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ysi\Desktop\Informatyka\Excel\"/>
    </mc:Choice>
  </mc:AlternateContent>
  <xr:revisionPtr revIDLastSave="0" documentId="8_{B900DFED-7DA5-41E7-8F27-38F1049F0657}" xr6:coauthVersionLast="47" xr6:coauthVersionMax="47" xr10:uidLastSave="{00000000-0000-0000-0000-000000000000}"/>
  <bookViews>
    <workbookView xWindow="-120" yWindow="-120" windowWidth="29040" windowHeight="15840" activeTab="1" xr2:uid="{DF538B04-7E03-43CB-8164-88E2ADF427BF}"/>
  </bookViews>
  <sheets>
    <sheet name="Arkusz4" sheetId="5" r:id="rId1"/>
    <sheet name="telefony" sheetId="2" r:id="rId2"/>
    <sheet name="Arkusz1" sheetId="1" r:id="rId3"/>
  </sheets>
  <definedNames>
    <definedName name="ExternalData_1" localSheetId="1" hidden="1">telefony!$A$1:$D$2149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5" i="2" l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Q1001" i="2" s="1"/>
  <c r="Q1002" i="2" s="1"/>
  <c r="Q1003" i="2" s="1"/>
  <c r="Q1004" i="2" s="1"/>
  <c r="Q1005" i="2" s="1"/>
  <c r="Q1006" i="2" s="1"/>
  <c r="Q1007" i="2" s="1"/>
  <c r="Q1008" i="2" s="1"/>
  <c r="Q1009" i="2" s="1"/>
  <c r="Q1010" i="2" s="1"/>
  <c r="Q1011" i="2" s="1"/>
  <c r="Q1012" i="2" s="1"/>
  <c r="Q1013" i="2" s="1"/>
  <c r="Q1014" i="2" s="1"/>
  <c r="Q1015" i="2" s="1"/>
  <c r="Q1016" i="2" s="1"/>
  <c r="Q1017" i="2" s="1"/>
  <c r="Q1018" i="2" s="1"/>
  <c r="Q1019" i="2" s="1"/>
  <c r="Q1020" i="2" s="1"/>
  <c r="Q1021" i="2" s="1"/>
  <c r="Q1022" i="2" s="1"/>
  <c r="Q1023" i="2" s="1"/>
  <c r="Q1024" i="2" s="1"/>
  <c r="Q1025" i="2" s="1"/>
  <c r="Q1026" i="2" s="1"/>
  <c r="Q1027" i="2" s="1"/>
  <c r="Q1028" i="2" s="1"/>
  <c r="Q1029" i="2" s="1"/>
  <c r="Q1030" i="2" s="1"/>
  <c r="Q1031" i="2" s="1"/>
  <c r="Q1032" i="2" s="1"/>
  <c r="Q1033" i="2" s="1"/>
  <c r="Q1034" i="2" s="1"/>
  <c r="Q1035" i="2" s="1"/>
  <c r="Q1036" i="2" s="1"/>
  <c r="Q1037" i="2" s="1"/>
  <c r="Q1038" i="2" s="1"/>
  <c r="Q1039" i="2" s="1"/>
  <c r="Q1040" i="2" s="1"/>
  <c r="Q1041" i="2" s="1"/>
  <c r="Q1042" i="2" s="1"/>
  <c r="Q1043" i="2" s="1"/>
  <c r="Q1044" i="2" s="1"/>
  <c r="Q1045" i="2" s="1"/>
  <c r="Q1046" i="2" s="1"/>
  <c r="Q1047" i="2" s="1"/>
  <c r="Q1048" i="2" s="1"/>
  <c r="Q1049" i="2" s="1"/>
  <c r="Q1050" i="2" s="1"/>
  <c r="Q1051" i="2" s="1"/>
  <c r="Q1052" i="2" s="1"/>
  <c r="Q1053" i="2" s="1"/>
  <c r="Q1054" i="2" s="1"/>
  <c r="Q1055" i="2" s="1"/>
  <c r="Q1056" i="2" s="1"/>
  <c r="Q1057" i="2" s="1"/>
  <c r="Q1058" i="2" s="1"/>
  <c r="Q1059" i="2" s="1"/>
  <c r="Q1060" i="2" s="1"/>
  <c r="Q1061" i="2" s="1"/>
  <c r="Q1062" i="2" s="1"/>
  <c r="Q1063" i="2" s="1"/>
  <c r="Q1064" i="2" s="1"/>
  <c r="Q1065" i="2" s="1"/>
  <c r="Q1066" i="2" s="1"/>
  <c r="Q1067" i="2" s="1"/>
  <c r="Q1068" i="2" s="1"/>
  <c r="Q1069" i="2" s="1"/>
  <c r="Q1070" i="2" s="1"/>
  <c r="Q1071" i="2" s="1"/>
  <c r="Q1072" i="2" s="1"/>
  <c r="Q1073" i="2" s="1"/>
  <c r="Q1074" i="2" s="1"/>
  <c r="Q1075" i="2" s="1"/>
  <c r="Q1076" i="2" s="1"/>
  <c r="Q1077" i="2" s="1"/>
  <c r="Q1078" i="2" s="1"/>
  <c r="Q1079" i="2" s="1"/>
  <c r="Q1080" i="2" s="1"/>
  <c r="Q1081" i="2" s="1"/>
  <c r="Q1082" i="2" s="1"/>
  <c r="Q1083" i="2" s="1"/>
  <c r="Q1084" i="2" s="1"/>
  <c r="Q1085" i="2" s="1"/>
  <c r="Q1086" i="2" s="1"/>
  <c r="Q1087" i="2" s="1"/>
  <c r="Q1088" i="2" s="1"/>
  <c r="Q1089" i="2" s="1"/>
  <c r="Q1090" i="2" s="1"/>
  <c r="Q1091" i="2" s="1"/>
  <c r="Q1092" i="2" s="1"/>
  <c r="Q1093" i="2" s="1"/>
  <c r="Q1094" i="2" s="1"/>
  <c r="Q1095" i="2" s="1"/>
  <c r="Q1096" i="2" s="1"/>
  <c r="Q1097" i="2" s="1"/>
  <c r="Q1098" i="2" s="1"/>
  <c r="Q1099" i="2" s="1"/>
  <c r="Q1100" i="2" s="1"/>
  <c r="Q1101" i="2" s="1"/>
  <c r="Q1102" i="2" s="1"/>
  <c r="Q1103" i="2" s="1"/>
  <c r="Q1104" i="2" s="1"/>
  <c r="Q1105" i="2" s="1"/>
  <c r="Q1106" i="2" s="1"/>
  <c r="Q1107" i="2" s="1"/>
  <c r="Q1108" i="2" s="1"/>
  <c r="Q1109" i="2" s="1"/>
  <c r="Q1110" i="2" s="1"/>
  <c r="Q1111" i="2" s="1"/>
  <c r="Q1112" i="2" s="1"/>
  <c r="Q1113" i="2" s="1"/>
  <c r="Q1114" i="2" s="1"/>
  <c r="Q1115" i="2" s="1"/>
  <c r="Q1116" i="2" s="1"/>
  <c r="Q1117" i="2" s="1"/>
  <c r="Q1118" i="2" s="1"/>
  <c r="Q1119" i="2" s="1"/>
  <c r="Q1120" i="2" s="1"/>
  <c r="Q1121" i="2" s="1"/>
  <c r="Q1122" i="2" s="1"/>
  <c r="Q1123" i="2" s="1"/>
  <c r="Q1124" i="2" s="1"/>
  <c r="Q1125" i="2" s="1"/>
  <c r="Q1126" i="2" s="1"/>
  <c r="Q1127" i="2" s="1"/>
  <c r="Q1128" i="2" s="1"/>
  <c r="Q1129" i="2" s="1"/>
  <c r="Q1130" i="2" s="1"/>
  <c r="Q1131" i="2" s="1"/>
  <c r="Q1132" i="2" s="1"/>
  <c r="Q1133" i="2" s="1"/>
  <c r="Q1134" i="2" s="1"/>
  <c r="Q1135" i="2" s="1"/>
  <c r="Q1136" i="2" s="1"/>
  <c r="Q1137" i="2" s="1"/>
  <c r="Q1138" i="2" s="1"/>
  <c r="Q1139" i="2" s="1"/>
  <c r="Q1140" i="2" s="1"/>
  <c r="Q1141" i="2" s="1"/>
  <c r="Q1142" i="2" s="1"/>
  <c r="Q1143" i="2" s="1"/>
  <c r="Q1144" i="2" s="1"/>
  <c r="Q1145" i="2" s="1"/>
  <c r="Q1146" i="2" s="1"/>
  <c r="Q1147" i="2" s="1"/>
  <c r="Q1148" i="2" s="1"/>
  <c r="Q1149" i="2" s="1"/>
  <c r="Q1150" i="2" s="1"/>
  <c r="Q1151" i="2" s="1"/>
  <c r="Q1152" i="2" s="1"/>
  <c r="Q1153" i="2" s="1"/>
  <c r="Q1154" i="2" s="1"/>
  <c r="Q1155" i="2" s="1"/>
  <c r="Q1156" i="2" s="1"/>
  <c r="Q1157" i="2" s="1"/>
  <c r="Q1158" i="2" s="1"/>
  <c r="Q1159" i="2" s="1"/>
  <c r="Q1160" i="2" s="1"/>
  <c r="Q1161" i="2" s="1"/>
  <c r="Q1162" i="2" s="1"/>
  <c r="Q1163" i="2" s="1"/>
  <c r="Q1164" i="2" s="1"/>
  <c r="Q1165" i="2" s="1"/>
  <c r="Q1166" i="2" s="1"/>
  <c r="Q1167" i="2" s="1"/>
  <c r="Q1168" i="2" s="1"/>
  <c r="Q1169" i="2" s="1"/>
  <c r="Q1170" i="2" s="1"/>
  <c r="Q1171" i="2" s="1"/>
  <c r="Q1172" i="2" s="1"/>
  <c r="Q1173" i="2" s="1"/>
  <c r="Q1174" i="2" s="1"/>
  <c r="Q1175" i="2" s="1"/>
  <c r="Q1176" i="2" s="1"/>
  <c r="Q1177" i="2" s="1"/>
  <c r="Q1178" i="2" s="1"/>
  <c r="Q1179" i="2" s="1"/>
  <c r="Q1180" i="2" s="1"/>
  <c r="Q1181" i="2" s="1"/>
  <c r="Q1182" i="2" s="1"/>
  <c r="Q1183" i="2" s="1"/>
  <c r="Q1184" i="2" s="1"/>
  <c r="Q1185" i="2" s="1"/>
  <c r="Q1186" i="2" s="1"/>
  <c r="Q1187" i="2" s="1"/>
  <c r="Q1188" i="2" s="1"/>
  <c r="Q1189" i="2" s="1"/>
  <c r="Q1190" i="2" s="1"/>
  <c r="Q1191" i="2" s="1"/>
  <c r="Q1192" i="2" s="1"/>
  <c r="Q1193" i="2" s="1"/>
  <c r="Q1194" i="2" s="1"/>
  <c r="Q1195" i="2" s="1"/>
  <c r="Q1196" i="2" s="1"/>
  <c r="Q1197" i="2" s="1"/>
  <c r="Q1198" i="2" s="1"/>
  <c r="Q1199" i="2" s="1"/>
  <c r="Q1200" i="2" s="1"/>
  <c r="Q1201" i="2" s="1"/>
  <c r="Q1202" i="2" s="1"/>
  <c r="Q1203" i="2" s="1"/>
  <c r="Q1204" i="2" s="1"/>
  <c r="Q1205" i="2" s="1"/>
  <c r="Q1206" i="2" s="1"/>
  <c r="Q1207" i="2" s="1"/>
  <c r="Q1208" i="2" s="1"/>
  <c r="Q1209" i="2" s="1"/>
  <c r="Q1210" i="2" s="1"/>
  <c r="Q1211" i="2" s="1"/>
  <c r="Q1212" i="2" s="1"/>
  <c r="Q1213" i="2" s="1"/>
  <c r="Q1214" i="2" s="1"/>
  <c r="Q1215" i="2" s="1"/>
  <c r="Q1216" i="2" s="1"/>
  <c r="Q1217" i="2" s="1"/>
  <c r="Q1218" i="2" s="1"/>
  <c r="Q1219" i="2" s="1"/>
  <c r="Q1220" i="2" s="1"/>
  <c r="Q1221" i="2" s="1"/>
  <c r="Q1222" i="2" s="1"/>
  <c r="Q1223" i="2" s="1"/>
  <c r="Q1224" i="2" s="1"/>
  <c r="Q1225" i="2" s="1"/>
  <c r="Q1226" i="2" s="1"/>
  <c r="Q1227" i="2" s="1"/>
  <c r="Q1228" i="2" s="1"/>
  <c r="Q1229" i="2" s="1"/>
  <c r="Q1230" i="2" s="1"/>
  <c r="Q1231" i="2" s="1"/>
  <c r="Q1232" i="2" s="1"/>
  <c r="Q1233" i="2" s="1"/>
  <c r="Q1234" i="2" s="1"/>
  <c r="Q1235" i="2" s="1"/>
  <c r="Q1236" i="2" s="1"/>
  <c r="Q1237" i="2" s="1"/>
  <c r="Q1238" i="2" s="1"/>
  <c r="Q1239" i="2" s="1"/>
  <c r="Q1240" i="2" s="1"/>
  <c r="Q1241" i="2" s="1"/>
  <c r="Q1242" i="2" s="1"/>
  <c r="Q1243" i="2" s="1"/>
  <c r="Q1244" i="2" s="1"/>
  <c r="Q1245" i="2" s="1"/>
  <c r="Q1246" i="2" s="1"/>
  <c r="Q1247" i="2" s="1"/>
  <c r="Q1248" i="2" s="1"/>
  <c r="Q1249" i="2" s="1"/>
  <c r="Q1250" i="2" s="1"/>
  <c r="Q1251" i="2" s="1"/>
  <c r="Q1252" i="2" s="1"/>
  <c r="Q1253" i="2" s="1"/>
  <c r="Q1254" i="2" s="1"/>
  <c r="Q1255" i="2" s="1"/>
  <c r="Q1256" i="2" s="1"/>
  <c r="Q1257" i="2" s="1"/>
  <c r="Q1258" i="2" s="1"/>
  <c r="Q1259" i="2" s="1"/>
  <c r="Q1260" i="2" s="1"/>
  <c r="Q1261" i="2" s="1"/>
  <c r="Q1262" i="2" s="1"/>
  <c r="Q1263" i="2" s="1"/>
  <c r="Q1264" i="2" s="1"/>
  <c r="Q1265" i="2" s="1"/>
  <c r="Q1266" i="2" s="1"/>
  <c r="Q1267" i="2" s="1"/>
  <c r="Q1268" i="2" s="1"/>
  <c r="Q1269" i="2" s="1"/>
  <c r="Q1270" i="2" s="1"/>
  <c r="Q1271" i="2" s="1"/>
  <c r="Q1272" i="2" s="1"/>
  <c r="Q1273" i="2" s="1"/>
  <c r="Q1274" i="2" s="1"/>
  <c r="Q1275" i="2" s="1"/>
  <c r="Q1276" i="2" s="1"/>
  <c r="Q1277" i="2" s="1"/>
  <c r="Q1278" i="2" s="1"/>
  <c r="Q1279" i="2" s="1"/>
  <c r="Q1280" i="2" s="1"/>
  <c r="Q1281" i="2" s="1"/>
  <c r="Q1282" i="2" s="1"/>
  <c r="Q1283" i="2" s="1"/>
  <c r="Q1284" i="2" s="1"/>
  <c r="Q1285" i="2" s="1"/>
  <c r="Q1286" i="2" s="1"/>
  <c r="Q1287" i="2" s="1"/>
  <c r="Q1288" i="2" s="1"/>
  <c r="Q1289" i="2" s="1"/>
  <c r="Q1290" i="2" s="1"/>
  <c r="Q1291" i="2" s="1"/>
  <c r="Q1292" i="2" s="1"/>
  <c r="Q1293" i="2" s="1"/>
  <c r="Q1294" i="2" s="1"/>
  <c r="Q1295" i="2" s="1"/>
  <c r="Q1296" i="2" s="1"/>
  <c r="Q1297" i="2" s="1"/>
  <c r="Q1298" i="2" s="1"/>
  <c r="Q1299" i="2" s="1"/>
  <c r="Q1300" i="2" s="1"/>
  <c r="Q1301" i="2" s="1"/>
  <c r="Q1302" i="2" s="1"/>
  <c r="Q1303" i="2" s="1"/>
  <c r="Q1304" i="2" s="1"/>
  <c r="Q1305" i="2" s="1"/>
  <c r="Q1306" i="2" s="1"/>
  <c r="Q1307" i="2" s="1"/>
  <c r="Q1308" i="2" s="1"/>
  <c r="Q1309" i="2" s="1"/>
  <c r="Q1310" i="2" s="1"/>
  <c r="Q1311" i="2" s="1"/>
  <c r="Q1312" i="2" s="1"/>
  <c r="Q1313" i="2" s="1"/>
  <c r="Q1314" i="2" s="1"/>
  <c r="Q1315" i="2" s="1"/>
  <c r="Q1316" i="2" s="1"/>
  <c r="Q1317" i="2" s="1"/>
  <c r="Q1318" i="2" s="1"/>
  <c r="Q1319" i="2" s="1"/>
  <c r="Q1320" i="2" s="1"/>
  <c r="Q1321" i="2" s="1"/>
  <c r="Q1322" i="2" s="1"/>
  <c r="Q1323" i="2" s="1"/>
  <c r="Q1324" i="2" s="1"/>
  <c r="Q1325" i="2" s="1"/>
  <c r="Q1326" i="2" s="1"/>
  <c r="Q1327" i="2" s="1"/>
  <c r="Q1328" i="2" s="1"/>
  <c r="Q1329" i="2" s="1"/>
  <c r="Q1330" i="2" s="1"/>
  <c r="Q1331" i="2" s="1"/>
  <c r="Q1332" i="2" s="1"/>
  <c r="Q1333" i="2" s="1"/>
  <c r="Q1334" i="2" s="1"/>
  <c r="Q1335" i="2" s="1"/>
  <c r="Q1336" i="2" s="1"/>
  <c r="Q1337" i="2" s="1"/>
  <c r="Q1338" i="2" s="1"/>
  <c r="Q1339" i="2" s="1"/>
  <c r="Q1340" i="2" s="1"/>
  <c r="Q1341" i="2" s="1"/>
  <c r="Q1342" i="2" s="1"/>
  <c r="Q1343" i="2" s="1"/>
  <c r="Q1344" i="2" s="1"/>
  <c r="Q1345" i="2" s="1"/>
  <c r="Q1346" i="2" s="1"/>
  <c r="Q1347" i="2" s="1"/>
  <c r="Q1348" i="2" s="1"/>
  <c r="Q1349" i="2" s="1"/>
  <c r="Q1350" i="2" s="1"/>
  <c r="Q1351" i="2" s="1"/>
  <c r="Q1352" i="2" s="1"/>
  <c r="Q1353" i="2" s="1"/>
  <c r="Q1354" i="2" s="1"/>
  <c r="Q1355" i="2" s="1"/>
  <c r="Q1356" i="2" s="1"/>
  <c r="Q1357" i="2" s="1"/>
  <c r="Q1358" i="2" s="1"/>
  <c r="Q1359" i="2" s="1"/>
  <c r="Q1360" i="2" s="1"/>
  <c r="Q1361" i="2" s="1"/>
  <c r="Q1362" i="2" s="1"/>
  <c r="Q1363" i="2" s="1"/>
  <c r="Q1364" i="2" s="1"/>
  <c r="Q1365" i="2" s="1"/>
  <c r="Q1366" i="2" s="1"/>
  <c r="Q1367" i="2" s="1"/>
  <c r="Q1368" i="2" s="1"/>
  <c r="Q1369" i="2" s="1"/>
  <c r="Q1370" i="2" s="1"/>
  <c r="Q1371" i="2" s="1"/>
  <c r="Q1372" i="2" s="1"/>
  <c r="Q1373" i="2" s="1"/>
  <c r="Q1374" i="2" s="1"/>
  <c r="Q1375" i="2" s="1"/>
  <c r="Q1376" i="2" s="1"/>
  <c r="Q1377" i="2" s="1"/>
  <c r="Q1378" i="2" s="1"/>
  <c r="Q1379" i="2" s="1"/>
  <c r="Q1380" i="2" s="1"/>
  <c r="Q1381" i="2" s="1"/>
  <c r="Q1382" i="2" s="1"/>
  <c r="Q1383" i="2" s="1"/>
  <c r="Q1384" i="2" s="1"/>
  <c r="Q1385" i="2" s="1"/>
  <c r="Q1386" i="2" s="1"/>
  <c r="Q1387" i="2" s="1"/>
  <c r="Q1388" i="2" s="1"/>
  <c r="Q1389" i="2" s="1"/>
  <c r="Q1390" i="2" s="1"/>
  <c r="Q1391" i="2" s="1"/>
  <c r="Q1392" i="2" s="1"/>
  <c r="Q1393" i="2" s="1"/>
  <c r="Q1394" i="2" s="1"/>
  <c r="Q1395" i="2" s="1"/>
  <c r="Q1396" i="2" s="1"/>
  <c r="Q1397" i="2" s="1"/>
  <c r="Q1398" i="2" s="1"/>
  <c r="Q1399" i="2" s="1"/>
  <c r="Q1400" i="2" s="1"/>
  <c r="Q1401" i="2" s="1"/>
  <c r="Q1402" i="2" s="1"/>
  <c r="Q1403" i="2" s="1"/>
  <c r="Q1404" i="2" s="1"/>
  <c r="Q1405" i="2" s="1"/>
  <c r="Q1406" i="2" s="1"/>
  <c r="Q1407" i="2" s="1"/>
  <c r="Q1408" i="2" s="1"/>
  <c r="Q1409" i="2" s="1"/>
  <c r="Q1410" i="2" s="1"/>
  <c r="Q1411" i="2" s="1"/>
  <c r="Q1412" i="2" s="1"/>
  <c r="Q1413" i="2" s="1"/>
  <c r="Q1414" i="2" s="1"/>
  <c r="Q1415" i="2" s="1"/>
  <c r="Q1416" i="2" s="1"/>
  <c r="Q1417" i="2" s="1"/>
  <c r="Q1418" i="2" s="1"/>
  <c r="Q1419" i="2" s="1"/>
  <c r="Q1420" i="2" s="1"/>
  <c r="Q1421" i="2" s="1"/>
  <c r="Q1422" i="2" s="1"/>
  <c r="Q1423" i="2" s="1"/>
  <c r="Q1424" i="2" s="1"/>
  <c r="Q1425" i="2" s="1"/>
  <c r="Q1426" i="2" s="1"/>
  <c r="Q1427" i="2" s="1"/>
  <c r="Q1428" i="2" s="1"/>
  <c r="Q1429" i="2" s="1"/>
  <c r="Q1430" i="2" s="1"/>
  <c r="Q1431" i="2" s="1"/>
  <c r="Q1432" i="2" s="1"/>
  <c r="Q1433" i="2" s="1"/>
  <c r="Q1434" i="2" s="1"/>
  <c r="Q1435" i="2" s="1"/>
  <c r="Q1436" i="2" s="1"/>
  <c r="Q1437" i="2" s="1"/>
  <c r="Q1438" i="2" s="1"/>
  <c r="Q1439" i="2" s="1"/>
  <c r="Q1440" i="2" s="1"/>
  <c r="Q1441" i="2" s="1"/>
  <c r="Q1442" i="2" s="1"/>
  <c r="Q1443" i="2" s="1"/>
  <c r="Q1444" i="2" s="1"/>
  <c r="Q1445" i="2" s="1"/>
  <c r="Q1446" i="2" s="1"/>
  <c r="Q1447" i="2" s="1"/>
  <c r="Q1448" i="2" s="1"/>
  <c r="Q1449" i="2" s="1"/>
  <c r="Q1450" i="2" s="1"/>
  <c r="Q1451" i="2" s="1"/>
  <c r="Q1452" i="2" s="1"/>
  <c r="Q1453" i="2" s="1"/>
  <c r="Q1454" i="2" s="1"/>
  <c r="Q1455" i="2" s="1"/>
  <c r="Q1456" i="2" s="1"/>
  <c r="Q1457" i="2" s="1"/>
  <c r="Q1458" i="2" s="1"/>
  <c r="Q1459" i="2" s="1"/>
  <c r="Q1460" i="2" s="1"/>
  <c r="Q1461" i="2" s="1"/>
  <c r="Q1462" i="2" s="1"/>
  <c r="Q1463" i="2" s="1"/>
  <c r="Q1464" i="2" s="1"/>
  <c r="Q1465" i="2" s="1"/>
  <c r="Q1466" i="2" s="1"/>
  <c r="Q1467" i="2" s="1"/>
  <c r="Q1468" i="2" s="1"/>
  <c r="Q1469" i="2" s="1"/>
  <c r="Q1470" i="2" s="1"/>
  <c r="Q1471" i="2" s="1"/>
  <c r="Q1472" i="2" s="1"/>
  <c r="Q1473" i="2" s="1"/>
  <c r="Q1474" i="2" s="1"/>
  <c r="Q1475" i="2" s="1"/>
  <c r="Q1476" i="2" s="1"/>
  <c r="Q1477" i="2" s="1"/>
  <c r="Q1478" i="2" s="1"/>
  <c r="Q1479" i="2" s="1"/>
  <c r="Q1480" i="2" s="1"/>
  <c r="Q1481" i="2" s="1"/>
  <c r="Q1482" i="2" s="1"/>
  <c r="Q1483" i="2" s="1"/>
  <c r="Q1484" i="2" s="1"/>
  <c r="Q1485" i="2" s="1"/>
  <c r="Q1486" i="2" s="1"/>
  <c r="Q1487" i="2" s="1"/>
  <c r="Q1488" i="2" s="1"/>
  <c r="Q1489" i="2" s="1"/>
  <c r="Q1490" i="2" s="1"/>
  <c r="Q1491" i="2" s="1"/>
  <c r="Q1492" i="2" s="1"/>
  <c r="Q1493" i="2" s="1"/>
  <c r="Q1494" i="2" s="1"/>
  <c r="Q1495" i="2" s="1"/>
  <c r="Q1496" i="2" s="1"/>
  <c r="Q1497" i="2" s="1"/>
  <c r="Q1498" i="2" s="1"/>
  <c r="Q1499" i="2" s="1"/>
  <c r="Q1500" i="2" s="1"/>
  <c r="Q1501" i="2" s="1"/>
  <c r="Q1502" i="2" s="1"/>
  <c r="Q1503" i="2" s="1"/>
  <c r="Q1504" i="2" s="1"/>
  <c r="Q1505" i="2" s="1"/>
  <c r="Q1506" i="2" s="1"/>
  <c r="Q1507" i="2" s="1"/>
  <c r="Q1508" i="2" s="1"/>
  <c r="Q1509" i="2" s="1"/>
  <c r="Q1510" i="2" s="1"/>
  <c r="Q1511" i="2" s="1"/>
  <c r="Q1512" i="2" s="1"/>
  <c r="Q1513" i="2" s="1"/>
  <c r="Q1514" i="2" s="1"/>
  <c r="Q1515" i="2" s="1"/>
  <c r="Q1516" i="2" s="1"/>
  <c r="Q1517" i="2" s="1"/>
  <c r="Q1518" i="2" s="1"/>
  <c r="Q1519" i="2" s="1"/>
  <c r="Q1520" i="2" s="1"/>
  <c r="Q1521" i="2" s="1"/>
  <c r="Q1522" i="2" s="1"/>
  <c r="Q1523" i="2" s="1"/>
  <c r="Q1524" i="2" s="1"/>
  <c r="Q1525" i="2" s="1"/>
  <c r="Q1526" i="2" s="1"/>
  <c r="Q1527" i="2" s="1"/>
  <c r="Q1528" i="2" s="1"/>
  <c r="Q1529" i="2" s="1"/>
  <c r="Q1530" i="2" s="1"/>
  <c r="Q1531" i="2" s="1"/>
  <c r="Q1532" i="2" s="1"/>
  <c r="Q1533" i="2" s="1"/>
  <c r="Q1534" i="2" s="1"/>
  <c r="Q1535" i="2" s="1"/>
  <c r="Q1536" i="2" s="1"/>
  <c r="Q1537" i="2" s="1"/>
  <c r="Q1538" i="2" s="1"/>
  <c r="Q1539" i="2" s="1"/>
  <c r="Q1540" i="2" s="1"/>
  <c r="Q1541" i="2" s="1"/>
  <c r="Q1542" i="2" s="1"/>
  <c r="Q1543" i="2" s="1"/>
  <c r="Q1544" i="2" s="1"/>
  <c r="Q1545" i="2" s="1"/>
  <c r="Q1546" i="2" s="1"/>
  <c r="Q1547" i="2" s="1"/>
  <c r="Q1548" i="2" s="1"/>
  <c r="Q1549" i="2" s="1"/>
  <c r="Q1550" i="2" s="1"/>
  <c r="Q1551" i="2" s="1"/>
  <c r="Q1552" i="2" s="1"/>
  <c r="Q1553" i="2" s="1"/>
  <c r="Q1554" i="2" s="1"/>
  <c r="Q1555" i="2" s="1"/>
  <c r="Q1556" i="2" s="1"/>
  <c r="Q1557" i="2" s="1"/>
  <c r="Q1558" i="2" s="1"/>
  <c r="Q1559" i="2" s="1"/>
  <c r="Q1560" i="2" s="1"/>
  <c r="Q1561" i="2" s="1"/>
  <c r="Q1562" i="2" s="1"/>
  <c r="Q1563" i="2" s="1"/>
  <c r="Q1564" i="2" s="1"/>
  <c r="Q1565" i="2" s="1"/>
  <c r="Q1566" i="2" s="1"/>
  <c r="Q1567" i="2" s="1"/>
  <c r="Q1568" i="2" s="1"/>
  <c r="Q1569" i="2" s="1"/>
  <c r="Q1570" i="2" s="1"/>
  <c r="Q1571" i="2" s="1"/>
  <c r="Q1572" i="2" s="1"/>
  <c r="Q1573" i="2" s="1"/>
  <c r="Q1574" i="2" s="1"/>
  <c r="Q1575" i="2" s="1"/>
  <c r="Q1576" i="2" s="1"/>
  <c r="Q1577" i="2" s="1"/>
  <c r="Q1578" i="2" s="1"/>
  <c r="Q1579" i="2" s="1"/>
  <c r="Q1580" i="2" s="1"/>
  <c r="Q1581" i="2" s="1"/>
  <c r="Q1582" i="2" s="1"/>
  <c r="Q1583" i="2" s="1"/>
  <c r="Q1584" i="2" s="1"/>
  <c r="Q1585" i="2" s="1"/>
  <c r="Q1586" i="2" s="1"/>
  <c r="Q1587" i="2" s="1"/>
  <c r="Q1588" i="2" s="1"/>
  <c r="Q1589" i="2" s="1"/>
  <c r="Q1590" i="2" s="1"/>
  <c r="Q1591" i="2" s="1"/>
  <c r="Q1592" i="2" s="1"/>
  <c r="Q1593" i="2" s="1"/>
  <c r="Q1594" i="2" s="1"/>
  <c r="Q1595" i="2" s="1"/>
  <c r="Q1596" i="2" s="1"/>
  <c r="Q1597" i="2" s="1"/>
  <c r="Q1598" i="2" s="1"/>
  <c r="Q1599" i="2" s="1"/>
  <c r="Q1600" i="2" s="1"/>
  <c r="Q1601" i="2" s="1"/>
  <c r="Q1602" i="2" s="1"/>
  <c r="Q1603" i="2" s="1"/>
  <c r="Q1604" i="2" s="1"/>
  <c r="Q1605" i="2" s="1"/>
  <c r="Q1606" i="2" s="1"/>
  <c r="Q1607" i="2" s="1"/>
  <c r="Q1608" i="2" s="1"/>
  <c r="Q1609" i="2" s="1"/>
  <c r="Q1610" i="2" s="1"/>
  <c r="Q1611" i="2" s="1"/>
  <c r="Q1612" i="2" s="1"/>
  <c r="Q1613" i="2" s="1"/>
  <c r="Q1614" i="2" s="1"/>
  <c r="Q1615" i="2" s="1"/>
  <c r="Q1616" i="2" s="1"/>
  <c r="Q1617" i="2" s="1"/>
  <c r="Q1618" i="2" s="1"/>
  <c r="Q1619" i="2" s="1"/>
  <c r="Q1620" i="2" s="1"/>
  <c r="Q1621" i="2" s="1"/>
  <c r="Q1622" i="2" s="1"/>
  <c r="Q1623" i="2" s="1"/>
  <c r="Q1624" i="2" s="1"/>
  <c r="Q1625" i="2" s="1"/>
  <c r="Q1626" i="2" s="1"/>
  <c r="Q1627" i="2" s="1"/>
  <c r="Q1628" i="2" s="1"/>
  <c r="Q1629" i="2" s="1"/>
  <c r="Q1630" i="2" s="1"/>
  <c r="Q1631" i="2" s="1"/>
  <c r="Q1632" i="2" s="1"/>
  <c r="Q1633" i="2" s="1"/>
  <c r="Q1634" i="2" s="1"/>
  <c r="Q1635" i="2" s="1"/>
  <c r="Q1636" i="2" s="1"/>
  <c r="Q1637" i="2" s="1"/>
  <c r="Q1638" i="2" s="1"/>
  <c r="Q1639" i="2" s="1"/>
  <c r="Q1640" i="2" s="1"/>
  <c r="Q1641" i="2" s="1"/>
  <c r="Q1642" i="2" s="1"/>
  <c r="Q1643" i="2" s="1"/>
  <c r="Q1644" i="2" s="1"/>
  <c r="Q1645" i="2" s="1"/>
  <c r="Q1646" i="2" s="1"/>
  <c r="Q1647" i="2" s="1"/>
  <c r="Q1648" i="2" s="1"/>
  <c r="Q1649" i="2" s="1"/>
  <c r="Q1650" i="2" s="1"/>
  <c r="Q1651" i="2" s="1"/>
  <c r="Q1652" i="2" s="1"/>
  <c r="Q1653" i="2" s="1"/>
  <c r="Q1654" i="2" s="1"/>
  <c r="Q1655" i="2" s="1"/>
  <c r="Q1656" i="2" s="1"/>
  <c r="Q1657" i="2" s="1"/>
  <c r="Q1658" i="2" s="1"/>
  <c r="Q1659" i="2" s="1"/>
  <c r="Q1660" i="2" s="1"/>
  <c r="Q1661" i="2" s="1"/>
  <c r="Q1662" i="2" s="1"/>
  <c r="Q1663" i="2" s="1"/>
  <c r="Q1664" i="2" s="1"/>
  <c r="Q1665" i="2" s="1"/>
  <c r="Q1666" i="2" s="1"/>
  <c r="Q1667" i="2" s="1"/>
  <c r="Q1668" i="2" s="1"/>
  <c r="Q1669" i="2" s="1"/>
  <c r="Q1670" i="2" s="1"/>
  <c r="Q1671" i="2" s="1"/>
  <c r="Q1672" i="2" s="1"/>
  <c r="Q1673" i="2" s="1"/>
  <c r="Q1674" i="2" s="1"/>
  <c r="Q1675" i="2" s="1"/>
  <c r="Q1676" i="2" s="1"/>
  <c r="Q1677" i="2" s="1"/>
  <c r="Q1678" i="2" s="1"/>
  <c r="Q1679" i="2" s="1"/>
  <c r="Q1680" i="2" s="1"/>
  <c r="Q1681" i="2" s="1"/>
  <c r="Q1682" i="2" s="1"/>
  <c r="Q1683" i="2" s="1"/>
  <c r="Q1684" i="2" s="1"/>
  <c r="Q1685" i="2" s="1"/>
  <c r="Q1686" i="2" s="1"/>
  <c r="Q1687" i="2" s="1"/>
  <c r="Q1688" i="2" s="1"/>
  <c r="Q1689" i="2" s="1"/>
  <c r="Q1690" i="2" s="1"/>
  <c r="Q1691" i="2" s="1"/>
  <c r="Q1692" i="2" s="1"/>
  <c r="Q1693" i="2" s="1"/>
  <c r="Q1694" i="2" s="1"/>
  <c r="Q1695" i="2" s="1"/>
  <c r="Q1696" i="2" s="1"/>
  <c r="Q1697" i="2" s="1"/>
  <c r="Q1698" i="2" s="1"/>
  <c r="Q1699" i="2" s="1"/>
  <c r="Q1700" i="2" s="1"/>
  <c r="Q1701" i="2" s="1"/>
  <c r="Q1702" i="2" s="1"/>
  <c r="Q1703" i="2" s="1"/>
  <c r="Q1704" i="2" s="1"/>
  <c r="Q1705" i="2" s="1"/>
  <c r="Q1706" i="2" s="1"/>
  <c r="Q1707" i="2" s="1"/>
  <c r="Q1708" i="2" s="1"/>
  <c r="Q1709" i="2" s="1"/>
  <c r="Q1710" i="2" s="1"/>
  <c r="Q1711" i="2" s="1"/>
  <c r="Q1712" i="2" s="1"/>
  <c r="Q1713" i="2" s="1"/>
  <c r="Q1714" i="2" s="1"/>
  <c r="Q1715" i="2" s="1"/>
  <c r="Q1716" i="2" s="1"/>
  <c r="Q1717" i="2" s="1"/>
  <c r="Q1718" i="2" s="1"/>
  <c r="Q1719" i="2" s="1"/>
  <c r="Q1720" i="2" s="1"/>
  <c r="Q1721" i="2" s="1"/>
  <c r="Q1722" i="2" s="1"/>
  <c r="Q1723" i="2" s="1"/>
  <c r="Q1724" i="2" s="1"/>
  <c r="Q1725" i="2" s="1"/>
  <c r="Q1726" i="2" s="1"/>
  <c r="Q1727" i="2" s="1"/>
  <c r="Q1728" i="2" s="1"/>
  <c r="Q1729" i="2" s="1"/>
  <c r="Q1730" i="2" s="1"/>
  <c r="Q1731" i="2" s="1"/>
  <c r="Q1732" i="2" s="1"/>
  <c r="Q1733" i="2" s="1"/>
  <c r="Q1734" i="2" s="1"/>
  <c r="Q1735" i="2" s="1"/>
  <c r="Q1736" i="2" s="1"/>
  <c r="Q1737" i="2" s="1"/>
  <c r="Q1738" i="2" s="1"/>
  <c r="Q1739" i="2" s="1"/>
  <c r="Q1740" i="2" s="1"/>
  <c r="Q1741" i="2" s="1"/>
  <c r="Q1742" i="2" s="1"/>
  <c r="Q1743" i="2" s="1"/>
  <c r="Q1744" i="2" s="1"/>
  <c r="Q1745" i="2" s="1"/>
  <c r="Q1746" i="2" s="1"/>
  <c r="Q1747" i="2" s="1"/>
  <c r="Q1748" i="2" s="1"/>
  <c r="Q1749" i="2" s="1"/>
  <c r="Q1750" i="2" s="1"/>
  <c r="Q1751" i="2" s="1"/>
  <c r="Q1752" i="2" s="1"/>
  <c r="Q1753" i="2" s="1"/>
  <c r="Q1754" i="2" s="1"/>
  <c r="Q1755" i="2" s="1"/>
  <c r="Q1756" i="2" s="1"/>
  <c r="Q1757" i="2" s="1"/>
  <c r="Q1758" i="2" s="1"/>
  <c r="Q1759" i="2" s="1"/>
  <c r="Q1760" i="2" s="1"/>
  <c r="Q1761" i="2" s="1"/>
  <c r="Q1762" i="2" s="1"/>
  <c r="Q1763" i="2" s="1"/>
  <c r="Q1764" i="2" s="1"/>
  <c r="Q1765" i="2" s="1"/>
  <c r="Q1766" i="2" s="1"/>
  <c r="Q1767" i="2" s="1"/>
  <c r="Q1768" i="2" s="1"/>
  <c r="Q1769" i="2" s="1"/>
  <c r="Q1770" i="2" s="1"/>
  <c r="Q1771" i="2" s="1"/>
  <c r="Q1772" i="2" s="1"/>
  <c r="Q1773" i="2" s="1"/>
  <c r="Q1774" i="2" s="1"/>
  <c r="Q1775" i="2" s="1"/>
  <c r="Q1776" i="2" s="1"/>
  <c r="Q1777" i="2" s="1"/>
  <c r="Q1778" i="2" s="1"/>
  <c r="Q1779" i="2" s="1"/>
  <c r="Q1780" i="2" s="1"/>
  <c r="Q1781" i="2" s="1"/>
  <c r="Q1782" i="2" s="1"/>
  <c r="Q1783" i="2" s="1"/>
  <c r="Q1784" i="2" s="1"/>
  <c r="Q1785" i="2" s="1"/>
  <c r="Q1786" i="2" s="1"/>
  <c r="Q1787" i="2" s="1"/>
  <c r="Q1788" i="2" s="1"/>
  <c r="Q1789" i="2" s="1"/>
  <c r="Q1790" i="2" s="1"/>
  <c r="Q1791" i="2" s="1"/>
  <c r="Q1792" i="2" s="1"/>
  <c r="Q1793" i="2" s="1"/>
  <c r="Q1794" i="2" s="1"/>
  <c r="Q1795" i="2" s="1"/>
  <c r="Q1796" i="2" s="1"/>
  <c r="Q1797" i="2" s="1"/>
  <c r="Q1798" i="2" s="1"/>
  <c r="Q1799" i="2" s="1"/>
  <c r="Q1800" i="2" s="1"/>
  <c r="Q1801" i="2" s="1"/>
  <c r="Q1802" i="2" s="1"/>
  <c r="Q1803" i="2" s="1"/>
  <c r="Q1804" i="2" s="1"/>
  <c r="Q1805" i="2" s="1"/>
  <c r="Q1806" i="2" s="1"/>
  <c r="Q1807" i="2" s="1"/>
  <c r="Q1808" i="2" s="1"/>
  <c r="Q1809" i="2" s="1"/>
  <c r="Q1810" i="2" s="1"/>
  <c r="Q1811" i="2" s="1"/>
  <c r="Q1812" i="2" s="1"/>
  <c r="Q1813" i="2" s="1"/>
  <c r="Q1814" i="2" s="1"/>
  <c r="Q1815" i="2" s="1"/>
  <c r="Q1816" i="2" s="1"/>
  <c r="Q1817" i="2" s="1"/>
  <c r="Q1818" i="2" s="1"/>
  <c r="Q1819" i="2" s="1"/>
  <c r="Q1820" i="2" s="1"/>
  <c r="Q1821" i="2" s="1"/>
  <c r="Q1822" i="2" s="1"/>
  <c r="Q1823" i="2" s="1"/>
  <c r="Q1824" i="2" s="1"/>
  <c r="Q1825" i="2" s="1"/>
  <c r="Q1826" i="2" s="1"/>
  <c r="Q1827" i="2" s="1"/>
  <c r="Q1828" i="2" s="1"/>
  <c r="Q1829" i="2" s="1"/>
  <c r="Q1830" i="2" s="1"/>
  <c r="Q1831" i="2" s="1"/>
  <c r="Q1832" i="2" s="1"/>
  <c r="Q1833" i="2" s="1"/>
  <c r="Q1834" i="2" s="1"/>
  <c r="Q1835" i="2" s="1"/>
  <c r="Q1836" i="2" s="1"/>
  <c r="Q1837" i="2" s="1"/>
  <c r="Q1838" i="2" s="1"/>
  <c r="Q1839" i="2" s="1"/>
  <c r="Q1840" i="2" s="1"/>
  <c r="Q1841" i="2" s="1"/>
  <c r="Q1842" i="2" s="1"/>
  <c r="Q1843" i="2" s="1"/>
  <c r="Q1844" i="2" s="1"/>
  <c r="Q1845" i="2" s="1"/>
  <c r="Q1846" i="2" s="1"/>
  <c r="Q1847" i="2" s="1"/>
  <c r="Q1848" i="2" s="1"/>
  <c r="Q1849" i="2" s="1"/>
  <c r="Q1850" i="2" s="1"/>
  <c r="Q1851" i="2" s="1"/>
  <c r="Q1852" i="2" s="1"/>
  <c r="Q1853" i="2" s="1"/>
  <c r="Q1854" i="2" s="1"/>
  <c r="Q1855" i="2" s="1"/>
  <c r="Q1856" i="2" s="1"/>
  <c r="Q1857" i="2" s="1"/>
  <c r="Q1858" i="2" s="1"/>
  <c r="Q1859" i="2" s="1"/>
  <c r="Q1860" i="2" s="1"/>
  <c r="Q1861" i="2" s="1"/>
  <c r="Q1862" i="2" s="1"/>
  <c r="Q1863" i="2" s="1"/>
  <c r="Q1864" i="2" s="1"/>
  <c r="Q1865" i="2" s="1"/>
  <c r="Q1866" i="2" s="1"/>
  <c r="Q1867" i="2" s="1"/>
  <c r="Q1868" i="2" s="1"/>
  <c r="Q1869" i="2" s="1"/>
  <c r="Q1870" i="2" s="1"/>
  <c r="Q1871" i="2" s="1"/>
  <c r="Q1872" i="2" s="1"/>
  <c r="Q1873" i="2" s="1"/>
  <c r="Q1874" i="2" s="1"/>
  <c r="Q1875" i="2" s="1"/>
  <c r="Q1876" i="2" s="1"/>
  <c r="Q1877" i="2" s="1"/>
  <c r="Q1878" i="2" s="1"/>
  <c r="Q1879" i="2" s="1"/>
  <c r="Q1880" i="2" s="1"/>
  <c r="Q1881" i="2" s="1"/>
  <c r="Q1882" i="2" s="1"/>
  <c r="Q1883" i="2" s="1"/>
  <c r="Q1884" i="2" s="1"/>
  <c r="Q1885" i="2" s="1"/>
  <c r="Q1886" i="2" s="1"/>
  <c r="Q1887" i="2" s="1"/>
  <c r="Q1888" i="2" s="1"/>
  <c r="Q1889" i="2" s="1"/>
  <c r="Q1890" i="2" s="1"/>
  <c r="Q1891" i="2" s="1"/>
  <c r="Q1892" i="2" s="1"/>
  <c r="Q1893" i="2" s="1"/>
  <c r="Q1894" i="2" s="1"/>
  <c r="Q1895" i="2" s="1"/>
  <c r="Q1896" i="2" s="1"/>
  <c r="Q1897" i="2" s="1"/>
  <c r="Q1898" i="2" s="1"/>
  <c r="Q1899" i="2" s="1"/>
  <c r="Q1900" i="2" s="1"/>
  <c r="Q1901" i="2" s="1"/>
  <c r="Q1902" i="2" s="1"/>
  <c r="Q1903" i="2" s="1"/>
  <c r="Q1904" i="2" s="1"/>
  <c r="Q1905" i="2" s="1"/>
  <c r="Q1906" i="2" s="1"/>
  <c r="Q1907" i="2" s="1"/>
  <c r="Q1908" i="2" s="1"/>
  <c r="Q1909" i="2" s="1"/>
  <c r="Q1910" i="2" s="1"/>
  <c r="Q1911" i="2" s="1"/>
  <c r="Q1912" i="2" s="1"/>
  <c r="Q1913" i="2" s="1"/>
  <c r="Q1914" i="2" s="1"/>
  <c r="Q1915" i="2" s="1"/>
  <c r="Q1916" i="2" s="1"/>
  <c r="Q1917" i="2" s="1"/>
  <c r="Q1918" i="2" s="1"/>
  <c r="Q1919" i="2" s="1"/>
  <c r="Q1920" i="2" s="1"/>
  <c r="Q1921" i="2" s="1"/>
  <c r="Q1922" i="2" s="1"/>
  <c r="Q1923" i="2" s="1"/>
  <c r="Q1924" i="2" s="1"/>
  <c r="Q1925" i="2" s="1"/>
  <c r="Q1926" i="2" s="1"/>
  <c r="Q1927" i="2" s="1"/>
  <c r="Q1928" i="2" s="1"/>
  <c r="Q1929" i="2" s="1"/>
  <c r="Q1930" i="2" s="1"/>
  <c r="Q1931" i="2" s="1"/>
  <c r="Q1932" i="2" s="1"/>
  <c r="Q1933" i="2" s="1"/>
  <c r="Q1934" i="2" s="1"/>
  <c r="Q1935" i="2" s="1"/>
  <c r="Q1936" i="2" s="1"/>
  <c r="Q1937" i="2" s="1"/>
  <c r="Q1938" i="2" s="1"/>
  <c r="Q1939" i="2" s="1"/>
  <c r="Q1940" i="2" s="1"/>
  <c r="Q1941" i="2" s="1"/>
  <c r="Q1942" i="2" s="1"/>
  <c r="Q1943" i="2" s="1"/>
  <c r="Q1944" i="2" s="1"/>
  <c r="Q1945" i="2" s="1"/>
  <c r="Q1946" i="2" s="1"/>
  <c r="Q1947" i="2" s="1"/>
  <c r="Q1948" i="2" s="1"/>
  <c r="Q1949" i="2" s="1"/>
  <c r="Q1950" i="2" s="1"/>
  <c r="Q1951" i="2" s="1"/>
  <c r="Q1952" i="2" s="1"/>
  <c r="Q1953" i="2" s="1"/>
  <c r="Q1954" i="2" s="1"/>
  <c r="Q1955" i="2" s="1"/>
  <c r="Q1956" i="2" s="1"/>
  <c r="Q1957" i="2" s="1"/>
  <c r="Q1958" i="2" s="1"/>
  <c r="Q1959" i="2" s="1"/>
  <c r="Q1960" i="2" s="1"/>
  <c r="Q1961" i="2" s="1"/>
  <c r="Q1962" i="2" s="1"/>
  <c r="Q1963" i="2" s="1"/>
  <c r="Q1964" i="2" s="1"/>
  <c r="Q1965" i="2" s="1"/>
  <c r="Q1966" i="2" s="1"/>
  <c r="Q1967" i="2" s="1"/>
  <c r="Q1968" i="2" s="1"/>
  <c r="Q1969" i="2" s="1"/>
  <c r="Q1970" i="2" s="1"/>
  <c r="Q1971" i="2" s="1"/>
  <c r="Q1972" i="2" s="1"/>
  <c r="Q1973" i="2" s="1"/>
  <c r="Q1974" i="2" s="1"/>
  <c r="Q1975" i="2" s="1"/>
  <c r="Q1976" i="2" s="1"/>
  <c r="Q1977" i="2" s="1"/>
  <c r="Q1978" i="2" s="1"/>
  <c r="Q1979" i="2" s="1"/>
  <c r="Q1980" i="2" s="1"/>
  <c r="Q1981" i="2" s="1"/>
  <c r="Q1982" i="2" s="1"/>
  <c r="Q1983" i="2" s="1"/>
  <c r="Q1984" i="2" s="1"/>
  <c r="Q1985" i="2" s="1"/>
  <c r="Q1986" i="2" s="1"/>
  <c r="Q1987" i="2" s="1"/>
  <c r="Q1988" i="2" s="1"/>
  <c r="Q1989" i="2" s="1"/>
  <c r="Q1990" i="2" s="1"/>
  <c r="Q1991" i="2" s="1"/>
  <c r="Q1992" i="2" s="1"/>
  <c r="Q1993" i="2" s="1"/>
  <c r="Q1994" i="2" s="1"/>
  <c r="Q1995" i="2" s="1"/>
  <c r="Q1996" i="2" s="1"/>
  <c r="Q1997" i="2" s="1"/>
  <c r="Q1998" i="2" s="1"/>
  <c r="Q1999" i="2" s="1"/>
  <c r="Q2000" i="2" s="1"/>
  <c r="Q2001" i="2" s="1"/>
  <c r="Q2002" i="2" s="1"/>
  <c r="Q2003" i="2" s="1"/>
  <c r="Q2004" i="2" s="1"/>
  <c r="Q2005" i="2" s="1"/>
  <c r="Q2006" i="2" s="1"/>
  <c r="Q2007" i="2" s="1"/>
  <c r="Q2008" i="2" s="1"/>
  <c r="Q2009" i="2" s="1"/>
  <c r="Q2010" i="2" s="1"/>
  <c r="Q2011" i="2" s="1"/>
  <c r="Q2012" i="2" s="1"/>
  <c r="Q2013" i="2" s="1"/>
  <c r="Q2014" i="2" s="1"/>
  <c r="Q2015" i="2" s="1"/>
  <c r="Q2016" i="2" s="1"/>
  <c r="Q2017" i="2" s="1"/>
  <c r="Q2018" i="2" s="1"/>
  <c r="Q2019" i="2" s="1"/>
  <c r="Q2020" i="2" s="1"/>
  <c r="Q2021" i="2" s="1"/>
  <c r="Q2022" i="2" s="1"/>
  <c r="Q2023" i="2" s="1"/>
  <c r="Q2024" i="2" s="1"/>
  <c r="Q2025" i="2" s="1"/>
  <c r="Q2026" i="2" s="1"/>
  <c r="Q2027" i="2" s="1"/>
  <c r="Q2028" i="2" s="1"/>
  <c r="Q2029" i="2" s="1"/>
  <c r="Q2030" i="2" s="1"/>
  <c r="Q2031" i="2" s="1"/>
  <c r="Q2032" i="2" s="1"/>
  <c r="Q2033" i="2" s="1"/>
  <c r="Q2034" i="2" s="1"/>
  <c r="Q2035" i="2" s="1"/>
  <c r="Q2036" i="2" s="1"/>
  <c r="Q2037" i="2" s="1"/>
  <c r="Q2038" i="2" s="1"/>
  <c r="Q2039" i="2" s="1"/>
  <c r="Q2040" i="2" s="1"/>
  <c r="Q2041" i="2" s="1"/>
  <c r="Q2042" i="2" s="1"/>
  <c r="Q2043" i="2" s="1"/>
  <c r="Q2044" i="2" s="1"/>
  <c r="Q2045" i="2" s="1"/>
  <c r="Q2046" i="2" s="1"/>
  <c r="Q2047" i="2" s="1"/>
  <c r="Q2048" i="2" s="1"/>
  <c r="Q2049" i="2" s="1"/>
  <c r="Q2050" i="2" s="1"/>
  <c r="Q2051" i="2" s="1"/>
  <c r="Q2052" i="2" s="1"/>
  <c r="Q2053" i="2" s="1"/>
  <c r="Q2054" i="2" s="1"/>
  <c r="Q2055" i="2" s="1"/>
  <c r="Q2056" i="2" s="1"/>
  <c r="Q2057" i="2" s="1"/>
  <c r="Q2058" i="2" s="1"/>
  <c r="Q2059" i="2" s="1"/>
  <c r="Q2060" i="2" s="1"/>
  <c r="Q2061" i="2" s="1"/>
  <c r="Q2062" i="2" s="1"/>
  <c r="Q2063" i="2" s="1"/>
  <c r="Q2064" i="2" s="1"/>
  <c r="Q2065" i="2" s="1"/>
  <c r="Q2066" i="2" s="1"/>
  <c r="Q2067" i="2" s="1"/>
  <c r="Q2068" i="2" s="1"/>
  <c r="Q2069" i="2" s="1"/>
  <c r="Q2070" i="2" s="1"/>
  <c r="Q2071" i="2" s="1"/>
  <c r="Q2072" i="2" s="1"/>
  <c r="Q2073" i="2" s="1"/>
  <c r="Q2074" i="2" s="1"/>
  <c r="Q2075" i="2" s="1"/>
  <c r="Q2076" i="2" s="1"/>
  <c r="Q2077" i="2" s="1"/>
  <c r="Q2078" i="2" s="1"/>
  <c r="Q2079" i="2" s="1"/>
  <c r="Q2080" i="2" s="1"/>
  <c r="Q2081" i="2" s="1"/>
  <c r="Q2082" i="2" s="1"/>
  <c r="Q2083" i="2" s="1"/>
  <c r="Q2084" i="2" s="1"/>
  <c r="Q2085" i="2" s="1"/>
  <c r="Q2086" i="2" s="1"/>
  <c r="Q2087" i="2" s="1"/>
  <c r="Q2088" i="2" s="1"/>
  <c r="Q2089" i="2" s="1"/>
  <c r="Q2090" i="2" s="1"/>
  <c r="Q2091" i="2" s="1"/>
  <c r="Q2092" i="2" s="1"/>
  <c r="Q2093" i="2" s="1"/>
  <c r="Q2094" i="2" s="1"/>
  <c r="Q2095" i="2" s="1"/>
  <c r="Q2096" i="2" s="1"/>
  <c r="Q2097" i="2" s="1"/>
  <c r="Q2098" i="2" s="1"/>
  <c r="Q2099" i="2" s="1"/>
  <c r="Q2100" i="2" s="1"/>
  <c r="Q2101" i="2" s="1"/>
  <c r="Q2102" i="2" s="1"/>
  <c r="Q2103" i="2" s="1"/>
  <c r="Q2104" i="2" s="1"/>
  <c r="Q2105" i="2" s="1"/>
  <c r="Q2106" i="2" s="1"/>
  <c r="Q2107" i="2" s="1"/>
  <c r="Q2108" i="2" s="1"/>
  <c r="Q2109" i="2" s="1"/>
  <c r="Q2110" i="2" s="1"/>
  <c r="Q2111" i="2" s="1"/>
  <c r="Q2112" i="2" s="1"/>
  <c r="Q2113" i="2" s="1"/>
  <c r="Q2114" i="2" s="1"/>
  <c r="Q2115" i="2" s="1"/>
  <c r="Q2116" i="2" s="1"/>
  <c r="Q2117" i="2" s="1"/>
  <c r="Q2118" i="2" s="1"/>
  <c r="Q2119" i="2" s="1"/>
  <c r="Q2120" i="2" s="1"/>
  <c r="Q2121" i="2" s="1"/>
  <c r="Q2122" i="2" s="1"/>
  <c r="Q2123" i="2" s="1"/>
  <c r="Q2124" i="2" s="1"/>
  <c r="Q2125" i="2" s="1"/>
  <c r="Q2126" i="2" s="1"/>
  <c r="Q2127" i="2" s="1"/>
  <c r="Q2128" i="2" s="1"/>
  <c r="Q2129" i="2" s="1"/>
  <c r="Q2130" i="2" s="1"/>
  <c r="Q2131" i="2" s="1"/>
  <c r="Q2132" i="2" s="1"/>
  <c r="Q2133" i="2" s="1"/>
  <c r="Q2134" i="2" s="1"/>
  <c r="Q2135" i="2" s="1"/>
  <c r="Q2136" i="2" s="1"/>
  <c r="Q2137" i="2" s="1"/>
  <c r="Q2138" i="2" s="1"/>
  <c r="Q2139" i="2" s="1"/>
  <c r="Q2140" i="2" s="1"/>
  <c r="Q2141" i="2" s="1"/>
  <c r="Q2142" i="2" s="1"/>
  <c r="Q2143" i="2" s="1"/>
  <c r="Q2144" i="2" s="1"/>
  <c r="Q2145" i="2" s="1"/>
  <c r="Q2146" i="2" s="1"/>
  <c r="Q2147" i="2" s="1"/>
  <c r="Q2148" i="2" s="1"/>
  <c r="Q2149" i="2" s="1"/>
  <c r="P105" i="2"/>
  <c r="P106" i="2" s="1"/>
  <c r="P107" i="2" s="1"/>
  <c r="P108" i="2" s="1"/>
  <c r="P109" i="2" s="1"/>
  <c r="P110" i="2" s="1"/>
  <c r="P111" i="2" s="1"/>
  <c r="P112" i="2" s="1"/>
  <c r="P113" i="2" s="1"/>
  <c r="P114" i="2" s="1"/>
  <c r="P115" i="2" s="1"/>
  <c r="P116" i="2" s="1"/>
  <c r="P117" i="2" s="1"/>
  <c r="P118" i="2" s="1"/>
  <c r="P119" i="2" s="1"/>
  <c r="P120" i="2" s="1"/>
  <c r="P121" i="2" s="1"/>
  <c r="P122" i="2" s="1"/>
  <c r="P123" i="2" s="1"/>
  <c r="P124" i="2" s="1"/>
  <c r="P125" i="2" s="1"/>
  <c r="P126" i="2" s="1"/>
  <c r="P127" i="2" s="1"/>
  <c r="P128" i="2" s="1"/>
  <c r="P129" i="2" s="1"/>
  <c r="P130" i="2" s="1"/>
  <c r="P131" i="2" s="1"/>
  <c r="P132" i="2" s="1"/>
  <c r="P133" i="2" s="1"/>
  <c r="P134" i="2" s="1"/>
  <c r="P135" i="2" s="1"/>
  <c r="P136" i="2" s="1"/>
  <c r="P137" i="2" s="1"/>
  <c r="P138" i="2" s="1"/>
  <c r="P139" i="2" s="1"/>
  <c r="P140" i="2" s="1"/>
  <c r="P141" i="2" s="1"/>
  <c r="P142" i="2" s="1"/>
  <c r="P143" i="2" s="1"/>
  <c r="P144" i="2" s="1"/>
  <c r="P145" i="2" s="1"/>
  <c r="P146" i="2" s="1"/>
  <c r="P147" i="2" s="1"/>
  <c r="P148" i="2" s="1"/>
  <c r="P149" i="2" s="1"/>
  <c r="P150" i="2" s="1"/>
  <c r="P151" i="2" s="1"/>
  <c r="P152" i="2" s="1"/>
  <c r="P153" i="2" s="1"/>
  <c r="P154" i="2" s="1"/>
  <c r="P155" i="2" s="1"/>
  <c r="P156" i="2" s="1"/>
  <c r="P157" i="2" s="1"/>
  <c r="P158" i="2" s="1"/>
  <c r="P159" i="2" s="1"/>
  <c r="P160" i="2" s="1"/>
  <c r="P161" i="2" s="1"/>
  <c r="P162" i="2" s="1"/>
  <c r="P163" i="2" s="1"/>
  <c r="P164" i="2" s="1"/>
  <c r="P165" i="2" s="1"/>
  <c r="P166" i="2" s="1"/>
  <c r="P167" i="2" s="1"/>
  <c r="P168" i="2" s="1"/>
  <c r="P169" i="2" s="1"/>
  <c r="P170" i="2" s="1"/>
  <c r="P171" i="2" s="1"/>
  <c r="P172" i="2" s="1"/>
  <c r="P173" i="2" s="1"/>
  <c r="P174" i="2" s="1"/>
  <c r="P175" i="2" s="1"/>
  <c r="P176" i="2" s="1"/>
  <c r="P177" i="2" s="1"/>
  <c r="P178" i="2" s="1"/>
  <c r="P179" i="2" s="1"/>
  <c r="P180" i="2" s="1"/>
  <c r="P181" i="2" s="1"/>
  <c r="P182" i="2" s="1"/>
  <c r="P183" i="2" s="1"/>
  <c r="P184" i="2" s="1"/>
  <c r="P185" i="2" s="1"/>
  <c r="P186" i="2" s="1"/>
  <c r="P187" i="2" s="1"/>
  <c r="P188" i="2" s="1"/>
  <c r="P189" i="2" s="1"/>
  <c r="P190" i="2" s="1"/>
  <c r="P191" i="2" s="1"/>
  <c r="P192" i="2" s="1"/>
  <c r="P193" i="2" s="1"/>
  <c r="P194" i="2" s="1"/>
  <c r="P195" i="2" s="1"/>
  <c r="P196" i="2" s="1"/>
  <c r="P197" i="2" s="1"/>
  <c r="P198" i="2" s="1"/>
  <c r="P199" i="2" s="1"/>
  <c r="P200" i="2" s="1"/>
  <c r="P201" i="2" s="1"/>
  <c r="P202" i="2" s="1"/>
  <c r="P203" i="2" s="1"/>
  <c r="P204" i="2" s="1"/>
  <c r="P205" i="2" s="1"/>
  <c r="P206" i="2" s="1"/>
  <c r="P207" i="2" s="1"/>
  <c r="P208" i="2" s="1"/>
  <c r="P209" i="2" s="1"/>
  <c r="P210" i="2" s="1"/>
  <c r="P211" i="2" s="1"/>
  <c r="P212" i="2" s="1"/>
  <c r="P213" i="2" s="1"/>
  <c r="P214" i="2" s="1"/>
  <c r="P215" i="2" s="1"/>
  <c r="P216" i="2" s="1"/>
  <c r="P217" i="2" s="1"/>
  <c r="P218" i="2" s="1"/>
  <c r="P219" i="2" s="1"/>
  <c r="P220" i="2" s="1"/>
  <c r="P221" i="2" s="1"/>
  <c r="P222" i="2" s="1"/>
  <c r="P223" i="2" s="1"/>
  <c r="P224" i="2" s="1"/>
  <c r="P225" i="2" s="1"/>
  <c r="P226" i="2" s="1"/>
  <c r="P227" i="2" s="1"/>
  <c r="P228" i="2" s="1"/>
  <c r="P229" i="2" s="1"/>
  <c r="P230" i="2" s="1"/>
  <c r="P231" i="2" s="1"/>
  <c r="P232" i="2" s="1"/>
  <c r="P233" i="2" s="1"/>
  <c r="P234" i="2" s="1"/>
  <c r="P235" i="2" s="1"/>
  <c r="P236" i="2" s="1"/>
  <c r="P237" i="2" s="1"/>
  <c r="P238" i="2" s="1"/>
  <c r="P239" i="2" s="1"/>
  <c r="P240" i="2" s="1"/>
  <c r="P241" i="2" s="1"/>
  <c r="P242" i="2" s="1"/>
  <c r="P243" i="2" s="1"/>
  <c r="P244" i="2" s="1"/>
  <c r="P245" i="2" s="1"/>
  <c r="P246" i="2" s="1"/>
  <c r="P247" i="2" s="1"/>
  <c r="P248" i="2" s="1"/>
  <c r="P249" i="2" s="1"/>
  <c r="P250" i="2" s="1"/>
  <c r="P251" i="2" s="1"/>
  <c r="P252" i="2" s="1"/>
  <c r="P253" i="2" s="1"/>
  <c r="P254" i="2" s="1"/>
  <c r="P255" i="2" s="1"/>
  <c r="P256" i="2" s="1"/>
  <c r="P257" i="2" s="1"/>
  <c r="P258" i="2" s="1"/>
  <c r="P259" i="2" s="1"/>
  <c r="P260" i="2" s="1"/>
  <c r="P261" i="2" s="1"/>
  <c r="P262" i="2" s="1"/>
  <c r="P263" i="2" s="1"/>
  <c r="P264" i="2" s="1"/>
  <c r="P265" i="2" s="1"/>
  <c r="P266" i="2" s="1"/>
  <c r="P267" i="2" s="1"/>
  <c r="P268" i="2" s="1"/>
  <c r="P269" i="2" s="1"/>
  <c r="P270" i="2" s="1"/>
  <c r="P271" i="2" s="1"/>
  <c r="P272" i="2" s="1"/>
  <c r="P273" i="2" s="1"/>
  <c r="P274" i="2" s="1"/>
  <c r="P275" i="2" s="1"/>
  <c r="P276" i="2" s="1"/>
  <c r="P277" i="2" s="1"/>
  <c r="P278" i="2" s="1"/>
  <c r="P279" i="2" s="1"/>
  <c r="P280" i="2" s="1"/>
  <c r="P281" i="2" s="1"/>
  <c r="P282" i="2" s="1"/>
  <c r="P283" i="2" s="1"/>
  <c r="P284" i="2" s="1"/>
  <c r="P285" i="2" s="1"/>
  <c r="P286" i="2" s="1"/>
  <c r="P287" i="2" s="1"/>
  <c r="P288" i="2" s="1"/>
  <c r="P289" i="2" s="1"/>
  <c r="P290" i="2" s="1"/>
  <c r="P291" i="2" s="1"/>
  <c r="P292" i="2" s="1"/>
  <c r="P293" i="2" s="1"/>
  <c r="P294" i="2" s="1"/>
  <c r="P295" i="2" s="1"/>
  <c r="P296" i="2" s="1"/>
  <c r="P297" i="2" s="1"/>
  <c r="P298" i="2" s="1"/>
  <c r="P299" i="2" s="1"/>
  <c r="P300" i="2" s="1"/>
  <c r="P301" i="2" s="1"/>
  <c r="P302" i="2" s="1"/>
  <c r="P303" i="2" s="1"/>
  <c r="P304" i="2" s="1"/>
  <c r="P305" i="2" s="1"/>
  <c r="P306" i="2" s="1"/>
  <c r="P307" i="2" s="1"/>
  <c r="P308" i="2" s="1"/>
  <c r="P309" i="2" s="1"/>
  <c r="P310" i="2" s="1"/>
  <c r="P311" i="2" s="1"/>
  <c r="P312" i="2" s="1"/>
  <c r="P313" i="2" s="1"/>
  <c r="P314" i="2" s="1"/>
  <c r="P315" i="2" s="1"/>
  <c r="P316" i="2" s="1"/>
  <c r="P317" i="2" s="1"/>
  <c r="P318" i="2" s="1"/>
  <c r="P319" i="2" s="1"/>
  <c r="P320" i="2" s="1"/>
  <c r="P321" i="2" s="1"/>
  <c r="P322" i="2" s="1"/>
  <c r="P323" i="2" s="1"/>
  <c r="P324" i="2" s="1"/>
  <c r="P325" i="2" s="1"/>
  <c r="P326" i="2" s="1"/>
  <c r="P327" i="2" s="1"/>
  <c r="P328" i="2" s="1"/>
  <c r="P329" i="2" s="1"/>
  <c r="P330" i="2" s="1"/>
  <c r="P331" i="2" s="1"/>
  <c r="P332" i="2" s="1"/>
  <c r="P333" i="2" s="1"/>
  <c r="P334" i="2" s="1"/>
  <c r="P335" i="2" s="1"/>
  <c r="P336" i="2" s="1"/>
  <c r="P337" i="2" s="1"/>
  <c r="P338" i="2" s="1"/>
  <c r="P339" i="2" s="1"/>
  <c r="P340" i="2" s="1"/>
  <c r="P341" i="2" s="1"/>
  <c r="P342" i="2" s="1"/>
  <c r="P343" i="2" s="1"/>
  <c r="P344" i="2" s="1"/>
  <c r="P345" i="2" s="1"/>
  <c r="P346" i="2" s="1"/>
  <c r="P347" i="2" s="1"/>
  <c r="P348" i="2" s="1"/>
  <c r="P349" i="2" s="1"/>
  <c r="P350" i="2" s="1"/>
  <c r="P351" i="2" s="1"/>
  <c r="P352" i="2" s="1"/>
  <c r="P353" i="2" s="1"/>
  <c r="P354" i="2" s="1"/>
  <c r="P355" i="2" s="1"/>
  <c r="P356" i="2" s="1"/>
  <c r="P357" i="2" s="1"/>
  <c r="P358" i="2" s="1"/>
  <c r="P359" i="2" s="1"/>
  <c r="P360" i="2" s="1"/>
  <c r="P361" i="2" s="1"/>
  <c r="P362" i="2" s="1"/>
  <c r="P363" i="2" s="1"/>
  <c r="P364" i="2" s="1"/>
  <c r="P365" i="2" s="1"/>
  <c r="P366" i="2" s="1"/>
  <c r="P367" i="2" s="1"/>
  <c r="P368" i="2" s="1"/>
  <c r="P369" i="2" s="1"/>
  <c r="P370" i="2" s="1"/>
  <c r="P371" i="2" s="1"/>
  <c r="P372" i="2" s="1"/>
  <c r="P373" i="2" s="1"/>
  <c r="P374" i="2" s="1"/>
  <c r="P375" i="2" s="1"/>
  <c r="P376" i="2" s="1"/>
  <c r="P377" i="2" s="1"/>
  <c r="P378" i="2" s="1"/>
  <c r="P379" i="2" s="1"/>
  <c r="P380" i="2" s="1"/>
  <c r="P381" i="2" s="1"/>
  <c r="P382" i="2" s="1"/>
  <c r="P383" i="2" s="1"/>
  <c r="P384" i="2" s="1"/>
  <c r="P385" i="2" s="1"/>
  <c r="P386" i="2" s="1"/>
  <c r="P387" i="2" s="1"/>
  <c r="P388" i="2" s="1"/>
  <c r="P389" i="2" s="1"/>
  <c r="P390" i="2" s="1"/>
  <c r="P391" i="2" s="1"/>
  <c r="P392" i="2" s="1"/>
  <c r="P393" i="2" s="1"/>
  <c r="P394" i="2" s="1"/>
  <c r="P395" i="2" s="1"/>
  <c r="P396" i="2" s="1"/>
  <c r="P397" i="2" s="1"/>
  <c r="P398" i="2" s="1"/>
  <c r="P399" i="2" s="1"/>
  <c r="P400" i="2" s="1"/>
  <c r="P401" i="2" s="1"/>
  <c r="P402" i="2" s="1"/>
  <c r="P403" i="2" s="1"/>
  <c r="P404" i="2" s="1"/>
  <c r="P405" i="2" s="1"/>
  <c r="P406" i="2" s="1"/>
  <c r="P407" i="2" s="1"/>
  <c r="P408" i="2" s="1"/>
  <c r="P409" i="2" s="1"/>
  <c r="P410" i="2" s="1"/>
  <c r="P411" i="2" s="1"/>
  <c r="P412" i="2" s="1"/>
  <c r="P413" i="2" s="1"/>
  <c r="P414" i="2" s="1"/>
  <c r="P415" i="2" s="1"/>
  <c r="P416" i="2" s="1"/>
  <c r="P417" i="2" s="1"/>
  <c r="P418" i="2" s="1"/>
  <c r="P419" i="2" s="1"/>
  <c r="P420" i="2" s="1"/>
  <c r="P421" i="2" s="1"/>
  <c r="P422" i="2" s="1"/>
  <c r="P423" i="2" s="1"/>
  <c r="P424" i="2" s="1"/>
  <c r="P425" i="2" s="1"/>
  <c r="P426" i="2" s="1"/>
  <c r="P427" i="2" s="1"/>
  <c r="P428" i="2" s="1"/>
  <c r="P429" i="2" s="1"/>
  <c r="P430" i="2" s="1"/>
  <c r="P431" i="2" s="1"/>
  <c r="P432" i="2" s="1"/>
  <c r="P433" i="2" s="1"/>
  <c r="P434" i="2" s="1"/>
  <c r="P435" i="2" s="1"/>
  <c r="P436" i="2" s="1"/>
  <c r="P437" i="2" s="1"/>
  <c r="P438" i="2" s="1"/>
  <c r="P439" i="2" s="1"/>
  <c r="P440" i="2" s="1"/>
  <c r="P441" i="2" s="1"/>
  <c r="P442" i="2" s="1"/>
  <c r="P443" i="2" s="1"/>
  <c r="P444" i="2" s="1"/>
  <c r="P445" i="2" s="1"/>
  <c r="P446" i="2" s="1"/>
  <c r="P447" i="2" s="1"/>
  <c r="P448" i="2" s="1"/>
  <c r="P449" i="2" s="1"/>
  <c r="P450" i="2" s="1"/>
  <c r="P451" i="2" s="1"/>
  <c r="P452" i="2" s="1"/>
  <c r="P453" i="2" s="1"/>
  <c r="P454" i="2" s="1"/>
  <c r="P455" i="2" s="1"/>
  <c r="P456" i="2" s="1"/>
  <c r="P457" i="2" s="1"/>
  <c r="P458" i="2" s="1"/>
  <c r="P459" i="2" s="1"/>
  <c r="P460" i="2" s="1"/>
  <c r="P461" i="2" s="1"/>
  <c r="P462" i="2" s="1"/>
  <c r="P463" i="2" s="1"/>
  <c r="P464" i="2" s="1"/>
  <c r="P465" i="2" s="1"/>
  <c r="P466" i="2" s="1"/>
  <c r="P467" i="2" s="1"/>
  <c r="P468" i="2" s="1"/>
  <c r="P469" i="2" s="1"/>
  <c r="P470" i="2" s="1"/>
  <c r="P471" i="2" s="1"/>
  <c r="P472" i="2" s="1"/>
  <c r="P473" i="2" s="1"/>
  <c r="P474" i="2" s="1"/>
  <c r="P475" i="2" s="1"/>
  <c r="P476" i="2" s="1"/>
  <c r="P477" i="2" s="1"/>
  <c r="P478" i="2" s="1"/>
  <c r="P479" i="2" s="1"/>
  <c r="P480" i="2" s="1"/>
  <c r="P481" i="2" s="1"/>
  <c r="P482" i="2" s="1"/>
  <c r="P483" i="2" s="1"/>
  <c r="P484" i="2" s="1"/>
  <c r="P485" i="2" s="1"/>
  <c r="P486" i="2" s="1"/>
  <c r="P487" i="2" s="1"/>
  <c r="P488" i="2" s="1"/>
  <c r="P489" i="2" s="1"/>
  <c r="P490" i="2" s="1"/>
  <c r="P491" i="2" s="1"/>
  <c r="P492" i="2" s="1"/>
  <c r="P493" i="2" s="1"/>
  <c r="P494" i="2" s="1"/>
  <c r="P495" i="2" s="1"/>
  <c r="P496" i="2" s="1"/>
  <c r="P497" i="2" s="1"/>
  <c r="P498" i="2" s="1"/>
  <c r="P499" i="2" s="1"/>
  <c r="P500" i="2" s="1"/>
  <c r="P501" i="2" s="1"/>
  <c r="P502" i="2" s="1"/>
  <c r="P503" i="2" s="1"/>
  <c r="P504" i="2" s="1"/>
  <c r="P505" i="2" s="1"/>
  <c r="P506" i="2" s="1"/>
  <c r="P507" i="2" s="1"/>
  <c r="P508" i="2" s="1"/>
  <c r="P509" i="2" s="1"/>
  <c r="P510" i="2" s="1"/>
  <c r="P511" i="2" s="1"/>
  <c r="P512" i="2" s="1"/>
  <c r="P513" i="2" s="1"/>
  <c r="P514" i="2" s="1"/>
  <c r="P515" i="2" s="1"/>
  <c r="P516" i="2" s="1"/>
  <c r="P517" i="2" s="1"/>
  <c r="P518" i="2" s="1"/>
  <c r="P519" i="2" s="1"/>
  <c r="P520" i="2" s="1"/>
  <c r="P521" i="2" s="1"/>
  <c r="P522" i="2" s="1"/>
  <c r="P523" i="2" s="1"/>
  <c r="P524" i="2" s="1"/>
  <c r="P525" i="2" s="1"/>
  <c r="P526" i="2" s="1"/>
  <c r="P527" i="2" s="1"/>
  <c r="P528" i="2" s="1"/>
  <c r="P529" i="2" s="1"/>
  <c r="P530" i="2" s="1"/>
  <c r="P531" i="2" s="1"/>
  <c r="P532" i="2" s="1"/>
  <c r="P533" i="2" s="1"/>
  <c r="P534" i="2" s="1"/>
  <c r="P535" i="2" s="1"/>
  <c r="P536" i="2" s="1"/>
  <c r="P537" i="2" s="1"/>
  <c r="P538" i="2" s="1"/>
  <c r="P539" i="2" s="1"/>
  <c r="P540" i="2" s="1"/>
  <c r="P541" i="2" s="1"/>
  <c r="P542" i="2" s="1"/>
  <c r="P543" i="2" s="1"/>
  <c r="P544" i="2" s="1"/>
  <c r="P545" i="2" s="1"/>
  <c r="P546" i="2" s="1"/>
  <c r="P547" i="2" s="1"/>
  <c r="P548" i="2" s="1"/>
  <c r="P549" i="2" s="1"/>
  <c r="P550" i="2" s="1"/>
  <c r="P551" i="2" s="1"/>
  <c r="P552" i="2" s="1"/>
  <c r="P553" i="2" s="1"/>
  <c r="P554" i="2" s="1"/>
  <c r="P555" i="2" s="1"/>
  <c r="P556" i="2" s="1"/>
  <c r="P557" i="2" s="1"/>
  <c r="P558" i="2" s="1"/>
  <c r="P559" i="2" s="1"/>
  <c r="P560" i="2" s="1"/>
  <c r="P561" i="2" s="1"/>
  <c r="P562" i="2" s="1"/>
  <c r="P563" i="2" s="1"/>
  <c r="P564" i="2" s="1"/>
  <c r="P565" i="2" s="1"/>
  <c r="P566" i="2" s="1"/>
  <c r="P567" i="2" s="1"/>
  <c r="P568" i="2" s="1"/>
  <c r="P569" i="2" s="1"/>
  <c r="P570" i="2" s="1"/>
  <c r="P571" i="2" s="1"/>
  <c r="P572" i="2" s="1"/>
  <c r="P573" i="2" s="1"/>
  <c r="P574" i="2" s="1"/>
  <c r="P575" i="2" s="1"/>
  <c r="P576" i="2" s="1"/>
  <c r="P577" i="2" s="1"/>
  <c r="P578" i="2" s="1"/>
  <c r="P579" i="2" s="1"/>
  <c r="P580" i="2" s="1"/>
  <c r="P581" i="2" s="1"/>
  <c r="P582" i="2" s="1"/>
  <c r="P583" i="2" s="1"/>
  <c r="P584" i="2" s="1"/>
  <c r="P585" i="2" s="1"/>
  <c r="P586" i="2" s="1"/>
  <c r="P587" i="2" s="1"/>
  <c r="P588" i="2" s="1"/>
  <c r="P589" i="2" s="1"/>
  <c r="P590" i="2" s="1"/>
  <c r="P591" i="2" s="1"/>
  <c r="P592" i="2" s="1"/>
  <c r="P593" i="2" s="1"/>
  <c r="P594" i="2" s="1"/>
  <c r="P595" i="2" s="1"/>
  <c r="P596" i="2" s="1"/>
  <c r="P597" i="2" s="1"/>
  <c r="P598" i="2" s="1"/>
  <c r="P599" i="2" s="1"/>
  <c r="P600" i="2" s="1"/>
  <c r="P601" i="2" s="1"/>
  <c r="P602" i="2" s="1"/>
  <c r="P603" i="2" s="1"/>
  <c r="P604" i="2" s="1"/>
  <c r="P605" i="2" s="1"/>
  <c r="P606" i="2" s="1"/>
  <c r="P607" i="2" s="1"/>
  <c r="P608" i="2" s="1"/>
  <c r="P609" i="2" s="1"/>
  <c r="P610" i="2" s="1"/>
  <c r="P611" i="2" s="1"/>
  <c r="P612" i="2" s="1"/>
  <c r="P613" i="2" s="1"/>
  <c r="P614" i="2" s="1"/>
  <c r="P615" i="2" s="1"/>
  <c r="P616" i="2" s="1"/>
  <c r="P617" i="2" s="1"/>
  <c r="P618" i="2" s="1"/>
  <c r="P619" i="2" s="1"/>
  <c r="P620" i="2" s="1"/>
  <c r="P621" i="2" s="1"/>
  <c r="P622" i="2" s="1"/>
  <c r="P623" i="2" s="1"/>
  <c r="P624" i="2" s="1"/>
  <c r="P625" i="2" s="1"/>
  <c r="P626" i="2" s="1"/>
  <c r="P627" i="2" s="1"/>
  <c r="P628" i="2" s="1"/>
  <c r="P629" i="2" s="1"/>
  <c r="P630" i="2" s="1"/>
  <c r="P631" i="2" s="1"/>
  <c r="P632" i="2" s="1"/>
  <c r="P633" i="2" s="1"/>
  <c r="P634" i="2" s="1"/>
  <c r="P635" i="2" s="1"/>
  <c r="P636" i="2" s="1"/>
  <c r="P637" i="2" s="1"/>
  <c r="P638" i="2" s="1"/>
  <c r="P639" i="2" s="1"/>
  <c r="P640" i="2" s="1"/>
  <c r="P641" i="2" s="1"/>
  <c r="P642" i="2" s="1"/>
  <c r="P643" i="2" s="1"/>
  <c r="P644" i="2" s="1"/>
  <c r="P645" i="2" s="1"/>
  <c r="P646" i="2" s="1"/>
  <c r="P647" i="2" s="1"/>
  <c r="P648" i="2" s="1"/>
  <c r="P649" i="2" s="1"/>
  <c r="P650" i="2" s="1"/>
  <c r="P651" i="2" s="1"/>
  <c r="P652" i="2" s="1"/>
  <c r="P653" i="2" s="1"/>
  <c r="P654" i="2" s="1"/>
  <c r="P655" i="2" s="1"/>
  <c r="P656" i="2" s="1"/>
  <c r="P657" i="2" s="1"/>
  <c r="P658" i="2" s="1"/>
  <c r="P659" i="2" s="1"/>
  <c r="P660" i="2" s="1"/>
  <c r="P661" i="2" s="1"/>
  <c r="P662" i="2" s="1"/>
  <c r="P663" i="2" s="1"/>
  <c r="P664" i="2" s="1"/>
  <c r="P665" i="2" s="1"/>
  <c r="P666" i="2" s="1"/>
  <c r="P667" i="2" s="1"/>
  <c r="P668" i="2" s="1"/>
  <c r="P669" i="2" s="1"/>
  <c r="P670" i="2" s="1"/>
  <c r="P671" i="2" s="1"/>
  <c r="P672" i="2" s="1"/>
  <c r="P673" i="2" s="1"/>
  <c r="P674" i="2" s="1"/>
  <c r="P675" i="2" s="1"/>
  <c r="P676" i="2" s="1"/>
  <c r="P677" i="2" s="1"/>
  <c r="P678" i="2" s="1"/>
  <c r="P679" i="2" s="1"/>
  <c r="P680" i="2" s="1"/>
  <c r="P681" i="2" s="1"/>
  <c r="P682" i="2" s="1"/>
  <c r="P683" i="2" s="1"/>
  <c r="P684" i="2" s="1"/>
  <c r="P685" i="2" s="1"/>
  <c r="P686" i="2" s="1"/>
  <c r="P687" i="2" s="1"/>
  <c r="P688" i="2" s="1"/>
  <c r="P689" i="2" s="1"/>
  <c r="P690" i="2" s="1"/>
  <c r="P691" i="2" s="1"/>
  <c r="P692" i="2" s="1"/>
  <c r="P693" i="2" s="1"/>
  <c r="P694" i="2" s="1"/>
  <c r="P695" i="2" s="1"/>
  <c r="P696" i="2" s="1"/>
  <c r="P697" i="2" s="1"/>
  <c r="P698" i="2" s="1"/>
  <c r="P699" i="2" s="1"/>
  <c r="P700" i="2" s="1"/>
  <c r="P701" i="2" s="1"/>
  <c r="P702" i="2" s="1"/>
  <c r="P703" i="2" s="1"/>
  <c r="P704" i="2" s="1"/>
  <c r="P705" i="2" s="1"/>
  <c r="P706" i="2" s="1"/>
  <c r="P707" i="2" s="1"/>
  <c r="P708" i="2" s="1"/>
  <c r="P709" i="2" s="1"/>
  <c r="P710" i="2" s="1"/>
  <c r="P711" i="2" s="1"/>
  <c r="P712" i="2" s="1"/>
  <c r="P713" i="2" s="1"/>
  <c r="P714" i="2" s="1"/>
  <c r="P715" i="2" s="1"/>
  <c r="P716" i="2" s="1"/>
  <c r="P717" i="2" s="1"/>
  <c r="P718" i="2" s="1"/>
  <c r="P719" i="2" s="1"/>
  <c r="P720" i="2" s="1"/>
  <c r="P721" i="2" s="1"/>
  <c r="P722" i="2" s="1"/>
  <c r="P723" i="2" s="1"/>
  <c r="P724" i="2" s="1"/>
  <c r="P725" i="2" s="1"/>
  <c r="P726" i="2" s="1"/>
  <c r="P727" i="2" s="1"/>
  <c r="P728" i="2" s="1"/>
  <c r="P729" i="2" s="1"/>
  <c r="P730" i="2" s="1"/>
  <c r="P731" i="2" s="1"/>
  <c r="P732" i="2" s="1"/>
  <c r="P733" i="2" s="1"/>
  <c r="P734" i="2" s="1"/>
  <c r="P735" i="2" s="1"/>
  <c r="P736" i="2" s="1"/>
  <c r="P737" i="2" s="1"/>
  <c r="P738" i="2" s="1"/>
  <c r="P739" i="2" s="1"/>
  <c r="P740" i="2" s="1"/>
  <c r="P741" i="2" s="1"/>
  <c r="P742" i="2" s="1"/>
  <c r="P743" i="2" s="1"/>
  <c r="P744" i="2" s="1"/>
  <c r="P745" i="2" s="1"/>
  <c r="P746" i="2" s="1"/>
  <c r="P747" i="2" s="1"/>
  <c r="P748" i="2" s="1"/>
  <c r="P749" i="2" s="1"/>
  <c r="P750" i="2" s="1"/>
  <c r="P751" i="2" s="1"/>
  <c r="P752" i="2" s="1"/>
  <c r="P753" i="2" s="1"/>
  <c r="P754" i="2" s="1"/>
  <c r="P755" i="2" s="1"/>
  <c r="P756" i="2" s="1"/>
  <c r="P757" i="2" s="1"/>
  <c r="P758" i="2" s="1"/>
  <c r="P759" i="2" s="1"/>
  <c r="P760" i="2" s="1"/>
  <c r="P761" i="2" s="1"/>
  <c r="P762" i="2" s="1"/>
  <c r="P763" i="2" s="1"/>
  <c r="P764" i="2" s="1"/>
  <c r="P765" i="2" s="1"/>
  <c r="P766" i="2" s="1"/>
  <c r="P767" i="2" s="1"/>
  <c r="P768" i="2" s="1"/>
  <c r="P769" i="2" s="1"/>
  <c r="P770" i="2" s="1"/>
  <c r="P771" i="2" s="1"/>
  <c r="P772" i="2" s="1"/>
  <c r="P773" i="2" s="1"/>
  <c r="P774" i="2" s="1"/>
  <c r="P775" i="2" s="1"/>
  <c r="P776" i="2" s="1"/>
  <c r="P777" i="2" s="1"/>
  <c r="P778" i="2" s="1"/>
  <c r="P779" i="2" s="1"/>
  <c r="P780" i="2" s="1"/>
  <c r="P781" i="2" s="1"/>
  <c r="P782" i="2" s="1"/>
  <c r="P783" i="2" s="1"/>
  <c r="P784" i="2" s="1"/>
  <c r="P785" i="2" s="1"/>
  <c r="P786" i="2" s="1"/>
  <c r="P787" i="2" s="1"/>
  <c r="P788" i="2" s="1"/>
  <c r="P789" i="2" s="1"/>
  <c r="P790" i="2" s="1"/>
  <c r="P791" i="2" s="1"/>
  <c r="P792" i="2" s="1"/>
  <c r="P793" i="2" s="1"/>
  <c r="P794" i="2" s="1"/>
  <c r="P795" i="2" s="1"/>
  <c r="P796" i="2" s="1"/>
  <c r="P797" i="2" s="1"/>
  <c r="P798" i="2" s="1"/>
  <c r="P799" i="2" s="1"/>
  <c r="P800" i="2" s="1"/>
  <c r="P801" i="2" s="1"/>
  <c r="P802" i="2" s="1"/>
  <c r="P803" i="2" s="1"/>
  <c r="P804" i="2" s="1"/>
  <c r="P805" i="2" s="1"/>
  <c r="P806" i="2" s="1"/>
  <c r="P807" i="2" s="1"/>
  <c r="P808" i="2" s="1"/>
  <c r="P809" i="2" s="1"/>
  <c r="P810" i="2" s="1"/>
  <c r="P811" i="2" s="1"/>
  <c r="P812" i="2" s="1"/>
  <c r="P813" i="2" s="1"/>
  <c r="P814" i="2" s="1"/>
  <c r="P815" i="2" s="1"/>
  <c r="P816" i="2" s="1"/>
  <c r="P817" i="2" s="1"/>
  <c r="P818" i="2" s="1"/>
  <c r="P819" i="2" s="1"/>
  <c r="P820" i="2" s="1"/>
  <c r="P821" i="2" s="1"/>
  <c r="P822" i="2" s="1"/>
  <c r="P823" i="2" s="1"/>
  <c r="P824" i="2" s="1"/>
  <c r="P825" i="2" s="1"/>
  <c r="P826" i="2" s="1"/>
  <c r="P827" i="2" s="1"/>
  <c r="P828" i="2" s="1"/>
  <c r="P829" i="2" s="1"/>
  <c r="P830" i="2" s="1"/>
  <c r="P831" i="2" s="1"/>
  <c r="P832" i="2" s="1"/>
  <c r="P833" i="2" s="1"/>
  <c r="P834" i="2" s="1"/>
  <c r="P835" i="2" s="1"/>
  <c r="P836" i="2" s="1"/>
  <c r="P837" i="2" s="1"/>
  <c r="P838" i="2" s="1"/>
  <c r="P839" i="2" s="1"/>
  <c r="P840" i="2" s="1"/>
  <c r="P841" i="2" s="1"/>
  <c r="P842" i="2" s="1"/>
  <c r="P843" i="2" s="1"/>
  <c r="P844" i="2" s="1"/>
  <c r="P845" i="2" s="1"/>
  <c r="P846" i="2" s="1"/>
  <c r="P847" i="2" s="1"/>
  <c r="P848" i="2" s="1"/>
  <c r="P849" i="2" s="1"/>
  <c r="P850" i="2" s="1"/>
  <c r="P851" i="2" s="1"/>
  <c r="P852" i="2" s="1"/>
  <c r="P853" i="2" s="1"/>
  <c r="P854" i="2" s="1"/>
  <c r="P855" i="2" s="1"/>
  <c r="P856" i="2" s="1"/>
  <c r="P857" i="2" s="1"/>
  <c r="P858" i="2" s="1"/>
  <c r="P859" i="2" s="1"/>
  <c r="P860" i="2" s="1"/>
  <c r="P861" i="2" s="1"/>
  <c r="P862" i="2" s="1"/>
  <c r="P863" i="2" s="1"/>
  <c r="P864" i="2" s="1"/>
  <c r="P865" i="2" s="1"/>
  <c r="P866" i="2" s="1"/>
  <c r="P867" i="2" s="1"/>
  <c r="P868" i="2" s="1"/>
  <c r="P869" i="2" s="1"/>
  <c r="P870" i="2" s="1"/>
  <c r="P871" i="2" s="1"/>
  <c r="P872" i="2" s="1"/>
  <c r="P873" i="2" s="1"/>
  <c r="P874" i="2" s="1"/>
  <c r="P875" i="2" s="1"/>
  <c r="P876" i="2" s="1"/>
  <c r="P877" i="2" s="1"/>
  <c r="P878" i="2" s="1"/>
  <c r="P879" i="2" s="1"/>
  <c r="P880" i="2" s="1"/>
  <c r="P881" i="2" s="1"/>
  <c r="P882" i="2" s="1"/>
  <c r="P883" i="2" s="1"/>
  <c r="P884" i="2" s="1"/>
  <c r="P885" i="2" s="1"/>
  <c r="P886" i="2" s="1"/>
  <c r="P887" i="2" s="1"/>
  <c r="P888" i="2" s="1"/>
  <c r="P889" i="2" s="1"/>
  <c r="P890" i="2" s="1"/>
  <c r="P891" i="2" s="1"/>
  <c r="P892" i="2" s="1"/>
  <c r="P893" i="2" s="1"/>
  <c r="P894" i="2" s="1"/>
  <c r="P895" i="2" s="1"/>
  <c r="P896" i="2" s="1"/>
  <c r="P897" i="2" s="1"/>
  <c r="P898" i="2" s="1"/>
  <c r="P899" i="2" s="1"/>
  <c r="P900" i="2" s="1"/>
  <c r="P901" i="2" s="1"/>
  <c r="P902" i="2" s="1"/>
  <c r="P903" i="2" s="1"/>
  <c r="P904" i="2" s="1"/>
  <c r="P905" i="2" s="1"/>
  <c r="P906" i="2" s="1"/>
  <c r="P907" i="2" s="1"/>
  <c r="P908" i="2" s="1"/>
  <c r="P909" i="2" s="1"/>
  <c r="P910" i="2" s="1"/>
  <c r="P911" i="2" s="1"/>
  <c r="P912" i="2" s="1"/>
  <c r="P913" i="2" s="1"/>
  <c r="P914" i="2" s="1"/>
  <c r="P915" i="2" s="1"/>
  <c r="P916" i="2" s="1"/>
  <c r="P917" i="2" s="1"/>
  <c r="P918" i="2" s="1"/>
  <c r="P919" i="2" s="1"/>
  <c r="P920" i="2" s="1"/>
  <c r="P921" i="2" s="1"/>
  <c r="P922" i="2" s="1"/>
  <c r="P923" i="2" s="1"/>
  <c r="P924" i="2" s="1"/>
  <c r="P925" i="2" s="1"/>
  <c r="P926" i="2" s="1"/>
  <c r="P927" i="2" s="1"/>
  <c r="P928" i="2" s="1"/>
  <c r="P929" i="2" s="1"/>
  <c r="P930" i="2" s="1"/>
  <c r="P931" i="2" s="1"/>
  <c r="P932" i="2" s="1"/>
  <c r="P933" i="2" s="1"/>
  <c r="P934" i="2" s="1"/>
  <c r="P935" i="2" s="1"/>
  <c r="P936" i="2" s="1"/>
  <c r="P937" i="2" s="1"/>
  <c r="P938" i="2" s="1"/>
  <c r="P939" i="2" s="1"/>
  <c r="P940" i="2" s="1"/>
  <c r="P941" i="2" s="1"/>
  <c r="P942" i="2" s="1"/>
  <c r="P943" i="2" s="1"/>
  <c r="P944" i="2" s="1"/>
  <c r="P945" i="2" s="1"/>
  <c r="P946" i="2" s="1"/>
  <c r="P947" i="2" s="1"/>
  <c r="P948" i="2" s="1"/>
  <c r="P949" i="2" s="1"/>
  <c r="P950" i="2" s="1"/>
  <c r="P951" i="2" s="1"/>
  <c r="P952" i="2" s="1"/>
  <c r="P953" i="2" s="1"/>
  <c r="P954" i="2" s="1"/>
  <c r="P955" i="2" s="1"/>
  <c r="P956" i="2" s="1"/>
  <c r="P957" i="2" s="1"/>
  <c r="P958" i="2" s="1"/>
  <c r="P959" i="2" s="1"/>
  <c r="P960" i="2" s="1"/>
  <c r="P961" i="2" s="1"/>
  <c r="P962" i="2" s="1"/>
  <c r="P963" i="2" s="1"/>
  <c r="P964" i="2" s="1"/>
  <c r="P965" i="2" s="1"/>
  <c r="P966" i="2" s="1"/>
  <c r="P967" i="2" s="1"/>
  <c r="P968" i="2" s="1"/>
  <c r="P969" i="2" s="1"/>
  <c r="P970" i="2" s="1"/>
  <c r="P971" i="2" s="1"/>
  <c r="P972" i="2" s="1"/>
  <c r="P973" i="2" s="1"/>
  <c r="P974" i="2" s="1"/>
  <c r="P975" i="2" s="1"/>
  <c r="P976" i="2" s="1"/>
  <c r="P977" i="2" s="1"/>
  <c r="P978" i="2" s="1"/>
  <c r="P979" i="2" s="1"/>
  <c r="P980" i="2" s="1"/>
  <c r="P981" i="2" s="1"/>
  <c r="P982" i="2" s="1"/>
  <c r="P983" i="2" s="1"/>
  <c r="P984" i="2" s="1"/>
  <c r="P985" i="2" s="1"/>
  <c r="P986" i="2" s="1"/>
  <c r="P987" i="2" s="1"/>
  <c r="P988" i="2" s="1"/>
  <c r="P989" i="2" s="1"/>
  <c r="P990" i="2" s="1"/>
  <c r="P991" i="2" s="1"/>
  <c r="P992" i="2" s="1"/>
  <c r="P993" i="2" s="1"/>
  <c r="P994" i="2" s="1"/>
  <c r="P995" i="2" s="1"/>
  <c r="P996" i="2" s="1"/>
  <c r="P997" i="2" s="1"/>
  <c r="P998" i="2" s="1"/>
  <c r="P999" i="2" s="1"/>
  <c r="P1000" i="2" s="1"/>
  <c r="P1001" i="2" s="1"/>
  <c r="P1002" i="2" s="1"/>
  <c r="P1003" i="2" s="1"/>
  <c r="P1004" i="2" s="1"/>
  <c r="P1005" i="2" s="1"/>
  <c r="P1006" i="2" s="1"/>
  <c r="P1007" i="2" s="1"/>
  <c r="P1008" i="2" s="1"/>
  <c r="P1009" i="2" s="1"/>
  <c r="P1010" i="2" s="1"/>
  <c r="P1011" i="2" s="1"/>
  <c r="P1012" i="2" s="1"/>
  <c r="P1013" i="2" s="1"/>
  <c r="P1014" i="2" s="1"/>
  <c r="P1015" i="2" s="1"/>
  <c r="P1016" i="2" s="1"/>
  <c r="P1017" i="2" s="1"/>
  <c r="P1018" i="2" s="1"/>
  <c r="P1019" i="2" s="1"/>
  <c r="P1020" i="2" s="1"/>
  <c r="P1021" i="2" s="1"/>
  <c r="P1022" i="2" s="1"/>
  <c r="P1023" i="2" s="1"/>
  <c r="P1024" i="2" s="1"/>
  <c r="P1025" i="2" s="1"/>
  <c r="P1026" i="2" s="1"/>
  <c r="P1027" i="2" s="1"/>
  <c r="P1028" i="2" s="1"/>
  <c r="P1029" i="2" s="1"/>
  <c r="P1030" i="2" s="1"/>
  <c r="P1031" i="2" s="1"/>
  <c r="P1032" i="2" s="1"/>
  <c r="P1033" i="2" s="1"/>
  <c r="P1034" i="2" s="1"/>
  <c r="P1035" i="2" s="1"/>
  <c r="P1036" i="2" s="1"/>
  <c r="P1037" i="2" s="1"/>
  <c r="P1038" i="2" s="1"/>
  <c r="P1039" i="2" s="1"/>
  <c r="P1040" i="2" s="1"/>
  <c r="P1041" i="2" s="1"/>
  <c r="P1042" i="2" s="1"/>
  <c r="P1043" i="2" s="1"/>
  <c r="P1044" i="2" s="1"/>
  <c r="P1045" i="2" s="1"/>
  <c r="P1046" i="2" s="1"/>
  <c r="P1047" i="2" s="1"/>
  <c r="P1048" i="2" s="1"/>
  <c r="P1049" i="2" s="1"/>
  <c r="P1050" i="2" s="1"/>
  <c r="P1051" i="2" s="1"/>
  <c r="P1052" i="2" s="1"/>
  <c r="P1053" i="2" s="1"/>
  <c r="P1054" i="2" s="1"/>
  <c r="P1055" i="2" s="1"/>
  <c r="P1056" i="2" s="1"/>
  <c r="P1057" i="2" s="1"/>
  <c r="P1058" i="2" s="1"/>
  <c r="P1059" i="2" s="1"/>
  <c r="P1060" i="2" s="1"/>
  <c r="P1061" i="2" s="1"/>
  <c r="P1062" i="2" s="1"/>
  <c r="P1063" i="2" s="1"/>
  <c r="P1064" i="2" s="1"/>
  <c r="P1065" i="2" s="1"/>
  <c r="P1066" i="2" s="1"/>
  <c r="P1067" i="2" s="1"/>
  <c r="P1068" i="2" s="1"/>
  <c r="P1069" i="2" s="1"/>
  <c r="P1070" i="2" s="1"/>
  <c r="P1071" i="2" s="1"/>
  <c r="P1072" i="2" s="1"/>
  <c r="P1073" i="2" s="1"/>
  <c r="P1074" i="2" s="1"/>
  <c r="P1075" i="2" s="1"/>
  <c r="P1076" i="2" s="1"/>
  <c r="P1077" i="2" s="1"/>
  <c r="P1078" i="2" s="1"/>
  <c r="P1079" i="2" s="1"/>
  <c r="P1080" i="2" s="1"/>
  <c r="P1081" i="2" s="1"/>
  <c r="P1082" i="2" s="1"/>
  <c r="P1083" i="2" s="1"/>
  <c r="P1084" i="2" s="1"/>
  <c r="P1085" i="2" s="1"/>
  <c r="P1086" i="2" s="1"/>
  <c r="P1087" i="2" s="1"/>
  <c r="P1088" i="2" s="1"/>
  <c r="P1089" i="2" s="1"/>
  <c r="P1090" i="2" s="1"/>
  <c r="P1091" i="2" s="1"/>
  <c r="P1092" i="2" s="1"/>
  <c r="P1093" i="2" s="1"/>
  <c r="P1094" i="2" s="1"/>
  <c r="P1095" i="2" s="1"/>
  <c r="P1096" i="2" s="1"/>
  <c r="P1097" i="2" s="1"/>
  <c r="P1098" i="2" s="1"/>
  <c r="P1099" i="2" s="1"/>
  <c r="P1100" i="2" s="1"/>
  <c r="P1101" i="2" s="1"/>
  <c r="P1102" i="2" s="1"/>
  <c r="P1103" i="2" s="1"/>
  <c r="P1104" i="2" s="1"/>
  <c r="P1105" i="2" s="1"/>
  <c r="P1106" i="2" s="1"/>
  <c r="P1107" i="2" s="1"/>
  <c r="P1108" i="2" s="1"/>
  <c r="P1109" i="2" s="1"/>
  <c r="P1110" i="2" s="1"/>
  <c r="P1111" i="2" s="1"/>
  <c r="P1112" i="2" s="1"/>
  <c r="P1113" i="2" s="1"/>
  <c r="P1114" i="2" s="1"/>
  <c r="P1115" i="2" s="1"/>
  <c r="P1116" i="2" s="1"/>
  <c r="P1117" i="2" s="1"/>
  <c r="P1118" i="2" s="1"/>
  <c r="P1119" i="2" s="1"/>
  <c r="P1120" i="2" s="1"/>
  <c r="P1121" i="2" s="1"/>
  <c r="P1122" i="2" s="1"/>
  <c r="P1123" i="2" s="1"/>
  <c r="P1124" i="2" s="1"/>
  <c r="P1125" i="2" s="1"/>
  <c r="P1126" i="2" s="1"/>
  <c r="P1127" i="2" s="1"/>
  <c r="P1128" i="2" s="1"/>
  <c r="P1129" i="2" s="1"/>
  <c r="P1130" i="2" s="1"/>
  <c r="P1131" i="2" s="1"/>
  <c r="P1132" i="2" s="1"/>
  <c r="P1133" i="2" s="1"/>
  <c r="P1134" i="2" s="1"/>
  <c r="P1135" i="2" s="1"/>
  <c r="P1136" i="2" s="1"/>
  <c r="P1137" i="2" s="1"/>
  <c r="P1138" i="2" s="1"/>
  <c r="P1139" i="2" s="1"/>
  <c r="P1140" i="2" s="1"/>
  <c r="P1141" i="2" s="1"/>
  <c r="P1142" i="2" s="1"/>
  <c r="P1143" i="2" s="1"/>
  <c r="P1144" i="2" s="1"/>
  <c r="P1145" i="2" s="1"/>
  <c r="P1146" i="2" s="1"/>
  <c r="P1147" i="2" s="1"/>
  <c r="P1148" i="2" s="1"/>
  <c r="P1149" i="2" s="1"/>
  <c r="P1150" i="2" s="1"/>
  <c r="P1151" i="2" s="1"/>
  <c r="P1152" i="2" s="1"/>
  <c r="P1153" i="2" s="1"/>
  <c r="P1154" i="2" s="1"/>
  <c r="P1155" i="2" s="1"/>
  <c r="P1156" i="2" s="1"/>
  <c r="P1157" i="2" s="1"/>
  <c r="P1158" i="2" s="1"/>
  <c r="P1159" i="2" s="1"/>
  <c r="P1160" i="2" s="1"/>
  <c r="P1161" i="2" s="1"/>
  <c r="P1162" i="2" s="1"/>
  <c r="P1163" i="2" s="1"/>
  <c r="P1164" i="2" s="1"/>
  <c r="P1165" i="2" s="1"/>
  <c r="P1166" i="2" s="1"/>
  <c r="P1167" i="2" s="1"/>
  <c r="P1168" i="2" s="1"/>
  <c r="P1169" i="2" s="1"/>
  <c r="P1170" i="2" s="1"/>
  <c r="P1171" i="2" s="1"/>
  <c r="P1172" i="2" s="1"/>
  <c r="P1173" i="2" s="1"/>
  <c r="P1174" i="2" s="1"/>
  <c r="P1175" i="2" s="1"/>
  <c r="P1176" i="2" s="1"/>
  <c r="P1177" i="2" s="1"/>
  <c r="P1178" i="2" s="1"/>
  <c r="P1179" i="2" s="1"/>
  <c r="P1180" i="2" s="1"/>
  <c r="P1181" i="2" s="1"/>
  <c r="P1182" i="2" s="1"/>
  <c r="P1183" i="2" s="1"/>
  <c r="P1184" i="2" s="1"/>
  <c r="P1185" i="2" s="1"/>
  <c r="P1186" i="2" s="1"/>
  <c r="P1187" i="2" s="1"/>
  <c r="P1188" i="2" s="1"/>
  <c r="P1189" i="2" s="1"/>
  <c r="P1190" i="2" s="1"/>
  <c r="P1191" i="2" s="1"/>
  <c r="P1192" i="2" s="1"/>
  <c r="P1193" i="2" s="1"/>
  <c r="P1194" i="2" s="1"/>
  <c r="P1195" i="2" s="1"/>
  <c r="P1196" i="2" s="1"/>
  <c r="P1197" i="2" s="1"/>
  <c r="P1198" i="2" s="1"/>
  <c r="P1199" i="2" s="1"/>
  <c r="P1200" i="2" s="1"/>
  <c r="P1201" i="2" s="1"/>
  <c r="P1202" i="2" s="1"/>
  <c r="P1203" i="2" s="1"/>
  <c r="P1204" i="2" s="1"/>
  <c r="P1205" i="2" s="1"/>
  <c r="P1206" i="2" s="1"/>
  <c r="P1207" i="2" s="1"/>
  <c r="P1208" i="2" s="1"/>
  <c r="P1209" i="2" s="1"/>
  <c r="P1210" i="2" s="1"/>
  <c r="P1211" i="2" s="1"/>
  <c r="P1212" i="2" s="1"/>
  <c r="P1213" i="2" s="1"/>
  <c r="P1214" i="2" s="1"/>
  <c r="P1215" i="2" s="1"/>
  <c r="P1216" i="2" s="1"/>
  <c r="P1217" i="2" s="1"/>
  <c r="P1218" i="2" s="1"/>
  <c r="P1219" i="2" s="1"/>
  <c r="P1220" i="2" s="1"/>
  <c r="P1221" i="2" s="1"/>
  <c r="P1222" i="2" s="1"/>
  <c r="P1223" i="2" s="1"/>
  <c r="P1224" i="2" s="1"/>
  <c r="P1225" i="2" s="1"/>
  <c r="P1226" i="2" s="1"/>
  <c r="P1227" i="2" s="1"/>
  <c r="P1228" i="2" s="1"/>
  <c r="P1229" i="2" s="1"/>
  <c r="P1230" i="2" s="1"/>
  <c r="P1231" i="2" s="1"/>
  <c r="P1232" i="2" s="1"/>
  <c r="P1233" i="2" s="1"/>
  <c r="P1234" i="2" s="1"/>
  <c r="P1235" i="2" s="1"/>
  <c r="P1236" i="2" s="1"/>
  <c r="P1237" i="2" s="1"/>
  <c r="P1238" i="2" s="1"/>
  <c r="P1239" i="2" s="1"/>
  <c r="P1240" i="2" s="1"/>
  <c r="P1241" i="2" s="1"/>
  <c r="P1242" i="2" s="1"/>
  <c r="P1243" i="2" s="1"/>
  <c r="P1244" i="2" s="1"/>
  <c r="P1245" i="2" s="1"/>
  <c r="P1246" i="2" s="1"/>
  <c r="P1247" i="2" s="1"/>
  <c r="P1248" i="2" s="1"/>
  <c r="P1249" i="2" s="1"/>
  <c r="P1250" i="2" s="1"/>
  <c r="P1251" i="2" s="1"/>
  <c r="P1252" i="2" s="1"/>
  <c r="P1253" i="2" s="1"/>
  <c r="P1254" i="2" s="1"/>
  <c r="P1255" i="2" s="1"/>
  <c r="P1256" i="2" s="1"/>
  <c r="P1257" i="2" s="1"/>
  <c r="P1258" i="2" s="1"/>
  <c r="P1259" i="2" s="1"/>
  <c r="P1260" i="2" s="1"/>
  <c r="P1261" i="2" s="1"/>
  <c r="P1262" i="2" s="1"/>
  <c r="P1263" i="2" s="1"/>
  <c r="P1264" i="2" s="1"/>
  <c r="P1265" i="2" s="1"/>
  <c r="P1266" i="2" s="1"/>
  <c r="P1267" i="2" s="1"/>
  <c r="P1268" i="2" s="1"/>
  <c r="P1269" i="2" s="1"/>
  <c r="P1270" i="2" s="1"/>
  <c r="P1271" i="2" s="1"/>
  <c r="P1272" i="2" s="1"/>
  <c r="P1273" i="2" s="1"/>
  <c r="P1274" i="2" s="1"/>
  <c r="P1275" i="2" s="1"/>
  <c r="P1276" i="2" s="1"/>
  <c r="P1277" i="2" s="1"/>
  <c r="P1278" i="2" s="1"/>
  <c r="P1279" i="2" s="1"/>
  <c r="P1280" i="2" s="1"/>
  <c r="P1281" i="2" s="1"/>
  <c r="P1282" i="2" s="1"/>
  <c r="P1283" i="2" s="1"/>
  <c r="P1284" i="2" s="1"/>
  <c r="P1285" i="2" s="1"/>
  <c r="P1286" i="2" s="1"/>
  <c r="P1287" i="2" s="1"/>
  <c r="P1288" i="2" s="1"/>
  <c r="P1289" i="2" s="1"/>
  <c r="P1290" i="2" s="1"/>
  <c r="P1291" i="2" s="1"/>
  <c r="P1292" i="2" s="1"/>
  <c r="P1293" i="2" s="1"/>
  <c r="P1294" i="2" s="1"/>
  <c r="P1295" i="2" s="1"/>
  <c r="P1296" i="2" s="1"/>
  <c r="P1297" i="2" s="1"/>
  <c r="P1298" i="2" s="1"/>
  <c r="P1299" i="2" s="1"/>
  <c r="P1300" i="2" s="1"/>
  <c r="P1301" i="2" s="1"/>
  <c r="P1302" i="2" s="1"/>
  <c r="P1303" i="2" s="1"/>
  <c r="P1304" i="2" s="1"/>
  <c r="P1305" i="2" s="1"/>
  <c r="P1306" i="2" s="1"/>
  <c r="P1307" i="2" s="1"/>
  <c r="P1308" i="2" s="1"/>
  <c r="P1309" i="2" s="1"/>
  <c r="P1310" i="2" s="1"/>
  <c r="P1311" i="2" s="1"/>
  <c r="P1312" i="2" s="1"/>
  <c r="P1313" i="2" s="1"/>
  <c r="P1314" i="2" s="1"/>
  <c r="P1315" i="2" s="1"/>
  <c r="P1316" i="2" s="1"/>
  <c r="P1317" i="2" s="1"/>
  <c r="P1318" i="2" s="1"/>
  <c r="P1319" i="2" s="1"/>
  <c r="P1320" i="2" s="1"/>
  <c r="P1321" i="2" s="1"/>
  <c r="P1322" i="2" s="1"/>
  <c r="P1323" i="2" s="1"/>
  <c r="P1324" i="2" s="1"/>
  <c r="P1325" i="2" s="1"/>
  <c r="P1326" i="2" s="1"/>
  <c r="P1327" i="2" s="1"/>
  <c r="P1328" i="2" s="1"/>
  <c r="P1329" i="2" s="1"/>
  <c r="P1330" i="2" s="1"/>
  <c r="P1331" i="2" s="1"/>
  <c r="P1332" i="2" s="1"/>
  <c r="P1333" i="2" s="1"/>
  <c r="P1334" i="2" s="1"/>
  <c r="P1335" i="2" s="1"/>
  <c r="P1336" i="2" s="1"/>
  <c r="P1337" i="2" s="1"/>
  <c r="P1338" i="2" s="1"/>
  <c r="P1339" i="2" s="1"/>
  <c r="P1340" i="2" s="1"/>
  <c r="P1341" i="2" s="1"/>
  <c r="P1342" i="2" s="1"/>
  <c r="P1343" i="2" s="1"/>
  <c r="P1344" i="2" s="1"/>
  <c r="P1345" i="2" s="1"/>
  <c r="P1346" i="2" s="1"/>
  <c r="P1347" i="2" s="1"/>
  <c r="P1348" i="2" s="1"/>
  <c r="P1349" i="2" s="1"/>
  <c r="P1350" i="2" s="1"/>
  <c r="P1351" i="2" s="1"/>
  <c r="P1352" i="2" s="1"/>
  <c r="P1353" i="2" s="1"/>
  <c r="P1354" i="2" s="1"/>
  <c r="P1355" i="2" s="1"/>
  <c r="P1356" i="2" s="1"/>
  <c r="P1357" i="2" s="1"/>
  <c r="P1358" i="2" s="1"/>
  <c r="P1359" i="2" s="1"/>
  <c r="P1360" i="2" s="1"/>
  <c r="P1361" i="2" s="1"/>
  <c r="P1362" i="2" s="1"/>
  <c r="P1363" i="2" s="1"/>
  <c r="P1364" i="2" s="1"/>
  <c r="P1365" i="2" s="1"/>
  <c r="P1366" i="2" s="1"/>
  <c r="P1367" i="2" s="1"/>
  <c r="P1368" i="2" s="1"/>
  <c r="P1369" i="2" s="1"/>
  <c r="P1370" i="2" s="1"/>
  <c r="P1371" i="2" s="1"/>
  <c r="P1372" i="2" s="1"/>
  <c r="P1373" i="2" s="1"/>
  <c r="P1374" i="2" s="1"/>
  <c r="P1375" i="2" s="1"/>
  <c r="P1376" i="2" s="1"/>
  <c r="P1377" i="2" s="1"/>
  <c r="P1378" i="2" s="1"/>
  <c r="P1379" i="2" s="1"/>
  <c r="P1380" i="2" s="1"/>
  <c r="P1381" i="2" s="1"/>
  <c r="P1382" i="2" s="1"/>
  <c r="P1383" i="2" s="1"/>
  <c r="P1384" i="2" s="1"/>
  <c r="P1385" i="2" s="1"/>
  <c r="P1386" i="2" s="1"/>
  <c r="P1387" i="2" s="1"/>
  <c r="P1388" i="2" s="1"/>
  <c r="P1389" i="2" s="1"/>
  <c r="P1390" i="2" s="1"/>
  <c r="P1391" i="2" s="1"/>
  <c r="P1392" i="2" s="1"/>
  <c r="P1393" i="2" s="1"/>
  <c r="P1394" i="2" s="1"/>
  <c r="P1395" i="2" s="1"/>
  <c r="P1396" i="2" s="1"/>
  <c r="P1397" i="2" s="1"/>
  <c r="P1398" i="2" s="1"/>
  <c r="P1399" i="2" s="1"/>
  <c r="P1400" i="2" s="1"/>
  <c r="P1401" i="2" s="1"/>
  <c r="P1402" i="2" s="1"/>
  <c r="P1403" i="2" s="1"/>
  <c r="P1404" i="2" s="1"/>
  <c r="P1405" i="2" s="1"/>
  <c r="P1406" i="2" s="1"/>
  <c r="P1407" i="2" s="1"/>
  <c r="P1408" i="2" s="1"/>
  <c r="P1409" i="2" s="1"/>
  <c r="P1410" i="2" s="1"/>
  <c r="P1411" i="2" s="1"/>
  <c r="P1412" i="2" s="1"/>
  <c r="P1413" i="2" s="1"/>
  <c r="P1414" i="2" s="1"/>
  <c r="P1415" i="2" s="1"/>
  <c r="P1416" i="2" s="1"/>
  <c r="P1417" i="2" s="1"/>
  <c r="P1418" i="2" s="1"/>
  <c r="P1419" i="2" s="1"/>
  <c r="P1420" i="2" s="1"/>
  <c r="P1421" i="2" s="1"/>
  <c r="P1422" i="2" s="1"/>
  <c r="P1423" i="2" s="1"/>
  <c r="P1424" i="2" s="1"/>
  <c r="P1425" i="2" s="1"/>
  <c r="P1426" i="2" s="1"/>
  <c r="P1427" i="2" s="1"/>
  <c r="P1428" i="2" s="1"/>
  <c r="P1429" i="2" s="1"/>
  <c r="P1430" i="2" s="1"/>
  <c r="P1431" i="2" s="1"/>
  <c r="P1432" i="2" s="1"/>
  <c r="P1433" i="2" s="1"/>
  <c r="P1434" i="2" s="1"/>
  <c r="P1435" i="2" s="1"/>
  <c r="P1436" i="2" s="1"/>
  <c r="P1437" i="2" s="1"/>
  <c r="P1438" i="2" s="1"/>
  <c r="P1439" i="2" s="1"/>
  <c r="P1440" i="2" s="1"/>
  <c r="P1441" i="2" s="1"/>
  <c r="P1442" i="2" s="1"/>
  <c r="P1443" i="2" s="1"/>
  <c r="P1444" i="2" s="1"/>
  <c r="P1445" i="2" s="1"/>
  <c r="P1446" i="2" s="1"/>
  <c r="P1447" i="2" s="1"/>
  <c r="P1448" i="2" s="1"/>
  <c r="P1449" i="2" s="1"/>
  <c r="P1450" i="2" s="1"/>
  <c r="P1451" i="2" s="1"/>
  <c r="P1452" i="2" s="1"/>
  <c r="P1453" i="2" s="1"/>
  <c r="P1454" i="2" s="1"/>
  <c r="P1455" i="2" s="1"/>
  <c r="P1456" i="2" s="1"/>
  <c r="P1457" i="2" s="1"/>
  <c r="P1458" i="2" s="1"/>
  <c r="P1459" i="2" s="1"/>
  <c r="P1460" i="2" s="1"/>
  <c r="P1461" i="2" s="1"/>
  <c r="P1462" i="2" s="1"/>
  <c r="P1463" i="2" s="1"/>
  <c r="P1464" i="2" s="1"/>
  <c r="P1465" i="2" s="1"/>
  <c r="P1466" i="2" s="1"/>
  <c r="P1467" i="2" s="1"/>
  <c r="P1468" i="2" s="1"/>
  <c r="P1469" i="2" s="1"/>
  <c r="P1470" i="2" s="1"/>
  <c r="P1471" i="2" s="1"/>
  <c r="P1472" i="2" s="1"/>
  <c r="P1473" i="2" s="1"/>
  <c r="P1474" i="2" s="1"/>
  <c r="P1475" i="2" s="1"/>
  <c r="P1476" i="2" s="1"/>
  <c r="P1477" i="2" s="1"/>
  <c r="P1478" i="2" s="1"/>
  <c r="P1479" i="2" s="1"/>
  <c r="P1480" i="2" s="1"/>
  <c r="P1481" i="2" s="1"/>
  <c r="P1482" i="2" s="1"/>
  <c r="P1483" i="2" s="1"/>
  <c r="P1484" i="2" s="1"/>
  <c r="P1485" i="2" s="1"/>
  <c r="P1486" i="2" s="1"/>
  <c r="P1487" i="2" s="1"/>
  <c r="P1488" i="2" s="1"/>
  <c r="P1489" i="2" s="1"/>
  <c r="P1490" i="2" s="1"/>
  <c r="P1491" i="2" s="1"/>
  <c r="P1492" i="2" s="1"/>
  <c r="P1493" i="2" s="1"/>
  <c r="P1494" i="2" s="1"/>
  <c r="P1495" i="2" s="1"/>
  <c r="P1496" i="2" s="1"/>
  <c r="P1497" i="2" s="1"/>
  <c r="P1498" i="2" s="1"/>
  <c r="P1499" i="2" s="1"/>
  <c r="P1500" i="2" s="1"/>
  <c r="P1501" i="2" s="1"/>
  <c r="P1502" i="2" s="1"/>
  <c r="P1503" i="2" s="1"/>
  <c r="P1504" i="2" s="1"/>
  <c r="P1505" i="2" s="1"/>
  <c r="P1506" i="2" s="1"/>
  <c r="P1507" i="2" s="1"/>
  <c r="P1508" i="2" s="1"/>
  <c r="P1509" i="2" s="1"/>
  <c r="P1510" i="2" s="1"/>
  <c r="P1511" i="2" s="1"/>
  <c r="P1512" i="2" s="1"/>
  <c r="P1513" i="2" s="1"/>
  <c r="P1514" i="2" s="1"/>
  <c r="P1515" i="2" s="1"/>
  <c r="P1516" i="2" s="1"/>
  <c r="P1517" i="2" s="1"/>
  <c r="P1518" i="2" s="1"/>
  <c r="P1519" i="2" s="1"/>
  <c r="P1520" i="2" s="1"/>
  <c r="P1521" i="2" s="1"/>
  <c r="P1522" i="2" s="1"/>
  <c r="P1523" i="2" s="1"/>
  <c r="P1524" i="2" s="1"/>
  <c r="P1525" i="2" s="1"/>
  <c r="P1526" i="2" s="1"/>
  <c r="P1527" i="2" s="1"/>
  <c r="P1528" i="2" s="1"/>
  <c r="P1529" i="2" s="1"/>
  <c r="P1530" i="2" s="1"/>
  <c r="P1531" i="2" s="1"/>
  <c r="P1532" i="2" s="1"/>
  <c r="P1533" i="2" s="1"/>
  <c r="P1534" i="2" s="1"/>
  <c r="P1535" i="2" s="1"/>
  <c r="P1536" i="2" s="1"/>
  <c r="P1537" i="2" s="1"/>
  <c r="P1538" i="2" s="1"/>
  <c r="P1539" i="2" s="1"/>
  <c r="P1540" i="2" s="1"/>
  <c r="P1541" i="2" s="1"/>
  <c r="P1542" i="2" s="1"/>
  <c r="P1543" i="2" s="1"/>
  <c r="P1544" i="2" s="1"/>
  <c r="P1545" i="2" s="1"/>
  <c r="P1546" i="2" s="1"/>
  <c r="P1547" i="2" s="1"/>
  <c r="P1548" i="2" s="1"/>
  <c r="P1549" i="2" s="1"/>
  <c r="P1550" i="2" s="1"/>
  <c r="P1551" i="2" s="1"/>
  <c r="P1552" i="2" s="1"/>
  <c r="P1553" i="2" s="1"/>
  <c r="P1554" i="2" s="1"/>
  <c r="P1555" i="2" s="1"/>
  <c r="P1556" i="2" s="1"/>
  <c r="P1557" i="2" s="1"/>
  <c r="P1558" i="2" s="1"/>
  <c r="P1559" i="2" s="1"/>
  <c r="P1560" i="2" s="1"/>
  <c r="P1561" i="2" s="1"/>
  <c r="P1562" i="2" s="1"/>
  <c r="P1563" i="2" s="1"/>
  <c r="P1564" i="2" s="1"/>
  <c r="P1565" i="2" s="1"/>
  <c r="P1566" i="2" s="1"/>
  <c r="P1567" i="2" s="1"/>
  <c r="P1568" i="2" s="1"/>
  <c r="P1569" i="2" s="1"/>
  <c r="P1570" i="2" s="1"/>
  <c r="P1571" i="2" s="1"/>
  <c r="P1572" i="2" s="1"/>
  <c r="P1573" i="2" s="1"/>
  <c r="P1574" i="2" s="1"/>
  <c r="P1575" i="2" s="1"/>
  <c r="P1576" i="2" s="1"/>
  <c r="P1577" i="2" s="1"/>
  <c r="P1578" i="2" s="1"/>
  <c r="P1579" i="2" s="1"/>
  <c r="P1580" i="2" s="1"/>
  <c r="P1581" i="2" s="1"/>
  <c r="P1582" i="2" s="1"/>
  <c r="P1583" i="2" s="1"/>
  <c r="P1584" i="2" s="1"/>
  <c r="P1585" i="2" s="1"/>
  <c r="P1586" i="2" s="1"/>
  <c r="P1587" i="2" s="1"/>
  <c r="P1588" i="2" s="1"/>
  <c r="P1589" i="2" s="1"/>
  <c r="P1590" i="2" s="1"/>
  <c r="P1591" i="2" s="1"/>
  <c r="P1592" i="2" s="1"/>
  <c r="P1593" i="2" s="1"/>
  <c r="P1594" i="2" s="1"/>
  <c r="P1595" i="2" s="1"/>
  <c r="P1596" i="2" s="1"/>
  <c r="P1597" i="2" s="1"/>
  <c r="P1598" i="2" s="1"/>
  <c r="P1599" i="2" s="1"/>
  <c r="P1600" i="2" s="1"/>
  <c r="P1601" i="2" s="1"/>
  <c r="P1602" i="2" s="1"/>
  <c r="P1603" i="2" s="1"/>
  <c r="P1604" i="2" s="1"/>
  <c r="P1605" i="2" s="1"/>
  <c r="P1606" i="2" s="1"/>
  <c r="P1607" i="2" s="1"/>
  <c r="P1608" i="2" s="1"/>
  <c r="P1609" i="2" s="1"/>
  <c r="P1610" i="2" s="1"/>
  <c r="P1611" i="2" s="1"/>
  <c r="P1612" i="2" s="1"/>
  <c r="P1613" i="2" s="1"/>
  <c r="P1614" i="2" s="1"/>
  <c r="P1615" i="2" s="1"/>
  <c r="P1616" i="2" s="1"/>
  <c r="P1617" i="2" s="1"/>
  <c r="P1618" i="2" s="1"/>
  <c r="P1619" i="2" s="1"/>
  <c r="P1620" i="2" s="1"/>
  <c r="P1621" i="2" s="1"/>
  <c r="P1622" i="2" s="1"/>
  <c r="P1623" i="2" s="1"/>
  <c r="P1624" i="2" s="1"/>
  <c r="P1625" i="2" s="1"/>
  <c r="P1626" i="2" s="1"/>
  <c r="P1627" i="2" s="1"/>
  <c r="P1628" i="2" s="1"/>
  <c r="P1629" i="2" s="1"/>
  <c r="P1630" i="2" s="1"/>
  <c r="P1631" i="2" s="1"/>
  <c r="P1632" i="2" s="1"/>
  <c r="P1633" i="2" s="1"/>
  <c r="P1634" i="2" s="1"/>
  <c r="P1635" i="2" s="1"/>
  <c r="P1636" i="2" s="1"/>
  <c r="P1637" i="2" s="1"/>
  <c r="P1638" i="2" s="1"/>
  <c r="P1639" i="2" s="1"/>
  <c r="P1640" i="2" s="1"/>
  <c r="P1641" i="2" s="1"/>
  <c r="P1642" i="2" s="1"/>
  <c r="P1643" i="2" s="1"/>
  <c r="P1644" i="2" s="1"/>
  <c r="P1645" i="2" s="1"/>
  <c r="P1646" i="2" s="1"/>
  <c r="P1647" i="2" s="1"/>
  <c r="P1648" i="2" s="1"/>
  <c r="P1649" i="2" s="1"/>
  <c r="P1650" i="2" s="1"/>
  <c r="P1651" i="2" s="1"/>
  <c r="P1652" i="2" s="1"/>
  <c r="P1653" i="2" s="1"/>
  <c r="P1654" i="2" s="1"/>
  <c r="P1655" i="2" s="1"/>
  <c r="P1656" i="2" s="1"/>
  <c r="P1657" i="2" s="1"/>
  <c r="P1658" i="2" s="1"/>
  <c r="P1659" i="2" s="1"/>
  <c r="P1660" i="2" s="1"/>
  <c r="P1661" i="2" s="1"/>
  <c r="P1662" i="2" s="1"/>
  <c r="P1663" i="2" s="1"/>
  <c r="P1664" i="2" s="1"/>
  <c r="P1665" i="2" s="1"/>
  <c r="P1666" i="2" s="1"/>
  <c r="P1667" i="2" s="1"/>
  <c r="P1668" i="2" s="1"/>
  <c r="P1669" i="2" s="1"/>
  <c r="P1670" i="2" s="1"/>
  <c r="P1671" i="2" s="1"/>
  <c r="P1672" i="2" s="1"/>
  <c r="P1673" i="2" s="1"/>
  <c r="P1674" i="2" s="1"/>
  <c r="P1675" i="2" s="1"/>
  <c r="P1676" i="2" s="1"/>
  <c r="P1677" i="2" s="1"/>
  <c r="P1678" i="2" s="1"/>
  <c r="P1679" i="2" s="1"/>
  <c r="P1680" i="2" s="1"/>
  <c r="P1681" i="2" s="1"/>
  <c r="P1682" i="2" s="1"/>
  <c r="P1683" i="2" s="1"/>
  <c r="P1684" i="2" s="1"/>
  <c r="P1685" i="2" s="1"/>
  <c r="P1686" i="2" s="1"/>
  <c r="P1687" i="2" s="1"/>
  <c r="P1688" i="2" s="1"/>
  <c r="P1689" i="2" s="1"/>
  <c r="P1690" i="2" s="1"/>
  <c r="P1691" i="2" s="1"/>
  <c r="P1692" i="2" s="1"/>
  <c r="P1693" i="2" s="1"/>
  <c r="P1694" i="2" s="1"/>
  <c r="P1695" i="2" s="1"/>
  <c r="P1696" i="2" s="1"/>
  <c r="P1697" i="2" s="1"/>
  <c r="P1698" i="2" s="1"/>
  <c r="P1699" i="2" s="1"/>
  <c r="P1700" i="2" s="1"/>
  <c r="P1701" i="2" s="1"/>
  <c r="P1702" i="2" s="1"/>
  <c r="P1703" i="2" s="1"/>
  <c r="P1704" i="2" s="1"/>
  <c r="P1705" i="2" s="1"/>
  <c r="P1706" i="2" s="1"/>
  <c r="P1707" i="2" s="1"/>
  <c r="P1708" i="2" s="1"/>
  <c r="P1709" i="2" s="1"/>
  <c r="P1710" i="2" s="1"/>
  <c r="P1711" i="2" s="1"/>
  <c r="P1712" i="2" s="1"/>
  <c r="P1713" i="2" s="1"/>
  <c r="P1714" i="2" s="1"/>
  <c r="P1715" i="2" s="1"/>
  <c r="P1716" i="2" s="1"/>
  <c r="P1717" i="2" s="1"/>
  <c r="P1718" i="2" s="1"/>
  <c r="P1719" i="2" s="1"/>
  <c r="P1720" i="2" s="1"/>
  <c r="P1721" i="2" s="1"/>
  <c r="P1722" i="2" s="1"/>
  <c r="P1723" i="2" s="1"/>
  <c r="P1724" i="2" s="1"/>
  <c r="P1725" i="2" s="1"/>
  <c r="P1726" i="2" s="1"/>
  <c r="P1727" i="2" s="1"/>
  <c r="P1728" i="2" s="1"/>
  <c r="P1729" i="2" s="1"/>
  <c r="P1730" i="2" s="1"/>
  <c r="P1731" i="2" s="1"/>
  <c r="P1732" i="2" s="1"/>
  <c r="P1733" i="2" s="1"/>
  <c r="P1734" i="2" s="1"/>
  <c r="P1735" i="2" s="1"/>
  <c r="P1736" i="2" s="1"/>
  <c r="P1737" i="2" s="1"/>
  <c r="P1738" i="2" s="1"/>
  <c r="P1739" i="2" s="1"/>
  <c r="P1740" i="2" s="1"/>
  <c r="P1741" i="2" s="1"/>
  <c r="P1742" i="2" s="1"/>
  <c r="P1743" i="2" s="1"/>
  <c r="P1744" i="2" s="1"/>
  <c r="P1745" i="2" s="1"/>
  <c r="P1746" i="2" s="1"/>
  <c r="P1747" i="2" s="1"/>
  <c r="P1748" i="2" s="1"/>
  <c r="P1749" i="2" s="1"/>
  <c r="P1750" i="2" s="1"/>
  <c r="P1751" i="2" s="1"/>
  <c r="P1752" i="2" s="1"/>
  <c r="P1753" i="2" s="1"/>
  <c r="P1754" i="2" s="1"/>
  <c r="P1755" i="2" s="1"/>
  <c r="P1756" i="2" s="1"/>
  <c r="P1757" i="2" s="1"/>
  <c r="P1758" i="2" s="1"/>
  <c r="P1759" i="2" s="1"/>
  <c r="P1760" i="2" s="1"/>
  <c r="P1761" i="2" s="1"/>
  <c r="P1762" i="2" s="1"/>
  <c r="P1763" i="2" s="1"/>
  <c r="P1764" i="2" s="1"/>
  <c r="P1765" i="2" s="1"/>
  <c r="P1766" i="2" s="1"/>
  <c r="P1767" i="2" s="1"/>
  <c r="P1768" i="2" s="1"/>
  <c r="P1769" i="2" s="1"/>
  <c r="P1770" i="2" s="1"/>
  <c r="P1771" i="2" s="1"/>
  <c r="P1772" i="2" s="1"/>
  <c r="P1773" i="2" s="1"/>
  <c r="P1774" i="2" s="1"/>
  <c r="P1775" i="2" s="1"/>
  <c r="P1776" i="2" s="1"/>
  <c r="P1777" i="2" s="1"/>
  <c r="P1778" i="2" s="1"/>
  <c r="P1779" i="2" s="1"/>
  <c r="P1780" i="2" s="1"/>
  <c r="P1781" i="2" s="1"/>
  <c r="P1782" i="2" s="1"/>
  <c r="P1783" i="2" s="1"/>
  <c r="P1784" i="2" s="1"/>
  <c r="P1785" i="2" s="1"/>
  <c r="P1786" i="2" s="1"/>
  <c r="P1787" i="2" s="1"/>
  <c r="P1788" i="2" s="1"/>
  <c r="P1789" i="2" s="1"/>
  <c r="P1790" i="2" s="1"/>
  <c r="P1791" i="2" s="1"/>
  <c r="P1792" i="2" s="1"/>
  <c r="P1793" i="2" s="1"/>
  <c r="P1794" i="2" s="1"/>
  <c r="P1795" i="2" s="1"/>
  <c r="P1796" i="2" s="1"/>
  <c r="P1797" i="2" s="1"/>
  <c r="P1798" i="2" s="1"/>
  <c r="P1799" i="2" s="1"/>
  <c r="P1800" i="2" s="1"/>
  <c r="P1801" i="2" s="1"/>
  <c r="P1802" i="2" s="1"/>
  <c r="P1803" i="2" s="1"/>
  <c r="P1804" i="2" s="1"/>
  <c r="P1805" i="2" s="1"/>
  <c r="P1806" i="2" s="1"/>
  <c r="P1807" i="2" s="1"/>
  <c r="P1808" i="2" s="1"/>
  <c r="P1809" i="2" s="1"/>
  <c r="P1810" i="2" s="1"/>
  <c r="P1811" i="2" s="1"/>
  <c r="P1812" i="2" s="1"/>
  <c r="P1813" i="2" s="1"/>
  <c r="P1814" i="2" s="1"/>
  <c r="P1815" i="2" s="1"/>
  <c r="P1816" i="2" s="1"/>
  <c r="P1817" i="2" s="1"/>
  <c r="P1818" i="2" s="1"/>
  <c r="P1819" i="2" s="1"/>
  <c r="P1820" i="2" s="1"/>
  <c r="P1821" i="2" s="1"/>
  <c r="P1822" i="2" s="1"/>
  <c r="P1823" i="2" s="1"/>
  <c r="P1824" i="2" s="1"/>
  <c r="P1825" i="2" s="1"/>
  <c r="P1826" i="2" s="1"/>
  <c r="P1827" i="2" s="1"/>
  <c r="P1828" i="2" s="1"/>
  <c r="P1829" i="2" s="1"/>
  <c r="P1830" i="2" s="1"/>
  <c r="P1831" i="2" s="1"/>
  <c r="P1832" i="2" s="1"/>
  <c r="P1833" i="2" s="1"/>
  <c r="P1834" i="2" s="1"/>
  <c r="P1835" i="2" s="1"/>
  <c r="P1836" i="2" s="1"/>
  <c r="P1837" i="2" s="1"/>
  <c r="P1838" i="2" s="1"/>
  <c r="P1839" i="2" s="1"/>
  <c r="P1840" i="2" s="1"/>
  <c r="P1841" i="2" s="1"/>
  <c r="P1842" i="2" s="1"/>
  <c r="P1843" i="2" s="1"/>
  <c r="P1844" i="2" s="1"/>
  <c r="P1845" i="2" s="1"/>
  <c r="P1846" i="2" s="1"/>
  <c r="P1847" i="2" s="1"/>
  <c r="P1848" i="2" s="1"/>
  <c r="P1849" i="2" s="1"/>
  <c r="P1850" i="2" s="1"/>
  <c r="P1851" i="2" s="1"/>
  <c r="P1852" i="2" s="1"/>
  <c r="P1853" i="2" s="1"/>
  <c r="P1854" i="2" s="1"/>
  <c r="P1855" i="2" s="1"/>
  <c r="P1856" i="2" s="1"/>
  <c r="P1857" i="2" s="1"/>
  <c r="P1858" i="2" s="1"/>
  <c r="P1859" i="2" s="1"/>
  <c r="P1860" i="2" s="1"/>
  <c r="P1861" i="2" s="1"/>
  <c r="P1862" i="2" s="1"/>
  <c r="P1863" i="2" s="1"/>
  <c r="P1864" i="2" s="1"/>
  <c r="P1865" i="2" s="1"/>
  <c r="P1866" i="2" s="1"/>
  <c r="P1867" i="2" s="1"/>
  <c r="P1868" i="2" s="1"/>
  <c r="P1869" i="2" s="1"/>
  <c r="P1870" i="2" s="1"/>
  <c r="P1871" i="2" s="1"/>
  <c r="P1872" i="2" s="1"/>
  <c r="P1873" i="2" s="1"/>
  <c r="P1874" i="2" s="1"/>
  <c r="P1875" i="2" s="1"/>
  <c r="P1876" i="2" s="1"/>
  <c r="P1877" i="2" s="1"/>
  <c r="P1878" i="2" s="1"/>
  <c r="P1879" i="2" s="1"/>
  <c r="P1880" i="2" s="1"/>
  <c r="P1881" i="2" s="1"/>
  <c r="P1882" i="2" s="1"/>
  <c r="P1883" i="2" s="1"/>
  <c r="P1884" i="2" s="1"/>
  <c r="P1885" i="2" s="1"/>
  <c r="P1886" i="2" s="1"/>
  <c r="P1887" i="2" s="1"/>
  <c r="P1888" i="2" s="1"/>
  <c r="P1889" i="2" s="1"/>
  <c r="P1890" i="2" s="1"/>
  <c r="P1891" i="2" s="1"/>
  <c r="P1892" i="2" s="1"/>
  <c r="P1893" i="2" s="1"/>
  <c r="P1894" i="2" s="1"/>
  <c r="P1895" i="2" s="1"/>
  <c r="P1896" i="2" s="1"/>
  <c r="P1897" i="2" s="1"/>
  <c r="P1898" i="2" s="1"/>
  <c r="P1899" i="2" s="1"/>
  <c r="P1900" i="2" s="1"/>
  <c r="P1901" i="2" s="1"/>
  <c r="P1902" i="2" s="1"/>
  <c r="P1903" i="2" s="1"/>
  <c r="P1904" i="2" s="1"/>
  <c r="P1905" i="2" s="1"/>
  <c r="P1906" i="2" s="1"/>
  <c r="P1907" i="2" s="1"/>
  <c r="P1908" i="2" s="1"/>
  <c r="P1909" i="2" s="1"/>
  <c r="P1910" i="2" s="1"/>
  <c r="P1911" i="2" s="1"/>
  <c r="P1912" i="2" s="1"/>
  <c r="P1913" i="2" s="1"/>
  <c r="P1914" i="2" s="1"/>
  <c r="P1915" i="2" s="1"/>
  <c r="P1916" i="2" s="1"/>
  <c r="P1917" i="2" s="1"/>
  <c r="P1918" i="2" s="1"/>
  <c r="P1919" i="2" s="1"/>
  <c r="P1920" i="2" s="1"/>
  <c r="P1921" i="2" s="1"/>
  <c r="P1922" i="2" s="1"/>
  <c r="P1923" i="2" s="1"/>
  <c r="P1924" i="2" s="1"/>
  <c r="P1925" i="2" s="1"/>
  <c r="P1926" i="2" s="1"/>
  <c r="P1927" i="2" s="1"/>
  <c r="P1928" i="2" s="1"/>
  <c r="P1929" i="2" s="1"/>
  <c r="P1930" i="2" s="1"/>
  <c r="P1931" i="2" s="1"/>
  <c r="P1932" i="2" s="1"/>
  <c r="P1933" i="2" s="1"/>
  <c r="P1934" i="2" s="1"/>
  <c r="P1935" i="2" s="1"/>
  <c r="P1936" i="2" s="1"/>
  <c r="P1937" i="2" s="1"/>
  <c r="P1938" i="2" s="1"/>
  <c r="P1939" i="2" s="1"/>
  <c r="P1940" i="2" s="1"/>
  <c r="P1941" i="2" s="1"/>
  <c r="P1942" i="2" s="1"/>
  <c r="P1943" i="2" s="1"/>
  <c r="P1944" i="2" s="1"/>
  <c r="P1945" i="2" s="1"/>
  <c r="P1946" i="2" s="1"/>
  <c r="P1947" i="2" s="1"/>
  <c r="P1948" i="2" s="1"/>
  <c r="P1949" i="2" s="1"/>
  <c r="P1950" i="2" s="1"/>
  <c r="P1951" i="2" s="1"/>
  <c r="P1952" i="2" s="1"/>
  <c r="P1953" i="2" s="1"/>
  <c r="P1954" i="2" s="1"/>
  <c r="P1955" i="2" s="1"/>
  <c r="P1956" i="2" s="1"/>
  <c r="P1957" i="2" s="1"/>
  <c r="P1958" i="2" s="1"/>
  <c r="P1959" i="2" s="1"/>
  <c r="P1960" i="2" s="1"/>
  <c r="P1961" i="2" s="1"/>
  <c r="P1962" i="2" s="1"/>
  <c r="P1963" i="2" s="1"/>
  <c r="P1964" i="2" s="1"/>
  <c r="P1965" i="2" s="1"/>
  <c r="P1966" i="2" s="1"/>
  <c r="P1967" i="2" s="1"/>
  <c r="P1968" i="2" s="1"/>
  <c r="P1969" i="2" s="1"/>
  <c r="P1970" i="2" s="1"/>
  <c r="P1971" i="2" s="1"/>
  <c r="P1972" i="2" s="1"/>
  <c r="P1973" i="2" s="1"/>
  <c r="P1974" i="2" s="1"/>
  <c r="P1975" i="2" s="1"/>
  <c r="P1976" i="2" s="1"/>
  <c r="P1977" i="2" s="1"/>
  <c r="P1978" i="2" s="1"/>
  <c r="P1979" i="2" s="1"/>
  <c r="P1980" i="2" s="1"/>
  <c r="P1981" i="2" s="1"/>
  <c r="P1982" i="2" s="1"/>
  <c r="P1983" i="2" s="1"/>
  <c r="P1984" i="2" s="1"/>
  <c r="P1985" i="2" s="1"/>
  <c r="P1986" i="2" s="1"/>
  <c r="P1987" i="2" s="1"/>
  <c r="P1988" i="2" s="1"/>
  <c r="P1989" i="2" s="1"/>
  <c r="P1990" i="2" s="1"/>
  <c r="P1991" i="2" s="1"/>
  <c r="P1992" i="2" s="1"/>
  <c r="P1993" i="2" s="1"/>
  <c r="P1994" i="2" s="1"/>
  <c r="P1995" i="2" s="1"/>
  <c r="P1996" i="2" s="1"/>
  <c r="P1997" i="2" s="1"/>
  <c r="P1998" i="2" s="1"/>
  <c r="P1999" i="2" s="1"/>
  <c r="P2000" i="2" s="1"/>
  <c r="P2001" i="2" s="1"/>
  <c r="P2002" i="2" s="1"/>
  <c r="P2003" i="2" s="1"/>
  <c r="P2004" i="2" s="1"/>
  <c r="P2005" i="2" s="1"/>
  <c r="P2006" i="2" s="1"/>
  <c r="P2007" i="2" s="1"/>
  <c r="P2008" i="2" s="1"/>
  <c r="P2009" i="2" s="1"/>
  <c r="P2010" i="2" s="1"/>
  <c r="P2011" i="2" s="1"/>
  <c r="P2012" i="2" s="1"/>
  <c r="P2013" i="2" s="1"/>
  <c r="P2014" i="2" s="1"/>
  <c r="P2015" i="2" s="1"/>
  <c r="P2016" i="2" s="1"/>
  <c r="P2017" i="2" s="1"/>
  <c r="P2018" i="2" s="1"/>
  <c r="P2019" i="2" s="1"/>
  <c r="P2020" i="2" s="1"/>
  <c r="P2021" i="2" s="1"/>
  <c r="P2022" i="2" s="1"/>
  <c r="P2023" i="2" s="1"/>
  <c r="P2024" i="2" s="1"/>
  <c r="P2025" i="2" s="1"/>
  <c r="P2026" i="2" s="1"/>
  <c r="P2027" i="2" s="1"/>
  <c r="P2028" i="2" s="1"/>
  <c r="P2029" i="2" s="1"/>
  <c r="P2030" i="2" s="1"/>
  <c r="P2031" i="2" s="1"/>
  <c r="P2032" i="2" s="1"/>
  <c r="P2033" i="2" s="1"/>
  <c r="P2034" i="2" s="1"/>
  <c r="P2035" i="2" s="1"/>
  <c r="P2036" i="2" s="1"/>
  <c r="P2037" i="2" s="1"/>
  <c r="P2038" i="2" s="1"/>
  <c r="P2039" i="2" s="1"/>
  <c r="P2040" i="2" s="1"/>
  <c r="P2041" i="2" s="1"/>
  <c r="P2042" i="2" s="1"/>
  <c r="P2043" i="2" s="1"/>
  <c r="P2044" i="2" s="1"/>
  <c r="P2045" i="2" s="1"/>
  <c r="P2046" i="2" s="1"/>
  <c r="P2047" i="2" s="1"/>
  <c r="P2048" i="2" s="1"/>
  <c r="P2049" i="2" s="1"/>
  <c r="P2050" i="2" s="1"/>
  <c r="P2051" i="2" s="1"/>
  <c r="P2052" i="2" s="1"/>
  <c r="P2053" i="2" s="1"/>
  <c r="P2054" i="2" s="1"/>
  <c r="P2055" i="2" s="1"/>
  <c r="P2056" i="2" s="1"/>
  <c r="P2057" i="2" s="1"/>
  <c r="P2058" i="2" s="1"/>
  <c r="P2059" i="2" s="1"/>
  <c r="P2060" i="2" s="1"/>
  <c r="P2061" i="2" s="1"/>
  <c r="P2062" i="2" s="1"/>
  <c r="P2063" i="2" s="1"/>
  <c r="P2064" i="2" s="1"/>
  <c r="P2065" i="2" s="1"/>
  <c r="P2066" i="2" s="1"/>
  <c r="P2067" i="2" s="1"/>
  <c r="P2068" i="2" s="1"/>
  <c r="P2069" i="2" s="1"/>
  <c r="P2070" i="2" s="1"/>
  <c r="P2071" i="2" s="1"/>
  <c r="P2072" i="2" s="1"/>
  <c r="P2073" i="2" s="1"/>
  <c r="P2074" i="2" s="1"/>
  <c r="P2075" i="2" s="1"/>
  <c r="P2076" i="2" s="1"/>
  <c r="P2077" i="2" s="1"/>
  <c r="P2078" i="2" s="1"/>
  <c r="P2079" i="2" s="1"/>
  <c r="P2080" i="2" s="1"/>
  <c r="P2081" i="2" s="1"/>
  <c r="P2082" i="2" s="1"/>
  <c r="P2083" i="2" s="1"/>
  <c r="P2084" i="2" s="1"/>
  <c r="P2085" i="2" s="1"/>
  <c r="P2086" i="2" s="1"/>
  <c r="P2087" i="2" s="1"/>
  <c r="P2088" i="2" s="1"/>
  <c r="P2089" i="2" s="1"/>
  <c r="P2090" i="2" s="1"/>
  <c r="P2091" i="2" s="1"/>
  <c r="P2092" i="2" s="1"/>
  <c r="P2093" i="2" s="1"/>
  <c r="P2094" i="2" s="1"/>
  <c r="P2095" i="2" s="1"/>
  <c r="P2096" i="2" s="1"/>
  <c r="P2097" i="2" s="1"/>
  <c r="P2098" i="2" s="1"/>
  <c r="P2099" i="2" s="1"/>
  <c r="P2100" i="2" s="1"/>
  <c r="P2101" i="2" s="1"/>
  <c r="P2102" i="2" s="1"/>
  <c r="P2103" i="2" s="1"/>
  <c r="P2104" i="2" s="1"/>
  <c r="P2105" i="2" s="1"/>
  <c r="P2106" i="2" s="1"/>
  <c r="P2107" i="2" s="1"/>
  <c r="P2108" i="2" s="1"/>
  <c r="P2109" i="2" s="1"/>
  <c r="P2110" i="2" s="1"/>
  <c r="P2111" i="2" s="1"/>
  <c r="P2112" i="2" s="1"/>
  <c r="P2113" i="2" s="1"/>
  <c r="P2114" i="2" s="1"/>
  <c r="P2115" i="2" s="1"/>
  <c r="P2116" i="2" s="1"/>
  <c r="P2117" i="2" s="1"/>
  <c r="P2118" i="2" s="1"/>
  <c r="P2119" i="2" s="1"/>
  <c r="P2120" i="2" s="1"/>
  <c r="P2121" i="2" s="1"/>
  <c r="P2122" i="2" s="1"/>
  <c r="P2123" i="2" s="1"/>
  <c r="P2124" i="2" s="1"/>
  <c r="P2125" i="2" s="1"/>
  <c r="P2126" i="2" s="1"/>
  <c r="P2127" i="2" s="1"/>
  <c r="P2128" i="2" s="1"/>
  <c r="P2129" i="2" s="1"/>
  <c r="P2130" i="2" s="1"/>
  <c r="P2131" i="2" s="1"/>
  <c r="P2132" i="2" s="1"/>
  <c r="P2133" i="2" s="1"/>
  <c r="P2134" i="2" s="1"/>
  <c r="P2135" i="2" s="1"/>
  <c r="P2136" i="2" s="1"/>
  <c r="P2137" i="2" s="1"/>
  <c r="P2138" i="2" s="1"/>
  <c r="P2139" i="2" s="1"/>
  <c r="P2140" i="2" s="1"/>
  <c r="P2141" i="2" s="1"/>
  <c r="P2142" i="2" s="1"/>
  <c r="P2143" i="2" s="1"/>
  <c r="P2144" i="2" s="1"/>
  <c r="P2145" i="2" s="1"/>
  <c r="P2146" i="2" s="1"/>
  <c r="P2147" i="2" s="1"/>
  <c r="P2148" i="2" s="1"/>
  <c r="P2149" i="2" s="1"/>
  <c r="Q104" i="2"/>
  <c r="P104" i="2"/>
  <c r="R104" i="2"/>
  <c r="O213" i="2"/>
  <c r="O429" i="2"/>
  <c r="O645" i="2"/>
  <c r="O851" i="2"/>
  <c r="O945" i="2"/>
  <c r="O1028" i="2"/>
  <c r="O1100" i="2"/>
  <c r="O1172" i="2"/>
  <c r="O1244" i="2"/>
  <c r="O1316" i="2"/>
  <c r="O1365" i="2"/>
  <c r="O1401" i="2"/>
  <c r="O1436" i="2"/>
  <c r="O1459" i="2"/>
  <c r="O1474" i="2"/>
  <c r="O1492" i="2"/>
  <c r="O1507" i="2"/>
  <c r="O1522" i="2"/>
  <c r="O1539" i="2"/>
  <c r="O1553" i="2"/>
  <c r="O1567" i="2"/>
  <c r="O1581" i="2"/>
  <c r="O1595" i="2"/>
  <c r="O1608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43" i="2"/>
  <c r="N1944" i="2"/>
  <c r="N1945" i="2"/>
  <c r="N1946" i="2"/>
  <c r="N1947" i="2"/>
  <c r="N1948" i="2"/>
  <c r="N1949" i="2"/>
  <c r="N1950" i="2"/>
  <c r="N1951" i="2"/>
  <c r="N1952" i="2"/>
  <c r="N1953" i="2"/>
  <c r="N1954" i="2"/>
  <c r="N1955" i="2"/>
  <c r="N1956" i="2"/>
  <c r="N1957" i="2"/>
  <c r="N1958" i="2"/>
  <c r="N1959" i="2"/>
  <c r="N1960" i="2"/>
  <c r="N1961" i="2"/>
  <c r="N1962" i="2"/>
  <c r="N1963" i="2"/>
  <c r="N1964" i="2"/>
  <c r="N1965" i="2"/>
  <c r="N1966" i="2"/>
  <c r="N1967" i="2"/>
  <c r="N1968" i="2"/>
  <c r="N1969" i="2"/>
  <c r="N1970" i="2"/>
  <c r="N1971" i="2"/>
  <c r="N1972" i="2"/>
  <c r="N1973" i="2"/>
  <c r="N1974" i="2"/>
  <c r="N1975" i="2"/>
  <c r="N1976" i="2"/>
  <c r="N1977" i="2"/>
  <c r="N1978" i="2"/>
  <c r="N1979" i="2"/>
  <c r="N1980" i="2"/>
  <c r="N1981" i="2"/>
  <c r="N1982" i="2"/>
  <c r="N1983" i="2"/>
  <c r="N1984" i="2"/>
  <c r="N1985" i="2"/>
  <c r="N1986" i="2"/>
  <c r="N1987" i="2"/>
  <c r="N1988" i="2"/>
  <c r="N1989" i="2"/>
  <c r="N1990" i="2"/>
  <c r="N1991" i="2"/>
  <c r="N1992" i="2"/>
  <c r="N1993" i="2"/>
  <c r="N1994" i="2"/>
  <c r="N1995" i="2"/>
  <c r="N1996" i="2"/>
  <c r="N1997" i="2"/>
  <c r="N1998" i="2"/>
  <c r="N1999" i="2"/>
  <c r="N2000" i="2"/>
  <c r="N2001" i="2"/>
  <c r="N2002" i="2"/>
  <c r="N2003" i="2"/>
  <c r="N2004" i="2"/>
  <c r="N2005" i="2"/>
  <c r="N2006" i="2"/>
  <c r="N2007" i="2"/>
  <c r="N2008" i="2"/>
  <c r="N2009" i="2"/>
  <c r="N2010" i="2"/>
  <c r="N2011" i="2"/>
  <c r="N2012" i="2"/>
  <c r="N2013" i="2"/>
  <c r="N2014" i="2"/>
  <c r="N2015" i="2"/>
  <c r="N2016" i="2"/>
  <c r="N2017" i="2"/>
  <c r="N2018" i="2"/>
  <c r="N2019" i="2"/>
  <c r="N2020" i="2"/>
  <c r="N2021" i="2"/>
  <c r="N2022" i="2"/>
  <c r="N2023" i="2"/>
  <c r="N2024" i="2"/>
  <c r="N2025" i="2"/>
  <c r="N2026" i="2"/>
  <c r="N2027" i="2"/>
  <c r="N2028" i="2"/>
  <c r="N2029" i="2"/>
  <c r="N2030" i="2"/>
  <c r="N2031" i="2"/>
  <c r="N2032" i="2"/>
  <c r="N2033" i="2"/>
  <c r="N2034" i="2"/>
  <c r="N2035" i="2"/>
  <c r="N2036" i="2"/>
  <c r="N2037" i="2"/>
  <c r="N2038" i="2"/>
  <c r="N2039" i="2"/>
  <c r="N2040" i="2"/>
  <c r="N2041" i="2"/>
  <c r="N2042" i="2"/>
  <c r="N2043" i="2"/>
  <c r="N2044" i="2"/>
  <c r="N2045" i="2"/>
  <c r="N2046" i="2"/>
  <c r="N2047" i="2"/>
  <c r="N2048" i="2"/>
  <c r="N2049" i="2"/>
  <c r="N2050" i="2"/>
  <c r="N2051" i="2"/>
  <c r="N2052" i="2"/>
  <c r="N2053" i="2"/>
  <c r="N2054" i="2"/>
  <c r="N2055" i="2"/>
  <c r="N2056" i="2"/>
  <c r="N2057" i="2"/>
  <c r="N2058" i="2"/>
  <c r="N2059" i="2"/>
  <c r="N2060" i="2"/>
  <c r="N2061" i="2"/>
  <c r="N2062" i="2"/>
  <c r="N2063" i="2"/>
  <c r="N2064" i="2"/>
  <c r="N2065" i="2"/>
  <c r="N2066" i="2"/>
  <c r="N2067" i="2"/>
  <c r="N2068" i="2"/>
  <c r="N2069" i="2"/>
  <c r="N2070" i="2"/>
  <c r="N2071" i="2"/>
  <c r="N2072" i="2"/>
  <c r="N2073" i="2"/>
  <c r="N2074" i="2"/>
  <c r="N2075" i="2"/>
  <c r="N2076" i="2"/>
  <c r="N2077" i="2"/>
  <c r="N2078" i="2"/>
  <c r="N2079" i="2"/>
  <c r="N2080" i="2"/>
  <c r="N2081" i="2"/>
  <c r="N2082" i="2"/>
  <c r="N2083" i="2"/>
  <c r="N2084" i="2"/>
  <c r="N2085" i="2"/>
  <c r="N2086" i="2"/>
  <c r="N2087" i="2"/>
  <c r="N2088" i="2"/>
  <c r="N2089" i="2"/>
  <c r="N2090" i="2"/>
  <c r="N2091" i="2"/>
  <c r="N2092" i="2"/>
  <c r="N2093" i="2"/>
  <c r="N2094" i="2"/>
  <c r="N2095" i="2"/>
  <c r="N2096" i="2"/>
  <c r="N2097" i="2"/>
  <c r="N2098" i="2"/>
  <c r="N2099" i="2"/>
  <c r="N2100" i="2"/>
  <c r="N2101" i="2"/>
  <c r="N2102" i="2"/>
  <c r="N2103" i="2"/>
  <c r="N2104" i="2"/>
  <c r="N2105" i="2"/>
  <c r="N2106" i="2"/>
  <c r="N2107" i="2"/>
  <c r="N2108" i="2"/>
  <c r="N2109" i="2"/>
  <c r="N2110" i="2"/>
  <c r="N2111" i="2"/>
  <c r="N2112" i="2"/>
  <c r="N2113" i="2"/>
  <c r="N2114" i="2"/>
  <c r="N2115" i="2"/>
  <c r="N2116" i="2"/>
  <c r="N2117" i="2"/>
  <c r="N2118" i="2"/>
  <c r="N2119" i="2"/>
  <c r="N2120" i="2"/>
  <c r="N2121" i="2"/>
  <c r="N2122" i="2"/>
  <c r="N2123" i="2"/>
  <c r="N2124" i="2"/>
  <c r="N2125" i="2"/>
  <c r="N2126" i="2"/>
  <c r="N2127" i="2"/>
  <c r="N2128" i="2"/>
  <c r="N2129" i="2"/>
  <c r="N2130" i="2"/>
  <c r="N2131" i="2"/>
  <c r="N2132" i="2"/>
  <c r="N2133" i="2"/>
  <c r="N2134" i="2"/>
  <c r="N2135" i="2"/>
  <c r="N2136" i="2"/>
  <c r="N2137" i="2"/>
  <c r="N2138" i="2"/>
  <c r="N2139" i="2"/>
  <c r="N2140" i="2"/>
  <c r="N2141" i="2"/>
  <c r="N2142" i="2"/>
  <c r="N2143" i="2"/>
  <c r="N2144" i="2"/>
  <c r="N2145" i="2"/>
  <c r="N2146" i="2"/>
  <c r="N2147" i="2"/>
  <c r="N2148" i="2"/>
  <c r="N2149" i="2"/>
  <c r="N2" i="2"/>
  <c r="J2" i="2"/>
  <c r="E3" i="2"/>
  <c r="H3" i="2" s="1"/>
  <c r="I3" i="2" s="1"/>
  <c r="E4" i="2"/>
  <c r="H4" i="2" s="1"/>
  <c r="E5" i="2"/>
  <c r="H5" i="2" s="1"/>
  <c r="E6" i="2"/>
  <c r="H6" i="2" s="1"/>
  <c r="E7" i="2"/>
  <c r="H7" i="2" s="1"/>
  <c r="E8" i="2"/>
  <c r="H8" i="2" s="1"/>
  <c r="E9" i="2"/>
  <c r="H9" i="2" s="1"/>
  <c r="E10" i="2"/>
  <c r="H10" i="2" s="1"/>
  <c r="E11" i="2"/>
  <c r="H11" i="2" s="1"/>
  <c r="E12" i="2"/>
  <c r="H12" i="2" s="1"/>
  <c r="E13" i="2"/>
  <c r="H13" i="2" s="1"/>
  <c r="E14" i="2"/>
  <c r="H14" i="2" s="1"/>
  <c r="E15" i="2"/>
  <c r="H15" i="2" s="1"/>
  <c r="E16" i="2"/>
  <c r="H16" i="2" s="1"/>
  <c r="E17" i="2"/>
  <c r="H17" i="2" s="1"/>
  <c r="E18" i="2"/>
  <c r="H18" i="2" s="1"/>
  <c r="E19" i="2"/>
  <c r="H19" i="2" s="1"/>
  <c r="E20" i="2"/>
  <c r="H20" i="2" s="1"/>
  <c r="E21" i="2"/>
  <c r="H21" i="2" s="1"/>
  <c r="E22" i="2"/>
  <c r="H22" i="2" s="1"/>
  <c r="E23" i="2"/>
  <c r="H23" i="2" s="1"/>
  <c r="E24" i="2"/>
  <c r="H24" i="2" s="1"/>
  <c r="E25" i="2"/>
  <c r="H25" i="2" s="1"/>
  <c r="E26" i="2"/>
  <c r="H26" i="2" s="1"/>
  <c r="E27" i="2"/>
  <c r="H27" i="2" s="1"/>
  <c r="E28" i="2"/>
  <c r="H28" i="2" s="1"/>
  <c r="E29" i="2"/>
  <c r="H29" i="2" s="1"/>
  <c r="E30" i="2"/>
  <c r="H30" i="2" s="1"/>
  <c r="E31" i="2"/>
  <c r="H31" i="2" s="1"/>
  <c r="E32" i="2"/>
  <c r="H32" i="2" s="1"/>
  <c r="E33" i="2"/>
  <c r="H33" i="2" s="1"/>
  <c r="E34" i="2"/>
  <c r="H34" i="2" s="1"/>
  <c r="E35" i="2"/>
  <c r="H35" i="2" s="1"/>
  <c r="E36" i="2"/>
  <c r="H36" i="2" s="1"/>
  <c r="E37" i="2"/>
  <c r="H37" i="2" s="1"/>
  <c r="E38" i="2"/>
  <c r="H38" i="2" s="1"/>
  <c r="E39" i="2"/>
  <c r="H39" i="2" s="1"/>
  <c r="E40" i="2"/>
  <c r="H40" i="2" s="1"/>
  <c r="E41" i="2"/>
  <c r="H41" i="2" s="1"/>
  <c r="E42" i="2"/>
  <c r="H42" i="2" s="1"/>
  <c r="E43" i="2"/>
  <c r="H43" i="2" s="1"/>
  <c r="E44" i="2"/>
  <c r="H44" i="2" s="1"/>
  <c r="E45" i="2"/>
  <c r="H45" i="2" s="1"/>
  <c r="E46" i="2"/>
  <c r="H46" i="2" s="1"/>
  <c r="E47" i="2"/>
  <c r="H47" i="2" s="1"/>
  <c r="E48" i="2"/>
  <c r="H48" i="2" s="1"/>
  <c r="E49" i="2"/>
  <c r="H49" i="2" s="1"/>
  <c r="E50" i="2"/>
  <c r="H50" i="2" s="1"/>
  <c r="E51" i="2"/>
  <c r="H51" i="2" s="1"/>
  <c r="E52" i="2"/>
  <c r="H52" i="2" s="1"/>
  <c r="E53" i="2"/>
  <c r="H53" i="2" s="1"/>
  <c r="E54" i="2"/>
  <c r="H54" i="2" s="1"/>
  <c r="E55" i="2"/>
  <c r="H55" i="2" s="1"/>
  <c r="E56" i="2"/>
  <c r="H56" i="2" s="1"/>
  <c r="E57" i="2"/>
  <c r="H57" i="2" s="1"/>
  <c r="E58" i="2"/>
  <c r="H58" i="2" s="1"/>
  <c r="E59" i="2"/>
  <c r="H59" i="2" s="1"/>
  <c r="E60" i="2"/>
  <c r="H60" i="2" s="1"/>
  <c r="E61" i="2"/>
  <c r="H61" i="2" s="1"/>
  <c r="E62" i="2"/>
  <c r="H62" i="2" s="1"/>
  <c r="E63" i="2"/>
  <c r="H63" i="2" s="1"/>
  <c r="E64" i="2"/>
  <c r="H64" i="2" s="1"/>
  <c r="E65" i="2"/>
  <c r="H65" i="2" s="1"/>
  <c r="E66" i="2"/>
  <c r="H66" i="2" s="1"/>
  <c r="E67" i="2"/>
  <c r="H67" i="2" s="1"/>
  <c r="E68" i="2"/>
  <c r="H68" i="2" s="1"/>
  <c r="E69" i="2"/>
  <c r="H69" i="2" s="1"/>
  <c r="E70" i="2"/>
  <c r="H70" i="2" s="1"/>
  <c r="E71" i="2"/>
  <c r="H71" i="2" s="1"/>
  <c r="E72" i="2"/>
  <c r="H72" i="2" s="1"/>
  <c r="E73" i="2"/>
  <c r="H73" i="2" s="1"/>
  <c r="E74" i="2"/>
  <c r="H74" i="2" s="1"/>
  <c r="E75" i="2"/>
  <c r="H75" i="2" s="1"/>
  <c r="E76" i="2"/>
  <c r="H76" i="2" s="1"/>
  <c r="E77" i="2"/>
  <c r="H77" i="2" s="1"/>
  <c r="E78" i="2"/>
  <c r="H78" i="2" s="1"/>
  <c r="E79" i="2"/>
  <c r="H79" i="2" s="1"/>
  <c r="E80" i="2"/>
  <c r="H80" i="2" s="1"/>
  <c r="E81" i="2"/>
  <c r="H81" i="2" s="1"/>
  <c r="E82" i="2"/>
  <c r="H82" i="2" s="1"/>
  <c r="E83" i="2"/>
  <c r="H83" i="2" s="1"/>
  <c r="E84" i="2"/>
  <c r="H84" i="2" s="1"/>
  <c r="E85" i="2"/>
  <c r="H85" i="2" s="1"/>
  <c r="E86" i="2"/>
  <c r="H86" i="2" s="1"/>
  <c r="E87" i="2"/>
  <c r="H87" i="2" s="1"/>
  <c r="E88" i="2"/>
  <c r="H88" i="2" s="1"/>
  <c r="E89" i="2"/>
  <c r="H89" i="2" s="1"/>
  <c r="E90" i="2"/>
  <c r="H90" i="2" s="1"/>
  <c r="E91" i="2"/>
  <c r="H91" i="2" s="1"/>
  <c r="E92" i="2"/>
  <c r="H92" i="2" s="1"/>
  <c r="E93" i="2"/>
  <c r="H93" i="2" s="1"/>
  <c r="E94" i="2"/>
  <c r="H94" i="2" s="1"/>
  <c r="E95" i="2"/>
  <c r="H95" i="2" s="1"/>
  <c r="E96" i="2"/>
  <c r="H96" i="2" s="1"/>
  <c r="E97" i="2"/>
  <c r="H97" i="2" s="1"/>
  <c r="E98" i="2"/>
  <c r="H98" i="2" s="1"/>
  <c r="E99" i="2"/>
  <c r="H99" i="2" s="1"/>
  <c r="E100" i="2"/>
  <c r="H100" i="2" s="1"/>
  <c r="E101" i="2"/>
  <c r="H101" i="2" s="1"/>
  <c r="E102" i="2"/>
  <c r="H102" i="2" s="1"/>
  <c r="E103" i="2"/>
  <c r="H103" i="2" s="1"/>
  <c r="E104" i="2"/>
  <c r="H104" i="2" s="1"/>
  <c r="E105" i="2"/>
  <c r="H105" i="2" s="1"/>
  <c r="E106" i="2"/>
  <c r="H106" i="2" s="1"/>
  <c r="E107" i="2"/>
  <c r="H107" i="2" s="1"/>
  <c r="E108" i="2"/>
  <c r="H108" i="2" s="1"/>
  <c r="E109" i="2"/>
  <c r="H109" i="2" s="1"/>
  <c r="E110" i="2"/>
  <c r="H110" i="2" s="1"/>
  <c r="E111" i="2"/>
  <c r="H111" i="2" s="1"/>
  <c r="E112" i="2"/>
  <c r="H112" i="2" s="1"/>
  <c r="E113" i="2"/>
  <c r="H113" i="2" s="1"/>
  <c r="E114" i="2"/>
  <c r="H114" i="2" s="1"/>
  <c r="E115" i="2"/>
  <c r="H115" i="2" s="1"/>
  <c r="E116" i="2"/>
  <c r="H116" i="2" s="1"/>
  <c r="E117" i="2"/>
  <c r="H117" i="2" s="1"/>
  <c r="E118" i="2"/>
  <c r="H118" i="2" s="1"/>
  <c r="E119" i="2"/>
  <c r="H119" i="2" s="1"/>
  <c r="E120" i="2"/>
  <c r="H120" i="2" s="1"/>
  <c r="E121" i="2"/>
  <c r="H121" i="2" s="1"/>
  <c r="E122" i="2"/>
  <c r="H122" i="2" s="1"/>
  <c r="E123" i="2"/>
  <c r="H123" i="2" s="1"/>
  <c r="E124" i="2"/>
  <c r="H124" i="2" s="1"/>
  <c r="E125" i="2"/>
  <c r="H125" i="2" s="1"/>
  <c r="E126" i="2"/>
  <c r="H126" i="2" s="1"/>
  <c r="E127" i="2"/>
  <c r="H127" i="2" s="1"/>
  <c r="E128" i="2"/>
  <c r="H128" i="2" s="1"/>
  <c r="E129" i="2"/>
  <c r="H129" i="2" s="1"/>
  <c r="E130" i="2"/>
  <c r="H130" i="2" s="1"/>
  <c r="E131" i="2"/>
  <c r="H131" i="2" s="1"/>
  <c r="E132" i="2"/>
  <c r="H132" i="2" s="1"/>
  <c r="E133" i="2"/>
  <c r="H133" i="2" s="1"/>
  <c r="E134" i="2"/>
  <c r="H134" i="2" s="1"/>
  <c r="E135" i="2"/>
  <c r="H135" i="2" s="1"/>
  <c r="E136" i="2"/>
  <c r="H136" i="2" s="1"/>
  <c r="E137" i="2"/>
  <c r="H137" i="2" s="1"/>
  <c r="E138" i="2"/>
  <c r="H138" i="2" s="1"/>
  <c r="E139" i="2"/>
  <c r="H139" i="2" s="1"/>
  <c r="E140" i="2"/>
  <c r="H140" i="2" s="1"/>
  <c r="E141" i="2"/>
  <c r="H141" i="2" s="1"/>
  <c r="E142" i="2"/>
  <c r="H142" i="2" s="1"/>
  <c r="E143" i="2"/>
  <c r="H143" i="2" s="1"/>
  <c r="E144" i="2"/>
  <c r="H144" i="2" s="1"/>
  <c r="E145" i="2"/>
  <c r="H145" i="2" s="1"/>
  <c r="E146" i="2"/>
  <c r="H146" i="2" s="1"/>
  <c r="E147" i="2"/>
  <c r="H147" i="2" s="1"/>
  <c r="E148" i="2"/>
  <c r="H148" i="2" s="1"/>
  <c r="E149" i="2"/>
  <c r="H149" i="2" s="1"/>
  <c r="E150" i="2"/>
  <c r="H150" i="2" s="1"/>
  <c r="E151" i="2"/>
  <c r="H151" i="2" s="1"/>
  <c r="E152" i="2"/>
  <c r="H152" i="2" s="1"/>
  <c r="E153" i="2"/>
  <c r="H153" i="2" s="1"/>
  <c r="E154" i="2"/>
  <c r="H154" i="2" s="1"/>
  <c r="E155" i="2"/>
  <c r="H155" i="2" s="1"/>
  <c r="E156" i="2"/>
  <c r="H156" i="2" s="1"/>
  <c r="E157" i="2"/>
  <c r="H157" i="2" s="1"/>
  <c r="E158" i="2"/>
  <c r="H158" i="2" s="1"/>
  <c r="E159" i="2"/>
  <c r="H159" i="2" s="1"/>
  <c r="E160" i="2"/>
  <c r="H160" i="2" s="1"/>
  <c r="E161" i="2"/>
  <c r="H161" i="2" s="1"/>
  <c r="E162" i="2"/>
  <c r="H162" i="2" s="1"/>
  <c r="E163" i="2"/>
  <c r="H163" i="2" s="1"/>
  <c r="E164" i="2"/>
  <c r="H164" i="2" s="1"/>
  <c r="E165" i="2"/>
  <c r="H165" i="2" s="1"/>
  <c r="E166" i="2"/>
  <c r="H166" i="2" s="1"/>
  <c r="E167" i="2"/>
  <c r="H167" i="2" s="1"/>
  <c r="E168" i="2"/>
  <c r="H168" i="2" s="1"/>
  <c r="E169" i="2"/>
  <c r="H169" i="2" s="1"/>
  <c r="E170" i="2"/>
  <c r="H170" i="2" s="1"/>
  <c r="E171" i="2"/>
  <c r="H171" i="2" s="1"/>
  <c r="E172" i="2"/>
  <c r="H172" i="2" s="1"/>
  <c r="E173" i="2"/>
  <c r="H173" i="2" s="1"/>
  <c r="E174" i="2"/>
  <c r="H174" i="2" s="1"/>
  <c r="E175" i="2"/>
  <c r="H175" i="2" s="1"/>
  <c r="E176" i="2"/>
  <c r="H176" i="2" s="1"/>
  <c r="E177" i="2"/>
  <c r="H177" i="2" s="1"/>
  <c r="E178" i="2"/>
  <c r="H178" i="2" s="1"/>
  <c r="E179" i="2"/>
  <c r="H179" i="2" s="1"/>
  <c r="E180" i="2"/>
  <c r="H180" i="2" s="1"/>
  <c r="E181" i="2"/>
  <c r="H181" i="2" s="1"/>
  <c r="E182" i="2"/>
  <c r="H182" i="2" s="1"/>
  <c r="E183" i="2"/>
  <c r="H183" i="2" s="1"/>
  <c r="E184" i="2"/>
  <c r="H184" i="2" s="1"/>
  <c r="E185" i="2"/>
  <c r="H185" i="2" s="1"/>
  <c r="E186" i="2"/>
  <c r="H186" i="2" s="1"/>
  <c r="E187" i="2"/>
  <c r="H187" i="2" s="1"/>
  <c r="E188" i="2"/>
  <c r="H188" i="2" s="1"/>
  <c r="E189" i="2"/>
  <c r="H189" i="2" s="1"/>
  <c r="E190" i="2"/>
  <c r="H190" i="2" s="1"/>
  <c r="E191" i="2"/>
  <c r="H191" i="2" s="1"/>
  <c r="E192" i="2"/>
  <c r="H192" i="2" s="1"/>
  <c r="E193" i="2"/>
  <c r="H193" i="2" s="1"/>
  <c r="E194" i="2"/>
  <c r="H194" i="2" s="1"/>
  <c r="E195" i="2"/>
  <c r="H195" i="2" s="1"/>
  <c r="E196" i="2"/>
  <c r="H196" i="2" s="1"/>
  <c r="E197" i="2"/>
  <c r="H197" i="2" s="1"/>
  <c r="E198" i="2"/>
  <c r="H198" i="2" s="1"/>
  <c r="E199" i="2"/>
  <c r="H199" i="2" s="1"/>
  <c r="E200" i="2"/>
  <c r="H200" i="2" s="1"/>
  <c r="E201" i="2"/>
  <c r="H201" i="2" s="1"/>
  <c r="E202" i="2"/>
  <c r="H202" i="2" s="1"/>
  <c r="E203" i="2"/>
  <c r="H203" i="2" s="1"/>
  <c r="E204" i="2"/>
  <c r="H204" i="2" s="1"/>
  <c r="E205" i="2"/>
  <c r="H205" i="2" s="1"/>
  <c r="E206" i="2"/>
  <c r="H206" i="2" s="1"/>
  <c r="E207" i="2"/>
  <c r="H207" i="2" s="1"/>
  <c r="E208" i="2"/>
  <c r="H208" i="2" s="1"/>
  <c r="E209" i="2"/>
  <c r="H209" i="2" s="1"/>
  <c r="E210" i="2"/>
  <c r="H210" i="2" s="1"/>
  <c r="E211" i="2"/>
  <c r="H211" i="2" s="1"/>
  <c r="E212" i="2"/>
  <c r="H212" i="2" s="1"/>
  <c r="E213" i="2"/>
  <c r="H213" i="2" s="1"/>
  <c r="E214" i="2"/>
  <c r="H214" i="2" s="1"/>
  <c r="E215" i="2"/>
  <c r="H215" i="2" s="1"/>
  <c r="E216" i="2"/>
  <c r="H216" i="2" s="1"/>
  <c r="E217" i="2"/>
  <c r="H217" i="2" s="1"/>
  <c r="E218" i="2"/>
  <c r="H218" i="2" s="1"/>
  <c r="E219" i="2"/>
  <c r="H219" i="2" s="1"/>
  <c r="E220" i="2"/>
  <c r="H220" i="2" s="1"/>
  <c r="E221" i="2"/>
  <c r="H221" i="2" s="1"/>
  <c r="E222" i="2"/>
  <c r="H222" i="2" s="1"/>
  <c r="E223" i="2"/>
  <c r="H223" i="2" s="1"/>
  <c r="E224" i="2"/>
  <c r="H224" i="2" s="1"/>
  <c r="E225" i="2"/>
  <c r="H225" i="2" s="1"/>
  <c r="E226" i="2"/>
  <c r="H226" i="2" s="1"/>
  <c r="E227" i="2"/>
  <c r="H227" i="2" s="1"/>
  <c r="E228" i="2"/>
  <c r="H228" i="2" s="1"/>
  <c r="E229" i="2"/>
  <c r="H229" i="2" s="1"/>
  <c r="E230" i="2"/>
  <c r="H230" i="2" s="1"/>
  <c r="E231" i="2"/>
  <c r="H231" i="2" s="1"/>
  <c r="E232" i="2"/>
  <c r="H232" i="2" s="1"/>
  <c r="E233" i="2"/>
  <c r="H233" i="2" s="1"/>
  <c r="E234" i="2"/>
  <c r="H234" i="2" s="1"/>
  <c r="E235" i="2"/>
  <c r="H235" i="2" s="1"/>
  <c r="E236" i="2"/>
  <c r="H236" i="2" s="1"/>
  <c r="E237" i="2"/>
  <c r="H237" i="2" s="1"/>
  <c r="E238" i="2"/>
  <c r="H238" i="2" s="1"/>
  <c r="E239" i="2"/>
  <c r="H239" i="2" s="1"/>
  <c r="E240" i="2"/>
  <c r="H240" i="2" s="1"/>
  <c r="E241" i="2"/>
  <c r="H241" i="2" s="1"/>
  <c r="E242" i="2"/>
  <c r="H242" i="2" s="1"/>
  <c r="E243" i="2"/>
  <c r="H243" i="2" s="1"/>
  <c r="E244" i="2"/>
  <c r="H244" i="2" s="1"/>
  <c r="E245" i="2"/>
  <c r="H245" i="2" s="1"/>
  <c r="E246" i="2"/>
  <c r="H246" i="2" s="1"/>
  <c r="E247" i="2"/>
  <c r="H247" i="2" s="1"/>
  <c r="E248" i="2"/>
  <c r="H248" i="2" s="1"/>
  <c r="E249" i="2"/>
  <c r="H249" i="2" s="1"/>
  <c r="E250" i="2"/>
  <c r="H250" i="2" s="1"/>
  <c r="E251" i="2"/>
  <c r="H251" i="2" s="1"/>
  <c r="E252" i="2"/>
  <c r="H252" i="2" s="1"/>
  <c r="E253" i="2"/>
  <c r="H253" i="2" s="1"/>
  <c r="E254" i="2"/>
  <c r="H254" i="2" s="1"/>
  <c r="E255" i="2"/>
  <c r="H255" i="2" s="1"/>
  <c r="E256" i="2"/>
  <c r="H256" i="2" s="1"/>
  <c r="E257" i="2"/>
  <c r="H257" i="2" s="1"/>
  <c r="E258" i="2"/>
  <c r="H258" i="2" s="1"/>
  <c r="E259" i="2"/>
  <c r="H259" i="2" s="1"/>
  <c r="E260" i="2"/>
  <c r="H260" i="2" s="1"/>
  <c r="E261" i="2"/>
  <c r="H261" i="2" s="1"/>
  <c r="E262" i="2"/>
  <c r="H262" i="2" s="1"/>
  <c r="E263" i="2"/>
  <c r="H263" i="2" s="1"/>
  <c r="E264" i="2"/>
  <c r="H264" i="2" s="1"/>
  <c r="E265" i="2"/>
  <c r="H265" i="2" s="1"/>
  <c r="E266" i="2"/>
  <c r="H266" i="2" s="1"/>
  <c r="E267" i="2"/>
  <c r="H267" i="2" s="1"/>
  <c r="E268" i="2"/>
  <c r="H268" i="2" s="1"/>
  <c r="E269" i="2"/>
  <c r="H269" i="2" s="1"/>
  <c r="E270" i="2"/>
  <c r="H270" i="2" s="1"/>
  <c r="E271" i="2"/>
  <c r="H271" i="2" s="1"/>
  <c r="E272" i="2"/>
  <c r="H272" i="2" s="1"/>
  <c r="E273" i="2"/>
  <c r="H273" i="2" s="1"/>
  <c r="E274" i="2"/>
  <c r="H274" i="2" s="1"/>
  <c r="E275" i="2"/>
  <c r="H275" i="2" s="1"/>
  <c r="E276" i="2"/>
  <c r="H276" i="2" s="1"/>
  <c r="E277" i="2"/>
  <c r="H277" i="2" s="1"/>
  <c r="E278" i="2"/>
  <c r="H278" i="2" s="1"/>
  <c r="E279" i="2"/>
  <c r="H279" i="2" s="1"/>
  <c r="E280" i="2"/>
  <c r="H280" i="2" s="1"/>
  <c r="E281" i="2"/>
  <c r="H281" i="2" s="1"/>
  <c r="E282" i="2"/>
  <c r="H282" i="2" s="1"/>
  <c r="E283" i="2"/>
  <c r="H283" i="2" s="1"/>
  <c r="E284" i="2"/>
  <c r="H284" i="2" s="1"/>
  <c r="E285" i="2"/>
  <c r="H285" i="2" s="1"/>
  <c r="E286" i="2"/>
  <c r="H286" i="2" s="1"/>
  <c r="E287" i="2"/>
  <c r="H287" i="2" s="1"/>
  <c r="E288" i="2"/>
  <c r="H288" i="2" s="1"/>
  <c r="E289" i="2"/>
  <c r="H289" i="2" s="1"/>
  <c r="E290" i="2"/>
  <c r="H290" i="2" s="1"/>
  <c r="E291" i="2"/>
  <c r="H291" i="2" s="1"/>
  <c r="E292" i="2"/>
  <c r="H292" i="2" s="1"/>
  <c r="E293" i="2"/>
  <c r="H293" i="2" s="1"/>
  <c r="E294" i="2"/>
  <c r="H294" i="2" s="1"/>
  <c r="E295" i="2"/>
  <c r="H295" i="2" s="1"/>
  <c r="E296" i="2"/>
  <c r="H296" i="2" s="1"/>
  <c r="E297" i="2"/>
  <c r="H297" i="2" s="1"/>
  <c r="E298" i="2"/>
  <c r="H298" i="2" s="1"/>
  <c r="E299" i="2"/>
  <c r="H299" i="2" s="1"/>
  <c r="E300" i="2"/>
  <c r="H300" i="2" s="1"/>
  <c r="E301" i="2"/>
  <c r="H301" i="2" s="1"/>
  <c r="E302" i="2"/>
  <c r="H302" i="2" s="1"/>
  <c r="E303" i="2"/>
  <c r="H303" i="2" s="1"/>
  <c r="E304" i="2"/>
  <c r="H304" i="2" s="1"/>
  <c r="E305" i="2"/>
  <c r="H305" i="2" s="1"/>
  <c r="E306" i="2"/>
  <c r="H306" i="2" s="1"/>
  <c r="E307" i="2"/>
  <c r="H307" i="2" s="1"/>
  <c r="E308" i="2"/>
  <c r="H308" i="2" s="1"/>
  <c r="E309" i="2"/>
  <c r="H309" i="2" s="1"/>
  <c r="E310" i="2"/>
  <c r="H310" i="2" s="1"/>
  <c r="E311" i="2"/>
  <c r="H311" i="2" s="1"/>
  <c r="E312" i="2"/>
  <c r="H312" i="2" s="1"/>
  <c r="E313" i="2"/>
  <c r="H313" i="2" s="1"/>
  <c r="E314" i="2"/>
  <c r="H314" i="2" s="1"/>
  <c r="E315" i="2"/>
  <c r="H315" i="2" s="1"/>
  <c r="E316" i="2"/>
  <c r="H316" i="2" s="1"/>
  <c r="E317" i="2"/>
  <c r="H317" i="2" s="1"/>
  <c r="E318" i="2"/>
  <c r="H318" i="2" s="1"/>
  <c r="E319" i="2"/>
  <c r="H319" i="2" s="1"/>
  <c r="E320" i="2"/>
  <c r="H320" i="2" s="1"/>
  <c r="E321" i="2"/>
  <c r="H321" i="2" s="1"/>
  <c r="E322" i="2"/>
  <c r="H322" i="2" s="1"/>
  <c r="E323" i="2"/>
  <c r="H323" i="2" s="1"/>
  <c r="E324" i="2"/>
  <c r="H324" i="2" s="1"/>
  <c r="E325" i="2"/>
  <c r="H325" i="2" s="1"/>
  <c r="E326" i="2"/>
  <c r="H326" i="2" s="1"/>
  <c r="E327" i="2"/>
  <c r="H327" i="2" s="1"/>
  <c r="E328" i="2"/>
  <c r="H328" i="2" s="1"/>
  <c r="E329" i="2"/>
  <c r="H329" i="2" s="1"/>
  <c r="E330" i="2"/>
  <c r="H330" i="2" s="1"/>
  <c r="E331" i="2"/>
  <c r="H331" i="2" s="1"/>
  <c r="E332" i="2"/>
  <c r="H332" i="2" s="1"/>
  <c r="E333" i="2"/>
  <c r="H333" i="2" s="1"/>
  <c r="E334" i="2"/>
  <c r="H334" i="2" s="1"/>
  <c r="E335" i="2"/>
  <c r="H335" i="2" s="1"/>
  <c r="E336" i="2"/>
  <c r="H336" i="2" s="1"/>
  <c r="E337" i="2"/>
  <c r="H337" i="2" s="1"/>
  <c r="E338" i="2"/>
  <c r="H338" i="2" s="1"/>
  <c r="E339" i="2"/>
  <c r="H339" i="2" s="1"/>
  <c r="E340" i="2"/>
  <c r="H340" i="2" s="1"/>
  <c r="E341" i="2"/>
  <c r="H341" i="2" s="1"/>
  <c r="E342" i="2"/>
  <c r="H342" i="2" s="1"/>
  <c r="E343" i="2"/>
  <c r="H343" i="2" s="1"/>
  <c r="E344" i="2"/>
  <c r="H344" i="2" s="1"/>
  <c r="E345" i="2"/>
  <c r="H345" i="2" s="1"/>
  <c r="E346" i="2"/>
  <c r="H346" i="2" s="1"/>
  <c r="E347" i="2"/>
  <c r="H347" i="2" s="1"/>
  <c r="E348" i="2"/>
  <c r="H348" i="2" s="1"/>
  <c r="E349" i="2"/>
  <c r="H349" i="2" s="1"/>
  <c r="E350" i="2"/>
  <c r="H350" i="2" s="1"/>
  <c r="E351" i="2"/>
  <c r="H351" i="2" s="1"/>
  <c r="E352" i="2"/>
  <c r="H352" i="2" s="1"/>
  <c r="E353" i="2"/>
  <c r="H353" i="2" s="1"/>
  <c r="E354" i="2"/>
  <c r="H354" i="2" s="1"/>
  <c r="E355" i="2"/>
  <c r="H355" i="2" s="1"/>
  <c r="E356" i="2"/>
  <c r="H356" i="2" s="1"/>
  <c r="E357" i="2"/>
  <c r="H357" i="2" s="1"/>
  <c r="E358" i="2"/>
  <c r="H358" i="2" s="1"/>
  <c r="E359" i="2"/>
  <c r="H359" i="2" s="1"/>
  <c r="E360" i="2"/>
  <c r="H360" i="2" s="1"/>
  <c r="E361" i="2"/>
  <c r="H361" i="2" s="1"/>
  <c r="E362" i="2"/>
  <c r="H362" i="2" s="1"/>
  <c r="E363" i="2"/>
  <c r="H363" i="2" s="1"/>
  <c r="E364" i="2"/>
  <c r="H364" i="2" s="1"/>
  <c r="E365" i="2"/>
  <c r="H365" i="2" s="1"/>
  <c r="E366" i="2"/>
  <c r="H366" i="2" s="1"/>
  <c r="E367" i="2"/>
  <c r="H367" i="2" s="1"/>
  <c r="E368" i="2"/>
  <c r="H368" i="2" s="1"/>
  <c r="E369" i="2"/>
  <c r="H369" i="2" s="1"/>
  <c r="E370" i="2"/>
  <c r="H370" i="2" s="1"/>
  <c r="E371" i="2"/>
  <c r="H371" i="2" s="1"/>
  <c r="E372" i="2"/>
  <c r="H372" i="2" s="1"/>
  <c r="E373" i="2"/>
  <c r="H373" i="2" s="1"/>
  <c r="E374" i="2"/>
  <c r="H374" i="2" s="1"/>
  <c r="E375" i="2"/>
  <c r="H375" i="2" s="1"/>
  <c r="E376" i="2"/>
  <c r="H376" i="2" s="1"/>
  <c r="E377" i="2"/>
  <c r="H377" i="2" s="1"/>
  <c r="E378" i="2"/>
  <c r="H378" i="2" s="1"/>
  <c r="E379" i="2"/>
  <c r="H379" i="2" s="1"/>
  <c r="E380" i="2"/>
  <c r="H380" i="2" s="1"/>
  <c r="E381" i="2"/>
  <c r="H381" i="2" s="1"/>
  <c r="E382" i="2"/>
  <c r="H382" i="2" s="1"/>
  <c r="E383" i="2"/>
  <c r="H383" i="2" s="1"/>
  <c r="E384" i="2"/>
  <c r="H384" i="2" s="1"/>
  <c r="E385" i="2"/>
  <c r="H385" i="2" s="1"/>
  <c r="E386" i="2"/>
  <c r="H386" i="2" s="1"/>
  <c r="E387" i="2"/>
  <c r="H387" i="2" s="1"/>
  <c r="E388" i="2"/>
  <c r="H388" i="2" s="1"/>
  <c r="E389" i="2"/>
  <c r="H389" i="2" s="1"/>
  <c r="E390" i="2"/>
  <c r="H390" i="2" s="1"/>
  <c r="E391" i="2"/>
  <c r="H391" i="2" s="1"/>
  <c r="E392" i="2"/>
  <c r="H392" i="2" s="1"/>
  <c r="E393" i="2"/>
  <c r="H393" i="2" s="1"/>
  <c r="E394" i="2"/>
  <c r="H394" i="2" s="1"/>
  <c r="E395" i="2"/>
  <c r="H395" i="2" s="1"/>
  <c r="E396" i="2"/>
  <c r="H396" i="2" s="1"/>
  <c r="E397" i="2"/>
  <c r="H397" i="2" s="1"/>
  <c r="E398" i="2"/>
  <c r="H398" i="2" s="1"/>
  <c r="E399" i="2"/>
  <c r="H399" i="2" s="1"/>
  <c r="E400" i="2"/>
  <c r="H400" i="2" s="1"/>
  <c r="E401" i="2"/>
  <c r="H401" i="2" s="1"/>
  <c r="E402" i="2"/>
  <c r="H402" i="2" s="1"/>
  <c r="E403" i="2"/>
  <c r="H403" i="2" s="1"/>
  <c r="E404" i="2"/>
  <c r="H404" i="2" s="1"/>
  <c r="E405" i="2"/>
  <c r="H405" i="2" s="1"/>
  <c r="E406" i="2"/>
  <c r="H406" i="2" s="1"/>
  <c r="E407" i="2"/>
  <c r="H407" i="2" s="1"/>
  <c r="E408" i="2"/>
  <c r="H408" i="2" s="1"/>
  <c r="E409" i="2"/>
  <c r="H409" i="2" s="1"/>
  <c r="E410" i="2"/>
  <c r="H410" i="2" s="1"/>
  <c r="E411" i="2"/>
  <c r="H411" i="2" s="1"/>
  <c r="E412" i="2"/>
  <c r="H412" i="2" s="1"/>
  <c r="E413" i="2"/>
  <c r="H413" i="2" s="1"/>
  <c r="E414" i="2"/>
  <c r="H414" i="2" s="1"/>
  <c r="E415" i="2"/>
  <c r="H415" i="2" s="1"/>
  <c r="E416" i="2"/>
  <c r="H416" i="2" s="1"/>
  <c r="E417" i="2"/>
  <c r="H417" i="2" s="1"/>
  <c r="E418" i="2"/>
  <c r="H418" i="2" s="1"/>
  <c r="E419" i="2"/>
  <c r="H419" i="2" s="1"/>
  <c r="E420" i="2"/>
  <c r="H420" i="2" s="1"/>
  <c r="E421" i="2"/>
  <c r="H421" i="2" s="1"/>
  <c r="E422" i="2"/>
  <c r="H422" i="2" s="1"/>
  <c r="E423" i="2"/>
  <c r="H423" i="2" s="1"/>
  <c r="E424" i="2"/>
  <c r="H424" i="2" s="1"/>
  <c r="E425" i="2"/>
  <c r="H425" i="2" s="1"/>
  <c r="E426" i="2"/>
  <c r="H426" i="2" s="1"/>
  <c r="E427" i="2"/>
  <c r="H427" i="2" s="1"/>
  <c r="E428" i="2"/>
  <c r="H428" i="2" s="1"/>
  <c r="E429" i="2"/>
  <c r="H429" i="2" s="1"/>
  <c r="E430" i="2"/>
  <c r="H430" i="2" s="1"/>
  <c r="E431" i="2"/>
  <c r="H431" i="2" s="1"/>
  <c r="E432" i="2"/>
  <c r="H432" i="2" s="1"/>
  <c r="E433" i="2"/>
  <c r="H433" i="2" s="1"/>
  <c r="E434" i="2"/>
  <c r="H434" i="2" s="1"/>
  <c r="E435" i="2"/>
  <c r="H435" i="2" s="1"/>
  <c r="E436" i="2"/>
  <c r="H436" i="2" s="1"/>
  <c r="E437" i="2"/>
  <c r="H437" i="2" s="1"/>
  <c r="E438" i="2"/>
  <c r="H438" i="2" s="1"/>
  <c r="E439" i="2"/>
  <c r="H439" i="2" s="1"/>
  <c r="E440" i="2"/>
  <c r="H440" i="2" s="1"/>
  <c r="E441" i="2"/>
  <c r="H441" i="2" s="1"/>
  <c r="E442" i="2"/>
  <c r="H442" i="2" s="1"/>
  <c r="E443" i="2"/>
  <c r="H443" i="2" s="1"/>
  <c r="E444" i="2"/>
  <c r="H444" i="2" s="1"/>
  <c r="E445" i="2"/>
  <c r="H445" i="2" s="1"/>
  <c r="E446" i="2"/>
  <c r="H446" i="2" s="1"/>
  <c r="E447" i="2"/>
  <c r="H447" i="2" s="1"/>
  <c r="E448" i="2"/>
  <c r="H448" i="2" s="1"/>
  <c r="E449" i="2"/>
  <c r="H449" i="2" s="1"/>
  <c r="E450" i="2"/>
  <c r="H450" i="2" s="1"/>
  <c r="E451" i="2"/>
  <c r="H451" i="2" s="1"/>
  <c r="E452" i="2"/>
  <c r="H452" i="2" s="1"/>
  <c r="E453" i="2"/>
  <c r="H453" i="2" s="1"/>
  <c r="E454" i="2"/>
  <c r="H454" i="2" s="1"/>
  <c r="E455" i="2"/>
  <c r="H455" i="2" s="1"/>
  <c r="E456" i="2"/>
  <c r="H456" i="2" s="1"/>
  <c r="E457" i="2"/>
  <c r="H457" i="2" s="1"/>
  <c r="E458" i="2"/>
  <c r="H458" i="2" s="1"/>
  <c r="E459" i="2"/>
  <c r="H459" i="2" s="1"/>
  <c r="E460" i="2"/>
  <c r="H460" i="2" s="1"/>
  <c r="E461" i="2"/>
  <c r="H461" i="2" s="1"/>
  <c r="E462" i="2"/>
  <c r="H462" i="2" s="1"/>
  <c r="E463" i="2"/>
  <c r="H463" i="2" s="1"/>
  <c r="E464" i="2"/>
  <c r="H464" i="2" s="1"/>
  <c r="E465" i="2"/>
  <c r="H465" i="2" s="1"/>
  <c r="E466" i="2"/>
  <c r="H466" i="2" s="1"/>
  <c r="E467" i="2"/>
  <c r="H467" i="2" s="1"/>
  <c r="E468" i="2"/>
  <c r="H468" i="2" s="1"/>
  <c r="E469" i="2"/>
  <c r="H469" i="2" s="1"/>
  <c r="E470" i="2"/>
  <c r="H470" i="2" s="1"/>
  <c r="E471" i="2"/>
  <c r="H471" i="2" s="1"/>
  <c r="E472" i="2"/>
  <c r="H472" i="2" s="1"/>
  <c r="E473" i="2"/>
  <c r="H473" i="2" s="1"/>
  <c r="E474" i="2"/>
  <c r="H474" i="2" s="1"/>
  <c r="E475" i="2"/>
  <c r="H475" i="2" s="1"/>
  <c r="E476" i="2"/>
  <c r="H476" i="2" s="1"/>
  <c r="E477" i="2"/>
  <c r="H477" i="2" s="1"/>
  <c r="E478" i="2"/>
  <c r="H478" i="2" s="1"/>
  <c r="E479" i="2"/>
  <c r="H479" i="2" s="1"/>
  <c r="E480" i="2"/>
  <c r="H480" i="2" s="1"/>
  <c r="E481" i="2"/>
  <c r="H481" i="2" s="1"/>
  <c r="E482" i="2"/>
  <c r="H482" i="2" s="1"/>
  <c r="E483" i="2"/>
  <c r="H483" i="2" s="1"/>
  <c r="E484" i="2"/>
  <c r="H484" i="2" s="1"/>
  <c r="E485" i="2"/>
  <c r="H485" i="2" s="1"/>
  <c r="E486" i="2"/>
  <c r="H486" i="2" s="1"/>
  <c r="E487" i="2"/>
  <c r="H487" i="2" s="1"/>
  <c r="E488" i="2"/>
  <c r="H488" i="2" s="1"/>
  <c r="E489" i="2"/>
  <c r="H489" i="2" s="1"/>
  <c r="E490" i="2"/>
  <c r="H490" i="2" s="1"/>
  <c r="E491" i="2"/>
  <c r="H491" i="2" s="1"/>
  <c r="E492" i="2"/>
  <c r="H492" i="2" s="1"/>
  <c r="E493" i="2"/>
  <c r="H493" i="2" s="1"/>
  <c r="E494" i="2"/>
  <c r="H494" i="2" s="1"/>
  <c r="E495" i="2"/>
  <c r="H495" i="2" s="1"/>
  <c r="E496" i="2"/>
  <c r="H496" i="2" s="1"/>
  <c r="E497" i="2"/>
  <c r="H497" i="2" s="1"/>
  <c r="E498" i="2"/>
  <c r="H498" i="2" s="1"/>
  <c r="E499" i="2"/>
  <c r="H499" i="2" s="1"/>
  <c r="E500" i="2"/>
  <c r="H500" i="2" s="1"/>
  <c r="E501" i="2"/>
  <c r="H501" i="2" s="1"/>
  <c r="E502" i="2"/>
  <c r="H502" i="2" s="1"/>
  <c r="E503" i="2"/>
  <c r="H503" i="2" s="1"/>
  <c r="E504" i="2"/>
  <c r="H504" i="2" s="1"/>
  <c r="E505" i="2"/>
  <c r="H505" i="2" s="1"/>
  <c r="E506" i="2"/>
  <c r="H506" i="2" s="1"/>
  <c r="E507" i="2"/>
  <c r="H507" i="2" s="1"/>
  <c r="E508" i="2"/>
  <c r="H508" i="2" s="1"/>
  <c r="E509" i="2"/>
  <c r="H509" i="2" s="1"/>
  <c r="E510" i="2"/>
  <c r="H510" i="2" s="1"/>
  <c r="E511" i="2"/>
  <c r="H511" i="2" s="1"/>
  <c r="E512" i="2"/>
  <c r="H512" i="2" s="1"/>
  <c r="E513" i="2"/>
  <c r="H513" i="2" s="1"/>
  <c r="E514" i="2"/>
  <c r="H514" i="2" s="1"/>
  <c r="E515" i="2"/>
  <c r="H515" i="2" s="1"/>
  <c r="E516" i="2"/>
  <c r="H516" i="2" s="1"/>
  <c r="E517" i="2"/>
  <c r="H517" i="2" s="1"/>
  <c r="E518" i="2"/>
  <c r="H518" i="2" s="1"/>
  <c r="E519" i="2"/>
  <c r="H519" i="2" s="1"/>
  <c r="E520" i="2"/>
  <c r="H520" i="2" s="1"/>
  <c r="E521" i="2"/>
  <c r="H521" i="2" s="1"/>
  <c r="E522" i="2"/>
  <c r="H522" i="2" s="1"/>
  <c r="E523" i="2"/>
  <c r="H523" i="2" s="1"/>
  <c r="E524" i="2"/>
  <c r="H524" i="2" s="1"/>
  <c r="E525" i="2"/>
  <c r="H525" i="2" s="1"/>
  <c r="E526" i="2"/>
  <c r="H526" i="2" s="1"/>
  <c r="E527" i="2"/>
  <c r="H527" i="2" s="1"/>
  <c r="E528" i="2"/>
  <c r="H528" i="2" s="1"/>
  <c r="E529" i="2"/>
  <c r="H529" i="2" s="1"/>
  <c r="E530" i="2"/>
  <c r="H530" i="2" s="1"/>
  <c r="E531" i="2"/>
  <c r="H531" i="2" s="1"/>
  <c r="E532" i="2"/>
  <c r="H532" i="2" s="1"/>
  <c r="E533" i="2"/>
  <c r="H533" i="2" s="1"/>
  <c r="E534" i="2"/>
  <c r="H534" i="2" s="1"/>
  <c r="E535" i="2"/>
  <c r="H535" i="2" s="1"/>
  <c r="E536" i="2"/>
  <c r="H536" i="2" s="1"/>
  <c r="E537" i="2"/>
  <c r="H537" i="2" s="1"/>
  <c r="E538" i="2"/>
  <c r="H538" i="2" s="1"/>
  <c r="E539" i="2"/>
  <c r="H539" i="2" s="1"/>
  <c r="E540" i="2"/>
  <c r="H540" i="2" s="1"/>
  <c r="E541" i="2"/>
  <c r="H541" i="2" s="1"/>
  <c r="E542" i="2"/>
  <c r="H542" i="2" s="1"/>
  <c r="E543" i="2"/>
  <c r="H543" i="2" s="1"/>
  <c r="E544" i="2"/>
  <c r="H544" i="2" s="1"/>
  <c r="E545" i="2"/>
  <c r="H545" i="2" s="1"/>
  <c r="E546" i="2"/>
  <c r="H546" i="2" s="1"/>
  <c r="E547" i="2"/>
  <c r="H547" i="2" s="1"/>
  <c r="E548" i="2"/>
  <c r="H548" i="2" s="1"/>
  <c r="E549" i="2"/>
  <c r="H549" i="2" s="1"/>
  <c r="E550" i="2"/>
  <c r="H550" i="2" s="1"/>
  <c r="E551" i="2"/>
  <c r="H551" i="2" s="1"/>
  <c r="E552" i="2"/>
  <c r="H552" i="2" s="1"/>
  <c r="E553" i="2"/>
  <c r="H553" i="2" s="1"/>
  <c r="E554" i="2"/>
  <c r="H554" i="2" s="1"/>
  <c r="E555" i="2"/>
  <c r="H555" i="2" s="1"/>
  <c r="E556" i="2"/>
  <c r="H556" i="2" s="1"/>
  <c r="E557" i="2"/>
  <c r="H557" i="2" s="1"/>
  <c r="E558" i="2"/>
  <c r="H558" i="2" s="1"/>
  <c r="E559" i="2"/>
  <c r="H559" i="2" s="1"/>
  <c r="E560" i="2"/>
  <c r="H560" i="2" s="1"/>
  <c r="E561" i="2"/>
  <c r="H561" i="2" s="1"/>
  <c r="E562" i="2"/>
  <c r="H562" i="2" s="1"/>
  <c r="E563" i="2"/>
  <c r="H563" i="2" s="1"/>
  <c r="E564" i="2"/>
  <c r="H564" i="2" s="1"/>
  <c r="E565" i="2"/>
  <c r="H565" i="2" s="1"/>
  <c r="E566" i="2"/>
  <c r="H566" i="2" s="1"/>
  <c r="E567" i="2"/>
  <c r="H567" i="2" s="1"/>
  <c r="E568" i="2"/>
  <c r="H568" i="2" s="1"/>
  <c r="E569" i="2"/>
  <c r="H569" i="2" s="1"/>
  <c r="E570" i="2"/>
  <c r="H570" i="2" s="1"/>
  <c r="E571" i="2"/>
  <c r="H571" i="2" s="1"/>
  <c r="E572" i="2"/>
  <c r="H572" i="2" s="1"/>
  <c r="E573" i="2"/>
  <c r="H573" i="2" s="1"/>
  <c r="E574" i="2"/>
  <c r="H574" i="2" s="1"/>
  <c r="E575" i="2"/>
  <c r="H575" i="2" s="1"/>
  <c r="E576" i="2"/>
  <c r="H576" i="2" s="1"/>
  <c r="E577" i="2"/>
  <c r="H577" i="2" s="1"/>
  <c r="E578" i="2"/>
  <c r="H578" i="2" s="1"/>
  <c r="E579" i="2"/>
  <c r="H579" i="2" s="1"/>
  <c r="E580" i="2"/>
  <c r="H580" i="2" s="1"/>
  <c r="E581" i="2"/>
  <c r="H581" i="2" s="1"/>
  <c r="E582" i="2"/>
  <c r="H582" i="2" s="1"/>
  <c r="E583" i="2"/>
  <c r="H583" i="2" s="1"/>
  <c r="E584" i="2"/>
  <c r="H584" i="2" s="1"/>
  <c r="E585" i="2"/>
  <c r="H585" i="2" s="1"/>
  <c r="E586" i="2"/>
  <c r="H586" i="2" s="1"/>
  <c r="E587" i="2"/>
  <c r="H587" i="2" s="1"/>
  <c r="E588" i="2"/>
  <c r="H588" i="2" s="1"/>
  <c r="E589" i="2"/>
  <c r="H589" i="2" s="1"/>
  <c r="E590" i="2"/>
  <c r="H590" i="2" s="1"/>
  <c r="E591" i="2"/>
  <c r="H591" i="2" s="1"/>
  <c r="E592" i="2"/>
  <c r="H592" i="2" s="1"/>
  <c r="E593" i="2"/>
  <c r="H593" i="2" s="1"/>
  <c r="E594" i="2"/>
  <c r="H594" i="2" s="1"/>
  <c r="E595" i="2"/>
  <c r="H595" i="2" s="1"/>
  <c r="E596" i="2"/>
  <c r="H596" i="2" s="1"/>
  <c r="E597" i="2"/>
  <c r="H597" i="2" s="1"/>
  <c r="E598" i="2"/>
  <c r="H598" i="2" s="1"/>
  <c r="E599" i="2"/>
  <c r="H599" i="2" s="1"/>
  <c r="E600" i="2"/>
  <c r="H600" i="2" s="1"/>
  <c r="E601" i="2"/>
  <c r="H601" i="2" s="1"/>
  <c r="E602" i="2"/>
  <c r="H602" i="2" s="1"/>
  <c r="E603" i="2"/>
  <c r="H603" i="2" s="1"/>
  <c r="E604" i="2"/>
  <c r="H604" i="2" s="1"/>
  <c r="E605" i="2"/>
  <c r="H605" i="2" s="1"/>
  <c r="E606" i="2"/>
  <c r="H606" i="2" s="1"/>
  <c r="E607" i="2"/>
  <c r="H607" i="2" s="1"/>
  <c r="E608" i="2"/>
  <c r="H608" i="2" s="1"/>
  <c r="E609" i="2"/>
  <c r="H609" i="2" s="1"/>
  <c r="E610" i="2"/>
  <c r="H610" i="2" s="1"/>
  <c r="E611" i="2"/>
  <c r="H611" i="2" s="1"/>
  <c r="E612" i="2"/>
  <c r="H612" i="2" s="1"/>
  <c r="E613" i="2"/>
  <c r="H613" i="2" s="1"/>
  <c r="E614" i="2"/>
  <c r="H614" i="2" s="1"/>
  <c r="E615" i="2"/>
  <c r="H615" i="2" s="1"/>
  <c r="E616" i="2"/>
  <c r="H616" i="2" s="1"/>
  <c r="E617" i="2"/>
  <c r="H617" i="2" s="1"/>
  <c r="E618" i="2"/>
  <c r="H618" i="2" s="1"/>
  <c r="E619" i="2"/>
  <c r="H619" i="2" s="1"/>
  <c r="E620" i="2"/>
  <c r="H620" i="2" s="1"/>
  <c r="E621" i="2"/>
  <c r="H621" i="2" s="1"/>
  <c r="E622" i="2"/>
  <c r="H622" i="2" s="1"/>
  <c r="E623" i="2"/>
  <c r="H623" i="2" s="1"/>
  <c r="E624" i="2"/>
  <c r="H624" i="2" s="1"/>
  <c r="E625" i="2"/>
  <c r="H625" i="2" s="1"/>
  <c r="E626" i="2"/>
  <c r="H626" i="2" s="1"/>
  <c r="E627" i="2"/>
  <c r="H627" i="2" s="1"/>
  <c r="E628" i="2"/>
  <c r="H628" i="2" s="1"/>
  <c r="E629" i="2"/>
  <c r="H629" i="2" s="1"/>
  <c r="E630" i="2"/>
  <c r="H630" i="2" s="1"/>
  <c r="E631" i="2"/>
  <c r="H631" i="2" s="1"/>
  <c r="E632" i="2"/>
  <c r="H632" i="2" s="1"/>
  <c r="E633" i="2"/>
  <c r="H633" i="2" s="1"/>
  <c r="E634" i="2"/>
  <c r="H634" i="2" s="1"/>
  <c r="E635" i="2"/>
  <c r="H635" i="2" s="1"/>
  <c r="E636" i="2"/>
  <c r="H636" i="2" s="1"/>
  <c r="E637" i="2"/>
  <c r="H637" i="2" s="1"/>
  <c r="E638" i="2"/>
  <c r="H638" i="2" s="1"/>
  <c r="E639" i="2"/>
  <c r="H639" i="2" s="1"/>
  <c r="E640" i="2"/>
  <c r="H640" i="2" s="1"/>
  <c r="E641" i="2"/>
  <c r="H641" i="2" s="1"/>
  <c r="E642" i="2"/>
  <c r="H642" i="2" s="1"/>
  <c r="E643" i="2"/>
  <c r="H643" i="2" s="1"/>
  <c r="E644" i="2"/>
  <c r="H644" i="2" s="1"/>
  <c r="E645" i="2"/>
  <c r="H645" i="2" s="1"/>
  <c r="E646" i="2"/>
  <c r="H646" i="2" s="1"/>
  <c r="E647" i="2"/>
  <c r="H647" i="2" s="1"/>
  <c r="E648" i="2"/>
  <c r="H648" i="2" s="1"/>
  <c r="E649" i="2"/>
  <c r="H649" i="2" s="1"/>
  <c r="E650" i="2"/>
  <c r="H650" i="2" s="1"/>
  <c r="E651" i="2"/>
  <c r="H651" i="2" s="1"/>
  <c r="E652" i="2"/>
  <c r="H652" i="2" s="1"/>
  <c r="E653" i="2"/>
  <c r="H653" i="2" s="1"/>
  <c r="E654" i="2"/>
  <c r="H654" i="2" s="1"/>
  <c r="E655" i="2"/>
  <c r="H655" i="2" s="1"/>
  <c r="E656" i="2"/>
  <c r="H656" i="2" s="1"/>
  <c r="E657" i="2"/>
  <c r="H657" i="2" s="1"/>
  <c r="E658" i="2"/>
  <c r="H658" i="2" s="1"/>
  <c r="E659" i="2"/>
  <c r="H659" i="2" s="1"/>
  <c r="E660" i="2"/>
  <c r="H660" i="2" s="1"/>
  <c r="E661" i="2"/>
  <c r="H661" i="2" s="1"/>
  <c r="E662" i="2"/>
  <c r="H662" i="2" s="1"/>
  <c r="E663" i="2"/>
  <c r="H663" i="2" s="1"/>
  <c r="E664" i="2"/>
  <c r="H664" i="2" s="1"/>
  <c r="E665" i="2"/>
  <c r="H665" i="2" s="1"/>
  <c r="E666" i="2"/>
  <c r="H666" i="2" s="1"/>
  <c r="E667" i="2"/>
  <c r="H667" i="2" s="1"/>
  <c r="E668" i="2"/>
  <c r="H668" i="2" s="1"/>
  <c r="E669" i="2"/>
  <c r="H669" i="2" s="1"/>
  <c r="E670" i="2"/>
  <c r="H670" i="2" s="1"/>
  <c r="E671" i="2"/>
  <c r="H671" i="2" s="1"/>
  <c r="E672" i="2"/>
  <c r="H672" i="2" s="1"/>
  <c r="E673" i="2"/>
  <c r="H673" i="2" s="1"/>
  <c r="E674" i="2"/>
  <c r="H674" i="2" s="1"/>
  <c r="E675" i="2"/>
  <c r="H675" i="2" s="1"/>
  <c r="E676" i="2"/>
  <c r="H676" i="2" s="1"/>
  <c r="E677" i="2"/>
  <c r="H677" i="2" s="1"/>
  <c r="E678" i="2"/>
  <c r="H678" i="2" s="1"/>
  <c r="E679" i="2"/>
  <c r="H679" i="2" s="1"/>
  <c r="E680" i="2"/>
  <c r="H680" i="2" s="1"/>
  <c r="E681" i="2"/>
  <c r="H681" i="2" s="1"/>
  <c r="E682" i="2"/>
  <c r="H682" i="2" s="1"/>
  <c r="E683" i="2"/>
  <c r="H683" i="2" s="1"/>
  <c r="E684" i="2"/>
  <c r="H684" i="2" s="1"/>
  <c r="E685" i="2"/>
  <c r="H685" i="2" s="1"/>
  <c r="E686" i="2"/>
  <c r="H686" i="2" s="1"/>
  <c r="E687" i="2"/>
  <c r="H687" i="2" s="1"/>
  <c r="E688" i="2"/>
  <c r="H688" i="2" s="1"/>
  <c r="E689" i="2"/>
  <c r="H689" i="2" s="1"/>
  <c r="E690" i="2"/>
  <c r="H690" i="2" s="1"/>
  <c r="E691" i="2"/>
  <c r="H691" i="2" s="1"/>
  <c r="E692" i="2"/>
  <c r="H692" i="2" s="1"/>
  <c r="E693" i="2"/>
  <c r="H693" i="2" s="1"/>
  <c r="E694" i="2"/>
  <c r="H694" i="2" s="1"/>
  <c r="E695" i="2"/>
  <c r="H695" i="2" s="1"/>
  <c r="E696" i="2"/>
  <c r="H696" i="2" s="1"/>
  <c r="E697" i="2"/>
  <c r="H697" i="2" s="1"/>
  <c r="E698" i="2"/>
  <c r="H698" i="2" s="1"/>
  <c r="E699" i="2"/>
  <c r="H699" i="2" s="1"/>
  <c r="E700" i="2"/>
  <c r="H700" i="2" s="1"/>
  <c r="E701" i="2"/>
  <c r="H701" i="2" s="1"/>
  <c r="E702" i="2"/>
  <c r="H702" i="2" s="1"/>
  <c r="E703" i="2"/>
  <c r="H703" i="2" s="1"/>
  <c r="E704" i="2"/>
  <c r="H704" i="2" s="1"/>
  <c r="E705" i="2"/>
  <c r="H705" i="2" s="1"/>
  <c r="E706" i="2"/>
  <c r="H706" i="2" s="1"/>
  <c r="E707" i="2"/>
  <c r="H707" i="2" s="1"/>
  <c r="E708" i="2"/>
  <c r="H708" i="2" s="1"/>
  <c r="E709" i="2"/>
  <c r="H709" i="2" s="1"/>
  <c r="E710" i="2"/>
  <c r="H710" i="2" s="1"/>
  <c r="E711" i="2"/>
  <c r="H711" i="2" s="1"/>
  <c r="E712" i="2"/>
  <c r="H712" i="2" s="1"/>
  <c r="E713" i="2"/>
  <c r="H713" i="2" s="1"/>
  <c r="E714" i="2"/>
  <c r="H714" i="2" s="1"/>
  <c r="E715" i="2"/>
  <c r="H715" i="2" s="1"/>
  <c r="E716" i="2"/>
  <c r="H716" i="2" s="1"/>
  <c r="E717" i="2"/>
  <c r="H717" i="2" s="1"/>
  <c r="E718" i="2"/>
  <c r="H718" i="2" s="1"/>
  <c r="E719" i="2"/>
  <c r="H719" i="2" s="1"/>
  <c r="E720" i="2"/>
  <c r="H720" i="2" s="1"/>
  <c r="E721" i="2"/>
  <c r="H721" i="2" s="1"/>
  <c r="E722" i="2"/>
  <c r="H722" i="2" s="1"/>
  <c r="E723" i="2"/>
  <c r="H723" i="2" s="1"/>
  <c r="E724" i="2"/>
  <c r="H724" i="2" s="1"/>
  <c r="E725" i="2"/>
  <c r="H725" i="2" s="1"/>
  <c r="E726" i="2"/>
  <c r="H726" i="2" s="1"/>
  <c r="E727" i="2"/>
  <c r="H727" i="2" s="1"/>
  <c r="E728" i="2"/>
  <c r="H728" i="2" s="1"/>
  <c r="E729" i="2"/>
  <c r="H729" i="2" s="1"/>
  <c r="E730" i="2"/>
  <c r="H730" i="2" s="1"/>
  <c r="E731" i="2"/>
  <c r="H731" i="2" s="1"/>
  <c r="E732" i="2"/>
  <c r="H732" i="2" s="1"/>
  <c r="E733" i="2"/>
  <c r="H733" i="2" s="1"/>
  <c r="E734" i="2"/>
  <c r="H734" i="2" s="1"/>
  <c r="E735" i="2"/>
  <c r="H735" i="2" s="1"/>
  <c r="E736" i="2"/>
  <c r="H736" i="2" s="1"/>
  <c r="E737" i="2"/>
  <c r="H737" i="2" s="1"/>
  <c r="E738" i="2"/>
  <c r="H738" i="2" s="1"/>
  <c r="E739" i="2"/>
  <c r="H739" i="2" s="1"/>
  <c r="E740" i="2"/>
  <c r="H740" i="2" s="1"/>
  <c r="E741" i="2"/>
  <c r="H741" i="2" s="1"/>
  <c r="E742" i="2"/>
  <c r="H742" i="2" s="1"/>
  <c r="E743" i="2"/>
  <c r="H743" i="2" s="1"/>
  <c r="E744" i="2"/>
  <c r="H744" i="2" s="1"/>
  <c r="E745" i="2"/>
  <c r="H745" i="2" s="1"/>
  <c r="E746" i="2"/>
  <c r="H746" i="2" s="1"/>
  <c r="E747" i="2"/>
  <c r="H747" i="2" s="1"/>
  <c r="E748" i="2"/>
  <c r="H748" i="2" s="1"/>
  <c r="E749" i="2"/>
  <c r="H749" i="2" s="1"/>
  <c r="E750" i="2"/>
  <c r="H750" i="2" s="1"/>
  <c r="E751" i="2"/>
  <c r="H751" i="2" s="1"/>
  <c r="E752" i="2"/>
  <c r="H752" i="2" s="1"/>
  <c r="E753" i="2"/>
  <c r="H753" i="2" s="1"/>
  <c r="E754" i="2"/>
  <c r="H754" i="2" s="1"/>
  <c r="E755" i="2"/>
  <c r="H755" i="2" s="1"/>
  <c r="E756" i="2"/>
  <c r="H756" i="2" s="1"/>
  <c r="E757" i="2"/>
  <c r="H757" i="2" s="1"/>
  <c r="E758" i="2"/>
  <c r="H758" i="2" s="1"/>
  <c r="E759" i="2"/>
  <c r="H759" i="2" s="1"/>
  <c r="E760" i="2"/>
  <c r="H760" i="2" s="1"/>
  <c r="E761" i="2"/>
  <c r="H761" i="2" s="1"/>
  <c r="E762" i="2"/>
  <c r="H762" i="2" s="1"/>
  <c r="E763" i="2"/>
  <c r="H763" i="2" s="1"/>
  <c r="E764" i="2"/>
  <c r="H764" i="2" s="1"/>
  <c r="E765" i="2"/>
  <c r="H765" i="2" s="1"/>
  <c r="E766" i="2"/>
  <c r="H766" i="2" s="1"/>
  <c r="E767" i="2"/>
  <c r="H767" i="2" s="1"/>
  <c r="E768" i="2"/>
  <c r="H768" i="2" s="1"/>
  <c r="E769" i="2"/>
  <c r="H769" i="2" s="1"/>
  <c r="E770" i="2"/>
  <c r="H770" i="2" s="1"/>
  <c r="E771" i="2"/>
  <c r="H771" i="2" s="1"/>
  <c r="E772" i="2"/>
  <c r="H772" i="2" s="1"/>
  <c r="E773" i="2"/>
  <c r="H773" i="2" s="1"/>
  <c r="E774" i="2"/>
  <c r="H774" i="2" s="1"/>
  <c r="E775" i="2"/>
  <c r="H775" i="2" s="1"/>
  <c r="E776" i="2"/>
  <c r="H776" i="2" s="1"/>
  <c r="E777" i="2"/>
  <c r="H777" i="2" s="1"/>
  <c r="E778" i="2"/>
  <c r="H778" i="2" s="1"/>
  <c r="E779" i="2"/>
  <c r="H779" i="2" s="1"/>
  <c r="E780" i="2"/>
  <c r="H780" i="2" s="1"/>
  <c r="E781" i="2"/>
  <c r="H781" i="2" s="1"/>
  <c r="E782" i="2"/>
  <c r="H782" i="2" s="1"/>
  <c r="E783" i="2"/>
  <c r="H783" i="2" s="1"/>
  <c r="E784" i="2"/>
  <c r="H784" i="2" s="1"/>
  <c r="E785" i="2"/>
  <c r="H785" i="2" s="1"/>
  <c r="E786" i="2"/>
  <c r="H786" i="2" s="1"/>
  <c r="E787" i="2"/>
  <c r="H787" i="2" s="1"/>
  <c r="E788" i="2"/>
  <c r="H788" i="2" s="1"/>
  <c r="E789" i="2"/>
  <c r="H789" i="2" s="1"/>
  <c r="E790" i="2"/>
  <c r="H790" i="2" s="1"/>
  <c r="E791" i="2"/>
  <c r="H791" i="2" s="1"/>
  <c r="E792" i="2"/>
  <c r="H792" i="2" s="1"/>
  <c r="E793" i="2"/>
  <c r="H793" i="2" s="1"/>
  <c r="E794" i="2"/>
  <c r="H794" i="2" s="1"/>
  <c r="E795" i="2"/>
  <c r="H795" i="2" s="1"/>
  <c r="E796" i="2"/>
  <c r="H796" i="2" s="1"/>
  <c r="E797" i="2"/>
  <c r="H797" i="2" s="1"/>
  <c r="E798" i="2"/>
  <c r="H798" i="2" s="1"/>
  <c r="E799" i="2"/>
  <c r="H799" i="2" s="1"/>
  <c r="E800" i="2"/>
  <c r="H800" i="2" s="1"/>
  <c r="E801" i="2"/>
  <c r="H801" i="2" s="1"/>
  <c r="E802" i="2"/>
  <c r="H802" i="2" s="1"/>
  <c r="E803" i="2"/>
  <c r="H803" i="2" s="1"/>
  <c r="E804" i="2"/>
  <c r="H804" i="2" s="1"/>
  <c r="E805" i="2"/>
  <c r="H805" i="2" s="1"/>
  <c r="E806" i="2"/>
  <c r="H806" i="2" s="1"/>
  <c r="E807" i="2"/>
  <c r="H807" i="2" s="1"/>
  <c r="E808" i="2"/>
  <c r="H808" i="2" s="1"/>
  <c r="E809" i="2"/>
  <c r="H809" i="2" s="1"/>
  <c r="E810" i="2"/>
  <c r="H810" i="2" s="1"/>
  <c r="E811" i="2"/>
  <c r="H811" i="2" s="1"/>
  <c r="E812" i="2"/>
  <c r="H812" i="2" s="1"/>
  <c r="E813" i="2"/>
  <c r="H813" i="2" s="1"/>
  <c r="E814" i="2"/>
  <c r="H814" i="2" s="1"/>
  <c r="E815" i="2"/>
  <c r="H815" i="2" s="1"/>
  <c r="E816" i="2"/>
  <c r="H816" i="2" s="1"/>
  <c r="E817" i="2"/>
  <c r="H817" i="2" s="1"/>
  <c r="E818" i="2"/>
  <c r="H818" i="2" s="1"/>
  <c r="E819" i="2"/>
  <c r="H819" i="2" s="1"/>
  <c r="E820" i="2"/>
  <c r="H820" i="2" s="1"/>
  <c r="E821" i="2"/>
  <c r="H821" i="2" s="1"/>
  <c r="E822" i="2"/>
  <c r="H822" i="2" s="1"/>
  <c r="E823" i="2"/>
  <c r="H823" i="2" s="1"/>
  <c r="E824" i="2"/>
  <c r="H824" i="2" s="1"/>
  <c r="E825" i="2"/>
  <c r="H825" i="2" s="1"/>
  <c r="E826" i="2"/>
  <c r="H826" i="2" s="1"/>
  <c r="E827" i="2"/>
  <c r="H827" i="2" s="1"/>
  <c r="E828" i="2"/>
  <c r="H828" i="2" s="1"/>
  <c r="E829" i="2"/>
  <c r="H829" i="2" s="1"/>
  <c r="E830" i="2"/>
  <c r="H830" i="2" s="1"/>
  <c r="E831" i="2"/>
  <c r="H831" i="2" s="1"/>
  <c r="E832" i="2"/>
  <c r="H832" i="2" s="1"/>
  <c r="E833" i="2"/>
  <c r="H833" i="2" s="1"/>
  <c r="E834" i="2"/>
  <c r="H834" i="2" s="1"/>
  <c r="E835" i="2"/>
  <c r="H835" i="2" s="1"/>
  <c r="E836" i="2"/>
  <c r="H836" i="2" s="1"/>
  <c r="E837" i="2"/>
  <c r="H837" i="2" s="1"/>
  <c r="E838" i="2"/>
  <c r="H838" i="2" s="1"/>
  <c r="E839" i="2"/>
  <c r="H839" i="2" s="1"/>
  <c r="E840" i="2"/>
  <c r="H840" i="2" s="1"/>
  <c r="E841" i="2"/>
  <c r="H841" i="2" s="1"/>
  <c r="E842" i="2"/>
  <c r="H842" i="2" s="1"/>
  <c r="E843" i="2"/>
  <c r="H843" i="2" s="1"/>
  <c r="E844" i="2"/>
  <c r="H844" i="2" s="1"/>
  <c r="E845" i="2"/>
  <c r="H845" i="2" s="1"/>
  <c r="E846" i="2"/>
  <c r="H846" i="2" s="1"/>
  <c r="E847" i="2"/>
  <c r="H847" i="2" s="1"/>
  <c r="E848" i="2"/>
  <c r="H848" i="2" s="1"/>
  <c r="E849" i="2"/>
  <c r="H849" i="2" s="1"/>
  <c r="E850" i="2"/>
  <c r="H850" i="2" s="1"/>
  <c r="E851" i="2"/>
  <c r="H851" i="2" s="1"/>
  <c r="E852" i="2"/>
  <c r="H852" i="2" s="1"/>
  <c r="E853" i="2"/>
  <c r="H853" i="2" s="1"/>
  <c r="E854" i="2"/>
  <c r="H854" i="2" s="1"/>
  <c r="E855" i="2"/>
  <c r="H855" i="2" s="1"/>
  <c r="E856" i="2"/>
  <c r="H856" i="2" s="1"/>
  <c r="E857" i="2"/>
  <c r="H857" i="2" s="1"/>
  <c r="E858" i="2"/>
  <c r="H858" i="2" s="1"/>
  <c r="E859" i="2"/>
  <c r="H859" i="2" s="1"/>
  <c r="E860" i="2"/>
  <c r="H860" i="2" s="1"/>
  <c r="E861" i="2"/>
  <c r="H861" i="2" s="1"/>
  <c r="E862" i="2"/>
  <c r="H862" i="2" s="1"/>
  <c r="E863" i="2"/>
  <c r="H863" i="2" s="1"/>
  <c r="E864" i="2"/>
  <c r="H864" i="2" s="1"/>
  <c r="E865" i="2"/>
  <c r="H865" i="2" s="1"/>
  <c r="E866" i="2"/>
  <c r="H866" i="2" s="1"/>
  <c r="E867" i="2"/>
  <c r="H867" i="2" s="1"/>
  <c r="E868" i="2"/>
  <c r="H868" i="2" s="1"/>
  <c r="E869" i="2"/>
  <c r="H869" i="2" s="1"/>
  <c r="E870" i="2"/>
  <c r="H870" i="2" s="1"/>
  <c r="E871" i="2"/>
  <c r="H871" i="2" s="1"/>
  <c r="E872" i="2"/>
  <c r="H872" i="2" s="1"/>
  <c r="E873" i="2"/>
  <c r="H873" i="2" s="1"/>
  <c r="E874" i="2"/>
  <c r="H874" i="2" s="1"/>
  <c r="E875" i="2"/>
  <c r="H875" i="2" s="1"/>
  <c r="E876" i="2"/>
  <c r="H876" i="2" s="1"/>
  <c r="E877" i="2"/>
  <c r="H877" i="2" s="1"/>
  <c r="E878" i="2"/>
  <c r="H878" i="2" s="1"/>
  <c r="E879" i="2"/>
  <c r="H879" i="2" s="1"/>
  <c r="E880" i="2"/>
  <c r="H880" i="2" s="1"/>
  <c r="E881" i="2"/>
  <c r="H881" i="2" s="1"/>
  <c r="E882" i="2"/>
  <c r="H882" i="2" s="1"/>
  <c r="E883" i="2"/>
  <c r="H883" i="2" s="1"/>
  <c r="E884" i="2"/>
  <c r="H884" i="2" s="1"/>
  <c r="E885" i="2"/>
  <c r="H885" i="2" s="1"/>
  <c r="E886" i="2"/>
  <c r="H886" i="2" s="1"/>
  <c r="E887" i="2"/>
  <c r="H887" i="2" s="1"/>
  <c r="E888" i="2"/>
  <c r="H888" i="2" s="1"/>
  <c r="E889" i="2"/>
  <c r="H889" i="2" s="1"/>
  <c r="E890" i="2"/>
  <c r="H890" i="2" s="1"/>
  <c r="E891" i="2"/>
  <c r="H891" i="2" s="1"/>
  <c r="E892" i="2"/>
  <c r="H892" i="2" s="1"/>
  <c r="E893" i="2"/>
  <c r="H893" i="2" s="1"/>
  <c r="E894" i="2"/>
  <c r="H894" i="2" s="1"/>
  <c r="E895" i="2"/>
  <c r="H895" i="2" s="1"/>
  <c r="E896" i="2"/>
  <c r="H896" i="2" s="1"/>
  <c r="E897" i="2"/>
  <c r="H897" i="2" s="1"/>
  <c r="E898" i="2"/>
  <c r="H898" i="2" s="1"/>
  <c r="E899" i="2"/>
  <c r="H899" i="2" s="1"/>
  <c r="E900" i="2"/>
  <c r="H900" i="2" s="1"/>
  <c r="E901" i="2"/>
  <c r="H901" i="2" s="1"/>
  <c r="E902" i="2"/>
  <c r="H902" i="2" s="1"/>
  <c r="E903" i="2"/>
  <c r="H903" i="2" s="1"/>
  <c r="E904" i="2"/>
  <c r="H904" i="2" s="1"/>
  <c r="E905" i="2"/>
  <c r="H905" i="2" s="1"/>
  <c r="E906" i="2"/>
  <c r="H906" i="2" s="1"/>
  <c r="E907" i="2"/>
  <c r="H907" i="2" s="1"/>
  <c r="E908" i="2"/>
  <c r="H908" i="2" s="1"/>
  <c r="E909" i="2"/>
  <c r="H909" i="2" s="1"/>
  <c r="E910" i="2"/>
  <c r="H910" i="2" s="1"/>
  <c r="E911" i="2"/>
  <c r="H911" i="2" s="1"/>
  <c r="E912" i="2"/>
  <c r="H912" i="2" s="1"/>
  <c r="E913" i="2"/>
  <c r="H913" i="2" s="1"/>
  <c r="E914" i="2"/>
  <c r="H914" i="2" s="1"/>
  <c r="E915" i="2"/>
  <c r="H915" i="2" s="1"/>
  <c r="E916" i="2"/>
  <c r="H916" i="2" s="1"/>
  <c r="E917" i="2"/>
  <c r="H917" i="2" s="1"/>
  <c r="E918" i="2"/>
  <c r="H918" i="2" s="1"/>
  <c r="E919" i="2"/>
  <c r="H919" i="2" s="1"/>
  <c r="E920" i="2"/>
  <c r="H920" i="2" s="1"/>
  <c r="E921" i="2"/>
  <c r="H921" i="2" s="1"/>
  <c r="E922" i="2"/>
  <c r="H922" i="2" s="1"/>
  <c r="E923" i="2"/>
  <c r="H923" i="2" s="1"/>
  <c r="E924" i="2"/>
  <c r="H924" i="2" s="1"/>
  <c r="E925" i="2"/>
  <c r="H925" i="2" s="1"/>
  <c r="E926" i="2"/>
  <c r="H926" i="2" s="1"/>
  <c r="E927" i="2"/>
  <c r="H927" i="2" s="1"/>
  <c r="E928" i="2"/>
  <c r="H928" i="2" s="1"/>
  <c r="E929" i="2"/>
  <c r="H929" i="2" s="1"/>
  <c r="E930" i="2"/>
  <c r="H930" i="2" s="1"/>
  <c r="E931" i="2"/>
  <c r="H931" i="2" s="1"/>
  <c r="E932" i="2"/>
  <c r="H932" i="2" s="1"/>
  <c r="E933" i="2"/>
  <c r="H933" i="2" s="1"/>
  <c r="E934" i="2"/>
  <c r="H934" i="2" s="1"/>
  <c r="E935" i="2"/>
  <c r="H935" i="2" s="1"/>
  <c r="E936" i="2"/>
  <c r="H936" i="2" s="1"/>
  <c r="E937" i="2"/>
  <c r="H937" i="2" s="1"/>
  <c r="E938" i="2"/>
  <c r="H938" i="2" s="1"/>
  <c r="E939" i="2"/>
  <c r="H939" i="2" s="1"/>
  <c r="E940" i="2"/>
  <c r="H940" i="2" s="1"/>
  <c r="E941" i="2"/>
  <c r="H941" i="2" s="1"/>
  <c r="E942" i="2"/>
  <c r="H942" i="2" s="1"/>
  <c r="E943" i="2"/>
  <c r="H943" i="2" s="1"/>
  <c r="E944" i="2"/>
  <c r="H944" i="2" s="1"/>
  <c r="E945" i="2"/>
  <c r="H945" i="2" s="1"/>
  <c r="E946" i="2"/>
  <c r="H946" i="2" s="1"/>
  <c r="E947" i="2"/>
  <c r="H947" i="2" s="1"/>
  <c r="E948" i="2"/>
  <c r="H948" i="2" s="1"/>
  <c r="E949" i="2"/>
  <c r="H949" i="2" s="1"/>
  <c r="E950" i="2"/>
  <c r="H950" i="2" s="1"/>
  <c r="E951" i="2"/>
  <c r="H951" i="2" s="1"/>
  <c r="E952" i="2"/>
  <c r="H952" i="2" s="1"/>
  <c r="E953" i="2"/>
  <c r="H953" i="2" s="1"/>
  <c r="E954" i="2"/>
  <c r="H954" i="2" s="1"/>
  <c r="E955" i="2"/>
  <c r="H955" i="2" s="1"/>
  <c r="E956" i="2"/>
  <c r="H956" i="2" s="1"/>
  <c r="E957" i="2"/>
  <c r="H957" i="2" s="1"/>
  <c r="E958" i="2"/>
  <c r="H958" i="2" s="1"/>
  <c r="E959" i="2"/>
  <c r="H959" i="2" s="1"/>
  <c r="E960" i="2"/>
  <c r="H960" i="2" s="1"/>
  <c r="E961" i="2"/>
  <c r="H961" i="2" s="1"/>
  <c r="E962" i="2"/>
  <c r="H962" i="2" s="1"/>
  <c r="E963" i="2"/>
  <c r="H963" i="2" s="1"/>
  <c r="E964" i="2"/>
  <c r="H964" i="2" s="1"/>
  <c r="E965" i="2"/>
  <c r="H965" i="2" s="1"/>
  <c r="E966" i="2"/>
  <c r="H966" i="2" s="1"/>
  <c r="E967" i="2"/>
  <c r="H967" i="2" s="1"/>
  <c r="E968" i="2"/>
  <c r="H968" i="2" s="1"/>
  <c r="E969" i="2"/>
  <c r="H969" i="2" s="1"/>
  <c r="E970" i="2"/>
  <c r="H970" i="2" s="1"/>
  <c r="E971" i="2"/>
  <c r="H971" i="2" s="1"/>
  <c r="E972" i="2"/>
  <c r="H972" i="2" s="1"/>
  <c r="E973" i="2"/>
  <c r="H973" i="2" s="1"/>
  <c r="E974" i="2"/>
  <c r="H974" i="2" s="1"/>
  <c r="E975" i="2"/>
  <c r="H975" i="2" s="1"/>
  <c r="E976" i="2"/>
  <c r="H976" i="2" s="1"/>
  <c r="E977" i="2"/>
  <c r="H977" i="2" s="1"/>
  <c r="E978" i="2"/>
  <c r="H978" i="2" s="1"/>
  <c r="E979" i="2"/>
  <c r="H979" i="2" s="1"/>
  <c r="E980" i="2"/>
  <c r="H980" i="2" s="1"/>
  <c r="E981" i="2"/>
  <c r="H981" i="2" s="1"/>
  <c r="E982" i="2"/>
  <c r="H982" i="2" s="1"/>
  <c r="E983" i="2"/>
  <c r="H983" i="2" s="1"/>
  <c r="E984" i="2"/>
  <c r="H984" i="2" s="1"/>
  <c r="E985" i="2"/>
  <c r="H985" i="2" s="1"/>
  <c r="E986" i="2"/>
  <c r="H986" i="2" s="1"/>
  <c r="E987" i="2"/>
  <c r="H987" i="2" s="1"/>
  <c r="E988" i="2"/>
  <c r="H988" i="2" s="1"/>
  <c r="E989" i="2"/>
  <c r="H989" i="2" s="1"/>
  <c r="E990" i="2"/>
  <c r="H990" i="2" s="1"/>
  <c r="E991" i="2"/>
  <c r="H991" i="2" s="1"/>
  <c r="E992" i="2"/>
  <c r="H992" i="2" s="1"/>
  <c r="E993" i="2"/>
  <c r="H993" i="2" s="1"/>
  <c r="E994" i="2"/>
  <c r="H994" i="2" s="1"/>
  <c r="E995" i="2"/>
  <c r="H995" i="2" s="1"/>
  <c r="E996" i="2"/>
  <c r="H996" i="2" s="1"/>
  <c r="E997" i="2"/>
  <c r="H997" i="2" s="1"/>
  <c r="E998" i="2"/>
  <c r="H998" i="2" s="1"/>
  <c r="E999" i="2"/>
  <c r="H999" i="2" s="1"/>
  <c r="E1000" i="2"/>
  <c r="H1000" i="2" s="1"/>
  <c r="E1001" i="2"/>
  <c r="H1001" i="2" s="1"/>
  <c r="E1002" i="2"/>
  <c r="H1002" i="2" s="1"/>
  <c r="E1003" i="2"/>
  <c r="H1003" i="2" s="1"/>
  <c r="E1004" i="2"/>
  <c r="H1004" i="2" s="1"/>
  <c r="E1005" i="2"/>
  <c r="H1005" i="2" s="1"/>
  <c r="E1006" i="2"/>
  <c r="H1006" i="2" s="1"/>
  <c r="E1007" i="2"/>
  <c r="H1007" i="2" s="1"/>
  <c r="E1008" i="2"/>
  <c r="H1008" i="2" s="1"/>
  <c r="E1009" i="2"/>
  <c r="H1009" i="2" s="1"/>
  <c r="E1010" i="2"/>
  <c r="H1010" i="2" s="1"/>
  <c r="E1011" i="2"/>
  <c r="H1011" i="2" s="1"/>
  <c r="E1012" i="2"/>
  <c r="H1012" i="2" s="1"/>
  <c r="E1013" i="2"/>
  <c r="H1013" i="2" s="1"/>
  <c r="E1014" i="2"/>
  <c r="H1014" i="2" s="1"/>
  <c r="E1015" i="2"/>
  <c r="H1015" i="2" s="1"/>
  <c r="E1016" i="2"/>
  <c r="H1016" i="2" s="1"/>
  <c r="E1017" i="2"/>
  <c r="H1017" i="2" s="1"/>
  <c r="E1018" i="2"/>
  <c r="H1018" i="2" s="1"/>
  <c r="E1019" i="2"/>
  <c r="H1019" i="2" s="1"/>
  <c r="E1020" i="2"/>
  <c r="H1020" i="2" s="1"/>
  <c r="E1021" i="2"/>
  <c r="H1021" i="2" s="1"/>
  <c r="E1022" i="2"/>
  <c r="H1022" i="2" s="1"/>
  <c r="E1023" i="2"/>
  <c r="H1023" i="2" s="1"/>
  <c r="E1024" i="2"/>
  <c r="H1024" i="2" s="1"/>
  <c r="E1025" i="2"/>
  <c r="H1025" i="2" s="1"/>
  <c r="E1026" i="2"/>
  <c r="H1026" i="2" s="1"/>
  <c r="E1027" i="2"/>
  <c r="H1027" i="2" s="1"/>
  <c r="E1028" i="2"/>
  <c r="H1028" i="2" s="1"/>
  <c r="E1029" i="2"/>
  <c r="H1029" i="2" s="1"/>
  <c r="E1030" i="2"/>
  <c r="H1030" i="2" s="1"/>
  <c r="E1031" i="2"/>
  <c r="H1031" i="2" s="1"/>
  <c r="E1032" i="2"/>
  <c r="H1032" i="2" s="1"/>
  <c r="E1033" i="2"/>
  <c r="H1033" i="2" s="1"/>
  <c r="E1034" i="2"/>
  <c r="H1034" i="2" s="1"/>
  <c r="E1035" i="2"/>
  <c r="H1035" i="2" s="1"/>
  <c r="E1036" i="2"/>
  <c r="H1036" i="2" s="1"/>
  <c r="E1037" i="2"/>
  <c r="H1037" i="2" s="1"/>
  <c r="E1038" i="2"/>
  <c r="H1038" i="2" s="1"/>
  <c r="E1039" i="2"/>
  <c r="H1039" i="2" s="1"/>
  <c r="E1040" i="2"/>
  <c r="H1040" i="2" s="1"/>
  <c r="E1041" i="2"/>
  <c r="H1041" i="2" s="1"/>
  <c r="E1042" i="2"/>
  <c r="H1042" i="2" s="1"/>
  <c r="E1043" i="2"/>
  <c r="H1043" i="2" s="1"/>
  <c r="E1044" i="2"/>
  <c r="H1044" i="2" s="1"/>
  <c r="E1045" i="2"/>
  <c r="H1045" i="2" s="1"/>
  <c r="E1046" i="2"/>
  <c r="H1046" i="2" s="1"/>
  <c r="E1047" i="2"/>
  <c r="H1047" i="2" s="1"/>
  <c r="E1048" i="2"/>
  <c r="H1048" i="2" s="1"/>
  <c r="E1049" i="2"/>
  <c r="H1049" i="2" s="1"/>
  <c r="E1050" i="2"/>
  <c r="H1050" i="2" s="1"/>
  <c r="E1051" i="2"/>
  <c r="H1051" i="2" s="1"/>
  <c r="E1052" i="2"/>
  <c r="H1052" i="2" s="1"/>
  <c r="E1053" i="2"/>
  <c r="H1053" i="2" s="1"/>
  <c r="E1054" i="2"/>
  <c r="H1054" i="2" s="1"/>
  <c r="E1055" i="2"/>
  <c r="H1055" i="2" s="1"/>
  <c r="E1056" i="2"/>
  <c r="H1056" i="2" s="1"/>
  <c r="E1057" i="2"/>
  <c r="H1057" i="2" s="1"/>
  <c r="E1058" i="2"/>
  <c r="H1058" i="2" s="1"/>
  <c r="E1059" i="2"/>
  <c r="H1059" i="2" s="1"/>
  <c r="E1060" i="2"/>
  <c r="H1060" i="2" s="1"/>
  <c r="E1061" i="2"/>
  <c r="H1061" i="2" s="1"/>
  <c r="E1062" i="2"/>
  <c r="H1062" i="2" s="1"/>
  <c r="E1063" i="2"/>
  <c r="H1063" i="2" s="1"/>
  <c r="E1064" i="2"/>
  <c r="H1064" i="2" s="1"/>
  <c r="E1065" i="2"/>
  <c r="H1065" i="2" s="1"/>
  <c r="E1066" i="2"/>
  <c r="H1066" i="2" s="1"/>
  <c r="E1067" i="2"/>
  <c r="H1067" i="2" s="1"/>
  <c r="E1068" i="2"/>
  <c r="H1068" i="2" s="1"/>
  <c r="E1069" i="2"/>
  <c r="H1069" i="2" s="1"/>
  <c r="E1070" i="2"/>
  <c r="H1070" i="2" s="1"/>
  <c r="E1071" i="2"/>
  <c r="H1071" i="2" s="1"/>
  <c r="E1072" i="2"/>
  <c r="H1072" i="2" s="1"/>
  <c r="E1073" i="2"/>
  <c r="H1073" i="2" s="1"/>
  <c r="E1074" i="2"/>
  <c r="H1074" i="2" s="1"/>
  <c r="E1075" i="2"/>
  <c r="H1075" i="2" s="1"/>
  <c r="E1076" i="2"/>
  <c r="H1076" i="2" s="1"/>
  <c r="E1077" i="2"/>
  <c r="H1077" i="2" s="1"/>
  <c r="E1078" i="2"/>
  <c r="H1078" i="2" s="1"/>
  <c r="E1079" i="2"/>
  <c r="H1079" i="2" s="1"/>
  <c r="E1080" i="2"/>
  <c r="H1080" i="2" s="1"/>
  <c r="E1081" i="2"/>
  <c r="H1081" i="2" s="1"/>
  <c r="E1082" i="2"/>
  <c r="H1082" i="2" s="1"/>
  <c r="E1083" i="2"/>
  <c r="H1083" i="2" s="1"/>
  <c r="E1084" i="2"/>
  <c r="H1084" i="2" s="1"/>
  <c r="E1085" i="2"/>
  <c r="H1085" i="2" s="1"/>
  <c r="E1086" i="2"/>
  <c r="H1086" i="2" s="1"/>
  <c r="E1087" i="2"/>
  <c r="H1087" i="2" s="1"/>
  <c r="E1088" i="2"/>
  <c r="H1088" i="2" s="1"/>
  <c r="E1089" i="2"/>
  <c r="H1089" i="2" s="1"/>
  <c r="E1090" i="2"/>
  <c r="H1090" i="2" s="1"/>
  <c r="E1091" i="2"/>
  <c r="H1091" i="2" s="1"/>
  <c r="E1092" i="2"/>
  <c r="H1092" i="2" s="1"/>
  <c r="E1093" i="2"/>
  <c r="H1093" i="2" s="1"/>
  <c r="E1094" i="2"/>
  <c r="H1094" i="2" s="1"/>
  <c r="E1095" i="2"/>
  <c r="H1095" i="2" s="1"/>
  <c r="E1096" i="2"/>
  <c r="H1096" i="2" s="1"/>
  <c r="E1097" i="2"/>
  <c r="H1097" i="2" s="1"/>
  <c r="E1098" i="2"/>
  <c r="H1098" i="2" s="1"/>
  <c r="E1099" i="2"/>
  <c r="H1099" i="2" s="1"/>
  <c r="E1100" i="2"/>
  <c r="H1100" i="2" s="1"/>
  <c r="E1101" i="2"/>
  <c r="H1101" i="2" s="1"/>
  <c r="E1102" i="2"/>
  <c r="H1102" i="2" s="1"/>
  <c r="E1103" i="2"/>
  <c r="H1103" i="2" s="1"/>
  <c r="E1104" i="2"/>
  <c r="H1104" i="2" s="1"/>
  <c r="E1105" i="2"/>
  <c r="H1105" i="2" s="1"/>
  <c r="E1106" i="2"/>
  <c r="H1106" i="2" s="1"/>
  <c r="E1107" i="2"/>
  <c r="H1107" i="2" s="1"/>
  <c r="E1108" i="2"/>
  <c r="H1108" i="2" s="1"/>
  <c r="E1109" i="2"/>
  <c r="H1109" i="2" s="1"/>
  <c r="E1110" i="2"/>
  <c r="H1110" i="2" s="1"/>
  <c r="E1111" i="2"/>
  <c r="H1111" i="2" s="1"/>
  <c r="E1112" i="2"/>
  <c r="H1112" i="2" s="1"/>
  <c r="E1113" i="2"/>
  <c r="H1113" i="2" s="1"/>
  <c r="E1114" i="2"/>
  <c r="H1114" i="2" s="1"/>
  <c r="E1115" i="2"/>
  <c r="H1115" i="2" s="1"/>
  <c r="E1116" i="2"/>
  <c r="H1116" i="2" s="1"/>
  <c r="E1117" i="2"/>
  <c r="H1117" i="2" s="1"/>
  <c r="E1118" i="2"/>
  <c r="H1118" i="2" s="1"/>
  <c r="E1119" i="2"/>
  <c r="H1119" i="2" s="1"/>
  <c r="E1120" i="2"/>
  <c r="H1120" i="2" s="1"/>
  <c r="E1121" i="2"/>
  <c r="H1121" i="2" s="1"/>
  <c r="E1122" i="2"/>
  <c r="H1122" i="2" s="1"/>
  <c r="E1123" i="2"/>
  <c r="H1123" i="2" s="1"/>
  <c r="E1124" i="2"/>
  <c r="H1124" i="2" s="1"/>
  <c r="E1125" i="2"/>
  <c r="H1125" i="2" s="1"/>
  <c r="E1126" i="2"/>
  <c r="H1126" i="2" s="1"/>
  <c r="E1127" i="2"/>
  <c r="H1127" i="2" s="1"/>
  <c r="E1128" i="2"/>
  <c r="H1128" i="2" s="1"/>
  <c r="E1129" i="2"/>
  <c r="H1129" i="2" s="1"/>
  <c r="E1130" i="2"/>
  <c r="H1130" i="2" s="1"/>
  <c r="E1131" i="2"/>
  <c r="H1131" i="2" s="1"/>
  <c r="E1132" i="2"/>
  <c r="H1132" i="2" s="1"/>
  <c r="E1133" i="2"/>
  <c r="H1133" i="2" s="1"/>
  <c r="E1134" i="2"/>
  <c r="H1134" i="2" s="1"/>
  <c r="E1135" i="2"/>
  <c r="H1135" i="2" s="1"/>
  <c r="E1136" i="2"/>
  <c r="H1136" i="2" s="1"/>
  <c r="E1137" i="2"/>
  <c r="H1137" i="2" s="1"/>
  <c r="E1138" i="2"/>
  <c r="H1138" i="2" s="1"/>
  <c r="E1139" i="2"/>
  <c r="H1139" i="2" s="1"/>
  <c r="E1140" i="2"/>
  <c r="H1140" i="2" s="1"/>
  <c r="E1141" i="2"/>
  <c r="H1141" i="2" s="1"/>
  <c r="E1142" i="2"/>
  <c r="H1142" i="2" s="1"/>
  <c r="E1143" i="2"/>
  <c r="H1143" i="2" s="1"/>
  <c r="E1144" i="2"/>
  <c r="H1144" i="2" s="1"/>
  <c r="E1145" i="2"/>
  <c r="H1145" i="2" s="1"/>
  <c r="E1146" i="2"/>
  <c r="H1146" i="2" s="1"/>
  <c r="E1147" i="2"/>
  <c r="H1147" i="2" s="1"/>
  <c r="E1148" i="2"/>
  <c r="H1148" i="2" s="1"/>
  <c r="E1149" i="2"/>
  <c r="H1149" i="2" s="1"/>
  <c r="E1150" i="2"/>
  <c r="H1150" i="2" s="1"/>
  <c r="E1151" i="2"/>
  <c r="H1151" i="2" s="1"/>
  <c r="E1152" i="2"/>
  <c r="H1152" i="2" s="1"/>
  <c r="E1153" i="2"/>
  <c r="H1153" i="2" s="1"/>
  <c r="E1154" i="2"/>
  <c r="H1154" i="2" s="1"/>
  <c r="E1155" i="2"/>
  <c r="H1155" i="2" s="1"/>
  <c r="E1156" i="2"/>
  <c r="H1156" i="2" s="1"/>
  <c r="E1157" i="2"/>
  <c r="H1157" i="2" s="1"/>
  <c r="E1158" i="2"/>
  <c r="H1158" i="2" s="1"/>
  <c r="E1159" i="2"/>
  <c r="H1159" i="2" s="1"/>
  <c r="E1160" i="2"/>
  <c r="H1160" i="2" s="1"/>
  <c r="E1161" i="2"/>
  <c r="H1161" i="2" s="1"/>
  <c r="E1162" i="2"/>
  <c r="H1162" i="2" s="1"/>
  <c r="E1163" i="2"/>
  <c r="H1163" i="2" s="1"/>
  <c r="E1164" i="2"/>
  <c r="H1164" i="2" s="1"/>
  <c r="E1165" i="2"/>
  <c r="H1165" i="2" s="1"/>
  <c r="E1166" i="2"/>
  <c r="H1166" i="2" s="1"/>
  <c r="E1167" i="2"/>
  <c r="H1167" i="2" s="1"/>
  <c r="E1168" i="2"/>
  <c r="H1168" i="2" s="1"/>
  <c r="E1169" i="2"/>
  <c r="H1169" i="2" s="1"/>
  <c r="E1170" i="2"/>
  <c r="H1170" i="2" s="1"/>
  <c r="E1171" i="2"/>
  <c r="H1171" i="2" s="1"/>
  <c r="E1172" i="2"/>
  <c r="H1172" i="2" s="1"/>
  <c r="E1173" i="2"/>
  <c r="H1173" i="2" s="1"/>
  <c r="E1174" i="2"/>
  <c r="H1174" i="2" s="1"/>
  <c r="E1175" i="2"/>
  <c r="H1175" i="2" s="1"/>
  <c r="E1176" i="2"/>
  <c r="H1176" i="2" s="1"/>
  <c r="E1177" i="2"/>
  <c r="H1177" i="2" s="1"/>
  <c r="E1178" i="2"/>
  <c r="H1178" i="2" s="1"/>
  <c r="E1179" i="2"/>
  <c r="H1179" i="2" s="1"/>
  <c r="E1180" i="2"/>
  <c r="H1180" i="2" s="1"/>
  <c r="E1181" i="2"/>
  <c r="H1181" i="2" s="1"/>
  <c r="E1182" i="2"/>
  <c r="H1182" i="2" s="1"/>
  <c r="E1183" i="2"/>
  <c r="H1183" i="2" s="1"/>
  <c r="E1184" i="2"/>
  <c r="H1184" i="2" s="1"/>
  <c r="E1185" i="2"/>
  <c r="H1185" i="2" s="1"/>
  <c r="E1186" i="2"/>
  <c r="H1186" i="2" s="1"/>
  <c r="E1187" i="2"/>
  <c r="H1187" i="2" s="1"/>
  <c r="E1188" i="2"/>
  <c r="H1188" i="2" s="1"/>
  <c r="E1189" i="2"/>
  <c r="H1189" i="2" s="1"/>
  <c r="E1190" i="2"/>
  <c r="H1190" i="2" s="1"/>
  <c r="E1191" i="2"/>
  <c r="H1191" i="2" s="1"/>
  <c r="E1192" i="2"/>
  <c r="H1192" i="2" s="1"/>
  <c r="E1193" i="2"/>
  <c r="H1193" i="2" s="1"/>
  <c r="E1194" i="2"/>
  <c r="H1194" i="2" s="1"/>
  <c r="E1195" i="2"/>
  <c r="H1195" i="2" s="1"/>
  <c r="E1196" i="2"/>
  <c r="H1196" i="2" s="1"/>
  <c r="E1197" i="2"/>
  <c r="H1197" i="2" s="1"/>
  <c r="E1198" i="2"/>
  <c r="H1198" i="2" s="1"/>
  <c r="E1199" i="2"/>
  <c r="H1199" i="2" s="1"/>
  <c r="E1200" i="2"/>
  <c r="H1200" i="2" s="1"/>
  <c r="E1201" i="2"/>
  <c r="H1201" i="2" s="1"/>
  <c r="E1202" i="2"/>
  <c r="H1202" i="2" s="1"/>
  <c r="E1203" i="2"/>
  <c r="H1203" i="2" s="1"/>
  <c r="E1204" i="2"/>
  <c r="H1204" i="2" s="1"/>
  <c r="E1205" i="2"/>
  <c r="H1205" i="2" s="1"/>
  <c r="E1206" i="2"/>
  <c r="H1206" i="2" s="1"/>
  <c r="E1207" i="2"/>
  <c r="H1207" i="2" s="1"/>
  <c r="E1208" i="2"/>
  <c r="H1208" i="2" s="1"/>
  <c r="E1209" i="2"/>
  <c r="H1209" i="2" s="1"/>
  <c r="E1210" i="2"/>
  <c r="H1210" i="2" s="1"/>
  <c r="E1211" i="2"/>
  <c r="H1211" i="2" s="1"/>
  <c r="E1212" i="2"/>
  <c r="H1212" i="2" s="1"/>
  <c r="E1213" i="2"/>
  <c r="H1213" i="2" s="1"/>
  <c r="E1214" i="2"/>
  <c r="H1214" i="2" s="1"/>
  <c r="E1215" i="2"/>
  <c r="H1215" i="2" s="1"/>
  <c r="E1216" i="2"/>
  <c r="H1216" i="2" s="1"/>
  <c r="E1217" i="2"/>
  <c r="H1217" i="2" s="1"/>
  <c r="E1218" i="2"/>
  <c r="H1218" i="2" s="1"/>
  <c r="E1219" i="2"/>
  <c r="H1219" i="2" s="1"/>
  <c r="E1220" i="2"/>
  <c r="H1220" i="2" s="1"/>
  <c r="E1221" i="2"/>
  <c r="H1221" i="2" s="1"/>
  <c r="E1222" i="2"/>
  <c r="H1222" i="2" s="1"/>
  <c r="E1223" i="2"/>
  <c r="H1223" i="2" s="1"/>
  <c r="E1224" i="2"/>
  <c r="H1224" i="2" s="1"/>
  <c r="E1225" i="2"/>
  <c r="H1225" i="2" s="1"/>
  <c r="E1226" i="2"/>
  <c r="H1226" i="2" s="1"/>
  <c r="E1227" i="2"/>
  <c r="H1227" i="2" s="1"/>
  <c r="E1228" i="2"/>
  <c r="H1228" i="2" s="1"/>
  <c r="E1229" i="2"/>
  <c r="H1229" i="2" s="1"/>
  <c r="E1230" i="2"/>
  <c r="H1230" i="2" s="1"/>
  <c r="E1231" i="2"/>
  <c r="H1231" i="2" s="1"/>
  <c r="E1232" i="2"/>
  <c r="H1232" i="2" s="1"/>
  <c r="E1233" i="2"/>
  <c r="H1233" i="2" s="1"/>
  <c r="E1234" i="2"/>
  <c r="H1234" i="2" s="1"/>
  <c r="E1235" i="2"/>
  <c r="H1235" i="2" s="1"/>
  <c r="E1236" i="2"/>
  <c r="H1236" i="2" s="1"/>
  <c r="E1237" i="2"/>
  <c r="H1237" i="2" s="1"/>
  <c r="E1238" i="2"/>
  <c r="H1238" i="2" s="1"/>
  <c r="E1239" i="2"/>
  <c r="H1239" i="2" s="1"/>
  <c r="E1240" i="2"/>
  <c r="H1240" i="2" s="1"/>
  <c r="E1241" i="2"/>
  <c r="H1241" i="2" s="1"/>
  <c r="E1242" i="2"/>
  <c r="H1242" i="2" s="1"/>
  <c r="E1243" i="2"/>
  <c r="H1243" i="2" s="1"/>
  <c r="E1244" i="2"/>
  <c r="H1244" i="2" s="1"/>
  <c r="E1245" i="2"/>
  <c r="H1245" i="2" s="1"/>
  <c r="E1246" i="2"/>
  <c r="H1246" i="2" s="1"/>
  <c r="E1247" i="2"/>
  <c r="H1247" i="2" s="1"/>
  <c r="E1248" i="2"/>
  <c r="H1248" i="2" s="1"/>
  <c r="E1249" i="2"/>
  <c r="H1249" i="2" s="1"/>
  <c r="E1250" i="2"/>
  <c r="H1250" i="2" s="1"/>
  <c r="E1251" i="2"/>
  <c r="H1251" i="2" s="1"/>
  <c r="E1252" i="2"/>
  <c r="H1252" i="2" s="1"/>
  <c r="E1253" i="2"/>
  <c r="H1253" i="2" s="1"/>
  <c r="E1254" i="2"/>
  <c r="H1254" i="2" s="1"/>
  <c r="E1255" i="2"/>
  <c r="H1255" i="2" s="1"/>
  <c r="E1256" i="2"/>
  <c r="H1256" i="2" s="1"/>
  <c r="E1257" i="2"/>
  <c r="H1257" i="2" s="1"/>
  <c r="E1258" i="2"/>
  <c r="H1258" i="2" s="1"/>
  <c r="E1259" i="2"/>
  <c r="H1259" i="2" s="1"/>
  <c r="E1260" i="2"/>
  <c r="H1260" i="2" s="1"/>
  <c r="E1261" i="2"/>
  <c r="H1261" i="2" s="1"/>
  <c r="E1262" i="2"/>
  <c r="H1262" i="2" s="1"/>
  <c r="E1263" i="2"/>
  <c r="H1263" i="2" s="1"/>
  <c r="E1264" i="2"/>
  <c r="H1264" i="2" s="1"/>
  <c r="E1265" i="2"/>
  <c r="H1265" i="2" s="1"/>
  <c r="E1266" i="2"/>
  <c r="H1266" i="2" s="1"/>
  <c r="E1267" i="2"/>
  <c r="H1267" i="2" s="1"/>
  <c r="E1268" i="2"/>
  <c r="H1268" i="2" s="1"/>
  <c r="E1269" i="2"/>
  <c r="H1269" i="2" s="1"/>
  <c r="E1270" i="2"/>
  <c r="H1270" i="2" s="1"/>
  <c r="E1271" i="2"/>
  <c r="H1271" i="2" s="1"/>
  <c r="E1272" i="2"/>
  <c r="H1272" i="2" s="1"/>
  <c r="E1273" i="2"/>
  <c r="H1273" i="2" s="1"/>
  <c r="E1274" i="2"/>
  <c r="H1274" i="2" s="1"/>
  <c r="E1275" i="2"/>
  <c r="H1275" i="2" s="1"/>
  <c r="E1276" i="2"/>
  <c r="H1276" i="2" s="1"/>
  <c r="E1277" i="2"/>
  <c r="H1277" i="2" s="1"/>
  <c r="E1278" i="2"/>
  <c r="H1278" i="2" s="1"/>
  <c r="E1279" i="2"/>
  <c r="H1279" i="2" s="1"/>
  <c r="E1280" i="2"/>
  <c r="H1280" i="2" s="1"/>
  <c r="E1281" i="2"/>
  <c r="H1281" i="2" s="1"/>
  <c r="E1282" i="2"/>
  <c r="H1282" i="2" s="1"/>
  <c r="E1283" i="2"/>
  <c r="H1283" i="2" s="1"/>
  <c r="E1284" i="2"/>
  <c r="H1284" i="2" s="1"/>
  <c r="E1285" i="2"/>
  <c r="H1285" i="2" s="1"/>
  <c r="E1286" i="2"/>
  <c r="H1286" i="2" s="1"/>
  <c r="E1287" i="2"/>
  <c r="H1287" i="2" s="1"/>
  <c r="E1288" i="2"/>
  <c r="H1288" i="2" s="1"/>
  <c r="E1289" i="2"/>
  <c r="H1289" i="2" s="1"/>
  <c r="E1290" i="2"/>
  <c r="H1290" i="2" s="1"/>
  <c r="E1291" i="2"/>
  <c r="H1291" i="2" s="1"/>
  <c r="E1292" i="2"/>
  <c r="H1292" i="2" s="1"/>
  <c r="E1293" i="2"/>
  <c r="H1293" i="2" s="1"/>
  <c r="E1294" i="2"/>
  <c r="H1294" i="2" s="1"/>
  <c r="E1295" i="2"/>
  <c r="H1295" i="2" s="1"/>
  <c r="E1296" i="2"/>
  <c r="H1296" i="2" s="1"/>
  <c r="E1297" i="2"/>
  <c r="H1297" i="2" s="1"/>
  <c r="E1298" i="2"/>
  <c r="H1298" i="2" s="1"/>
  <c r="E1299" i="2"/>
  <c r="H1299" i="2" s="1"/>
  <c r="E1300" i="2"/>
  <c r="H1300" i="2" s="1"/>
  <c r="E1301" i="2"/>
  <c r="H1301" i="2" s="1"/>
  <c r="E1302" i="2"/>
  <c r="H1302" i="2" s="1"/>
  <c r="E1303" i="2"/>
  <c r="H1303" i="2" s="1"/>
  <c r="E1304" i="2"/>
  <c r="H1304" i="2" s="1"/>
  <c r="E1305" i="2"/>
  <c r="H1305" i="2" s="1"/>
  <c r="E1306" i="2"/>
  <c r="H1306" i="2" s="1"/>
  <c r="E1307" i="2"/>
  <c r="H1307" i="2" s="1"/>
  <c r="E1308" i="2"/>
  <c r="H1308" i="2" s="1"/>
  <c r="E1309" i="2"/>
  <c r="H1309" i="2" s="1"/>
  <c r="E1310" i="2"/>
  <c r="H1310" i="2" s="1"/>
  <c r="E1311" i="2"/>
  <c r="H1311" i="2" s="1"/>
  <c r="E1312" i="2"/>
  <c r="H1312" i="2" s="1"/>
  <c r="E1313" i="2"/>
  <c r="H1313" i="2" s="1"/>
  <c r="E1314" i="2"/>
  <c r="H1314" i="2" s="1"/>
  <c r="E1315" i="2"/>
  <c r="H1315" i="2" s="1"/>
  <c r="E1316" i="2"/>
  <c r="H1316" i="2" s="1"/>
  <c r="E1317" i="2"/>
  <c r="H1317" i="2" s="1"/>
  <c r="E1318" i="2"/>
  <c r="H1318" i="2" s="1"/>
  <c r="E1319" i="2"/>
  <c r="H1319" i="2" s="1"/>
  <c r="E1320" i="2"/>
  <c r="H1320" i="2" s="1"/>
  <c r="E1321" i="2"/>
  <c r="H1321" i="2" s="1"/>
  <c r="E1322" i="2"/>
  <c r="H1322" i="2" s="1"/>
  <c r="E1323" i="2"/>
  <c r="H1323" i="2" s="1"/>
  <c r="E1324" i="2"/>
  <c r="H1324" i="2" s="1"/>
  <c r="E1325" i="2"/>
  <c r="H1325" i="2" s="1"/>
  <c r="E1326" i="2"/>
  <c r="H1326" i="2" s="1"/>
  <c r="E1327" i="2"/>
  <c r="H1327" i="2" s="1"/>
  <c r="E1328" i="2"/>
  <c r="H1328" i="2" s="1"/>
  <c r="E1329" i="2"/>
  <c r="H1329" i="2" s="1"/>
  <c r="E1330" i="2"/>
  <c r="H1330" i="2" s="1"/>
  <c r="E1331" i="2"/>
  <c r="H1331" i="2" s="1"/>
  <c r="E1332" i="2"/>
  <c r="H1332" i="2" s="1"/>
  <c r="E1333" i="2"/>
  <c r="H1333" i="2" s="1"/>
  <c r="E1334" i="2"/>
  <c r="H1334" i="2" s="1"/>
  <c r="E1335" i="2"/>
  <c r="H1335" i="2" s="1"/>
  <c r="E1336" i="2"/>
  <c r="H1336" i="2" s="1"/>
  <c r="E1337" i="2"/>
  <c r="H1337" i="2" s="1"/>
  <c r="E1338" i="2"/>
  <c r="H1338" i="2" s="1"/>
  <c r="E1339" i="2"/>
  <c r="H1339" i="2" s="1"/>
  <c r="E1340" i="2"/>
  <c r="H1340" i="2" s="1"/>
  <c r="E1341" i="2"/>
  <c r="H1341" i="2" s="1"/>
  <c r="E1342" i="2"/>
  <c r="H1342" i="2" s="1"/>
  <c r="E1343" i="2"/>
  <c r="H1343" i="2" s="1"/>
  <c r="E1344" i="2"/>
  <c r="H1344" i="2" s="1"/>
  <c r="E1345" i="2"/>
  <c r="H1345" i="2" s="1"/>
  <c r="E1346" i="2"/>
  <c r="H1346" i="2" s="1"/>
  <c r="E1347" i="2"/>
  <c r="H1347" i="2" s="1"/>
  <c r="E1348" i="2"/>
  <c r="H1348" i="2" s="1"/>
  <c r="E1349" i="2"/>
  <c r="H1349" i="2" s="1"/>
  <c r="E1350" i="2"/>
  <c r="H1350" i="2" s="1"/>
  <c r="E1351" i="2"/>
  <c r="H1351" i="2" s="1"/>
  <c r="E1352" i="2"/>
  <c r="H1352" i="2" s="1"/>
  <c r="E1353" i="2"/>
  <c r="H1353" i="2" s="1"/>
  <c r="E1354" i="2"/>
  <c r="H1354" i="2" s="1"/>
  <c r="E1355" i="2"/>
  <c r="H1355" i="2" s="1"/>
  <c r="E1356" i="2"/>
  <c r="H1356" i="2" s="1"/>
  <c r="E1357" i="2"/>
  <c r="H1357" i="2" s="1"/>
  <c r="E1358" i="2"/>
  <c r="H1358" i="2" s="1"/>
  <c r="E1359" i="2"/>
  <c r="H1359" i="2" s="1"/>
  <c r="E1360" i="2"/>
  <c r="H1360" i="2" s="1"/>
  <c r="E1361" i="2"/>
  <c r="H1361" i="2" s="1"/>
  <c r="E1362" i="2"/>
  <c r="H1362" i="2" s="1"/>
  <c r="E1363" i="2"/>
  <c r="H1363" i="2" s="1"/>
  <c r="E1364" i="2"/>
  <c r="H1364" i="2" s="1"/>
  <c r="E1365" i="2"/>
  <c r="H1365" i="2" s="1"/>
  <c r="E1366" i="2"/>
  <c r="H1366" i="2" s="1"/>
  <c r="E1367" i="2"/>
  <c r="H1367" i="2" s="1"/>
  <c r="E1368" i="2"/>
  <c r="H1368" i="2" s="1"/>
  <c r="E1369" i="2"/>
  <c r="H1369" i="2" s="1"/>
  <c r="E1370" i="2"/>
  <c r="H1370" i="2" s="1"/>
  <c r="E1371" i="2"/>
  <c r="H1371" i="2" s="1"/>
  <c r="E1372" i="2"/>
  <c r="H1372" i="2" s="1"/>
  <c r="E1373" i="2"/>
  <c r="H1373" i="2" s="1"/>
  <c r="E1374" i="2"/>
  <c r="H1374" i="2" s="1"/>
  <c r="E1375" i="2"/>
  <c r="H1375" i="2" s="1"/>
  <c r="E1376" i="2"/>
  <c r="H1376" i="2" s="1"/>
  <c r="E1377" i="2"/>
  <c r="H1377" i="2" s="1"/>
  <c r="E1378" i="2"/>
  <c r="H1378" i="2" s="1"/>
  <c r="E1379" i="2"/>
  <c r="H1379" i="2" s="1"/>
  <c r="E1380" i="2"/>
  <c r="H1380" i="2" s="1"/>
  <c r="E1381" i="2"/>
  <c r="H1381" i="2" s="1"/>
  <c r="E1382" i="2"/>
  <c r="H1382" i="2" s="1"/>
  <c r="E1383" i="2"/>
  <c r="H1383" i="2" s="1"/>
  <c r="E1384" i="2"/>
  <c r="H1384" i="2" s="1"/>
  <c r="E1385" i="2"/>
  <c r="H1385" i="2" s="1"/>
  <c r="E1386" i="2"/>
  <c r="H1386" i="2" s="1"/>
  <c r="E1387" i="2"/>
  <c r="H1387" i="2" s="1"/>
  <c r="E1388" i="2"/>
  <c r="H1388" i="2" s="1"/>
  <c r="E1389" i="2"/>
  <c r="H1389" i="2" s="1"/>
  <c r="E1390" i="2"/>
  <c r="H1390" i="2" s="1"/>
  <c r="E1391" i="2"/>
  <c r="H1391" i="2" s="1"/>
  <c r="E1392" i="2"/>
  <c r="H1392" i="2" s="1"/>
  <c r="E1393" i="2"/>
  <c r="H1393" i="2" s="1"/>
  <c r="E1394" i="2"/>
  <c r="H1394" i="2" s="1"/>
  <c r="E1395" i="2"/>
  <c r="H1395" i="2" s="1"/>
  <c r="E1396" i="2"/>
  <c r="H1396" i="2" s="1"/>
  <c r="E1397" i="2"/>
  <c r="H1397" i="2" s="1"/>
  <c r="E1398" i="2"/>
  <c r="H1398" i="2" s="1"/>
  <c r="E1399" i="2"/>
  <c r="H1399" i="2" s="1"/>
  <c r="E1400" i="2"/>
  <c r="H1400" i="2" s="1"/>
  <c r="E1401" i="2"/>
  <c r="H1401" i="2" s="1"/>
  <c r="E1402" i="2"/>
  <c r="H1402" i="2" s="1"/>
  <c r="E1403" i="2"/>
  <c r="H1403" i="2" s="1"/>
  <c r="E1404" i="2"/>
  <c r="H1404" i="2" s="1"/>
  <c r="E1405" i="2"/>
  <c r="H1405" i="2" s="1"/>
  <c r="E1406" i="2"/>
  <c r="H1406" i="2" s="1"/>
  <c r="E1407" i="2"/>
  <c r="H1407" i="2" s="1"/>
  <c r="E1408" i="2"/>
  <c r="H1408" i="2" s="1"/>
  <c r="E1409" i="2"/>
  <c r="H1409" i="2" s="1"/>
  <c r="E1410" i="2"/>
  <c r="H1410" i="2" s="1"/>
  <c r="E1411" i="2"/>
  <c r="H1411" i="2" s="1"/>
  <c r="E1412" i="2"/>
  <c r="H1412" i="2" s="1"/>
  <c r="E1413" i="2"/>
  <c r="H1413" i="2" s="1"/>
  <c r="E1414" i="2"/>
  <c r="H1414" i="2" s="1"/>
  <c r="E1415" i="2"/>
  <c r="H1415" i="2" s="1"/>
  <c r="E1416" i="2"/>
  <c r="H1416" i="2" s="1"/>
  <c r="E1417" i="2"/>
  <c r="H1417" i="2" s="1"/>
  <c r="E1418" i="2"/>
  <c r="H1418" i="2" s="1"/>
  <c r="E1419" i="2"/>
  <c r="H1419" i="2" s="1"/>
  <c r="E1420" i="2"/>
  <c r="H1420" i="2" s="1"/>
  <c r="E1421" i="2"/>
  <c r="H1421" i="2" s="1"/>
  <c r="E1422" i="2"/>
  <c r="H1422" i="2" s="1"/>
  <c r="E1423" i="2"/>
  <c r="H1423" i="2" s="1"/>
  <c r="E1424" i="2"/>
  <c r="H1424" i="2" s="1"/>
  <c r="E1425" i="2"/>
  <c r="H1425" i="2" s="1"/>
  <c r="E1426" i="2"/>
  <c r="H1426" i="2" s="1"/>
  <c r="E1427" i="2"/>
  <c r="H1427" i="2" s="1"/>
  <c r="E1428" i="2"/>
  <c r="H1428" i="2" s="1"/>
  <c r="E1429" i="2"/>
  <c r="H1429" i="2" s="1"/>
  <c r="E1430" i="2"/>
  <c r="H1430" i="2" s="1"/>
  <c r="E1431" i="2"/>
  <c r="H1431" i="2" s="1"/>
  <c r="E1432" i="2"/>
  <c r="H1432" i="2" s="1"/>
  <c r="E1433" i="2"/>
  <c r="H1433" i="2" s="1"/>
  <c r="E1434" i="2"/>
  <c r="H1434" i="2" s="1"/>
  <c r="E1435" i="2"/>
  <c r="H1435" i="2" s="1"/>
  <c r="E1436" i="2"/>
  <c r="H1436" i="2" s="1"/>
  <c r="E1437" i="2"/>
  <c r="H1437" i="2" s="1"/>
  <c r="E1438" i="2"/>
  <c r="H1438" i="2" s="1"/>
  <c r="E1439" i="2"/>
  <c r="H1439" i="2" s="1"/>
  <c r="E1440" i="2"/>
  <c r="H1440" i="2" s="1"/>
  <c r="E1441" i="2"/>
  <c r="H1441" i="2" s="1"/>
  <c r="E1442" i="2"/>
  <c r="H1442" i="2" s="1"/>
  <c r="E1443" i="2"/>
  <c r="H1443" i="2" s="1"/>
  <c r="E1444" i="2"/>
  <c r="H1444" i="2" s="1"/>
  <c r="E1445" i="2"/>
  <c r="H1445" i="2" s="1"/>
  <c r="E1446" i="2"/>
  <c r="H1446" i="2" s="1"/>
  <c r="E1447" i="2"/>
  <c r="H1447" i="2" s="1"/>
  <c r="E1448" i="2"/>
  <c r="H1448" i="2" s="1"/>
  <c r="E1449" i="2"/>
  <c r="H1449" i="2" s="1"/>
  <c r="E1450" i="2"/>
  <c r="H1450" i="2" s="1"/>
  <c r="E1451" i="2"/>
  <c r="H1451" i="2" s="1"/>
  <c r="E1452" i="2"/>
  <c r="H1452" i="2" s="1"/>
  <c r="E1453" i="2"/>
  <c r="H1453" i="2" s="1"/>
  <c r="E1454" i="2"/>
  <c r="H1454" i="2" s="1"/>
  <c r="E1455" i="2"/>
  <c r="H1455" i="2" s="1"/>
  <c r="E1456" i="2"/>
  <c r="H1456" i="2" s="1"/>
  <c r="E1457" i="2"/>
  <c r="H1457" i="2" s="1"/>
  <c r="E1458" i="2"/>
  <c r="H1458" i="2" s="1"/>
  <c r="E1459" i="2"/>
  <c r="H1459" i="2" s="1"/>
  <c r="E1460" i="2"/>
  <c r="H1460" i="2" s="1"/>
  <c r="E1461" i="2"/>
  <c r="H1461" i="2" s="1"/>
  <c r="E1462" i="2"/>
  <c r="H1462" i="2" s="1"/>
  <c r="E1463" i="2"/>
  <c r="H1463" i="2" s="1"/>
  <c r="E1464" i="2"/>
  <c r="H1464" i="2" s="1"/>
  <c r="E1465" i="2"/>
  <c r="H1465" i="2" s="1"/>
  <c r="E1466" i="2"/>
  <c r="H1466" i="2" s="1"/>
  <c r="E1467" i="2"/>
  <c r="H1467" i="2" s="1"/>
  <c r="E1468" i="2"/>
  <c r="H1468" i="2" s="1"/>
  <c r="E1469" i="2"/>
  <c r="H1469" i="2" s="1"/>
  <c r="E1470" i="2"/>
  <c r="H1470" i="2" s="1"/>
  <c r="E1471" i="2"/>
  <c r="H1471" i="2" s="1"/>
  <c r="E1472" i="2"/>
  <c r="H1472" i="2" s="1"/>
  <c r="E1473" i="2"/>
  <c r="H1473" i="2" s="1"/>
  <c r="E1474" i="2"/>
  <c r="H1474" i="2" s="1"/>
  <c r="E1475" i="2"/>
  <c r="H1475" i="2" s="1"/>
  <c r="E1476" i="2"/>
  <c r="H1476" i="2" s="1"/>
  <c r="E1477" i="2"/>
  <c r="H1477" i="2" s="1"/>
  <c r="E1478" i="2"/>
  <c r="H1478" i="2" s="1"/>
  <c r="E1479" i="2"/>
  <c r="H1479" i="2" s="1"/>
  <c r="E1480" i="2"/>
  <c r="H1480" i="2" s="1"/>
  <c r="E1481" i="2"/>
  <c r="H1481" i="2" s="1"/>
  <c r="E1482" i="2"/>
  <c r="H1482" i="2" s="1"/>
  <c r="E1483" i="2"/>
  <c r="H1483" i="2" s="1"/>
  <c r="E1484" i="2"/>
  <c r="H1484" i="2" s="1"/>
  <c r="E1485" i="2"/>
  <c r="H1485" i="2" s="1"/>
  <c r="E1486" i="2"/>
  <c r="H1486" i="2" s="1"/>
  <c r="E1487" i="2"/>
  <c r="H1487" i="2" s="1"/>
  <c r="E1488" i="2"/>
  <c r="H1488" i="2" s="1"/>
  <c r="E1489" i="2"/>
  <c r="H1489" i="2" s="1"/>
  <c r="E1490" i="2"/>
  <c r="H1490" i="2" s="1"/>
  <c r="E1491" i="2"/>
  <c r="H1491" i="2" s="1"/>
  <c r="E1492" i="2"/>
  <c r="H1492" i="2" s="1"/>
  <c r="E1493" i="2"/>
  <c r="H1493" i="2" s="1"/>
  <c r="E1494" i="2"/>
  <c r="H1494" i="2" s="1"/>
  <c r="E1495" i="2"/>
  <c r="H1495" i="2" s="1"/>
  <c r="E1496" i="2"/>
  <c r="H1496" i="2" s="1"/>
  <c r="E1497" i="2"/>
  <c r="H1497" i="2" s="1"/>
  <c r="E1498" i="2"/>
  <c r="H1498" i="2" s="1"/>
  <c r="E1499" i="2"/>
  <c r="H1499" i="2" s="1"/>
  <c r="E1500" i="2"/>
  <c r="H1500" i="2" s="1"/>
  <c r="E1501" i="2"/>
  <c r="H1501" i="2" s="1"/>
  <c r="E1502" i="2"/>
  <c r="H1502" i="2" s="1"/>
  <c r="E1503" i="2"/>
  <c r="H1503" i="2" s="1"/>
  <c r="E1504" i="2"/>
  <c r="H1504" i="2" s="1"/>
  <c r="E1505" i="2"/>
  <c r="H1505" i="2" s="1"/>
  <c r="E1506" i="2"/>
  <c r="H1506" i="2" s="1"/>
  <c r="E1507" i="2"/>
  <c r="H1507" i="2" s="1"/>
  <c r="E1508" i="2"/>
  <c r="H1508" i="2" s="1"/>
  <c r="E1509" i="2"/>
  <c r="H1509" i="2" s="1"/>
  <c r="E1510" i="2"/>
  <c r="H1510" i="2" s="1"/>
  <c r="E1511" i="2"/>
  <c r="H1511" i="2" s="1"/>
  <c r="E1512" i="2"/>
  <c r="H1512" i="2" s="1"/>
  <c r="E1513" i="2"/>
  <c r="H1513" i="2" s="1"/>
  <c r="E1514" i="2"/>
  <c r="H1514" i="2" s="1"/>
  <c r="E1515" i="2"/>
  <c r="H1515" i="2" s="1"/>
  <c r="E1516" i="2"/>
  <c r="H1516" i="2" s="1"/>
  <c r="E1517" i="2"/>
  <c r="H1517" i="2" s="1"/>
  <c r="E1518" i="2"/>
  <c r="H1518" i="2" s="1"/>
  <c r="E1519" i="2"/>
  <c r="H1519" i="2" s="1"/>
  <c r="E1520" i="2"/>
  <c r="H1520" i="2" s="1"/>
  <c r="E1521" i="2"/>
  <c r="H1521" i="2" s="1"/>
  <c r="E1522" i="2"/>
  <c r="H1522" i="2" s="1"/>
  <c r="E1523" i="2"/>
  <c r="H1523" i="2" s="1"/>
  <c r="E1524" i="2"/>
  <c r="H1524" i="2" s="1"/>
  <c r="E1525" i="2"/>
  <c r="H1525" i="2" s="1"/>
  <c r="E1526" i="2"/>
  <c r="H1526" i="2" s="1"/>
  <c r="E1527" i="2"/>
  <c r="H1527" i="2" s="1"/>
  <c r="E1528" i="2"/>
  <c r="H1528" i="2" s="1"/>
  <c r="E1529" i="2"/>
  <c r="H1529" i="2" s="1"/>
  <c r="E1530" i="2"/>
  <c r="H1530" i="2" s="1"/>
  <c r="E1531" i="2"/>
  <c r="H1531" i="2" s="1"/>
  <c r="E1532" i="2"/>
  <c r="H1532" i="2" s="1"/>
  <c r="E1533" i="2"/>
  <c r="H1533" i="2" s="1"/>
  <c r="E1534" i="2"/>
  <c r="H1534" i="2" s="1"/>
  <c r="E1535" i="2"/>
  <c r="H1535" i="2" s="1"/>
  <c r="E1536" i="2"/>
  <c r="H1536" i="2" s="1"/>
  <c r="E1537" i="2"/>
  <c r="H1537" i="2" s="1"/>
  <c r="E1538" i="2"/>
  <c r="H1538" i="2" s="1"/>
  <c r="E1539" i="2"/>
  <c r="H1539" i="2" s="1"/>
  <c r="E1540" i="2"/>
  <c r="H1540" i="2" s="1"/>
  <c r="E1541" i="2"/>
  <c r="H1541" i="2" s="1"/>
  <c r="E1542" i="2"/>
  <c r="H1542" i="2" s="1"/>
  <c r="E1543" i="2"/>
  <c r="H1543" i="2" s="1"/>
  <c r="E1544" i="2"/>
  <c r="H1544" i="2" s="1"/>
  <c r="E1545" i="2"/>
  <c r="H1545" i="2" s="1"/>
  <c r="E1546" i="2"/>
  <c r="H1546" i="2" s="1"/>
  <c r="E1547" i="2"/>
  <c r="H1547" i="2" s="1"/>
  <c r="E1548" i="2"/>
  <c r="H1548" i="2" s="1"/>
  <c r="E1549" i="2"/>
  <c r="H1549" i="2" s="1"/>
  <c r="E1550" i="2"/>
  <c r="H1550" i="2" s="1"/>
  <c r="E1551" i="2"/>
  <c r="H1551" i="2" s="1"/>
  <c r="E1552" i="2"/>
  <c r="H1552" i="2" s="1"/>
  <c r="E1553" i="2"/>
  <c r="H1553" i="2" s="1"/>
  <c r="E1554" i="2"/>
  <c r="H1554" i="2" s="1"/>
  <c r="E1555" i="2"/>
  <c r="H1555" i="2" s="1"/>
  <c r="E1556" i="2"/>
  <c r="H1556" i="2" s="1"/>
  <c r="E1557" i="2"/>
  <c r="H1557" i="2" s="1"/>
  <c r="E1558" i="2"/>
  <c r="H1558" i="2" s="1"/>
  <c r="E1559" i="2"/>
  <c r="H1559" i="2" s="1"/>
  <c r="E1560" i="2"/>
  <c r="H1560" i="2" s="1"/>
  <c r="E1561" i="2"/>
  <c r="H1561" i="2" s="1"/>
  <c r="E1562" i="2"/>
  <c r="H1562" i="2" s="1"/>
  <c r="E1563" i="2"/>
  <c r="H1563" i="2" s="1"/>
  <c r="E1564" i="2"/>
  <c r="H1564" i="2" s="1"/>
  <c r="E1565" i="2"/>
  <c r="H1565" i="2" s="1"/>
  <c r="E1566" i="2"/>
  <c r="H1566" i="2" s="1"/>
  <c r="E1567" i="2"/>
  <c r="H1567" i="2" s="1"/>
  <c r="E1568" i="2"/>
  <c r="H1568" i="2" s="1"/>
  <c r="E1569" i="2"/>
  <c r="H1569" i="2" s="1"/>
  <c r="E1570" i="2"/>
  <c r="H1570" i="2" s="1"/>
  <c r="E1571" i="2"/>
  <c r="H1571" i="2" s="1"/>
  <c r="E1572" i="2"/>
  <c r="H1572" i="2" s="1"/>
  <c r="E1573" i="2"/>
  <c r="H1573" i="2" s="1"/>
  <c r="E1574" i="2"/>
  <c r="H1574" i="2" s="1"/>
  <c r="E1575" i="2"/>
  <c r="H1575" i="2" s="1"/>
  <c r="E1576" i="2"/>
  <c r="H1576" i="2" s="1"/>
  <c r="E1577" i="2"/>
  <c r="H1577" i="2" s="1"/>
  <c r="E1578" i="2"/>
  <c r="H1578" i="2" s="1"/>
  <c r="E1579" i="2"/>
  <c r="H1579" i="2" s="1"/>
  <c r="E1580" i="2"/>
  <c r="H1580" i="2" s="1"/>
  <c r="E1581" i="2"/>
  <c r="H1581" i="2" s="1"/>
  <c r="E1582" i="2"/>
  <c r="H1582" i="2" s="1"/>
  <c r="E1583" i="2"/>
  <c r="H1583" i="2" s="1"/>
  <c r="E1584" i="2"/>
  <c r="H1584" i="2" s="1"/>
  <c r="E1585" i="2"/>
  <c r="H1585" i="2" s="1"/>
  <c r="E1586" i="2"/>
  <c r="H1586" i="2" s="1"/>
  <c r="E1587" i="2"/>
  <c r="H1587" i="2" s="1"/>
  <c r="E1588" i="2"/>
  <c r="H1588" i="2" s="1"/>
  <c r="E1589" i="2"/>
  <c r="H1589" i="2" s="1"/>
  <c r="E1590" i="2"/>
  <c r="H1590" i="2" s="1"/>
  <c r="E1591" i="2"/>
  <c r="H1591" i="2" s="1"/>
  <c r="E1592" i="2"/>
  <c r="H1592" i="2" s="1"/>
  <c r="E1593" i="2"/>
  <c r="H1593" i="2" s="1"/>
  <c r="E1594" i="2"/>
  <c r="H1594" i="2" s="1"/>
  <c r="E1595" i="2"/>
  <c r="H1595" i="2" s="1"/>
  <c r="E1596" i="2"/>
  <c r="H1596" i="2" s="1"/>
  <c r="E1597" i="2"/>
  <c r="H1597" i="2" s="1"/>
  <c r="E1598" i="2"/>
  <c r="H1598" i="2" s="1"/>
  <c r="E1599" i="2"/>
  <c r="H1599" i="2" s="1"/>
  <c r="E1600" i="2"/>
  <c r="H1600" i="2" s="1"/>
  <c r="E1601" i="2"/>
  <c r="H1601" i="2" s="1"/>
  <c r="E1602" i="2"/>
  <c r="H1602" i="2" s="1"/>
  <c r="E1603" i="2"/>
  <c r="H1603" i="2" s="1"/>
  <c r="E1604" i="2"/>
  <c r="H1604" i="2" s="1"/>
  <c r="E1605" i="2"/>
  <c r="H1605" i="2" s="1"/>
  <c r="E1606" i="2"/>
  <c r="H1606" i="2" s="1"/>
  <c r="E1607" i="2"/>
  <c r="H1607" i="2" s="1"/>
  <c r="E1608" i="2"/>
  <c r="H1608" i="2" s="1"/>
  <c r="E1609" i="2"/>
  <c r="H1609" i="2" s="1"/>
  <c r="E1610" i="2"/>
  <c r="H1610" i="2" s="1"/>
  <c r="E1611" i="2"/>
  <c r="H1611" i="2" s="1"/>
  <c r="E1612" i="2"/>
  <c r="H1612" i="2" s="1"/>
  <c r="E1613" i="2"/>
  <c r="H1613" i="2" s="1"/>
  <c r="E1614" i="2"/>
  <c r="H1614" i="2" s="1"/>
  <c r="E1615" i="2"/>
  <c r="H1615" i="2" s="1"/>
  <c r="E1616" i="2"/>
  <c r="H1616" i="2" s="1"/>
  <c r="E1617" i="2"/>
  <c r="H1617" i="2" s="1"/>
  <c r="E1618" i="2"/>
  <c r="H1618" i="2" s="1"/>
  <c r="E1619" i="2"/>
  <c r="H1619" i="2" s="1"/>
  <c r="E1620" i="2"/>
  <c r="H1620" i="2" s="1"/>
  <c r="E1621" i="2"/>
  <c r="H1621" i="2" s="1"/>
  <c r="E1622" i="2"/>
  <c r="H1622" i="2" s="1"/>
  <c r="E1623" i="2"/>
  <c r="H1623" i="2" s="1"/>
  <c r="E1624" i="2"/>
  <c r="H1624" i="2" s="1"/>
  <c r="E1625" i="2"/>
  <c r="H1625" i="2" s="1"/>
  <c r="E1626" i="2"/>
  <c r="H1626" i="2" s="1"/>
  <c r="E1627" i="2"/>
  <c r="H1627" i="2" s="1"/>
  <c r="E1628" i="2"/>
  <c r="H1628" i="2" s="1"/>
  <c r="E1629" i="2"/>
  <c r="H1629" i="2" s="1"/>
  <c r="E1630" i="2"/>
  <c r="H1630" i="2" s="1"/>
  <c r="E1631" i="2"/>
  <c r="H1631" i="2" s="1"/>
  <c r="E1632" i="2"/>
  <c r="H1632" i="2" s="1"/>
  <c r="E1633" i="2"/>
  <c r="H1633" i="2" s="1"/>
  <c r="E1634" i="2"/>
  <c r="H1634" i="2" s="1"/>
  <c r="E1635" i="2"/>
  <c r="H1635" i="2" s="1"/>
  <c r="E1636" i="2"/>
  <c r="H1636" i="2" s="1"/>
  <c r="E1637" i="2"/>
  <c r="H1637" i="2" s="1"/>
  <c r="E1638" i="2"/>
  <c r="H1638" i="2" s="1"/>
  <c r="E1639" i="2"/>
  <c r="H1639" i="2" s="1"/>
  <c r="E1640" i="2"/>
  <c r="H1640" i="2" s="1"/>
  <c r="E1641" i="2"/>
  <c r="H1641" i="2" s="1"/>
  <c r="E1642" i="2"/>
  <c r="H1642" i="2" s="1"/>
  <c r="E1643" i="2"/>
  <c r="H1643" i="2" s="1"/>
  <c r="E1644" i="2"/>
  <c r="H1644" i="2" s="1"/>
  <c r="E1645" i="2"/>
  <c r="H1645" i="2" s="1"/>
  <c r="E1646" i="2"/>
  <c r="H1646" i="2" s="1"/>
  <c r="E1647" i="2"/>
  <c r="H1647" i="2" s="1"/>
  <c r="E1648" i="2"/>
  <c r="H1648" i="2" s="1"/>
  <c r="E1649" i="2"/>
  <c r="H1649" i="2" s="1"/>
  <c r="E1650" i="2"/>
  <c r="H1650" i="2" s="1"/>
  <c r="E1651" i="2"/>
  <c r="H1651" i="2" s="1"/>
  <c r="E1652" i="2"/>
  <c r="H1652" i="2" s="1"/>
  <c r="E1653" i="2"/>
  <c r="H1653" i="2" s="1"/>
  <c r="E1654" i="2"/>
  <c r="H1654" i="2" s="1"/>
  <c r="E1655" i="2"/>
  <c r="H1655" i="2" s="1"/>
  <c r="E1656" i="2"/>
  <c r="H1656" i="2" s="1"/>
  <c r="E1657" i="2"/>
  <c r="H1657" i="2" s="1"/>
  <c r="E1658" i="2"/>
  <c r="H1658" i="2" s="1"/>
  <c r="E1659" i="2"/>
  <c r="H1659" i="2" s="1"/>
  <c r="E1660" i="2"/>
  <c r="H1660" i="2" s="1"/>
  <c r="E1661" i="2"/>
  <c r="H1661" i="2" s="1"/>
  <c r="E1662" i="2"/>
  <c r="H1662" i="2" s="1"/>
  <c r="E1663" i="2"/>
  <c r="H1663" i="2" s="1"/>
  <c r="E1664" i="2"/>
  <c r="H1664" i="2" s="1"/>
  <c r="E1665" i="2"/>
  <c r="H1665" i="2" s="1"/>
  <c r="E1666" i="2"/>
  <c r="H1666" i="2" s="1"/>
  <c r="E1667" i="2"/>
  <c r="H1667" i="2" s="1"/>
  <c r="E1668" i="2"/>
  <c r="H1668" i="2" s="1"/>
  <c r="E1669" i="2"/>
  <c r="H1669" i="2" s="1"/>
  <c r="E1670" i="2"/>
  <c r="H1670" i="2" s="1"/>
  <c r="E1671" i="2"/>
  <c r="H1671" i="2" s="1"/>
  <c r="E1672" i="2"/>
  <c r="H1672" i="2" s="1"/>
  <c r="E1673" i="2"/>
  <c r="H1673" i="2" s="1"/>
  <c r="E1674" i="2"/>
  <c r="H1674" i="2" s="1"/>
  <c r="E1675" i="2"/>
  <c r="H1675" i="2" s="1"/>
  <c r="E1676" i="2"/>
  <c r="H1676" i="2" s="1"/>
  <c r="E1677" i="2"/>
  <c r="H1677" i="2" s="1"/>
  <c r="E1678" i="2"/>
  <c r="H1678" i="2" s="1"/>
  <c r="E1679" i="2"/>
  <c r="H1679" i="2" s="1"/>
  <c r="E1680" i="2"/>
  <c r="H1680" i="2" s="1"/>
  <c r="E1681" i="2"/>
  <c r="H1681" i="2" s="1"/>
  <c r="E1682" i="2"/>
  <c r="H1682" i="2" s="1"/>
  <c r="E1683" i="2"/>
  <c r="H1683" i="2" s="1"/>
  <c r="E1684" i="2"/>
  <c r="H1684" i="2" s="1"/>
  <c r="E1685" i="2"/>
  <c r="H1685" i="2" s="1"/>
  <c r="E1686" i="2"/>
  <c r="H1686" i="2" s="1"/>
  <c r="E1687" i="2"/>
  <c r="H1687" i="2" s="1"/>
  <c r="E1688" i="2"/>
  <c r="H1688" i="2" s="1"/>
  <c r="E1689" i="2"/>
  <c r="H1689" i="2" s="1"/>
  <c r="E1690" i="2"/>
  <c r="H1690" i="2" s="1"/>
  <c r="E1691" i="2"/>
  <c r="H1691" i="2" s="1"/>
  <c r="E1692" i="2"/>
  <c r="H1692" i="2" s="1"/>
  <c r="E1693" i="2"/>
  <c r="H1693" i="2" s="1"/>
  <c r="E1694" i="2"/>
  <c r="H1694" i="2" s="1"/>
  <c r="E1695" i="2"/>
  <c r="H1695" i="2" s="1"/>
  <c r="E1696" i="2"/>
  <c r="H1696" i="2" s="1"/>
  <c r="E1697" i="2"/>
  <c r="H1697" i="2" s="1"/>
  <c r="E1698" i="2"/>
  <c r="H1698" i="2" s="1"/>
  <c r="E1699" i="2"/>
  <c r="H1699" i="2" s="1"/>
  <c r="E1700" i="2"/>
  <c r="H1700" i="2" s="1"/>
  <c r="E1701" i="2"/>
  <c r="H1701" i="2" s="1"/>
  <c r="E1702" i="2"/>
  <c r="H1702" i="2" s="1"/>
  <c r="E1703" i="2"/>
  <c r="H1703" i="2" s="1"/>
  <c r="E1704" i="2"/>
  <c r="H1704" i="2" s="1"/>
  <c r="E1705" i="2"/>
  <c r="H1705" i="2" s="1"/>
  <c r="E1706" i="2"/>
  <c r="H1706" i="2" s="1"/>
  <c r="E1707" i="2"/>
  <c r="H1707" i="2" s="1"/>
  <c r="E1708" i="2"/>
  <c r="H1708" i="2" s="1"/>
  <c r="E1709" i="2"/>
  <c r="H1709" i="2" s="1"/>
  <c r="E1710" i="2"/>
  <c r="H1710" i="2" s="1"/>
  <c r="E1711" i="2"/>
  <c r="H1711" i="2" s="1"/>
  <c r="E1712" i="2"/>
  <c r="H1712" i="2" s="1"/>
  <c r="E1713" i="2"/>
  <c r="H1713" i="2" s="1"/>
  <c r="E1714" i="2"/>
  <c r="H1714" i="2" s="1"/>
  <c r="E1715" i="2"/>
  <c r="H1715" i="2" s="1"/>
  <c r="E1716" i="2"/>
  <c r="H1716" i="2" s="1"/>
  <c r="E1717" i="2"/>
  <c r="H1717" i="2" s="1"/>
  <c r="E1718" i="2"/>
  <c r="H1718" i="2" s="1"/>
  <c r="E1719" i="2"/>
  <c r="H1719" i="2" s="1"/>
  <c r="E1720" i="2"/>
  <c r="H1720" i="2" s="1"/>
  <c r="E1721" i="2"/>
  <c r="H1721" i="2" s="1"/>
  <c r="E1722" i="2"/>
  <c r="H1722" i="2" s="1"/>
  <c r="E1723" i="2"/>
  <c r="H1723" i="2" s="1"/>
  <c r="E1724" i="2"/>
  <c r="H1724" i="2" s="1"/>
  <c r="E1725" i="2"/>
  <c r="H1725" i="2" s="1"/>
  <c r="E1726" i="2"/>
  <c r="H1726" i="2" s="1"/>
  <c r="E1727" i="2"/>
  <c r="H1727" i="2" s="1"/>
  <c r="E1728" i="2"/>
  <c r="H1728" i="2" s="1"/>
  <c r="E1729" i="2"/>
  <c r="H1729" i="2" s="1"/>
  <c r="E1730" i="2"/>
  <c r="H1730" i="2" s="1"/>
  <c r="E1731" i="2"/>
  <c r="H1731" i="2" s="1"/>
  <c r="E1732" i="2"/>
  <c r="H1732" i="2" s="1"/>
  <c r="E1733" i="2"/>
  <c r="H1733" i="2" s="1"/>
  <c r="E1734" i="2"/>
  <c r="H1734" i="2" s="1"/>
  <c r="E1735" i="2"/>
  <c r="H1735" i="2" s="1"/>
  <c r="E1736" i="2"/>
  <c r="H1736" i="2" s="1"/>
  <c r="E1737" i="2"/>
  <c r="H1737" i="2" s="1"/>
  <c r="E1738" i="2"/>
  <c r="H1738" i="2" s="1"/>
  <c r="E1739" i="2"/>
  <c r="H1739" i="2" s="1"/>
  <c r="E1740" i="2"/>
  <c r="H1740" i="2" s="1"/>
  <c r="E1741" i="2"/>
  <c r="H1741" i="2" s="1"/>
  <c r="E1742" i="2"/>
  <c r="H1742" i="2" s="1"/>
  <c r="E1743" i="2"/>
  <c r="H1743" i="2" s="1"/>
  <c r="E1744" i="2"/>
  <c r="H1744" i="2" s="1"/>
  <c r="E1745" i="2"/>
  <c r="H1745" i="2" s="1"/>
  <c r="E1746" i="2"/>
  <c r="H1746" i="2" s="1"/>
  <c r="E1747" i="2"/>
  <c r="H1747" i="2" s="1"/>
  <c r="E1748" i="2"/>
  <c r="H1748" i="2" s="1"/>
  <c r="E1749" i="2"/>
  <c r="H1749" i="2" s="1"/>
  <c r="E1750" i="2"/>
  <c r="H1750" i="2" s="1"/>
  <c r="E1751" i="2"/>
  <c r="H1751" i="2" s="1"/>
  <c r="E1752" i="2"/>
  <c r="H1752" i="2" s="1"/>
  <c r="E1753" i="2"/>
  <c r="H1753" i="2" s="1"/>
  <c r="E1754" i="2"/>
  <c r="H1754" i="2" s="1"/>
  <c r="E1755" i="2"/>
  <c r="H1755" i="2" s="1"/>
  <c r="E1756" i="2"/>
  <c r="H1756" i="2" s="1"/>
  <c r="E1757" i="2"/>
  <c r="H1757" i="2" s="1"/>
  <c r="E1758" i="2"/>
  <c r="H1758" i="2" s="1"/>
  <c r="E1759" i="2"/>
  <c r="H1759" i="2" s="1"/>
  <c r="E1760" i="2"/>
  <c r="H1760" i="2" s="1"/>
  <c r="E1761" i="2"/>
  <c r="H1761" i="2" s="1"/>
  <c r="E1762" i="2"/>
  <c r="H1762" i="2" s="1"/>
  <c r="E1763" i="2"/>
  <c r="H1763" i="2" s="1"/>
  <c r="E1764" i="2"/>
  <c r="H1764" i="2" s="1"/>
  <c r="E1765" i="2"/>
  <c r="H1765" i="2" s="1"/>
  <c r="E1766" i="2"/>
  <c r="H1766" i="2" s="1"/>
  <c r="E1767" i="2"/>
  <c r="H1767" i="2" s="1"/>
  <c r="E1768" i="2"/>
  <c r="H1768" i="2" s="1"/>
  <c r="E1769" i="2"/>
  <c r="H1769" i="2" s="1"/>
  <c r="E1770" i="2"/>
  <c r="H1770" i="2" s="1"/>
  <c r="E1771" i="2"/>
  <c r="H1771" i="2" s="1"/>
  <c r="E1772" i="2"/>
  <c r="H1772" i="2" s="1"/>
  <c r="E1773" i="2"/>
  <c r="H1773" i="2" s="1"/>
  <c r="E1774" i="2"/>
  <c r="H1774" i="2" s="1"/>
  <c r="E1775" i="2"/>
  <c r="H1775" i="2" s="1"/>
  <c r="E1776" i="2"/>
  <c r="H1776" i="2" s="1"/>
  <c r="E1777" i="2"/>
  <c r="H1777" i="2" s="1"/>
  <c r="E1778" i="2"/>
  <c r="H1778" i="2" s="1"/>
  <c r="E1779" i="2"/>
  <c r="H1779" i="2" s="1"/>
  <c r="E1780" i="2"/>
  <c r="H1780" i="2" s="1"/>
  <c r="E1781" i="2"/>
  <c r="H1781" i="2" s="1"/>
  <c r="E1782" i="2"/>
  <c r="H1782" i="2" s="1"/>
  <c r="E1783" i="2"/>
  <c r="H1783" i="2" s="1"/>
  <c r="E1784" i="2"/>
  <c r="H1784" i="2" s="1"/>
  <c r="E1785" i="2"/>
  <c r="H1785" i="2" s="1"/>
  <c r="E1786" i="2"/>
  <c r="H1786" i="2" s="1"/>
  <c r="E1787" i="2"/>
  <c r="H1787" i="2" s="1"/>
  <c r="E1788" i="2"/>
  <c r="H1788" i="2" s="1"/>
  <c r="E1789" i="2"/>
  <c r="H1789" i="2" s="1"/>
  <c r="E1790" i="2"/>
  <c r="H1790" i="2" s="1"/>
  <c r="E1791" i="2"/>
  <c r="H1791" i="2" s="1"/>
  <c r="E1792" i="2"/>
  <c r="H1792" i="2" s="1"/>
  <c r="E1793" i="2"/>
  <c r="H1793" i="2" s="1"/>
  <c r="E1794" i="2"/>
  <c r="H1794" i="2" s="1"/>
  <c r="E1795" i="2"/>
  <c r="H1795" i="2" s="1"/>
  <c r="E1796" i="2"/>
  <c r="H1796" i="2" s="1"/>
  <c r="E1797" i="2"/>
  <c r="H1797" i="2" s="1"/>
  <c r="E1798" i="2"/>
  <c r="H1798" i="2" s="1"/>
  <c r="E1799" i="2"/>
  <c r="H1799" i="2" s="1"/>
  <c r="E1800" i="2"/>
  <c r="H1800" i="2" s="1"/>
  <c r="E1801" i="2"/>
  <c r="H1801" i="2" s="1"/>
  <c r="E1802" i="2"/>
  <c r="H1802" i="2" s="1"/>
  <c r="E1803" i="2"/>
  <c r="H1803" i="2" s="1"/>
  <c r="E1804" i="2"/>
  <c r="H1804" i="2" s="1"/>
  <c r="E1805" i="2"/>
  <c r="H1805" i="2" s="1"/>
  <c r="E1806" i="2"/>
  <c r="H1806" i="2" s="1"/>
  <c r="E1807" i="2"/>
  <c r="H1807" i="2" s="1"/>
  <c r="E1808" i="2"/>
  <c r="H1808" i="2" s="1"/>
  <c r="E1809" i="2"/>
  <c r="H1809" i="2" s="1"/>
  <c r="E1810" i="2"/>
  <c r="H1810" i="2" s="1"/>
  <c r="E1811" i="2"/>
  <c r="H1811" i="2" s="1"/>
  <c r="E1812" i="2"/>
  <c r="H1812" i="2" s="1"/>
  <c r="E1813" i="2"/>
  <c r="H1813" i="2" s="1"/>
  <c r="E1814" i="2"/>
  <c r="H1814" i="2" s="1"/>
  <c r="E1815" i="2"/>
  <c r="H1815" i="2" s="1"/>
  <c r="E1816" i="2"/>
  <c r="H1816" i="2" s="1"/>
  <c r="E1817" i="2"/>
  <c r="H1817" i="2" s="1"/>
  <c r="E1818" i="2"/>
  <c r="H1818" i="2" s="1"/>
  <c r="E1819" i="2"/>
  <c r="H1819" i="2" s="1"/>
  <c r="E1820" i="2"/>
  <c r="H1820" i="2" s="1"/>
  <c r="E1821" i="2"/>
  <c r="H1821" i="2" s="1"/>
  <c r="E1822" i="2"/>
  <c r="H1822" i="2" s="1"/>
  <c r="E1823" i="2"/>
  <c r="H1823" i="2" s="1"/>
  <c r="E1824" i="2"/>
  <c r="H1824" i="2" s="1"/>
  <c r="E1825" i="2"/>
  <c r="H1825" i="2" s="1"/>
  <c r="E1826" i="2"/>
  <c r="H1826" i="2" s="1"/>
  <c r="E1827" i="2"/>
  <c r="H1827" i="2" s="1"/>
  <c r="E1828" i="2"/>
  <c r="H1828" i="2" s="1"/>
  <c r="E1829" i="2"/>
  <c r="H1829" i="2" s="1"/>
  <c r="E1830" i="2"/>
  <c r="H1830" i="2" s="1"/>
  <c r="E1831" i="2"/>
  <c r="H1831" i="2" s="1"/>
  <c r="E1832" i="2"/>
  <c r="H1832" i="2" s="1"/>
  <c r="E1833" i="2"/>
  <c r="H1833" i="2" s="1"/>
  <c r="E1834" i="2"/>
  <c r="H1834" i="2" s="1"/>
  <c r="E1835" i="2"/>
  <c r="H1835" i="2" s="1"/>
  <c r="E1836" i="2"/>
  <c r="H1836" i="2" s="1"/>
  <c r="E1837" i="2"/>
  <c r="H1837" i="2" s="1"/>
  <c r="E1838" i="2"/>
  <c r="H1838" i="2" s="1"/>
  <c r="E1839" i="2"/>
  <c r="H1839" i="2" s="1"/>
  <c r="E1840" i="2"/>
  <c r="H1840" i="2" s="1"/>
  <c r="E1841" i="2"/>
  <c r="H1841" i="2" s="1"/>
  <c r="E1842" i="2"/>
  <c r="H1842" i="2" s="1"/>
  <c r="E1843" i="2"/>
  <c r="H1843" i="2" s="1"/>
  <c r="E1844" i="2"/>
  <c r="H1844" i="2" s="1"/>
  <c r="E1845" i="2"/>
  <c r="H1845" i="2" s="1"/>
  <c r="E1846" i="2"/>
  <c r="H1846" i="2" s="1"/>
  <c r="E1847" i="2"/>
  <c r="H1847" i="2" s="1"/>
  <c r="E1848" i="2"/>
  <c r="H1848" i="2" s="1"/>
  <c r="E1849" i="2"/>
  <c r="H1849" i="2" s="1"/>
  <c r="E1850" i="2"/>
  <c r="H1850" i="2" s="1"/>
  <c r="E1851" i="2"/>
  <c r="H1851" i="2" s="1"/>
  <c r="E1852" i="2"/>
  <c r="H1852" i="2" s="1"/>
  <c r="E1853" i="2"/>
  <c r="H1853" i="2" s="1"/>
  <c r="E1854" i="2"/>
  <c r="H1854" i="2" s="1"/>
  <c r="E1855" i="2"/>
  <c r="H1855" i="2" s="1"/>
  <c r="E1856" i="2"/>
  <c r="H1856" i="2" s="1"/>
  <c r="E1857" i="2"/>
  <c r="H1857" i="2" s="1"/>
  <c r="E1858" i="2"/>
  <c r="H1858" i="2" s="1"/>
  <c r="E1859" i="2"/>
  <c r="H1859" i="2" s="1"/>
  <c r="E1860" i="2"/>
  <c r="H1860" i="2" s="1"/>
  <c r="E1861" i="2"/>
  <c r="H1861" i="2" s="1"/>
  <c r="E1862" i="2"/>
  <c r="H1862" i="2" s="1"/>
  <c r="E1863" i="2"/>
  <c r="H1863" i="2" s="1"/>
  <c r="E1864" i="2"/>
  <c r="H1864" i="2" s="1"/>
  <c r="E1865" i="2"/>
  <c r="H1865" i="2" s="1"/>
  <c r="E1866" i="2"/>
  <c r="H1866" i="2" s="1"/>
  <c r="E1867" i="2"/>
  <c r="H1867" i="2" s="1"/>
  <c r="E1868" i="2"/>
  <c r="H1868" i="2" s="1"/>
  <c r="E1869" i="2"/>
  <c r="H1869" i="2" s="1"/>
  <c r="E1870" i="2"/>
  <c r="H1870" i="2" s="1"/>
  <c r="E1871" i="2"/>
  <c r="H1871" i="2" s="1"/>
  <c r="E1872" i="2"/>
  <c r="H1872" i="2" s="1"/>
  <c r="E1873" i="2"/>
  <c r="H1873" i="2" s="1"/>
  <c r="E1874" i="2"/>
  <c r="H1874" i="2" s="1"/>
  <c r="E1875" i="2"/>
  <c r="H1875" i="2" s="1"/>
  <c r="E1876" i="2"/>
  <c r="H1876" i="2" s="1"/>
  <c r="E1877" i="2"/>
  <c r="H1877" i="2" s="1"/>
  <c r="E1878" i="2"/>
  <c r="H1878" i="2" s="1"/>
  <c r="E1879" i="2"/>
  <c r="H1879" i="2" s="1"/>
  <c r="E1880" i="2"/>
  <c r="H1880" i="2" s="1"/>
  <c r="E1881" i="2"/>
  <c r="H1881" i="2" s="1"/>
  <c r="E1882" i="2"/>
  <c r="H1882" i="2" s="1"/>
  <c r="E1883" i="2"/>
  <c r="H1883" i="2" s="1"/>
  <c r="E1884" i="2"/>
  <c r="H1884" i="2" s="1"/>
  <c r="E1885" i="2"/>
  <c r="H1885" i="2" s="1"/>
  <c r="E1886" i="2"/>
  <c r="H1886" i="2" s="1"/>
  <c r="E1887" i="2"/>
  <c r="H1887" i="2" s="1"/>
  <c r="E1888" i="2"/>
  <c r="H1888" i="2" s="1"/>
  <c r="E1889" i="2"/>
  <c r="H1889" i="2" s="1"/>
  <c r="E1890" i="2"/>
  <c r="H1890" i="2" s="1"/>
  <c r="E1891" i="2"/>
  <c r="H1891" i="2" s="1"/>
  <c r="E1892" i="2"/>
  <c r="H1892" i="2" s="1"/>
  <c r="E1893" i="2"/>
  <c r="H1893" i="2" s="1"/>
  <c r="E1894" i="2"/>
  <c r="H1894" i="2" s="1"/>
  <c r="E1895" i="2"/>
  <c r="H1895" i="2" s="1"/>
  <c r="E1896" i="2"/>
  <c r="H1896" i="2" s="1"/>
  <c r="E1897" i="2"/>
  <c r="H1897" i="2" s="1"/>
  <c r="E1898" i="2"/>
  <c r="H1898" i="2" s="1"/>
  <c r="E1899" i="2"/>
  <c r="H1899" i="2" s="1"/>
  <c r="E1900" i="2"/>
  <c r="H1900" i="2" s="1"/>
  <c r="E1901" i="2"/>
  <c r="H1901" i="2" s="1"/>
  <c r="E1902" i="2"/>
  <c r="H1902" i="2" s="1"/>
  <c r="E1903" i="2"/>
  <c r="H1903" i="2" s="1"/>
  <c r="E1904" i="2"/>
  <c r="H1904" i="2" s="1"/>
  <c r="E1905" i="2"/>
  <c r="H1905" i="2" s="1"/>
  <c r="E1906" i="2"/>
  <c r="H1906" i="2" s="1"/>
  <c r="E1907" i="2"/>
  <c r="H1907" i="2" s="1"/>
  <c r="E1908" i="2"/>
  <c r="H1908" i="2" s="1"/>
  <c r="E1909" i="2"/>
  <c r="H1909" i="2" s="1"/>
  <c r="E1910" i="2"/>
  <c r="H1910" i="2" s="1"/>
  <c r="E1911" i="2"/>
  <c r="H1911" i="2" s="1"/>
  <c r="E1912" i="2"/>
  <c r="H1912" i="2" s="1"/>
  <c r="E1913" i="2"/>
  <c r="H1913" i="2" s="1"/>
  <c r="E1914" i="2"/>
  <c r="H1914" i="2" s="1"/>
  <c r="E1915" i="2"/>
  <c r="H1915" i="2" s="1"/>
  <c r="E1916" i="2"/>
  <c r="H1916" i="2" s="1"/>
  <c r="E1917" i="2"/>
  <c r="H1917" i="2" s="1"/>
  <c r="E1918" i="2"/>
  <c r="H1918" i="2" s="1"/>
  <c r="E1919" i="2"/>
  <c r="H1919" i="2" s="1"/>
  <c r="E1920" i="2"/>
  <c r="H1920" i="2" s="1"/>
  <c r="E1921" i="2"/>
  <c r="H1921" i="2" s="1"/>
  <c r="E1922" i="2"/>
  <c r="H1922" i="2" s="1"/>
  <c r="E1923" i="2"/>
  <c r="H1923" i="2" s="1"/>
  <c r="E1924" i="2"/>
  <c r="H1924" i="2" s="1"/>
  <c r="E1925" i="2"/>
  <c r="H1925" i="2" s="1"/>
  <c r="E1926" i="2"/>
  <c r="H1926" i="2" s="1"/>
  <c r="E1927" i="2"/>
  <c r="H1927" i="2" s="1"/>
  <c r="E1928" i="2"/>
  <c r="H1928" i="2" s="1"/>
  <c r="E1929" i="2"/>
  <c r="H1929" i="2" s="1"/>
  <c r="E1930" i="2"/>
  <c r="H1930" i="2" s="1"/>
  <c r="E1931" i="2"/>
  <c r="H1931" i="2" s="1"/>
  <c r="E1932" i="2"/>
  <c r="H1932" i="2" s="1"/>
  <c r="E1933" i="2"/>
  <c r="H1933" i="2" s="1"/>
  <c r="E1934" i="2"/>
  <c r="H1934" i="2" s="1"/>
  <c r="E1935" i="2"/>
  <c r="H1935" i="2" s="1"/>
  <c r="E1936" i="2"/>
  <c r="H1936" i="2" s="1"/>
  <c r="E1937" i="2"/>
  <c r="H1937" i="2" s="1"/>
  <c r="E1938" i="2"/>
  <c r="H1938" i="2" s="1"/>
  <c r="E1939" i="2"/>
  <c r="H1939" i="2" s="1"/>
  <c r="E1940" i="2"/>
  <c r="H1940" i="2" s="1"/>
  <c r="E1941" i="2"/>
  <c r="H1941" i="2" s="1"/>
  <c r="E1942" i="2"/>
  <c r="H1942" i="2" s="1"/>
  <c r="E1943" i="2"/>
  <c r="H1943" i="2" s="1"/>
  <c r="E1944" i="2"/>
  <c r="H1944" i="2" s="1"/>
  <c r="E1945" i="2"/>
  <c r="H1945" i="2" s="1"/>
  <c r="E1946" i="2"/>
  <c r="H1946" i="2" s="1"/>
  <c r="E1947" i="2"/>
  <c r="H1947" i="2" s="1"/>
  <c r="E1948" i="2"/>
  <c r="H1948" i="2" s="1"/>
  <c r="E1949" i="2"/>
  <c r="H1949" i="2" s="1"/>
  <c r="E1950" i="2"/>
  <c r="H1950" i="2" s="1"/>
  <c r="E1951" i="2"/>
  <c r="H1951" i="2" s="1"/>
  <c r="E1952" i="2"/>
  <c r="H1952" i="2" s="1"/>
  <c r="E1953" i="2"/>
  <c r="H1953" i="2" s="1"/>
  <c r="E1954" i="2"/>
  <c r="H1954" i="2" s="1"/>
  <c r="E1955" i="2"/>
  <c r="H1955" i="2" s="1"/>
  <c r="E1956" i="2"/>
  <c r="H1956" i="2" s="1"/>
  <c r="E1957" i="2"/>
  <c r="H1957" i="2" s="1"/>
  <c r="E1958" i="2"/>
  <c r="H1958" i="2" s="1"/>
  <c r="E1959" i="2"/>
  <c r="H1959" i="2" s="1"/>
  <c r="E1960" i="2"/>
  <c r="H1960" i="2" s="1"/>
  <c r="E1961" i="2"/>
  <c r="H1961" i="2" s="1"/>
  <c r="E1962" i="2"/>
  <c r="H1962" i="2" s="1"/>
  <c r="E1963" i="2"/>
  <c r="H1963" i="2" s="1"/>
  <c r="E1964" i="2"/>
  <c r="H1964" i="2" s="1"/>
  <c r="E1965" i="2"/>
  <c r="H1965" i="2" s="1"/>
  <c r="E1966" i="2"/>
  <c r="H1966" i="2" s="1"/>
  <c r="E1967" i="2"/>
  <c r="H1967" i="2" s="1"/>
  <c r="E1968" i="2"/>
  <c r="H1968" i="2" s="1"/>
  <c r="E1969" i="2"/>
  <c r="H1969" i="2" s="1"/>
  <c r="E1970" i="2"/>
  <c r="H1970" i="2" s="1"/>
  <c r="E1971" i="2"/>
  <c r="H1971" i="2" s="1"/>
  <c r="E1972" i="2"/>
  <c r="H1972" i="2" s="1"/>
  <c r="E1973" i="2"/>
  <c r="H1973" i="2" s="1"/>
  <c r="E1974" i="2"/>
  <c r="H1974" i="2" s="1"/>
  <c r="E1975" i="2"/>
  <c r="H1975" i="2" s="1"/>
  <c r="E1976" i="2"/>
  <c r="H1976" i="2" s="1"/>
  <c r="E1977" i="2"/>
  <c r="H1977" i="2" s="1"/>
  <c r="E1978" i="2"/>
  <c r="H1978" i="2" s="1"/>
  <c r="E1979" i="2"/>
  <c r="H1979" i="2" s="1"/>
  <c r="E1980" i="2"/>
  <c r="H1980" i="2" s="1"/>
  <c r="E1981" i="2"/>
  <c r="H1981" i="2" s="1"/>
  <c r="E1982" i="2"/>
  <c r="H1982" i="2" s="1"/>
  <c r="E1983" i="2"/>
  <c r="H1983" i="2" s="1"/>
  <c r="E1984" i="2"/>
  <c r="H1984" i="2" s="1"/>
  <c r="E1985" i="2"/>
  <c r="H1985" i="2" s="1"/>
  <c r="E1986" i="2"/>
  <c r="H1986" i="2" s="1"/>
  <c r="E1987" i="2"/>
  <c r="H1987" i="2" s="1"/>
  <c r="E1988" i="2"/>
  <c r="H1988" i="2" s="1"/>
  <c r="E1989" i="2"/>
  <c r="H1989" i="2" s="1"/>
  <c r="E1990" i="2"/>
  <c r="H1990" i="2" s="1"/>
  <c r="E1991" i="2"/>
  <c r="H1991" i="2" s="1"/>
  <c r="E1992" i="2"/>
  <c r="H1992" i="2" s="1"/>
  <c r="E1993" i="2"/>
  <c r="H1993" i="2" s="1"/>
  <c r="E1994" i="2"/>
  <c r="H1994" i="2" s="1"/>
  <c r="E1995" i="2"/>
  <c r="H1995" i="2" s="1"/>
  <c r="E1996" i="2"/>
  <c r="H1996" i="2" s="1"/>
  <c r="E1997" i="2"/>
  <c r="H1997" i="2" s="1"/>
  <c r="E1998" i="2"/>
  <c r="H1998" i="2" s="1"/>
  <c r="E1999" i="2"/>
  <c r="H1999" i="2" s="1"/>
  <c r="E2000" i="2"/>
  <c r="H2000" i="2" s="1"/>
  <c r="E2001" i="2"/>
  <c r="H2001" i="2" s="1"/>
  <c r="E2002" i="2"/>
  <c r="H2002" i="2" s="1"/>
  <c r="E2003" i="2"/>
  <c r="H2003" i="2" s="1"/>
  <c r="E2004" i="2"/>
  <c r="H2004" i="2" s="1"/>
  <c r="E2005" i="2"/>
  <c r="H2005" i="2" s="1"/>
  <c r="E2006" i="2"/>
  <c r="H2006" i="2" s="1"/>
  <c r="E2007" i="2"/>
  <c r="H2007" i="2" s="1"/>
  <c r="E2008" i="2"/>
  <c r="H2008" i="2" s="1"/>
  <c r="E2009" i="2"/>
  <c r="H2009" i="2" s="1"/>
  <c r="E2010" i="2"/>
  <c r="H2010" i="2" s="1"/>
  <c r="E2011" i="2"/>
  <c r="H2011" i="2" s="1"/>
  <c r="E2012" i="2"/>
  <c r="H2012" i="2" s="1"/>
  <c r="E2013" i="2"/>
  <c r="H2013" i="2" s="1"/>
  <c r="E2014" i="2"/>
  <c r="H2014" i="2" s="1"/>
  <c r="E2015" i="2"/>
  <c r="H2015" i="2" s="1"/>
  <c r="E2016" i="2"/>
  <c r="H2016" i="2" s="1"/>
  <c r="E2017" i="2"/>
  <c r="H2017" i="2" s="1"/>
  <c r="E2018" i="2"/>
  <c r="H2018" i="2" s="1"/>
  <c r="E2019" i="2"/>
  <c r="H2019" i="2" s="1"/>
  <c r="E2020" i="2"/>
  <c r="H2020" i="2" s="1"/>
  <c r="E2021" i="2"/>
  <c r="H2021" i="2" s="1"/>
  <c r="E2022" i="2"/>
  <c r="H2022" i="2" s="1"/>
  <c r="E2023" i="2"/>
  <c r="H2023" i="2" s="1"/>
  <c r="E2024" i="2"/>
  <c r="H2024" i="2" s="1"/>
  <c r="E2025" i="2"/>
  <c r="H2025" i="2" s="1"/>
  <c r="E2026" i="2"/>
  <c r="H2026" i="2" s="1"/>
  <c r="E2027" i="2"/>
  <c r="H2027" i="2" s="1"/>
  <c r="E2028" i="2"/>
  <c r="H2028" i="2" s="1"/>
  <c r="E2029" i="2"/>
  <c r="H2029" i="2" s="1"/>
  <c r="E2030" i="2"/>
  <c r="H2030" i="2" s="1"/>
  <c r="E2031" i="2"/>
  <c r="H2031" i="2" s="1"/>
  <c r="E2032" i="2"/>
  <c r="H2032" i="2" s="1"/>
  <c r="E2033" i="2"/>
  <c r="H2033" i="2" s="1"/>
  <c r="E2034" i="2"/>
  <c r="H2034" i="2" s="1"/>
  <c r="E2035" i="2"/>
  <c r="H2035" i="2" s="1"/>
  <c r="E2036" i="2"/>
  <c r="H2036" i="2" s="1"/>
  <c r="E2037" i="2"/>
  <c r="H2037" i="2" s="1"/>
  <c r="E2038" i="2"/>
  <c r="H2038" i="2" s="1"/>
  <c r="E2039" i="2"/>
  <c r="H2039" i="2" s="1"/>
  <c r="E2040" i="2"/>
  <c r="H2040" i="2" s="1"/>
  <c r="E2041" i="2"/>
  <c r="H2041" i="2" s="1"/>
  <c r="E2042" i="2"/>
  <c r="H2042" i="2" s="1"/>
  <c r="E2043" i="2"/>
  <c r="H2043" i="2" s="1"/>
  <c r="E2044" i="2"/>
  <c r="H2044" i="2" s="1"/>
  <c r="E2045" i="2"/>
  <c r="H2045" i="2" s="1"/>
  <c r="E2046" i="2"/>
  <c r="H2046" i="2" s="1"/>
  <c r="E2047" i="2"/>
  <c r="H2047" i="2" s="1"/>
  <c r="E2048" i="2"/>
  <c r="H2048" i="2" s="1"/>
  <c r="E2049" i="2"/>
  <c r="H2049" i="2" s="1"/>
  <c r="E2050" i="2"/>
  <c r="H2050" i="2" s="1"/>
  <c r="E2051" i="2"/>
  <c r="H2051" i="2" s="1"/>
  <c r="E2052" i="2"/>
  <c r="H2052" i="2" s="1"/>
  <c r="E2053" i="2"/>
  <c r="H2053" i="2" s="1"/>
  <c r="E2054" i="2"/>
  <c r="H2054" i="2" s="1"/>
  <c r="E2055" i="2"/>
  <c r="H2055" i="2" s="1"/>
  <c r="E2056" i="2"/>
  <c r="H2056" i="2" s="1"/>
  <c r="E2057" i="2"/>
  <c r="H2057" i="2" s="1"/>
  <c r="E2058" i="2"/>
  <c r="H2058" i="2" s="1"/>
  <c r="E2059" i="2"/>
  <c r="H2059" i="2" s="1"/>
  <c r="E2060" i="2"/>
  <c r="H2060" i="2" s="1"/>
  <c r="E2061" i="2"/>
  <c r="H2061" i="2" s="1"/>
  <c r="E2062" i="2"/>
  <c r="H2062" i="2" s="1"/>
  <c r="E2063" i="2"/>
  <c r="H2063" i="2" s="1"/>
  <c r="E2064" i="2"/>
  <c r="H2064" i="2" s="1"/>
  <c r="E2065" i="2"/>
  <c r="H2065" i="2" s="1"/>
  <c r="E2066" i="2"/>
  <c r="H2066" i="2" s="1"/>
  <c r="E2067" i="2"/>
  <c r="H2067" i="2" s="1"/>
  <c r="E2068" i="2"/>
  <c r="H2068" i="2" s="1"/>
  <c r="E2069" i="2"/>
  <c r="H2069" i="2" s="1"/>
  <c r="E2070" i="2"/>
  <c r="H2070" i="2" s="1"/>
  <c r="E2071" i="2"/>
  <c r="H2071" i="2" s="1"/>
  <c r="E2072" i="2"/>
  <c r="H2072" i="2" s="1"/>
  <c r="E2073" i="2"/>
  <c r="H2073" i="2" s="1"/>
  <c r="E2074" i="2"/>
  <c r="H2074" i="2" s="1"/>
  <c r="E2075" i="2"/>
  <c r="H2075" i="2" s="1"/>
  <c r="E2076" i="2"/>
  <c r="H2076" i="2" s="1"/>
  <c r="E2077" i="2"/>
  <c r="H2077" i="2" s="1"/>
  <c r="E2078" i="2"/>
  <c r="H2078" i="2" s="1"/>
  <c r="E2079" i="2"/>
  <c r="H2079" i="2" s="1"/>
  <c r="E2080" i="2"/>
  <c r="H2080" i="2" s="1"/>
  <c r="E2081" i="2"/>
  <c r="H2081" i="2" s="1"/>
  <c r="E2082" i="2"/>
  <c r="H2082" i="2" s="1"/>
  <c r="E2083" i="2"/>
  <c r="H2083" i="2" s="1"/>
  <c r="E2084" i="2"/>
  <c r="H2084" i="2" s="1"/>
  <c r="E2085" i="2"/>
  <c r="H2085" i="2" s="1"/>
  <c r="E2086" i="2"/>
  <c r="H2086" i="2" s="1"/>
  <c r="E2087" i="2"/>
  <c r="H2087" i="2" s="1"/>
  <c r="E2088" i="2"/>
  <c r="H2088" i="2" s="1"/>
  <c r="E2089" i="2"/>
  <c r="H2089" i="2" s="1"/>
  <c r="E2090" i="2"/>
  <c r="H2090" i="2" s="1"/>
  <c r="E2091" i="2"/>
  <c r="H2091" i="2" s="1"/>
  <c r="E2092" i="2"/>
  <c r="H2092" i="2" s="1"/>
  <c r="E2093" i="2"/>
  <c r="H2093" i="2" s="1"/>
  <c r="E2094" i="2"/>
  <c r="H2094" i="2" s="1"/>
  <c r="E2095" i="2"/>
  <c r="H2095" i="2" s="1"/>
  <c r="E2096" i="2"/>
  <c r="H2096" i="2" s="1"/>
  <c r="E2097" i="2"/>
  <c r="H2097" i="2" s="1"/>
  <c r="E2098" i="2"/>
  <c r="H2098" i="2" s="1"/>
  <c r="E2099" i="2"/>
  <c r="H2099" i="2" s="1"/>
  <c r="E2100" i="2"/>
  <c r="H2100" i="2" s="1"/>
  <c r="E2101" i="2"/>
  <c r="H2101" i="2" s="1"/>
  <c r="E2102" i="2"/>
  <c r="H2102" i="2" s="1"/>
  <c r="E2103" i="2"/>
  <c r="H2103" i="2" s="1"/>
  <c r="E2104" i="2"/>
  <c r="H2104" i="2" s="1"/>
  <c r="E2105" i="2"/>
  <c r="H2105" i="2" s="1"/>
  <c r="E2106" i="2"/>
  <c r="H2106" i="2" s="1"/>
  <c r="E2107" i="2"/>
  <c r="H2107" i="2" s="1"/>
  <c r="E2108" i="2"/>
  <c r="H2108" i="2" s="1"/>
  <c r="E2109" i="2"/>
  <c r="H2109" i="2" s="1"/>
  <c r="E2110" i="2"/>
  <c r="H2110" i="2" s="1"/>
  <c r="E2111" i="2"/>
  <c r="H2111" i="2" s="1"/>
  <c r="E2112" i="2"/>
  <c r="H2112" i="2" s="1"/>
  <c r="E2113" i="2"/>
  <c r="H2113" i="2" s="1"/>
  <c r="E2114" i="2"/>
  <c r="H2114" i="2" s="1"/>
  <c r="E2115" i="2"/>
  <c r="H2115" i="2" s="1"/>
  <c r="E2116" i="2"/>
  <c r="H2116" i="2" s="1"/>
  <c r="E2117" i="2"/>
  <c r="H2117" i="2" s="1"/>
  <c r="E2118" i="2"/>
  <c r="H2118" i="2" s="1"/>
  <c r="E2119" i="2"/>
  <c r="H2119" i="2" s="1"/>
  <c r="E2120" i="2"/>
  <c r="H2120" i="2" s="1"/>
  <c r="E2121" i="2"/>
  <c r="H2121" i="2" s="1"/>
  <c r="E2122" i="2"/>
  <c r="H2122" i="2" s="1"/>
  <c r="E2123" i="2"/>
  <c r="H2123" i="2" s="1"/>
  <c r="E2124" i="2"/>
  <c r="H2124" i="2" s="1"/>
  <c r="E2125" i="2"/>
  <c r="H2125" i="2" s="1"/>
  <c r="E2126" i="2"/>
  <c r="H2126" i="2" s="1"/>
  <c r="E2127" i="2"/>
  <c r="H2127" i="2" s="1"/>
  <c r="E2128" i="2"/>
  <c r="H2128" i="2" s="1"/>
  <c r="E2129" i="2"/>
  <c r="H2129" i="2" s="1"/>
  <c r="E2130" i="2"/>
  <c r="H2130" i="2" s="1"/>
  <c r="E2131" i="2"/>
  <c r="H2131" i="2" s="1"/>
  <c r="E2132" i="2"/>
  <c r="H2132" i="2" s="1"/>
  <c r="E2133" i="2"/>
  <c r="H2133" i="2" s="1"/>
  <c r="E2134" i="2"/>
  <c r="H2134" i="2" s="1"/>
  <c r="E2135" i="2"/>
  <c r="H2135" i="2" s="1"/>
  <c r="E2136" i="2"/>
  <c r="H2136" i="2" s="1"/>
  <c r="E2137" i="2"/>
  <c r="H2137" i="2" s="1"/>
  <c r="E2138" i="2"/>
  <c r="H2138" i="2" s="1"/>
  <c r="E2139" i="2"/>
  <c r="H2139" i="2" s="1"/>
  <c r="E2140" i="2"/>
  <c r="H2140" i="2" s="1"/>
  <c r="E2141" i="2"/>
  <c r="H2141" i="2" s="1"/>
  <c r="E2142" i="2"/>
  <c r="H2142" i="2" s="1"/>
  <c r="E2143" i="2"/>
  <c r="H2143" i="2" s="1"/>
  <c r="E2144" i="2"/>
  <c r="H2144" i="2" s="1"/>
  <c r="E2145" i="2"/>
  <c r="H2145" i="2" s="1"/>
  <c r="E2146" i="2"/>
  <c r="H2146" i="2" s="1"/>
  <c r="E2147" i="2"/>
  <c r="H2147" i="2" s="1"/>
  <c r="E2148" i="2"/>
  <c r="H2148" i="2" s="1"/>
  <c r="E2149" i="2"/>
  <c r="H2149" i="2" s="1"/>
  <c r="F3" i="2"/>
  <c r="K3" i="2" s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G3" i="2"/>
  <c r="L3" i="2" s="1"/>
  <c r="G4" i="2"/>
  <c r="O4" i="2" s="1"/>
  <c r="G5" i="2"/>
  <c r="O5" i="2" s="1"/>
  <c r="G6" i="2"/>
  <c r="O6" i="2" s="1"/>
  <c r="G7" i="2"/>
  <c r="O7" i="2" s="1"/>
  <c r="G8" i="2"/>
  <c r="O8" i="2" s="1"/>
  <c r="G9" i="2"/>
  <c r="O9" i="2" s="1"/>
  <c r="G10" i="2"/>
  <c r="O10" i="2" s="1"/>
  <c r="G11" i="2"/>
  <c r="O11" i="2" s="1"/>
  <c r="G12" i="2"/>
  <c r="O12" i="2" s="1"/>
  <c r="G13" i="2"/>
  <c r="O13" i="2" s="1"/>
  <c r="G14" i="2"/>
  <c r="O14" i="2" s="1"/>
  <c r="G15" i="2"/>
  <c r="O15" i="2" s="1"/>
  <c r="G16" i="2"/>
  <c r="O16" i="2" s="1"/>
  <c r="G17" i="2"/>
  <c r="O17" i="2" s="1"/>
  <c r="G18" i="2"/>
  <c r="O18" i="2" s="1"/>
  <c r="G19" i="2"/>
  <c r="O19" i="2" s="1"/>
  <c r="G20" i="2"/>
  <c r="O20" i="2" s="1"/>
  <c r="G21" i="2"/>
  <c r="O21" i="2" s="1"/>
  <c r="G22" i="2"/>
  <c r="O22" i="2" s="1"/>
  <c r="G23" i="2"/>
  <c r="O23" i="2" s="1"/>
  <c r="G24" i="2"/>
  <c r="O24" i="2" s="1"/>
  <c r="G25" i="2"/>
  <c r="O25" i="2" s="1"/>
  <c r="G26" i="2"/>
  <c r="O26" i="2" s="1"/>
  <c r="G27" i="2"/>
  <c r="O27" i="2" s="1"/>
  <c r="G28" i="2"/>
  <c r="O28" i="2" s="1"/>
  <c r="G29" i="2"/>
  <c r="O29" i="2" s="1"/>
  <c r="G30" i="2"/>
  <c r="O30" i="2" s="1"/>
  <c r="G31" i="2"/>
  <c r="O31" i="2" s="1"/>
  <c r="G32" i="2"/>
  <c r="O32" i="2" s="1"/>
  <c r="G33" i="2"/>
  <c r="O33" i="2" s="1"/>
  <c r="G34" i="2"/>
  <c r="O34" i="2" s="1"/>
  <c r="G35" i="2"/>
  <c r="O35" i="2" s="1"/>
  <c r="G36" i="2"/>
  <c r="O36" i="2" s="1"/>
  <c r="G37" i="2"/>
  <c r="O37" i="2" s="1"/>
  <c r="G38" i="2"/>
  <c r="O38" i="2" s="1"/>
  <c r="G39" i="2"/>
  <c r="O39" i="2" s="1"/>
  <c r="G40" i="2"/>
  <c r="O40" i="2" s="1"/>
  <c r="G41" i="2"/>
  <c r="O41" i="2" s="1"/>
  <c r="G42" i="2"/>
  <c r="O42" i="2" s="1"/>
  <c r="G43" i="2"/>
  <c r="O43" i="2" s="1"/>
  <c r="G44" i="2"/>
  <c r="O44" i="2" s="1"/>
  <c r="G45" i="2"/>
  <c r="O45" i="2" s="1"/>
  <c r="G46" i="2"/>
  <c r="O46" i="2" s="1"/>
  <c r="G47" i="2"/>
  <c r="O47" i="2" s="1"/>
  <c r="G48" i="2"/>
  <c r="O48" i="2" s="1"/>
  <c r="G49" i="2"/>
  <c r="O49" i="2" s="1"/>
  <c r="G50" i="2"/>
  <c r="O50" i="2" s="1"/>
  <c r="G51" i="2"/>
  <c r="O51" i="2" s="1"/>
  <c r="G52" i="2"/>
  <c r="O52" i="2" s="1"/>
  <c r="G53" i="2"/>
  <c r="O53" i="2" s="1"/>
  <c r="G54" i="2"/>
  <c r="O54" i="2" s="1"/>
  <c r="G55" i="2"/>
  <c r="O55" i="2" s="1"/>
  <c r="G56" i="2"/>
  <c r="O56" i="2" s="1"/>
  <c r="G57" i="2"/>
  <c r="O57" i="2" s="1"/>
  <c r="G58" i="2"/>
  <c r="O58" i="2" s="1"/>
  <c r="G59" i="2"/>
  <c r="O59" i="2" s="1"/>
  <c r="G60" i="2"/>
  <c r="O60" i="2" s="1"/>
  <c r="G61" i="2"/>
  <c r="O61" i="2" s="1"/>
  <c r="G62" i="2"/>
  <c r="O62" i="2" s="1"/>
  <c r="G63" i="2"/>
  <c r="O63" i="2" s="1"/>
  <c r="G64" i="2"/>
  <c r="O64" i="2" s="1"/>
  <c r="G65" i="2"/>
  <c r="O65" i="2" s="1"/>
  <c r="G66" i="2"/>
  <c r="O66" i="2" s="1"/>
  <c r="G67" i="2"/>
  <c r="O67" i="2" s="1"/>
  <c r="G68" i="2"/>
  <c r="O68" i="2" s="1"/>
  <c r="G69" i="2"/>
  <c r="O69" i="2" s="1"/>
  <c r="G70" i="2"/>
  <c r="O70" i="2" s="1"/>
  <c r="G71" i="2"/>
  <c r="O71" i="2" s="1"/>
  <c r="G72" i="2"/>
  <c r="O72" i="2" s="1"/>
  <c r="G73" i="2"/>
  <c r="O73" i="2" s="1"/>
  <c r="G74" i="2"/>
  <c r="O74" i="2" s="1"/>
  <c r="G75" i="2"/>
  <c r="O75" i="2" s="1"/>
  <c r="G76" i="2"/>
  <c r="O76" i="2" s="1"/>
  <c r="G77" i="2"/>
  <c r="O77" i="2" s="1"/>
  <c r="G78" i="2"/>
  <c r="O78" i="2" s="1"/>
  <c r="G79" i="2"/>
  <c r="O79" i="2" s="1"/>
  <c r="G80" i="2"/>
  <c r="O80" i="2" s="1"/>
  <c r="G81" i="2"/>
  <c r="O81" i="2" s="1"/>
  <c r="G82" i="2"/>
  <c r="O82" i="2" s="1"/>
  <c r="G83" i="2"/>
  <c r="O83" i="2" s="1"/>
  <c r="G84" i="2"/>
  <c r="O84" i="2" s="1"/>
  <c r="G85" i="2"/>
  <c r="O85" i="2" s="1"/>
  <c r="G86" i="2"/>
  <c r="O86" i="2" s="1"/>
  <c r="G87" i="2"/>
  <c r="O87" i="2" s="1"/>
  <c r="G88" i="2"/>
  <c r="O88" i="2" s="1"/>
  <c r="G89" i="2"/>
  <c r="O89" i="2" s="1"/>
  <c r="G90" i="2"/>
  <c r="O90" i="2" s="1"/>
  <c r="G91" i="2"/>
  <c r="O91" i="2" s="1"/>
  <c r="G92" i="2"/>
  <c r="O92" i="2" s="1"/>
  <c r="G93" i="2"/>
  <c r="O93" i="2" s="1"/>
  <c r="G94" i="2"/>
  <c r="O94" i="2" s="1"/>
  <c r="G95" i="2"/>
  <c r="O95" i="2" s="1"/>
  <c r="G96" i="2"/>
  <c r="O96" i="2" s="1"/>
  <c r="G97" i="2"/>
  <c r="O97" i="2" s="1"/>
  <c r="G98" i="2"/>
  <c r="O98" i="2" s="1"/>
  <c r="G99" i="2"/>
  <c r="O99" i="2" s="1"/>
  <c r="G100" i="2"/>
  <c r="O100" i="2" s="1"/>
  <c r="G101" i="2"/>
  <c r="O101" i="2" s="1"/>
  <c r="G102" i="2"/>
  <c r="O102" i="2" s="1"/>
  <c r="G103" i="2"/>
  <c r="O103" i="2" s="1"/>
  <c r="G104" i="2"/>
  <c r="O104" i="2" s="1"/>
  <c r="G105" i="2"/>
  <c r="O105" i="2" s="1"/>
  <c r="G106" i="2"/>
  <c r="O106" i="2" s="1"/>
  <c r="G107" i="2"/>
  <c r="O107" i="2" s="1"/>
  <c r="G108" i="2"/>
  <c r="O108" i="2" s="1"/>
  <c r="G109" i="2"/>
  <c r="O109" i="2" s="1"/>
  <c r="G110" i="2"/>
  <c r="O110" i="2" s="1"/>
  <c r="G111" i="2"/>
  <c r="O111" i="2" s="1"/>
  <c r="G112" i="2"/>
  <c r="O112" i="2" s="1"/>
  <c r="G113" i="2"/>
  <c r="O113" i="2" s="1"/>
  <c r="G114" i="2"/>
  <c r="O114" i="2" s="1"/>
  <c r="G115" i="2"/>
  <c r="O115" i="2" s="1"/>
  <c r="G116" i="2"/>
  <c r="O116" i="2" s="1"/>
  <c r="G117" i="2"/>
  <c r="O117" i="2" s="1"/>
  <c r="G118" i="2"/>
  <c r="O118" i="2" s="1"/>
  <c r="G119" i="2"/>
  <c r="O119" i="2" s="1"/>
  <c r="G120" i="2"/>
  <c r="O120" i="2" s="1"/>
  <c r="G121" i="2"/>
  <c r="O121" i="2" s="1"/>
  <c r="G122" i="2"/>
  <c r="O122" i="2" s="1"/>
  <c r="G123" i="2"/>
  <c r="O123" i="2" s="1"/>
  <c r="G124" i="2"/>
  <c r="O124" i="2" s="1"/>
  <c r="G125" i="2"/>
  <c r="O125" i="2" s="1"/>
  <c r="G126" i="2"/>
  <c r="O126" i="2" s="1"/>
  <c r="G127" i="2"/>
  <c r="O127" i="2" s="1"/>
  <c r="G128" i="2"/>
  <c r="O128" i="2" s="1"/>
  <c r="G129" i="2"/>
  <c r="O129" i="2" s="1"/>
  <c r="G130" i="2"/>
  <c r="O130" i="2" s="1"/>
  <c r="G131" i="2"/>
  <c r="O131" i="2" s="1"/>
  <c r="G132" i="2"/>
  <c r="O132" i="2" s="1"/>
  <c r="G133" i="2"/>
  <c r="O133" i="2" s="1"/>
  <c r="G134" i="2"/>
  <c r="O134" i="2" s="1"/>
  <c r="G135" i="2"/>
  <c r="O135" i="2" s="1"/>
  <c r="G136" i="2"/>
  <c r="O136" i="2" s="1"/>
  <c r="G137" i="2"/>
  <c r="O137" i="2" s="1"/>
  <c r="G138" i="2"/>
  <c r="O138" i="2" s="1"/>
  <c r="G139" i="2"/>
  <c r="O139" i="2" s="1"/>
  <c r="G140" i="2"/>
  <c r="O140" i="2" s="1"/>
  <c r="G141" i="2"/>
  <c r="O141" i="2" s="1"/>
  <c r="G142" i="2"/>
  <c r="O142" i="2" s="1"/>
  <c r="G143" i="2"/>
  <c r="O143" i="2" s="1"/>
  <c r="G144" i="2"/>
  <c r="O144" i="2" s="1"/>
  <c r="G145" i="2"/>
  <c r="O145" i="2" s="1"/>
  <c r="G146" i="2"/>
  <c r="O146" i="2" s="1"/>
  <c r="G147" i="2"/>
  <c r="O147" i="2" s="1"/>
  <c r="G148" i="2"/>
  <c r="O148" i="2" s="1"/>
  <c r="G149" i="2"/>
  <c r="O149" i="2" s="1"/>
  <c r="G150" i="2"/>
  <c r="O150" i="2" s="1"/>
  <c r="G151" i="2"/>
  <c r="O151" i="2" s="1"/>
  <c r="G152" i="2"/>
  <c r="O152" i="2" s="1"/>
  <c r="G153" i="2"/>
  <c r="O153" i="2" s="1"/>
  <c r="G154" i="2"/>
  <c r="O154" i="2" s="1"/>
  <c r="G155" i="2"/>
  <c r="O155" i="2" s="1"/>
  <c r="G156" i="2"/>
  <c r="O156" i="2" s="1"/>
  <c r="G157" i="2"/>
  <c r="O157" i="2" s="1"/>
  <c r="G158" i="2"/>
  <c r="O158" i="2" s="1"/>
  <c r="G159" i="2"/>
  <c r="O159" i="2" s="1"/>
  <c r="G160" i="2"/>
  <c r="O160" i="2" s="1"/>
  <c r="G161" i="2"/>
  <c r="O161" i="2" s="1"/>
  <c r="G162" i="2"/>
  <c r="O162" i="2" s="1"/>
  <c r="G163" i="2"/>
  <c r="O163" i="2" s="1"/>
  <c r="G164" i="2"/>
  <c r="O164" i="2" s="1"/>
  <c r="G165" i="2"/>
  <c r="O165" i="2" s="1"/>
  <c r="G166" i="2"/>
  <c r="O166" i="2" s="1"/>
  <c r="G167" i="2"/>
  <c r="O167" i="2" s="1"/>
  <c r="G168" i="2"/>
  <c r="O168" i="2" s="1"/>
  <c r="G169" i="2"/>
  <c r="O169" i="2" s="1"/>
  <c r="G170" i="2"/>
  <c r="O170" i="2" s="1"/>
  <c r="G171" i="2"/>
  <c r="O171" i="2" s="1"/>
  <c r="G172" i="2"/>
  <c r="O172" i="2" s="1"/>
  <c r="G173" i="2"/>
  <c r="O173" i="2" s="1"/>
  <c r="G174" i="2"/>
  <c r="O174" i="2" s="1"/>
  <c r="G175" i="2"/>
  <c r="O175" i="2" s="1"/>
  <c r="G176" i="2"/>
  <c r="O176" i="2" s="1"/>
  <c r="G177" i="2"/>
  <c r="O177" i="2" s="1"/>
  <c r="G178" i="2"/>
  <c r="O178" i="2" s="1"/>
  <c r="G179" i="2"/>
  <c r="O179" i="2" s="1"/>
  <c r="G180" i="2"/>
  <c r="O180" i="2" s="1"/>
  <c r="G181" i="2"/>
  <c r="O181" i="2" s="1"/>
  <c r="G182" i="2"/>
  <c r="O182" i="2" s="1"/>
  <c r="G183" i="2"/>
  <c r="O183" i="2" s="1"/>
  <c r="G184" i="2"/>
  <c r="O184" i="2" s="1"/>
  <c r="G185" i="2"/>
  <c r="O185" i="2" s="1"/>
  <c r="G186" i="2"/>
  <c r="O186" i="2" s="1"/>
  <c r="G187" i="2"/>
  <c r="O187" i="2" s="1"/>
  <c r="G188" i="2"/>
  <c r="O188" i="2" s="1"/>
  <c r="G189" i="2"/>
  <c r="O189" i="2" s="1"/>
  <c r="G190" i="2"/>
  <c r="O190" i="2" s="1"/>
  <c r="G191" i="2"/>
  <c r="O191" i="2" s="1"/>
  <c r="G192" i="2"/>
  <c r="O192" i="2" s="1"/>
  <c r="G193" i="2"/>
  <c r="O193" i="2" s="1"/>
  <c r="G194" i="2"/>
  <c r="O194" i="2" s="1"/>
  <c r="G195" i="2"/>
  <c r="O195" i="2" s="1"/>
  <c r="G196" i="2"/>
  <c r="O196" i="2" s="1"/>
  <c r="G197" i="2"/>
  <c r="O197" i="2" s="1"/>
  <c r="G198" i="2"/>
  <c r="O198" i="2" s="1"/>
  <c r="G199" i="2"/>
  <c r="O199" i="2" s="1"/>
  <c r="G200" i="2"/>
  <c r="O200" i="2" s="1"/>
  <c r="G201" i="2"/>
  <c r="O201" i="2" s="1"/>
  <c r="G202" i="2"/>
  <c r="O202" i="2" s="1"/>
  <c r="G203" i="2"/>
  <c r="O203" i="2" s="1"/>
  <c r="G204" i="2"/>
  <c r="O204" i="2" s="1"/>
  <c r="G205" i="2"/>
  <c r="O205" i="2" s="1"/>
  <c r="G206" i="2"/>
  <c r="O206" i="2" s="1"/>
  <c r="G207" i="2"/>
  <c r="O207" i="2" s="1"/>
  <c r="G208" i="2"/>
  <c r="O208" i="2" s="1"/>
  <c r="G209" i="2"/>
  <c r="O209" i="2" s="1"/>
  <c r="G210" i="2"/>
  <c r="O210" i="2" s="1"/>
  <c r="G211" i="2"/>
  <c r="O211" i="2" s="1"/>
  <c r="G212" i="2"/>
  <c r="O212" i="2" s="1"/>
  <c r="G213" i="2"/>
  <c r="G214" i="2"/>
  <c r="O214" i="2" s="1"/>
  <c r="G215" i="2"/>
  <c r="O215" i="2" s="1"/>
  <c r="G216" i="2"/>
  <c r="O216" i="2" s="1"/>
  <c r="G217" i="2"/>
  <c r="O217" i="2" s="1"/>
  <c r="G218" i="2"/>
  <c r="O218" i="2" s="1"/>
  <c r="G219" i="2"/>
  <c r="O219" i="2" s="1"/>
  <c r="G220" i="2"/>
  <c r="O220" i="2" s="1"/>
  <c r="G221" i="2"/>
  <c r="O221" i="2" s="1"/>
  <c r="G222" i="2"/>
  <c r="O222" i="2" s="1"/>
  <c r="G223" i="2"/>
  <c r="O223" i="2" s="1"/>
  <c r="G224" i="2"/>
  <c r="O224" i="2" s="1"/>
  <c r="G225" i="2"/>
  <c r="O225" i="2" s="1"/>
  <c r="G226" i="2"/>
  <c r="O226" i="2" s="1"/>
  <c r="G227" i="2"/>
  <c r="O227" i="2" s="1"/>
  <c r="G228" i="2"/>
  <c r="O228" i="2" s="1"/>
  <c r="G229" i="2"/>
  <c r="O229" i="2" s="1"/>
  <c r="G230" i="2"/>
  <c r="O230" i="2" s="1"/>
  <c r="G231" i="2"/>
  <c r="O231" i="2" s="1"/>
  <c r="G232" i="2"/>
  <c r="O232" i="2" s="1"/>
  <c r="G233" i="2"/>
  <c r="O233" i="2" s="1"/>
  <c r="G234" i="2"/>
  <c r="O234" i="2" s="1"/>
  <c r="G235" i="2"/>
  <c r="O235" i="2" s="1"/>
  <c r="G236" i="2"/>
  <c r="O236" i="2" s="1"/>
  <c r="G237" i="2"/>
  <c r="O237" i="2" s="1"/>
  <c r="G238" i="2"/>
  <c r="O238" i="2" s="1"/>
  <c r="G239" i="2"/>
  <c r="O239" i="2" s="1"/>
  <c r="G240" i="2"/>
  <c r="O240" i="2" s="1"/>
  <c r="G241" i="2"/>
  <c r="O241" i="2" s="1"/>
  <c r="G242" i="2"/>
  <c r="O242" i="2" s="1"/>
  <c r="G243" i="2"/>
  <c r="O243" i="2" s="1"/>
  <c r="G244" i="2"/>
  <c r="O244" i="2" s="1"/>
  <c r="G245" i="2"/>
  <c r="O245" i="2" s="1"/>
  <c r="G246" i="2"/>
  <c r="O246" i="2" s="1"/>
  <c r="G247" i="2"/>
  <c r="O247" i="2" s="1"/>
  <c r="G248" i="2"/>
  <c r="O248" i="2" s="1"/>
  <c r="G249" i="2"/>
  <c r="O249" i="2" s="1"/>
  <c r="G250" i="2"/>
  <c r="O250" i="2" s="1"/>
  <c r="G251" i="2"/>
  <c r="O251" i="2" s="1"/>
  <c r="G252" i="2"/>
  <c r="O252" i="2" s="1"/>
  <c r="G253" i="2"/>
  <c r="O253" i="2" s="1"/>
  <c r="G254" i="2"/>
  <c r="O254" i="2" s="1"/>
  <c r="G255" i="2"/>
  <c r="O255" i="2" s="1"/>
  <c r="G256" i="2"/>
  <c r="O256" i="2" s="1"/>
  <c r="G257" i="2"/>
  <c r="O257" i="2" s="1"/>
  <c r="G258" i="2"/>
  <c r="O258" i="2" s="1"/>
  <c r="G259" i="2"/>
  <c r="O259" i="2" s="1"/>
  <c r="G260" i="2"/>
  <c r="O260" i="2" s="1"/>
  <c r="G261" i="2"/>
  <c r="O261" i="2" s="1"/>
  <c r="G262" i="2"/>
  <c r="O262" i="2" s="1"/>
  <c r="G263" i="2"/>
  <c r="O263" i="2" s="1"/>
  <c r="G264" i="2"/>
  <c r="O264" i="2" s="1"/>
  <c r="G265" i="2"/>
  <c r="O265" i="2" s="1"/>
  <c r="G266" i="2"/>
  <c r="O266" i="2" s="1"/>
  <c r="G267" i="2"/>
  <c r="O267" i="2" s="1"/>
  <c r="G268" i="2"/>
  <c r="O268" i="2" s="1"/>
  <c r="G269" i="2"/>
  <c r="O269" i="2" s="1"/>
  <c r="G270" i="2"/>
  <c r="O270" i="2" s="1"/>
  <c r="G271" i="2"/>
  <c r="O271" i="2" s="1"/>
  <c r="G272" i="2"/>
  <c r="O272" i="2" s="1"/>
  <c r="G273" i="2"/>
  <c r="O273" i="2" s="1"/>
  <c r="G274" i="2"/>
  <c r="O274" i="2" s="1"/>
  <c r="G275" i="2"/>
  <c r="O275" i="2" s="1"/>
  <c r="G276" i="2"/>
  <c r="G277" i="2"/>
  <c r="O277" i="2" s="1"/>
  <c r="G278" i="2"/>
  <c r="O278" i="2" s="1"/>
  <c r="G279" i="2"/>
  <c r="O279" i="2" s="1"/>
  <c r="G280" i="2"/>
  <c r="O280" i="2" s="1"/>
  <c r="G281" i="2"/>
  <c r="O281" i="2" s="1"/>
  <c r="G282" i="2"/>
  <c r="O282" i="2" s="1"/>
  <c r="G283" i="2"/>
  <c r="O283" i="2" s="1"/>
  <c r="G284" i="2"/>
  <c r="O284" i="2" s="1"/>
  <c r="G285" i="2"/>
  <c r="O285" i="2" s="1"/>
  <c r="G286" i="2"/>
  <c r="O286" i="2" s="1"/>
  <c r="G287" i="2"/>
  <c r="O287" i="2" s="1"/>
  <c r="G288" i="2"/>
  <c r="O288" i="2" s="1"/>
  <c r="G289" i="2"/>
  <c r="O289" i="2" s="1"/>
  <c r="G290" i="2"/>
  <c r="O290" i="2" s="1"/>
  <c r="G291" i="2"/>
  <c r="O291" i="2" s="1"/>
  <c r="G292" i="2"/>
  <c r="O292" i="2" s="1"/>
  <c r="G293" i="2"/>
  <c r="O293" i="2" s="1"/>
  <c r="G294" i="2"/>
  <c r="O294" i="2" s="1"/>
  <c r="G295" i="2"/>
  <c r="O295" i="2" s="1"/>
  <c r="G296" i="2"/>
  <c r="O296" i="2" s="1"/>
  <c r="G297" i="2"/>
  <c r="O297" i="2" s="1"/>
  <c r="G298" i="2"/>
  <c r="O298" i="2" s="1"/>
  <c r="G299" i="2"/>
  <c r="O299" i="2" s="1"/>
  <c r="G300" i="2"/>
  <c r="O300" i="2" s="1"/>
  <c r="G301" i="2"/>
  <c r="O301" i="2" s="1"/>
  <c r="G302" i="2"/>
  <c r="O302" i="2" s="1"/>
  <c r="G303" i="2"/>
  <c r="O303" i="2" s="1"/>
  <c r="G304" i="2"/>
  <c r="O304" i="2" s="1"/>
  <c r="G305" i="2"/>
  <c r="O305" i="2" s="1"/>
  <c r="G306" i="2"/>
  <c r="O306" i="2" s="1"/>
  <c r="G307" i="2"/>
  <c r="O307" i="2" s="1"/>
  <c r="G308" i="2"/>
  <c r="O308" i="2" s="1"/>
  <c r="G309" i="2"/>
  <c r="O309" i="2" s="1"/>
  <c r="G310" i="2"/>
  <c r="O310" i="2" s="1"/>
  <c r="G311" i="2"/>
  <c r="O311" i="2" s="1"/>
  <c r="G312" i="2"/>
  <c r="O312" i="2" s="1"/>
  <c r="G313" i="2"/>
  <c r="O313" i="2" s="1"/>
  <c r="G314" i="2"/>
  <c r="O314" i="2" s="1"/>
  <c r="G315" i="2"/>
  <c r="O315" i="2" s="1"/>
  <c r="G316" i="2"/>
  <c r="O316" i="2" s="1"/>
  <c r="G317" i="2"/>
  <c r="O317" i="2" s="1"/>
  <c r="G318" i="2"/>
  <c r="O318" i="2" s="1"/>
  <c r="G319" i="2"/>
  <c r="O319" i="2" s="1"/>
  <c r="G320" i="2"/>
  <c r="O320" i="2" s="1"/>
  <c r="G321" i="2"/>
  <c r="O321" i="2" s="1"/>
  <c r="G322" i="2"/>
  <c r="O322" i="2" s="1"/>
  <c r="G323" i="2"/>
  <c r="O323" i="2" s="1"/>
  <c r="G324" i="2"/>
  <c r="O324" i="2" s="1"/>
  <c r="G325" i="2"/>
  <c r="O325" i="2" s="1"/>
  <c r="G326" i="2"/>
  <c r="O326" i="2" s="1"/>
  <c r="G327" i="2"/>
  <c r="O327" i="2" s="1"/>
  <c r="G328" i="2"/>
  <c r="O328" i="2" s="1"/>
  <c r="G329" i="2"/>
  <c r="O329" i="2" s="1"/>
  <c r="G330" i="2"/>
  <c r="O330" i="2" s="1"/>
  <c r="G331" i="2"/>
  <c r="O331" i="2" s="1"/>
  <c r="G332" i="2"/>
  <c r="O332" i="2" s="1"/>
  <c r="G333" i="2"/>
  <c r="O333" i="2" s="1"/>
  <c r="G334" i="2"/>
  <c r="O334" i="2" s="1"/>
  <c r="G335" i="2"/>
  <c r="O335" i="2" s="1"/>
  <c r="G336" i="2"/>
  <c r="O336" i="2" s="1"/>
  <c r="G337" i="2"/>
  <c r="O337" i="2" s="1"/>
  <c r="G338" i="2"/>
  <c r="O338" i="2" s="1"/>
  <c r="G339" i="2"/>
  <c r="O339" i="2" s="1"/>
  <c r="G340" i="2"/>
  <c r="O340" i="2" s="1"/>
  <c r="G341" i="2"/>
  <c r="O341" i="2" s="1"/>
  <c r="G342" i="2"/>
  <c r="O342" i="2" s="1"/>
  <c r="G343" i="2"/>
  <c r="O343" i="2" s="1"/>
  <c r="G344" i="2"/>
  <c r="O344" i="2" s="1"/>
  <c r="G345" i="2"/>
  <c r="O345" i="2" s="1"/>
  <c r="G346" i="2"/>
  <c r="O346" i="2" s="1"/>
  <c r="G347" i="2"/>
  <c r="O347" i="2" s="1"/>
  <c r="G348" i="2"/>
  <c r="O348" i="2" s="1"/>
  <c r="G349" i="2"/>
  <c r="O349" i="2" s="1"/>
  <c r="G350" i="2"/>
  <c r="O350" i="2" s="1"/>
  <c r="G351" i="2"/>
  <c r="O351" i="2" s="1"/>
  <c r="G352" i="2"/>
  <c r="O352" i="2" s="1"/>
  <c r="G353" i="2"/>
  <c r="O353" i="2" s="1"/>
  <c r="G354" i="2"/>
  <c r="O354" i="2" s="1"/>
  <c r="G355" i="2"/>
  <c r="O355" i="2" s="1"/>
  <c r="G356" i="2"/>
  <c r="O356" i="2" s="1"/>
  <c r="G357" i="2"/>
  <c r="O357" i="2" s="1"/>
  <c r="G358" i="2"/>
  <c r="O358" i="2" s="1"/>
  <c r="G359" i="2"/>
  <c r="O359" i="2" s="1"/>
  <c r="G360" i="2"/>
  <c r="O360" i="2" s="1"/>
  <c r="G361" i="2"/>
  <c r="O361" i="2" s="1"/>
  <c r="G362" i="2"/>
  <c r="O362" i="2" s="1"/>
  <c r="G363" i="2"/>
  <c r="O363" i="2" s="1"/>
  <c r="G364" i="2"/>
  <c r="O364" i="2" s="1"/>
  <c r="G365" i="2"/>
  <c r="O365" i="2" s="1"/>
  <c r="G366" i="2"/>
  <c r="O366" i="2" s="1"/>
  <c r="G367" i="2"/>
  <c r="O367" i="2" s="1"/>
  <c r="G368" i="2"/>
  <c r="O368" i="2" s="1"/>
  <c r="G369" i="2"/>
  <c r="O369" i="2" s="1"/>
  <c r="G370" i="2"/>
  <c r="O370" i="2" s="1"/>
  <c r="G371" i="2"/>
  <c r="O371" i="2" s="1"/>
  <c r="G372" i="2"/>
  <c r="O372" i="2" s="1"/>
  <c r="G373" i="2"/>
  <c r="O373" i="2" s="1"/>
  <c r="G374" i="2"/>
  <c r="O374" i="2" s="1"/>
  <c r="G375" i="2"/>
  <c r="O375" i="2" s="1"/>
  <c r="G376" i="2"/>
  <c r="O376" i="2" s="1"/>
  <c r="G377" i="2"/>
  <c r="O377" i="2" s="1"/>
  <c r="G378" i="2"/>
  <c r="O378" i="2" s="1"/>
  <c r="G379" i="2"/>
  <c r="O379" i="2" s="1"/>
  <c r="G380" i="2"/>
  <c r="O380" i="2" s="1"/>
  <c r="G381" i="2"/>
  <c r="O381" i="2" s="1"/>
  <c r="G382" i="2"/>
  <c r="O382" i="2" s="1"/>
  <c r="G383" i="2"/>
  <c r="O383" i="2" s="1"/>
  <c r="G384" i="2"/>
  <c r="O384" i="2" s="1"/>
  <c r="G385" i="2"/>
  <c r="O385" i="2" s="1"/>
  <c r="G386" i="2"/>
  <c r="O386" i="2" s="1"/>
  <c r="G387" i="2"/>
  <c r="O387" i="2" s="1"/>
  <c r="G388" i="2"/>
  <c r="O388" i="2" s="1"/>
  <c r="G389" i="2"/>
  <c r="O389" i="2" s="1"/>
  <c r="G390" i="2"/>
  <c r="O390" i="2" s="1"/>
  <c r="G391" i="2"/>
  <c r="O391" i="2" s="1"/>
  <c r="G392" i="2"/>
  <c r="O392" i="2" s="1"/>
  <c r="G393" i="2"/>
  <c r="O393" i="2" s="1"/>
  <c r="G394" i="2"/>
  <c r="O394" i="2" s="1"/>
  <c r="G395" i="2"/>
  <c r="O395" i="2" s="1"/>
  <c r="G396" i="2"/>
  <c r="O396" i="2" s="1"/>
  <c r="G397" i="2"/>
  <c r="O397" i="2" s="1"/>
  <c r="G398" i="2"/>
  <c r="O398" i="2" s="1"/>
  <c r="G399" i="2"/>
  <c r="O399" i="2" s="1"/>
  <c r="G400" i="2"/>
  <c r="O400" i="2" s="1"/>
  <c r="G401" i="2"/>
  <c r="O401" i="2" s="1"/>
  <c r="G402" i="2"/>
  <c r="O402" i="2" s="1"/>
  <c r="G403" i="2"/>
  <c r="O403" i="2" s="1"/>
  <c r="G404" i="2"/>
  <c r="O404" i="2" s="1"/>
  <c r="G405" i="2"/>
  <c r="O405" i="2" s="1"/>
  <c r="G406" i="2"/>
  <c r="O406" i="2" s="1"/>
  <c r="G407" i="2"/>
  <c r="O407" i="2" s="1"/>
  <c r="G408" i="2"/>
  <c r="O408" i="2" s="1"/>
  <c r="G409" i="2"/>
  <c r="O409" i="2" s="1"/>
  <c r="G410" i="2"/>
  <c r="O410" i="2" s="1"/>
  <c r="G411" i="2"/>
  <c r="O411" i="2" s="1"/>
  <c r="G412" i="2"/>
  <c r="O412" i="2" s="1"/>
  <c r="G413" i="2"/>
  <c r="O413" i="2" s="1"/>
  <c r="G414" i="2"/>
  <c r="O414" i="2" s="1"/>
  <c r="G415" i="2"/>
  <c r="O415" i="2" s="1"/>
  <c r="G416" i="2"/>
  <c r="O416" i="2" s="1"/>
  <c r="G417" i="2"/>
  <c r="O417" i="2" s="1"/>
  <c r="G418" i="2"/>
  <c r="O418" i="2" s="1"/>
  <c r="G419" i="2"/>
  <c r="O419" i="2" s="1"/>
  <c r="G420" i="2"/>
  <c r="O420" i="2" s="1"/>
  <c r="G421" i="2"/>
  <c r="O421" i="2" s="1"/>
  <c r="G422" i="2"/>
  <c r="O422" i="2" s="1"/>
  <c r="G423" i="2"/>
  <c r="O423" i="2" s="1"/>
  <c r="G424" i="2"/>
  <c r="O424" i="2" s="1"/>
  <c r="G425" i="2"/>
  <c r="O425" i="2" s="1"/>
  <c r="G426" i="2"/>
  <c r="O426" i="2" s="1"/>
  <c r="G427" i="2"/>
  <c r="O427" i="2" s="1"/>
  <c r="G428" i="2"/>
  <c r="O428" i="2" s="1"/>
  <c r="G429" i="2"/>
  <c r="G430" i="2"/>
  <c r="O430" i="2" s="1"/>
  <c r="G431" i="2"/>
  <c r="O431" i="2" s="1"/>
  <c r="G432" i="2"/>
  <c r="G433" i="2"/>
  <c r="O433" i="2" s="1"/>
  <c r="G434" i="2"/>
  <c r="O434" i="2" s="1"/>
  <c r="G435" i="2"/>
  <c r="O435" i="2" s="1"/>
  <c r="G436" i="2"/>
  <c r="O436" i="2" s="1"/>
  <c r="G437" i="2"/>
  <c r="O437" i="2" s="1"/>
  <c r="G438" i="2"/>
  <c r="O438" i="2" s="1"/>
  <c r="G439" i="2"/>
  <c r="O439" i="2" s="1"/>
  <c r="G440" i="2"/>
  <c r="O440" i="2" s="1"/>
  <c r="G441" i="2"/>
  <c r="O441" i="2" s="1"/>
  <c r="G442" i="2"/>
  <c r="O442" i="2" s="1"/>
  <c r="G443" i="2"/>
  <c r="O443" i="2" s="1"/>
  <c r="G444" i="2"/>
  <c r="O444" i="2" s="1"/>
  <c r="G445" i="2"/>
  <c r="O445" i="2" s="1"/>
  <c r="G446" i="2"/>
  <c r="O446" i="2" s="1"/>
  <c r="G447" i="2"/>
  <c r="O447" i="2" s="1"/>
  <c r="G448" i="2"/>
  <c r="O448" i="2" s="1"/>
  <c r="G449" i="2"/>
  <c r="O449" i="2" s="1"/>
  <c r="G450" i="2"/>
  <c r="O450" i="2" s="1"/>
  <c r="G451" i="2"/>
  <c r="O451" i="2" s="1"/>
  <c r="G452" i="2"/>
  <c r="O452" i="2" s="1"/>
  <c r="G453" i="2"/>
  <c r="O453" i="2" s="1"/>
  <c r="G454" i="2"/>
  <c r="O454" i="2" s="1"/>
  <c r="G455" i="2"/>
  <c r="O455" i="2" s="1"/>
  <c r="G456" i="2"/>
  <c r="O456" i="2" s="1"/>
  <c r="G457" i="2"/>
  <c r="O457" i="2" s="1"/>
  <c r="G458" i="2"/>
  <c r="O458" i="2" s="1"/>
  <c r="G459" i="2"/>
  <c r="O459" i="2" s="1"/>
  <c r="G460" i="2"/>
  <c r="O460" i="2" s="1"/>
  <c r="G461" i="2"/>
  <c r="O461" i="2" s="1"/>
  <c r="G462" i="2"/>
  <c r="O462" i="2" s="1"/>
  <c r="G463" i="2"/>
  <c r="O463" i="2" s="1"/>
  <c r="G464" i="2"/>
  <c r="O464" i="2" s="1"/>
  <c r="G465" i="2"/>
  <c r="O465" i="2" s="1"/>
  <c r="G466" i="2"/>
  <c r="O466" i="2" s="1"/>
  <c r="G467" i="2"/>
  <c r="O467" i="2" s="1"/>
  <c r="G468" i="2"/>
  <c r="O468" i="2" s="1"/>
  <c r="G469" i="2"/>
  <c r="O469" i="2" s="1"/>
  <c r="G470" i="2"/>
  <c r="O470" i="2" s="1"/>
  <c r="G471" i="2"/>
  <c r="O471" i="2" s="1"/>
  <c r="G472" i="2"/>
  <c r="O472" i="2" s="1"/>
  <c r="G473" i="2"/>
  <c r="O473" i="2" s="1"/>
  <c r="G474" i="2"/>
  <c r="O474" i="2" s="1"/>
  <c r="G475" i="2"/>
  <c r="O475" i="2" s="1"/>
  <c r="G476" i="2"/>
  <c r="O476" i="2" s="1"/>
  <c r="G477" i="2"/>
  <c r="O477" i="2" s="1"/>
  <c r="G478" i="2"/>
  <c r="O478" i="2" s="1"/>
  <c r="G479" i="2"/>
  <c r="O479" i="2" s="1"/>
  <c r="G480" i="2"/>
  <c r="O480" i="2" s="1"/>
  <c r="G481" i="2"/>
  <c r="O481" i="2" s="1"/>
  <c r="G482" i="2"/>
  <c r="O482" i="2" s="1"/>
  <c r="G483" i="2"/>
  <c r="O483" i="2" s="1"/>
  <c r="G484" i="2"/>
  <c r="O484" i="2" s="1"/>
  <c r="G485" i="2"/>
  <c r="O485" i="2" s="1"/>
  <c r="G486" i="2"/>
  <c r="O486" i="2" s="1"/>
  <c r="G487" i="2"/>
  <c r="O487" i="2" s="1"/>
  <c r="G488" i="2"/>
  <c r="O488" i="2" s="1"/>
  <c r="G489" i="2"/>
  <c r="O489" i="2" s="1"/>
  <c r="G490" i="2"/>
  <c r="O490" i="2" s="1"/>
  <c r="G491" i="2"/>
  <c r="O491" i="2" s="1"/>
  <c r="G492" i="2"/>
  <c r="O492" i="2" s="1"/>
  <c r="G493" i="2"/>
  <c r="O493" i="2" s="1"/>
  <c r="G494" i="2"/>
  <c r="O494" i="2" s="1"/>
  <c r="G495" i="2"/>
  <c r="O495" i="2" s="1"/>
  <c r="G496" i="2"/>
  <c r="O496" i="2" s="1"/>
  <c r="G497" i="2"/>
  <c r="O497" i="2" s="1"/>
  <c r="G498" i="2"/>
  <c r="O498" i="2" s="1"/>
  <c r="G499" i="2"/>
  <c r="O499" i="2" s="1"/>
  <c r="G500" i="2"/>
  <c r="O500" i="2" s="1"/>
  <c r="G501" i="2"/>
  <c r="O501" i="2" s="1"/>
  <c r="G502" i="2"/>
  <c r="O502" i="2" s="1"/>
  <c r="G503" i="2"/>
  <c r="O503" i="2" s="1"/>
  <c r="G504" i="2"/>
  <c r="O504" i="2" s="1"/>
  <c r="G505" i="2"/>
  <c r="O505" i="2" s="1"/>
  <c r="G506" i="2"/>
  <c r="O506" i="2" s="1"/>
  <c r="G507" i="2"/>
  <c r="O507" i="2" s="1"/>
  <c r="G508" i="2"/>
  <c r="O508" i="2" s="1"/>
  <c r="G509" i="2"/>
  <c r="O509" i="2" s="1"/>
  <c r="G510" i="2"/>
  <c r="O510" i="2" s="1"/>
  <c r="G511" i="2"/>
  <c r="O511" i="2" s="1"/>
  <c r="G512" i="2"/>
  <c r="O512" i="2" s="1"/>
  <c r="G513" i="2"/>
  <c r="O513" i="2" s="1"/>
  <c r="G514" i="2"/>
  <c r="O514" i="2" s="1"/>
  <c r="G515" i="2"/>
  <c r="O515" i="2" s="1"/>
  <c r="G516" i="2"/>
  <c r="O516" i="2" s="1"/>
  <c r="G517" i="2"/>
  <c r="O517" i="2" s="1"/>
  <c r="G518" i="2"/>
  <c r="O518" i="2" s="1"/>
  <c r="G519" i="2"/>
  <c r="O519" i="2" s="1"/>
  <c r="G520" i="2"/>
  <c r="O520" i="2" s="1"/>
  <c r="G521" i="2"/>
  <c r="O521" i="2" s="1"/>
  <c r="G522" i="2"/>
  <c r="O522" i="2" s="1"/>
  <c r="G523" i="2"/>
  <c r="O523" i="2" s="1"/>
  <c r="G524" i="2"/>
  <c r="O524" i="2" s="1"/>
  <c r="G525" i="2"/>
  <c r="O525" i="2" s="1"/>
  <c r="G526" i="2"/>
  <c r="O526" i="2" s="1"/>
  <c r="G527" i="2"/>
  <c r="O527" i="2" s="1"/>
  <c r="G528" i="2"/>
  <c r="O528" i="2" s="1"/>
  <c r="G529" i="2"/>
  <c r="O529" i="2" s="1"/>
  <c r="G530" i="2"/>
  <c r="O530" i="2" s="1"/>
  <c r="G531" i="2"/>
  <c r="O531" i="2" s="1"/>
  <c r="G532" i="2"/>
  <c r="O532" i="2" s="1"/>
  <c r="G533" i="2"/>
  <c r="O533" i="2" s="1"/>
  <c r="G534" i="2"/>
  <c r="O534" i="2" s="1"/>
  <c r="G535" i="2"/>
  <c r="O535" i="2" s="1"/>
  <c r="G536" i="2"/>
  <c r="O536" i="2" s="1"/>
  <c r="G537" i="2"/>
  <c r="O537" i="2" s="1"/>
  <c r="G538" i="2"/>
  <c r="O538" i="2" s="1"/>
  <c r="G539" i="2"/>
  <c r="O539" i="2" s="1"/>
  <c r="G540" i="2"/>
  <c r="O540" i="2" s="1"/>
  <c r="G541" i="2"/>
  <c r="O541" i="2" s="1"/>
  <c r="G542" i="2"/>
  <c r="O542" i="2" s="1"/>
  <c r="G543" i="2"/>
  <c r="O543" i="2" s="1"/>
  <c r="G544" i="2"/>
  <c r="O544" i="2" s="1"/>
  <c r="G545" i="2"/>
  <c r="O545" i="2" s="1"/>
  <c r="G546" i="2"/>
  <c r="O546" i="2" s="1"/>
  <c r="G547" i="2"/>
  <c r="O547" i="2" s="1"/>
  <c r="G548" i="2"/>
  <c r="O548" i="2" s="1"/>
  <c r="G549" i="2"/>
  <c r="O549" i="2" s="1"/>
  <c r="G550" i="2"/>
  <c r="O550" i="2" s="1"/>
  <c r="G551" i="2"/>
  <c r="O551" i="2" s="1"/>
  <c r="G552" i="2"/>
  <c r="O552" i="2" s="1"/>
  <c r="G553" i="2"/>
  <c r="O553" i="2" s="1"/>
  <c r="G554" i="2"/>
  <c r="O554" i="2" s="1"/>
  <c r="G555" i="2"/>
  <c r="O555" i="2" s="1"/>
  <c r="G556" i="2"/>
  <c r="O556" i="2" s="1"/>
  <c r="G557" i="2"/>
  <c r="O557" i="2" s="1"/>
  <c r="G558" i="2"/>
  <c r="O558" i="2" s="1"/>
  <c r="G559" i="2"/>
  <c r="O559" i="2" s="1"/>
  <c r="G560" i="2"/>
  <c r="O560" i="2" s="1"/>
  <c r="G561" i="2"/>
  <c r="O561" i="2" s="1"/>
  <c r="G562" i="2"/>
  <c r="O562" i="2" s="1"/>
  <c r="G563" i="2"/>
  <c r="O563" i="2" s="1"/>
  <c r="G564" i="2"/>
  <c r="O564" i="2" s="1"/>
  <c r="G565" i="2"/>
  <c r="O565" i="2" s="1"/>
  <c r="G566" i="2"/>
  <c r="O566" i="2" s="1"/>
  <c r="G567" i="2"/>
  <c r="O567" i="2" s="1"/>
  <c r="G568" i="2"/>
  <c r="O568" i="2" s="1"/>
  <c r="G569" i="2"/>
  <c r="O569" i="2" s="1"/>
  <c r="G570" i="2"/>
  <c r="O570" i="2" s="1"/>
  <c r="G571" i="2"/>
  <c r="O571" i="2" s="1"/>
  <c r="G572" i="2"/>
  <c r="O572" i="2" s="1"/>
  <c r="G573" i="2"/>
  <c r="O573" i="2" s="1"/>
  <c r="G574" i="2"/>
  <c r="O574" i="2" s="1"/>
  <c r="G575" i="2"/>
  <c r="O575" i="2" s="1"/>
  <c r="G576" i="2"/>
  <c r="O576" i="2" s="1"/>
  <c r="G577" i="2"/>
  <c r="O577" i="2" s="1"/>
  <c r="G578" i="2"/>
  <c r="O578" i="2" s="1"/>
  <c r="G579" i="2"/>
  <c r="O579" i="2" s="1"/>
  <c r="G580" i="2"/>
  <c r="O580" i="2" s="1"/>
  <c r="G581" i="2"/>
  <c r="O581" i="2" s="1"/>
  <c r="G582" i="2"/>
  <c r="O582" i="2" s="1"/>
  <c r="G583" i="2"/>
  <c r="O583" i="2" s="1"/>
  <c r="G584" i="2"/>
  <c r="O584" i="2" s="1"/>
  <c r="G585" i="2"/>
  <c r="O585" i="2" s="1"/>
  <c r="G586" i="2"/>
  <c r="O586" i="2" s="1"/>
  <c r="G587" i="2"/>
  <c r="O587" i="2" s="1"/>
  <c r="G588" i="2"/>
  <c r="O588" i="2" s="1"/>
  <c r="G589" i="2"/>
  <c r="O589" i="2" s="1"/>
  <c r="G590" i="2"/>
  <c r="O590" i="2" s="1"/>
  <c r="G591" i="2"/>
  <c r="O591" i="2" s="1"/>
  <c r="G592" i="2"/>
  <c r="O592" i="2" s="1"/>
  <c r="G593" i="2"/>
  <c r="O593" i="2" s="1"/>
  <c r="G594" i="2"/>
  <c r="O594" i="2" s="1"/>
  <c r="G595" i="2"/>
  <c r="O595" i="2" s="1"/>
  <c r="G596" i="2"/>
  <c r="O596" i="2" s="1"/>
  <c r="G597" i="2"/>
  <c r="O597" i="2" s="1"/>
  <c r="G598" i="2"/>
  <c r="O598" i="2" s="1"/>
  <c r="G599" i="2"/>
  <c r="O599" i="2" s="1"/>
  <c r="G600" i="2"/>
  <c r="O600" i="2" s="1"/>
  <c r="G601" i="2"/>
  <c r="O601" i="2" s="1"/>
  <c r="G602" i="2"/>
  <c r="O602" i="2" s="1"/>
  <c r="G603" i="2"/>
  <c r="O603" i="2" s="1"/>
  <c r="G604" i="2"/>
  <c r="O604" i="2" s="1"/>
  <c r="G605" i="2"/>
  <c r="O605" i="2" s="1"/>
  <c r="G606" i="2"/>
  <c r="O606" i="2" s="1"/>
  <c r="G607" i="2"/>
  <c r="O607" i="2" s="1"/>
  <c r="G608" i="2"/>
  <c r="O608" i="2" s="1"/>
  <c r="G609" i="2"/>
  <c r="O609" i="2" s="1"/>
  <c r="G610" i="2"/>
  <c r="O610" i="2" s="1"/>
  <c r="G611" i="2"/>
  <c r="O611" i="2" s="1"/>
  <c r="G612" i="2"/>
  <c r="O612" i="2" s="1"/>
  <c r="G613" i="2"/>
  <c r="O613" i="2" s="1"/>
  <c r="G614" i="2"/>
  <c r="O614" i="2" s="1"/>
  <c r="G615" i="2"/>
  <c r="O615" i="2" s="1"/>
  <c r="G616" i="2"/>
  <c r="O616" i="2" s="1"/>
  <c r="G617" i="2"/>
  <c r="O617" i="2" s="1"/>
  <c r="G618" i="2"/>
  <c r="O618" i="2" s="1"/>
  <c r="G619" i="2"/>
  <c r="O619" i="2" s="1"/>
  <c r="G620" i="2"/>
  <c r="O620" i="2" s="1"/>
  <c r="G621" i="2"/>
  <c r="O621" i="2" s="1"/>
  <c r="G622" i="2"/>
  <c r="O622" i="2" s="1"/>
  <c r="G623" i="2"/>
  <c r="O623" i="2" s="1"/>
  <c r="G624" i="2"/>
  <c r="O624" i="2" s="1"/>
  <c r="G625" i="2"/>
  <c r="O625" i="2" s="1"/>
  <c r="G626" i="2"/>
  <c r="O626" i="2" s="1"/>
  <c r="G627" i="2"/>
  <c r="O627" i="2" s="1"/>
  <c r="G628" i="2"/>
  <c r="O628" i="2" s="1"/>
  <c r="G629" i="2"/>
  <c r="O629" i="2" s="1"/>
  <c r="G630" i="2"/>
  <c r="O630" i="2" s="1"/>
  <c r="G631" i="2"/>
  <c r="O631" i="2" s="1"/>
  <c r="G632" i="2"/>
  <c r="O632" i="2" s="1"/>
  <c r="G633" i="2"/>
  <c r="O633" i="2" s="1"/>
  <c r="G634" i="2"/>
  <c r="O634" i="2" s="1"/>
  <c r="G635" i="2"/>
  <c r="O635" i="2" s="1"/>
  <c r="G636" i="2"/>
  <c r="O636" i="2" s="1"/>
  <c r="G637" i="2"/>
  <c r="O637" i="2" s="1"/>
  <c r="G638" i="2"/>
  <c r="O638" i="2" s="1"/>
  <c r="G639" i="2"/>
  <c r="O639" i="2" s="1"/>
  <c r="G640" i="2"/>
  <c r="O640" i="2" s="1"/>
  <c r="G641" i="2"/>
  <c r="O641" i="2" s="1"/>
  <c r="G642" i="2"/>
  <c r="O642" i="2" s="1"/>
  <c r="G643" i="2"/>
  <c r="O643" i="2" s="1"/>
  <c r="G644" i="2"/>
  <c r="O644" i="2" s="1"/>
  <c r="G645" i="2"/>
  <c r="G646" i="2"/>
  <c r="O646" i="2" s="1"/>
  <c r="G647" i="2"/>
  <c r="O647" i="2" s="1"/>
  <c r="G648" i="2"/>
  <c r="O648" i="2" s="1"/>
  <c r="G649" i="2"/>
  <c r="O649" i="2" s="1"/>
  <c r="G650" i="2"/>
  <c r="O650" i="2" s="1"/>
  <c r="G651" i="2"/>
  <c r="O651" i="2" s="1"/>
  <c r="G652" i="2"/>
  <c r="O652" i="2" s="1"/>
  <c r="G653" i="2"/>
  <c r="O653" i="2" s="1"/>
  <c r="G654" i="2"/>
  <c r="O654" i="2" s="1"/>
  <c r="G655" i="2"/>
  <c r="O655" i="2" s="1"/>
  <c r="G656" i="2"/>
  <c r="O656" i="2" s="1"/>
  <c r="G657" i="2"/>
  <c r="O657" i="2" s="1"/>
  <c r="G658" i="2"/>
  <c r="O658" i="2" s="1"/>
  <c r="G659" i="2"/>
  <c r="O659" i="2" s="1"/>
  <c r="G660" i="2"/>
  <c r="O660" i="2" s="1"/>
  <c r="G661" i="2"/>
  <c r="O661" i="2" s="1"/>
  <c r="G662" i="2"/>
  <c r="O662" i="2" s="1"/>
  <c r="G663" i="2"/>
  <c r="O663" i="2" s="1"/>
  <c r="G664" i="2"/>
  <c r="O664" i="2" s="1"/>
  <c r="G665" i="2"/>
  <c r="O665" i="2" s="1"/>
  <c r="G666" i="2"/>
  <c r="O666" i="2" s="1"/>
  <c r="G667" i="2"/>
  <c r="O667" i="2" s="1"/>
  <c r="G668" i="2"/>
  <c r="O668" i="2" s="1"/>
  <c r="G669" i="2"/>
  <c r="O669" i="2" s="1"/>
  <c r="G670" i="2"/>
  <c r="O670" i="2" s="1"/>
  <c r="G671" i="2"/>
  <c r="O671" i="2" s="1"/>
  <c r="G672" i="2"/>
  <c r="G673" i="2"/>
  <c r="O673" i="2" s="1"/>
  <c r="G674" i="2"/>
  <c r="O674" i="2" s="1"/>
  <c r="G675" i="2"/>
  <c r="O675" i="2" s="1"/>
  <c r="G676" i="2"/>
  <c r="O676" i="2" s="1"/>
  <c r="G677" i="2"/>
  <c r="O677" i="2" s="1"/>
  <c r="G678" i="2"/>
  <c r="O678" i="2" s="1"/>
  <c r="G679" i="2"/>
  <c r="O679" i="2" s="1"/>
  <c r="G680" i="2"/>
  <c r="O680" i="2" s="1"/>
  <c r="G681" i="2"/>
  <c r="O681" i="2" s="1"/>
  <c r="G682" i="2"/>
  <c r="O682" i="2" s="1"/>
  <c r="G683" i="2"/>
  <c r="O683" i="2" s="1"/>
  <c r="G684" i="2"/>
  <c r="O684" i="2" s="1"/>
  <c r="G685" i="2"/>
  <c r="O685" i="2" s="1"/>
  <c r="G686" i="2"/>
  <c r="O686" i="2" s="1"/>
  <c r="G687" i="2"/>
  <c r="O687" i="2" s="1"/>
  <c r="G688" i="2"/>
  <c r="O688" i="2" s="1"/>
  <c r="G689" i="2"/>
  <c r="O689" i="2" s="1"/>
  <c r="G690" i="2"/>
  <c r="O690" i="2" s="1"/>
  <c r="G691" i="2"/>
  <c r="O691" i="2" s="1"/>
  <c r="G692" i="2"/>
  <c r="O692" i="2" s="1"/>
  <c r="G693" i="2"/>
  <c r="O693" i="2" s="1"/>
  <c r="G694" i="2"/>
  <c r="O694" i="2" s="1"/>
  <c r="G695" i="2"/>
  <c r="O695" i="2" s="1"/>
  <c r="G696" i="2"/>
  <c r="O696" i="2" s="1"/>
  <c r="G697" i="2"/>
  <c r="O697" i="2" s="1"/>
  <c r="G698" i="2"/>
  <c r="O698" i="2" s="1"/>
  <c r="G699" i="2"/>
  <c r="O699" i="2" s="1"/>
  <c r="G700" i="2"/>
  <c r="O700" i="2" s="1"/>
  <c r="G701" i="2"/>
  <c r="O701" i="2" s="1"/>
  <c r="G702" i="2"/>
  <c r="O702" i="2" s="1"/>
  <c r="G703" i="2"/>
  <c r="O703" i="2" s="1"/>
  <c r="G704" i="2"/>
  <c r="O704" i="2" s="1"/>
  <c r="G705" i="2"/>
  <c r="O705" i="2" s="1"/>
  <c r="G706" i="2"/>
  <c r="O706" i="2" s="1"/>
  <c r="G707" i="2"/>
  <c r="O707" i="2" s="1"/>
  <c r="G708" i="2"/>
  <c r="O708" i="2" s="1"/>
  <c r="G709" i="2"/>
  <c r="O709" i="2" s="1"/>
  <c r="G710" i="2"/>
  <c r="O710" i="2" s="1"/>
  <c r="G711" i="2"/>
  <c r="O711" i="2" s="1"/>
  <c r="G712" i="2"/>
  <c r="O712" i="2" s="1"/>
  <c r="G713" i="2"/>
  <c r="O713" i="2" s="1"/>
  <c r="G714" i="2"/>
  <c r="O714" i="2" s="1"/>
  <c r="G715" i="2"/>
  <c r="O715" i="2" s="1"/>
  <c r="G716" i="2"/>
  <c r="O716" i="2" s="1"/>
  <c r="G717" i="2"/>
  <c r="O717" i="2" s="1"/>
  <c r="G718" i="2"/>
  <c r="O718" i="2" s="1"/>
  <c r="G719" i="2"/>
  <c r="O719" i="2" s="1"/>
  <c r="G720" i="2"/>
  <c r="O720" i="2" s="1"/>
  <c r="G721" i="2"/>
  <c r="O721" i="2" s="1"/>
  <c r="G722" i="2"/>
  <c r="O722" i="2" s="1"/>
  <c r="G723" i="2"/>
  <c r="O723" i="2" s="1"/>
  <c r="G724" i="2"/>
  <c r="O724" i="2" s="1"/>
  <c r="G725" i="2"/>
  <c r="O725" i="2" s="1"/>
  <c r="G726" i="2"/>
  <c r="O726" i="2" s="1"/>
  <c r="G727" i="2"/>
  <c r="O727" i="2" s="1"/>
  <c r="G728" i="2"/>
  <c r="O728" i="2" s="1"/>
  <c r="G729" i="2"/>
  <c r="O729" i="2" s="1"/>
  <c r="G730" i="2"/>
  <c r="O730" i="2" s="1"/>
  <c r="G731" i="2"/>
  <c r="O731" i="2" s="1"/>
  <c r="G732" i="2"/>
  <c r="O732" i="2" s="1"/>
  <c r="G733" i="2"/>
  <c r="O733" i="2" s="1"/>
  <c r="G734" i="2"/>
  <c r="O734" i="2" s="1"/>
  <c r="G735" i="2"/>
  <c r="O735" i="2" s="1"/>
  <c r="G736" i="2"/>
  <c r="O736" i="2" s="1"/>
  <c r="G737" i="2"/>
  <c r="O737" i="2" s="1"/>
  <c r="G738" i="2"/>
  <c r="O738" i="2" s="1"/>
  <c r="G739" i="2"/>
  <c r="O739" i="2" s="1"/>
  <c r="G740" i="2"/>
  <c r="O740" i="2" s="1"/>
  <c r="G741" i="2"/>
  <c r="O741" i="2" s="1"/>
  <c r="G742" i="2"/>
  <c r="O742" i="2" s="1"/>
  <c r="G743" i="2"/>
  <c r="O743" i="2" s="1"/>
  <c r="G744" i="2"/>
  <c r="O744" i="2" s="1"/>
  <c r="G745" i="2"/>
  <c r="O745" i="2" s="1"/>
  <c r="G746" i="2"/>
  <c r="O746" i="2" s="1"/>
  <c r="G747" i="2"/>
  <c r="O747" i="2" s="1"/>
  <c r="G748" i="2"/>
  <c r="O748" i="2" s="1"/>
  <c r="G749" i="2"/>
  <c r="O749" i="2" s="1"/>
  <c r="G750" i="2"/>
  <c r="O750" i="2" s="1"/>
  <c r="G751" i="2"/>
  <c r="O751" i="2" s="1"/>
  <c r="G752" i="2"/>
  <c r="O752" i="2" s="1"/>
  <c r="G753" i="2"/>
  <c r="O753" i="2" s="1"/>
  <c r="G754" i="2"/>
  <c r="O754" i="2" s="1"/>
  <c r="G755" i="2"/>
  <c r="O755" i="2" s="1"/>
  <c r="G756" i="2"/>
  <c r="O756" i="2" s="1"/>
  <c r="G757" i="2"/>
  <c r="O757" i="2" s="1"/>
  <c r="G758" i="2"/>
  <c r="O758" i="2" s="1"/>
  <c r="G759" i="2"/>
  <c r="O759" i="2" s="1"/>
  <c r="G760" i="2"/>
  <c r="O760" i="2" s="1"/>
  <c r="G761" i="2"/>
  <c r="O761" i="2" s="1"/>
  <c r="G762" i="2"/>
  <c r="O762" i="2" s="1"/>
  <c r="G763" i="2"/>
  <c r="O763" i="2" s="1"/>
  <c r="G764" i="2"/>
  <c r="O764" i="2" s="1"/>
  <c r="G765" i="2"/>
  <c r="O765" i="2" s="1"/>
  <c r="G766" i="2"/>
  <c r="O766" i="2" s="1"/>
  <c r="G767" i="2"/>
  <c r="O767" i="2" s="1"/>
  <c r="G768" i="2"/>
  <c r="O768" i="2" s="1"/>
  <c r="G769" i="2"/>
  <c r="O769" i="2" s="1"/>
  <c r="G770" i="2"/>
  <c r="O770" i="2" s="1"/>
  <c r="G771" i="2"/>
  <c r="O771" i="2" s="1"/>
  <c r="G772" i="2"/>
  <c r="O772" i="2" s="1"/>
  <c r="G773" i="2"/>
  <c r="O773" i="2" s="1"/>
  <c r="G774" i="2"/>
  <c r="O774" i="2" s="1"/>
  <c r="G775" i="2"/>
  <c r="O775" i="2" s="1"/>
  <c r="G776" i="2"/>
  <c r="O776" i="2" s="1"/>
  <c r="G777" i="2"/>
  <c r="O777" i="2" s="1"/>
  <c r="G778" i="2"/>
  <c r="O778" i="2" s="1"/>
  <c r="G779" i="2"/>
  <c r="O779" i="2" s="1"/>
  <c r="G780" i="2"/>
  <c r="O780" i="2" s="1"/>
  <c r="G781" i="2"/>
  <c r="O781" i="2" s="1"/>
  <c r="G782" i="2"/>
  <c r="O782" i="2" s="1"/>
  <c r="G783" i="2"/>
  <c r="O783" i="2" s="1"/>
  <c r="G784" i="2"/>
  <c r="O784" i="2" s="1"/>
  <c r="G785" i="2"/>
  <c r="O785" i="2" s="1"/>
  <c r="G786" i="2"/>
  <c r="O786" i="2" s="1"/>
  <c r="G787" i="2"/>
  <c r="O787" i="2" s="1"/>
  <c r="G788" i="2"/>
  <c r="O788" i="2" s="1"/>
  <c r="G789" i="2"/>
  <c r="O789" i="2" s="1"/>
  <c r="G790" i="2"/>
  <c r="O790" i="2" s="1"/>
  <c r="G791" i="2"/>
  <c r="O791" i="2" s="1"/>
  <c r="G792" i="2"/>
  <c r="O792" i="2" s="1"/>
  <c r="G793" i="2"/>
  <c r="O793" i="2" s="1"/>
  <c r="G794" i="2"/>
  <c r="O794" i="2" s="1"/>
  <c r="G795" i="2"/>
  <c r="O795" i="2" s="1"/>
  <c r="G796" i="2"/>
  <c r="O796" i="2" s="1"/>
  <c r="G797" i="2"/>
  <c r="O797" i="2" s="1"/>
  <c r="G798" i="2"/>
  <c r="O798" i="2" s="1"/>
  <c r="G799" i="2"/>
  <c r="O799" i="2" s="1"/>
  <c r="G800" i="2"/>
  <c r="O800" i="2" s="1"/>
  <c r="G801" i="2"/>
  <c r="O801" i="2" s="1"/>
  <c r="G802" i="2"/>
  <c r="O802" i="2" s="1"/>
  <c r="G803" i="2"/>
  <c r="O803" i="2" s="1"/>
  <c r="G804" i="2"/>
  <c r="O804" i="2" s="1"/>
  <c r="G805" i="2"/>
  <c r="O805" i="2" s="1"/>
  <c r="G806" i="2"/>
  <c r="O806" i="2" s="1"/>
  <c r="G807" i="2"/>
  <c r="O807" i="2" s="1"/>
  <c r="G808" i="2"/>
  <c r="O808" i="2" s="1"/>
  <c r="G809" i="2"/>
  <c r="O809" i="2" s="1"/>
  <c r="G810" i="2"/>
  <c r="O810" i="2" s="1"/>
  <c r="G811" i="2"/>
  <c r="O811" i="2" s="1"/>
  <c r="G812" i="2"/>
  <c r="O812" i="2" s="1"/>
  <c r="G813" i="2"/>
  <c r="O813" i="2" s="1"/>
  <c r="G814" i="2"/>
  <c r="O814" i="2" s="1"/>
  <c r="G815" i="2"/>
  <c r="O815" i="2" s="1"/>
  <c r="G816" i="2"/>
  <c r="O816" i="2" s="1"/>
  <c r="G817" i="2"/>
  <c r="O817" i="2" s="1"/>
  <c r="G818" i="2"/>
  <c r="O818" i="2" s="1"/>
  <c r="G819" i="2"/>
  <c r="O819" i="2" s="1"/>
  <c r="G820" i="2"/>
  <c r="O820" i="2" s="1"/>
  <c r="G821" i="2"/>
  <c r="O821" i="2" s="1"/>
  <c r="G822" i="2"/>
  <c r="O822" i="2" s="1"/>
  <c r="G823" i="2"/>
  <c r="O823" i="2" s="1"/>
  <c r="G824" i="2"/>
  <c r="O824" i="2" s="1"/>
  <c r="G825" i="2"/>
  <c r="O825" i="2" s="1"/>
  <c r="G826" i="2"/>
  <c r="O826" i="2" s="1"/>
  <c r="G827" i="2"/>
  <c r="O827" i="2" s="1"/>
  <c r="G828" i="2"/>
  <c r="O828" i="2" s="1"/>
  <c r="G829" i="2"/>
  <c r="O829" i="2" s="1"/>
  <c r="G830" i="2"/>
  <c r="O830" i="2" s="1"/>
  <c r="G831" i="2"/>
  <c r="O831" i="2" s="1"/>
  <c r="G832" i="2"/>
  <c r="O832" i="2" s="1"/>
  <c r="G833" i="2"/>
  <c r="O833" i="2" s="1"/>
  <c r="G834" i="2"/>
  <c r="O834" i="2" s="1"/>
  <c r="G835" i="2"/>
  <c r="O835" i="2" s="1"/>
  <c r="G836" i="2"/>
  <c r="O836" i="2" s="1"/>
  <c r="G837" i="2"/>
  <c r="O837" i="2" s="1"/>
  <c r="G838" i="2"/>
  <c r="O838" i="2" s="1"/>
  <c r="G839" i="2"/>
  <c r="O839" i="2" s="1"/>
  <c r="G840" i="2"/>
  <c r="O840" i="2" s="1"/>
  <c r="G841" i="2"/>
  <c r="O841" i="2" s="1"/>
  <c r="G842" i="2"/>
  <c r="O842" i="2" s="1"/>
  <c r="G843" i="2"/>
  <c r="O843" i="2" s="1"/>
  <c r="G844" i="2"/>
  <c r="O844" i="2" s="1"/>
  <c r="G845" i="2"/>
  <c r="O845" i="2" s="1"/>
  <c r="G846" i="2"/>
  <c r="O846" i="2" s="1"/>
  <c r="G847" i="2"/>
  <c r="O847" i="2" s="1"/>
  <c r="G848" i="2"/>
  <c r="O848" i="2" s="1"/>
  <c r="G849" i="2"/>
  <c r="O849" i="2" s="1"/>
  <c r="G850" i="2"/>
  <c r="O850" i="2" s="1"/>
  <c r="G851" i="2"/>
  <c r="G852" i="2"/>
  <c r="O852" i="2" s="1"/>
  <c r="G853" i="2"/>
  <c r="O853" i="2" s="1"/>
  <c r="G854" i="2"/>
  <c r="O854" i="2" s="1"/>
  <c r="G855" i="2"/>
  <c r="O855" i="2" s="1"/>
  <c r="G856" i="2"/>
  <c r="O856" i="2" s="1"/>
  <c r="G857" i="2"/>
  <c r="O857" i="2" s="1"/>
  <c r="G858" i="2"/>
  <c r="O858" i="2" s="1"/>
  <c r="G859" i="2"/>
  <c r="O859" i="2" s="1"/>
  <c r="G860" i="2"/>
  <c r="O860" i="2" s="1"/>
  <c r="G861" i="2"/>
  <c r="O861" i="2" s="1"/>
  <c r="G862" i="2"/>
  <c r="O862" i="2" s="1"/>
  <c r="G863" i="2"/>
  <c r="O863" i="2" s="1"/>
  <c r="G864" i="2"/>
  <c r="O864" i="2" s="1"/>
  <c r="G865" i="2"/>
  <c r="O865" i="2" s="1"/>
  <c r="G866" i="2"/>
  <c r="O866" i="2" s="1"/>
  <c r="G867" i="2"/>
  <c r="O867" i="2" s="1"/>
  <c r="G868" i="2"/>
  <c r="O868" i="2" s="1"/>
  <c r="G869" i="2"/>
  <c r="O869" i="2" s="1"/>
  <c r="G870" i="2"/>
  <c r="O870" i="2" s="1"/>
  <c r="G871" i="2"/>
  <c r="O871" i="2" s="1"/>
  <c r="G872" i="2"/>
  <c r="O872" i="2" s="1"/>
  <c r="G873" i="2"/>
  <c r="O873" i="2" s="1"/>
  <c r="G874" i="2"/>
  <c r="O874" i="2" s="1"/>
  <c r="G875" i="2"/>
  <c r="O875" i="2" s="1"/>
  <c r="G876" i="2"/>
  <c r="O876" i="2" s="1"/>
  <c r="G877" i="2"/>
  <c r="O877" i="2" s="1"/>
  <c r="G878" i="2"/>
  <c r="O878" i="2" s="1"/>
  <c r="G879" i="2"/>
  <c r="O879" i="2" s="1"/>
  <c r="G880" i="2"/>
  <c r="O880" i="2" s="1"/>
  <c r="G881" i="2"/>
  <c r="O881" i="2" s="1"/>
  <c r="G882" i="2"/>
  <c r="O882" i="2" s="1"/>
  <c r="G883" i="2"/>
  <c r="O883" i="2" s="1"/>
  <c r="G884" i="2"/>
  <c r="O884" i="2" s="1"/>
  <c r="G885" i="2"/>
  <c r="O885" i="2" s="1"/>
  <c r="G886" i="2"/>
  <c r="O886" i="2" s="1"/>
  <c r="G887" i="2"/>
  <c r="O887" i="2" s="1"/>
  <c r="G888" i="2"/>
  <c r="O888" i="2" s="1"/>
  <c r="G889" i="2"/>
  <c r="O889" i="2" s="1"/>
  <c r="G890" i="2"/>
  <c r="O890" i="2" s="1"/>
  <c r="G891" i="2"/>
  <c r="O891" i="2" s="1"/>
  <c r="G892" i="2"/>
  <c r="O892" i="2" s="1"/>
  <c r="G893" i="2"/>
  <c r="O893" i="2" s="1"/>
  <c r="G894" i="2"/>
  <c r="O894" i="2" s="1"/>
  <c r="G895" i="2"/>
  <c r="O895" i="2" s="1"/>
  <c r="G896" i="2"/>
  <c r="O896" i="2" s="1"/>
  <c r="G897" i="2"/>
  <c r="O897" i="2" s="1"/>
  <c r="G898" i="2"/>
  <c r="O898" i="2" s="1"/>
  <c r="G899" i="2"/>
  <c r="O899" i="2" s="1"/>
  <c r="G900" i="2"/>
  <c r="O900" i="2" s="1"/>
  <c r="G901" i="2"/>
  <c r="O901" i="2" s="1"/>
  <c r="G902" i="2"/>
  <c r="O902" i="2" s="1"/>
  <c r="G903" i="2"/>
  <c r="O903" i="2" s="1"/>
  <c r="G904" i="2"/>
  <c r="O904" i="2" s="1"/>
  <c r="G905" i="2"/>
  <c r="O905" i="2" s="1"/>
  <c r="G906" i="2"/>
  <c r="O906" i="2" s="1"/>
  <c r="G907" i="2"/>
  <c r="O907" i="2" s="1"/>
  <c r="G908" i="2"/>
  <c r="O908" i="2" s="1"/>
  <c r="G909" i="2"/>
  <c r="O909" i="2" s="1"/>
  <c r="G910" i="2"/>
  <c r="O910" i="2" s="1"/>
  <c r="G911" i="2"/>
  <c r="O911" i="2" s="1"/>
  <c r="G912" i="2"/>
  <c r="O912" i="2" s="1"/>
  <c r="G913" i="2"/>
  <c r="O913" i="2" s="1"/>
  <c r="G914" i="2"/>
  <c r="O914" i="2" s="1"/>
  <c r="G915" i="2"/>
  <c r="O915" i="2" s="1"/>
  <c r="G916" i="2"/>
  <c r="O916" i="2" s="1"/>
  <c r="G917" i="2"/>
  <c r="O917" i="2" s="1"/>
  <c r="G918" i="2"/>
  <c r="O918" i="2" s="1"/>
  <c r="G919" i="2"/>
  <c r="O919" i="2" s="1"/>
  <c r="G920" i="2"/>
  <c r="O920" i="2" s="1"/>
  <c r="G921" i="2"/>
  <c r="O921" i="2" s="1"/>
  <c r="G922" i="2"/>
  <c r="O922" i="2" s="1"/>
  <c r="G923" i="2"/>
  <c r="O923" i="2" s="1"/>
  <c r="G924" i="2"/>
  <c r="O924" i="2" s="1"/>
  <c r="G925" i="2"/>
  <c r="O925" i="2" s="1"/>
  <c r="G926" i="2"/>
  <c r="O926" i="2" s="1"/>
  <c r="G927" i="2"/>
  <c r="O927" i="2" s="1"/>
  <c r="G928" i="2"/>
  <c r="O928" i="2" s="1"/>
  <c r="G929" i="2"/>
  <c r="O929" i="2" s="1"/>
  <c r="G930" i="2"/>
  <c r="O930" i="2" s="1"/>
  <c r="G931" i="2"/>
  <c r="O931" i="2" s="1"/>
  <c r="G932" i="2"/>
  <c r="O932" i="2" s="1"/>
  <c r="G933" i="2"/>
  <c r="O933" i="2" s="1"/>
  <c r="G934" i="2"/>
  <c r="O934" i="2" s="1"/>
  <c r="G935" i="2"/>
  <c r="O935" i="2" s="1"/>
  <c r="G936" i="2"/>
  <c r="O936" i="2" s="1"/>
  <c r="G937" i="2"/>
  <c r="O937" i="2" s="1"/>
  <c r="G938" i="2"/>
  <c r="O938" i="2" s="1"/>
  <c r="G939" i="2"/>
  <c r="O939" i="2" s="1"/>
  <c r="G940" i="2"/>
  <c r="O940" i="2" s="1"/>
  <c r="G941" i="2"/>
  <c r="O941" i="2" s="1"/>
  <c r="G942" i="2"/>
  <c r="O942" i="2" s="1"/>
  <c r="G943" i="2"/>
  <c r="O943" i="2" s="1"/>
  <c r="G944" i="2"/>
  <c r="O944" i="2" s="1"/>
  <c r="G945" i="2"/>
  <c r="G946" i="2"/>
  <c r="O946" i="2" s="1"/>
  <c r="G947" i="2"/>
  <c r="O947" i="2" s="1"/>
  <c r="G948" i="2"/>
  <c r="O948" i="2" s="1"/>
  <c r="G949" i="2"/>
  <c r="O949" i="2" s="1"/>
  <c r="G950" i="2"/>
  <c r="O950" i="2" s="1"/>
  <c r="G951" i="2"/>
  <c r="O951" i="2" s="1"/>
  <c r="G952" i="2"/>
  <c r="O952" i="2" s="1"/>
  <c r="G953" i="2"/>
  <c r="O953" i="2" s="1"/>
  <c r="G954" i="2"/>
  <c r="O954" i="2" s="1"/>
  <c r="G955" i="2"/>
  <c r="O955" i="2" s="1"/>
  <c r="G956" i="2"/>
  <c r="O956" i="2" s="1"/>
  <c r="G957" i="2"/>
  <c r="O957" i="2" s="1"/>
  <c r="G958" i="2"/>
  <c r="O958" i="2" s="1"/>
  <c r="G959" i="2"/>
  <c r="O959" i="2" s="1"/>
  <c r="G960" i="2"/>
  <c r="O960" i="2" s="1"/>
  <c r="G961" i="2"/>
  <c r="O961" i="2" s="1"/>
  <c r="G962" i="2"/>
  <c r="O962" i="2" s="1"/>
  <c r="G963" i="2"/>
  <c r="O963" i="2" s="1"/>
  <c r="G964" i="2"/>
  <c r="O964" i="2" s="1"/>
  <c r="G965" i="2"/>
  <c r="O965" i="2" s="1"/>
  <c r="G966" i="2"/>
  <c r="O966" i="2" s="1"/>
  <c r="G967" i="2"/>
  <c r="O967" i="2" s="1"/>
  <c r="G968" i="2"/>
  <c r="O968" i="2" s="1"/>
  <c r="G969" i="2"/>
  <c r="O969" i="2" s="1"/>
  <c r="G970" i="2"/>
  <c r="O970" i="2" s="1"/>
  <c r="G971" i="2"/>
  <c r="O971" i="2" s="1"/>
  <c r="G972" i="2"/>
  <c r="O972" i="2" s="1"/>
  <c r="G973" i="2"/>
  <c r="O973" i="2" s="1"/>
  <c r="G974" i="2"/>
  <c r="O974" i="2" s="1"/>
  <c r="G975" i="2"/>
  <c r="O975" i="2" s="1"/>
  <c r="G976" i="2"/>
  <c r="O976" i="2" s="1"/>
  <c r="G977" i="2"/>
  <c r="O977" i="2" s="1"/>
  <c r="G978" i="2"/>
  <c r="O978" i="2" s="1"/>
  <c r="G979" i="2"/>
  <c r="O979" i="2" s="1"/>
  <c r="G980" i="2"/>
  <c r="O980" i="2" s="1"/>
  <c r="G981" i="2"/>
  <c r="O981" i="2" s="1"/>
  <c r="G982" i="2"/>
  <c r="O982" i="2" s="1"/>
  <c r="G983" i="2"/>
  <c r="O983" i="2" s="1"/>
  <c r="G984" i="2"/>
  <c r="O984" i="2" s="1"/>
  <c r="G985" i="2"/>
  <c r="O985" i="2" s="1"/>
  <c r="G986" i="2"/>
  <c r="O986" i="2" s="1"/>
  <c r="G987" i="2"/>
  <c r="O987" i="2" s="1"/>
  <c r="G988" i="2"/>
  <c r="O988" i="2" s="1"/>
  <c r="G989" i="2"/>
  <c r="O989" i="2" s="1"/>
  <c r="G990" i="2"/>
  <c r="O990" i="2" s="1"/>
  <c r="G991" i="2"/>
  <c r="O991" i="2" s="1"/>
  <c r="G992" i="2"/>
  <c r="O992" i="2" s="1"/>
  <c r="G993" i="2"/>
  <c r="O993" i="2" s="1"/>
  <c r="G994" i="2"/>
  <c r="O994" i="2" s="1"/>
  <c r="G995" i="2"/>
  <c r="O995" i="2" s="1"/>
  <c r="G996" i="2"/>
  <c r="O996" i="2" s="1"/>
  <c r="G997" i="2"/>
  <c r="O997" i="2" s="1"/>
  <c r="G998" i="2"/>
  <c r="O998" i="2" s="1"/>
  <c r="G999" i="2"/>
  <c r="O999" i="2" s="1"/>
  <c r="G1000" i="2"/>
  <c r="O1000" i="2" s="1"/>
  <c r="G1001" i="2"/>
  <c r="O1001" i="2" s="1"/>
  <c r="G1002" i="2"/>
  <c r="O1002" i="2" s="1"/>
  <c r="G1003" i="2"/>
  <c r="O1003" i="2" s="1"/>
  <c r="G1004" i="2"/>
  <c r="O1004" i="2" s="1"/>
  <c r="G1005" i="2"/>
  <c r="O1005" i="2" s="1"/>
  <c r="G1006" i="2"/>
  <c r="O1006" i="2" s="1"/>
  <c r="G1007" i="2"/>
  <c r="O1007" i="2" s="1"/>
  <c r="G1008" i="2"/>
  <c r="O1008" i="2" s="1"/>
  <c r="G1009" i="2"/>
  <c r="O1009" i="2" s="1"/>
  <c r="G1010" i="2"/>
  <c r="O1010" i="2" s="1"/>
  <c r="G1011" i="2"/>
  <c r="O1011" i="2" s="1"/>
  <c r="G1012" i="2"/>
  <c r="O1012" i="2" s="1"/>
  <c r="G1013" i="2"/>
  <c r="O1013" i="2" s="1"/>
  <c r="G1014" i="2"/>
  <c r="O1014" i="2" s="1"/>
  <c r="G1015" i="2"/>
  <c r="O1015" i="2" s="1"/>
  <c r="G1016" i="2"/>
  <c r="O1016" i="2" s="1"/>
  <c r="G1017" i="2"/>
  <c r="O1017" i="2" s="1"/>
  <c r="G1018" i="2"/>
  <c r="O1018" i="2" s="1"/>
  <c r="G1019" i="2"/>
  <c r="O1019" i="2" s="1"/>
  <c r="G1020" i="2"/>
  <c r="O1020" i="2" s="1"/>
  <c r="G1021" i="2"/>
  <c r="O1021" i="2" s="1"/>
  <c r="G1022" i="2"/>
  <c r="O1022" i="2" s="1"/>
  <c r="G1023" i="2"/>
  <c r="O1023" i="2" s="1"/>
  <c r="G1024" i="2"/>
  <c r="O1024" i="2" s="1"/>
  <c r="G1025" i="2"/>
  <c r="O1025" i="2" s="1"/>
  <c r="G1026" i="2"/>
  <c r="O1026" i="2" s="1"/>
  <c r="G1027" i="2"/>
  <c r="O1027" i="2" s="1"/>
  <c r="G1028" i="2"/>
  <c r="G1029" i="2"/>
  <c r="O1029" i="2" s="1"/>
  <c r="G1030" i="2"/>
  <c r="O1030" i="2" s="1"/>
  <c r="G1031" i="2"/>
  <c r="O1031" i="2" s="1"/>
  <c r="G1032" i="2"/>
  <c r="G1033" i="2"/>
  <c r="O1033" i="2" s="1"/>
  <c r="G1034" i="2"/>
  <c r="O1034" i="2" s="1"/>
  <c r="G1035" i="2"/>
  <c r="O1035" i="2" s="1"/>
  <c r="G1036" i="2"/>
  <c r="O1036" i="2" s="1"/>
  <c r="G1037" i="2"/>
  <c r="O1037" i="2" s="1"/>
  <c r="G1038" i="2"/>
  <c r="O1038" i="2" s="1"/>
  <c r="G1039" i="2"/>
  <c r="O1039" i="2" s="1"/>
  <c r="G1040" i="2"/>
  <c r="O1040" i="2" s="1"/>
  <c r="G1041" i="2"/>
  <c r="O1041" i="2" s="1"/>
  <c r="G1042" i="2"/>
  <c r="O1042" i="2" s="1"/>
  <c r="G1043" i="2"/>
  <c r="O1043" i="2" s="1"/>
  <c r="G1044" i="2"/>
  <c r="O1044" i="2" s="1"/>
  <c r="G1045" i="2"/>
  <c r="O1045" i="2" s="1"/>
  <c r="G1046" i="2"/>
  <c r="O1046" i="2" s="1"/>
  <c r="G1047" i="2"/>
  <c r="O1047" i="2" s="1"/>
  <c r="G1048" i="2"/>
  <c r="O1048" i="2" s="1"/>
  <c r="G1049" i="2"/>
  <c r="O1049" i="2" s="1"/>
  <c r="G1050" i="2"/>
  <c r="O1050" i="2" s="1"/>
  <c r="G1051" i="2"/>
  <c r="O1051" i="2" s="1"/>
  <c r="G1052" i="2"/>
  <c r="O1052" i="2" s="1"/>
  <c r="G1053" i="2"/>
  <c r="O1053" i="2" s="1"/>
  <c r="G1054" i="2"/>
  <c r="O1054" i="2" s="1"/>
  <c r="G1055" i="2"/>
  <c r="O1055" i="2" s="1"/>
  <c r="G1056" i="2"/>
  <c r="O1056" i="2" s="1"/>
  <c r="G1057" i="2"/>
  <c r="O1057" i="2" s="1"/>
  <c r="G1058" i="2"/>
  <c r="O1058" i="2" s="1"/>
  <c r="G1059" i="2"/>
  <c r="O1059" i="2" s="1"/>
  <c r="G1060" i="2"/>
  <c r="O1060" i="2" s="1"/>
  <c r="G1061" i="2"/>
  <c r="O1061" i="2" s="1"/>
  <c r="G1062" i="2"/>
  <c r="O1062" i="2" s="1"/>
  <c r="G1063" i="2"/>
  <c r="O1063" i="2" s="1"/>
  <c r="G1064" i="2"/>
  <c r="O1064" i="2" s="1"/>
  <c r="G1065" i="2"/>
  <c r="O1065" i="2" s="1"/>
  <c r="G1066" i="2"/>
  <c r="O1066" i="2" s="1"/>
  <c r="G1067" i="2"/>
  <c r="O1067" i="2" s="1"/>
  <c r="G1068" i="2"/>
  <c r="G1069" i="2"/>
  <c r="O1069" i="2" s="1"/>
  <c r="G1070" i="2"/>
  <c r="O1070" i="2" s="1"/>
  <c r="G1071" i="2"/>
  <c r="O1071" i="2" s="1"/>
  <c r="G1072" i="2"/>
  <c r="O1072" i="2" s="1"/>
  <c r="G1073" i="2"/>
  <c r="O1073" i="2" s="1"/>
  <c r="G1074" i="2"/>
  <c r="O1074" i="2" s="1"/>
  <c r="G1075" i="2"/>
  <c r="O1075" i="2" s="1"/>
  <c r="G1076" i="2"/>
  <c r="O1076" i="2" s="1"/>
  <c r="G1077" i="2"/>
  <c r="O1077" i="2" s="1"/>
  <c r="G1078" i="2"/>
  <c r="O1078" i="2" s="1"/>
  <c r="G1079" i="2"/>
  <c r="O1079" i="2" s="1"/>
  <c r="G1080" i="2"/>
  <c r="O1080" i="2" s="1"/>
  <c r="G1081" i="2"/>
  <c r="O1081" i="2" s="1"/>
  <c r="G1082" i="2"/>
  <c r="O1082" i="2" s="1"/>
  <c r="G1083" i="2"/>
  <c r="O1083" i="2" s="1"/>
  <c r="G1084" i="2"/>
  <c r="O1084" i="2" s="1"/>
  <c r="G1085" i="2"/>
  <c r="O1085" i="2" s="1"/>
  <c r="G1086" i="2"/>
  <c r="O1086" i="2" s="1"/>
  <c r="G1087" i="2"/>
  <c r="O1087" i="2" s="1"/>
  <c r="G1088" i="2"/>
  <c r="O1088" i="2" s="1"/>
  <c r="G1089" i="2"/>
  <c r="O1089" i="2" s="1"/>
  <c r="G1090" i="2"/>
  <c r="O1090" i="2" s="1"/>
  <c r="G1091" i="2"/>
  <c r="O1091" i="2" s="1"/>
  <c r="G1092" i="2"/>
  <c r="O1092" i="2" s="1"/>
  <c r="G1093" i="2"/>
  <c r="O1093" i="2" s="1"/>
  <c r="G1094" i="2"/>
  <c r="O1094" i="2" s="1"/>
  <c r="G1095" i="2"/>
  <c r="O1095" i="2" s="1"/>
  <c r="G1096" i="2"/>
  <c r="O1096" i="2" s="1"/>
  <c r="G1097" i="2"/>
  <c r="O1097" i="2" s="1"/>
  <c r="G1098" i="2"/>
  <c r="O1098" i="2" s="1"/>
  <c r="G1099" i="2"/>
  <c r="O1099" i="2" s="1"/>
  <c r="G1100" i="2"/>
  <c r="G1101" i="2"/>
  <c r="O1101" i="2" s="1"/>
  <c r="G1102" i="2"/>
  <c r="O1102" i="2" s="1"/>
  <c r="G1103" i="2"/>
  <c r="O1103" i="2" s="1"/>
  <c r="G1104" i="2"/>
  <c r="O1104" i="2" s="1"/>
  <c r="G1105" i="2"/>
  <c r="O1105" i="2" s="1"/>
  <c r="G1106" i="2"/>
  <c r="O1106" i="2" s="1"/>
  <c r="G1107" i="2"/>
  <c r="O1107" i="2" s="1"/>
  <c r="G1108" i="2"/>
  <c r="O1108" i="2" s="1"/>
  <c r="G1109" i="2"/>
  <c r="O1109" i="2" s="1"/>
  <c r="G1110" i="2"/>
  <c r="O1110" i="2" s="1"/>
  <c r="G1111" i="2"/>
  <c r="O1111" i="2" s="1"/>
  <c r="G1112" i="2"/>
  <c r="O1112" i="2" s="1"/>
  <c r="G1113" i="2"/>
  <c r="O1113" i="2" s="1"/>
  <c r="G1114" i="2"/>
  <c r="O1114" i="2" s="1"/>
  <c r="G1115" i="2"/>
  <c r="O1115" i="2" s="1"/>
  <c r="G1116" i="2"/>
  <c r="O1116" i="2" s="1"/>
  <c r="G1117" i="2"/>
  <c r="O1117" i="2" s="1"/>
  <c r="G1118" i="2"/>
  <c r="O1118" i="2" s="1"/>
  <c r="G1119" i="2"/>
  <c r="O1119" i="2" s="1"/>
  <c r="G1120" i="2"/>
  <c r="O1120" i="2" s="1"/>
  <c r="G1121" i="2"/>
  <c r="O1121" i="2" s="1"/>
  <c r="G1122" i="2"/>
  <c r="O1122" i="2" s="1"/>
  <c r="G1123" i="2"/>
  <c r="O1123" i="2" s="1"/>
  <c r="G1124" i="2"/>
  <c r="O1124" i="2" s="1"/>
  <c r="G1125" i="2"/>
  <c r="O1125" i="2" s="1"/>
  <c r="G1126" i="2"/>
  <c r="O1126" i="2" s="1"/>
  <c r="G1127" i="2"/>
  <c r="O1127" i="2" s="1"/>
  <c r="G1128" i="2"/>
  <c r="O1128" i="2" s="1"/>
  <c r="G1129" i="2"/>
  <c r="O1129" i="2" s="1"/>
  <c r="G1130" i="2"/>
  <c r="O1130" i="2" s="1"/>
  <c r="G1131" i="2"/>
  <c r="O1131" i="2" s="1"/>
  <c r="G1132" i="2"/>
  <c r="O1132" i="2" s="1"/>
  <c r="G1133" i="2"/>
  <c r="O1133" i="2" s="1"/>
  <c r="G1134" i="2"/>
  <c r="O1134" i="2" s="1"/>
  <c r="G1135" i="2"/>
  <c r="O1135" i="2" s="1"/>
  <c r="G1136" i="2"/>
  <c r="O1136" i="2" s="1"/>
  <c r="G1137" i="2"/>
  <c r="O1137" i="2" s="1"/>
  <c r="G1138" i="2"/>
  <c r="O1138" i="2" s="1"/>
  <c r="G1139" i="2"/>
  <c r="O1139" i="2" s="1"/>
  <c r="G1140" i="2"/>
  <c r="O1140" i="2" s="1"/>
  <c r="G1141" i="2"/>
  <c r="O1141" i="2" s="1"/>
  <c r="G1142" i="2"/>
  <c r="O1142" i="2" s="1"/>
  <c r="G1143" i="2"/>
  <c r="O1143" i="2" s="1"/>
  <c r="G1144" i="2"/>
  <c r="O1144" i="2" s="1"/>
  <c r="G1145" i="2"/>
  <c r="O1145" i="2" s="1"/>
  <c r="G1146" i="2"/>
  <c r="O1146" i="2" s="1"/>
  <c r="G1147" i="2"/>
  <c r="O1147" i="2" s="1"/>
  <c r="G1148" i="2"/>
  <c r="O1148" i="2" s="1"/>
  <c r="G1149" i="2"/>
  <c r="O1149" i="2" s="1"/>
  <c r="G1150" i="2"/>
  <c r="O1150" i="2" s="1"/>
  <c r="G1151" i="2"/>
  <c r="O1151" i="2" s="1"/>
  <c r="G1152" i="2"/>
  <c r="O1152" i="2" s="1"/>
  <c r="G1153" i="2"/>
  <c r="O1153" i="2" s="1"/>
  <c r="G1154" i="2"/>
  <c r="O1154" i="2" s="1"/>
  <c r="G1155" i="2"/>
  <c r="O1155" i="2" s="1"/>
  <c r="G1156" i="2"/>
  <c r="O1156" i="2" s="1"/>
  <c r="G1157" i="2"/>
  <c r="O1157" i="2" s="1"/>
  <c r="G1158" i="2"/>
  <c r="O1158" i="2" s="1"/>
  <c r="G1159" i="2"/>
  <c r="O1159" i="2" s="1"/>
  <c r="G1160" i="2"/>
  <c r="O1160" i="2" s="1"/>
  <c r="G1161" i="2"/>
  <c r="O1161" i="2" s="1"/>
  <c r="G1162" i="2"/>
  <c r="O1162" i="2" s="1"/>
  <c r="G1163" i="2"/>
  <c r="O1163" i="2" s="1"/>
  <c r="G1164" i="2"/>
  <c r="O1164" i="2" s="1"/>
  <c r="G1165" i="2"/>
  <c r="O1165" i="2" s="1"/>
  <c r="G1166" i="2"/>
  <c r="O1166" i="2" s="1"/>
  <c r="G1167" i="2"/>
  <c r="O1167" i="2" s="1"/>
  <c r="G1168" i="2"/>
  <c r="O1168" i="2" s="1"/>
  <c r="G1169" i="2"/>
  <c r="O1169" i="2" s="1"/>
  <c r="G1170" i="2"/>
  <c r="O1170" i="2" s="1"/>
  <c r="G1171" i="2"/>
  <c r="O1171" i="2" s="1"/>
  <c r="G1172" i="2"/>
  <c r="G1173" i="2"/>
  <c r="O1173" i="2" s="1"/>
  <c r="G1174" i="2"/>
  <c r="O1174" i="2" s="1"/>
  <c r="G1175" i="2"/>
  <c r="O1175" i="2" s="1"/>
  <c r="G1176" i="2"/>
  <c r="O1176" i="2" s="1"/>
  <c r="G1177" i="2"/>
  <c r="O1177" i="2" s="1"/>
  <c r="G1178" i="2"/>
  <c r="O1178" i="2" s="1"/>
  <c r="G1179" i="2"/>
  <c r="O1179" i="2" s="1"/>
  <c r="G1180" i="2"/>
  <c r="O1180" i="2" s="1"/>
  <c r="G1181" i="2"/>
  <c r="O1181" i="2" s="1"/>
  <c r="G1182" i="2"/>
  <c r="O1182" i="2" s="1"/>
  <c r="G1183" i="2"/>
  <c r="O1183" i="2" s="1"/>
  <c r="G1184" i="2"/>
  <c r="O1184" i="2" s="1"/>
  <c r="G1185" i="2"/>
  <c r="O1185" i="2" s="1"/>
  <c r="G1186" i="2"/>
  <c r="O1186" i="2" s="1"/>
  <c r="G1187" i="2"/>
  <c r="O1187" i="2" s="1"/>
  <c r="G1188" i="2"/>
  <c r="O1188" i="2" s="1"/>
  <c r="G1189" i="2"/>
  <c r="O1189" i="2" s="1"/>
  <c r="G1190" i="2"/>
  <c r="O1190" i="2" s="1"/>
  <c r="G1191" i="2"/>
  <c r="O1191" i="2" s="1"/>
  <c r="G1192" i="2"/>
  <c r="O1192" i="2" s="1"/>
  <c r="G1193" i="2"/>
  <c r="O1193" i="2" s="1"/>
  <c r="G1194" i="2"/>
  <c r="O1194" i="2" s="1"/>
  <c r="G1195" i="2"/>
  <c r="O1195" i="2" s="1"/>
  <c r="G1196" i="2"/>
  <c r="O1196" i="2" s="1"/>
  <c r="G1197" i="2"/>
  <c r="O1197" i="2" s="1"/>
  <c r="G1198" i="2"/>
  <c r="O1198" i="2" s="1"/>
  <c r="G1199" i="2"/>
  <c r="O1199" i="2" s="1"/>
  <c r="G1200" i="2"/>
  <c r="O1200" i="2" s="1"/>
  <c r="G1201" i="2"/>
  <c r="O1201" i="2" s="1"/>
  <c r="G1202" i="2"/>
  <c r="O1202" i="2" s="1"/>
  <c r="G1203" i="2"/>
  <c r="O1203" i="2" s="1"/>
  <c r="G1204" i="2"/>
  <c r="O1204" i="2" s="1"/>
  <c r="G1205" i="2"/>
  <c r="O1205" i="2" s="1"/>
  <c r="G1206" i="2"/>
  <c r="O1206" i="2" s="1"/>
  <c r="G1207" i="2"/>
  <c r="O1207" i="2" s="1"/>
  <c r="G1208" i="2"/>
  <c r="O1208" i="2" s="1"/>
  <c r="G1209" i="2"/>
  <c r="O1209" i="2" s="1"/>
  <c r="G1210" i="2"/>
  <c r="O1210" i="2" s="1"/>
  <c r="G1211" i="2"/>
  <c r="O1211" i="2" s="1"/>
  <c r="G1212" i="2"/>
  <c r="O1212" i="2" s="1"/>
  <c r="G1213" i="2"/>
  <c r="O1213" i="2" s="1"/>
  <c r="G1214" i="2"/>
  <c r="O1214" i="2" s="1"/>
  <c r="G1215" i="2"/>
  <c r="O1215" i="2" s="1"/>
  <c r="G1216" i="2"/>
  <c r="O1216" i="2" s="1"/>
  <c r="G1217" i="2"/>
  <c r="O1217" i="2" s="1"/>
  <c r="G1218" i="2"/>
  <c r="O1218" i="2" s="1"/>
  <c r="G1219" i="2"/>
  <c r="O1219" i="2" s="1"/>
  <c r="G1220" i="2"/>
  <c r="O1220" i="2" s="1"/>
  <c r="G1221" i="2"/>
  <c r="O1221" i="2" s="1"/>
  <c r="G1222" i="2"/>
  <c r="O1222" i="2" s="1"/>
  <c r="G1223" i="2"/>
  <c r="O1223" i="2" s="1"/>
  <c r="G1224" i="2"/>
  <c r="O1224" i="2" s="1"/>
  <c r="G1225" i="2"/>
  <c r="O1225" i="2" s="1"/>
  <c r="G1226" i="2"/>
  <c r="O1226" i="2" s="1"/>
  <c r="G1227" i="2"/>
  <c r="O1227" i="2" s="1"/>
  <c r="G1228" i="2"/>
  <c r="O1228" i="2" s="1"/>
  <c r="G1229" i="2"/>
  <c r="O1229" i="2" s="1"/>
  <c r="G1230" i="2"/>
  <c r="O1230" i="2" s="1"/>
  <c r="G1231" i="2"/>
  <c r="O1231" i="2" s="1"/>
  <c r="G1232" i="2"/>
  <c r="O1232" i="2" s="1"/>
  <c r="G1233" i="2"/>
  <c r="O1233" i="2" s="1"/>
  <c r="G1234" i="2"/>
  <c r="O1234" i="2" s="1"/>
  <c r="G1235" i="2"/>
  <c r="O1235" i="2" s="1"/>
  <c r="G1236" i="2"/>
  <c r="O1236" i="2" s="1"/>
  <c r="G1237" i="2"/>
  <c r="O1237" i="2" s="1"/>
  <c r="G1238" i="2"/>
  <c r="O1238" i="2" s="1"/>
  <c r="G1239" i="2"/>
  <c r="O1239" i="2" s="1"/>
  <c r="G1240" i="2"/>
  <c r="O1240" i="2" s="1"/>
  <c r="G1241" i="2"/>
  <c r="O1241" i="2" s="1"/>
  <c r="G1242" i="2"/>
  <c r="O1242" i="2" s="1"/>
  <c r="G1243" i="2"/>
  <c r="O1243" i="2" s="1"/>
  <c r="G1244" i="2"/>
  <c r="G1245" i="2"/>
  <c r="O1245" i="2" s="1"/>
  <c r="G1246" i="2"/>
  <c r="O1246" i="2" s="1"/>
  <c r="G1247" i="2"/>
  <c r="O1247" i="2" s="1"/>
  <c r="G1248" i="2"/>
  <c r="O1248" i="2" s="1"/>
  <c r="G1249" i="2"/>
  <c r="O1249" i="2" s="1"/>
  <c r="G1250" i="2"/>
  <c r="O1250" i="2" s="1"/>
  <c r="G1251" i="2"/>
  <c r="O1251" i="2" s="1"/>
  <c r="G1252" i="2"/>
  <c r="O1252" i="2" s="1"/>
  <c r="G1253" i="2"/>
  <c r="O1253" i="2" s="1"/>
  <c r="G1254" i="2"/>
  <c r="O1254" i="2" s="1"/>
  <c r="G1255" i="2"/>
  <c r="O1255" i="2" s="1"/>
  <c r="G1256" i="2"/>
  <c r="O1256" i="2" s="1"/>
  <c r="G1257" i="2"/>
  <c r="O1257" i="2" s="1"/>
  <c r="G1258" i="2"/>
  <c r="O1258" i="2" s="1"/>
  <c r="G1259" i="2"/>
  <c r="O1259" i="2" s="1"/>
  <c r="G1260" i="2"/>
  <c r="O1260" i="2" s="1"/>
  <c r="G1261" i="2"/>
  <c r="O1261" i="2" s="1"/>
  <c r="G1262" i="2"/>
  <c r="O1262" i="2" s="1"/>
  <c r="G1263" i="2"/>
  <c r="O1263" i="2" s="1"/>
  <c r="G1264" i="2"/>
  <c r="O1264" i="2" s="1"/>
  <c r="G1265" i="2"/>
  <c r="O1265" i="2" s="1"/>
  <c r="G1266" i="2"/>
  <c r="O1266" i="2" s="1"/>
  <c r="G1267" i="2"/>
  <c r="O1267" i="2" s="1"/>
  <c r="G1268" i="2"/>
  <c r="O1268" i="2" s="1"/>
  <c r="G1269" i="2"/>
  <c r="O1269" i="2" s="1"/>
  <c r="G1270" i="2"/>
  <c r="O1270" i="2" s="1"/>
  <c r="G1271" i="2"/>
  <c r="O1271" i="2" s="1"/>
  <c r="G1272" i="2"/>
  <c r="O1272" i="2" s="1"/>
  <c r="G1273" i="2"/>
  <c r="O1273" i="2" s="1"/>
  <c r="G1274" i="2"/>
  <c r="O1274" i="2" s="1"/>
  <c r="G1275" i="2"/>
  <c r="O1275" i="2" s="1"/>
  <c r="G1276" i="2"/>
  <c r="O1276" i="2" s="1"/>
  <c r="G1277" i="2"/>
  <c r="O1277" i="2" s="1"/>
  <c r="G1278" i="2"/>
  <c r="O1278" i="2" s="1"/>
  <c r="G1279" i="2"/>
  <c r="O1279" i="2" s="1"/>
  <c r="G1280" i="2"/>
  <c r="O1280" i="2" s="1"/>
  <c r="G1281" i="2"/>
  <c r="O1281" i="2" s="1"/>
  <c r="G1282" i="2"/>
  <c r="O1282" i="2" s="1"/>
  <c r="G1283" i="2"/>
  <c r="O1283" i="2" s="1"/>
  <c r="G1284" i="2"/>
  <c r="O1284" i="2" s="1"/>
  <c r="G1285" i="2"/>
  <c r="O1285" i="2" s="1"/>
  <c r="G1286" i="2"/>
  <c r="O1286" i="2" s="1"/>
  <c r="G1287" i="2"/>
  <c r="O1287" i="2" s="1"/>
  <c r="G1288" i="2"/>
  <c r="O1288" i="2" s="1"/>
  <c r="G1289" i="2"/>
  <c r="O1289" i="2" s="1"/>
  <c r="G1290" i="2"/>
  <c r="O1290" i="2" s="1"/>
  <c r="G1291" i="2"/>
  <c r="O1291" i="2" s="1"/>
  <c r="G1292" i="2"/>
  <c r="O1292" i="2" s="1"/>
  <c r="G1293" i="2"/>
  <c r="O1293" i="2" s="1"/>
  <c r="G1294" i="2"/>
  <c r="O1294" i="2" s="1"/>
  <c r="G1295" i="2"/>
  <c r="O1295" i="2" s="1"/>
  <c r="G1296" i="2"/>
  <c r="G1297" i="2"/>
  <c r="O1297" i="2" s="1"/>
  <c r="G1298" i="2"/>
  <c r="O1298" i="2" s="1"/>
  <c r="G1299" i="2"/>
  <c r="O1299" i="2" s="1"/>
  <c r="G1300" i="2"/>
  <c r="O1300" i="2" s="1"/>
  <c r="G1301" i="2"/>
  <c r="O1301" i="2" s="1"/>
  <c r="G1302" i="2"/>
  <c r="O1302" i="2" s="1"/>
  <c r="G1303" i="2"/>
  <c r="O1303" i="2" s="1"/>
  <c r="G1304" i="2"/>
  <c r="O1304" i="2" s="1"/>
  <c r="G1305" i="2"/>
  <c r="O1305" i="2" s="1"/>
  <c r="G1306" i="2"/>
  <c r="O1306" i="2" s="1"/>
  <c r="G1307" i="2"/>
  <c r="O1307" i="2" s="1"/>
  <c r="G1308" i="2"/>
  <c r="O1308" i="2" s="1"/>
  <c r="G1309" i="2"/>
  <c r="O1309" i="2" s="1"/>
  <c r="G1310" i="2"/>
  <c r="O1310" i="2" s="1"/>
  <c r="G1311" i="2"/>
  <c r="O1311" i="2" s="1"/>
  <c r="G1312" i="2"/>
  <c r="O1312" i="2" s="1"/>
  <c r="G1313" i="2"/>
  <c r="O1313" i="2" s="1"/>
  <c r="G1314" i="2"/>
  <c r="O1314" i="2" s="1"/>
  <c r="G1315" i="2"/>
  <c r="O1315" i="2" s="1"/>
  <c r="G1316" i="2"/>
  <c r="G1317" i="2"/>
  <c r="O1317" i="2" s="1"/>
  <c r="G1318" i="2"/>
  <c r="O1318" i="2" s="1"/>
  <c r="G1319" i="2"/>
  <c r="O1319" i="2" s="1"/>
  <c r="G1320" i="2"/>
  <c r="O1320" i="2" s="1"/>
  <c r="G1321" i="2"/>
  <c r="O1321" i="2" s="1"/>
  <c r="G1322" i="2"/>
  <c r="O1322" i="2" s="1"/>
  <c r="G1323" i="2"/>
  <c r="O1323" i="2" s="1"/>
  <c r="G1324" i="2"/>
  <c r="O1324" i="2" s="1"/>
  <c r="G1325" i="2"/>
  <c r="O1325" i="2" s="1"/>
  <c r="G1326" i="2"/>
  <c r="O1326" i="2" s="1"/>
  <c r="G1327" i="2"/>
  <c r="O1327" i="2" s="1"/>
  <c r="G1328" i="2"/>
  <c r="O1328" i="2" s="1"/>
  <c r="G1329" i="2"/>
  <c r="O1329" i="2" s="1"/>
  <c r="G1330" i="2"/>
  <c r="O1330" i="2" s="1"/>
  <c r="G1331" i="2"/>
  <c r="O1331" i="2" s="1"/>
  <c r="G1332" i="2"/>
  <c r="O1332" i="2" s="1"/>
  <c r="G1333" i="2"/>
  <c r="O1333" i="2" s="1"/>
  <c r="G1334" i="2"/>
  <c r="O1334" i="2" s="1"/>
  <c r="G1335" i="2"/>
  <c r="O1335" i="2" s="1"/>
  <c r="G1336" i="2"/>
  <c r="O1336" i="2" s="1"/>
  <c r="G1337" i="2"/>
  <c r="O1337" i="2" s="1"/>
  <c r="G1338" i="2"/>
  <c r="O1338" i="2" s="1"/>
  <c r="G1339" i="2"/>
  <c r="O1339" i="2" s="1"/>
  <c r="G1340" i="2"/>
  <c r="O1340" i="2" s="1"/>
  <c r="G1341" i="2"/>
  <c r="O1341" i="2" s="1"/>
  <c r="G1342" i="2"/>
  <c r="O1342" i="2" s="1"/>
  <c r="G1343" i="2"/>
  <c r="O1343" i="2" s="1"/>
  <c r="G1344" i="2"/>
  <c r="O1344" i="2" s="1"/>
  <c r="G1345" i="2"/>
  <c r="O1345" i="2" s="1"/>
  <c r="G1346" i="2"/>
  <c r="O1346" i="2" s="1"/>
  <c r="G1347" i="2"/>
  <c r="O1347" i="2" s="1"/>
  <c r="G1348" i="2"/>
  <c r="O1348" i="2" s="1"/>
  <c r="G1349" i="2"/>
  <c r="O1349" i="2" s="1"/>
  <c r="G1350" i="2"/>
  <c r="O1350" i="2" s="1"/>
  <c r="G1351" i="2"/>
  <c r="O1351" i="2" s="1"/>
  <c r="G1352" i="2"/>
  <c r="O1352" i="2" s="1"/>
  <c r="G1353" i="2"/>
  <c r="O1353" i="2" s="1"/>
  <c r="G1354" i="2"/>
  <c r="O1354" i="2" s="1"/>
  <c r="G1355" i="2"/>
  <c r="O1355" i="2" s="1"/>
  <c r="G1356" i="2"/>
  <c r="G1357" i="2"/>
  <c r="O1357" i="2" s="1"/>
  <c r="G1358" i="2"/>
  <c r="O1358" i="2" s="1"/>
  <c r="G1359" i="2"/>
  <c r="O1359" i="2" s="1"/>
  <c r="G1360" i="2"/>
  <c r="O1360" i="2" s="1"/>
  <c r="G1361" i="2"/>
  <c r="O1361" i="2" s="1"/>
  <c r="G1362" i="2"/>
  <c r="O1362" i="2" s="1"/>
  <c r="G1363" i="2"/>
  <c r="O1363" i="2" s="1"/>
  <c r="G1364" i="2"/>
  <c r="O1364" i="2" s="1"/>
  <c r="G1365" i="2"/>
  <c r="G1366" i="2"/>
  <c r="O1366" i="2" s="1"/>
  <c r="G1367" i="2"/>
  <c r="O1367" i="2" s="1"/>
  <c r="G1368" i="2"/>
  <c r="O1368" i="2" s="1"/>
  <c r="G1369" i="2"/>
  <c r="O1369" i="2" s="1"/>
  <c r="G1370" i="2"/>
  <c r="O1370" i="2" s="1"/>
  <c r="G1371" i="2"/>
  <c r="O1371" i="2" s="1"/>
  <c r="G1372" i="2"/>
  <c r="O1372" i="2" s="1"/>
  <c r="G1373" i="2"/>
  <c r="O1373" i="2" s="1"/>
  <c r="G1374" i="2"/>
  <c r="O1374" i="2" s="1"/>
  <c r="G1375" i="2"/>
  <c r="O1375" i="2" s="1"/>
  <c r="G1376" i="2"/>
  <c r="O1376" i="2" s="1"/>
  <c r="G1377" i="2"/>
  <c r="O1377" i="2" s="1"/>
  <c r="G1378" i="2"/>
  <c r="O1378" i="2" s="1"/>
  <c r="G1379" i="2"/>
  <c r="O1379" i="2" s="1"/>
  <c r="G1380" i="2"/>
  <c r="O1380" i="2" s="1"/>
  <c r="G1381" i="2"/>
  <c r="O1381" i="2" s="1"/>
  <c r="G1382" i="2"/>
  <c r="O1382" i="2" s="1"/>
  <c r="G1383" i="2"/>
  <c r="O1383" i="2" s="1"/>
  <c r="G1384" i="2"/>
  <c r="O1384" i="2" s="1"/>
  <c r="G1385" i="2"/>
  <c r="O1385" i="2" s="1"/>
  <c r="G1386" i="2"/>
  <c r="O1386" i="2" s="1"/>
  <c r="G1387" i="2"/>
  <c r="O1387" i="2" s="1"/>
  <c r="G1388" i="2"/>
  <c r="O1388" i="2" s="1"/>
  <c r="G1389" i="2"/>
  <c r="O1389" i="2" s="1"/>
  <c r="G1390" i="2"/>
  <c r="O1390" i="2" s="1"/>
  <c r="G1391" i="2"/>
  <c r="O1391" i="2" s="1"/>
  <c r="G1392" i="2"/>
  <c r="O1392" i="2" s="1"/>
  <c r="G1393" i="2"/>
  <c r="O1393" i="2" s="1"/>
  <c r="G1394" i="2"/>
  <c r="O1394" i="2" s="1"/>
  <c r="G1395" i="2"/>
  <c r="O1395" i="2" s="1"/>
  <c r="G1396" i="2"/>
  <c r="O1396" i="2" s="1"/>
  <c r="G1397" i="2"/>
  <c r="O1397" i="2" s="1"/>
  <c r="G1398" i="2"/>
  <c r="O1398" i="2" s="1"/>
  <c r="G1399" i="2"/>
  <c r="O1399" i="2" s="1"/>
  <c r="G1400" i="2"/>
  <c r="O1400" i="2" s="1"/>
  <c r="G1401" i="2"/>
  <c r="G1402" i="2"/>
  <c r="O1402" i="2" s="1"/>
  <c r="G1403" i="2"/>
  <c r="O1403" i="2" s="1"/>
  <c r="G1404" i="2"/>
  <c r="O1404" i="2" s="1"/>
  <c r="G1405" i="2"/>
  <c r="O1405" i="2" s="1"/>
  <c r="G1406" i="2"/>
  <c r="O1406" i="2" s="1"/>
  <c r="G1407" i="2"/>
  <c r="O1407" i="2" s="1"/>
  <c r="G1408" i="2"/>
  <c r="O1408" i="2" s="1"/>
  <c r="G1409" i="2"/>
  <c r="O1409" i="2" s="1"/>
  <c r="G1410" i="2"/>
  <c r="O1410" i="2" s="1"/>
  <c r="G1411" i="2"/>
  <c r="O1411" i="2" s="1"/>
  <c r="G1412" i="2"/>
  <c r="O1412" i="2" s="1"/>
  <c r="G1413" i="2"/>
  <c r="O1413" i="2" s="1"/>
  <c r="G1414" i="2"/>
  <c r="O1414" i="2" s="1"/>
  <c r="G1415" i="2"/>
  <c r="O1415" i="2" s="1"/>
  <c r="G1416" i="2"/>
  <c r="O1416" i="2" s="1"/>
  <c r="G1417" i="2"/>
  <c r="O1417" i="2" s="1"/>
  <c r="G1418" i="2"/>
  <c r="O1418" i="2" s="1"/>
  <c r="G1419" i="2"/>
  <c r="O1419" i="2" s="1"/>
  <c r="G1420" i="2"/>
  <c r="O1420" i="2" s="1"/>
  <c r="G1421" i="2"/>
  <c r="O1421" i="2" s="1"/>
  <c r="G1422" i="2"/>
  <c r="O1422" i="2" s="1"/>
  <c r="G1423" i="2"/>
  <c r="O1423" i="2" s="1"/>
  <c r="G1424" i="2"/>
  <c r="O1424" i="2" s="1"/>
  <c r="G1425" i="2"/>
  <c r="O1425" i="2" s="1"/>
  <c r="G1426" i="2"/>
  <c r="O1426" i="2" s="1"/>
  <c r="G1427" i="2"/>
  <c r="O1427" i="2" s="1"/>
  <c r="G1428" i="2"/>
  <c r="O1428" i="2" s="1"/>
  <c r="G1429" i="2"/>
  <c r="O1429" i="2" s="1"/>
  <c r="G1430" i="2"/>
  <c r="O1430" i="2" s="1"/>
  <c r="G1431" i="2"/>
  <c r="O1431" i="2" s="1"/>
  <c r="G1432" i="2"/>
  <c r="O1432" i="2" s="1"/>
  <c r="G1433" i="2"/>
  <c r="O1433" i="2" s="1"/>
  <c r="G1434" i="2"/>
  <c r="O1434" i="2" s="1"/>
  <c r="G1435" i="2"/>
  <c r="O1435" i="2" s="1"/>
  <c r="G1436" i="2"/>
  <c r="G1437" i="2"/>
  <c r="O1437" i="2" s="1"/>
  <c r="G1438" i="2"/>
  <c r="O1438" i="2" s="1"/>
  <c r="G1439" i="2"/>
  <c r="O1439" i="2" s="1"/>
  <c r="G1440" i="2"/>
  <c r="O1440" i="2" s="1"/>
  <c r="G1441" i="2"/>
  <c r="O1441" i="2" s="1"/>
  <c r="G1442" i="2"/>
  <c r="O1442" i="2" s="1"/>
  <c r="G1443" i="2"/>
  <c r="O1443" i="2" s="1"/>
  <c r="G1444" i="2"/>
  <c r="O1444" i="2" s="1"/>
  <c r="G1445" i="2"/>
  <c r="O1445" i="2" s="1"/>
  <c r="G1446" i="2"/>
  <c r="O1446" i="2" s="1"/>
  <c r="G1447" i="2"/>
  <c r="O1447" i="2" s="1"/>
  <c r="G1448" i="2"/>
  <c r="O1448" i="2" s="1"/>
  <c r="G1449" i="2"/>
  <c r="O1449" i="2" s="1"/>
  <c r="G1450" i="2"/>
  <c r="O1450" i="2" s="1"/>
  <c r="G1451" i="2"/>
  <c r="O1451" i="2" s="1"/>
  <c r="G1452" i="2"/>
  <c r="O1452" i="2" s="1"/>
  <c r="G1453" i="2"/>
  <c r="O1453" i="2" s="1"/>
  <c r="G1454" i="2"/>
  <c r="O1454" i="2" s="1"/>
  <c r="G1455" i="2"/>
  <c r="O1455" i="2" s="1"/>
  <c r="G1456" i="2"/>
  <c r="O1456" i="2" s="1"/>
  <c r="G1457" i="2"/>
  <c r="O1457" i="2" s="1"/>
  <c r="G1458" i="2"/>
  <c r="O1458" i="2" s="1"/>
  <c r="G1459" i="2"/>
  <c r="G1460" i="2"/>
  <c r="O1460" i="2" s="1"/>
  <c r="G1461" i="2"/>
  <c r="O1461" i="2" s="1"/>
  <c r="G1462" i="2"/>
  <c r="O1462" i="2" s="1"/>
  <c r="G1463" i="2"/>
  <c r="O1463" i="2" s="1"/>
  <c r="G1464" i="2"/>
  <c r="O1464" i="2" s="1"/>
  <c r="G1465" i="2"/>
  <c r="O1465" i="2" s="1"/>
  <c r="G1466" i="2"/>
  <c r="O1466" i="2" s="1"/>
  <c r="G1467" i="2"/>
  <c r="O1467" i="2" s="1"/>
  <c r="G1468" i="2"/>
  <c r="O1468" i="2" s="1"/>
  <c r="G1469" i="2"/>
  <c r="O1469" i="2" s="1"/>
  <c r="G1470" i="2"/>
  <c r="O1470" i="2" s="1"/>
  <c r="G1471" i="2"/>
  <c r="O1471" i="2" s="1"/>
  <c r="G1472" i="2"/>
  <c r="O1472" i="2" s="1"/>
  <c r="G1473" i="2"/>
  <c r="O1473" i="2" s="1"/>
  <c r="G1474" i="2"/>
  <c r="G1475" i="2"/>
  <c r="O1475" i="2" s="1"/>
  <c r="G1476" i="2"/>
  <c r="O1476" i="2" s="1"/>
  <c r="G1477" i="2"/>
  <c r="O1477" i="2" s="1"/>
  <c r="G1478" i="2"/>
  <c r="O1478" i="2" s="1"/>
  <c r="G1479" i="2"/>
  <c r="O1479" i="2" s="1"/>
  <c r="G1480" i="2"/>
  <c r="O1480" i="2" s="1"/>
  <c r="G1481" i="2"/>
  <c r="O1481" i="2" s="1"/>
  <c r="G1482" i="2"/>
  <c r="O1482" i="2" s="1"/>
  <c r="G1483" i="2"/>
  <c r="O1483" i="2" s="1"/>
  <c r="G1484" i="2"/>
  <c r="O1484" i="2" s="1"/>
  <c r="G1485" i="2"/>
  <c r="O1485" i="2" s="1"/>
  <c r="G1486" i="2"/>
  <c r="O1486" i="2" s="1"/>
  <c r="G1487" i="2"/>
  <c r="O1487" i="2" s="1"/>
  <c r="G1488" i="2"/>
  <c r="O1488" i="2" s="1"/>
  <c r="G1489" i="2"/>
  <c r="O1489" i="2" s="1"/>
  <c r="G1490" i="2"/>
  <c r="O1490" i="2" s="1"/>
  <c r="G1491" i="2"/>
  <c r="O1491" i="2" s="1"/>
  <c r="G1492" i="2"/>
  <c r="G1493" i="2"/>
  <c r="O1493" i="2" s="1"/>
  <c r="G1494" i="2"/>
  <c r="O1494" i="2" s="1"/>
  <c r="G1495" i="2"/>
  <c r="O1495" i="2" s="1"/>
  <c r="G1496" i="2"/>
  <c r="O1496" i="2" s="1"/>
  <c r="G1497" i="2"/>
  <c r="O1497" i="2" s="1"/>
  <c r="G1498" i="2"/>
  <c r="O1498" i="2" s="1"/>
  <c r="G1499" i="2"/>
  <c r="O1499" i="2" s="1"/>
  <c r="G1500" i="2"/>
  <c r="O1500" i="2" s="1"/>
  <c r="G1501" i="2"/>
  <c r="O1501" i="2" s="1"/>
  <c r="G1502" i="2"/>
  <c r="O1502" i="2" s="1"/>
  <c r="G1503" i="2"/>
  <c r="O1503" i="2" s="1"/>
  <c r="G1504" i="2"/>
  <c r="O1504" i="2" s="1"/>
  <c r="G1505" i="2"/>
  <c r="O1505" i="2" s="1"/>
  <c r="G1506" i="2"/>
  <c r="O1506" i="2" s="1"/>
  <c r="G1507" i="2"/>
  <c r="G1508" i="2"/>
  <c r="O1508" i="2" s="1"/>
  <c r="G1509" i="2"/>
  <c r="O1509" i="2" s="1"/>
  <c r="G1510" i="2"/>
  <c r="O1510" i="2" s="1"/>
  <c r="G1511" i="2"/>
  <c r="O1511" i="2" s="1"/>
  <c r="G1512" i="2"/>
  <c r="O1512" i="2" s="1"/>
  <c r="G1513" i="2"/>
  <c r="O1513" i="2" s="1"/>
  <c r="G1514" i="2"/>
  <c r="O1514" i="2" s="1"/>
  <c r="G1515" i="2"/>
  <c r="O1515" i="2" s="1"/>
  <c r="G1516" i="2"/>
  <c r="O1516" i="2" s="1"/>
  <c r="G1517" i="2"/>
  <c r="O1517" i="2" s="1"/>
  <c r="G1518" i="2"/>
  <c r="O1518" i="2" s="1"/>
  <c r="G1519" i="2"/>
  <c r="O1519" i="2" s="1"/>
  <c r="G1520" i="2"/>
  <c r="O1520" i="2" s="1"/>
  <c r="G1521" i="2"/>
  <c r="O1521" i="2" s="1"/>
  <c r="G1522" i="2"/>
  <c r="G1523" i="2"/>
  <c r="O1523" i="2" s="1"/>
  <c r="G1524" i="2"/>
  <c r="O1524" i="2" s="1"/>
  <c r="G1525" i="2"/>
  <c r="O1525" i="2" s="1"/>
  <c r="G1526" i="2"/>
  <c r="O1526" i="2" s="1"/>
  <c r="G1527" i="2"/>
  <c r="O1527" i="2" s="1"/>
  <c r="G1528" i="2"/>
  <c r="O1528" i="2" s="1"/>
  <c r="G1529" i="2"/>
  <c r="O1529" i="2" s="1"/>
  <c r="G1530" i="2"/>
  <c r="O1530" i="2" s="1"/>
  <c r="G1531" i="2"/>
  <c r="O1531" i="2" s="1"/>
  <c r="G1532" i="2"/>
  <c r="O1532" i="2" s="1"/>
  <c r="G1533" i="2"/>
  <c r="O1533" i="2" s="1"/>
  <c r="G1534" i="2"/>
  <c r="O1534" i="2" s="1"/>
  <c r="G1535" i="2"/>
  <c r="O1535" i="2" s="1"/>
  <c r="G1536" i="2"/>
  <c r="O1536" i="2" s="1"/>
  <c r="G1537" i="2"/>
  <c r="O1537" i="2" s="1"/>
  <c r="G1538" i="2"/>
  <c r="O1538" i="2" s="1"/>
  <c r="G1539" i="2"/>
  <c r="G1540" i="2"/>
  <c r="O1540" i="2" s="1"/>
  <c r="G1541" i="2"/>
  <c r="O1541" i="2" s="1"/>
  <c r="G1542" i="2"/>
  <c r="O1542" i="2" s="1"/>
  <c r="G1543" i="2"/>
  <c r="O1543" i="2" s="1"/>
  <c r="G1544" i="2"/>
  <c r="O1544" i="2" s="1"/>
  <c r="G1545" i="2"/>
  <c r="O1545" i="2" s="1"/>
  <c r="G1546" i="2"/>
  <c r="O1546" i="2" s="1"/>
  <c r="G1547" i="2"/>
  <c r="O1547" i="2" s="1"/>
  <c r="G1548" i="2"/>
  <c r="O1548" i="2" s="1"/>
  <c r="G1549" i="2"/>
  <c r="O1549" i="2" s="1"/>
  <c r="G1550" i="2"/>
  <c r="O1550" i="2" s="1"/>
  <c r="G1551" i="2"/>
  <c r="O1551" i="2" s="1"/>
  <c r="G1552" i="2"/>
  <c r="O1552" i="2" s="1"/>
  <c r="G1553" i="2"/>
  <c r="G1554" i="2"/>
  <c r="O1554" i="2" s="1"/>
  <c r="G1555" i="2"/>
  <c r="O1555" i="2" s="1"/>
  <c r="G1556" i="2"/>
  <c r="O1556" i="2" s="1"/>
  <c r="G1557" i="2"/>
  <c r="O1557" i="2" s="1"/>
  <c r="G1558" i="2"/>
  <c r="O1558" i="2" s="1"/>
  <c r="G1559" i="2"/>
  <c r="O1559" i="2" s="1"/>
  <c r="G1560" i="2"/>
  <c r="O1560" i="2" s="1"/>
  <c r="G1561" i="2"/>
  <c r="O1561" i="2" s="1"/>
  <c r="G1562" i="2"/>
  <c r="O1562" i="2" s="1"/>
  <c r="G1563" i="2"/>
  <c r="O1563" i="2" s="1"/>
  <c r="G1564" i="2"/>
  <c r="O1564" i="2" s="1"/>
  <c r="G1565" i="2"/>
  <c r="O1565" i="2" s="1"/>
  <c r="G1566" i="2"/>
  <c r="O1566" i="2" s="1"/>
  <c r="G1567" i="2"/>
  <c r="G1568" i="2"/>
  <c r="O1568" i="2" s="1"/>
  <c r="G1569" i="2"/>
  <c r="O1569" i="2" s="1"/>
  <c r="G1570" i="2"/>
  <c r="O1570" i="2" s="1"/>
  <c r="G1571" i="2"/>
  <c r="O1571" i="2" s="1"/>
  <c r="G1572" i="2"/>
  <c r="O1572" i="2" s="1"/>
  <c r="G1573" i="2"/>
  <c r="O1573" i="2" s="1"/>
  <c r="G1574" i="2"/>
  <c r="O1574" i="2" s="1"/>
  <c r="G1575" i="2"/>
  <c r="O1575" i="2" s="1"/>
  <c r="G1576" i="2"/>
  <c r="O1576" i="2" s="1"/>
  <c r="G1577" i="2"/>
  <c r="O1577" i="2" s="1"/>
  <c r="G1578" i="2"/>
  <c r="O1578" i="2" s="1"/>
  <c r="G1579" i="2"/>
  <c r="O1579" i="2" s="1"/>
  <c r="G1580" i="2"/>
  <c r="O1580" i="2" s="1"/>
  <c r="G1581" i="2"/>
  <c r="G1582" i="2"/>
  <c r="O1582" i="2" s="1"/>
  <c r="G1583" i="2"/>
  <c r="O1583" i="2" s="1"/>
  <c r="G1584" i="2"/>
  <c r="O1584" i="2" s="1"/>
  <c r="G1585" i="2"/>
  <c r="O1585" i="2" s="1"/>
  <c r="G1586" i="2"/>
  <c r="O1586" i="2" s="1"/>
  <c r="G1587" i="2"/>
  <c r="O1587" i="2" s="1"/>
  <c r="G1588" i="2"/>
  <c r="O1588" i="2" s="1"/>
  <c r="G1589" i="2"/>
  <c r="O1589" i="2" s="1"/>
  <c r="G1590" i="2"/>
  <c r="O1590" i="2" s="1"/>
  <c r="G1591" i="2"/>
  <c r="O1591" i="2" s="1"/>
  <c r="G1592" i="2"/>
  <c r="O1592" i="2" s="1"/>
  <c r="G1593" i="2"/>
  <c r="O1593" i="2" s="1"/>
  <c r="G1594" i="2"/>
  <c r="O1594" i="2" s="1"/>
  <c r="G1595" i="2"/>
  <c r="G1596" i="2"/>
  <c r="O1596" i="2" s="1"/>
  <c r="G1597" i="2"/>
  <c r="O1597" i="2" s="1"/>
  <c r="G1598" i="2"/>
  <c r="O1598" i="2" s="1"/>
  <c r="G1599" i="2"/>
  <c r="O1599" i="2" s="1"/>
  <c r="G1600" i="2"/>
  <c r="O1600" i="2" s="1"/>
  <c r="G1601" i="2"/>
  <c r="O1601" i="2" s="1"/>
  <c r="G1602" i="2"/>
  <c r="O1602" i="2" s="1"/>
  <c r="G1603" i="2"/>
  <c r="O1603" i="2" s="1"/>
  <c r="G1604" i="2"/>
  <c r="O1604" i="2" s="1"/>
  <c r="G1605" i="2"/>
  <c r="O1605" i="2" s="1"/>
  <c r="G1606" i="2"/>
  <c r="O1606" i="2" s="1"/>
  <c r="G1607" i="2"/>
  <c r="O1607" i="2" s="1"/>
  <c r="G1608" i="2"/>
  <c r="G1609" i="2"/>
  <c r="O1609" i="2" s="1"/>
  <c r="G1610" i="2"/>
  <c r="O1610" i="2" s="1"/>
  <c r="G1611" i="2"/>
  <c r="O1611" i="2" s="1"/>
  <c r="G1612" i="2"/>
  <c r="O1612" i="2" s="1"/>
  <c r="G1613" i="2"/>
  <c r="O1613" i="2" s="1"/>
  <c r="G1614" i="2"/>
  <c r="O1614" i="2" s="1"/>
  <c r="G1615" i="2"/>
  <c r="O1615" i="2" s="1"/>
  <c r="G1616" i="2"/>
  <c r="O1616" i="2" s="1"/>
  <c r="G1617" i="2"/>
  <c r="O1617" i="2" s="1"/>
  <c r="G1618" i="2"/>
  <c r="O1618" i="2" s="1"/>
  <c r="G1619" i="2"/>
  <c r="O1619" i="2" s="1"/>
  <c r="G1620" i="2"/>
  <c r="O1620" i="2" s="1"/>
  <c r="G1621" i="2"/>
  <c r="O1621" i="2" s="1"/>
  <c r="G1622" i="2"/>
  <c r="O1622" i="2" s="1"/>
  <c r="G1623" i="2"/>
  <c r="O1623" i="2" s="1"/>
  <c r="G1624" i="2"/>
  <c r="O1624" i="2" s="1"/>
  <c r="G1625" i="2"/>
  <c r="O1625" i="2" s="1"/>
  <c r="G1626" i="2"/>
  <c r="O1626" i="2" s="1"/>
  <c r="G1627" i="2"/>
  <c r="O1627" i="2" s="1"/>
  <c r="G1628" i="2"/>
  <c r="O1628" i="2" s="1"/>
  <c r="G1629" i="2"/>
  <c r="O1629" i="2" s="1"/>
  <c r="G1630" i="2"/>
  <c r="O1630" i="2" s="1"/>
  <c r="G1631" i="2"/>
  <c r="O1631" i="2" s="1"/>
  <c r="G1632" i="2"/>
  <c r="O1632" i="2" s="1"/>
  <c r="G1633" i="2"/>
  <c r="O1633" i="2" s="1"/>
  <c r="G1634" i="2"/>
  <c r="O1634" i="2" s="1"/>
  <c r="G1635" i="2"/>
  <c r="O1635" i="2" s="1"/>
  <c r="G1636" i="2"/>
  <c r="O1636" i="2" s="1"/>
  <c r="G1637" i="2"/>
  <c r="O1637" i="2" s="1"/>
  <c r="G1638" i="2"/>
  <c r="O1638" i="2" s="1"/>
  <c r="G1639" i="2"/>
  <c r="O1639" i="2" s="1"/>
  <c r="G1640" i="2"/>
  <c r="O1640" i="2" s="1"/>
  <c r="G1641" i="2"/>
  <c r="O1641" i="2" s="1"/>
  <c r="G1642" i="2"/>
  <c r="O1642" i="2" s="1"/>
  <c r="G1643" i="2"/>
  <c r="O1643" i="2" s="1"/>
  <c r="G1644" i="2"/>
  <c r="O1644" i="2" s="1"/>
  <c r="G1645" i="2"/>
  <c r="O1645" i="2" s="1"/>
  <c r="G1646" i="2"/>
  <c r="O1646" i="2" s="1"/>
  <c r="G1647" i="2"/>
  <c r="O1647" i="2" s="1"/>
  <c r="G1648" i="2"/>
  <c r="O1648" i="2" s="1"/>
  <c r="G1649" i="2"/>
  <c r="O1649" i="2" s="1"/>
  <c r="G1650" i="2"/>
  <c r="O1650" i="2" s="1"/>
  <c r="G1651" i="2"/>
  <c r="O1651" i="2" s="1"/>
  <c r="G1652" i="2"/>
  <c r="O1652" i="2" s="1"/>
  <c r="G1653" i="2"/>
  <c r="O1653" i="2" s="1"/>
  <c r="G1654" i="2"/>
  <c r="O1654" i="2" s="1"/>
  <c r="G1655" i="2"/>
  <c r="O1655" i="2" s="1"/>
  <c r="G1656" i="2"/>
  <c r="O1656" i="2" s="1"/>
  <c r="G1657" i="2"/>
  <c r="O1657" i="2" s="1"/>
  <c r="G1658" i="2"/>
  <c r="O1658" i="2" s="1"/>
  <c r="G1659" i="2"/>
  <c r="O1659" i="2" s="1"/>
  <c r="G1660" i="2"/>
  <c r="O1660" i="2" s="1"/>
  <c r="G1661" i="2"/>
  <c r="O1661" i="2" s="1"/>
  <c r="G1662" i="2"/>
  <c r="O1662" i="2" s="1"/>
  <c r="G1663" i="2"/>
  <c r="O1663" i="2" s="1"/>
  <c r="G1664" i="2"/>
  <c r="O1664" i="2" s="1"/>
  <c r="G1665" i="2"/>
  <c r="O1665" i="2" s="1"/>
  <c r="G1666" i="2"/>
  <c r="O1666" i="2" s="1"/>
  <c r="G1667" i="2"/>
  <c r="O1667" i="2" s="1"/>
  <c r="G1668" i="2"/>
  <c r="O1668" i="2" s="1"/>
  <c r="G1669" i="2"/>
  <c r="O1669" i="2" s="1"/>
  <c r="G1670" i="2"/>
  <c r="O1670" i="2" s="1"/>
  <c r="G1671" i="2"/>
  <c r="O1671" i="2" s="1"/>
  <c r="G1672" i="2"/>
  <c r="O1672" i="2" s="1"/>
  <c r="G1673" i="2"/>
  <c r="O1673" i="2" s="1"/>
  <c r="G1674" i="2"/>
  <c r="O1674" i="2" s="1"/>
  <c r="G1675" i="2"/>
  <c r="O1675" i="2" s="1"/>
  <c r="G1676" i="2"/>
  <c r="O1676" i="2" s="1"/>
  <c r="G1677" i="2"/>
  <c r="O1677" i="2" s="1"/>
  <c r="G1678" i="2"/>
  <c r="O1678" i="2" s="1"/>
  <c r="G1679" i="2"/>
  <c r="O1679" i="2" s="1"/>
  <c r="G1680" i="2"/>
  <c r="O1680" i="2" s="1"/>
  <c r="G1681" i="2"/>
  <c r="O1681" i="2" s="1"/>
  <c r="G1682" i="2"/>
  <c r="O1682" i="2" s="1"/>
  <c r="G1683" i="2"/>
  <c r="O1683" i="2" s="1"/>
  <c r="G1684" i="2"/>
  <c r="O1684" i="2" s="1"/>
  <c r="G1685" i="2"/>
  <c r="O1685" i="2" s="1"/>
  <c r="G1686" i="2"/>
  <c r="O1686" i="2" s="1"/>
  <c r="G1687" i="2"/>
  <c r="O1687" i="2" s="1"/>
  <c r="G1688" i="2"/>
  <c r="O1688" i="2" s="1"/>
  <c r="G1689" i="2"/>
  <c r="O1689" i="2" s="1"/>
  <c r="G1690" i="2"/>
  <c r="O1690" i="2" s="1"/>
  <c r="G1691" i="2"/>
  <c r="O1691" i="2" s="1"/>
  <c r="G1692" i="2"/>
  <c r="O1692" i="2" s="1"/>
  <c r="G1693" i="2"/>
  <c r="O1693" i="2" s="1"/>
  <c r="G1694" i="2"/>
  <c r="O1694" i="2" s="1"/>
  <c r="G1695" i="2"/>
  <c r="O1695" i="2" s="1"/>
  <c r="G1696" i="2"/>
  <c r="O1696" i="2" s="1"/>
  <c r="G1697" i="2"/>
  <c r="O1697" i="2" s="1"/>
  <c r="G1698" i="2"/>
  <c r="O1698" i="2" s="1"/>
  <c r="G1699" i="2"/>
  <c r="O1699" i="2" s="1"/>
  <c r="G1700" i="2"/>
  <c r="O1700" i="2" s="1"/>
  <c r="G1701" i="2"/>
  <c r="O1701" i="2" s="1"/>
  <c r="G1702" i="2"/>
  <c r="O1702" i="2" s="1"/>
  <c r="G1703" i="2"/>
  <c r="O1703" i="2" s="1"/>
  <c r="G1704" i="2"/>
  <c r="O1704" i="2" s="1"/>
  <c r="G1705" i="2"/>
  <c r="O1705" i="2" s="1"/>
  <c r="G1706" i="2"/>
  <c r="O1706" i="2" s="1"/>
  <c r="G1707" i="2"/>
  <c r="O1707" i="2" s="1"/>
  <c r="G1708" i="2"/>
  <c r="O1708" i="2" s="1"/>
  <c r="G1709" i="2"/>
  <c r="O1709" i="2" s="1"/>
  <c r="G1710" i="2"/>
  <c r="O1710" i="2" s="1"/>
  <c r="G1711" i="2"/>
  <c r="O1711" i="2" s="1"/>
  <c r="G1712" i="2"/>
  <c r="O1712" i="2" s="1"/>
  <c r="G1713" i="2"/>
  <c r="O1713" i="2" s="1"/>
  <c r="G1714" i="2"/>
  <c r="O1714" i="2" s="1"/>
  <c r="G1715" i="2"/>
  <c r="O1715" i="2" s="1"/>
  <c r="G1716" i="2"/>
  <c r="O1716" i="2" s="1"/>
  <c r="G1717" i="2"/>
  <c r="O1717" i="2" s="1"/>
  <c r="G1718" i="2"/>
  <c r="O1718" i="2" s="1"/>
  <c r="G1719" i="2"/>
  <c r="O1719" i="2" s="1"/>
  <c r="G1720" i="2"/>
  <c r="O1720" i="2" s="1"/>
  <c r="G1721" i="2"/>
  <c r="O1721" i="2" s="1"/>
  <c r="G1722" i="2"/>
  <c r="O1722" i="2" s="1"/>
  <c r="G1723" i="2"/>
  <c r="O1723" i="2" s="1"/>
  <c r="G1724" i="2"/>
  <c r="O1724" i="2" s="1"/>
  <c r="G1725" i="2"/>
  <c r="O1725" i="2" s="1"/>
  <c r="G1726" i="2"/>
  <c r="O1726" i="2" s="1"/>
  <c r="G1727" i="2"/>
  <c r="O1727" i="2" s="1"/>
  <c r="G1728" i="2"/>
  <c r="O1728" i="2" s="1"/>
  <c r="G1729" i="2"/>
  <c r="O1729" i="2" s="1"/>
  <c r="G1730" i="2"/>
  <c r="O1730" i="2" s="1"/>
  <c r="G1731" i="2"/>
  <c r="O1731" i="2" s="1"/>
  <c r="G1732" i="2"/>
  <c r="O1732" i="2" s="1"/>
  <c r="G1733" i="2"/>
  <c r="O1733" i="2" s="1"/>
  <c r="G1734" i="2"/>
  <c r="O1734" i="2" s="1"/>
  <c r="G1735" i="2"/>
  <c r="O1735" i="2" s="1"/>
  <c r="G1736" i="2"/>
  <c r="O1736" i="2" s="1"/>
  <c r="G1737" i="2"/>
  <c r="O1737" i="2" s="1"/>
  <c r="G1738" i="2"/>
  <c r="O1738" i="2" s="1"/>
  <c r="G1739" i="2"/>
  <c r="O1739" i="2" s="1"/>
  <c r="G1740" i="2"/>
  <c r="O1740" i="2" s="1"/>
  <c r="G1741" i="2"/>
  <c r="O1741" i="2" s="1"/>
  <c r="G1742" i="2"/>
  <c r="O1742" i="2" s="1"/>
  <c r="G1743" i="2"/>
  <c r="O1743" i="2" s="1"/>
  <c r="G1744" i="2"/>
  <c r="O1744" i="2" s="1"/>
  <c r="G1745" i="2"/>
  <c r="O1745" i="2" s="1"/>
  <c r="G1746" i="2"/>
  <c r="O1746" i="2" s="1"/>
  <c r="G1747" i="2"/>
  <c r="O1747" i="2" s="1"/>
  <c r="G1748" i="2"/>
  <c r="O1748" i="2" s="1"/>
  <c r="G1749" i="2"/>
  <c r="O1749" i="2" s="1"/>
  <c r="G1750" i="2"/>
  <c r="O1750" i="2" s="1"/>
  <c r="G1751" i="2"/>
  <c r="O1751" i="2" s="1"/>
  <c r="G1752" i="2"/>
  <c r="O1752" i="2" s="1"/>
  <c r="G1753" i="2"/>
  <c r="O1753" i="2" s="1"/>
  <c r="G1754" i="2"/>
  <c r="O1754" i="2" s="1"/>
  <c r="G1755" i="2"/>
  <c r="O1755" i="2" s="1"/>
  <c r="G1756" i="2"/>
  <c r="O1756" i="2" s="1"/>
  <c r="G1757" i="2"/>
  <c r="O1757" i="2" s="1"/>
  <c r="G1758" i="2"/>
  <c r="O1758" i="2" s="1"/>
  <c r="G1759" i="2"/>
  <c r="O1759" i="2" s="1"/>
  <c r="G1760" i="2"/>
  <c r="O1760" i="2" s="1"/>
  <c r="G1761" i="2"/>
  <c r="O1761" i="2" s="1"/>
  <c r="G1762" i="2"/>
  <c r="O1762" i="2" s="1"/>
  <c r="G1763" i="2"/>
  <c r="O1763" i="2" s="1"/>
  <c r="G1764" i="2"/>
  <c r="O1764" i="2" s="1"/>
  <c r="G1765" i="2"/>
  <c r="O1765" i="2" s="1"/>
  <c r="G1766" i="2"/>
  <c r="O1766" i="2" s="1"/>
  <c r="G1767" i="2"/>
  <c r="O1767" i="2" s="1"/>
  <c r="G1768" i="2"/>
  <c r="O1768" i="2" s="1"/>
  <c r="G1769" i="2"/>
  <c r="O1769" i="2" s="1"/>
  <c r="G1770" i="2"/>
  <c r="O1770" i="2" s="1"/>
  <c r="G1771" i="2"/>
  <c r="O1771" i="2" s="1"/>
  <c r="G1772" i="2"/>
  <c r="O1772" i="2" s="1"/>
  <c r="G1773" i="2"/>
  <c r="O1773" i="2" s="1"/>
  <c r="G1774" i="2"/>
  <c r="O1774" i="2" s="1"/>
  <c r="G1775" i="2"/>
  <c r="O1775" i="2" s="1"/>
  <c r="G1776" i="2"/>
  <c r="O1776" i="2" s="1"/>
  <c r="G1777" i="2"/>
  <c r="O1777" i="2" s="1"/>
  <c r="G1778" i="2"/>
  <c r="O1778" i="2" s="1"/>
  <c r="G1779" i="2"/>
  <c r="O1779" i="2" s="1"/>
  <c r="G1780" i="2"/>
  <c r="O1780" i="2" s="1"/>
  <c r="G1781" i="2"/>
  <c r="O1781" i="2" s="1"/>
  <c r="G1782" i="2"/>
  <c r="O1782" i="2" s="1"/>
  <c r="G1783" i="2"/>
  <c r="O1783" i="2" s="1"/>
  <c r="G1784" i="2"/>
  <c r="O1784" i="2" s="1"/>
  <c r="G1785" i="2"/>
  <c r="O1785" i="2" s="1"/>
  <c r="G1786" i="2"/>
  <c r="O1786" i="2" s="1"/>
  <c r="G1787" i="2"/>
  <c r="O1787" i="2" s="1"/>
  <c r="G1788" i="2"/>
  <c r="O1788" i="2" s="1"/>
  <c r="G1789" i="2"/>
  <c r="O1789" i="2" s="1"/>
  <c r="G1790" i="2"/>
  <c r="O1790" i="2" s="1"/>
  <c r="G1791" i="2"/>
  <c r="O1791" i="2" s="1"/>
  <c r="G1792" i="2"/>
  <c r="O1792" i="2" s="1"/>
  <c r="G1793" i="2"/>
  <c r="O1793" i="2" s="1"/>
  <c r="G1794" i="2"/>
  <c r="O1794" i="2" s="1"/>
  <c r="G1795" i="2"/>
  <c r="O1795" i="2" s="1"/>
  <c r="G1796" i="2"/>
  <c r="O1796" i="2" s="1"/>
  <c r="G1797" i="2"/>
  <c r="O1797" i="2" s="1"/>
  <c r="G1798" i="2"/>
  <c r="O1798" i="2" s="1"/>
  <c r="G1799" i="2"/>
  <c r="O1799" i="2" s="1"/>
  <c r="G1800" i="2"/>
  <c r="O1800" i="2" s="1"/>
  <c r="G1801" i="2"/>
  <c r="O1801" i="2" s="1"/>
  <c r="G1802" i="2"/>
  <c r="O1802" i="2" s="1"/>
  <c r="G1803" i="2"/>
  <c r="O1803" i="2" s="1"/>
  <c r="G1804" i="2"/>
  <c r="O1804" i="2" s="1"/>
  <c r="G1805" i="2"/>
  <c r="O1805" i="2" s="1"/>
  <c r="G1806" i="2"/>
  <c r="O1806" i="2" s="1"/>
  <c r="G1807" i="2"/>
  <c r="O1807" i="2" s="1"/>
  <c r="G1808" i="2"/>
  <c r="O1808" i="2" s="1"/>
  <c r="G1809" i="2"/>
  <c r="O1809" i="2" s="1"/>
  <c r="G1810" i="2"/>
  <c r="O1810" i="2" s="1"/>
  <c r="G1811" i="2"/>
  <c r="O1811" i="2" s="1"/>
  <c r="G1812" i="2"/>
  <c r="O1812" i="2" s="1"/>
  <c r="G1813" i="2"/>
  <c r="O1813" i="2" s="1"/>
  <c r="G1814" i="2"/>
  <c r="O1814" i="2" s="1"/>
  <c r="G1815" i="2"/>
  <c r="O1815" i="2" s="1"/>
  <c r="G1816" i="2"/>
  <c r="O1816" i="2" s="1"/>
  <c r="G1817" i="2"/>
  <c r="O1817" i="2" s="1"/>
  <c r="G1818" i="2"/>
  <c r="O1818" i="2" s="1"/>
  <c r="G1819" i="2"/>
  <c r="O1819" i="2" s="1"/>
  <c r="G1820" i="2"/>
  <c r="O1820" i="2" s="1"/>
  <c r="G1821" i="2"/>
  <c r="O1821" i="2" s="1"/>
  <c r="G1822" i="2"/>
  <c r="O1822" i="2" s="1"/>
  <c r="G1823" i="2"/>
  <c r="O1823" i="2" s="1"/>
  <c r="G1824" i="2"/>
  <c r="O1824" i="2" s="1"/>
  <c r="G1825" i="2"/>
  <c r="O1825" i="2" s="1"/>
  <c r="G1826" i="2"/>
  <c r="O1826" i="2" s="1"/>
  <c r="G1827" i="2"/>
  <c r="O1827" i="2" s="1"/>
  <c r="G1828" i="2"/>
  <c r="O1828" i="2" s="1"/>
  <c r="G1829" i="2"/>
  <c r="O1829" i="2" s="1"/>
  <c r="G1830" i="2"/>
  <c r="O1830" i="2" s="1"/>
  <c r="G1831" i="2"/>
  <c r="O1831" i="2" s="1"/>
  <c r="G1832" i="2"/>
  <c r="O1832" i="2" s="1"/>
  <c r="G1833" i="2"/>
  <c r="O1833" i="2" s="1"/>
  <c r="G1834" i="2"/>
  <c r="O1834" i="2" s="1"/>
  <c r="G1835" i="2"/>
  <c r="O1835" i="2" s="1"/>
  <c r="G1836" i="2"/>
  <c r="O1836" i="2" s="1"/>
  <c r="G1837" i="2"/>
  <c r="O1837" i="2" s="1"/>
  <c r="G1838" i="2"/>
  <c r="O1838" i="2" s="1"/>
  <c r="G1839" i="2"/>
  <c r="O1839" i="2" s="1"/>
  <c r="G1840" i="2"/>
  <c r="O1840" i="2" s="1"/>
  <c r="G1841" i="2"/>
  <c r="O1841" i="2" s="1"/>
  <c r="G1842" i="2"/>
  <c r="O1842" i="2" s="1"/>
  <c r="G1843" i="2"/>
  <c r="O1843" i="2" s="1"/>
  <c r="G1844" i="2"/>
  <c r="O1844" i="2" s="1"/>
  <c r="G1845" i="2"/>
  <c r="O1845" i="2" s="1"/>
  <c r="G1846" i="2"/>
  <c r="O1846" i="2" s="1"/>
  <c r="G1847" i="2"/>
  <c r="O1847" i="2" s="1"/>
  <c r="G1848" i="2"/>
  <c r="O1848" i="2" s="1"/>
  <c r="G1849" i="2"/>
  <c r="O1849" i="2" s="1"/>
  <c r="G1850" i="2"/>
  <c r="O1850" i="2" s="1"/>
  <c r="G1851" i="2"/>
  <c r="O1851" i="2" s="1"/>
  <c r="G1852" i="2"/>
  <c r="O1852" i="2" s="1"/>
  <c r="G1853" i="2"/>
  <c r="O1853" i="2" s="1"/>
  <c r="G1854" i="2"/>
  <c r="O1854" i="2" s="1"/>
  <c r="G1855" i="2"/>
  <c r="O1855" i="2" s="1"/>
  <c r="G1856" i="2"/>
  <c r="O1856" i="2" s="1"/>
  <c r="G1857" i="2"/>
  <c r="O1857" i="2" s="1"/>
  <c r="G1858" i="2"/>
  <c r="O1858" i="2" s="1"/>
  <c r="G1859" i="2"/>
  <c r="O1859" i="2" s="1"/>
  <c r="G1860" i="2"/>
  <c r="O1860" i="2" s="1"/>
  <c r="G1861" i="2"/>
  <c r="O1861" i="2" s="1"/>
  <c r="G1862" i="2"/>
  <c r="O1862" i="2" s="1"/>
  <c r="G1863" i="2"/>
  <c r="O1863" i="2" s="1"/>
  <c r="G1864" i="2"/>
  <c r="O1864" i="2" s="1"/>
  <c r="G1865" i="2"/>
  <c r="O1865" i="2" s="1"/>
  <c r="G1866" i="2"/>
  <c r="O1866" i="2" s="1"/>
  <c r="G1867" i="2"/>
  <c r="O1867" i="2" s="1"/>
  <c r="G1868" i="2"/>
  <c r="O1868" i="2" s="1"/>
  <c r="G1869" i="2"/>
  <c r="O1869" i="2" s="1"/>
  <c r="G1870" i="2"/>
  <c r="O1870" i="2" s="1"/>
  <c r="G1871" i="2"/>
  <c r="O1871" i="2" s="1"/>
  <c r="G1872" i="2"/>
  <c r="O1872" i="2" s="1"/>
  <c r="G1873" i="2"/>
  <c r="O1873" i="2" s="1"/>
  <c r="G1874" i="2"/>
  <c r="O1874" i="2" s="1"/>
  <c r="G1875" i="2"/>
  <c r="O1875" i="2" s="1"/>
  <c r="G1876" i="2"/>
  <c r="O1876" i="2" s="1"/>
  <c r="G1877" i="2"/>
  <c r="O1877" i="2" s="1"/>
  <c r="G1878" i="2"/>
  <c r="O1878" i="2" s="1"/>
  <c r="G1879" i="2"/>
  <c r="O1879" i="2" s="1"/>
  <c r="G1880" i="2"/>
  <c r="O1880" i="2" s="1"/>
  <c r="G1881" i="2"/>
  <c r="O1881" i="2" s="1"/>
  <c r="G1882" i="2"/>
  <c r="O1882" i="2" s="1"/>
  <c r="G1883" i="2"/>
  <c r="O1883" i="2" s="1"/>
  <c r="G1884" i="2"/>
  <c r="O1884" i="2" s="1"/>
  <c r="G1885" i="2"/>
  <c r="O1885" i="2" s="1"/>
  <c r="G1886" i="2"/>
  <c r="O1886" i="2" s="1"/>
  <c r="G1887" i="2"/>
  <c r="O1887" i="2" s="1"/>
  <c r="G1888" i="2"/>
  <c r="O1888" i="2" s="1"/>
  <c r="G1889" i="2"/>
  <c r="O1889" i="2" s="1"/>
  <c r="G1890" i="2"/>
  <c r="O1890" i="2" s="1"/>
  <c r="G1891" i="2"/>
  <c r="O1891" i="2" s="1"/>
  <c r="G1892" i="2"/>
  <c r="O1892" i="2" s="1"/>
  <c r="G1893" i="2"/>
  <c r="O1893" i="2" s="1"/>
  <c r="G1894" i="2"/>
  <c r="O1894" i="2" s="1"/>
  <c r="G1895" i="2"/>
  <c r="O1895" i="2" s="1"/>
  <c r="G1896" i="2"/>
  <c r="O1896" i="2" s="1"/>
  <c r="G1897" i="2"/>
  <c r="O1897" i="2" s="1"/>
  <c r="G1898" i="2"/>
  <c r="O1898" i="2" s="1"/>
  <c r="G1899" i="2"/>
  <c r="O1899" i="2" s="1"/>
  <c r="G1900" i="2"/>
  <c r="O1900" i="2" s="1"/>
  <c r="G1901" i="2"/>
  <c r="O1901" i="2" s="1"/>
  <c r="G1902" i="2"/>
  <c r="O1902" i="2" s="1"/>
  <c r="G1903" i="2"/>
  <c r="O1903" i="2" s="1"/>
  <c r="G1904" i="2"/>
  <c r="O1904" i="2" s="1"/>
  <c r="G1905" i="2"/>
  <c r="O1905" i="2" s="1"/>
  <c r="G1906" i="2"/>
  <c r="O1906" i="2" s="1"/>
  <c r="G1907" i="2"/>
  <c r="O1907" i="2" s="1"/>
  <c r="G1908" i="2"/>
  <c r="O1908" i="2" s="1"/>
  <c r="G1909" i="2"/>
  <c r="O1909" i="2" s="1"/>
  <c r="G1910" i="2"/>
  <c r="O1910" i="2" s="1"/>
  <c r="G1911" i="2"/>
  <c r="O1911" i="2" s="1"/>
  <c r="G1912" i="2"/>
  <c r="O1912" i="2" s="1"/>
  <c r="G1913" i="2"/>
  <c r="O1913" i="2" s="1"/>
  <c r="G1914" i="2"/>
  <c r="O1914" i="2" s="1"/>
  <c r="G1915" i="2"/>
  <c r="O1915" i="2" s="1"/>
  <c r="G1916" i="2"/>
  <c r="O1916" i="2" s="1"/>
  <c r="G1917" i="2"/>
  <c r="O1917" i="2" s="1"/>
  <c r="G1918" i="2"/>
  <c r="O1918" i="2" s="1"/>
  <c r="G1919" i="2"/>
  <c r="O1919" i="2" s="1"/>
  <c r="G1920" i="2"/>
  <c r="O1920" i="2" s="1"/>
  <c r="G1921" i="2"/>
  <c r="O1921" i="2" s="1"/>
  <c r="G1922" i="2"/>
  <c r="O1922" i="2" s="1"/>
  <c r="G1923" i="2"/>
  <c r="O1923" i="2" s="1"/>
  <c r="G1924" i="2"/>
  <c r="O1924" i="2" s="1"/>
  <c r="G1925" i="2"/>
  <c r="O1925" i="2" s="1"/>
  <c r="G1926" i="2"/>
  <c r="O1926" i="2" s="1"/>
  <c r="G1927" i="2"/>
  <c r="O1927" i="2" s="1"/>
  <c r="G1928" i="2"/>
  <c r="O1928" i="2" s="1"/>
  <c r="G1929" i="2"/>
  <c r="O1929" i="2" s="1"/>
  <c r="G1930" i="2"/>
  <c r="O1930" i="2" s="1"/>
  <c r="G1931" i="2"/>
  <c r="O1931" i="2" s="1"/>
  <c r="G1932" i="2"/>
  <c r="O1932" i="2" s="1"/>
  <c r="G1933" i="2"/>
  <c r="O1933" i="2" s="1"/>
  <c r="G1934" i="2"/>
  <c r="O1934" i="2" s="1"/>
  <c r="G1935" i="2"/>
  <c r="O1935" i="2" s="1"/>
  <c r="G1936" i="2"/>
  <c r="O1936" i="2" s="1"/>
  <c r="G1937" i="2"/>
  <c r="O1937" i="2" s="1"/>
  <c r="G1938" i="2"/>
  <c r="O1938" i="2" s="1"/>
  <c r="G1939" i="2"/>
  <c r="O1939" i="2" s="1"/>
  <c r="G1940" i="2"/>
  <c r="O1940" i="2" s="1"/>
  <c r="G1941" i="2"/>
  <c r="O1941" i="2" s="1"/>
  <c r="G1942" i="2"/>
  <c r="O1942" i="2" s="1"/>
  <c r="G1943" i="2"/>
  <c r="O1943" i="2" s="1"/>
  <c r="G1944" i="2"/>
  <c r="O1944" i="2" s="1"/>
  <c r="G1945" i="2"/>
  <c r="O1945" i="2" s="1"/>
  <c r="G1946" i="2"/>
  <c r="O1946" i="2" s="1"/>
  <c r="G1947" i="2"/>
  <c r="O1947" i="2" s="1"/>
  <c r="G1948" i="2"/>
  <c r="O1948" i="2" s="1"/>
  <c r="G1949" i="2"/>
  <c r="O1949" i="2" s="1"/>
  <c r="G1950" i="2"/>
  <c r="O1950" i="2" s="1"/>
  <c r="G1951" i="2"/>
  <c r="O1951" i="2" s="1"/>
  <c r="G1952" i="2"/>
  <c r="O1952" i="2" s="1"/>
  <c r="G1953" i="2"/>
  <c r="O1953" i="2" s="1"/>
  <c r="G1954" i="2"/>
  <c r="O1954" i="2" s="1"/>
  <c r="G1955" i="2"/>
  <c r="O1955" i="2" s="1"/>
  <c r="G1956" i="2"/>
  <c r="O1956" i="2" s="1"/>
  <c r="G1957" i="2"/>
  <c r="O1957" i="2" s="1"/>
  <c r="G1958" i="2"/>
  <c r="O1958" i="2" s="1"/>
  <c r="G1959" i="2"/>
  <c r="O1959" i="2" s="1"/>
  <c r="G1960" i="2"/>
  <c r="O1960" i="2" s="1"/>
  <c r="G1961" i="2"/>
  <c r="O1961" i="2" s="1"/>
  <c r="G1962" i="2"/>
  <c r="O1962" i="2" s="1"/>
  <c r="G1963" i="2"/>
  <c r="O1963" i="2" s="1"/>
  <c r="G1964" i="2"/>
  <c r="O1964" i="2" s="1"/>
  <c r="G1965" i="2"/>
  <c r="O1965" i="2" s="1"/>
  <c r="G1966" i="2"/>
  <c r="O1966" i="2" s="1"/>
  <c r="G1967" i="2"/>
  <c r="O1967" i="2" s="1"/>
  <c r="G1968" i="2"/>
  <c r="O1968" i="2" s="1"/>
  <c r="G1969" i="2"/>
  <c r="O1969" i="2" s="1"/>
  <c r="G1970" i="2"/>
  <c r="O1970" i="2" s="1"/>
  <c r="G1971" i="2"/>
  <c r="O1971" i="2" s="1"/>
  <c r="G1972" i="2"/>
  <c r="O1972" i="2" s="1"/>
  <c r="G1973" i="2"/>
  <c r="O1973" i="2" s="1"/>
  <c r="G1974" i="2"/>
  <c r="O1974" i="2" s="1"/>
  <c r="G1975" i="2"/>
  <c r="O1975" i="2" s="1"/>
  <c r="G1976" i="2"/>
  <c r="O1976" i="2" s="1"/>
  <c r="G1977" i="2"/>
  <c r="O1977" i="2" s="1"/>
  <c r="G1978" i="2"/>
  <c r="O1978" i="2" s="1"/>
  <c r="G1979" i="2"/>
  <c r="O1979" i="2" s="1"/>
  <c r="G1980" i="2"/>
  <c r="O1980" i="2" s="1"/>
  <c r="G1981" i="2"/>
  <c r="O1981" i="2" s="1"/>
  <c r="G1982" i="2"/>
  <c r="O1982" i="2" s="1"/>
  <c r="G1983" i="2"/>
  <c r="O1983" i="2" s="1"/>
  <c r="G1984" i="2"/>
  <c r="O1984" i="2" s="1"/>
  <c r="G1985" i="2"/>
  <c r="O1985" i="2" s="1"/>
  <c r="G1986" i="2"/>
  <c r="O1986" i="2" s="1"/>
  <c r="G1987" i="2"/>
  <c r="O1987" i="2" s="1"/>
  <c r="G1988" i="2"/>
  <c r="O1988" i="2" s="1"/>
  <c r="G1989" i="2"/>
  <c r="O1989" i="2" s="1"/>
  <c r="G1990" i="2"/>
  <c r="O1990" i="2" s="1"/>
  <c r="G1991" i="2"/>
  <c r="O1991" i="2" s="1"/>
  <c r="G1992" i="2"/>
  <c r="O1992" i="2" s="1"/>
  <c r="G1993" i="2"/>
  <c r="O1993" i="2" s="1"/>
  <c r="G1994" i="2"/>
  <c r="O1994" i="2" s="1"/>
  <c r="G1995" i="2"/>
  <c r="O1995" i="2" s="1"/>
  <c r="G1996" i="2"/>
  <c r="O1996" i="2" s="1"/>
  <c r="G1997" i="2"/>
  <c r="O1997" i="2" s="1"/>
  <c r="G1998" i="2"/>
  <c r="O1998" i="2" s="1"/>
  <c r="G1999" i="2"/>
  <c r="O1999" i="2" s="1"/>
  <c r="G2000" i="2"/>
  <c r="O2000" i="2" s="1"/>
  <c r="G2001" i="2"/>
  <c r="O2001" i="2" s="1"/>
  <c r="G2002" i="2"/>
  <c r="O2002" i="2" s="1"/>
  <c r="G2003" i="2"/>
  <c r="O2003" i="2" s="1"/>
  <c r="G2004" i="2"/>
  <c r="O2004" i="2" s="1"/>
  <c r="G2005" i="2"/>
  <c r="O2005" i="2" s="1"/>
  <c r="G2006" i="2"/>
  <c r="O2006" i="2" s="1"/>
  <c r="G2007" i="2"/>
  <c r="O2007" i="2" s="1"/>
  <c r="G2008" i="2"/>
  <c r="O2008" i="2" s="1"/>
  <c r="G2009" i="2"/>
  <c r="O2009" i="2" s="1"/>
  <c r="G2010" i="2"/>
  <c r="O2010" i="2" s="1"/>
  <c r="G2011" i="2"/>
  <c r="O2011" i="2" s="1"/>
  <c r="G2012" i="2"/>
  <c r="O2012" i="2" s="1"/>
  <c r="G2013" i="2"/>
  <c r="O2013" i="2" s="1"/>
  <c r="G2014" i="2"/>
  <c r="O2014" i="2" s="1"/>
  <c r="G2015" i="2"/>
  <c r="O2015" i="2" s="1"/>
  <c r="G2016" i="2"/>
  <c r="O2016" i="2" s="1"/>
  <c r="G2017" i="2"/>
  <c r="O2017" i="2" s="1"/>
  <c r="G2018" i="2"/>
  <c r="O2018" i="2" s="1"/>
  <c r="G2019" i="2"/>
  <c r="O2019" i="2" s="1"/>
  <c r="G2020" i="2"/>
  <c r="O2020" i="2" s="1"/>
  <c r="G2021" i="2"/>
  <c r="O2021" i="2" s="1"/>
  <c r="G2022" i="2"/>
  <c r="O2022" i="2" s="1"/>
  <c r="G2023" i="2"/>
  <c r="O2023" i="2" s="1"/>
  <c r="G2024" i="2"/>
  <c r="O2024" i="2" s="1"/>
  <c r="G2025" i="2"/>
  <c r="O2025" i="2" s="1"/>
  <c r="G2026" i="2"/>
  <c r="O2026" i="2" s="1"/>
  <c r="G2027" i="2"/>
  <c r="O2027" i="2" s="1"/>
  <c r="G2028" i="2"/>
  <c r="O2028" i="2" s="1"/>
  <c r="G2029" i="2"/>
  <c r="O2029" i="2" s="1"/>
  <c r="G2030" i="2"/>
  <c r="O2030" i="2" s="1"/>
  <c r="G2031" i="2"/>
  <c r="O2031" i="2" s="1"/>
  <c r="G2032" i="2"/>
  <c r="O2032" i="2" s="1"/>
  <c r="G2033" i="2"/>
  <c r="O2033" i="2" s="1"/>
  <c r="G2034" i="2"/>
  <c r="O2034" i="2" s="1"/>
  <c r="G2035" i="2"/>
  <c r="O2035" i="2" s="1"/>
  <c r="G2036" i="2"/>
  <c r="O2036" i="2" s="1"/>
  <c r="G2037" i="2"/>
  <c r="O2037" i="2" s="1"/>
  <c r="G2038" i="2"/>
  <c r="O2038" i="2" s="1"/>
  <c r="G2039" i="2"/>
  <c r="O2039" i="2" s="1"/>
  <c r="G2040" i="2"/>
  <c r="O2040" i="2" s="1"/>
  <c r="G2041" i="2"/>
  <c r="O2041" i="2" s="1"/>
  <c r="G2042" i="2"/>
  <c r="O2042" i="2" s="1"/>
  <c r="G2043" i="2"/>
  <c r="O2043" i="2" s="1"/>
  <c r="G2044" i="2"/>
  <c r="O2044" i="2" s="1"/>
  <c r="G2045" i="2"/>
  <c r="O2045" i="2" s="1"/>
  <c r="G2046" i="2"/>
  <c r="O2046" i="2" s="1"/>
  <c r="G2047" i="2"/>
  <c r="O2047" i="2" s="1"/>
  <c r="G2048" i="2"/>
  <c r="O2048" i="2" s="1"/>
  <c r="G2049" i="2"/>
  <c r="O2049" i="2" s="1"/>
  <c r="G2050" i="2"/>
  <c r="O2050" i="2" s="1"/>
  <c r="G2051" i="2"/>
  <c r="O2051" i="2" s="1"/>
  <c r="G2052" i="2"/>
  <c r="O2052" i="2" s="1"/>
  <c r="G2053" i="2"/>
  <c r="O2053" i="2" s="1"/>
  <c r="G2054" i="2"/>
  <c r="O2054" i="2" s="1"/>
  <c r="G2055" i="2"/>
  <c r="O2055" i="2" s="1"/>
  <c r="G2056" i="2"/>
  <c r="O2056" i="2" s="1"/>
  <c r="G2057" i="2"/>
  <c r="O2057" i="2" s="1"/>
  <c r="G2058" i="2"/>
  <c r="O2058" i="2" s="1"/>
  <c r="G2059" i="2"/>
  <c r="O2059" i="2" s="1"/>
  <c r="G2060" i="2"/>
  <c r="O2060" i="2" s="1"/>
  <c r="G2061" i="2"/>
  <c r="O2061" i="2" s="1"/>
  <c r="G2062" i="2"/>
  <c r="O2062" i="2" s="1"/>
  <c r="G2063" i="2"/>
  <c r="O2063" i="2" s="1"/>
  <c r="G2064" i="2"/>
  <c r="O2064" i="2" s="1"/>
  <c r="G2065" i="2"/>
  <c r="O2065" i="2" s="1"/>
  <c r="G2066" i="2"/>
  <c r="O2066" i="2" s="1"/>
  <c r="G2067" i="2"/>
  <c r="O2067" i="2" s="1"/>
  <c r="G2068" i="2"/>
  <c r="O2068" i="2" s="1"/>
  <c r="G2069" i="2"/>
  <c r="O2069" i="2" s="1"/>
  <c r="G2070" i="2"/>
  <c r="O2070" i="2" s="1"/>
  <c r="G2071" i="2"/>
  <c r="O2071" i="2" s="1"/>
  <c r="G2072" i="2"/>
  <c r="O2072" i="2" s="1"/>
  <c r="G2073" i="2"/>
  <c r="O2073" i="2" s="1"/>
  <c r="G2074" i="2"/>
  <c r="O2074" i="2" s="1"/>
  <c r="G2075" i="2"/>
  <c r="O2075" i="2" s="1"/>
  <c r="G2076" i="2"/>
  <c r="O2076" i="2" s="1"/>
  <c r="G2077" i="2"/>
  <c r="O2077" i="2" s="1"/>
  <c r="G2078" i="2"/>
  <c r="O2078" i="2" s="1"/>
  <c r="G2079" i="2"/>
  <c r="O2079" i="2" s="1"/>
  <c r="G2080" i="2"/>
  <c r="O2080" i="2" s="1"/>
  <c r="G2081" i="2"/>
  <c r="O2081" i="2" s="1"/>
  <c r="G2082" i="2"/>
  <c r="O2082" i="2" s="1"/>
  <c r="G2083" i="2"/>
  <c r="O2083" i="2" s="1"/>
  <c r="G2084" i="2"/>
  <c r="O2084" i="2" s="1"/>
  <c r="G2085" i="2"/>
  <c r="O2085" i="2" s="1"/>
  <c r="G2086" i="2"/>
  <c r="O2086" i="2" s="1"/>
  <c r="G2087" i="2"/>
  <c r="O2087" i="2" s="1"/>
  <c r="G2088" i="2"/>
  <c r="O2088" i="2" s="1"/>
  <c r="G2089" i="2"/>
  <c r="O2089" i="2" s="1"/>
  <c r="G2090" i="2"/>
  <c r="O2090" i="2" s="1"/>
  <c r="G2091" i="2"/>
  <c r="O2091" i="2" s="1"/>
  <c r="G2092" i="2"/>
  <c r="O2092" i="2" s="1"/>
  <c r="G2093" i="2"/>
  <c r="O2093" i="2" s="1"/>
  <c r="G2094" i="2"/>
  <c r="O2094" i="2" s="1"/>
  <c r="G2095" i="2"/>
  <c r="O2095" i="2" s="1"/>
  <c r="G2096" i="2"/>
  <c r="O2096" i="2" s="1"/>
  <c r="G2097" i="2"/>
  <c r="O2097" i="2" s="1"/>
  <c r="G2098" i="2"/>
  <c r="O2098" i="2" s="1"/>
  <c r="G2099" i="2"/>
  <c r="O2099" i="2" s="1"/>
  <c r="G2100" i="2"/>
  <c r="O2100" i="2" s="1"/>
  <c r="G2101" i="2"/>
  <c r="O2101" i="2" s="1"/>
  <c r="G2102" i="2"/>
  <c r="O2102" i="2" s="1"/>
  <c r="G2103" i="2"/>
  <c r="O2103" i="2" s="1"/>
  <c r="G2104" i="2"/>
  <c r="O2104" i="2" s="1"/>
  <c r="G2105" i="2"/>
  <c r="O2105" i="2" s="1"/>
  <c r="G2106" i="2"/>
  <c r="O2106" i="2" s="1"/>
  <c r="G2107" i="2"/>
  <c r="O2107" i="2" s="1"/>
  <c r="G2108" i="2"/>
  <c r="O2108" i="2" s="1"/>
  <c r="G2109" i="2"/>
  <c r="O2109" i="2" s="1"/>
  <c r="G2110" i="2"/>
  <c r="O2110" i="2" s="1"/>
  <c r="G2111" i="2"/>
  <c r="O2111" i="2" s="1"/>
  <c r="G2112" i="2"/>
  <c r="O2112" i="2" s="1"/>
  <c r="G2113" i="2"/>
  <c r="O2113" i="2" s="1"/>
  <c r="G2114" i="2"/>
  <c r="O2114" i="2" s="1"/>
  <c r="G2115" i="2"/>
  <c r="O2115" i="2" s="1"/>
  <c r="G2116" i="2"/>
  <c r="O2116" i="2" s="1"/>
  <c r="G2117" i="2"/>
  <c r="O2117" i="2" s="1"/>
  <c r="G2118" i="2"/>
  <c r="O2118" i="2" s="1"/>
  <c r="G2119" i="2"/>
  <c r="O2119" i="2" s="1"/>
  <c r="G2120" i="2"/>
  <c r="O2120" i="2" s="1"/>
  <c r="G2121" i="2"/>
  <c r="O2121" i="2" s="1"/>
  <c r="G2122" i="2"/>
  <c r="O2122" i="2" s="1"/>
  <c r="G2123" i="2"/>
  <c r="O2123" i="2" s="1"/>
  <c r="G2124" i="2"/>
  <c r="O2124" i="2" s="1"/>
  <c r="G2125" i="2"/>
  <c r="O2125" i="2" s="1"/>
  <c r="G2126" i="2"/>
  <c r="O2126" i="2" s="1"/>
  <c r="G2127" i="2"/>
  <c r="O2127" i="2" s="1"/>
  <c r="G2128" i="2"/>
  <c r="O2128" i="2" s="1"/>
  <c r="G2129" i="2"/>
  <c r="O2129" i="2" s="1"/>
  <c r="G2130" i="2"/>
  <c r="O2130" i="2" s="1"/>
  <c r="G2131" i="2"/>
  <c r="O2131" i="2" s="1"/>
  <c r="G2132" i="2"/>
  <c r="O2132" i="2" s="1"/>
  <c r="G2133" i="2"/>
  <c r="O2133" i="2" s="1"/>
  <c r="G2134" i="2"/>
  <c r="O2134" i="2" s="1"/>
  <c r="G2135" i="2"/>
  <c r="O2135" i="2" s="1"/>
  <c r="G2136" i="2"/>
  <c r="O2136" i="2" s="1"/>
  <c r="G2137" i="2"/>
  <c r="O2137" i="2" s="1"/>
  <c r="G2138" i="2"/>
  <c r="O2138" i="2" s="1"/>
  <c r="G2139" i="2"/>
  <c r="O2139" i="2" s="1"/>
  <c r="G2140" i="2"/>
  <c r="O2140" i="2" s="1"/>
  <c r="G2141" i="2"/>
  <c r="O2141" i="2" s="1"/>
  <c r="G2142" i="2"/>
  <c r="O2142" i="2" s="1"/>
  <c r="G2143" i="2"/>
  <c r="O2143" i="2" s="1"/>
  <c r="G2144" i="2"/>
  <c r="O2144" i="2" s="1"/>
  <c r="G2145" i="2"/>
  <c r="O2145" i="2" s="1"/>
  <c r="G2146" i="2"/>
  <c r="O2146" i="2" s="1"/>
  <c r="G2147" i="2"/>
  <c r="O2147" i="2" s="1"/>
  <c r="G2148" i="2"/>
  <c r="O2148" i="2" s="1"/>
  <c r="G2149" i="2"/>
  <c r="O2149" i="2" s="1"/>
  <c r="G2" i="2"/>
  <c r="F2" i="2"/>
  <c r="E2" i="2"/>
  <c r="H2" i="2" s="1"/>
  <c r="O1356" i="2" l="1"/>
  <c r="O1296" i="2"/>
  <c r="O1068" i="2"/>
  <c r="O1032" i="2"/>
  <c r="O672" i="2"/>
  <c r="O432" i="2"/>
  <c r="O276" i="2"/>
  <c r="O2150" i="2"/>
  <c r="O3" i="2"/>
  <c r="K4" i="2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K127" i="2" s="1"/>
  <c r="K128" i="2" s="1"/>
  <c r="K129" i="2" s="1"/>
  <c r="K130" i="2" s="1"/>
  <c r="K131" i="2" s="1"/>
  <c r="K132" i="2" s="1"/>
  <c r="K133" i="2" s="1"/>
  <c r="K134" i="2" s="1"/>
  <c r="K135" i="2" s="1"/>
  <c r="K136" i="2" s="1"/>
  <c r="K137" i="2" s="1"/>
  <c r="K138" i="2" s="1"/>
  <c r="K139" i="2" s="1"/>
  <c r="K140" i="2" s="1"/>
  <c r="K141" i="2" s="1"/>
  <c r="K142" i="2" s="1"/>
  <c r="K143" i="2" s="1"/>
  <c r="K144" i="2" s="1"/>
  <c r="K145" i="2" s="1"/>
  <c r="K146" i="2" s="1"/>
  <c r="K147" i="2" s="1"/>
  <c r="K148" i="2" s="1"/>
  <c r="K149" i="2" s="1"/>
  <c r="K150" i="2" s="1"/>
  <c r="K151" i="2" s="1"/>
  <c r="K152" i="2" s="1"/>
  <c r="K153" i="2" s="1"/>
  <c r="K154" i="2" s="1"/>
  <c r="K155" i="2" s="1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K169" i="2" s="1"/>
  <c r="K170" i="2" s="1"/>
  <c r="K171" i="2" s="1"/>
  <c r="K172" i="2" s="1"/>
  <c r="K173" i="2" s="1"/>
  <c r="K174" i="2" s="1"/>
  <c r="K175" i="2" s="1"/>
  <c r="K176" i="2" s="1"/>
  <c r="K177" i="2" s="1"/>
  <c r="K178" i="2" s="1"/>
  <c r="K179" i="2" s="1"/>
  <c r="K180" i="2" s="1"/>
  <c r="K181" i="2" s="1"/>
  <c r="K182" i="2" s="1"/>
  <c r="K183" i="2" s="1"/>
  <c r="K184" i="2" s="1"/>
  <c r="K185" i="2" s="1"/>
  <c r="K186" i="2" s="1"/>
  <c r="K187" i="2" s="1"/>
  <c r="K188" i="2" s="1"/>
  <c r="K189" i="2" s="1"/>
  <c r="K190" i="2" s="1"/>
  <c r="K191" i="2" s="1"/>
  <c r="K192" i="2" s="1"/>
  <c r="K193" i="2" s="1"/>
  <c r="K194" i="2" s="1"/>
  <c r="K195" i="2" s="1"/>
  <c r="K196" i="2" s="1"/>
  <c r="K197" i="2" s="1"/>
  <c r="K198" i="2" s="1"/>
  <c r="K199" i="2" s="1"/>
  <c r="K200" i="2" s="1"/>
  <c r="K201" i="2" s="1"/>
  <c r="K202" i="2" s="1"/>
  <c r="K203" i="2" s="1"/>
  <c r="K204" i="2" s="1"/>
  <c r="K205" i="2" s="1"/>
  <c r="K206" i="2" s="1"/>
  <c r="K207" i="2" s="1"/>
  <c r="K208" i="2" s="1"/>
  <c r="K209" i="2" s="1"/>
  <c r="K210" i="2" s="1"/>
  <c r="K211" i="2" s="1"/>
  <c r="K212" i="2" s="1"/>
  <c r="K213" i="2" s="1"/>
  <c r="K214" i="2" s="1"/>
  <c r="K215" i="2" s="1"/>
  <c r="K216" i="2" s="1"/>
  <c r="K217" i="2" s="1"/>
  <c r="K218" i="2" s="1"/>
  <c r="K219" i="2" s="1"/>
  <c r="K220" i="2" s="1"/>
  <c r="K221" i="2" s="1"/>
  <c r="K222" i="2" s="1"/>
  <c r="K223" i="2" s="1"/>
  <c r="K224" i="2" s="1"/>
  <c r="K225" i="2" s="1"/>
  <c r="K226" i="2" s="1"/>
  <c r="K227" i="2" s="1"/>
  <c r="K228" i="2" s="1"/>
  <c r="K229" i="2" s="1"/>
  <c r="K230" i="2" s="1"/>
  <c r="K231" i="2" s="1"/>
  <c r="K232" i="2" s="1"/>
  <c r="K233" i="2" s="1"/>
  <c r="K234" i="2" s="1"/>
  <c r="K235" i="2" s="1"/>
  <c r="K236" i="2" s="1"/>
  <c r="K237" i="2" s="1"/>
  <c r="K238" i="2" s="1"/>
  <c r="K239" i="2" s="1"/>
  <c r="K240" i="2" s="1"/>
  <c r="K241" i="2" s="1"/>
  <c r="K242" i="2" s="1"/>
  <c r="K243" i="2" s="1"/>
  <c r="K244" i="2" s="1"/>
  <c r="K245" i="2" s="1"/>
  <c r="K246" i="2" s="1"/>
  <c r="K247" i="2" s="1"/>
  <c r="K248" i="2" s="1"/>
  <c r="K249" i="2" s="1"/>
  <c r="K250" i="2" s="1"/>
  <c r="K251" i="2" s="1"/>
  <c r="K252" i="2" s="1"/>
  <c r="K253" i="2" s="1"/>
  <c r="K254" i="2" s="1"/>
  <c r="K255" i="2" s="1"/>
  <c r="K256" i="2" s="1"/>
  <c r="K257" i="2" s="1"/>
  <c r="K258" i="2" s="1"/>
  <c r="K259" i="2" s="1"/>
  <c r="K260" i="2" s="1"/>
  <c r="K261" i="2" s="1"/>
  <c r="K262" i="2" s="1"/>
  <c r="K263" i="2" s="1"/>
  <c r="K264" i="2" s="1"/>
  <c r="K265" i="2" s="1"/>
  <c r="K266" i="2" s="1"/>
  <c r="K267" i="2" s="1"/>
  <c r="K268" i="2" s="1"/>
  <c r="K269" i="2" s="1"/>
  <c r="K270" i="2" s="1"/>
  <c r="K271" i="2" s="1"/>
  <c r="K272" i="2" s="1"/>
  <c r="K273" i="2" s="1"/>
  <c r="K274" i="2" s="1"/>
  <c r="K275" i="2" s="1"/>
  <c r="K276" i="2" s="1"/>
  <c r="K277" i="2" s="1"/>
  <c r="K278" i="2" s="1"/>
  <c r="K279" i="2" s="1"/>
  <c r="K280" i="2" s="1"/>
  <c r="K281" i="2" s="1"/>
  <c r="K282" i="2" s="1"/>
  <c r="K283" i="2" s="1"/>
  <c r="K284" i="2" s="1"/>
  <c r="K285" i="2" s="1"/>
  <c r="K286" i="2" s="1"/>
  <c r="K287" i="2" s="1"/>
  <c r="K288" i="2" s="1"/>
  <c r="K289" i="2" s="1"/>
  <c r="K290" i="2" s="1"/>
  <c r="K291" i="2" s="1"/>
  <c r="K292" i="2" s="1"/>
  <c r="K293" i="2" s="1"/>
  <c r="K294" i="2" s="1"/>
  <c r="K295" i="2" s="1"/>
  <c r="K296" i="2" s="1"/>
  <c r="K297" i="2" s="1"/>
  <c r="K298" i="2" s="1"/>
  <c r="K299" i="2" s="1"/>
  <c r="K300" i="2" s="1"/>
  <c r="K301" i="2" s="1"/>
  <c r="K302" i="2" s="1"/>
  <c r="K303" i="2" s="1"/>
  <c r="K304" i="2" s="1"/>
  <c r="K305" i="2" s="1"/>
  <c r="K306" i="2" s="1"/>
  <c r="K307" i="2" s="1"/>
  <c r="K308" i="2" s="1"/>
  <c r="K309" i="2" s="1"/>
  <c r="K310" i="2" s="1"/>
  <c r="K311" i="2" s="1"/>
  <c r="K312" i="2" s="1"/>
  <c r="K313" i="2" s="1"/>
  <c r="K314" i="2" s="1"/>
  <c r="K315" i="2" s="1"/>
  <c r="K316" i="2" s="1"/>
  <c r="K317" i="2" s="1"/>
  <c r="K318" i="2" s="1"/>
  <c r="K319" i="2" s="1"/>
  <c r="K320" i="2" s="1"/>
  <c r="K321" i="2" s="1"/>
  <c r="K322" i="2" s="1"/>
  <c r="K323" i="2" s="1"/>
  <c r="K324" i="2" s="1"/>
  <c r="K325" i="2" s="1"/>
  <c r="K326" i="2" s="1"/>
  <c r="K327" i="2" s="1"/>
  <c r="K328" i="2" s="1"/>
  <c r="K329" i="2" s="1"/>
  <c r="K330" i="2" s="1"/>
  <c r="K331" i="2" s="1"/>
  <c r="K332" i="2" s="1"/>
  <c r="K333" i="2" s="1"/>
  <c r="K334" i="2" s="1"/>
  <c r="K335" i="2" s="1"/>
  <c r="K336" i="2" s="1"/>
  <c r="K337" i="2" s="1"/>
  <c r="K338" i="2" s="1"/>
  <c r="K339" i="2" s="1"/>
  <c r="K340" i="2" s="1"/>
  <c r="K341" i="2" s="1"/>
  <c r="K342" i="2" s="1"/>
  <c r="K343" i="2" s="1"/>
  <c r="K344" i="2" s="1"/>
  <c r="K345" i="2" s="1"/>
  <c r="K346" i="2" s="1"/>
  <c r="K347" i="2" s="1"/>
  <c r="K348" i="2" s="1"/>
  <c r="K349" i="2" s="1"/>
  <c r="K350" i="2" s="1"/>
  <c r="K351" i="2" s="1"/>
  <c r="K352" i="2" s="1"/>
  <c r="K353" i="2" s="1"/>
  <c r="K354" i="2" s="1"/>
  <c r="K355" i="2" s="1"/>
  <c r="K356" i="2" s="1"/>
  <c r="K357" i="2" s="1"/>
  <c r="K358" i="2" s="1"/>
  <c r="K359" i="2" s="1"/>
  <c r="K360" i="2" s="1"/>
  <c r="K361" i="2" s="1"/>
  <c r="K362" i="2" s="1"/>
  <c r="K363" i="2" s="1"/>
  <c r="K364" i="2" s="1"/>
  <c r="K365" i="2" s="1"/>
  <c r="K366" i="2" s="1"/>
  <c r="K367" i="2" s="1"/>
  <c r="K368" i="2" s="1"/>
  <c r="K369" i="2" s="1"/>
  <c r="K370" i="2" s="1"/>
  <c r="K371" i="2" s="1"/>
  <c r="K372" i="2" s="1"/>
  <c r="K373" i="2" s="1"/>
  <c r="K374" i="2" s="1"/>
  <c r="K375" i="2" s="1"/>
  <c r="K376" i="2" s="1"/>
  <c r="K377" i="2" s="1"/>
  <c r="K378" i="2" s="1"/>
  <c r="K379" i="2" s="1"/>
  <c r="K380" i="2" s="1"/>
  <c r="K381" i="2" s="1"/>
  <c r="K382" i="2" s="1"/>
  <c r="K383" i="2" s="1"/>
  <c r="K384" i="2" s="1"/>
  <c r="K385" i="2" s="1"/>
  <c r="K386" i="2" s="1"/>
  <c r="K387" i="2" s="1"/>
  <c r="K388" i="2" s="1"/>
  <c r="K389" i="2" s="1"/>
  <c r="K390" i="2" s="1"/>
  <c r="K391" i="2" s="1"/>
  <c r="K392" i="2" s="1"/>
  <c r="K393" i="2" s="1"/>
  <c r="K394" i="2" s="1"/>
  <c r="K395" i="2" s="1"/>
  <c r="K396" i="2" s="1"/>
  <c r="K397" i="2" s="1"/>
  <c r="K398" i="2" s="1"/>
  <c r="K399" i="2" s="1"/>
  <c r="K400" i="2" s="1"/>
  <c r="K401" i="2" s="1"/>
  <c r="K402" i="2" s="1"/>
  <c r="K403" i="2" s="1"/>
  <c r="K404" i="2" s="1"/>
  <c r="K405" i="2" s="1"/>
  <c r="K406" i="2" s="1"/>
  <c r="K407" i="2" s="1"/>
  <c r="K408" i="2" s="1"/>
  <c r="K409" i="2" s="1"/>
  <c r="K410" i="2" s="1"/>
  <c r="K411" i="2" s="1"/>
  <c r="K412" i="2" s="1"/>
  <c r="K413" i="2" s="1"/>
  <c r="K414" i="2" s="1"/>
  <c r="K415" i="2" s="1"/>
  <c r="K416" i="2" s="1"/>
  <c r="K417" i="2" s="1"/>
  <c r="K418" i="2" s="1"/>
  <c r="K419" i="2" s="1"/>
  <c r="K420" i="2" s="1"/>
  <c r="K421" i="2" s="1"/>
  <c r="K422" i="2" s="1"/>
  <c r="K423" i="2" s="1"/>
  <c r="K424" i="2" s="1"/>
  <c r="K425" i="2" s="1"/>
  <c r="K426" i="2" s="1"/>
  <c r="K427" i="2" s="1"/>
  <c r="K428" i="2" s="1"/>
  <c r="K429" i="2" s="1"/>
  <c r="K430" i="2" s="1"/>
  <c r="K431" i="2" s="1"/>
  <c r="K432" i="2" s="1"/>
  <c r="K433" i="2" s="1"/>
  <c r="K434" i="2" s="1"/>
  <c r="K435" i="2" s="1"/>
  <c r="K436" i="2" s="1"/>
  <c r="K437" i="2" s="1"/>
  <c r="K438" i="2" s="1"/>
  <c r="K439" i="2" s="1"/>
  <c r="K440" i="2" s="1"/>
  <c r="K441" i="2" s="1"/>
  <c r="K442" i="2" s="1"/>
  <c r="K443" i="2" s="1"/>
  <c r="K444" i="2" s="1"/>
  <c r="K445" i="2" s="1"/>
  <c r="K446" i="2" s="1"/>
  <c r="K447" i="2" s="1"/>
  <c r="K448" i="2" s="1"/>
  <c r="K449" i="2" s="1"/>
  <c r="K450" i="2" s="1"/>
  <c r="K451" i="2" s="1"/>
  <c r="K452" i="2" s="1"/>
  <c r="K453" i="2" s="1"/>
  <c r="K454" i="2" s="1"/>
  <c r="K455" i="2" s="1"/>
  <c r="K456" i="2" s="1"/>
  <c r="K457" i="2" s="1"/>
  <c r="K458" i="2" s="1"/>
  <c r="K459" i="2" s="1"/>
  <c r="K460" i="2" s="1"/>
  <c r="K461" i="2" s="1"/>
  <c r="K462" i="2" s="1"/>
  <c r="K463" i="2" s="1"/>
  <c r="K464" i="2" s="1"/>
  <c r="K465" i="2" s="1"/>
  <c r="K466" i="2" s="1"/>
  <c r="K467" i="2" s="1"/>
  <c r="K468" i="2" s="1"/>
  <c r="K469" i="2" s="1"/>
  <c r="K470" i="2" s="1"/>
  <c r="K471" i="2" s="1"/>
  <c r="K472" i="2" s="1"/>
  <c r="K473" i="2" s="1"/>
  <c r="K474" i="2" s="1"/>
  <c r="K475" i="2" s="1"/>
  <c r="K476" i="2" s="1"/>
  <c r="K477" i="2" s="1"/>
  <c r="K478" i="2" s="1"/>
  <c r="K479" i="2" s="1"/>
  <c r="K480" i="2" s="1"/>
  <c r="K481" i="2" s="1"/>
  <c r="K482" i="2" s="1"/>
  <c r="K483" i="2" s="1"/>
  <c r="K484" i="2" s="1"/>
  <c r="K485" i="2" s="1"/>
  <c r="K486" i="2" s="1"/>
  <c r="K487" i="2" s="1"/>
  <c r="K488" i="2" s="1"/>
  <c r="K489" i="2" s="1"/>
  <c r="K490" i="2" s="1"/>
  <c r="K491" i="2" s="1"/>
  <c r="K492" i="2" s="1"/>
  <c r="K493" i="2" s="1"/>
  <c r="K494" i="2" s="1"/>
  <c r="K495" i="2" s="1"/>
  <c r="K496" i="2" s="1"/>
  <c r="K497" i="2" s="1"/>
  <c r="K498" i="2" s="1"/>
  <c r="K499" i="2" s="1"/>
  <c r="K500" i="2" s="1"/>
  <c r="K501" i="2" s="1"/>
  <c r="K502" i="2" s="1"/>
  <c r="K503" i="2" s="1"/>
  <c r="K504" i="2" s="1"/>
  <c r="K505" i="2" s="1"/>
  <c r="K506" i="2" s="1"/>
  <c r="K507" i="2" s="1"/>
  <c r="K508" i="2" s="1"/>
  <c r="K509" i="2" s="1"/>
  <c r="K510" i="2" s="1"/>
  <c r="K511" i="2" s="1"/>
  <c r="K512" i="2" s="1"/>
  <c r="K513" i="2" s="1"/>
  <c r="K514" i="2" s="1"/>
  <c r="K515" i="2" s="1"/>
  <c r="K516" i="2" s="1"/>
  <c r="K517" i="2" s="1"/>
  <c r="K518" i="2" s="1"/>
  <c r="K519" i="2" s="1"/>
  <c r="K520" i="2" s="1"/>
  <c r="K521" i="2" s="1"/>
  <c r="K522" i="2" s="1"/>
  <c r="K523" i="2" s="1"/>
  <c r="K524" i="2" s="1"/>
  <c r="K525" i="2" s="1"/>
  <c r="K526" i="2" s="1"/>
  <c r="K527" i="2" s="1"/>
  <c r="K528" i="2" s="1"/>
  <c r="K529" i="2" s="1"/>
  <c r="K530" i="2" s="1"/>
  <c r="K531" i="2" s="1"/>
  <c r="K532" i="2" s="1"/>
  <c r="K533" i="2" s="1"/>
  <c r="K534" i="2" s="1"/>
  <c r="K535" i="2" s="1"/>
  <c r="K536" i="2" s="1"/>
  <c r="K537" i="2" s="1"/>
  <c r="K538" i="2" s="1"/>
  <c r="K539" i="2" s="1"/>
  <c r="K540" i="2" s="1"/>
  <c r="K541" i="2" s="1"/>
  <c r="K542" i="2" s="1"/>
  <c r="K543" i="2" s="1"/>
  <c r="K544" i="2" s="1"/>
  <c r="K545" i="2" s="1"/>
  <c r="K546" i="2" s="1"/>
  <c r="K547" i="2" s="1"/>
  <c r="K548" i="2" s="1"/>
  <c r="K549" i="2" s="1"/>
  <c r="K550" i="2" s="1"/>
  <c r="K551" i="2" s="1"/>
  <c r="K552" i="2" s="1"/>
  <c r="K553" i="2" s="1"/>
  <c r="K554" i="2" s="1"/>
  <c r="K555" i="2" s="1"/>
  <c r="K556" i="2" s="1"/>
  <c r="K557" i="2" s="1"/>
  <c r="K558" i="2" s="1"/>
  <c r="K559" i="2" s="1"/>
  <c r="K560" i="2" s="1"/>
  <c r="K561" i="2" s="1"/>
  <c r="K562" i="2" s="1"/>
  <c r="K563" i="2" s="1"/>
  <c r="K564" i="2" s="1"/>
  <c r="K565" i="2" s="1"/>
  <c r="K566" i="2" s="1"/>
  <c r="K567" i="2" s="1"/>
  <c r="K568" i="2" s="1"/>
  <c r="K569" i="2" s="1"/>
  <c r="K570" i="2" s="1"/>
  <c r="K571" i="2" s="1"/>
  <c r="K572" i="2" s="1"/>
  <c r="K573" i="2" s="1"/>
  <c r="K574" i="2" s="1"/>
  <c r="K575" i="2" s="1"/>
  <c r="K576" i="2" s="1"/>
  <c r="K577" i="2" s="1"/>
  <c r="K578" i="2" s="1"/>
  <c r="K579" i="2" s="1"/>
  <c r="K580" i="2" s="1"/>
  <c r="K581" i="2" s="1"/>
  <c r="K582" i="2" s="1"/>
  <c r="K583" i="2" s="1"/>
  <c r="K584" i="2" s="1"/>
  <c r="K585" i="2" s="1"/>
  <c r="K586" i="2" s="1"/>
  <c r="K587" i="2" s="1"/>
  <c r="K588" i="2" s="1"/>
  <c r="K589" i="2" s="1"/>
  <c r="K590" i="2" s="1"/>
  <c r="K591" i="2" s="1"/>
  <c r="K592" i="2" s="1"/>
  <c r="K593" i="2" s="1"/>
  <c r="K594" i="2" s="1"/>
  <c r="K595" i="2" s="1"/>
  <c r="K596" i="2" s="1"/>
  <c r="K597" i="2" s="1"/>
  <c r="K598" i="2" s="1"/>
  <c r="K599" i="2" s="1"/>
  <c r="K600" i="2" s="1"/>
  <c r="K601" i="2" s="1"/>
  <c r="K602" i="2" s="1"/>
  <c r="K603" i="2" s="1"/>
  <c r="K604" i="2" s="1"/>
  <c r="K605" i="2" s="1"/>
  <c r="K606" i="2" s="1"/>
  <c r="K607" i="2" s="1"/>
  <c r="K608" i="2" s="1"/>
  <c r="K609" i="2" s="1"/>
  <c r="K610" i="2" s="1"/>
  <c r="K611" i="2" s="1"/>
  <c r="K612" i="2" s="1"/>
  <c r="K613" i="2" s="1"/>
  <c r="K614" i="2" s="1"/>
  <c r="K615" i="2" s="1"/>
  <c r="K616" i="2" s="1"/>
  <c r="K617" i="2" s="1"/>
  <c r="K618" i="2" s="1"/>
  <c r="K619" i="2" s="1"/>
  <c r="K620" i="2" s="1"/>
  <c r="K621" i="2" s="1"/>
  <c r="K622" i="2" s="1"/>
  <c r="K623" i="2" s="1"/>
  <c r="K624" i="2" s="1"/>
  <c r="K625" i="2" s="1"/>
  <c r="K626" i="2" s="1"/>
  <c r="K627" i="2" s="1"/>
  <c r="K628" i="2" s="1"/>
  <c r="K629" i="2" s="1"/>
  <c r="K630" i="2" s="1"/>
  <c r="K631" i="2" s="1"/>
  <c r="K632" i="2" s="1"/>
  <c r="K633" i="2" s="1"/>
  <c r="K634" i="2" s="1"/>
  <c r="K635" i="2" s="1"/>
  <c r="K636" i="2" s="1"/>
  <c r="K637" i="2" s="1"/>
  <c r="K638" i="2" s="1"/>
  <c r="K639" i="2" s="1"/>
  <c r="K640" i="2" s="1"/>
  <c r="K641" i="2" s="1"/>
  <c r="K642" i="2" s="1"/>
  <c r="K643" i="2" s="1"/>
  <c r="K644" i="2" s="1"/>
  <c r="K645" i="2" s="1"/>
  <c r="K646" i="2" s="1"/>
  <c r="K647" i="2" s="1"/>
  <c r="K648" i="2" s="1"/>
  <c r="K649" i="2" s="1"/>
  <c r="K650" i="2" s="1"/>
  <c r="K651" i="2" s="1"/>
  <c r="K652" i="2" s="1"/>
  <c r="K653" i="2" s="1"/>
  <c r="K654" i="2" s="1"/>
  <c r="K655" i="2" s="1"/>
  <c r="K656" i="2" s="1"/>
  <c r="K657" i="2" s="1"/>
  <c r="K658" i="2" s="1"/>
  <c r="K659" i="2" s="1"/>
  <c r="K660" i="2" s="1"/>
  <c r="K661" i="2" s="1"/>
  <c r="K662" i="2" s="1"/>
  <c r="K663" i="2" s="1"/>
  <c r="K664" i="2" s="1"/>
  <c r="K665" i="2" s="1"/>
  <c r="K666" i="2" s="1"/>
  <c r="K667" i="2" s="1"/>
  <c r="K668" i="2" s="1"/>
  <c r="K669" i="2" s="1"/>
  <c r="K670" i="2" s="1"/>
  <c r="K671" i="2" s="1"/>
  <c r="K672" i="2" s="1"/>
  <c r="K673" i="2" s="1"/>
  <c r="K674" i="2" s="1"/>
  <c r="K675" i="2" s="1"/>
  <c r="K676" i="2" s="1"/>
  <c r="K677" i="2" s="1"/>
  <c r="K678" i="2" s="1"/>
  <c r="K679" i="2" s="1"/>
  <c r="K680" i="2" s="1"/>
  <c r="K681" i="2" s="1"/>
  <c r="K682" i="2" s="1"/>
  <c r="K683" i="2" s="1"/>
  <c r="K684" i="2" s="1"/>
  <c r="K685" i="2" s="1"/>
  <c r="K686" i="2" s="1"/>
  <c r="K687" i="2" s="1"/>
  <c r="K688" i="2" s="1"/>
  <c r="K689" i="2" s="1"/>
  <c r="K690" i="2" s="1"/>
  <c r="K691" i="2" s="1"/>
  <c r="K692" i="2" s="1"/>
  <c r="K693" i="2" s="1"/>
  <c r="K694" i="2" s="1"/>
  <c r="K695" i="2" s="1"/>
  <c r="K696" i="2" s="1"/>
  <c r="K697" i="2" s="1"/>
  <c r="K698" i="2" s="1"/>
  <c r="K699" i="2" s="1"/>
  <c r="K700" i="2" s="1"/>
  <c r="K701" i="2" s="1"/>
  <c r="K702" i="2" s="1"/>
  <c r="K703" i="2" s="1"/>
  <c r="K704" i="2" s="1"/>
  <c r="K705" i="2" s="1"/>
  <c r="K706" i="2" s="1"/>
  <c r="K707" i="2" s="1"/>
  <c r="K708" i="2" s="1"/>
  <c r="K709" i="2" s="1"/>
  <c r="K710" i="2" s="1"/>
  <c r="K711" i="2" s="1"/>
  <c r="K712" i="2" s="1"/>
  <c r="K713" i="2" s="1"/>
  <c r="K714" i="2" s="1"/>
  <c r="K715" i="2" s="1"/>
  <c r="K716" i="2" s="1"/>
  <c r="K717" i="2" s="1"/>
  <c r="K718" i="2" s="1"/>
  <c r="K719" i="2" s="1"/>
  <c r="K720" i="2" s="1"/>
  <c r="K721" i="2" s="1"/>
  <c r="K722" i="2" s="1"/>
  <c r="K723" i="2" s="1"/>
  <c r="K724" i="2" s="1"/>
  <c r="K725" i="2" s="1"/>
  <c r="K726" i="2" s="1"/>
  <c r="K727" i="2" s="1"/>
  <c r="K728" i="2" s="1"/>
  <c r="K729" i="2" s="1"/>
  <c r="K730" i="2" s="1"/>
  <c r="K731" i="2" s="1"/>
  <c r="K732" i="2" s="1"/>
  <c r="K733" i="2" s="1"/>
  <c r="K734" i="2" s="1"/>
  <c r="K735" i="2" s="1"/>
  <c r="K736" i="2" s="1"/>
  <c r="K737" i="2" s="1"/>
  <c r="K738" i="2" s="1"/>
  <c r="K739" i="2" s="1"/>
  <c r="K740" i="2" s="1"/>
  <c r="K741" i="2" s="1"/>
  <c r="K742" i="2" s="1"/>
  <c r="K743" i="2" s="1"/>
  <c r="K744" i="2" s="1"/>
  <c r="K745" i="2" s="1"/>
  <c r="K746" i="2" s="1"/>
  <c r="K747" i="2" s="1"/>
  <c r="K748" i="2" s="1"/>
  <c r="K749" i="2" s="1"/>
  <c r="K750" i="2" s="1"/>
  <c r="K751" i="2" s="1"/>
  <c r="K752" i="2" s="1"/>
  <c r="K753" i="2" s="1"/>
  <c r="K754" i="2" s="1"/>
  <c r="K755" i="2" s="1"/>
  <c r="K756" i="2" s="1"/>
  <c r="K757" i="2" s="1"/>
  <c r="K758" i="2" s="1"/>
  <c r="K759" i="2" s="1"/>
  <c r="K760" i="2" s="1"/>
  <c r="K761" i="2" s="1"/>
  <c r="K762" i="2" s="1"/>
  <c r="K763" i="2" s="1"/>
  <c r="K764" i="2" s="1"/>
  <c r="K765" i="2" s="1"/>
  <c r="K766" i="2" s="1"/>
  <c r="K767" i="2" s="1"/>
  <c r="K768" i="2" s="1"/>
  <c r="K769" i="2" s="1"/>
  <c r="K770" i="2" s="1"/>
  <c r="K771" i="2" s="1"/>
  <c r="K772" i="2" s="1"/>
  <c r="K773" i="2" s="1"/>
  <c r="K774" i="2" s="1"/>
  <c r="K775" i="2" s="1"/>
  <c r="K776" i="2" s="1"/>
  <c r="K777" i="2" s="1"/>
  <c r="K778" i="2" s="1"/>
  <c r="K779" i="2" s="1"/>
  <c r="K780" i="2" s="1"/>
  <c r="K781" i="2" s="1"/>
  <c r="K782" i="2" s="1"/>
  <c r="K783" i="2" s="1"/>
  <c r="K784" i="2" s="1"/>
  <c r="K785" i="2" s="1"/>
  <c r="K786" i="2" s="1"/>
  <c r="K787" i="2" s="1"/>
  <c r="K788" i="2" s="1"/>
  <c r="K789" i="2" s="1"/>
  <c r="K790" i="2" s="1"/>
  <c r="K791" i="2" s="1"/>
  <c r="K792" i="2" s="1"/>
  <c r="K793" i="2" s="1"/>
  <c r="K794" i="2" s="1"/>
  <c r="K795" i="2" s="1"/>
  <c r="K796" i="2" s="1"/>
  <c r="K797" i="2" s="1"/>
  <c r="K798" i="2" s="1"/>
  <c r="K799" i="2" s="1"/>
  <c r="K800" i="2" s="1"/>
  <c r="K801" i="2" s="1"/>
  <c r="K802" i="2" s="1"/>
  <c r="K803" i="2" s="1"/>
  <c r="K804" i="2" s="1"/>
  <c r="K805" i="2" s="1"/>
  <c r="K806" i="2" s="1"/>
  <c r="K807" i="2" s="1"/>
  <c r="K808" i="2" s="1"/>
  <c r="K809" i="2" s="1"/>
  <c r="K810" i="2" s="1"/>
  <c r="K811" i="2" s="1"/>
  <c r="K812" i="2" s="1"/>
  <c r="K813" i="2" s="1"/>
  <c r="K814" i="2" s="1"/>
  <c r="K815" i="2" s="1"/>
  <c r="K816" i="2" s="1"/>
  <c r="K817" i="2" s="1"/>
  <c r="K818" i="2" s="1"/>
  <c r="K819" i="2" s="1"/>
  <c r="K820" i="2" s="1"/>
  <c r="K821" i="2" s="1"/>
  <c r="K822" i="2" s="1"/>
  <c r="K823" i="2" s="1"/>
  <c r="K824" i="2" s="1"/>
  <c r="K825" i="2" s="1"/>
  <c r="K826" i="2" s="1"/>
  <c r="K827" i="2" s="1"/>
  <c r="K828" i="2" s="1"/>
  <c r="K829" i="2" s="1"/>
  <c r="K830" i="2" s="1"/>
  <c r="K831" i="2" s="1"/>
  <c r="K832" i="2" s="1"/>
  <c r="K833" i="2" s="1"/>
  <c r="K834" i="2" s="1"/>
  <c r="K835" i="2" s="1"/>
  <c r="K836" i="2" s="1"/>
  <c r="K837" i="2" s="1"/>
  <c r="K838" i="2" s="1"/>
  <c r="K839" i="2" s="1"/>
  <c r="K840" i="2" s="1"/>
  <c r="K841" i="2" s="1"/>
  <c r="K842" i="2" s="1"/>
  <c r="K843" i="2" s="1"/>
  <c r="K844" i="2" s="1"/>
  <c r="K845" i="2" s="1"/>
  <c r="K846" i="2" s="1"/>
  <c r="K847" i="2" s="1"/>
  <c r="K848" i="2" s="1"/>
  <c r="K849" i="2" s="1"/>
  <c r="K850" i="2" s="1"/>
  <c r="K851" i="2" s="1"/>
  <c r="K852" i="2" s="1"/>
  <c r="K853" i="2" s="1"/>
  <c r="K854" i="2" s="1"/>
  <c r="K855" i="2" s="1"/>
  <c r="K856" i="2" s="1"/>
  <c r="K857" i="2" s="1"/>
  <c r="K858" i="2" s="1"/>
  <c r="K859" i="2" s="1"/>
  <c r="K860" i="2" s="1"/>
  <c r="K861" i="2" s="1"/>
  <c r="K862" i="2" s="1"/>
  <c r="K863" i="2" s="1"/>
  <c r="K864" i="2" s="1"/>
  <c r="K865" i="2" s="1"/>
  <c r="K866" i="2" s="1"/>
  <c r="K867" i="2" s="1"/>
  <c r="K868" i="2" s="1"/>
  <c r="K869" i="2" s="1"/>
  <c r="K870" i="2" s="1"/>
  <c r="K871" i="2" s="1"/>
  <c r="K872" i="2" s="1"/>
  <c r="K873" i="2" s="1"/>
  <c r="K874" i="2" s="1"/>
  <c r="K875" i="2" s="1"/>
  <c r="K876" i="2" s="1"/>
  <c r="K877" i="2" s="1"/>
  <c r="K878" i="2" s="1"/>
  <c r="K879" i="2" s="1"/>
  <c r="K880" i="2" s="1"/>
  <c r="K881" i="2" s="1"/>
  <c r="K882" i="2" s="1"/>
  <c r="K883" i="2" s="1"/>
  <c r="K884" i="2" s="1"/>
  <c r="K885" i="2" s="1"/>
  <c r="K886" i="2" s="1"/>
  <c r="K887" i="2" s="1"/>
  <c r="K888" i="2" s="1"/>
  <c r="K889" i="2" s="1"/>
  <c r="K890" i="2" s="1"/>
  <c r="K891" i="2" s="1"/>
  <c r="K892" i="2" s="1"/>
  <c r="K893" i="2" s="1"/>
  <c r="K894" i="2" s="1"/>
  <c r="K895" i="2" s="1"/>
  <c r="K896" i="2" s="1"/>
  <c r="K897" i="2" s="1"/>
  <c r="K898" i="2" s="1"/>
  <c r="K899" i="2" s="1"/>
  <c r="K900" i="2" s="1"/>
  <c r="K901" i="2" s="1"/>
  <c r="K902" i="2" s="1"/>
  <c r="K903" i="2" s="1"/>
  <c r="K904" i="2" s="1"/>
  <c r="K905" i="2" s="1"/>
  <c r="K906" i="2" s="1"/>
  <c r="K907" i="2" s="1"/>
  <c r="K908" i="2" s="1"/>
  <c r="K909" i="2" s="1"/>
  <c r="K910" i="2" s="1"/>
  <c r="K911" i="2" s="1"/>
  <c r="K912" i="2" s="1"/>
  <c r="K913" i="2" s="1"/>
  <c r="K914" i="2" s="1"/>
  <c r="K915" i="2" s="1"/>
  <c r="K916" i="2" s="1"/>
  <c r="K917" i="2" s="1"/>
  <c r="K918" i="2" s="1"/>
  <c r="K919" i="2" s="1"/>
  <c r="K920" i="2" s="1"/>
  <c r="K921" i="2" s="1"/>
  <c r="K922" i="2" s="1"/>
  <c r="K923" i="2" s="1"/>
  <c r="K924" i="2" s="1"/>
  <c r="K925" i="2" s="1"/>
  <c r="K926" i="2" s="1"/>
  <c r="K927" i="2" s="1"/>
  <c r="K928" i="2" s="1"/>
  <c r="K929" i="2" s="1"/>
  <c r="K930" i="2" s="1"/>
  <c r="K931" i="2" s="1"/>
  <c r="K932" i="2" s="1"/>
  <c r="K933" i="2" s="1"/>
  <c r="K934" i="2" s="1"/>
  <c r="K935" i="2" s="1"/>
  <c r="K936" i="2" s="1"/>
  <c r="K937" i="2" s="1"/>
  <c r="K938" i="2" s="1"/>
  <c r="K939" i="2" s="1"/>
  <c r="K940" i="2" s="1"/>
  <c r="K941" i="2" s="1"/>
  <c r="K942" i="2" s="1"/>
  <c r="K943" i="2" s="1"/>
  <c r="K944" i="2" s="1"/>
  <c r="K945" i="2" s="1"/>
  <c r="K946" i="2" s="1"/>
  <c r="K947" i="2" s="1"/>
  <c r="K948" i="2" s="1"/>
  <c r="K949" i="2" s="1"/>
  <c r="K950" i="2" s="1"/>
  <c r="K951" i="2" s="1"/>
  <c r="K952" i="2" s="1"/>
  <c r="K953" i="2" s="1"/>
  <c r="K954" i="2" s="1"/>
  <c r="K955" i="2" s="1"/>
  <c r="K956" i="2" s="1"/>
  <c r="K957" i="2" s="1"/>
  <c r="K958" i="2" s="1"/>
  <c r="K959" i="2" s="1"/>
  <c r="K960" i="2" s="1"/>
  <c r="K961" i="2" s="1"/>
  <c r="K962" i="2" s="1"/>
  <c r="K963" i="2" s="1"/>
  <c r="K964" i="2" s="1"/>
  <c r="K965" i="2" s="1"/>
  <c r="K966" i="2" s="1"/>
  <c r="K967" i="2" s="1"/>
  <c r="K968" i="2" s="1"/>
  <c r="K969" i="2" s="1"/>
  <c r="K970" i="2" s="1"/>
  <c r="K971" i="2" s="1"/>
  <c r="K972" i="2" s="1"/>
  <c r="K973" i="2" s="1"/>
  <c r="K974" i="2" s="1"/>
  <c r="K975" i="2" s="1"/>
  <c r="K976" i="2" s="1"/>
  <c r="K977" i="2" s="1"/>
  <c r="K978" i="2" s="1"/>
  <c r="K979" i="2" s="1"/>
  <c r="K980" i="2" s="1"/>
  <c r="K981" i="2" s="1"/>
  <c r="K982" i="2" s="1"/>
  <c r="K983" i="2" s="1"/>
  <c r="K984" i="2" s="1"/>
  <c r="K985" i="2" s="1"/>
  <c r="K986" i="2" s="1"/>
  <c r="K987" i="2" s="1"/>
  <c r="K988" i="2" s="1"/>
  <c r="K989" i="2" s="1"/>
  <c r="K990" i="2" s="1"/>
  <c r="K991" i="2" s="1"/>
  <c r="K992" i="2" s="1"/>
  <c r="K993" i="2" s="1"/>
  <c r="K994" i="2" s="1"/>
  <c r="K995" i="2" s="1"/>
  <c r="K996" i="2" s="1"/>
  <c r="K997" i="2" s="1"/>
  <c r="K998" i="2" s="1"/>
  <c r="K999" i="2" s="1"/>
  <c r="K1000" i="2" s="1"/>
  <c r="K1001" i="2" s="1"/>
  <c r="K1002" i="2" s="1"/>
  <c r="K1003" i="2" s="1"/>
  <c r="K1004" i="2" s="1"/>
  <c r="K1005" i="2" s="1"/>
  <c r="K1006" i="2" s="1"/>
  <c r="K1007" i="2" s="1"/>
  <c r="K1008" i="2" s="1"/>
  <c r="K1009" i="2" s="1"/>
  <c r="K1010" i="2" s="1"/>
  <c r="K1011" i="2" s="1"/>
  <c r="K1012" i="2" s="1"/>
  <c r="K1013" i="2" s="1"/>
  <c r="K1014" i="2" s="1"/>
  <c r="K1015" i="2" s="1"/>
  <c r="K1016" i="2" s="1"/>
  <c r="K1017" i="2" s="1"/>
  <c r="K1018" i="2" s="1"/>
  <c r="K1019" i="2" s="1"/>
  <c r="K1020" i="2" s="1"/>
  <c r="K1021" i="2" s="1"/>
  <c r="K1022" i="2" s="1"/>
  <c r="K1023" i="2" s="1"/>
  <c r="K1024" i="2" s="1"/>
  <c r="K1025" i="2" s="1"/>
  <c r="K1026" i="2" s="1"/>
  <c r="K1027" i="2" s="1"/>
  <c r="K1028" i="2" s="1"/>
  <c r="K1029" i="2" s="1"/>
  <c r="K1030" i="2" s="1"/>
  <c r="K1031" i="2" s="1"/>
  <c r="K1032" i="2" s="1"/>
  <c r="K1033" i="2" s="1"/>
  <c r="K1034" i="2" s="1"/>
  <c r="K1035" i="2" s="1"/>
  <c r="K1036" i="2" s="1"/>
  <c r="K1037" i="2" s="1"/>
  <c r="K1038" i="2" s="1"/>
  <c r="K1039" i="2" s="1"/>
  <c r="K1040" i="2" s="1"/>
  <c r="K1041" i="2" s="1"/>
  <c r="K1042" i="2" s="1"/>
  <c r="K1043" i="2" s="1"/>
  <c r="K1044" i="2" s="1"/>
  <c r="K1045" i="2" s="1"/>
  <c r="K1046" i="2" s="1"/>
  <c r="K1047" i="2" s="1"/>
  <c r="K1048" i="2" s="1"/>
  <c r="K1049" i="2" s="1"/>
  <c r="K1050" i="2" s="1"/>
  <c r="K1051" i="2" s="1"/>
  <c r="K1052" i="2" s="1"/>
  <c r="K1053" i="2" s="1"/>
  <c r="K1054" i="2" s="1"/>
  <c r="K1055" i="2" s="1"/>
  <c r="K1056" i="2" s="1"/>
  <c r="K1057" i="2" s="1"/>
  <c r="K1058" i="2" s="1"/>
  <c r="K1059" i="2" s="1"/>
  <c r="K1060" i="2" s="1"/>
  <c r="K1061" i="2" s="1"/>
  <c r="K1062" i="2" s="1"/>
  <c r="K1063" i="2" s="1"/>
  <c r="K1064" i="2" s="1"/>
  <c r="K1065" i="2" s="1"/>
  <c r="K1066" i="2" s="1"/>
  <c r="K1067" i="2" s="1"/>
  <c r="K1068" i="2" s="1"/>
  <c r="K1069" i="2" s="1"/>
  <c r="K1070" i="2" s="1"/>
  <c r="K1071" i="2" s="1"/>
  <c r="K1072" i="2" s="1"/>
  <c r="K1073" i="2" s="1"/>
  <c r="K1074" i="2" s="1"/>
  <c r="K1075" i="2" s="1"/>
  <c r="K1076" i="2" s="1"/>
  <c r="K1077" i="2" s="1"/>
  <c r="K1078" i="2" s="1"/>
  <c r="K1079" i="2" s="1"/>
  <c r="K1080" i="2" s="1"/>
  <c r="K1081" i="2" s="1"/>
  <c r="K1082" i="2" s="1"/>
  <c r="K1083" i="2" s="1"/>
  <c r="K1084" i="2" s="1"/>
  <c r="K1085" i="2" s="1"/>
  <c r="K1086" i="2" s="1"/>
  <c r="K1087" i="2" s="1"/>
  <c r="K1088" i="2" s="1"/>
  <c r="K1089" i="2" s="1"/>
  <c r="K1090" i="2" s="1"/>
  <c r="K1091" i="2" s="1"/>
  <c r="K1092" i="2" s="1"/>
  <c r="K1093" i="2" s="1"/>
  <c r="K1094" i="2" s="1"/>
  <c r="K1095" i="2" s="1"/>
  <c r="K1096" i="2" s="1"/>
  <c r="K1097" i="2" s="1"/>
  <c r="K1098" i="2" s="1"/>
  <c r="K1099" i="2" s="1"/>
  <c r="K1100" i="2" s="1"/>
  <c r="K1101" i="2" s="1"/>
  <c r="K1102" i="2" s="1"/>
  <c r="K1103" i="2" s="1"/>
  <c r="K1104" i="2" s="1"/>
  <c r="K1105" i="2" s="1"/>
  <c r="K1106" i="2" s="1"/>
  <c r="K1107" i="2" s="1"/>
  <c r="K1108" i="2" s="1"/>
  <c r="K1109" i="2" s="1"/>
  <c r="K1110" i="2" s="1"/>
  <c r="K1111" i="2" s="1"/>
  <c r="K1112" i="2" s="1"/>
  <c r="K1113" i="2" s="1"/>
  <c r="K1114" i="2" s="1"/>
  <c r="K1115" i="2" s="1"/>
  <c r="K1116" i="2" s="1"/>
  <c r="K1117" i="2" s="1"/>
  <c r="K1118" i="2" s="1"/>
  <c r="K1119" i="2" s="1"/>
  <c r="K1120" i="2" s="1"/>
  <c r="K1121" i="2" s="1"/>
  <c r="K1122" i="2" s="1"/>
  <c r="K1123" i="2" s="1"/>
  <c r="K1124" i="2" s="1"/>
  <c r="K1125" i="2" s="1"/>
  <c r="K1126" i="2" s="1"/>
  <c r="K1127" i="2" s="1"/>
  <c r="K1128" i="2" s="1"/>
  <c r="K1129" i="2" s="1"/>
  <c r="K1130" i="2" s="1"/>
  <c r="K1131" i="2" s="1"/>
  <c r="K1132" i="2" s="1"/>
  <c r="K1133" i="2" s="1"/>
  <c r="K1134" i="2" s="1"/>
  <c r="K1135" i="2" s="1"/>
  <c r="K1136" i="2" s="1"/>
  <c r="K1137" i="2" s="1"/>
  <c r="K1138" i="2" s="1"/>
  <c r="K1139" i="2" s="1"/>
  <c r="K1140" i="2" s="1"/>
  <c r="K1141" i="2" s="1"/>
  <c r="K1142" i="2" s="1"/>
  <c r="K1143" i="2" s="1"/>
  <c r="K1144" i="2" s="1"/>
  <c r="K1145" i="2" s="1"/>
  <c r="K1146" i="2" s="1"/>
  <c r="K1147" i="2" s="1"/>
  <c r="K1148" i="2" s="1"/>
  <c r="K1149" i="2" s="1"/>
  <c r="K1150" i="2" s="1"/>
  <c r="K1151" i="2" s="1"/>
  <c r="K1152" i="2" s="1"/>
  <c r="K1153" i="2" s="1"/>
  <c r="K1154" i="2" s="1"/>
  <c r="K1155" i="2" s="1"/>
  <c r="K1156" i="2" s="1"/>
  <c r="K1157" i="2" s="1"/>
  <c r="K1158" i="2" s="1"/>
  <c r="K1159" i="2" s="1"/>
  <c r="K1160" i="2" s="1"/>
  <c r="K1161" i="2" s="1"/>
  <c r="K1162" i="2" s="1"/>
  <c r="K1163" i="2" s="1"/>
  <c r="K1164" i="2" s="1"/>
  <c r="K1165" i="2" s="1"/>
  <c r="K1166" i="2" s="1"/>
  <c r="K1167" i="2" s="1"/>
  <c r="K1168" i="2" s="1"/>
  <c r="K1169" i="2" s="1"/>
  <c r="K1170" i="2" s="1"/>
  <c r="K1171" i="2" s="1"/>
  <c r="K1172" i="2" s="1"/>
  <c r="K1173" i="2" s="1"/>
  <c r="K1174" i="2" s="1"/>
  <c r="K1175" i="2" s="1"/>
  <c r="K1176" i="2" s="1"/>
  <c r="K1177" i="2" s="1"/>
  <c r="K1178" i="2" s="1"/>
  <c r="K1179" i="2" s="1"/>
  <c r="K1180" i="2" s="1"/>
  <c r="K1181" i="2" s="1"/>
  <c r="K1182" i="2" s="1"/>
  <c r="K1183" i="2" s="1"/>
  <c r="K1184" i="2" s="1"/>
  <c r="K1185" i="2" s="1"/>
  <c r="K1186" i="2" s="1"/>
  <c r="K1187" i="2" s="1"/>
  <c r="K1188" i="2" s="1"/>
  <c r="K1189" i="2" s="1"/>
  <c r="K1190" i="2" s="1"/>
  <c r="K1191" i="2" s="1"/>
  <c r="K1192" i="2" s="1"/>
  <c r="K1193" i="2" s="1"/>
  <c r="K1194" i="2" s="1"/>
  <c r="K1195" i="2" s="1"/>
  <c r="K1196" i="2" s="1"/>
  <c r="K1197" i="2" s="1"/>
  <c r="K1198" i="2" s="1"/>
  <c r="K1199" i="2" s="1"/>
  <c r="K1200" i="2" s="1"/>
  <c r="K1201" i="2" s="1"/>
  <c r="K1202" i="2" s="1"/>
  <c r="K1203" i="2" s="1"/>
  <c r="K1204" i="2" s="1"/>
  <c r="K1205" i="2" s="1"/>
  <c r="K1206" i="2" s="1"/>
  <c r="K1207" i="2" s="1"/>
  <c r="K1208" i="2" s="1"/>
  <c r="K1209" i="2" s="1"/>
  <c r="K1210" i="2" s="1"/>
  <c r="K1211" i="2" s="1"/>
  <c r="K1212" i="2" s="1"/>
  <c r="K1213" i="2" s="1"/>
  <c r="K1214" i="2" s="1"/>
  <c r="K1215" i="2" s="1"/>
  <c r="K1216" i="2" s="1"/>
  <c r="K1217" i="2" s="1"/>
  <c r="K1218" i="2" s="1"/>
  <c r="K1219" i="2" s="1"/>
  <c r="K1220" i="2" s="1"/>
  <c r="K1221" i="2" s="1"/>
  <c r="K1222" i="2" s="1"/>
  <c r="K1223" i="2" s="1"/>
  <c r="K1224" i="2" s="1"/>
  <c r="K1225" i="2" s="1"/>
  <c r="K1226" i="2" s="1"/>
  <c r="K1227" i="2" s="1"/>
  <c r="K1228" i="2" s="1"/>
  <c r="K1229" i="2" s="1"/>
  <c r="K1230" i="2" s="1"/>
  <c r="K1231" i="2" s="1"/>
  <c r="K1232" i="2" s="1"/>
  <c r="K1233" i="2" s="1"/>
  <c r="K1234" i="2" s="1"/>
  <c r="K1235" i="2" s="1"/>
  <c r="K1236" i="2" s="1"/>
  <c r="K1237" i="2" s="1"/>
  <c r="K1238" i="2" s="1"/>
  <c r="K1239" i="2" s="1"/>
  <c r="K1240" i="2" s="1"/>
  <c r="K1241" i="2" s="1"/>
  <c r="K1242" i="2" s="1"/>
  <c r="K1243" i="2" s="1"/>
  <c r="K1244" i="2" s="1"/>
  <c r="K1245" i="2" s="1"/>
  <c r="K1246" i="2" s="1"/>
  <c r="K1247" i="2" s="1"/>
  <c r="K1248" i="2" s="1"/>
  <c r="K1249" i="2" s="1"/>
  <c r="K1250" i="2" s="1"/>
  <c r="K1251" i="2" s="1"/>
  <c r="K1252" i="2" s="1"/>
  <c r="K1253" i="2" s="1"/>
  <c r="K1254" i="2" s="1"/>
  <c r="K1255" i="2" s="1"/>
  <c r="K1256" i="2" s="1"/>
  <c r="K1257" i="2" s="1"/>
  <c r="K1258" i="2" s="1"/>
  <c r="K1259" i="2" s="1"/>
  <c r="K1260" i="2" s="1"/>
  <c r="K1261" i="2" s="1"/>
  <c r="K1262" i="2" s="1"/>
  <c r="K1263" i="2" s="1"/>
  <c r="K1264" i="2" s="1"/>
  <c r="K1265" i="2" s="1"/>
  <c r="K1266" i="2" s="1"/>
  <c r="K1267" i="2" s="1"/>
  <c r="K1268" i="2" s="1"/>
  <c r="K1269" i="2" s="1"/>
  <c r="K1270" i="2" s="1"/>
  <c r="K1271" i="2" s="1"/>
  <c r="K1272" i="2" s="1"/>
  <c r="K1273" i="2" s="1"/>
  <c r="K1274" i="2" s="1"/>
  <c r="K1275" i="2" s="1"/>
  <c r="K1276" i="2" s="1"/>
  <c r="K1277" i="2" s="1"/>
  <c r="K1278" i="2" s="1"/>
  <c r="K1279" i="2" s="1"/>
  <c r="K1280" i="2" s="1"/>
  <c r="K1281" i="2" s="1"/>
  <c r="K1282" i="2" s="1"/>
  <c r="K1283" i="2" s="1"/>
  <c r="K1284" i="2" s="1"/>
  <c r="K1285" i="2" s="1"/>
  <c r="K1286" i="2" s="1"/>
  <c r="K1287" i="2" s="1"/>
  <c r="K1288" i="2" s="1"/>
  <c r="K1289" i="2" s="1"/>
  <c r="K1290" i="2" s="1"/>
  <c r="K1291" i="2" s="1"/>
  <c r="K1292" i="2" s="1"/>
  <c r="K1293" i="2" s="1"/>
  <c r="K1294" i="2" s="1"/>
  <c r="K1295" i="2" s="1"/>
  <c r="K1296" i="2" s="1"/>
  <c r="K1297" i="2" s="1"/>
  <c r="K1298" i="2" s="1"/>
  <c r="K1299" i="2" s="1"/>
  <c r="K1300" i="2" s="1"/>
  <c r="K1301" i="2" s="1"/>
  <c r="K1302" i="2" s="1"/>
  <c r="K1303" i="2" s="1"/>
  <c r="K1304" i="2" s="1"/>
  <c r="K1305" i="2" s="1"/>
  <c r="K1306" i="2" s="1"/>
  <c r="K1307" i="2" s="1"/>
  <c r="K1308" i="2" s="1"/>
  <c r="K1309" i="2" s="1"/>
  <c r="K1310" i="2" s="1"/>
  <c r="K1311" i="2" s="1"/>
  <c r="K1312" i="2" s="1"/>
  <c r="K1313" i="2" s="1"/>
  <c r="K1314" i="2" s="1"/>
  <c r="K1315" i="2" s="1"/>
  <c r="K1316" i="2" s="1"/>
  <c r="K1317" i="2" s="1"/>
  <c r="K1318" i="2" s="1"/>
  <c r="K1319" i="2" s="1"/>
  <c r="K1320" i="2" s="1"/>
  <c r="K1321" i="2" s="1"/>
  <c r="K1322" i="2" s="1"/>
  <c r="K1323" i="2" s="1"/>
  <c r="K1324" i="2" s="1"/>
  <c r="K1325" i="2" s="1"/>
  <c r="K1326" i="2" s="1"/>
  <c r="K1327" i="2" s="1"/>
  <c r="K1328" i="2" s="1"/>
  <c r="K1329" i="2" s="1"/>
  <c r="K1330" i="2" s="1"/>
  <c r="K1331" i="2" s="1"/>
  <c r="K1332" i="2" s="1"/>
  <c r="K1333" i="2" s="1"/>
  <c r="K1334" i="2" s="1"/>
  <c r="K1335" i="2" s="1"/>
  <c r="K1336" i="2" s="1"/>
  <c r="K1337" i="2" s="1"/>
  <c r="K1338" i="2" s="1"/>
  <c r="K1339" i="2" s="1"/>
  <c r="K1340" i="2" s="1"/>
  <c r="K1341" i="2" s="1"/>
  <c r="K1342" i="2" s="1"/>
  <c r="K1343" i="2" s="1"/>
  <c r="K1344" i="2" s="1"/>
  <c r="K1345" i="2" s="1"/>
  <c r="K1346" i="2" s="1"/>
  <c r="K1347" i="2" s="1"/>
  <c r="K1348" i="2" s="1"/>
  <c r="K1349" i="2" s="1"/>
  <c r="K1350" i="2" s="1"/>
  <c r="K1351" i="2" s="1"/>
  <c r="K1352" i="2" s="1"/>
  <c r="K1353" i="2" s="1"/>
  <c r="K1354" i="2" s="1"/>
  <c r="K1355" i="2" s="1"/>
  <c r="K1356" i="2" s="1"/>
  <c r="K1357" i="2" s="1"/>
  <c r="K1358" i="2" s="1"/>
  <c r="K1359" i="2" s="1"/>
  <c r="K1360" i="2" s="1"/>
  <c r="K1361" i="2" s="1"/>
  <c r="K1362" i="2" s="1"/>
  <c r="K1363" i="2" s="1"/>
  <c r="K1364" i="2" s="1"/>
  <c r="K1365" i="2" s="1"/>
  <c r="K1366" i="2" s="1"/>
  <c r="K1367" i="2" s="1"/>
  <c r="K1368" i="2" s="1"/>
  <c r="K1369" i="2" s="1"/>
  <c r="K1370" i="2" s="1"/>
  <c r="K1371" i="2" s="1"/>
  <c r="K1372" i="2" s="1"/>
  <c r="K1373" i="2" s="1"/>
  <c r="K1374" i="2" s="1"/>
  <c r="K1375" i="2" s="1"/>
  <c r="K1376" i="2" s="1"/>
  <c r="K1377" i="2" s="1"/>
  <c r="K1378" i="2" s="1"/>
  <c r="K1379" i="2" s="1"/>
  <c r="K1380" i="2" s="1"/>
  <c r="K1381" i="2" s="1"/>
  <c r="K1382" i="2" s="1"/>
  <c r="K1383" i="2" s="1"/>
  <c r="K1384" i="2" s="1"/>
  <c r="K1385" i="2" s="1"/>
  <c r="K1386" i="2" s="1"/>
  <c r="K1387" i="2" s="1"/>
  <c r="K1388" i="2" s="1"/>
  <c r="K1389" i="2" s="1"/>
  <c r="K1390" i="2" s="1"/>
  <c r="K1391" i="2" s="1"/>
  <c r="K1392" i="2" s="1"/>
  <c r="K1393" i="2" s="1"/>
  <c r="K1394" i="2" s="1"/>
  <c r="K1395" i="2" s="1"/>
  <c r="K1396" i="2" s="1"/>
  <c r="K1397" i="2" s="1"/>
  <c r="K1398" i="2" s="1"/>
  <c r="K1399" i="2" s="1"/>
  <c r="K1400" i="2" s="1"/>
  <c r="K1401" i="2" s="1"/>
  <c r="K1402" i="2" s="1"/>
  <c r="K1403" i="2" s="1"/>
  <c r="K1404" i="2" s="1"/>
  <c r="K1405" i="2" s="1"/>
  <c r="K1406" i="2" s="1"/>
  <c r="K1407" i="2" s="1"/>
  <c r="K1408" i="2" s="1"/>
  <c r="K1409" i="2" s="1"/>
  <c r="K1410" i="2" s="1"/>
  <c r="K1411" i="2" s="1"/>
  <c r="K1412" i="2" s="1"/>
  <c r="K1413" i="2" s="1"/>
  <c r="K1414" i="2" s="1"/>
  <c r="K1415" i="2" s="1"/>
  <c r="K1416" i="2" s="1"/>
  <c r="K1417" i="2" s="1"/>
  <c r="K1418" i="2" s="1"/>
  <c r="K1419" i="2" s="1"/>
  <c r="K1420" i="2" s="1"/>
  <c r="K1421" i="2" s="1"/>
  <c r="K1422" i="2" s="1"/>
  <c r="K1423" i="2" s="1"/>
  <c r="K1424" i="2" s="1"/>
  <c r="K1425" i="2" s="1"/>
  <c r="K1426" i="2" s="1"/>
  <c r="K1427" i="2" s="1"/>
  <c r="K1428" i="2" s="1"/>
  <c r="K1429" i="2" s="1"/>
  <c r="K1430" i="2" s="1"/>
  <c r="K1431" i="2" s="1"/>
  <c r="K1432" i="2" s="1"/>
  <c r="K1433" i="2" s="1"/>
  <c r="K1434" i="2" s="1"/>
  <c r="K1435" i="2" s="1"/>
  <c r="K1436" i="2" s="1"/>
  <c r="K1437" i="2" s="1"/>
  <c r="K1438" i="2" s="1"/>
  <c r="K1439" i="2" s="1"/>
  <c r="K1440" i="2" s="1"/>
  <c r="K1441" i="2" s="1"/>
  <c r="K1442" i="2" s="1"/>
  <c r="K1443" i="2" s="1"/>
  <c r="K1444" i="2" s="1"/>
  <c r="K1445" i="2" s="1"/>
  <c r="K1446" i="2" s="1"/>
  <c r="K1447" i="2" s="1"/>
  <c r="K1448" i="2" s="1"/>
  <c r="K1449" i="2" s="1"/>
  <c r="K1450" i="2" s="1"/>
  <c r="K1451" i="2" s="1"/>
  <c r="K1452" i="2" s="1"/>
  <c r="K1453" i="2" s="1"/>
  <c r="K1454" i="2" s="1"/>
  <c r="K1455" i="2" s="1"/>
  <c r="K1456" i="2" s="1"/>
  <c r="K1457" i="2" s="1"/>
  <c r="K1458" i="2" s="1"/>
  <c r="K1459" i="2" s="1"/>
  <c r="K1460" i="2" s="1"/>
  <c r="K1461" i="2" s="1"/>
  <c r="K1462" i="2" s="1"/>
  <c r="K1463" i="2" s="1"/>
  <c r="K1464" i="2" s="1"/>
  <c r="K1465" i="2" s="1"/>
  <c r="K1466" i="2" s="1"/>
  <c r="K1467" i="2" s="1"/>
  <c r="K1468" i="2" s="1"/>
  <c r="K1469" i="2" s="1"/>
  <c r="K1470" i="2" s="1"/>
  <c r="K1471" i="2" s="1"/>
  <c r="K1472" i="2" s="1"/>
  <c r="K1473" i="2" s="1"/>
  <c r="K1474" i="2" s="1"/>
  <c r="K1475" i="2" s="1"/>
  <c r="K1476" i="2" s="1"/>
  <c r="K1477" i="2" s="1"/>
  <c r="K1478" i="2" s="1"/>
  <c r="K1479" i="2" s="1"/>
  <c r="K1480" i="2" s="1"/>
  <c r="K1481" i="2" s="1"/>
  <c r="K1482" i="2" s="1"/>
  <c r="K1483" i="2" s="1"/>
  <c r="K1484" i="2" s="1"/>
  <c r="K1485" i="2" s="1"/>
  <c r="K1486" i="2" s="1"/>
  <c r="K1487" i="2" s="1"/>
  <c r="K1488" i="2" s="1"/>
  <c r="K1489" i="2" s="1"/>
  <c r="K1490" i="2" s="1"/>
  <c r="K1491" i="2" s="1"/>
  <c r="K1492" i="2" s="1"/>
  <c r="K1493" i="2" s="1"/>
  <c r="K1494" i="2" s="1"/>
  <c r="K1495" i="2" s="1"/>
  <c r="K1496" i="2" s="1"/>
  <c r="K1497" i="2" s="1"/>
  <c r="K1498" i="2" s="1"/>
  <c r="K1499" i="2" s="1"/>
  <c r="K1500" i="2" s="1"/>
  <c r="K1501" i="2" s="1"/>
  <c r="K1502" i="2" s="1"/>
  <c r="K1503" i="2" s="1"/>
  <c r="K1504" i="2" s="1"/>
  <c r="K1505" i="2" s="1"/>
  <c r="K1506" i="2" s="1"/>
  <c r="K1507" i="2" s="1"/>
  <c r="K1508" i="2" s="1"/>
  <c r="K1509" i="2" s="1"/>
  <c r="K1510" i="2" s="1"/>
  <c r="K1511" i="2" s="1"/>
  <c r="K1512" i="2" s="1"/>
  <c r="K1513" i="2" s="1"/>
  <c r="K1514" i="2" s="1"/>
  <c r="K1515" i="2" s="1"/>
  <c r="K1516" i="2" s="1"/>
  <c r="K1517" i="2" s="1"/>
  <c r="K1518" i="2" s="1"/>
  <c r="K1519" i="2" s="1"/>
  <c r="K1520" i="2" s="1"/>
  <c r="K1521" i="2" s="1"/>
  <c r="K1522" i="2" s="1"/>
  <c r="K1523" i="2" s="1"/>
  <c r="K1524" i="2" s="1"/>
  <c r="K1525" i="2" s="1"/>
  <c r="K1526" i="2" s="1"/>
  <c r="K1527" i="2" s="1"/>
  <c r="K1528" i="2" s="1"/>
  <c r="K1529" i="2" s="1"/>
  <c r="K1530" i="2" s="1"/>
  <c r="K1531" i="2" s="1"/>
  <c r="K1532" i="2" s="1"/>
  <c r="K1533" i="2" s="1"/>
  <c r="K1534" i="2" s="1"/>
  <c r="K1535" i="2" s="1"/>
  <c r="K1536" i="2" s="1"/>
  <c r="K1537" i="2" s="1"/>
  <c r="K1538" i="2" s="1"/>
  <c r="K1539" i="2" s="1"/>
  <c r="K1540" i="2" s="1"/>
  <c r="K1541" i="2" s="1"/>
  <c r="K1542" i="2" s="1"/>
  <c r="K1543" i="2" s="1"/>
  <c r="K1544" i="2" s="1"/>
  <c r="K1545" i="2" s="1"/>
  <c r="K1546" i="2" s="1"/>
  <c r="K1547" i="2" s="1"/>
  <c r="K1548" i="2" s="1"/>
  <c r="K1549" i="2" s="1"/>
  <c r="K1550" i="2" s="1"/>
  <c r="K1551" i="2" s="1"/>
  <c r="K1552" i="2" s="1"/>
  <c r="K1553" i="2" s="1"/>
  <c r="K1554" i="2" s="1"/>
  <c r="K1555" i="2" s="1"/>
  <c r="K1556" i="2" s="1"/>
  <c r="K1557" i="2" s="1"/>
  <c r="K1558" i="2" s="1"/>
  <c r="K1559" i="2" s="1"/>
  <c r="K1560" i="2" s="1"/>
  <c r="K1561" i="2" s="1"/>
  <c r="K1562" i="2" s="1"/>
  <c r="K1563" i="2" s="1"/>
  <c r="K1564" i="2" s="1"/>
  <c r="K1565" i="2" s="1"/>
  <c r="K1566" i="2" s="1"/>
  <c r="K1567" i="2" s="1"/>
  <c r="K1568" i="2" s="1"/>
  <c r="K1569" i="2" s="1"/>
  <c r="K1570" i="2" s="1"/>
  <c r="K1571" i="2" s="1"/>
  <c r="K1572" i="2" s="1"/>
  <c r="K1573" i="2" s="1"/>
  <c r="K1574" i="2" s="1"/>
  <c r="K1575" i="2" s="1"/>
  <c r="K1576" i="2" s="1"/>
  <c r="K1577" i="2" s="1"/>
  <c r="K1578" i="2" s="1"/>
  <c r="K1579" i="2" s="1"/>
  <c r="K1580" i="2" s="1"/>
  <c r="K1581" i="2" s="1"/>
  <c r="K1582" i="2" s="1"/>
  <c r="K1583" i="2" s="1"/>
  <c r="K1584" i="2" s="1"/>
  <c r="K1585" i="2" s="1"/>
  <c r="K1586" i="2" s="1"/>
  <c r="K1587" i="2" s="1"/>
  <c r="K1588" i="2" s="1"/>
  <c r="K1589" i="2" s="1"/>
  <c r="K1590" i="2" s="1"/>
  <c r="K1591" i="2" s="1"/>
  <c r="K1592" i="2" s="1"/>
  <c r="K1593" i="2" s="1"/>
  <c r="K1594" i="2" s="1"/>
  <c r="K1595" i="2" s="1"/>
  <c r="K1596" i="2" s="1"/>
  <c r="K1597" i="2" s="1"/>
  <c r="K1598" i="2" s="1"/>
  <c r="K1599" i="2" s="1"/>
  <c r="K1600" i="2" s="1"/>
  <c r="K1601" i="2" s="1"/>
  <c r="K1602" i="2" s="1"/>
  <c r="K1603" i="2" s="1"/>
  <c r="K1604" i="2" s="1"/>
  <c r="K1605" i="2" s="1"/>
  <c r="K1606" i="2" s="1"/>
  <c r="K1607" i="2" s="1"/>
  <c r="K1608" i="2" s="1"/>
  <c r="K1609" i="2" s="1"/>
  <c r="K1610" i="2" s="1"/>
  <c r="K1611" i="2" s="1"/>
  <c r="K1612" i="2" s="1"/>
  <c r="K1613" i="2" s="1"/>
  <c r="K1614" i="2" s="1"/>
  <c r="K1615" i="2" s="1"/>
  <c r="K1616" i="2" s="1"/>
  <c r="K1617" i="2" s="1"/>
  <c r="K1618" i="2" s="1"/>
  <c r="K1619" i="2" s="1"/>
  <c r="K1620" i="2" s="1"/>
  <c r="K1621" i="2" s="1"/>
  <c r="K1622" i="2" s="1"/>
  <c r="K1623" i="2" s="1"/>
  <c r="K1624" i="2" s="1"/>
  <c r="K1625" i="2" s="1"/>
  <c r="K1626" i="2" s="1"/>
  <c r="K1627" i="2" s="1"/>
  <c r="K1628" i="2" s="1"/>
  <c r="K1629" i="2" s="1"/>
  <c r="K1630" i="2" s="1"/>
  <c r="K1631" i="2" s="1"/>
  <c r="K1632" i="2" s="1"/>
  <c r="K1633" i="2" s="1"/>
  <c r="K1634" i="2" s="1"/>
  <c r="K1635" i="2" s="1"/>
  <c r="K1636" i="2" s="1"/>
  <c r="K1637" i="2" s="1"/>
  <c r="K1638" i="2" s="1"/>
  <c r="K1639" i="2" s="1"/>
  <c r="K1640" i="2" s="1"/>
  <c r="K1641" i="2" s="1"/>
  <c r="K1642" i="2" s="1"/>
  <c r="K1643" i="2" s="1"/>
  <c r="K1644" i="2" s="1"/>
  <c r="K1645" i="2" s="1"/>
  <c r="K1646" i="2" s="1"/>
  <c r="K1647" i="2" s="1"/>
  <c r="K1648" i="2" s="1"/>
  <c r="K1649" i="2" s="1"/>
  <c r="K1650" i="2" s="1"/>
  <c r="K1651" i="2" s="1"/>
  <c r="K1652" i="2" s="1"/>
  <c r="K1653" i="2" s="1"/>
  <c r="K1654" i="2" s="1"/>
  <c r="K1655" i="2" s="1"/>
  <c r="K1656" i="2" s="1"/>
  <c r="K1657" i="2" s="1"/>
  <c r="K1658" i="2" s="1"/>
  <c r="K1659" i="2" s="1"/>
  <c r="K1660" i="2" s="1"/>
  <c r="K1661" i="2" s="1"/>
  <c r="K1662" i="2" s="1"/>
  <c r="K1663" i="2" s="1"/>
  <c r="K1664" i="2" s="1"/>
  <c r="K1665" i="2" s="1"/>
  <c r="K1666" i="2" s="1"/>
  <c r="K1667" i="2" s="1"/>
  <c r="K1668" i="2" s="1"/>
  <c r="K1669" i="2" s="1"/>
  <c r="K1670" i="2" s="1"/>
  <c r="K1671" i="2" s="1"/>
  <c r="K1672" i="2" s="1"/>
  <c r="K1673" i="2" s="1"/>
  <c r="K1674" i="2" s="1"/>
  <c r="K1675" i="2" s="1"/>
  <c r="K1676" i="2" s="1"/>
  <c r="K1677" i="2" s="1"/>
  <c r="K1678" i="2" s="1"/>
  <c r="K1679" i="2" s="1"/>
  <c r="K1680" i="2" s="1"/>
  <c r="K1681" i="2" s="1"/>
  <c r="K1682" i="2" s="1"/>
  <c r="K1683" i="2" s="1"/>
  <c r="K1684" i="2" s="1"/>
  <c r="K1685" i="2" s="1"/>
  <c r="K1686" i="2" s="1"/>
  <c r="K1687" i="2" s="1"/>
  <c r="K1688" i="2" s="1"/>
  <c r="K1689" i="2" s="1"/>
  <c r="K1690" i="2" s="1"/>
  <c r="K1691" i="2" s="1"/>
  <c r="K1692" i="2" s="1"/>
  <c r="K1693" i="2" s="1"/>
  <c r="K1694" i="2" s="1"/>
  <c r="K1695" i="2" s="1"/>
  <c r="K1696" i="2" s="1"/>
  <c r="K1697" i="2" s="1"/>
  <c r="K1698" i="2" s="1"/>
  <c r="K1699" i="2" s="1"/>
  <c r="K1700" i="2" s="1"/>
  <c r="K1701" i="2" s="1"/>
  <c r="K1702" i="2" s="1"/>
  <c r="K1703" i="2" s="1"/>
  <c r="K1704" i="2" s="1"/>
  <c r="K1705" i="2" s="1"/>
  <c r="K1706" i="2" s="1"/>
  <c r="K1707" i="2" s="1"/>
  <c r="K1708" i="2" s="1"/>
  <c r="K1709" i="2" s="1"/>
  <c r="K1710" i="2" s="1"/>
  <c r="K1711" i="2" s="1"/>
  <c r="K1712" i="2" s="1"/>
  <c r="K1713" i="2" s="1"/>
  <c r="K1714" i="2" s="1"/>
  <c r="K1715" i="2" s="1"/>
  <c r="K1716" i="2" s="1"/>
  <c r="K1717" i="2" s="1"/>
  <c r="K1718" i="2" s="1"/>
  <c r="K1719" i="2" s="1"/>
  <c r="K1720" i="2" s="1"/>
  <c r="K1721" i="2" s="1"/>
  <c r="K1722" i="2" s="1"/>
  <c r="K1723" i="2" s="1"/>
  <c r="K1724" i="2" s="1"/>
  <c r="K1725" i="2" s="1"/>
  <c r="K1726" i="2" s="1"/>
  <c r="K1727" i="2" s="1"/>
  <c r="K1728" i="2" s="1"/>
  <c r="K1729" i="2" s="1"/>
  <c r="K1730" i="2" s="1"/>
  <c r="K1731" i="2" s="1"/>
  <c r="K1732" i="2" s="1"/>
  <c r="K1733" i="2" s="1"/>
  <c r="K1734" i="2" s="1"/>
  <c r="K1735" i="2" s="1"/>
  <c r="K1736" i="2" s="1"/>
  <c r="K1737" i="2" s="1"/>
  <c r="K1738" i="2" s="1"/>
  <c r="K1739" i="2" s="1"/>
  <c r="K1740" i="2" s="1"/>
  <c r="K1741" i="2" s="1"/>
  <c r="K1742" i="2" s="1"/>
  <c r="K1743" i="2" s="1"/>
  <c r="K1744" i="2" s="1"/>
  <c r="K1745" i="2" s="1"/>
  <c r="K1746" i="2" s="1"/>
  <c r="K1747" i="2" s="1"/>
  <c r="K1748" i="2" s="1"/>
  <c r="K1749" i="2" s="1"/>
  <c r="K1750" i="2" s="1"/>
  <c r="K1751" i="2" s="1"/>
  <c r="K1752" i="2" s="1"/>
  <c r="K1753" i="2" s="1"/>
  <c r="K1754" i="2" s="1"/>
  <c r="K1755" i="2" s="1"/>
  <c r="K1756" i="2" s="1"/>
  <c r="K1757" i="2" s="1"/>
  <c r="K1758" i="2" s="1"/>
  <c r="K1759" i="2" s="1"/>
  <c r="K1760" i="2" s="1"/>
  <c r="K1761" i="2" s="1"/>
  <c r="K1762" i="2" s="1"/>
  <c r="K1763" i="2" s="1"/>
  <c r="K1764" i="2" s="1"/>
  <c r="K1765" i="2" s="1"/>
  <c r="K1766" i="2" s="1"/>
  <c r="K1767" i="2" s="1"/>
  <c r="K1768" i="2" s="1"/>
  <c r="K1769" i="2" s="1"/>
  <c r="K1770" i="2" s="1"/>
  <c r="K1771" i="2" s="1"/>
  <c r="K1772" i="2" s="1"/>
  <c r="K1773" i="2" s="1"/>
  <c r="K1774" i="2" s="1"/>
  <c r="K1775" i="2" s="1"/>
  <c r="K1776" i="2" s="1"/>
  <c r="K1777" i="2" s="1"/>
  <c r="K1778" i="2" s="1"/>
  <c r="K1779" i="2" s="1"/>
  <c r="K1780" i="2" s="1"/>
  <c r="K1781" i="2" s="1"/>
  <c r="K1782" i="2" s="1"/>
  <c r="K1783" i="2" s="1"/>
  <c r="K1784" i="2" s="1"/>
  <c r="K1785" i="2" s="1"/>
  <c r="K1786" i="2" s="1"/>
  <c r="K1787" i="2" s="1"/>
  <c r="K1788" i="2" s="1"/>
  <c r="K1789" i="2" s="1"/>
  <c r="K1790" i="2" s="1"/>
  <c r="K1791" i="2" s="1"/>
  <c r="K1792" i="2" s="1"/>
  <c r="K1793" i="2" s="1"/>
  <c r="K1794" i="2" s="1"/>
  <c r="K1795" i="2" s="1"/>
  <c r="K1796" i="2" s="1"/>
  <c r="K1797" i="2" s="1"/>
  <c r="K1798" i="2" s="1"/>
  <c r="K1799" i="2" s="1"/>
  <c r="K1800" i="2" s="1"/>
  <c r="K1801" i="2" s="1"/>
  <c r="K1802" i="2" s="1"/>
  <c r="K1803" i="2" s="1"/>
  <c r="K1804" i="2" s="1"/>
  <c r="K1805" i="2" s="1"/>
  <c r="K1806" i="2" s="1"/>
  <c r="K1807" i="2" s="1"/>
  <c r="K1808" i="2" s="1"/>
  <c r="K1809" i="2" s="1"/>
  <c r="K1810" i="2" s="1"/>
  <c r="K1811" i="2" s="1"/>
  <c r="K1812" i="2" s="1"/>
  <c r="K1813" i="2" s="1"/>
  <c r="K1814" i="2" s="1"/>
  <c r="K1815" i="2" s="1"/>
  <c r="K1816" i="2" s="1"/>
  <c r="K1817" i="2" s="1"/>
  <c r="K1818" i="2" s="1"/>
  <c r="K1819" i="2" s="1"/>
  <c r="K1820" i="2" s="1"/>
  <c r="K1821" i="2" s="1"/>
  <c r="K1822" i="2" s="1"/>
  <c r="K1823" i="2" s="1"/>
  <c r="K1824" i="2" s="1"/>
  <c r="K1825" i="2" s="1"/>
  <c r="K1826" i="2" s="1"/>
  <c r="K1827" i="2" s="1"/>
  <c r="K1828" i="2" s="1"/>
  <c r="K1829" i="2" s="1"/>
  <c r="K1830" i="2" s="1"/>
  <c r="K1831" i="2" s="1"/>
  <c r="K1832" i="2" s="1"/>
  <c r="K1833" i="2" s="1"/>
  <c r="K1834" i="2" s="1"/>
  <c r="K1835" i="2" s="1"/>
  <c r="K1836" i="2" s="1"/>
  <c r="K1837" i="2" s="1"/>
  <c r="K1838" i="2" s="1"/>
  <c r="K1839" i="2" s="1"/>
  <c r="K1840" i="2" s="1"/>
  <c r="K1841" i="2" s="1"/>
  <c r="K1842" i="2" s="1"/>
  <c r="K1843" i="2" s="1"/>
  <c r="K1844" i="2" s="1"/>
  <c r="K1845" i="2" s="1"/>
  <c r="K1846" i="2" s="1"/>
  <c r="K1847" i="2" s="1"/>
  <c r="K1848" i="2" s="1"/>
  <c r="K1849" i="2" s="1"/>
  <c r="K1850" i="2" s="1"/>
  <c r="K1851" i="2" s="1"/>
  <c r="K1852" i="2" s="1"/>
  <c r="K1853" i="2" s="1"/>
  <c r="K1854" i="2" s="1"/>
  <c r="K1855" i="2" s="1"/>
  <c r="K1856" i="2" s="1"/>
  <c r="K1857" i="2" s="1"/>
  <c r="K1858" i="2" s="1"/>
  <c r="K1859" i="2" s="1"/>
  <c r="K1860" i="2" s="1"/>
  <c r="K1861" i="2" s="1"/>
  <c r="K1862" i="2" s="1"/>
  <c r="K1863" i="2" s="1"/>
  <c r="K1864" i="2" s="1"/>
  <c r="K1865" i="2" s="1"/>
  <c r="K1866" i="2" s="1"/>
  <c r="K1867" i="2" s="1"/>
  <c r="K1868" i="2" s="1"/>
  <c r="K1869" i="2" s="1"/>
  <c r="K1870" i="2" s="1"/>
  <c r="K1871" i="2" s="1"/>
  <c r="K1872" i="2" s="1"/>
  <c r="K1873" i="2" s="1"/>
  <c r="K1874" i="2" s="1"/>
  <c r="K1875" i="2" s="1"/>
  <c r="K1876" i="2" s="1"/>
  <c r="K1877" i="2" s="1"/>
  <c r="K1878" i="2" s="1"/>
  <c r="K1879" i="2" s="1"/>
  <c r="K1880" i="2" s="1"/>
  <c r="K1881" i="2" s="1"/>
  <c r="K1882" i="2" s="1"/>
  <c r="K1883" i="2" s="1"/>
  <c r="K1884" i="2" s="1"/>
  <c r="K1885" i="2" s="1"/>
  <c r="K1886" i="2" s="1"/>
  <c r="K1887" i="2" s="1"/>
  <c r="K1888" i="2" s="1"/>
  <c r="K1889" i="2" s="1"/>
  <c r="K1890" i="2" s="1"/>
  <c r="K1891" i="2" s="1"/>
  <c r="K1892" i="2" s="1"/>
  <c r="K1893" i="2" s="1"/>
  <c r="K1894" i="2" s="1"/>
  <c r="K1895" i="2" s="1"/>
  <c r="K1896" i="2" s="1"/>
  <c r="K1897" i="2" s="1"/>
  <c r="K1898" i="2" s="1"/>
  <c r="K1899" i="2" s="1"/>
  <c r="K1900" i="2" s="1"/>
  <c r="K1901" i="2" s="1"/>
  <c r="K1902" i="2" s="1"/>
  <c r="K1903" i="2" s="1"/>
  <c r="K1904" i="2" s="1"/>
  <c r="K1905" i="2" s="1"/>
  <c r="K1906" i="2" s="1"/>
  <c r="K1907" i="2" s="1"/>
  <c r="K1908" i="2" s="1"/>
  <c r="K1909" i="2" s="1"/>
  <c r="K1910" i="2" s="1"/>
  <c r="K1911" i="2" s="1"/>
  <c r="K1912" i="2" s="1"/>
  <c r="K1913" i="2" s="1"/>
  <c r="K1914" i="2" s="1"/>
  <c r="K1915" i="2" s="1"/>
  <c r="K1916" i="2" s="1"/>
  <c r="K1917" i="2" s="1"/>
  <c r="K1918" i="2" s="1"/>
  <c r="K1919" i="2" s="1"/>
  <c r="K1920" i="2" s="1"/>
  <c r="K1921" i="2" s="1"/>
  <c r="K1922" i="2" s="1"/>
  <c r="K1923" i="2" s="1"/>
  <c r="K1924" i="2" s="1"/>
  <c r="K1925" i="2" s="1"/>
  <c r="K1926" i="2" s="1"/>
  <c r="K1927" i="2" s="1"/>
  <c r="K1928" i="2" s="1"/>
  <c r="K1929" i="2" s="1"/>
  <c r="K1930" i="2" s="1"/>
  <c r="K1931" i="2" s="1"/>
  <c r="K1932" i="2" s="1"/>
  <c r="K1933" i="2" s="1"/>
  <c r="K1934" i="2" s="1"/>
  <c r="K1935" i="2" s="1"/>
  <c r="K1936" i="2" s="1"/>
  <c r="K1937" i="2" s="1"/>
  <c r="K1938" i="2" s="1"/>
  <c r="K1939" i="2" s="1"/>
  <c r="K1940" i="2" s="1"/>
  <c r="K1941" i="2" s="1"/>
  <c r="K1942" i="2" s="1"/>
  <c r="K1943" i="2" s="1"/>
  <c r="K1944" i="2" s="1"/>
  <c r="K1945" i="2" s="1"/>
  <c r="K1946" i="2" s="1"/>
  <c r="K1947" i="2" s="1"/>
  <c r="K1948" i="2" s="1"/>
  <c r="K1949" i="2" s="1"/>
  <c r="K1950" i="2" s="1"/>
  <c r="K1951" i="2" s="1"/>
  <c r="K1952" i="2" s="1"/>
  <c r="K1953" i="2" s="1"/>
  <c r="K1954" i="2" s="1"/>
  <c r="K1955" i="2" s="1"/>
  <c r="K1956" i="2" s="1"/>
  <c r="K1957" i="2" s="1"/>
  <c r="K1958" i="2" s="1"/>
  <c r="K1959" i="2" s="1"/>
  <c r="K1960" i="2" s="1"/>
  <c r="K1961" i="2" s="1"/>
  <c r="K1962" i="2" s="1"/>
  <c r="K1963" i="2" s="1"/>
  <c r="K1964" i="2" s="1"/>
  <c r="K1965" i="2" s="1"/>
  <c r="K1966" i="2" s="1"/>
  <c r="K1967" i="2" s="1"/>
  <c r="K1968" i="2" s="1"/>
  <c r="K1969" i="2" s="1"/>
  <c r="K1970" i="2" s="1"/>
  <c r="K1971" i="2" s="1"/>
  <c r="K1972" i="2" s="1"/>
  <c r="K1973" i="2" s="1"/>
  <c r="K1974" i="2" s="1"/>
  <c r="K1975" i="2" s="1"/>
  <c r="K1976" i="2" s="1"/>
  <c r="K1977" i="2" s="1"/>
  <c r="K1978" i="2" s="1"/>
  <c r="K1979" i="2" s="1"/>
  <c r="K1980" i="2" s="1"/>
  <c r="K1981" i="2" s="1"/>
  <c r="K1982" i="2" s="1"/>
  <c r="K1983" i="2" s="1"/>
  <c r="K1984" i="2" s="1"/>
  <c r="K1985" i="2" s="1"/>
  <c r="K1986" i="2" s="1"/>
  <c r="K1987" i="2" s="1"/>
  <c r="K1988" i="2" s="1"/>
  <c r="K1989" i="2" s="1"/>
  <c r="K1990" i="2" s="1"/>
  <c r="K1991" i="2" s="1"/>
  <c r="K1992" i="2" s="1"/>
  <c r="K1993" i="2" s="1"/>
  <c r="K1994" i="2" s="1"/>
  <c r="K1995" i="2" s="1"/>
  <c r="K1996" i="2" s="1"/>
  <c r="K1997" i="2" s="1"/>
  <c r="K1998" i="2" s="1"/>
  <c r="K1999" i="2" s="1"/>
  <c r="K2000" i="2" s="1"/>
  <c r="K2001" i="2" s="1"/>
  <c r="K2002" i="2" s="1"/>
  <c r="K2003" i="2" s="1"/>
  <c r="K2004" i="2" s="1"/>
  <c r="K2005" i="2" s="1"/>
  <c r="K2006" i="2" s="1"/>
  <c r="K2007" i="2" s="1"/>
  <c r="K2008" i="2" s="1"/>
  <c r="K2009" i="2" s="1"/>
  <c r="K2010" i="2" s="1"/>
  <c r="K2011" i="2" s="1"/>
  <c r="K2012" i="2" s="1"/>
  <c r="K2013" i="2" s="1"/>
  <c r="K2014" i="2" s="1"/>
  <c r="K2015" i="2" s="1"/>
  <c r="K2016" i="2" s="1"/>
  <c r="K2017" i="2" s="1"/>
  <c r="K2018" i="2" s="1"/>
  <c r="K2019" i="2" s="1"/>
  <c r="K2020" i="2" s="1"/>
  <c r="K2021" i="2" s="1"/>
  <c r="K2022" i="2" s="1"/>
  <c r="K2023" i="2" s="1"/>
  <c r="K2024" i="2" s="1"/>
  <c r="K2025" i="2" s="1"/>
  <c r="K2026" i="2" s="1"/>
  <c r="K2027" i="2" s="1"/>
  <c r="K2028" i="2" s="1"/>
  <c r="K2029" i="2" s="1"/>
  <c r="K2030" i="2" s="1"/>
  <c r="K2031" i="2" s="1"/>
  <c r="K2032" i="2" s="1"/>
  <c r="K2033" i="2" s="1"/>
  <c r="K2034" i="2" s="1"/>
  <c r="K2035" i="2" s="1"/>
  <c r="K2036" i="2" s="1"/>
  <c r="K2037" i="2" s="1"/>
  <c r="K2038" i="2" s="1"/>
  <c r="K2039" i="2" s="1"/>
  <c r="K2040" i="2" s="1"/>
  <c r="K2041" i="2" s="1"/>
  <c r="K2042" i="2" s="1"/>
  <c r="K2043" i="2" s="1"/>
  <c r="K2044" i="2" s="1"/>
  <c r="K2045" i="2" s="1"/>
  <c r="K2046" i="2" s="1"/>
  <c r="K2047" i="2" s="1"/>
  <c r="K2048" i="2" s="1"/>
  <c r="K2049" i="2" s="1"/>
  <c r="K2050" i="2" s="1"/>
  <c r="K2051" i="2" s="1"/>
  <c r="K2052" i="2" s="1"/>
  <c r="K2053" i="2" s="1"/>
  <c r="K2054" i="2" s="1"/>
  <c r="K2055" i="2" s="1"/>
  <c r="K2056" i="2" s="1"/>
  <c r="K2057" i="2" s="1"/>
  <c r="K2058" i="2" s="1"/>
  <c r="K2059" i="2" s="1"/>
  <c r="K2060" i="2" s="1"/>
  <c r="K2061" i="2" s="1"/>
  <c r="K2062" i="2" s="1"/>
  <c r="K2063" i="2" s="1"/>
  <c r="K2064" i="2" s="1"/>
  <c r="K2065" i="2" s="1"/>
  <c r="K2066" i="2" s="1"/>
  <c r="K2067" i="2" s="1"/>
  <c r="K2068" i="2" s="1"/>
  <c r="K2069" i="2" s="1"/>
  <c r="K2070" i="2" s="1"/>
  <c r="K2071" i="2" s="1"/>
  <c r="K2072" i="2" s="1"/>
  <c r="K2073" i="2" s="1"/>
  <c r="K2074" i="2" s="1"/>
  <c r="K2075" i="2" s="1"/>
  <c r="K2076" i="2" s="1"/>
  <c r="K2077" i="2" s="1"/>
  <c r="K2078" i="2" s="1"/>
  <c r="K2079" i="2" s="1"/>
  <c r="K2080" i="2" s="1"/>
  <c r="K2081" i="2" s="1"/>
  <c r="K2082" i="2" s="1"/>
  <c r="K2083" i="2" s="1"/>
  <c r="K2084" i="2" s="1"/>
  <c r="K2085" i="2" s="1"/>
  <c r="K2086" i="2" s="1"/>
  <c r="K2087" i="2" s="1"/>
  <c r="K2088" i="2" s="1"/>
  <c r="K2089" i="2" s="1"/>
  <c r="K2090" i="2" s="1"/>
  <c r="K2091" i="2" s="1"/>
  <c r="K2092" i="2" s="1"/>
  <c r="K2093" i="2" s="1"/>
  <c r="K2094" i="2" s="1"/>
  <c r="K2095" i="2" s="1"/>
  <c r="K2096" i="2" s="1"/>
  <c r="K2097" i="2" s="1"/>
  <c r="K2098" i="2" s="1"/>
  <c r="K2099" i="2" s="1"/>
  <c r="K2100" i="2" s="1"/>
  <c r="K2101" i="2" s="1"/>
  <c r="K2102" i="2" s="1"/>
  <c r="K2103" i="2" s="1"/>
  <c r="K2104" i="2" s="1"/>
  <c r="K2105" i="2" s="1"/>
  <c r="K2106" i="2" s="1"/>
  <c r="K2107" i="2" s="1"/>
  <c r="K2108" i="2" s="1"/>
  <c r="K2109" i="2" s="1"/>
  <c r="K2110" i="2" s="1"/>
  <c r="K2111" i="2" s="1"/>
  <c r="K2112" i="2" s="1"/>
  <c r="K2113" i="2" s="1"/>
  <c r="K2114" i="2" s="1"/>
  <c r="K2115" i="2" s="1"/>
  <c r="K2116" i="2" s="1"/>
  <c r="K2117" i="2" s="1"/>
  <c r="K2118" i="2" s="1"/>
  <c r="K2119" i="2" s="1"/>
  <c r="K2120" i="2" s="1"/>
  <c r="K2121" i="2" s="1"/>
  <c r="K2122" i="2" s="1"/>
  <c r="K2123" i="2" s="1"/>
  <c r="K2124" i="2" s="1"/>
  <c r="K2125" i="2" s="1"/>
  <c r="K2126" i="2" s="1"/>
  <c r="K2127" i="2" s="1"/>
  <c r="K2128" i="2" s="1"/>
  <c r="K2129" i="2" s="1"/>
  <c r="K2130" i="2" s="1"/>
  <c r="K2131" i="2" s="1"/>
  <c r="K2132" i="2" s="1"/>
  <c r="K2133" i="2" s="1"/>
  <c r="K2134" i="2" s="1"/>
  <c r="K2135" i="2" s="1"/>
  <c r="K2136" i="2" s="1"/>
  <c r="K2137" i="2" s="1"/>
  <c r="K2138" i="2" s="1"/>
  <c r="K2139" i="2" s="1"/>
  <c r="K2140" i="2" s="1"/>
  <c r="K2141" i="2" s="1"/>
  <c r="K2142" i="2" s="1"/>
  <c r="K2143" i="2" s="1"/>
  <c r="K2144" i="2" s="1"/>
  <c r="K2145" i="2" s="1"/>
  <c r="K2146" i="2" s="1"/>
  <c r="K2147" i="2" s="1"/>
  <c r="K2148" i="2" s="1"/>
  <c r="K2149" i="2" s="1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M85" i="2" s="1"/>
  <c r="M86" i="2" s="1"/>
  <c r="M87" i="2" s="1"/>
  <c r="M88" i="2" s="1"/>
  <c r="M89" i="2" s="1"/>
  <c r="M90" i="2" s="1"/>
  <c r="M91" i="2" s="1"/>
  <c r="M92" i="2" s="1"/>
  <c r="M93" i="2" s="1"/>
  <c r="M94" i="2" s="1"/>
  <c r="M95" i="2" s="1"/>
  <c r="M96" i="2" s="1"/>
  <c r="M97" i="2" s="1"/>
  <c r="M98" i="2" s="1"/>
  <c r="M99" i="2" s="1"/>
  <c r="M100" i="2" s="1"/>
  <c r="M101" i="2" s="1"/>
  <c r="M102" i="2" s="1"/>
  <c r="M103" i="2" s="1"/>
  <c r="M104" i="2" s="1"/>
  <c r="M105" i="2" s="1"/>
  <c r="M106" i="2" s="1"/>
  <c r="M107" i="2" s="1"/>
  <c r="M108" i="2" s="1"/>
  <c r="M109" i="2" s="1"/>
  <c r="M110" i="2" s="1"/>
  <c r="M111" i="2" s="1"/>
  <c r="M112" i="2" s="1"/>
  <c r="M113" i="2" s="1"/>
  <c r="M114" i="2" s="1"/>
  <c r="M115" i="2" s="1"/>
  <c r="M116" i="2" s="1"/>
  <c r="M117" i="2" s="1"/>
  <c r="M118" i="2" s="1"/>
  <c r="M119" i="2" s="1"/>
  <c r="M120" i="2" s="1"/>
  <c r="M121" i="2" s="1"/>
  <c r="M122" i="2" s="1"/>
  <c r="M123" i="2" s="1"/>
  <c r="M124" i="2" s="1"/>
  <c r="M125" i="2" s="1"/>
  <c r="M126" i="2" s="1"/>
  <c r="M127" i="2" s="1"/>
  <c r="M128" i="2" s="1"/>
  <c r="M129" i="2" s="1"/>
  <c r="M130" i="2" s="1"/>
  <c r="M131" i="2" s="1"/>
  <c r="M132" i="2" s="1"/>
  <c r="M133" i="2" s="1"/>
  <c r="M134" i="2" s="1"/>
  <c r="M135" i="2" s="1"/>
  <c r="M136" i="2" s="1"/>
  <c r="M137" i="2" s="1"/>
  <c r="M138" i="2" s="1"/>
  <c r="M139" i="2" s="1"/>
  <c r="M140" i="2" s="1"/>
  <c r="M141" i="2" s="1"/>
  <c r="M142" i="2" s="1"/>
  <c r="M143" i="2" s="1"/>
  <c r="M144" i="2" s="1"/>
  <c r="M145" i="2" s="1"/>
  <c r="M146" i="2" s="1"/>
  <c r="M147" i="2" s="1"/>
  <c r="M148" i="2" s="1"/>
  <c r="M149" i="2" s="1"/>
  <c r="M150" i="2" s="1"/>
  <c r="M151" i="2" s="1"/>
  <c r="M152" i="2" s="1"/>
  <c r="M153" i="2" s="1"/>
  <c r="M154" i="2" s="1"/>
  <c r="M155" i="2" s="1"/>
  <c r="M156" i="2" s="1"/>
  <c r="M157" i="2" s="1"/>
  <c r="M158" i="2" s="1"/>
  <c r="M159" i="2" s="1"/>
  <c r="M160" i="2" s="1"/>
  <c r="M161" i="2" s="1"/>
  <c r="M162" i="2" s="1"/>
  <c r="M163" i="2" s="1"/>
  <c r="M164" i="2" s="1"/>
  <c r="M165" i="2" s="1"/>
  <c r="M166" i="2" s="1"/>
  <c r="M167" i="2" s="1"/>
  <c r="M168" i="2" s="1"/>
  <c r="M169" i="2" s="1"/>
  <c r="M170" i="2" s="1"/>
  <c r="M171" i="2" s="1"/>
  <c r="M172" i="2" s="1"/>
  <c r="M173" i="2" s="1"/>
  <c r="M174" i="2" s="1"/>
  <c r="M175" i="2" s="1"/>
  <c r="M176" i="2" s="1"/>
  <c r="M177" i="2" s="1"/>
  <c r="M178" i="2" s="1"/>
  <c r="M179" i="2" s="1"/>
  <c r="M180" i="2" s="1"/>
  <c r="M181" i="2" s="1"/>
  <c r="M182" i="2" s="1"/>
  <c r="M183" i="2" s="1"/>
  <c r="M184" i="2" s="1"/>
  <c r="M185" i="2" s="1"/>
  <c r="M186" i="2" s="1"/>
  <c r="M187" i="2" s="1"/>
  <c r="M188" i="2" s="1"/>
  <c r="M189" i="2" s="1"/>
  <c r="M190" i="2" s="1"/>
  <c r="M191" i="2" s="1"/>
  <c r="M192" i="2" s="1"/>
  <c r="M193" i="2" s="1"/>
  <c r="M194" i="2" s="1"/>
  <c r="M195" i="2" s="1"/>
  <c r="M196" i="2" s="1"/>
  <c r="M197" i="2" s="1"/>
  <c r="M198" i="2" s="1"/>
  <c r="M199" i="2" s="1"/>
  <c r="M200" i="2" s="1"/>
  <c r="M201" i="2" s="1"/>
  <c r="M202" i="2" s="1"/>
  <c r="M203" i="2" s="1"/>
  <c r="M204" i="2" s="1"/>
  <c r="M205" i="2" s="1"/>
  <c r="M206" i="2" s="1"/>
  <c r="M207" i="2" s="1"/>
  <c r="M208" i="2" s="1"/>
  <c r="M209" i="2" s="1"/>
  <c r="M210" i="2" s="1"/>
  <c r="M211" i="2" s="1"/>
  <c r="M212" i="2" s="1"/>
  <c r="M213" i="2" s="1"/>
  <c r="M214" i="2" s="1"/>
  <c r="M215" i="2" s="1"/>
  <c r="M216" i="2" s="1"/>
  <c r="M217" i="2" s="1"/>
  <c r="M218" i="2" s="1"/>
  <c r="M219" i="2" s="1"/>
  <c r="M220" i="2" s="1"/>
  <c r="M221" i="2" s="1"/>
  <c r="M222" i="2" s="1"/>
  <c r="M223" i="2" s="1"/>
  <c r="M224" i="2" s="1"/>
  <c r="M225" i="2" s="1"/>
  <c r="M226" i="2" s="1"/>
  <c r="M227" i="2" s="1"/>
  <c r="M228" i="2" s="1"/>
  <c r="M229" i="2" s="1"/>
  <c r="M230" i="2" s="1"/>
  <c r="M231" i="2" s="1"/>
  <c r="M232" i="2" s="1"/>
  <c r="M233" i="2" s="1"/>
  <c r="M234" i="2" s="1"/>
  <c r="M235" i="2" s="1"/>
  <c r="M236" i="2" s="1"/>
  <c r="M237" i="2" s="1"/>
  <c r="M238" i="2" s="1"/>
  <c r="M239" i="2" s="1"/>
  <c r="M240" i="2" s="1"/>
  <c r="M241" i="2" s="1"/>
  <c r="M242" i="2" s="1"/>
  <c r="M243" i="2" s="1"/>
  <c r="M244" i="2" s="1"/>
  <c r="M245" i="2" s="1"/>
  <c r="M246" i="2" s="1"/>
  <c r="M247" i="2" s="1"/>
  <c r="M248" i="2" s="1"/>
  <c r="M249" i="2" s="1"/>
  <c r="M250" i="2" s="1"/>
  <c r="M251" i="2" s="1"/>
  <c r="M252" i="2" s="1"/>
  <c r="M253" i="2" s="1"/>
  <c r="M254" i="2" s="1"/>
  <c r="M255" i="2" s="1"/>
  <c r="M256" i="2" s="1"/>
  <c r="M257" i="2" s="1"/>
  <c r="M258" i="2" s="1"/>
  <c r="M259" i="2" s="1"/>
  <c r="M260" i="2" s="1"/>
  <c r="M261" i="2" s="1"/>
  <c r="M262" i="2" s="1"/>
  <c r="M263" i="2" s="1"/>
  <c r="M264" i="2" s="1"/>
  <c r="M265" i="2" s="1"/>
  <c r="M266" i="2" s="1"/>
  <c r="M267" i="2" s="1"/>
  <c r="M268" i="2" s="1"/>
  <c r="M269" i="2" s="1"/>
  <c r="M270" i="2" s="1"/>
  <c r="M271" i="2" s="1"/>
  <c r="M272" i="2" s="1"/>
  <c r="M273" i="2" s="1"/>
  <c r="M274" i="2" s="1"/>
  <c r="M275" i="2" s="1"/>
  <c r="M276" i="2" s="1"/>
  <c r="M277" i="2" s="1"/>
  <c r="M278" i="2" s="1"/>
  <c r="M279" i="2" s="1"/>
  <c r="M280" i="2" s="1"/>
  <c r="M281" i="2" s="1"/>
  <c r="M282" i="2" s="1"/>
  <c r="M283" i="2" s="1"/>
  <c r="M284" i="2" s="1"/>
  <c r="M285" i="2" s="1"/>
  <c r="M286" i="2" s="1"/>
  <c r="M287" i="2" s="1"/>
  <c r="M288" i="2" s="1"/>
  <c r="M289" i="2" s="1"/>
  <c r="M290" i="2" s="1"/>
  <c r="M291" i="2" s="1"/>
  <c r="M292" i="2" s="1"/>
  <c r="M293" i="2" s="1"/>
  <c r="M294" i="2" s="1"/>
  <c r="M295" i="2" s="1"/>
  <c r="M296" i="2" s="1"/>
  <c r="M297" i="2" s="1"/>
  <c r="M298" i="2" s="1"/>
  <c r="M299" i="2" s="1"/>
  <c r="M300" i="2" s="1"/>
  <c r="M301" i="2" s="1"/>
  <c r="M302" i="2" s="1"/>
  <c r="M303" i="2" s="1"/>
  <c r="M304" i="2" s="1"/>
  <c r="M305" i="2" s="1"/>
  <c r="M306" i="2" s="1"/>
  <c r="M307" i="2" s="1"/>
  <c r="M308" i="2" s="1"/>
  <c r="M309" i="2" s="1"/>
  <c r="M310" i="2" s="1"/>
  <c r="M311" i="2" s="1"/>
  <c r="M312" i="2" s="1"/>
  <c r="M313" i="2" s="1"/>
  <c r="M314" i="2" s="1"/>
  <c r="M315" i="2" s="1"/>
  <c r="M316" i="2" s="1"/>
  <c r="M317" i="2" s="1"/>
  <c r="M318" i="2" s="1"/>
  <c r="M319" i="2" s="1"/>
  <c r="M320" i="2" s="1"/>
  <c r="M321" i="2" s="1"/>
  <c r="M322" i="2" s="1"/>
  <c r="M323" i="2" s="1"/>
  <c r="M324" i="2" s="1"/>
  <c r="M325" i="2" s="1"/>
  <c r="M326" i="2" s="1"/>
  <c r="M327" i="2" s="1"/>
  <c r="M328" i="2" s="1"/>
  <c r="M329" i="2" s="1"/>
  <c r="M330" i="2" s="1"/>
  <c r="M331" i="2" s="1"/>
  <c r="M332" i="2" s="1"/>
  <c r="M333" i="2" s="1"/>
  <c r="M334" i="2" s="1"/>
  <c r="M335" i="2" s="1"/>
  <c r="M336" i="2" s="1"/>
  <c r="M337" i="2" s="1"/>
  <c r="M338" i="2" s="1"/>
  <c r="M339" i="2" s="1"/>
  <c r="M340" i="2" s="1"/>
  <c r="M341" i="2" s="1"/>
  <c r="M342" i="2" s="1"/>
  <c r="M343" i="2" s="1"/>
  <c r="M344" i="2" s="1"/>
  <c r="M345" i="2" s="1"/>
  <c r="M346" i="2" s="1"/>
  <c r="M347" i="2" s="1"/>
  <c r="M348" i="2" s="1"/>
  <c r="M349" i="2" s="1"/>
  <c r="M350" i="2" s="1"/>
  <c r="M351" i="2" s="1"/>
  <c r="M352" i="2" s="1"/>
  <c r="M353" i="2" s="1"/>
  <c r="M354" i="2" s="1"/>
  <c r="M355" i="2" s="1"/>
  <c r="M356" i="2" s="1"/>
  <c r="M357" i="2" s="1"/>
  <c r="M358" i="2" s="1"/>
  <c r="M359" i="2" s="1"/>
  <c r="M360" i="2" s="1"/>
  <c r="M361" i="2" s="1"/>
  <c r="M362" i="2" s="1"/>
  <c r="M363" i="2" s="1"/>
  <c r="M364" i="2" s="1"/>
  <c r="M365" i="2" s="1"/>
  <c r="M366" i="2" s="1"/>
  <c r="M367" i="2" s="1"/>
  <c r="M368" i="2" s="1"/>
  <c r="M369" i="2" s="1"/>
  <c r="M370" i="2" s="1"/>
  <c r="M371" i="2" s="1"/>
  <c r="M372" i="2" s="1"/>
  <c r="M373" i="2" s="1"/>
  <c r="M374" i="2" s="1"/>
  <c r="M375" i="2" s="1"/>
  <c r="M376" i="2" s="1"/>
  <c r="M377" i="2" s="1"/>
  <c r="M378" i="2" s="1"/>
  <c r="M379" i="2" s="1"/>
  <c r="M380" i="2" s="1"/>
  <c r="M381" i="2" s="1"/>
  <c r="M382" i="2" s="1"/>
  <c r="M383" i="2" s="1"/>
  <c r="M384" i="2" s="1"/>
  <c r="M385" i="2" s="1"/>
  <c r="M386" i="2" s="1"/>
  <c r="M387" i="2" s="1"/>
  <c r="M388" i="2" s="1"/>
  <c r="M389" i="2" s="1"/>
  <c r="M390" i="2" s="1"/>
  <c r="M391" i="2" s="1"/>
  <c r="M392" i="2" s="1"/>
  <c r="M393" i="2" s="1"/>
  <c r="M394" i="2" s="1"/>
  <c r="M395" i="2" s="1"/>
  <c r="M396" i="2" s="1"/>
  <c r="M397" i="2" s="1"/>
  <c r="M398" i="2" s="1"/>
  <c r="M399" i="2" s="1"/>
  <c r="M400" i="2" s="1"/>
  <c r="M401" i="2" s="1"/>
  <c r="M402" i="2" s="1"/>
  <c r="M403" i="2" s="1"/>
  <c r="M404" i="2" s="1"/>
  <c r="M405" i="2" s="1"/>
  <c r="M406" i="2" s="1"/>
  <c r="M407" i="2" s="1"/>
  <c r="M408" i="2" s="1"/>
  <c r="M409" i="2" s="1"/>
  <c r="M410" i="2" s="1"/>
  <c r="M411" i="2" s="1"/>
  <c r="M412" i="2" s="1"/>
  <c r="M413" i="2" s="1"/>
  <c r="M414" i="2" s="1"/>
  <c r="M415" i="2" s="1"/>
  <c r="M416" i="2" s="1"/>
  <c r="M417" i="2" s="1"/>
  <c r="M418" i="2" s="1"/>
  <c r="M419" i="2" s="1"/>
  <c r="M420" i="2" s="1"/>
  <c r="M421" i="2" s="1"/>
  <c r="M422" i="2" s="1"/>
  <c r="M423" i="2" s="1"/>
  <c r="M424" i="2" s="1"/>
  <c r="M425" i="2" s="1"/>
  <c r="M426" i="2" s="1"/>
  <c r="M427" i="2" s="1"/>
  <c r="M428" i="2" s="1"/>
  <c r="M429" i="2" s="1"/>
  <c r="M430" i="2" s="1"/>
  <c r="M431" i="2" s="1"/>
  <c r="M432" i="2" s="1"/>
  <c r="M433" i="2" s="1"/>
  <c r="M434" i="2" s="1"/>
  <c r="M435" i="2" s="1"/>
  <c r="M436" i="2" s="1"/>
  <c r="M437" i="2" s="1"/>
  <c r="M438" i="2" s="1"/>
  <c r="M439" i="2" s="1"/>
  <c r="M440" i="2" s="1"/>
  <c r="M441" i="2" s="1"/>
  <c r="M442" i="2" s="1"/>
  <c r="M443" i="2" s="1"/>
  <c r="M444" i="2" s="1"/>
  <c r="M445" i="2" s="1"/>
  <c r="M446" i="2" s="1"/>
  <c r="M447" i="2" s="1"/>
  <c r="M448" i="2" s="1"/>
  <c r="M449" i="2" s="1"/>
  <c r="M450" i="2" s="1"/>
  <c r="M451" i="2" s="1"/>
  <c r="M452" i="2" s="1"/>
  <c r="M453" i="2" s="1"/>
  <c r="M454" i="2" s="1"/>
  <c r="M455" i="2" s="1"/>
  <c r="M456" i="2" s="1"/>
  <c r="M457" i="2" s="1"/>
  <c r="M458" i="2" s="1"/>
  <c r="M459" i="2" s="1"/>
  <c r="M460" i="2" s="1"/>
  <c r="M461" i="2" s="1"/>
  <c r="M462" i="2" s="1"/>
  <c r="M463" i="2" s="1"/>
  <c r="M464" i="2" s="1"/>
  <c r="M465" i="2" s="1"/>
  <c r="M466" i="2" s="1"/>
  <c r="M467" i="2" s="1"/>
  <c r="M468" i="2" s="1"/>
  <c r="M469" i="2" s="1"/>
  <c r="M470" i="2" s="1"/>
  <c r="M471" i="2" s="1"/>
  <c r="M472" i="2" s="1"/>
  <c r="M473" i="2" s="1"/>
  <c r="M474" i="2" s="1"/>
  <c r="M475" i="2" s="1"/>
  <c r="M476" i="2" s="1"/>
  <c r="M477" i="2" s="1"/>
  <c r="M478" i="2" s="1"/>
  <c r="M479" i="2" s="1"/>
  <c r="M480" i="2" s="1"/>
  <c r="M481" i="2" s="1"/>
  <c r="M482" i="2" s="1"/>
  <c r="M483" i="2" s="1"/>
  <c r="M484" i="2" s="1"/>
  <c r="M485" i="2" s="1"/>
  <c r="M486" i="2" s="1"/>
  <c r="M487" i="2" s="1"/>
  <c r="M488" i="2" s="1"/>
  <c r="M489" i="2" s="1"/>
  <c r="M490" i="2" s="1"/>
  <c r="M491" i="2" s="1"/>
  <c r="M492" i="2" s="1"/>
  <c r="M493" i="2" s="1"/>
  <c r="M494" i="2" s="1"/>
  <c r="M495" i="2" s="1"/>
  <c r="M496" i="2" s="1"/>
  <c r="M497" i="2" s="1"/>
  <c r="M498" i="2" s="1"/>
  <c r="M499" i="2" s="1"/>
  <c r="M500" i="2" s="1"/>
  <c r="M501" i="2" s="1"/>
  <c r="M502" i="2" s="1"/>
  <c r="M503" i="2" s="1"/>
  <c r="M504" i="2" s="1"/>
  <c r="M505" i="2" s="1"/>
  <c r="M506" i="2" s="1"/>
  <c r="M507" i="2" s="1"/>
  <c r="M508" i="2" s="1"/>
  <c r="M509" i="2" s="1"/>
  <c r="M510" i="2" s="1"/>
  <c r="M511" i="2" s="1"/>
  <c r="M512" i="2" s="1"/>
  <c r="M513" i="2" s="1"/>
  <c r="M514" i="2" s="1"/>
  <c r="M515" i="2" s="1"/>
  <c r="M516" i="2" s="1"/>
  <c r="M517" i="2" s="1"/>
  <c r="M518" i="2" s="1"/>
  <c r="M519" i="2" s="1"/>
  <c r="M520" i="2" s="1"/>
  <c r="M521" i="2" s="1"/>
  <c r="M522" i="2" s="1"/>
  <c r="M523" i="2" s="1"/>
  <c r="M524" i="2" s="1"/>
  <c r="M525" i="2" s="1"/>
  <c r="M526" i="2" s="1"/>
  <c r="M527" i="2" s="1"/>
  <c r="M528" i="2" s="1"/>
  <c r="M529" i="2" s="1"/>
  <c r="M530" i="2" s="1"/>
  <c r="M531" i="2" s="1"/>
  <c r="M532" i="2" s="1"/>
  <c r="M533" i="2" s="1"/>
  <c r="M534" i="2" s="1"/>
  <c r="M535" i="2" s="1"/>
  <c r="M536" i="2" s="1"/>
  <c r="M537" i="2" s="1"/>
  <c r="M538" i="2" s="1"/>
  <c r="M539" i="2" s="1"/>
  <c r="M540" i="2" s="1"/>
  <c r="M541" i="2" s="1"/>
  <c r="M542" i="2" s="1"/>
  <c r="M543" i="2" s="1"/>
  <c r="M544" i="2" s="1"/>
  <c r="M545" i="2" s="1"/>
  <c r="M546" i="2" s="1"/>
  <c r="M547" i="2" s="1"/>
  <c r="M548" i="2" s="1"/>
  <c r="M549" i="2" s="1"/>
  <c r="M550" i="2" s="1"/>
  <c r="M551" i="2" s="1"/>
  <c r="M552" i="2" s="1"/>
  <c r="M553" i="2" s="1"/>
  <c r="M554" i="2" s="1"/>
  <c r="M555" i="2" s="1"/>
  <c r="M556" i="2" s="1"/>
  <c r="M557" i="2" s="1"/>
  <c r="M558" i="2" s="1"/>
  <c r="M559" i="2" s="1"/>
  <c r="M560" i="2" s="1"/>
  <c r="M561" i="2" s="1"/>
  <c r="M562" i="2" s="1"/>
  <c r="M563" i="2" s="1"/>
  <c r="M564" i="2" s="1"/>
  <c r="M565" i="2" s="1"/>
  <c r="M566" i="2" s="1"/>
  <c r="M567" i="2" s="1"/>
  <c r="M568" i="2" s="1"/>
  <c r="M569" i="2" s="1"/>
  <c r="M570" i="2" s="1"/>
  <c r="M571" i="2" s="1"/>
  <c r="M572" i="2" s="1"/>
  <c r="M573" i="2" s="1"/>
  <c r="M574" i="2" s="1"/>
  <c r="M575" i="2" s="1"/>
  <c r="M576" i="2" s="1"/>
  <c r="M577" i="2" s="1"/>
  <c r="M578" i="2" s="1"/>
  <c r="M579" i="2" s="1"/>
  <c r="M580" i="2" s="1"/>
  <c r="M581" i="2" s="1"/>
  <c r="M582" i="2" s="1"/>
  <c r="M583" i="2" s="1"/>
  <c r="M584" i="2" s="1"/>
  <c r="M585" i="2" s="1"/>
  <c r="M586" i="2" s="1"/>
  <c r="M587" i="2" s="1"/>
  <c r="M588" i="2" s="1"/>
  <c r="M589" i="2" s="1"/>
  <c r="M590" i="2" s="1"/>
  <c r="M591" i="2" s="1"/>
  <c r="M592" i="2" s="1"/>
  <c r="M593" i="2" s="1"/>
  <c r="M594" i="2" s="1"/>
  <c r="M595" i="2" s="1"/>
  <c r="M596" i="2" s="1"/>
  <c r="M597" i="2" s="1"/>
  <c r="M598" i="2" s="1"/>
  <c r="M599" i="2" s="1"/>
  <c r="M600" i="2" s="1"/>
  <c r="M601" i="2" s="1"/>
  <c r="M602" i="2" s="1"/>
  <c r="M603" i="2" s="1"/>
  <c r="M604" i="2" s="1"/>
  <c r="M605" i="2" s="1"/>
  <c r="M606" i="2" s="1"/>
  <c r="M607" i="2" s="1"/>
  <c r="M608" i="2" s="1"/>
  <c r="M609" i="2" s="1"/>
  <c r="M610" i="2" s="1"/>
  <c r="M611" i="2" s="1"/>
  <c r="M612" i="2" s="1"/>
  <c r="M613" i="2" s="1"/>
  <c r="M614" i="2" s="1"/>
  <c r="M615" i="2" s="1"/>
  <c r="M616" i="2" s="1"/>
  <c r="M617" i="2" s="1"/>
  <c r="M618" i="2" s="1"/>
  <c r="M619" i="2" s="1"/>
  <c r="M620" i="2" s="1"/>
  <c r="M621" i="2" s="1"/>
  <c r="M622" i="2" s="1"/>
  <c r="M623" i="2" s="1"/>
  <c r="M624" i="2" s="1"/>
  <c r="M625" i="2" s="1"/>
  <c r="M626" i="2" s="1"/>
  <c r="M627" i="2" s="1"/>
  <c r="M628" i="2" s="1"/>
  <c r="M629" i="2" s="1"/>
  <c r="M630" i="2" s="1"/>
  <c r="M631" i="2" s="1"/>
  <c r="M632" i="2" s="1"/>
  <c r="M633" i="2" s="1"/>
  <c r="M634" i="2" s="1"/>
  <c r="M635" i="2" s="1"/>
  <c r="M636" i="2" s="1"/>
  <c r="M637" i="2" s="1"/>
  <c r="M638" i="2" s="1"/>
  <c r="M639" i="2" s="1"/>
  <c r="M640" i="2" s="1"/>
  <c r="M641" i="2" s="1"/>
  <c r="M642" i="2" s="1"/>
  <c r="M643" i="2" s="1"/>
  <c r="M644" i="2" s="1"/>
  <c r="M645" i="2" s="1"/>
  <c r="M646" i="2" s="1"/>
  <c r="M647" i="2" s="1"/>
  <c r="M648" i="2" s="1"/>
  <c r="M649" i="2" s="1"/>
  <c r="M650" i="2" s="1"/>
  <c r="M651" i="2" s="1"/>
  <c r="M652" i="2" s="1"/>
  <c r="M653" i="2" s="1"/>
  <c r="M654" i="2" s="1"/>
  <c r="M655" i="2" s="1"/>
  <c r="M656" i="2" s="1"/>
  <c r="M657" i="2" s="1"/>
  <c r="M658" i="2" s="1"/>
  <c r="M659" i="2" s="1"/>
  <c r="M660" i="2" s="1"/>
  <c r="M661" i="2" s="1"/>
  <c r="M662" i="2" s="1"/>
  <c r="M663" i="2" s="1"/>
  <c r="M664" i="2" s="1"/>
  <c r="M665" i="2" s="1"/>
  <c r="M666" i="2" s="1"/>
  <c r="M667" i="2" s="1"/>
  <c r="M668" i="2" s="1"/>
  <c r="M669" i="2" s="1"/>
  <c r="M670" i="2" s="1"/>
  <c r="M671" i="2" s="1"/>
  <c r="M672" i="2" s="1"/>
  <c r="M673" i="2" s="1"/>
  <c r="M674" i="2" s="1"/>
  <c r="M675" i="2" s="1"/>
  <c r="M676" i="2" s="1"/>
  <c r="M677" i="2" s="1"/>
  <c r="M678" i="2" s="1"/>
  <c r="M679" i="2" s="1"/>
  <c r="M680" i="2" s="1"/>
  <c r="M681" i="2" s="1"/>
  <c r="M682" i="2" s="1"/>
  <c r="M683" i="2" s="1"/>
  <c r="M684" i="2" s="1"/>
  <c r="M685" i="2" s="1"/>
  <c r="M686" i="2" s="1"/>
  <c r="M687" i="2" s="1"/>
  <c r="M688" i="2" s="1"/>
  <c r="M689" i="2" s="1"/>
  <c r="M690" i="2" s="1"/>
  <c r="M691" i="2" s="1"/>
  <c r="M692" i="2" s="1"/>
  <c r="M693" i="2" s="1"/>
  <c r="M694" i="2" s="1"/>
  <c r="M695" i="2" s="1"/>
  <c r="M696" i="2" s="1"/>
  <c r="M697" i="2" s="1"/>
  <c r="M698" i="2" s="1"/>
  <c r="M699" i="2" s="1"/>
  <c r="M700" i="2" s="1"/>
  <c r="M701" i="2" s="1"/>
  <c r="M702" i="2" s="1"/>
  <c r="M703" i="2" s="1"/>
  <c r="M704" i="2" s="1"/>
  <c r="M705" i="2" s="1"/>
  <c r="M706" i="2" s="1"/>
  <c r="M707" i="2" s="1"/>
  <c r="M708" i="2" s="1"/>
  <c r="M709" i="2" s="1"/>
  <c r="M710" i="2" s="1"/>
  <c r="M711" i="2" s="1"/>
  <c r="M712" i="2" s="1"/>
  <c r="M713" i="2" s="1"/>
  <c r="M714" i="2" s="1"/>
  <c r="M715" i="2" s="1"/>
  <c r="M716" i="2" s="1"/>
  <c r="M717" i="2" s="1"/>
  <c r="M718" i="2" s="1"/>
  <c r="M719" i="2" s="1"/>
  <c r="M720" i="2" s="1"/>
  <c r="M721" i="2" s="1"/>
  <c r="M722" i="2" s="1"/>
  <c r="M723" i="2" s="1"/>
  <c r="M724" i="2" s="1"/>
  <c r="M725" i="2" s="1"/>
  <c r="M726" i="2" s="1"/>
  <c r="M727" i="2" s="1"/>
  <c r="M728" i="2" s="1"/>
  <c r="M729" i="2" s="1"/>
  <c r="M730" i="2" s="1"/>
  <c r="M731" i="2" s="1"/>
  <c r="M732" i="2" s="1"/>
  <c r="M733" i="2" s="1"/>
  <c r="M734" i="2" s="1"/>
  <c r="M735" i="2" s="1"/>
  <c r="M736" i="2" s="1"/>
  <c r="M737" i="2" s="1"/>
  <c r="M738" i="2" s="1"/>
  <c r="M739" i="2" s="1"/>
  <c r="M740" i="2" s="1"/>
  <c r="M741" i="2" s="1"/>
  <c r="M742" i="2" s="1"/>
  <c r="M743" i="2" s="1"/>
  <c r="M744" i="2" s="1"/>
  <c r="M745" i="2" s="1"/>
  <c r="M746" i="2" s="1"/>
  <c r="M747" i="2" s="1"/>
  <c r="M748" i="2" s="1"/>
  <c r="M749" i="2" s="1"/>
  <c r="M750" i="2" s="1"/>
  <c r="M751" i="2" s="1"/>
  <c r="M752" i="2" s="1"/>
  <c r="M753" i="2" s="1"/>
  <c r="M754" i="2" s="1"/>
  <c r="M755" i="2" s="1"/>
  <c r="M756" i="2" s="1"/>
  <c r="M757" i="2" s="1"/>
  <c r="M758" i="2" s="1"/>
  <c r="M759" i="2" s="1"/>
  <c r="M760" i="2" s="1"/>
  <c r="M761" i="2" s="1"/>
  <c r="M762" i="2" s="1"/>
  <c r="M763" i="2" s="1"/>
  <c r="M764" i="2" s="1"/>
  <c r="M765" i="2" s="1"/>
  <c r="M766" i="2" s="1"/>
  <c r="M767" i="2" s="1"/>
  <c r="M768" i="2" s="1"/>
  <c r="M769" i="2" s="1"/>
  <c r="M770" i="2" s="1"/>
  <c r="M771" i="2" s="1"/>
  <c r="M772" i="2" s="1"/>
  <c r="M773" i="2" s="1"/>
  <c r="M774" i="2" s="1"/>
  <c r="M775" i="2" s="1"/>
  <c r="M776" i="2" s="1"/>
  <c r="M777" i="2" s="1"/>
  <c r="M778" i="2" s="1"/>
  <c r="M779" i="2" s="1"/>
  <c r="M780" i="2" s="1"/>
  <c r="M781" i="2" s="1"/>
  <c r="M782" i="2" s="1"/>
  <c r="M783" i="2" s="1"/>
  <c r="M784" i="2" s="1"/>
  <c r="M785" i="2" s="1"/>
  <c r="M786" i="2" s="1"/>
  <c r="M787" i="2" s="1"/>
  <c r="M788" i="2" s="1"/>
  <c r="M789" i="2" s="1"/>
  <c r="M790" i="2" s="1"/>
  <c r="M791" i="2" s="1"/>
  <c r="M792" i="2" s="1"/>
  <c r="M793" i="2" s="1"/>
  <c r="M794" i="2" s="1"/>
  <c r="M795" i="2" s="1"/>
  <c r="M796" i="2" s="1"/>
  <c r="M797" i="2" s="1"/>
  <c r="M798" i="2" s="1"/>
  <c r="M799" i="2" s="1"/>
  <c r="M800" i="2" s="1"/>
  <c r="M801" i="2" s="1"/>
  <c r="M802" i="2" s="1"/>
  <c r="M803" i="2" s="1"/>
  <c r="M804" i="2" s="1"/>
  <c r="M805" i="2" s="1"/>
  <c r="M806" i="2" s="1"/>
  <c r="M807" i="2" s="1"/>
  <c r="M808" i="2" s="1"/>
  <c r="M809" i="2" s="1"/>
  <c r="M810" i="2" s="1"/>
  <c r="M811" i="2" s="1"/>
  <c r="M812" i="2" s="1"/>
  <c r="M813" i="2" s="1"/>
  <c r="M814" i="2" s="1"/>
  <c r="M815" i="2" s="1"/>
  <c r="M816" i="2" s="1"/>
  <c r="M817" i="2" s="1"/>
  <c r="M818" i="2" s="1"/>
  <c r="M819" i="2" s="1"/>
  <c r="M820" i="2" s="1"/>
  <c r="M821" i="2" s="1"/>
  <c r="M822" i="2" s="1"/>
  <c r="M823" i="2" s="1"/>
  <c r="M824" i="2" s="1"/>
  <c r="M825" i="2" s="1"/>
  <c r="M826" i="2" s="1"/>
  <c r="M827" i="2" s="1"/>
  <c r="M828" i="2" s="1"/>
  <c r="M829" i="2" s="1"/>
  <c r="M830" i="2" s="1"/>
  <c r="M831" i="2" s="1"/>
  <c r="M832" i="2" s="1"/>
  <c r="M833" i="2" s="1"/>
  <c r="M834" i="2" s="1"/>
  <c r="M835" i="2" s="1"/>
  <c r="M836" i="2" s="1"/>
  <c r="M837" i="2" s="1"/>
  <c r="M838" i="2" s="1"/>
  <c r="M839" i="2" s="1"/>
  <c r="M840" i="2" s="1"/>
  <c r="M841" i="2" s="1"/>
  <c r="M842" i="2" s="1"/>
  <c r="M843" i="2" s="1"/>
  <c r="M844" i="2" s="1"/>
  <c r="M845" i="2" s="1"/>
  <c r="M846" i="2" s="1"/>
  <c r="M847" i="2" s="1"/>
  <c r="M848" i="2" s="1"/>
  <c r="M849" i="2" s="1"/>
  <c r="M850" i="2" s="1"/>
  <c r="M851" i="2" s="1"/>
  <c r="M852" i="2" s="1"/>
  <c r="M853" i="2" s="1"/>
  <c r="M854" i="2" s="1"/>
  <c r="M855" i="2" s="1"/>
  <c r="M856" i="2" s="1"/>
  <c r="M857" i="2" s="1"/>
  <c r="M858" i="2" s="1"/>
  <c r="M859" i="2" s="1"/>
  <c r="M860" i="2" s="1"/>
  <c r="M861" i="2" s="1"/>
  <c r="M862" i="2" s="1"/>
  <c r="M863" i="2" s="1"/>
  <c r="M864" i="2" s="1"/>
  <c r="M865" i="2" s="1"/>
  <c r="M866" i="2" s="1"/>
  <c r="M867" i="2" s="1"/>
  <c r="M868" i="2" s="1"/>
  <c r="M869" i="2" s="1"/>
  <c r="M870" i="2" s="1"/>
  <c r="M871" i="2" s="1"/>
  <c r="M872" i="2" s="1"/>
  <c r="M873" i="2" s="1"/>
  <c r="M874" i="2" s="1"/>
  <c r="M875" i="2" s="1"/>
  <c r="M876" i="2" s="1"/>
  <c r="M877" i="2" s="1"/>
  <c r="M878" i="2" s="1"/>
  <c r="M879" i="2" s="1"/>
  <c r="M880" i="2" s="1"/>
  <c r="M881" i="2" s="1"/>
  <c r="M882" i="2" s="1"/>
  <c r="M883" i="2" s="1"/>
  <c r="M884" i="2" s="1"/>
  <c r="M885" i="2" s="1"/>
  <c r="M886" i="2" s="1"/>
  <c r="M887" i="2" s="1"/>
  <c r="M888" i="2" s="1"/>
  <c r="M889" i="2" s="1"/>
  <c r="M890" i="2" s="1"/>
  <c r="M891" i="2" s="1"/>
  <c r="M892" i="2" s="1"/>
  <c r="M893" i="2" s="1"/>
  <c r="M894" i="2" s="1"/>
  <c r="M895" i="2" s="1"/>
  <c r="M896" i="2" s="1"/>
  <c r="M897" i="2" s="1"/>
  <c r="M898" i="2" s="1"/>
  <c r="M899" i="2" s="1"/>
  <c r="M900" i="2" s="1"/>
  <c r="M901" i="2" s="1"/>
  <c r="M902" i="2" s="1"/>
  <c r="M903" i="2" s="1"/>
  <c r="M904" i="2" s="1"/>
  <c r="M905" i="2" s="1"/>
  <c r="M906" i="2" s="1"/>
  <c r="M907" i="2" s="1"/>
  <c r="M908" i="2" s="1"/>
  <c r="M909" i="2" s="1"/>
  <c r="M910" i="2" s="1"/>
  <c r="M911" i="2" s="1"/>
  <c r="M912" i="2" s="1"/>
  <c r="M913" i="2" s="1"/>
  <c r="M914" i="2" s="1"/>
  <c r="M915" i="2" s="1"/>
  <c r="M916" i="2" s="1"/>
  <c r="M917" i="2" s="1"/>
  <c r="M918" i="2" s="1"/>
  <c r="M919" i="2" s="1"/>
  <c r="M920" i="2" s="1"/>
  <c r="M921" i="2" s="1"/>
  <c r="M922" i="2" s="1"/>
  <c r="M923" i="2" s="1"/>
  <c r="M924" i="2" s="1"/>
  <c r="M925" i="2" s="1"/>
  <c r="M926" i="2" s="1"/>
  <c r="M927" i="2" s="1"/>
  <c r="M928" i="2" s="1"/>
  <c r="M929" i="2" s="1"/>
  <c r="M930" i="2" s="1"/>
  <c r="M931" i="2" s="1"/>
  <c r="M932" i="2" s="1"/>
  <c r="M933" i="2" s="1"/>
  <c r="M934" i="2" s="1"/>
  <c r="M935" i="2" s="1"/>
  <c r="M936" i="2" s="1"/>
  <c r="M937" i="2" s="1"/>
  <c r="M938" i="2" s="1"/>
  <c r="M939" i="2" s="1"/>
  <c r="M940" i="2" s="1"/>
  <c r="M941" i="2" s="1"/>
  <c r="M942" i="2" s="1"/>
  <c r="M943" i="2" s="1"/>
  <c r="M944" i="2" s="1"/>
  <c r="M945" i="2" s="1"/>
  <c r="M946" i="2" s="1"/>
  <c r="M947" i="2" s="1"/>
  <c r="M948" i="2" s="1"/>
  <c r="M949" i="2" s="1"/>
  <c r="M950" i="2" s="1"/>
  <c r="M951" i="2" s="1"/>
  <c r="M952" i="2" s="1"/>
  <c r="M953" i="2" s="1"/>
  <c r="M954" i="2" s="1"/>
  <c r="M955" i="2" s="1"/>
  <c r="M956" i="2" s="1"/>
  <c r="M957" i="2" s="1"/>
  <c r="M958" i="2" s="1"/>
  <c r="M959" i="2" s="1"/>
  <c r="M960" i="2" s="1"/>
  <c r="M961" i="2" s="1"/>
  <c r="M962" i="2" s="1"/>
  <c r="M963" i="2" s="1"/>
  <c r="M964" i="2" s="1"/>
  <c r="M965" i="2" s="1"/>
  <c r="M966" i="2" s="1"/>
  <c r="M967" i="2" s="1"/>
  <c r="M968" i="2" s="1"/>
  <c r="M969" i="2" s="1"/>
  <c r="M970" i="2" s="1"/>
  <c r="M971" i="2" s="1"/>
  <c r="M972" i="2" s="1"/>
  <c r="M973" i="2" s="1"/>
  <c r="M974" i="2" s="1"/>
  <c r="M975" i="2" s="1"/>
  <c r="M976" i="2" s="1"/>
  <c r="M977" i="2" s="1"/>
  <c r="M978" i="2" s="1"/>
  <c r="M979" i="2" s="1"/>
  <c r="M980" i="2" s="1"/>
  <c r="M981" i="2" s="1"/>
  <c r="M982" i="2" s="1"/>
  <c r="M983" i="2" s="1"/>
  <c r="M984" i="2" s="1"/>
  <c r="M985" i="2" s="1"/>
  <c r="M986" i="2" s="1"/>
  <c r="M987" i="2" s="1"/>
  <c r="M988" i="2" s="1"/>
  <c r="M989" i="2" s="1"/>
  <c r="M990" i="2" s="1"/>
  <c r="M991" i="2" s="1"/>
  <c r="M992" i="2" s="1"/>
  <c r="M993" i="2" s="1"/>
  <c r="M994" i="2" s="1"/>
  <c r="M995" i="2" s="1"/>
  <c r="M996" i="2" s="1"/>
  <c r="M997" i="2" s="1"/>
  <c r="M998" i="2" s="1"/>
  <c r="M999" i="2" s="1"/>
  <c r="M1000" i="2" s="1"/>
  <c r="M1001" i="2" s="1"/>
  <c r="M1002" i="2" s="1"/>
  <c r="M1003" i="2" s="1"/>
  <c r="M1004" i="2" s="1"/>
  <c r="M1005" i="2" s="1"/>
  <c r="M1006" i="2" s="1"/>
  <c r="M1007" i="2" s="1"/>
  <c r="M1008" i="2" s="1"/>
  <c r="M1009" i="2" s="1"/>
  <c r="M1010" i="2" s="1"/>
  <c r="M1011" i="2" s="1"/>
  <c r="M1012" i="2" s="1"/>
  <c r="M1013" i="2" s="1"/>
  <c r="M1014" i="2" s="1"/>
  <c r="M1015" i="2" s="1"/>
  <c r="M1016" i="2" s="1"/>
  <c r="M1017" i="2" s="1"/>
  <c r="M1018" i="2" s="1"/>
  <c r="M1019" i="2" s="1"/>
  <c r="M1020" i="2" s="1"/>
  <c r="M1021" i="2" s="1"/>
  <c r="M1022" i="2" s="1"/>
  <c r="M1023" i="2" s="1"/>
  <c r="M1024" i="2" s="1"/>
  <c r="M1025" i="2" s="1"/>
  <c r="M1026" i="2" s="1"/>
  <c r="M1027" i="2" s="1"/>
  <c r="M1028" i="2" s="1"/>
  <c r="M1029" i="2" s="1"/>
  <c r="M1030" i="2" s="1"/>
  <c r="M1031" i="2" s="1"/>
  <c r="M1032" i="2" s="1"/>
  <c r="M1033" i="2" s="1"/>
  <c r="M1034" i="2" s="1"/>
  <c r="M1035" i="2" s="1"/>
  <c r="M1036" i="2" s="1"/>
  <c r="M1037" i="2" s="1"/>
  <c r="M1038" i="2" s="1"/>
  <c r="M1039" i="2" s="1"/>
  <c r="M1040" i="2" s="1"/>
  <c r="M1041" i="2" s="1"/>
  <c r="M1042" i="2" s="1"/>
  <c r="M1043" i="2" s="1"/>
  <c r="M1044" i="2" s="1"/>
  <c r="M1045" i="2" s="1"/>
  <c r="M1046" i="2" s="1"/>
  <c r="M1047" i="2" s="1"/>
  <c r="M1048" i="2" s="1"/>
  <c r="M1049" i="2" s="1"/>
  <c r="M1050" i="2" s="1"/>
  <c r="M1051" i="2" s="1"/>
  <c r="M1052" i="2" s="1"/>
  <c r="M1053" i="2" s="1"/>
  <c r="M1054" i="2" s="1"/>
  <c r="M1055" i="2" s="1"/>
  <c r="M1056" i="2" s="1"/>
  <c r="M1057" i="2" s="1"/>
  <c r="M1058" i="2" s="1"/>
  <c r="M1059" i="2" s="1"/>
  <c r="M1060" i="2" s="1"/>
  <c r="M1061" i="2" s="1"/>
  <c r="M1062" i="2" s="1"/>
  <c r="M1063" i="2" s="1"/>
  <c r="M1064" i="2" s="1"/>
  <c r="M1065" i="2" s="1"/>
  <c r="M1066" i="2" s="1"/>
  <c r="M1067" i="2" s="1"/>
  <c r="M1068" i="2" s="1"/>
  <c r="M1069" i="2" s="1"/>
  <c r="M1070" i="2" s="1"/>
  <c r="M1071" i="2" s="1"/>
  <c r="M1072" i="2" s="1"/>
  <c r="M1073" i="2" s="1"/>
  <c r="M1074" i="2" s="1"/>
  <c r="M1075" i="2" s="1"/>
  <c r="M1076" i="2" s="1"/>
  <c r="M1077" i="2" s="1"/>
  <c r="M1078" i="2" s="1"/>
  <c r="M1079" i="2" s="1"/>
  <c r="M1080" i="2" s="1"/>
  <c r="M1081" i="2" s="1"/>
  <c r="M1082" i="2" s="1"/>
  <c r="M1083" i="2" s="1"/>
  <c r="M1084" i="2" s="1"/>
  <c r="M1085" i="2" s="1"/>
  <c r="M1086" i="2" s="1"/>
  <c r="M1087" i="2" s="1"/>
  <c r="M1088" i="2" s="1"/>
  <c r="M1089" i="2" s="1"/>
  <c r="M1090" i="2" s="1"/>
  <c r="M1091" i="2" s="1"/>
  <c r="M1092" i="2" s="1"/>
  <c r="M1093" i="2" s="1"/>
  <c r="M1094" i="2" s="1"/>
  <c r="M1095" i="2" s="1"/>
  <c r="M1096" i="2" s="1"/>
  <c r="M1097" i="2" s="1"/>
  <c r="M1098" i="2" s="1"/>
  <c r="M1099" i="2" s="1"/>
  <c r="M1100" i="2" s="1"/>
  <c r="M1101" i="2" s="1"/>
  <c r="M1102" i="2" s="1"/>
  <c r="M1103" i="2" s="1"/>
  <c r="M1104" i="2" s="1"/>
  <c r="M1105" i="2" s="1"/>
  <c r="M1106" i="2" s="1"/>
  <c r="M1107" i="2" s="1"/>
  <c r="M1108" i="2" s="1"/>
  <c r="M1109" i="2" s="1"/>
  <c r="M1110" i="2" s="1"/>
  <c r="M1111" i="2" s="1"/>
  <c r="M1112" i="2" s="1"/>
  <c r="M1113" i="2" s="1"/>
  <c r="M1114" i="2" s="1"/>
  <c r="M1115" i="2" s="1"/>
  <c r="M1116" i="2" s="1"/>
  <c r="M1117" i="2" s="1"/>
  <c r="M1118" i="2" s="1"/>
  <c r="M1119" i="2" s="1"/>
  <c r="M1120" i="2" s="1"/>
  <c r="M1121" i="2" s="1"/>
  <c r="M1122" i="2" s="1"/>
  <c r="M1123" i="2" s="1"/>
  <c r="M1124" i="2" s="1"/>
  <c r="M1125" i="2" s="1"/>
  <c r="M1126" i="2" s="1"/>
  <c r="M1127" i="2" s="1"/>
  <c r="M1128" i="2" s="1"/>
  <c r="M1129" i="2" s="1"/>
  <c r="M1130" i="2" s="1"/>
  <c r="M1131" i="2" s="1"/>
  <c r="M1132" i="2" s="1"/>
  <c r="M1133" i="2" s="1"/>
  <c r="M1134" i="2" s="1"/>
  <c r="M1135" i="2" s="1"/>
  <c r="M1136" i="2" s="1"/>
  <c r="M1137" i="2" s="1"/>
  <c r="M1138" i="2" s="1"/>
  <c r="M1139" i="2" s="1"/>
  <c r="M1140" i="2" s="1"/>
  <c r="M1141" i="2" s="1"/>
  <c r="M1142" i="2" s="1"/>
  <c r="M1143" i="2" s="1"/>
  <c r="M1144" i="2" s="1"/>
  <c r="M1145" i="2" s="1"/>
  <c r="M1146" i="2" s="1"/>
  <c r="M1147" i="2" s="1"/>
  <c r="M1148" i="2" s="1"/>
  <c r="M1149" i="2" s="1"/>
  <c r="M1150" i="2" s="1"/>
  <c r="M1151" i="2" s="1"/>
  <c r="M1152" i="2" s="1"/>
  <c r="M1153" i="2" s="1"/>
  <c r="M1154" i="2" s="1"/>
  <c r="M1155" i="2" s="1"/>
  <c r="M1156" i="2" s="1"/>
  <c r="M1157" i="2" s="1"/>
  <c r="M1158" i="2" s="1"/>
  <c r="M1159" i="2" s="1"/>
  <c r="M1160" i="2" s="1"/>
  <c r="M1161" i="2" s="1"/>
  <c r="M1162" i="2" s="1"/>
  <c r="M1163" i="2" s="1"/>
  <c r="M1164" i="2" s="1"/>
  <c r="M1165" i="2" s="1"/>
  <c r="M1166" i="2" s="1"/>
  <c r="M1167" i="2" s="1"/>
  <c r="M1168" i="2" s="1"/>
  <c r="M1169" i="2" s="1"/>
  <c r="M1170" i="2" s="1"/>
  <c r="M1171" i="2" s="1"/>
  <c r="M1172" i="2" s="1"/>
  <c r="M1173" i="2" s="1"/>
  <c r="M1174" i="2" s="1"/>
  <c r="M1175" i="2" s="1"/>
  <c r="M1176" i="2" s="1"/>
  <c r="M1177" i="2" s="1"/>
  <c r="M1178" i="2" s="1"/>
  <c r="M1179" i="2" s="1"/>
  <c r="M1180" i="2" s="1"/>
  <c r="M1181" i="2" s="1"/>
  <c r="M1182" i="2" s="1"/>
  <c r="M1183" i="2" s="1"/>
  <c r="M1184" i="2" s="1"/>
  <c r="M1185" i="2" s="1"/>
  <c r="M1186" i="2" s="1"/>
  <c r="M1187" i="2" s="1"/>
  <c r="M1188" i="2" s="1"/>
  <c r="M1189" i="2" s="1"/>
  <c r="M1190" i="2" s="1"/>
  <c r="M1191" i="2" s="1"/>
  <c r="M1192" i="2" s="1"/>
  <c r="M1193" i="2" s="1"/>
  <c r="M1194" i="2" s="1"/>
  <c r="M1195" i="2" s="1"/>
  <c r="M1196" i="2" s="1"/>
  <c r="M1197" i="2" s="1"/>
  <c r="M1198" i="2" s="1"/>
  <c r="M1199" i="2" s="1"/>
  <c r="M1200" i="2" s="1"/>
  <c r="M1201" i="2" s="1"/>
  <c r="M1202" i="2" s="1"/>
  <c r="M1203" i="2" s="1"/>
  <c r="M1204" i="2" s="1"/>
  <c r="M1205" i="2" s="1"/>
  <c r="M1206" i="2" s="1"/>
  <c r="M1207" i="2" s="1"/>
  <c r="M1208" i="2" s="1"/>
  <c r="M1209" i="2" s="1"/>
  <c r="M1210" i="2" s="1"/>
  <c r="M1211" i="2" s="1"/>
  <c r="M1212" i="2" s="1"/>
  <c r="M1213" i="2" s="1"/>
  <c r="M1214" i="2" s="1"/>
  <c r="M1215" i="2" s="1"/>
  <c r="M1216" i="2" s="1"/>
  <c r="M1217" i="2" s="1"/>
  <c r="M1218" i="2" s="1"/>
  <c r="M1219" i="2" s="1"/>
  <c r="M1220" i="2" s="1"/>
  <c r="M1221" i="2" s="1"/>
  <c r="M1222" i="2" s="1"/>
  <c r="M1223" i="2" s="1"/>
  <c r="M1224" i="2" s="1"/>
  <c r="M1225" i="2" s="1"/>
  <c r="M1226" i="2" s="1"/>
  <c r="M1227" i="2" s="1"/>
  <c r="M1228" i="2" s="1"/>
  <c r="M1229" i="2" s="1"/>
  <c r="M1230" i="2" s="1"/>
  <c r="M1231" i="2" s="1"/>
  <c r="M1232" i="2" s="1"/>
  <c r="M1233" i="2" s="1"/>
  <c r="M1234" i="2" s="1"/>
  <c r="M1235" i="2" s="1"/>
  <c r="M1236" i="2" s="1"/>
  <c r="M1237" i="2" s="1"/>
  <c r="M1238" i="2" s="1"/>
  <c r="M1239" i="2" s="1"/>
  <c r="M1240" i="2" s="1"/>
  <c r="M1241" i="2" s="1"/>
  <c r="M1242" i="2" s="1"/>
  <c r="M1243" i="2" s="1"/>
  <c r="M1244" i="2" s="1"/>
  <c r="M1245" i="2" s="1"/>
  <c r="M1246" i="2" s="1"/>
  <c r="M1247" i="2" s="1"/>
  <c r="M1248" i="2" s="1"/>
  <c r="M1249" i="2" s="1"/>
  <c r="M1250" i="2" s="1"/>
  <c r="M1251" i="2" s="1"/>
  <c r="M1252" i="2" s="1"/>
  <c r="M1253" i="2" s="1"/>
  <c r="M1254" i="2" s="1"/>
  <c r="M1255" i="2" s="1"/>
  <c r="M1256" i="2" s="1"/>
  <c r="M1257" i="2" s="1"/>
  <c r="M1258" i="2" s="1"/>
  <c r="M1259" i="2" s="1"/>
  <c r="M1260" i="2" s="1"/>
  <c r="M1261" i="2" s="1"/>
  <c r="M1262" i="2" s="1"/>
  <c r="M1263" i="2" s="1"/>
  <c r="M1264" i="2" s="1"/>
  <c r="M1265" i="2" s="1"/>
  <c r="M1266" i="2" s="1"/>
  <c r="M1267" i="2" s="1"/>
  <c r="M1268" i="2" s="1"/>
  <c r="M1269" i="2" s="1"/>
  <c r="M1270" i="2" s="1"/>
  <c r="M1271" i="2" s="1"/>
  <c r="M1272" i="2" s="1"/>
  <c r="M1273" i="2" s="1"/>
  <c r="M1274" i="2" s="1"/>
  <c r="M1275" i="2" s="1"/>
  <c r="M1276" i="2" s="1"/>
  <c r="M1277" i="2" s="1"/>
  <c r="M1278" i="2" s="1"/>
  <c r="M1279" i="2" s="1"/>
  <c r="M1280" i="2" s="1"/>
  <c r="M1281" i="2" s="1"/>
  <c r="M1282" i="2" s="1"/>
  <c r="M1283" i="2" s="1"/>
  <c r="M1284" i="2" s="1"/>
  <c r="M1285" i="2" s="1"/>
  <c r="M1286" i="2" s="1"/>
  <c r="M1287" i="2" s="1"/>
  <c r="M1288" i="2" s="1"/>
  <c r="M1289" i="2" s="1"/>
  <c r="M1290" i="2" s="1"/>
  <c r="M1291" i="2" s="1"/>
  <c r="M1292" i="2" s="1"/>
  <c r="M1293" i="2" s="1"/>
  <c r="M1294" i="2" s="1"/>
  <c r="M1295" i="2" s="1"/>
  <c r="M1296" i="2" s="1"/>
  <c r="M1297" i="2" s="1"/>
  <c r="M1298" i="2" s="1"/>
  <c r="M1299" i="2" s="1"/>
  <c r="M1300" i="2" s="1"/>
  <c r="M1301" i="2" s="1"/>
  <c r="M1302" i="2" s="1"/>
  <c r="M1303" i="2" s="1"/>
  <c r="M1304" i="2" s="1"/>
  <c r="M1305" i="2" s="1"/>
  <c r="M1306" i="2" s="1"/>
  <c r="M1307" i="2" s="1"/>
  <c r="M1308" i="2" s="1"/>
  <c r="M1309" i="2" s="1"/>
  <c r="M1310" i="2" s="1"/>
  <c r="M1311" i="2" s="1"/>
  <c r="M1312" i="2" s="1"/>
  <c r="M1313" i="2" s="1"/>
  <c r="M1314" i="2" s="1"/>
  <c r="M1315" i="2" s="1"/>
  <c r="M1316" i="2" s="1"/>
  <c r="M1317" i="2" s="1"/>
  <c r="M1318" i="2" s="1"/>
  <c r="M1319" i="2" s="1"/>
  <c r="M1320" i="2" s="1"/>
  <c r="M1321" i="2" s="1"/>
  <c r="M1322" i="2" s="1"/>
  <c r="M1323" i="2" s="1"/>
  <c r="M1324" i="2" s="1"/>
  <c r="M1325" i="2" s="1"/>
  <c r="M1326" i="2" s="1"/>
  <c r="M1327" i="2" s="1"/>
  <c r="M1328" i="2" s="1"/>
  <c r="M1329" i="2" s="1"/>
  <c r="M1330" i="2" s="1"/>
  <c r="M1331" i="2" s="1"/>
  <c r="M1332" i="2" s="1"/>
  <c r="M1333" i="2" s="1"/>
  <c r="M1334" i="2" s="1"/>
  <c r="M1335" i="2" s="1"/>
  <c r="M1336" i="2" s="1"/>
  <c r="M1337" i="2" s="1"/>
  <c r="M1338" i="2" s="1"/>
  <c r="M1339" i="2" s="1"/>
  <c r="M1340" i="2" s="1"/>
  <c r="M1341" i="2" s="1"/>
  <c r="M1342" i="2" s="1"/>
  <c r="M1343" i="2" s="1"/>
  <c r="M1344" i="2" s="1"/>
  <c r="M1345" i="2" s="1"/>
  <c r="M1346" i="2" s="1"/>
  <c r="M1347" i="2" s="1"/>
  <c r="M1348" i="2" s="1"/>
  <c r="M1349" i="2" s="1"/>
  <c r="M1350" i="2" s="1"/>
  <c r="M1351" i="2" s="1"/>
  <c r="M1352" i="2" s="1"/>
  <c r="M1353" i="2" s="1"/>
  <c r="M1354" i="2" s="1"/>
  <c r="M1355" i="2" s="1"/>
  <c r="M1356" i="2" s="1"/>
  <c r="M1357" i="2" s="1"/>
  <c r="M1358" i="2" s="1"/>
  <c r="M1359" i="2" s="1"/>
  <c r="M1360" i="2" s="1"/>
  <c r="M1361" i="2" s="1"/>
  <c r="M1362" i="2" s="1"/>
  <c r="M1363" i="2" s="1"/>
  <c r="M1364" i="2" s="1"/>
  <c r="M1365" i="2" s="1"/>
  <c r="M1366" i="2" s="1"/>
  <c r="M1367" i="2" s="1"/>
  <c r="M1368" i="2" s="1"/>
  <c r="M1369" i="2" s="1"/>
  <c r="M1370" i="2" s="1"/>
  <c r="M1371" i="2" s="1"/>
  <c r="M1372" i="2" s="1"/>
  <c r="M1373" i="2" s="1"/>
  <c r="M1374" i="2" s="1"/>
  <c r="M1375" i="2" s="1"/>
  <c r="M1376" i="2" s="1"/>
  <c r="M1377" i="2" s="1"/>
  <c r="M1378" i="2" s="1"/>
  <c r="M1379" i="2" s="1"/>
  <c r="M1380" i="2" s="1"/>
  <c r="M1381" i="2" s="1"/>
  <c r="M1382" i="2" s="1"/>
  <c r="M1383" i="2" s="1"/>
  <c r="M1384" i="2" s="1"/>
  <c r="M1385" i="2" s="1"/>
  <c r="M1386" i="2" s="1"/>
  <c r="M1387" i="2" s="1"/>
  <c r="M1388" i="2" s="1"/>
  <c r="M1389" i="2" s="1"/>
  <c r="M1390" i="2" s="1"/>
  <c r="M1391" i="2" s="1"/>
  <c r="M1392" i="2" s="1"/>
  <c r="M1393" i="2" s="1"/>
  <c r="M1394" i="2" s="1"/>
  <c r="M1395" i="2" s="1"/>
  <c r="M1396" i="2" s="1"/>
  <c r="M1397" i="2" s="1"/>
  <c r="M1398" i="2" s="1"/>
  <c r="M1399" i="2" s="1"/>
  <c r="M1400" i="2" s="1"/>
  <c r="M1401" i="2" s="1"/>
  <c r="M1402" i="2" s="1"/>
  <c r="M1403" i="2" s="1"/>
  <c r="M1404" i="2" s="1"/>
  <c r="M1405" i="2" s="1"/>
  <c r="M1406" i="2" s="1"/>
  <c r="M1407" i="2" s="1"/>
  <c r="M1408" i="2" s="1"/>
  <c r="M1409" i="2" s="1"/>
  <c r="M1410" i="2" s="1"/>
  <c r="M1411" i="2" s="1"/>
  <c r="M1412" i="2" s="1"/>
  <c r="M1413" i="2" s="1"/>
  <c r="M1414" i="2" s="1"/>
  <c r="M1415" i="2" s="1"/>
  <c r="M1416" i="2" s="1"/>
  <c r="M1417" i="2" s="1"/>
  <c r="M1418" i="2" s="1"/>
  <c r="M1419" i="2" s="1"/>
  <c r="M1420" i="2" s="1"/>
  <c r="M1421" i="2" s="1"/>
  <c r="M1422" i="2" s="1"/>
  <c r="M1423" i="2" s="1"/>
  <c r="M1424" i="2" s="1"/>
  <c r="M1425" i="2" s="1"/>
  <c r="M1426" i="2" s="1"/>
  <c r="M1427" i="2" s="1"/>
  <c r="M1428" i="2" s="1"/>
  <c r="M1429" i="2" s="1"/>
  <c r="M1430" i="2" s="1"/>
  <c r="M1431" i="2" s="1"/>
  <c r="M1432" i="2" s="1"/>
  <c r="M1433" i="2" s="1"/>
  <c r="M1434" i="2" s="1"/>
  <c r="M1435" i="2" s="1"/>
  <c r="M1436" i="2" s="1"/>
  <c r="M1437" i="2" s="1"/>
  <c r="M1438" i="2" s="1"/>
  <c r="M1439" i="2" s="1"/>
  <c r="M1440" i="2" s="1"/>
  <c r="M1441" i="2" s="1"/>
  <c r="M1442" i="2" s="1"/>
  <c r="M1443" i="2" s="1"/>
  <c r="M1444" i="2" s="1"/>
  <c r="M1445" i="2" s="1"/>
  <c r="M1446" i="2" s="1"/>
  <c r="M1447" i="2" s="1"/>
  <c r="M1448" i="2" s="1"/>
  <c r="M1449" i="2" s="1"/>
  <c r="M1450" i="2" s="1"/>
  <c r="M1451" i="2" s="1"/>
  <c r="M1452" i="2" s="1"/>
  <c r="M1453" i="2" s="1"/>
  <c r="M1454" i="2" s="1"/>
  <c r="M1455" i="2" s="1"/>
  <c r="M1456" i="2" s="1"/>
  <c r="M1457" i="2" s="1"/>
  <c r="M1458" i="2" s="1"/>
  <c r="M1459" i="2" s="1"/>
  <c r="M1460" i="2" s="1"/>
  <c r="M1461" i="2" s="1"/>
  <c r="M1462" i="2" s="1"/>
  <c r="M1463" i="2" s="1"/>
  <c r="M1464" i="2" s="1"/>
  <c r="M1465" i="2" s="1"/>
  <c r="M1466" i="2" s="1"/>
  <c r="M1467" i="2" s="1"/>
  <c r="M1468" i="2" s="1"/>
  <c r="M1469" i="2" s="1"/>
  <c r="M1470" i="2" s="1"/>
  <c r="M1471" i="2" s="1"/>
  <c r="M1472" i="2" s="1"/>
  <c r="M1473" i="2" s="1"/>
  <c r="M1474" i="2" s="1"/>
  <c r="M1475" i="2" s="1"/>
  <c r="M1476" i="2" s="1"/>
  <c r="M1477" i="2" s="1"/>
  <c r="M1478" i="2" s="1"/>
  <c r="M1479" i="2" s="1"/>
  <c r="M1480" i="2" s="1"/>
  <c r="M1481" i="2" s="1"/>
  <c r="M1482" i="2" s="1"/>
  <c r="M1483" i="2" s="1"/>
  <c r="M1484" i="2" s="1"/>
  <c r="M1485" i="2" s="1"/>
  <c r="M1486" i="2" s="1"/>
  <c r="M1487" i="2" s="1"/>
  <c r="M1488" i="2" s="1"/>
  <c r="M1489" i="2" s="1"/>
  <c r="M1490" i="2" s="1"/>
  <c r="M1491" i="2" s="1"/>
  <c r="M1492" i="2" s="1"/>
  <c r="M1493" i="2" s="1"/>
  <c r="M1494" i="2" s="1"/>
  <c r="M1495" i="2" s="1"/>
  <c r="M1496" i="2" s="1"/>
  <c r="M1497" i="2" s="1"/>
  <c r="M1498" i="2" s="1"/>
  <c r="M1499" i="2" s="1"/>
  <c r="M1500" i="2" s="1"/>
  <c r="M1501" i="2" s="1"/>
  <c r="M1502" i="2" s="1"/>
  <c r="M1503" i="2" s="1"/>
  <c r="M1504" i="2" s="1"/>
  <c r="M1505" i="2" s="1"/>
  <c r="M1506" i="2" s="1"/>
  <c r="M1507" i="2" s="1"/>
  <c r="M1508" i="2" s="1"/>
  <c r="M1509" i="2" s="1"/>
  <c r="M1510" i="2" s="1"/>
  <c r="M1511" i="2" s="1"/>
  <c r="M1512" i="2" s="1"/>
  <c r="M1513" i="2" s="1"/>
  <c r="M1514" i="2" s="1"/>
  <c r="M1515" i="2" s="1"/>
  <c r="M1516" i="2" s="1"/>
  <c r="M1517" i="2" s="1"/>
  <c r="M1518" i="2" s="1"/>
  <c r="M1519" i="2" s="1"/>
  <c r="M1520" i="2" s="1"/>
  <c r="M1521" i="2" s="1"/>
  <c r="M1522" i="2" s="1"/>
  <c r="M1523" i="2" s="1"/>
  <c r="M1524" i="2" s="1"/>
  <c r="M1525" i="2" s="1"/>
  <c r="M1526" i="2" s="1"/>
  <c r="M1527" i="2" s="1"/>
  <c r="M1528" i="2" s="1"/>
  <c r="M1529" i="2" s="1"/>
  <c r="M1530" i="2" s="1"/>
  <c r="M1531" i="2" s="1"/>
  <c r="M1532" i="2" s="1"/>
  <c r="M1533" i="2" s="1"/>
  <c r="M1534" i="2" s="1"/>
  <c r="M1535" i="2" s="1"/>
  <c r="M1536" i="2" s="1"/>
  <c r="M1537" i="2" s="1"/>
  <c r="M1538" i="2" s="1"/>
  <c r="M1539" i="2" s="1"/>
  <c r="M1540" i="2" s="1"/>
  <c r="M1541" i="2" s="1"/>
  <c r="M1542" i="2" s="1"/>
  <c r="M1543" i="2" s="1"/>
  <c r="M1544" i="2" s="1"/>
  <c r="M1545" i="2" s="1"/>
  <c r="M1546" i="2" s="1"/>
  <c r="M1547" i="2" s="1"/>
  <c r="M1548" i="2" s="1"/>
  <c r="M1549" i="2" s="1"/>
  <c r="M1550" i="2" s="1"/>
  <c r="M1551" i="2" s="1"/>
  <c r="M1552" i="2" s="1"/>
  <c r="M1553" i="2" s="1"/>
  <c r="M1554" i="2" s="1"/>
  <c r="M1555" i="2" s="1"/>
  <c r="M1556" i="2" s="1"/>
  <c r="M1557" i="2" s="1"/>
  <c r="M1558" i="2" s="1"/>
  <c r="M1559" i="2" s="1"/>
  <c r="M1560" i="2" s="1"/>
  <c r="M1561" i="2" s="1"/>
  <c r="M1562" i="2" s="1"/>
  <c r="M1563" i="2" s="1"/>
  <c r="M1564" i="2" s="1"/>
  <c r="M1565" i="2" s="1"/>
  <c r="M1566" i="2" s="1"/>
  <c r="M1567" i="2" s="1"/>
  <c r="M1568" i="2" s="1"/>
  <c r="M1569" i="2" s="1"/>
  <c r="M1570" i="2" s="1"/>
  <c r="M1571" i="2" s="1"/>
  <c r="M1572" i="2" s="1"/>
  <c r="M1573" i="2" s="1"/>
  <c r="M1574" i="2" s="1"/>
  <c r="M1575" i="2" s="1"/>
  <c r="M1576" i="2" s="1"/>
  <c r="M1577" i="2" s="1"/>
  <c r="M1578" i="2" s="1"/>
  <c r="M1579" i="2" s="1"/>
  <c r="M1580" i="2" s="1"/>
  <c r="M1581" i="2" s="1"/>
  <c r="M1582" i="2" s="1"/>
  <c r="M1583" i="2" s="1"/>
  <c r="M1584" i="2" s="1"/>
  <c r="M1585" i="2" s="1"/>
  <c r="M1586" i="2" s="1"/>
  <c r="M1587" i="2" s="1"/>
  <c r="M1588" i="2" s="1"/>
  <c r="M1589" i="2" s="1"/>
  <c r="M1590" i="2" s="1"/>
  <c r="M1591" i="2" s="1"/>
  <c r="M1592" i="2" s="1"/>
  <c r="M1593" i="2" s="1"/>
  <c r="M1594" i="2" s="1"/>
  <c r="M1595" i="2" s="1"/>
  <c r="M1596" i="2" s="1"/>
  <c r="M1597" i="2" s="1"/>
  <c r="M1598" i="2" s="1"/>
  <c r="M1599" i="2" s="1"/>
  <c r="M1600" i="2" s="1"/>
  <c r="M1601" i="2" s="1"/>
  <c r="M1602" i="2" s="1"/>
  <c r="M1603" i="2" s="1"/>
  <c r="M1604" i="2" s="1"/>
  <c r="M1605" i="2" s="1"/>
  <c r="M1606" i="2" s="1"/>
  <c r="M1607" i="2" s="1"/>
  <c r="M1608" i="2" s="1"/>
  <c r="M1609" i="2" s="1"/>
  <c r="M1610" i="2" s="1"/>
  <c r="M1611" i="2" s="1"/>
  <c r="M1612" i="2" s="1"/>
  <c r="M1613" i="2" s="1"/>
  <c r="M1614" i="2" s="1"/>
  <c r="M1615" i="2" s="1"/>
  <c r="M1616" i="2" s="1"/>
  <c r="M1617" i="2" s="1"/>
  <c r="M1618" i="2" s="1"/>
  <c r="M1619" i="2" s="1"/>
  <c r="M1620" i="2" s="1"/>
  <c r="M1621" i="2" s="1"/>
  <c r="M1622" i="2" s="1"/>
  <c r="M1623" i="2" s="1"/>
  <c r="M1624" i="2" s="1"/>
  <c r="M1625" i="2" s="1"/>
  <c r="M1626" i="2" s="1"/>
  <c r="M1627" i="2" s="1"/>
  <c r="M1628" i="2" s="1"/>
  <c r="M1629" i="2" s="1"/>
  <c r="M1630" i="2" s="1"/>
  <c r="M1631" i="2" s="1"/>
  <c r="M1632" i="2" s="1"/>
  <c r="M1633" i="2" s="1"/>
  <c r="M1634" i="2" s="1"/>
  <c r="M1635" i="2" s="1"/>
  <c r="M1636" i="2" s="1"/>
  <c r="M1637" i="2" s="1"/>
  <c r="M1638" i="2" s="1"/>
  <c r="M1639" i="2" s="1"/>
  <c r="M1640" i="2" s="1"/>
  <c r="M1641" i="2" s="1"/>
  <c r="M1642" i="2" s="1"/>
  <c r="M1643" i="2" s="1"/>
  <c r="M1644" i="2" s="1"/>
  <c r="M1645" i="2" s="1"/>
  <c r="M1646" i="2" s="1"/>
  <c r="M1647" i="2" s="1"/>
  <c r="M1648" i="2" s="1"/>
  <c r="M1649" i="2" s="1"/>
  <c r="M1650" i="2" s="1"/>
  <c r="M1651" i="2" s="1"/>
  <c r="M1652" i="2" s="1"/>
  <c r="M1653" i="2" s="1"/>
  <c r="M1654" i="2" s="1"/>
  <c r="M1655" i="2" s="1"/>
  <c r="M1656" i="2" s="1"/>
  <c r="M1657" i="2" s="1"/>
  <c r="M1658" i="2" s="1"/>
  <c r="M1659" i="2" s="1"/>
  <c r="M1660" i="2" s="1"/>
  <c r="M1661" i="2" s="1"/>
  <c r="M1662" i="2" s="1"/>
  <c r="M1663" i="2" s="1"/>
  <c r="M1664" i="2" s="1"/>
  <c r="M1665" i="2" s="1"/>
  <c r="M1666" i="2" s="1"/>
  <c r="M1667" i="2" s="1"/>
  <c r="M1668" i="2" s="1"/>
  <c r="M1669" i="2" s="1"/>
  <c r="M1670" i="2" s="1"/>
  <c r="M1671" i="2" s="1"/>
  <c r="M1672" i="2" s="1"/>
  <c r="M1673" i="2" s="1"/>
  <c r="M1674" i="2" s="1"/>
  <c r="M1675" i="2" s="1"/>
  <c r="M1676" i="2" s="1"/>
  <c r="M1677" i="2" s="1"/>
  <c r="M1678" i="2" s="1"/>
  <c r="M1679" i="2" s="1"/>
  <c r="M1680" i="2" s="1"/>
  <c r="M1681" i="2" s="1"/>
  <c r="M1682" i="2" s="1"/>
  <c r="M1683" i="2" s="1"/>
  <c r="M1684" i="2" s="1"/>
  <c r="M1685" i="2" s="1"/>
  <c r="M1686" i="2" s="1"/>
  <c r="M1687" i="2" s="1"/>
  <c r="M1688" i="2" s="1"/>
  <c r="M1689" i="2" s="1"/>
  <c r="M1690" i="2" s="1"/>
  <c r="M1691" i="2" s="1"/>
  <c r="M1692" i="2" s="1"/>
  <c r="M1693" i="2" s="1"/>
  <c r="M1694" i="2" s="1"/>
  <c r="M1695" i="2" s="1"/>
  <c r="M1696" i="2" s="1"/>
  <c r="M1697" i="2" s="1"/>
  <c r="M1698" i="2" s="1"/>
  <c r="M1699" i="2" s="1"/>
  <c r="M1700" i="2" s="1"/>
  <c r="M1701" i="2" s="1"/>
  <c r="M1702" i="2" s="1"/>
  <c r="M1703" i="2" s="1"/>
  <c r="M1704" i="2" s="1"/>
  <c r="M1705" i="2" s="1"/>
  <c r="M1706" i="2" s="1"/>
  <c r="M1707" i="2" s="1"/>
  <c r="M1708" i="2" s="1"/>
  <c r="M1709" i="2" s="1"/>
  <c r="M1710" i="2" s="1"/>
  <c r="M1711" i="2" s="1"/>
  <c r="M1712" i="2" s="1"/>
  <c r="M1713" i="2" s="1"/>
  <c r="M1714" i="2" s="1"/>
  <c r="M1715" i="2" s="1"/>
  <c r="M1716" i="2" s="1"/>
  <c r="M1717" i="2" s="1"/>
  <c r="M1718" i="2" s="1"/>
  <c r="M1719" i="2" s="1"/>
  <c r="M1720" i="2" s="1"/>
  <c r="M1721" i="2" s="1"/>
  <c r="M1722" i="2" s="1"/>
  <c r="M1723" i="2" s="1"/>
  <c r="M1724" i="2" s="1"/>
  <c r="M1725" i="2" s="1"/>
  <c r="M1726" i="2" s="1"/>
  <c r="M1727" i="2" s="1"/>
  <c r="M1728" i="2" s="1"/>
  <c r="M1729" i="2" s="1"/>
  <c r="M1730" i="2" s="1"/>
  <c r="M1731" i="2" s="1"/>
  <c r="M1732" i="2" s="1"/>
  <c r="M1733" i="2" s="1"/>
  <c r="M1734" i="2" s="1"/>
  <c r="M1735" i="2" s="1"/>
  <c r="M1736" i="2" s="1"/>
  <c r="M1737" i="2" s="1"/>
  <c r="M1738" i="2" s="1"/>
  <c r="M1739" i="2" s="1"/>
  <c r="M1740" i="2" s="1"/>
  <c r="M1741" i="2" s="1"/>
  <c r="M1742" i="2" s="1"/>
  <c r="M1743" i="2" s="1"/>
  <c r="M1744" i="2" s="1"/>
  <c r="M1745" i="2" s="1"/>
  <c r="M1746" i="2" s="1"/>
  <c r="M1747" i="2" s="1"/>
  <c r="M1748" i="2" s="1"/>
  <c r="M1749" i="2" s="1"/>
  <c r="M1750" i="2" s="1"/>
  <c r="M1751" i="2" s="1"/>
  <c r="M1752" i="2" s="1"/>
  <c r="M1753" i="2" s="1"/>
  <c r="M1754" i="2" s="1"/>
  <c r="M1755" i="2" s="1"/>
  <c r="M1756" i="2" s="1"/>
  <c r="M1757" i="2" s="1"/>
  <c r="M1758" i="2" s="1"/>
  <c r="M1759" i="2" s="1"/>
  <c r="M1760" i="2" s="1"/>
  <c r="M1761" i="2" s="1"/>
  <c r="M1762" i="2" s="1"/>
  <c r="M1763" i="2" s="1"/>
  <c r="M1764" i="2" s="1"/>
  <c r="M1765" i="2" s="1"/>
  <c r="M1766" i="2" s="1"/>
  <c r="M1767" i="2" s="1"/>
  <c r="M1768" i="2" s="1"/>
  <c r="M1769" i="2" s="1"/>
  <c r="M1770" i="2" s="1"/>
  <c r="M1771" i="2" s="1"/>
  <c r="M1772" i="2" s="1"/>
  <c r="M1773" i="2" s="1"/>
  <c r="M1774" i="2" s="1"/>
  <c r="M1775" i="2" s="1"/>
  <c r="M1776" i="2" s="1"/>
  <c r="M1777" i="2" s="1"/>
  <c r="M1778" i="2" s="1"/>
  <c r="M1779" i="2" s="1"/>
  <c r="M1780" i="2" s="1"/>
  <c r="M1781" i="2" s="1"/>
  <c r="M1782" i="2" s="1"/>
  <c r="M1783" i="2" s="1"/>
  <c r="M1784" i="2" s="1"/>
  <c r="M1785" i="2" s="1"/>
  <c r="M1786" i="2" s="1"/>
  <c r="M1787" i="2" s="1"/>
  <c r="M1788" i="2" s="1"/>
  <c r="M1789" i="2" s="1"/>
  <c r="M1790" i="2" s="1"/>
  <c r="M1791" i="2" s="1"/>
  <c r="M1792" i="2" s="1"/>
  <c r="M1793" i="2" s="1"/>
  <c r="M1794" i="2" s="1"/>
  <c r="M1795" i="2" s="1"/>
  <c r="M1796" i="2" s="1"/>
  <c r="M1797" i="2" s="1"/>
  <c r="M1798" i="2" s="1"/>
  <c r="M1799" i="2" s="1"/>
  <c r="M1800" i="2" s="1"/>
  <c r="M1801" i="2" s="1"/>
  <c r="M1802" i="2" s="1"/>
  <c r="M1803" i="2" s="1"/>
  <c r="M1804" i="2" s="1"/>
  <c r="M1805" i="2" s="1"/>
  <c r="M1806" i="2" s="1"/>
  <c r="M1807" i="2" s="1"/>
  <c r="M1808" i="2" s="1"/>
  <c r="M1809" i="2" s="1"/>
  <c r="M1810" i="2" s="1"/>
  <c r="M1811" i="2" s="1"/>
  <c r="M1812" i="2" s="1"/>
  <c r="M1813" i="2" s="1"/>
  <c r="M1814" i="2" s="1"/>
  <c r="M1815" i="2" s="1"/>
  <c r="M1816" i="2" s="1"/>
  <c r="M1817" i="2" s="1"/>
  <c r="M1818" i="2" s="1"/>
  <c r="M1819" i="2" s="1"/>
  <c r="M1820" i="2" s="1"/>
  <c r="M1821" i="2" s="1"/>
  <c r="M1822" i="2" s="1"/>
  <c r="M1823" i="2" s="1"/>
  <c r="M1824" i="2" s="1"/>
  <c r="M1825" i="2" s="1"/>
  <c r="M1826" i="2" s="1"/>
  <c r="M1827" i="2" s="1"/>
  <c r="M1828" i="2" s="1"/>
  <c r="M1829" i="2" s="1"/>
  <c r="M1830" i="2" s="1"/>
  <c r="M1831" i="2" s="1"/>
  <c r="M1832" i="2" s="1"/>
  <c r="M1833" i="2" s="1"/>
  <c r="M1834" i="2" s="1"/>
  <c r="M1835" i="2" s="1"/>
  <c r="M1836" i="2" s="1"/>
  <c r="M1837" i="2" s="1"/>
  <c r="M1838" i="2" s="1"/>
  <c r="M1839" i="2" s="1"/>
  <c r="M1840" i="2" s="1"/>
  <c r="M1841" i="2" s="1"/>
  <c r="M1842" i="2" s="1"/>
  <c r="M1843" i="2" s="1"/>
  <c r="M1844" i="2" s="1"/>
  <c r="M1845" i="2" s="1"/>
  <c r="M1846" i="2" s="1"/>
  <c r="M1847" i="2" s="1"/>
  <c r="M1848" i="2" s="1"/>
  <c r="M1849" i="2" s="1"/>
  <c r="M1850" i="2" s="1"/>
  <c r="M1851" i="2" s="1"/>
  <c r="M1852" i="2" s="1"/>
  <c r="M1853" i="2" s="1"/>
  <c r="M1854" i="2" s="1"/>
  <c r="M1855" i="2" s="1"/>
  <c r="M1856" i="2" s="1"/>
  <c r="M1857" i="2" s="1"/>
  <c r="M1858" i="2" s="1"/>
  <c r="M1859" i="2" s="1"/>
  <c r="M1860" i="2" s="1"/>
  <c r="M1861" i="2" s="1"/>
  <c r="M1862" i="2" s="1"/>
  <c r="M1863" i="2" s="1"/>
  <c r="M1864" i="2" s="1"/>
  <c r="M1865" i="2" s="1"/>
  <c r="M1866" i="2" s="1"/>
  <c r="M1867" i="2" s="1"/>
  <c r="M1868" i="2" s="1"/>
  <c r="M1869" i="2" s="1"/>
  <c r="M1870" i="2" s="1"/>
  <c r="M1871" i="2" s="1"/>
  <c r="M1872" i="2" s="1"/>
  <c r="M1873" i="2" s="1"/>
  <c r="M1874" i="2" s="1"/>
  <c r="M1875" i="2" s="1"/>
  <c r="M1876" i="2" s="1"/>
  <c r="M1877" i="2" s="1"/>
  <c r="M1878" i="2" s="1"/>
  <c r="M1879" i="2" s="1"/>
  <c r="M1880" i="2" s="1"/>
  <c r="M1881" i="2" s="1"/>
  <c r="M1882" i="2" s="1"/>
  <c r="M1883" i="2" s="1"/>
  <c r="M1884" i="2" s="1"/>
  <c r="M1885" i="2" s="1"/>
  <c r="M1886" i="2" s="1"/>
  <c r="M1887" i="2" s="1"/>
  <c r="M1888" i="2" s="1"/>
  <c r="M1889" i="2" s="1"/>
  <c r="M1890" i="2" s="1"/>
  <c r="M1891" i="2" s="1"/>
  <c r="M1892" i="2" s="1"/>
  <c r="M1893" i="2" s="1"/>
  <c r="M1894" i="2" s="1"/>
  <c r="M1895" i="2" s="1"/>
  <c r="M1896" i="2" s="1"/>
  <c r="M1897" i="2" s="1"/>
  <c r="M1898" i="2" s="1"/>
  <c r="M1899" i="2" s="1"/>
  <c r="M1900" i="2" s="1"/>
  <c r="M1901" i="2" s="1"/>
  <c r="M1902" i="2" s="1"/>
  <c r="M1903" i="2" s="1"/>
  <c r="M1904" i="2" s="1"/>
  <c r="M1905" i="2" s="1"/>
  <c r="M1906" i="2" s="1"/>
  <c r="M1907" i="2" s="1"/>
  <c r="M1908" i="2" s="1"/>
  <c r="M1909" i="2" s="1"/>
  <c r="M1910" i="2" s="1"/>
  <c r="M1911" i="2" s="1"/>
  <c r="M1912" i="2" s="1"/>
  <c r="M1913" i="2" s="1"/>
  <c r="M1914" i="2" s="1"/>
  <c r="M1915" i="2" s="1"/>
  <c r="M1916" i="2" s="1"/>
  <c r="M1917" i="2" s="1"/>
  <c r="M1918" i="2" s="1"/>
  <c r="M1919" i="2" s="1"/>
  <c r="M1920" i="2" s="1"/>
  <c r="M1921" i="2" s="1"/>
  <c r="M1922" i="2" s="1"/>
  <c r="M1923" i="2" s="1"/>
  <c r="M1924" i="2" s="1"/>
  <c r="M1925" i="2" s="1"/>
  <c r="M1926" i="2" s="1"/>
  <c r="M1927" i="2" s="1"/>
  <c r="M1928" i="2" s="1"/>
  <c r="M1929" i="2" s="1"/>
  <c r="M1930" i="2" s="1"/>
  <c r="M1931" i="2" s="1"/>
  <c r="M1932" i="2" s="1"/>
  <c r="M1933" i="2" s="1"/>
  <c r="M1934" i="2" s="1"/>
  <c r="M1935" i="2" s="1"/>
  <c r="M1936" i="2" s="1"/>
  <c r="M1937" i="2" s="1"/>
  <c r="M1938" i="2" s="1"/>
  <c r="M1939" i="2" s="1"/>
  <c r="M1940" i="2" s="1"/>
  <c r="M1941" i="2" s="1"/>
  <c r="M1942" i="2" s="1"/>
  <c r="M1943" i="2" s="1"/>
  <c r="M1944" i="2" s="1"/>
  <c r="M1945" i="2" s="1"/>
  <c r="M1946" i="2" s="1"/>
  <c r="M1947" i="2" s="1"/>
  <c r="M1948" i="2" s="1"/>
  <c r="M1949" i="2" s="1"/>
  <c r="M1950" i="2" s="1"/>
  <c r="M1951" i="2" s="1"/>
  <c r="M1952" i="2" s="1"/>
  <c r="M1953" i="2" s="1"/>
  <c r="M1954" i="2" s="1"/>
  <c r="M1955" i="2" s="1"/>
  <c r="M1956" i="2" s="1"/>
  <c r="M1957" i="2" s="1"/>
  <c r="M1958" i="2" s="1"/>
  <c r="M1959" i="2" s="1"/>
  <c r="M1960" i="2" s="1"/>
  <c r="M1961" i="2" s="1"/>
  <c r="M1962" i="2" s="1"/>
  <c r="M1963" i="2" s="1"/>
  <c r="M1964" i="2" s="1"/>
  <c r="M1965" i="2" s="1"/>
  <c r="M1966" i="2" s="1"/>
  <c r="M1967" i="2" s="1"/>
  <c r="M1968" i="2" s="1"/>
  <c r="M1969" i="2" s="1"/>
  <c r="M1970" i="2" s="1"/>
  <c r="M1971" i="2" s="1"/>
  <c r="M1972" i="2" s="1"/>
  <c r="M1973" i="2" s="1"/>
  <c r="M1974" i="2" s="1"/>
  <c r="M1975" i="2" s="1"/>
  <c r="M1976" i="2" s="1"/>
  <c r="M1977" i="2" s="1"/>
  <c r="M1978" i="2" s="1"/>
  <c r="M1979" i="2" s="1"/>
  <c r="M1980" i="2" s="1"/>
  <c r="M1981" i="2" s="1"/>
  <c r="M1982" i="2" s="1"/>
  <c r="M1983" i="2" s="1"/>
  <c r="M1984" i="2" s="1"/>
  <c r="M1985" i="2" s="1"/>
  <c r="M1986" i="2" s="1"/>
  <c r="M1987" i="2" s="1"/>
  <c r="M1988" i="2" s="1"/>
  <c r="M1989" i="2" s="1"/>
  <c r="M1990" i="2" s="1"/>
  <c r="M1991" i="2" s="1"/>
  <c r="M1992" i="2" s="1"/>
  <c r="M1993" i="2" s="1"/>
  <c r="M1994" i="2" s="1"/>
  <c r="M1995" i="2" s="1"/>
  <c r="M1996" i="2" s="1"/>
  <c r="M1997" i="2" s="1"/>
  <c r="M1998" i="2" s="1"/>
  <c r="M1999" i="2" s="1"/>
  <c r="M2000" i="2" s="1"/>
  <c r="M2001" i="2" s="1"/>
  <c r="M2002" i="2" s="1"/>
  <c r="M2003" i="2" s="1"/>
  <c r="M2004" i="2" s="1"/>
  <c r="M2005" i="2" s="1"/>
  <c r="M2006" i="2" s="1"/>
  <c r="M2007" i="2" s="1"/>
  <c r="M2008" i="2" s="1"/>
  <c r="M2009" i="2" s="1"/>
  <c r="M2010" i="2" s="1"/>
  <c r="M2011" i="2" s="1"/>
  <c r="M2012" i="2" s="1"/>
  <c r="M2013" i="2" s="1"/>
  <c r="M2014" i="2" s="1"/>
  <c r="M2015" i="2" s="1"/>
  <c r="M2016" i="2" s="1"/>
  <c r="M2017" i="2" s="1"/>
  <c r="M2018" i="2" s="1"/>
  <c r="M2019" i="2" s="1"/>
  <c r="M2020" i="2" s="1"/>
  <c r="M2021" i="2" s="1"/>
  <c r="M2022" i="2" s="1"/>
  <c r="M2023" i="2" s="1"/>
  <c r="M2024" i="2" s="1"/>
  <c r="M2025" i="2" s="1"/>
  <c r="M2026" i="2" s="1"/>
  <c r="M2027" i="2" s="1"/>
  <c r="M2028" i="2" s="1"/>
  <c r="M2029" i="2" s="1"/>
  <c r="M2030" i="2" s="1"/>
  <c r="M2031" i="2" s="1"/>
  <c r="M2032" i="2" s="1"/>
  <c r="M2033" i="2" s="1"/>
  <c r="M2034" i="2" s="1"/>
  <c r="M2035" i="2" s="1"/>
  <c r="M2036" i="2" s="1"/>
  <c r="M2037" i="2" s="1"/>
  <c r="M2038" i="2" s="1"/>
  <c r="M2039" i="2" s="1"/>
  <c r="M2040" i="2" s="1"/>
  <c r="M2041" i="2" s="1"/>
  <c r="M2042" i="2" s="1"/>
  <c r="M2043" i="2" s="1"/>
  <c r="M2044" i="2" s="1"/>
  <c r="M2045" i="2" s="1"/>
  <c r="M2046" i="2" s="1"/>
  <c r="M2047" i="2" s="1"/>
  <c r="M2048" i="2" s="1"/>
  <c r="M2049" i="2" s="1"/>
  <c r="M2050" i="2" s="1"/>
  <c r="M2051" i="2" s="1"/>
  <c r="M2052" i="2" s="1"/>
  <c r="M2053" i="2" s="1"/>
  <c r="M2054" i="2" s="1"/>
  <c r="M2055" i="2" s="1"/>
  <c r="M2056" i="2" s="1"/>
  <c r="M2057" i="2" s="1"/>
  <c r="M2058" i="2" s="1"/>
  <c r="M2059" i="2" s="1"/>
  <c r="M2060" i="2" s="1"/>
  <c r="M2061" i="2" s="1"/>
  <c r="M2062" i="2" s="1"/>
  <c r="M2063" i="2" s="1"/>
  <c r="M2064" i="2" s="1"/>
  <c r="M2065" i="2" s="1"/>
  <c r="M2066" i="2" s="1"/>
  <c r="M2067" i="2" s="1"/>
  <c r="M2068" i="2" s="1"/>
  <c r="M2069" i="2" s="1"/>
  <c r="M2070" i="2" s="1"/>
  <c r="M2071" i="2" s="1"/>
  <c r="M2072" i="2" s="1"/>
  <c r="M2073" i="2" s="1"/>
  <c r="M2074" i="2" s="1"/>
  <c r="M2075" i="2" s="1"/>
  <c r="M2076" i="2" s="1"/>
  <c r="M2077" i="2" s="1"/>
  <c r="M2078" i="2" s="1"/>
  <c r="M2079" i="2" s="1"/>
  <c r="M2080" i="2" s="1"/>
  <c r="M2081" i="2" s="1"/>
  <c r="M2082" i="2" s="1"/>
  <c r="M2083" i="2" s="1"/>
  <c r="M2084" i="2" s="1"/>
  <c r="M2085" i="2" s="1"/>
  <c r="M2086" i="2" s="1"/>
  <c r="M2087" i="2" s="1"/>
  <c r="M2088" i="2" s="1"/>
  <c r="M2089" i="2" s="1"/>
  <c r="M2090" i="2" s="1"/>
  <c r="M2091" i="2" s="1"/>
  <c r="M2092" i="2" s="1"/>
  <c r="M2093" i="2" s="1"/>
  <c r="M2094" i="2" s="1"/>
  <c r="M2095" i="2" s="1"/>
  <c r="M2096" i="2" s="1"/>
  <c r="M2097" i="2" s="1"/>
  <c r="M2098" i="2" s="1"/>
  <c r="M2099" i="2" s="1"/>
  <c r="M2100" i="2" s="1"/>
  <c r="M2101" i="2" s="1"/>
  <c r="M2102" i="2" s="1"/>
  <c r="M2103" i="2" s="1"/>
  <c r="M2104" i="2" s="1"/>
  <c r="M2105" i="2" s="1"/>
  <c r="M2106" i="2" s="1"/>
  <c r="M2107" i="2" s="1"/>
  <c r="M2108" i="2" s="1"/>
  <c r="M2109" i="2" s="1"/>
  <c r="M2110" i="2" s="1"/>
  <c r="M2111" i="2" s="1"/>
  <c r="M2112" i="2" s="1"/>
  <c r="M2113" i="2" s="1"/>
  <c r="M2114" i="2" s="1"/>
  <c r="M2115" i="2" s="1"/>
  <c r="M2116" i="2" s="1"/>
  <c r="M2117" i="2" s="1"/>
  <c r="M2118" i="2" s="1"/>
  <c r="M2119" i="2" s="1"/>
  <c r="M2120" i="2" s="1"/>
  <c r="M2121" i="2" s="1"/>
  <c r="M2122" i="2" s="1"/>
  <c r="M2123" i="2" s="1"/>
  <c r="M2124" i="2" s="1"/>
  <c r="M2125" i="2" s="1"/>
  <c r="M2126" i="2" s="1"/>
  <c r="M2127" i="2" s="1"/>
  <c r="M2128" i="2" s="1"/>
  <c r="M2129" i="2" s="1"/>
  <c r="M2130" i="2" s="1"/>
  <c r="M2131" i="2" s="1"/>
  <c r="M2132" i="2" s="1"/>
  <c r="M2133" i="2" s="1"/>
  <c r="M2134" i="2" s="1"/>
  <c r="M2135" i="2" s="1"/>
  <c r="M2136" i="2" s="1"/>
  <c r="M2137" i="2" s="1"/>
  <c r="M2138" i="2" s="1"/>
  <c r="M2139" i="2" s="1"/>
  <c r="M2140" i="2" s="1"/>
  <c r="M2141" i="2" s="1"/>
  <c r="M2142" i="2" s="1"/>
  <c r="M2143" i="2" s="1"/>
  <c r="M2144" i="2" s="1"/>
  <c r="M2145" i="2" s="1"/>
  <c r="M2146" i="2" s="1"/>
  <c r="M2147" i="2" s="1"/>
  <c r="M2148" i="2" s="1"/>
  <c r="M2149" i="2" s="1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L105" i="2" s="1"/>
  <c r="L106" i="2" s="1"/>
  <c r="L107" i="2" s="1"/>
  <c r="L108" i="2" s="1"/>
  <c r="L109" i="2" s="1"/>
  <c r="L110" i="2" s="1"/>
  <c r="L111" i="2" s="1"/>
  <c r="L112" i="2" s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L127" i="2" s="1"/>
  <c r="L128" i="2" s="1"/>
  <c r="L129" i="2" s="1"/>
  <c r="L130" i="2" s="1"/>
  <c r="L131" i="2" s="1"/>
  <c r="L132" i="2" s="1"/>
  <c r="L133" i="2" s="1"/>
  <c r="L134" i="2" s="1"/>
  <c r="L135" i="2" s="1"/>
  <c r="L136" i="2" s="1"/>
  <c r="L137" i="2" s="1"/>
  <c r="L138" i="2" s="1"/>
  <c r="L139" i="2" s="1"/>
  <c r="L140" i="2" s="1"/>
  <c r="L141" i="2" s="1"/>
  <c r="L142" i="2" s="1"/>
  <c r="L143" i="2" s="1"/>
  <c r="L144" i="2" s="1"/>
  <c r="L145" i="2" s="1"/>
  <c r="L146" i="2" s="1"/>
  <c r="L147" i="2" s="1"/>
  <c r="L148" i="2" s="1"/>
  <c r="L149" i="2" s="1"/>
  <c r="L150" i="2" s="1"/>
  <c r="L151" i="2" s="1"/>
  <c r="L152" i="2" s="1"/>
  <c r="L153" i="2" s="1"/>
  <c r="L154" i="2" s="1"/>
  <c r="L155" i="2" s="1"/>
  <c r="L156" i="2" s="1"/>
  <c r="L157" i="2" s="1"/>
  <c r="L158" i="2" s="1"/>
  <c r="L159" i="2" s="1"/>
  <c r="L160" i="2" s="1"/>
  <c r="L161" i="2" s="1"/>
  <c r="L162" i="2" s="1"/>
  <c r="L163" i="2" s="1"/>
  <c r="L164" i="2" s="1"/>
  <c r="L165" i="2" s="1"/>
  <c r="L166" i="2" s="1"/>
  <c r="L167" i="2" s="1"/>
  <c r="L168" i="2" s="1"/>
  <c r="L169" i="2" s="1"/>
  <c r="L170" i="2" s="1"/>
  <c r="L171" i="2" s="1"/>
  <c r="L172" i="2" s="1"/>
  <c r="L173" i="2" s="1"/>
  <c r="L174" i="2" s="1"/>
  <c r="L175" i="2" s="1"/>
  <c r="L176" i="2" s="1"/>
  <c r="L177" i="2" s="1"/>
  <c r="L178" i="2" s="1"/>
  <c r="L179" i="2" s="1"/>
  <c r="L180" i="2" s="1"/>
  <c r="L181" i="2" s="1"/>
  <c r="L182" i="2" s="1"/>
  <c r="L183" i="2" s="1"/>
  <c r="L184" i="2" s="1"/>
  <c r="L185" i="2" s="1"/>
  <c r="L186" i="2" s="1"/>
  <c r="L187" i="2" s="1"/>
  <c r="L188" i="2" s="1"/>
  <c r="L189" i="2" s="1"/>
  <c r="L190" i="2" s="1"/>
  <c r="L191" i="2" s="1"/>
  <c r="L192" i="2" s="1"/>
  <c r="L193" i="2" s="1"/>
  <c r="L194" i="2" s="1"/>
  <c r="L195" i="2" s="1"/>
  <c r="L196" i="2" s="1"/>
  <c r="L197" i="2" s="1"/>
  <c r="L198" i="2" s="1"/>
  <c r="L199" i="2" s="1"/>
  <c r="L200" i="2" s="1"/>
  <c r="L201" i="2" s="1"/>
  <c r="L202" i="2" s="1"/>
  <c r="L203" i="2" s="1"/>
  <c r="L204" i="2" s="1"/>
  <c r="L205" i="2" s="1"/>
  <c r="L206" i="2" s="1"/>
  <c r="L207" i="2" s="1"/>
  <c r="L208" i="2" s="1"/>
  <c r="L209" i="2" s="1"/>
  <c r="L210" i="2" s="1"/>
  <c r="L211" i="2" s="1"/>
  <c r="L212" i="2" s="1"/>
  <c r="L213" i="2" s="1"/>
  <c r="L214" i="2" s="1"/>
  <c r="L215" i="2" s="1"/>
  <c r="L216" i="2" s="1"/>
  <c r="L217" i="2" s="1"/>
  <c r="L218" i="2" s="1"/>
  <c r="L219" i="2" s="1"/>
  <c r="L220" i="2" s="1"/>
  <c r="L221" i="2" s="1"/>
  <c r="L222" i="2" s="1"/>
  <c r="L223" i="2" s="1"/>
  <c r="L224" i="2" s="1"/>
  <c r="L225" i="2" s="1"/>
  <c r="L226" i="2" s="1"/>
  <c r="L227" i="2" s="1"/>
  <c r="L228" i="2" s="1"/>
  <c r="L229" i="2" s="1"/>
  <c r="L230" i="2" s="1"/>
  <c r="L231" i="2" s="1"/>
  <c r="L232" i="2" s="1"/>
  <c r="L233" i="2" s="1"/>
  <c r="L234" i="2" s="1"/>
  <c r="L235" i="2" s="1"/>
  <c r="L236" i="2" s="1"/>
  <c r="L237" i="2" s="1"/>
  <c r="L238" i="2" s="1"/>
  <c r="L239" i="2" s="1"/>
  <c r="L240" i="2" s="1"/>
  <c r="L241" i="2" s="1"/>
  <c r="L242" i="2" s="1"/>
  <c r="L243" i="2" s="1"/>
  <c r="L244" i="2" s="1"/>
  <c r="L245" i="2" s="1"/>
  <c r="L246" i="2" s="1"/>
  <c r="L247" i="2" s="1"/>
  <c r="L248" i="2" s="1"/>
  <c r="L249" i="2" s="1"/>
  <c r="L250" i="2" s="1"/>
  <c r="L251" i="2" s="1"/>
  <c r="L252" i="2" s="1"/>
  <c r="L253" i="2" s="1"/>
  <c r="L254" i="2" s="1"/>
  <c r="L255" i="2" s="1"/>
  <c r="L256" i="2" s="1"/>
  <c r="L257" i="2" s="1"/>
  <c r="L258" i="2" s="1"/>
  <c r="L259" i="2" s="1"/>
  <c r="L260" i="2" s="1"/>
  <c r="L261" i="2" s="1"/>
  <c r="L262" i="2" s="1"/>
  <c r="L263" i="2" s="1"/>
  <c r="L264" i="2" s="1"/>
  <c r="L265" i="2" s="1"/>
  <c r="L266" i="2" s="1"/>
  <c r="L267" i="2" s="1"/>
  <c r="L268" i="2" s="1"/>
  <c r="L269" i="2" s="1"/>
  <c r="L270" i="2" s="1"/>
  <c r="L271" i="2" s="1"/>
  <c r="L272" i="2" s="1"/>
  <c r="L273" i="2" s="1"/>
  <c r="L274" i="2" s="1"/>
  <c r="L275" i="2" s="1"/>
  <c r="L276" i="2" s="1"/>
  <c r="L277" i="2" s="1"/>
  <c r="L278" i="2" s="1"/>
  <c r="L279" i="2" s="1"/>
  <c r="L280" i="2" s="1"/>
  <c r="L281" i="2" s="1"/>
  <c r="L282" i="2" s="1"/>
  <c r="L283" i="2" s="1"/>
  <c r="L284" i="2" s="1"/>
  <c r="L285" i="2" s="1"/>
  <c r="L286" i="2" s="1"/>
  <c r="L287" i="2" s="1"/>
  <c r="L288" i="2" s="1"/>
  <c r="L289" i="2" s="1"/>
  <c r="L290" i="2" s="1"/>
  <c r="L291" i="2" s="1"/>
  <c r="L292" i="2" s="1"/>
  <c r="L293" i="2" s="1"/>
  <c r="L294" i="2" s="1"/>
  <c r="L295" i="2" s="1"/>
  <c r="L296" i="2" s="1"/>
  <c r="L297" i="2" s="1"/>
  <c r="L298" i="2" s="1"/>
  <c r="L299" i="2" s="1"/>
  <c r="L300" i="2" s="1"/>
  <c r="L301" i="2" s="1"/>
  <c r="L302" i="2" s="1"/>
  <c r="L303" i="2" s="1"/>
  <c r="L304" i="2" s="1"/>
  <c r="L305" i="2" s="1"/>
  <c r="L306" i="2" s="1"/>
  <c r="L307" i="2" s="1"/>
  <c r="L308" i="2" s="1"/>
  <c r="L309" i="2" s="1"/>
  <c r="L310" i="2" s="1"/>
  <c r="L311" i="2" s="1"/>
  <c r="L312" i="2" s="1"/>
  <c r="L313" i="2" s="1"/>
  <c r="L314" i="2" s="1"/>
  <c r="L315" i="2" s="1"/>
  <c r="L316" i="2" s="1"/>
  <c r="L317" i="2" s="1"/>
  <c r="L318" i="2" s="1"/>
  <c r="L319" i="2" s="1"/>
  <c r="L320" i="2" s="1"/>
  <c r="L321" i="2" s="1"/>
  <c r="L322" i="2" s="1"/>
  <c r="L323" i="2" s="1"/>
  <c r="L324" i="2" s="1"/>
  <c r="L325" i="2" s="1"/>
  <c r="L326" i="2" s="1"/>
  <c r="L327" i="2" s="1"/>
  <c r="L328" i="2" s="1"/>
  <c r="L329" i="2" s="1"/>
  <c r="L330" i="2" s="1"/>
  <c r="L331" i="2" s="1"/>
  <c r="L332" i="2" s="1"/>
  <c r="L333" i="2" s="1"/>
  <c r="L334" i="2" s="1"/>
  <c r="L335" i="2" s="1"/>
  <c r="L336" i="2" s="1"/>
  <c r="L337" i="2" s="1"/>
  <c r="L338" i="2" s="1"/>
  <c r="L339" i="2" s="1"/>
  <c r="L340" i="2" s="1"/>
  <c r="L341" i="2" s="1"/>
  <c r="L342" i="2" s="1"/>
  <c r="L343" i="2" s="1"/>
  <c r="L344" i="2" s="1"/>
  <c r="L345" i="2" s="1"/>
  <c r="L346" i="2" s="1"/>
  <c r="L347" i="2" s="1"/>
  <c r="L348" i="2" s="1"/>
  <c r="L349" i="2" s="1"/>
  <c r="L350" i="2" s="1"/>
  <c r="L351" i="2" s="1"/>
  <c r="L352" i="2" s="1"/>
  <c r="L353" i="2" s="1"/>
  <c r="L354" i="2" s="1"/>
  <c r="L355" i="2" s="1"/>
  <c r="L356" i="2" s="1"/>
  <c r="L357" i="2" s="1"/>
  <c r="L358" i="2" s="1"/>
  <c r="L359" i="2" s="1"/>
  <c r="L360" i="2" s="1"/>
  <c r="L361" i="2" s="1"/>
  <c r="L362" i="2" s="1"/>
  <c r="L363" i="2" s="1"/>
  <c r="L364" i="2" s="1"/>
  <c r="L365" i="2" s="1"/>
  <c r="L366" i="2" s="1"/>
  <c r="L367" i="2" s="1"/>
  <c r="L368" i="2" s="1"/>
  <c r="L369" i="2" s="1"/>
  <c r="L370" i="2" s="1"/>
  <c r="L371" i="2" s="1"/>
  <c r="L372" i="2" s="1"/>
  <c r="L373" i="2" s="1"/>
  <c r="L374" i="2" s="1"/>
  <c r="L375" i="2" s="1"/>
  <c r="L376" i="2" s="1"/>
  <c r="L377" i="2" s="1"/>
  <c r="L378" i="2" s="1"/>
  <c r="L379" i="2" s="1"/>
  <c r="L380" i="2" s="1"/>
  <c r="L381" i="2" s="1"/>
  <c r="L382" i="2" s="1"/>
  <c r="L383" i="2" s="1"/>
  <c r="L384" i="2" s="1"/>
  <c r="L385" i="2" s="1"/>
  <c r="L386" i="2" s="1"/>
  <c r="L387" i="2" s="1"/>
  <c r="L388" i="2" s="1"/>
  <c r="L389" i="2" s="1"/>
  <c r="L390" i="2" s="1"/>
  <c r="L391" i="2" s="1"/>
  <c r="L392" i="2" s="1"/>
  <c r="L393" i="2" s="1"/>
  <c r="L394" i="2" s="1"/>
  <c r="L395" i="2" s="1"/>
  <c r="L396" i="2" s="1"/>
  <c r="L397" i="2" s="1"/>
  <c r="L398" i="2" s="1"/>
  <c r="L399" i="2" s="1"/>
  <c r="L400" i="2" s="1"/>
  <c r="L401" i="2" s="1"/>
  <c r="L402" i="2" s="1"/>
  <c r="L403" i="2" s="1"/>
  <c r="L404" i="2" s="1"/>
  <c r="L405" i="2" s="1"/>
  <c r="L406" i="2" s="1"/>
  <c r="L407" i="2" s="1"/>
  <c r="L408" i="2" s="1"/>
  <c r="L409" i="2" s="1"/>
  <c r="L410" i="2" s="1"/>
  <c r="L411" i="2" s="1"/>
  <c r="L412" i="2" s="1"/>
  <c r="L413" i="2" s="1"/>
  <c r="L414" i="2" s="1"/>
  <c r="L415" i="2" s="1"/>
  <c r="L416" i="2" s="1"/>
  <c r="L417" i="2" s="1"/>
  <c r="L418" i="2" s="1"/>
  <c r="L419" i="2" s="1"/>
  <c r="L420" i="2" s="1"/>
  <c r="L421" i="2" s="1"/>
  <c r="L422" i="2" s="1"/>
  <c r="L423" i="2" s="1"/>
  <c r="L424" i="2" s="1"/>
  <c r="L425" i="2" s="1"/>
  <c r="L426" i="2" s="1"/>
  <c r="L427" i="2" s="1"/>
  <c r="L428" i="2" s="1"/>
  <c r="L429" i="2" s="1"/>
  <c r="L430" i="2" s="1"/>
  <c r="L431" i="2" s="1"/>
  <c r="L432" i="2" s="1"/>
  <c r="L433" i="2" s="1"/>
  <c r="L434" i="2" s="1"/>
  <c r="L435" i="2" s="1"/>
  <c r="L436" i="2" s="1"/>
  <c r="L437" i="2" s="1"/>
  <c r="L438" i="2" s="1"/>
  <c r="L439" i="2" s="1"/>
  <c r="L440" i="2" s="1"/>
  <c r="L441" i="2" s="1"/>
  <c r="L442" i="2" s="1"/>
  <c r="L443" i="2" s="1"/>
  <c r="L444" i="2" s="1"/>
  <c r="L445" i="2" s="1"/>
  <c r="L446" i="2" s="1"/>
  <c r="L447" i="2" s="1"/>
  <c r="L448" i="2" s="1"/>
  <c r="L449" i="2" s="1"/>
  <c r="L450" i="2" s="1"/>
  <c r="L451" i="2" s="1"/>
  <c r="L452" i="2" s="1"/>
  <c r="L453" i="2" s="1"/>
  <c r="L454" i="2" s="1"/>
  <c r="L455" i="2" s="1"/>
  <c r="L456" i="2" s="1"/>
  <c r="L457" i="2" s="1"/>
  <c r="L458" i="2" s="1"/>
  <c r="L459" i="2" s="1"/>
  <c r="L460" i="2" s="1"/>
  <c r="L461" i="2" s="1"/>
  <c r="L462" i="2" s="1"/>
  <c r="L463" i="2" s="1"/>
  <c r="L464" i="2" s="1"/>
  <c r="L465" i="2" s="1"/>
  <c r="L466" i="2" s="1"/>
  <c r="L467" i="2" s="1"/>
  <c r="L468" i="2" s="1"/>
  <c r="L469" i="2" s="1"/>
  <c r="L470" i="2" s="1"/>
  <c r="L471" i="2" s="1"/>
  <c r="L472" i="2" s="1"/>
  <c r="L473" i="2" s="1"/>
  <c r="L474" i="2" s="1"/>
  <c r="L475" i="2" s="1"/>
  <c r="L476" i="2" s="1"/>
  <c r="L477" i="2" s="1"/>
  <c r="L478" i="2" s="1"/>
  <c r="L479" i="2" s="1"/>
  <c r="L480" i="2" s="1"/>
  <c r="L481" i="2" s="1"/>
  <c r="L482" i="2" s="1"/>
  <c r="L483" i="2" s="1"/>
  <c r="L484" i="2" s="1"/>
  <c r="L485" i="2" s="1"/>
  <c r="L486" i="2" s="1"/>
  <c r="L487" i="2" s="1"/>
  <c r="L488" i="2" s="1"/>
  <c r="L489" i="2" s="1"/>
  <c r="L490" i="2" s="1"/>
  <c r="L491" i="2" s="1"/>
  <c r="L492" i="2" s="1"/>
  <c r="L493" i="2" s="1"/>
  <c r="L494" i="2" s="1"/>
  <c r="L495" i="2" s="1"/>
  <c r="L496" i="2" s="1"/>
  <c r="L497" i="2" s="1"/>
  <c r="L498" i="2" s="1"/>
  <c r="L499" i="2" s="1"/>
  <c r="L500" i="2" s="1"/>
  <c r="L501" i="2" s="1"/>
  <c r="L502" i="2" s="1"/>
  <c r="L503" i="2" s="1"/>
  <c r="L504" i="2" s="1"/>
  <c r="L505" i="2" s="1"/>
  <c r="L506" i="2" s="1"/>
  <c r="L507" i="2" s="1"/>
  <c r="L508" i="2" s="1"/>
  <c r="L509" i="2" s="1"/>
  <c r="L510" i="2" s="1"/>
  <c r="L511" i="2" s="1"/>
  <c r="L512" i="2" s="1"/>
  <c r="L513" i="2" s="1"/>
  <c r="L514" i="2" s="1"/>
  <c r="L515" i="2" s="1"/>
  <c r="L516" i="2" s="1"/>
  <c r="L517" i="2" s="1"/>
  <c r="L518" i="2" s="1"/>
  <c r="L519" i="2" s="1"/>
  <c r="L520" i="2" s="1"/>
  <c r="L521" i="2" s="1"/>
  <c r="L522" i="2" s="1"/>
  <c r="L523" i="2" s="1"/>
  <c r="L524" i="2" s="1"/>
  <c r="L525" i="2" s="1"/>
  <c r="L526" i="2" s="1"/>
  <c r="L527" i="2" s="1"/>
  <c r="L528" i="2" s="1"/>
  <c r="L529" i="2" s="1"/>
  <c r="L530" i="2" s="1"/>
  <c r="L531" i="2" s="1"/>
  <c r="L532" i="2" s="1"/>
  <c r="L533" i="2" s="1"/>
  <c r="L534" i="2" s="1"/>
  <c r="L535" i="2" s="1"/>
  <c r="L536" i="2" s="1"/>
  <c r="L537" i="2" s="1"/>
  <c r="L538" i="2" s="1"/>
  <c r="L539" i="2" s="1"/>
  <c r="L540" i="2" s="1"/>
  <c r="L541" i="2" s="1"/>
  <c r="L542" i="2" s="1"/>
  <c r="L543" i="2" s="1"/>
  <c r="L544" i="2" s="1"/>
  <c r="L545" i="2" s="1"/>
  <c r="L546" i="2" s="1"/>
  <c r="L547" i="2" s="1"/>
  <c r="L548" i="2" s="1"/>
  <c r="L549" i="2" s="1"/>
  <c r="L550" i="2" s="1"/>
  <c r="L551" i="2" s="1"/>
  <c r="L552" i="2" s="1"/>
  <c r="L553" i="2" s="1"/>
  <c r="L554" i="2" s="1"/>
  <c r="L555" i="2" s="1"/>
  <c r="L556" i="2" s="1"/>
  <c r="L557" i="2" s="1"/>
  <c r="L558" i="2" s="1"/>
  <c r="L559" i="2" s="1"/>
  <c r="L560" i="2" s="1"/>
  <c r="L561" i="2" s="1"/>
  <c r="L562" i="2" s="1"/>
  <c r="L563" i="2" s="1"/>
  <c r="L564" i="2" s="1"/>
  <c r="L565" i="2" s="1"/>
  <c r="L566" i="2" s="1"/>
  <c r="L567" i="2" s="1"/>
  <c r="L568" i="2" s="1"/>
  <c r="L569" i="2" s="1"/>
  <c r="L570" i="2" s="1"/>
  <c r="L571" i="2" s="1"/>
  <c r="L572" i="2" s="1"/>
  <c r="L573" i="2" s="1"/>
  <c r="L574" i="2" s="1"/>
  <c r="L575" i="2" s="1"/>
  <c r="L576" i="2" s="1"/>
  <c r="L577" i="2" s="1"/>
  <c r="L578" i="2" s="1"/>
  <c r="L579" i="2" s="1"/>
  <c r="L580" i="2" s="1"/>
  <c r="L581" i="2" s="1"/>
  <c r="L582" i="2" s="1"/>
  <c r="L583" i="2" s="1"/>
  <c r="L584" i="2" s="1"/>
  <c r="L585" i="2" s="1"/>
  <c r="L586" i="2" s="1"/>
  <c r="L587" i="2" s="1"/>
  <c r="L588" i="2" s="1"/>
  <c r="L589" i="2" s="1"/>
  <c r="L590" i="2" s="1"/>
  <c r="L591" i="2" s="1"/>
  <c r="L592" i="2" s="1"/>
  <c r="L593" i="2" s="1"/>
  <c r="L594" i="2" s="1"/>
  <c r="L595" i="2" s="1"/>
  <c r="L596" i="2" s="1"/>
  <c r="L597" i="2" s="1"/>
  <c r="L598" i="2" s="1"/>
  <c r="L599" i="2" s="1"/>
  <c r="L600" i="2" s="1"/>
  <c r="L601" i="2" s="1"/>
  <c r="L602" i="2" s="1"/>
  <c r="L603" i="2" s="1"/>
  <c r="L604" i="2" s="1"/>
  <c r="L605" i="2" s="1"/>
  <c r="L606" i="2" s="1"/>
  <c r="L607" i="2" s="1"/>
  <c r="L608" i="2" s="1"/>
  <c r="L609" i="2" s="1"/>
  <c r="L610" i="2" s="1"/>
  <c r="L611" i="2" s="1"/>
  <c r="L612" i="2" s="1"/>
  <c r="L613" i="2" s="1"/>
  <c r="L614" i="2" s="1"/>
  <c r="L615" i="2" s="1"/>
  <c r="L616" i="2" s="1"/>
  <c r="L617" i="2" s="1"/>
  <c r="L618" i="2" s="1"/>
  <c r="L619" i="2" s="1"/>
  <c r="L620" i="2" s="1"/>
  <c r="L621" i="2" s="1"/>
  <c r="L622" i="2" s="1"/>
  <c r="L623" i="2" s="1"/>
  <c r="L624" i="2" s="1"/>
  <c r="L625" i="2" s="1"/>
  <c r="L626" i="2" s="1"/>
  <c r="L627" i="2" s="1"/>
  <c r="L628" i="2" s="1"/>
  <c r="L629" i="2" s="1"/>
  <c r="L630" i="2" s="1"/>
  <c r="L631" i="2" s="1"/>
  <c r="L632" i="2" s="1"/>
  <c r="L633" i="2" s="1"/>
  <c r="L634" i="2" s="1"/>
  <c r="L635" i="2" s="1"/>
  <c r="L636" i="2" s="1"/>
  <c r="L637" i="2" s="1"/>
  <c r="L638" i="2" s="1"/>
  <c r="L639" i="2" s="1"/>
  <c r="L640" i="2" s="1"/>
  <c r="L641" i="2" s="1"/>
  <c r="L642" i="2" s="1"/>
  <c r="L643" i="2" s="1"/>
  <c r="L644" i="2" s="1"/>
  <c r="L645" i="2" s="1"/>
  <c r="L646" i="2" s="1"/>
  <c r="L647" i="2" s="1"/>
  <c r="L648" i="2" s="1"/>
  <c r="L649" i="2" s="1"/>
  <c r="L650" i="2" s="1"/>
  <c r="L651" i="2" s="1"/>
  <c r="L652" i="2" s="1"/>
  <c r="L653" i="2" s="1"/>
  <c r="L654" i="2" s="1"/>
  <c r="L655" i="2" s="1"/>
  <c r="L656" i="2" s="1"/>
  <c r="L657" i="2" s="1"/>
  <c r="L658" i="2" s="1"/>
  <c r="L659" i="2" s="1"/>
  <c r="L660" i="2" s="1"/>
  <c r="L661" i="2" s="1"/>
  <c r="L662" i="2" s="1"/>
  <c r="L663" i="2" s="1"/>
  <c r="L664" i="2" s="1"/>
  <c r="L665" i="2" s="1"/>
  <c r="L666" i="2" s="1"/>
  <c r="L667" i="2" s="1"/>
  <c r="L668" i="2" s="1"/>
  <c r="L669" i="2" s="1"/>
  <c r="L670" i="2" s="1"/>
  <c r="L671" i="2" s="1"/>
  <c r="L672" i="2" s="1"/>
  <c r="L673" i="2" s="1"/>
  <c r="L674" i="2" s="1"/>
  <c r="L675" i="2" s="1"/>
  <c r="L676" i="2" s="1"/>
  <c r="L677" i="2" s="1"/>
  <c r="L678" i="2" s="1"/>
  <c r="L679" i="2" s="1"/>
  <c r="L680" i="2" s="1"/>
  <c r="L681" i="2" s="1"/>
  <c r="L682" i="2" s="1"/>
  <c r="L683" i="2" s="1"/>
  <c r="L684" i="2" s="1"/>
  <c r="L685" i="2" s="1"/>
  <c r="L686" i="2" s="1"/>
  <c r="L687" i="2" s="1"/>
  <c r="L688" i="2" s="1"/>
  <c r="L689" i="2" s="1"/>
  <c r="L690" i="2" s="1"/>
  <c r="L691" i="2" s="1"/>
  <c r="L692" i="2" s="1"/>
  <c r="L693" i="2" s="1"/>
  <c r="L694" i="2" s="1"/>
  <c r="L695" i="2" s="1"/>
  <c r="L696" i="2" s="1"/>
  <c r="L697" i="2" s="1"/>
  <c r="L698" i="2" s="1"/>
  <c r="L699" i="2" s="1"/>
  <c r="L700" i="2" s="1"/>
  <c r="L701" i="2" s="1"/>
  <c r="L702" i="2" s="1"/>
  <c r="L703" i="2" s="1"/>
  <c r="L704" i="2" s="1"/>
  <c r="L705" i="2" s="1"/>
  <c r="L706" i="2" s="1"/>
  <c r="L707" i="2" s="1"/>
  <c r="L708" i="2" s="1"/>
  <c r="L709" i="2" s="1"/>
  <c r="L710" i="2" s="1"/>
  <c r="L711" i="2" s="1"/>
  <c r="L712" i="2" s="1"/>
  <c r="L713" i="2" s="1"/>
  <c r="L714" i="2" s="1"/>
  <c r="L715" i="2" s="1"/>
  <c r="L716" i="2" s="1"/>
  <c r="L717" i="2" s="1"/>
  <c r="L718" i="2" s="1"/>
  <c r="L719" i="2" s="1"/>
  <c r="L720" i="2" s="1"/>
  <c r="L721" i="2" s="1"/>
  <c r="L722" i="2" s="1"/>
  <c r="L723" i="2" s="1"/>
  <c r="L724" i="2" s="1"/>
  <c r="L725" i="2" s="1"/>
  <c r="L726" i="2" s="1"/>
  <c r="L727" i="2" s="1"/>
  <c r="L728" i="2" s="1"/>
  <c r="L729" i="2" s="1"/>
  <c r="L730" i="2" s="1"/>
  <c r="L731" i="2" s="1"/>
  <c r="L732" i="2" s="1"/>
  <c r="L733" i="2" s="1"/>
  <c r="L734" i="2" s="1"/>
  <c r="L735" i="2" s="1"/>
  <c r="L736" i="2" s="1"/>
  <c r="L737" i="2" s="1"/>
  <c r="L738" i="2" s="1"/>
  <c r="L739" i="2" s="1"/>
  <c r="L740" i="2" s="1"/>
  <c r="L741" i="2" s="1"/>
  <c r="L742" i="2" s="1"/>
  <c r="L743" i="2" s="1"/>
  <c r="L744" i="2" s="1"/>
  <c r="L745" i="2" s="1"/>
  <c r="L746" i="2" s="1"/>
  <c r="L747" i="2" s="1"/>
  <c r="L748" i="2" s="1"/>
  <c r="L749" i="2" s="1"/>
  <c r="L750" i="2" s="1"/>
  <c r="L751" i="2" s="1"/>
  <c r="L752" i="2" s="1"/>
  <c r="L753" i="2" s="1"/>
  <c r="L754" i="2" s="1"/>
  <c r="L755" i="2" s="1"/>
  <c r="L756" i="2" s="1"/>
  <c r="L757" i="2" s="1"/>
  <c r="L758" i="2" s="1"/>
  <c r="L759" i="2" s="1"/>
  <c r="L760" i="2" s="1"/>
  <c r="L761" i="2" s="1"/>
  <c r="L762" i="2" s="1"/>
  <c r="L763" i="2" s="1"/>
  <c r="L764" i="2" s="1"/>
  <c r="L765" i="2" s="1"/>
  <c r="L766" i="2" s="1"/>
  <c r="L767" i="2" s="1"/>
  <c r="L768" i="2" s="1"/>
  <c r="L769" i="2" s="1"/>
  <c r="L770" i="2" s="1"/>
  <c r="L771" i="2" s="1"/>
  <c r="L772" i="2" s="1"/>
  <c r="L773" i="2" s="1"/>
  <c r="L774" i="2" s="1"/>
  <c r="L775" i="2" s="1"/>
  <c r="L776" i="2" s="1"/>
  <c r="L777" i="2" s="1"/>
  <c r="L778" i="2" s="1"/>
  <c r="L779" i="2" s="1"/>
  <c r="L780" i="2" s="1"/>
  <c r="L781" i="2" s="1"/>
  <c r="L782" i="2" s="1"/>
  <c r="L783" i="2" s="1"/>
  <c r="L784" i="2" s="1"/>
  <c r="L785" i="2" s="1"/>
  <c r="L786" i="2" s="1"/>
  <c r="L787" i="2" s="1"/>
  <c r="L788" i="2" s="1"/>
  <c r="L789" i="2" s="1"/>
  <c r="L790" i="2" s="1"/>
  <c r="L791" i="2" s="1"/>
  <c r="L792" i="2" s="1"/>
  <c r="L793" i="2" s="1"/>
  <c r="L794" i="2" s="1"/>
  <c r="L795" i="2" s="1"/>
  <c r="L796" i="2" s="1"/>
  <c r="L797" i="2" s="1"/>
  <c r="L798" i="2" s="1"/>
  <c r="L799" i="2" s="1"/>
  <c r="L800" i="2" s="1"/>
  <c r="L801" i="2" s="1"/>
  <c r="L802" i="2" s="1"/>
  <c r="L803" i="2" s="1"/>
  <c r="L804" i="2" s="1"/>
  <c r="L805" i="2" s="1"/>
  <c r="L806" i="2" s="1"/>
  <c r="L807" i="2" s="1"/>
  <c r="L808" i="2" s="1"/>
  <c r="L809" i="2" s="1"/>
  <c r="L810" i="2" s="1"/>
  <c r="L811" i="2" s="1"/>
  <c r="L812" i="2" s="1"/>
  <c r="L813" i="2" s="1"/>
  <c r="L814" i="2" s="1"/>
  <c r="L815" i="2" s="1"/>
  <c r="L816" i="2" s="1"/>
  <c r="L817" i="2" s="1"/>
  <c r="L818" i="2" s="1"/>
  <c r="L819" i="2" s="1"/>
  <c r="L820" i="2" s="1"/>
  <c r="L821" i="2" s="1"/>
  <c r="L822" i="2" s="1"/>
  <c r="L823" i="2" s="1"/>
  <c r="L824" i="2" s="1"/>
  <c r="L825" i="2" s="1"/>
  <c r="L826" i="2" s="1"/>
  <c r="L827" i="2" s="1"/>
  <c r="L828" i="2" s="1"/>
  <c r="L829" i="2" s="1"/>
  <c r="L830" i="2" s="1"/>
  <c r="L831" i="2" s="1"/>
  <c r="L832" i="2" s="1"/>
  <c r="L833" i="2" s="1"/>
  <c r="L834" i="2" s="1"/>
  <c r="L835" i="2" s="1"/>
  <c r="L836" i="2" s="1"/>
  <c r="L837" i="2" s="1"/>
  <c r="L838" i="2" s="1"/>
  <c r="L839" i="2" s="1"/>
  <c r="L840" i="2" s="1"/>
  <c r="L841" i="2" s="1"/>
  <c r="L842" i="2" s="1"/>
  <c r="L843" i="2" s="1"/>
  <c r="L844" i="2" s="1"/>
  <c r="L845" i="2" s="1"/>
  <c r="L846" i="2" s="1"/>
  <c r="L847" i="2" s="1"/>
  <c r="L848" i="2" s="1"/>
  <c r="L849" i="2" s="1"/>
  <c r="L850" i="2" s="1"/>
  <c r="L851" i="2" s="1"/>
  <c r="L852" i="2" s="1"/>
  <c r="L853" i="2" s="1"/>
  <c r="L854" i="2" s="1"/>
  <c r="L855" i="2" s="1"/>
  <c r="L856" i="2" s="1"/>
  <c r="L857" i="2" s="1"/>
  <c r="L858" i="2" s="1"/>
  <c r="L859" i="2" s="1"/>
  <c r="L860" i="2" s="1"/>
  <c r="L861" i="2" s="1"/>
  <c r="L862" i="2" s="1"/>
  <c r="L863" i="2" s="1"/>
  <c r="L864" i="2" s="1"/>
  <c r="L865" i="2" s="1"/>
  <c r="L866" i="2" s="1"/>
  <c r="L867" i="2" s="1"/>
  <c r="L868" i="2" s="1"/>
  <c r="L869" i="2" s="1"/>
  <c r="L870" i="2" s="1"/>
  <c r="L871" i="2" s="1"/>
  <c r="L872" i="2" s="1"/>
  <c r="L873" i="2" s="1"/>
  <c r="L874" i="2" s="1"/>
  <c r="L875" i="2" s="1"/>
  <c r="L876" i="2" s="1"/>
  <c r="L877" i="2" s="1"/>
  <c r="L878" i="2" s="1"/>
  <c r="L879" i="2" s="1"/>
  <c r="L880" i="2" s="1"/>
  <c r="L881" i="2" s="1"/>
  <c r="L882" i="2" s="1"/>
  <c r="L883" i="2" s="1"/>
  <c r="L884" i="2" s="1"/>
  <c r="L885" i="2" s="1"/>
  <c r="L886" i="2" s="1"/>
  <c r="L887" i="2" s="1"/>
  <c r="L888" i="2" s="1"/>
  <c r="L889" i="2" s="1"/>
  <c r="L890" i="2" s="1"/>
  <c r="L891" i="2" s="1"/>
  <c r="L892" i="2" s="1"/>
  <c r="L893" i="2" s="1"/>
  <c r="L894" i="2" s="1"/>
  <c r="L895" i="2" s="1"/>
  <c r="L896" i="2" s="1"/>
  <c r="L897" i="2" s="1"/>
  <c r="L898" i="2" s="1"/>
  <c r="L899" i="2" s="1"/>
  <c r="L900" i="2" s="1"/>
  <c r="L901" i="2" s="1"/>
  <c r="L902" i="2" s="1"/>
  <c r="L903" i="2" s="1"/>
  <c r="L904" i="2" s="1"/>
  <c r="L905" i="2" s="1"/>
  <c r="L906" i="2" s="1"/>
  <c r="L907" i="2" s="1"/>
  <c r="L908" i="2" s="1"/>
  <c r="L909" i="2" s="1"/>
  <c r="L910" i="2" s="1"/>
  <c r="L911" i="2" s="1"/>
  <c r="L912" i="2" s="1"/>
  <c r="L913" i="2" s="1"/>
  <c r="L914" i="2" s="1"/>
  <c r="L915" i="2" s="1"/>
  <c r="L916" i="2" s="1"/>
  <c r="L917" i="2" s="1"/>
  <c r="L918" i="2" s="1"/>
  <c r="L919" i="2" s="1"/>
  <c r="L920" i="2" s="1"/>
  <c r="L921" i="2" s="1"/>
  <c r="L922" i="2" s="1"/>
  <c r="L923" i="2" s="1"/>
  <c r="L924" i="2" s="1"/>
  <c r="L925" i="2" s="1"/>
  <c r="L926" i="2" s="1"/>
  <c r="L927" i="2" s="1"/>
  <c r="L928" i="2" s="1"/>
  <c r="L929" i="2" s="1"/>
  <c r="L930" i="2" s="1"/>
  <c r="L931" i="2" s="1"/>
  <c r="L932" i="2" s="1"/>
  <c r="L933" i="2" s="1"/>
  <c r="L934" i="2" s="1"/>
  <c r="L935" i="2" s="1"/>
  <c r="L936" i="2" s="1"/>
  <c r="L937" i="2" s="1"/>
  <c r="L938" i="2" s="1"/>
  <c r="L939" i="2" s="1"/>
  <c r="L940" i="2" s="1"/>
  <c r="L941" i="2" s="1"/>
  <c r="L942" i="2" s="1"/>
  <c r="L943" i="2" s="1"/>
  <c r="L944" i="2" s="1"/>
  <c r="L945" i="2" s="1"/>
  <c r="L946" i="2" s="1"/>
  <c r="L947" i="2" s="1"/>
  <c r="L948" i="2" s="1"/>
  <c r="L949" i="2" s="1"/>
  <c r="L950" i="2" s="1"/>
  <c r="L951" i="2" s="1"/>
  <c r="L952" i="2" s="1"/>
  <c r="L953" i="2" s="1"/>
  <c r="L954" i="2" s="1"/>
  <c r="L955" i="2" s="1"/>
  <c r="L956" i="2" s="1"/>
  <c r="L957" i="2" s="1"/>
  <c r="L958" i="2" s="1"/>
  <c r="L959" i="2" s="1"/>
  <c r="L960" i="2" s="1"/>
  <c r="L961" i="2" s="1"/>
  <c r="L962" i="2" s="1"/>
  <c r="L963" i="2" s="1"/>
  <c r="L964" i="2" s="1"/>
  <c r="L965" i="2" s="1"/>
  <c r="L966" i="2" s="1"/>
  <c r="L967" i="2" s="1"/>
  <c r="L968" i="2" s="1"/>
  <c r="L969" i="2" s="1"/>
  <c r="L970" i="2" s="1"/>
  <c r="L971" i="2" s="1"/>
  <c r="L972" i="2" s="1"/>
  <c r="L973" i="2" s="1"/>
  <c r="L974" i="2" s="1"/>
  <c r="L975" i="2" s="1"/>
  <c r="L976" i="2" s="1"/>
  <c r="L977" i="2" s="1"/>
  <c r="L978" i="2" s="1"/>
  <c r="L979" i="2" s="1"/>
  <c r="L980" i="2" s="1"/>
  <c r="L981" i="2" s="1"/>
  <c r="L982" i="2" s="1"/>
  <c r="L983" i="2" s="1"/>
  <c r="L984" i="2" s="1"/>
  <c r="L985" i="2" s="1"/>
  <c r="L986" i="2" s="1"/>
  <c r="L987" i="2" s="1"/>
  <c r="L988" i="2" s="1"/>
  <c r="L989" i="2" s="1"/>
  <c r="L990" i="2" s="1"/>
  <c r="L991" i="2" s="1"/>
  <c r="L992" i="2" s="1"/>
  <c r="L993" i="2" s="1"/>
  <c r="L994" i="2" s="1"/>
  <c r="L995" i="2" s="1"/>
  <c r="L996" i="2" s="1"/>
  <c r="L997" i="2" s="1"/>
  <c r="L998" i="2" s="1"/>
  <c r="L999" i="2" s="1"/>
  <c r="L1000" i="2" s="1"/>
  <c r="L1001" i="2" s="1"/>
  <c r="L1002" i="2" s="1"/>
  <c r="L1003" i="2" s="1"/>
  <c r="L1004" i="2" s="1"/>
  <c r="L1005" i="2" s="1"/>
  <c r="L1006" i="2" s="1"/>
  <c r="L1007" i="2" s="1"/>
  <c r="L1008" i="2" s="1"/>
  <c r="L1009" i="2" s="1"/>
  <c r="L1010" i="2" s="1"/>
  <c r="L1011" i="2" s="1"/>
  <c r="L1012" i="2" s="1"/>
  <c r="L1013" i="2" s="1"/>
  <c r="L1014" i="2" s="1"/>
  <c r="L1015" i="2" s="1"/>
  <c r="L1016" i="2" s="1"/>
  <c r="L1017" i="2" s="1"/>
  <c r="L1018" i="2" s="1"/>
  <c r="L1019" i="2" s="1"/>
  <c r="L1020" i="2" s="1"/>
  <c r="L1021" i="2" s="1"/>
  <c r="L1022" i="2" s="1"/>
  <c r="L1023" i="2" s="1"/>
  <c r="L1024" i="2" s="1"/>
  <c r="L1025" i="2" s="1"/>
  <c r="L1026" i="2" s="1"/>
  <c r="L1027" i="2" s="1"/>
  <c r="L1028" i="2" s="1"/>
  <c r="L1029" i="2" s="1"/>
  <c r="L1030" i="2" s="1"/>
  <c r="L1031" i="2" s="1"/>
  <c r="L1032" i="2" s="1"/>
  <c r="L1033" i="2" s="1"/>
  <c r="L1034" i="2" s="1"/>
  <c r="L1035" i="2" s="1"/>
  <c r="L1036" i="2" s="1"/>
  <c r="L1037" i="2" s="1"/>
  <c r="L1038" i="2" s="1"/>
  <c r="L1039" i="2" s="1"/>
  <c r="L1040" i="2" s="1"/>
  <c r="L1041" i="2" s="1"/>
  <c r="L1042" i="2" s="1"/>
  <c r="L1043" i="2" s="1"/>
  <c r="L1044" i="2" s="1"/>
  <c r="L1045" i="2" s="1"/>
  <c r="L1046" i="2" s="1"/>
  <c r="L1047" i="2" s="1"/>
  <c r="L1048" i="2" s="1"/>
  <c r="L1049" i="2" s="1"/>
  <c r="L1050" i="2" s="1"/>
  <c r="L1051" i="2" s="1"/>
  <c r="L1052" i="2" s="1"/>
  <c r="L1053" i="2" s="1"/>
  <c r="L1054" i="2" s="1"/>
  <c r="L1055" i="2" s="1"/>
  <c r="L1056" i="2" s="1"/>
  <c r="L1057" i="2" s="1"/>
  <c r="L1058" i="2" s="1"/>
  <c r="L1059" i="2" s="1"/>
  <c r="L1060" i="2" s="1"/>
  <c r="L1061" i="2" s="1"/>
  <c r="L1062" i="2" s="1"/>
  <c r="L1063" i="2" s="1"/>
  <c r="L1064" i="2" s="1"/>
  <c r="L1065" i="2" s="1"/>
  <c r="L1066" i="2" s="1"/>
  <c r="L1067" i="2" s="1"/>
  <c r="L1068" i="2" s="1"/>
  <c r="L1069" i="2" s="1"/>
  <c r="L1070" i="2" s="1"/>
  <c r="L1071" i="2" s="1"/>
  <c r="L1072" i="2" s="1"/>
  <c r="L1073" i="2" s="1"/>
  <c r="L1074" i="2" s="1"/>
  <c r="L1075" i="2" s="1"/>
  <c r="L1076" i="2" s="1"/>
  <c r="L1077" i="2" s="1"/>
  <c r="L1078" i="2" s="1"/>
  <c r="L1079" i="2" s="1"/>
  <c r="L1080" i="2" s="1"/>
  <c r="L1081" i="2" s="1"/>
  <c r="L1082" i="2" s="1"/>
  <c r="L1083" i="2" s="1"/>
  <c r="L1084" i="2" s="1"/>
  <c r="L1085" i="2" s="1"/>
  <c r="L1086" i="2" s="1"/>
  <c r="L1087" i="2" s="1"/>
  <c r="L1088" i="2" s="1"/>
  <c r="L1089" i="2" s="1"/>
  <c r="L1090" i="2" s="1"/>
  <c r="L1091" i="2" s="1"/>
  <c r="L1092" i="2" s="1"/>
  <c r="L1093" i="2" s="1"/>
  <c r="L1094" i="2" s="1"/>
  <c r="L1095" i="2" s="1"/>
  <c r="L1096" i="2" s="1"/>
  <c r="L1097" i="2" s="1"/>
  <c r="L1098" i="2" s="1"/>
  <c r="L1099" i="2" s="1"/>
  <c r="L1100" i="2" s="1"/>
  <c r="L1101" i="2" s="1"/>
  <c r="L1102" i="2" s="1"/>
  <c r="L1103" i="2" s="1"/>
  <c r="L1104" i="2" s="1"/>
  <c r="L1105" i="2" s="1"/>
  <c r="L1106" i="2" s="1"/>
  <c r="L1107" i="2" s="1"/>
  <c r="L1108" i="2" s="1"/>
  <c r="L1109" i="2" s="1"/>
  <c r="L1110" i="2" s="1"/>
  <c r="L1111" i="2" s="1"/>
  <c r="L1112" i="2" s="1"/>
  <c r="L1113" i="2" s="1"/>
  <c r="L1114" i="2" s="1"/>
  <c r="L1115" i="2" s="1"/>
  <c r="L1116" i="2" s="1"/>
  <c r="L1117" i="2" s="1"/>
  <c r="L1118" i="2" s="1"/>
  <c r="L1119" i="2" s="1"/>
  <c r="L1120" i="2" s="1"/>
  <c r="L1121" i="2" s="1"/>
  <c r="L1122" i="2" s="1"/>
  <c r="L1123" i="2" s="1"/>
  <c r="L1124" i="2" s="1"/>
  <c r="L1125" i="2" s="1"/>
  <c r="L1126" i="2" s="1"/>
  <c r="L1127" i="2" s="1"/>
  <c r="L1128" i="2" s="1"/>
  <c r="L1129" i="2" s="1"/>
  <c r="L1130" i="2" s="1"/>
  <c r="L1131" i="2" s="1"/>
  <c r="L1132" i="2" s="1"/>
  <c r="L1133" i="2" s="1"/>
  <c r="L1134" i="2" s="1"/>
  <c r="L1135" i="2" s="1"/>
  <c r="L1136" i="2" s="1"/>
  <c r="L1137" i="2" s="1"/>
  <c r="L1138" i="2" s="1"/>
  <c r="L1139" i="2" s="1"/>
  <c r="L1140" i="2" s="1"/>
  <c r="L1141" i="2" s="1"/>
  <c r="L1142" i="2" s="1"/>
  <c r="L1143" i="2" s="1"/>
  <c r="L1144" i="2" s="1"/>
  <c r="L1145" i="2" s="1"/>
  <c r="L1146" i="2" s="1"/>
  <c r="L1147" i="2" s="1"/>
  <c r="L1148" i="2" s="1"/>
  <c r="L1149" i="2" s="1"/>
  <c r="L1150" i="2" s="1"/>
  <c r="L1151" i="2" s="1"/>
  <c r="L1152" i="2" s="1"/>
  <c r="L1153" i="2" s="1"/>
  <c r="L1154" i="2" s="1"/>
  <c r="L1155" i="2" s="1"/>
  <c r="L1156" i="2" s="1"/>
  <c r="L1157" i="2" s="1"/>
  <c r="L1158" i="2" s="1"/>
  <c r="L1159" i="2" s="1"/>
  <c r="L1160" i="2" s="1"/>
  <c r="L1161" i="2" s="1"/>
  <c r="L1162" i="2" s="1"/>
  <c r="L1163" i="2" s="1"/>
  <c r="L1164" i="2" s="1"/>
  <c r="L1165" i="2" s="1"/>
  <c r="L1166" i="2" s="1"/>
  <c r="L1167" i="2" s="1"/>
  <c r="L1168" i="2" s="1"/>
  <c r="L1169" i="2" s="1"/>
  <c r="L1170" i="2" s="1"/>
  <c r="L1171" i="2" s="1"/>
  <c r="L1172" i="2" s="1"/>
  <c r="L1173" i="2" s="1"/>
  <c r="L1174" i="2" s="1"/>
  <c r="L1175" i="2" s="1"/>
  <c r="L1176" i="2" s="1"/>
  <c r="L1177" i="2" s="1"/>
  <c r="L1178" i="2" s="1"/>
  <c r="L1179" i="2" s="1"/>
  <c r="L1180" i="2" s="1"/>
  <c r="L1181" i="2" s="1"/>
  <c r="L1182" i="2" s="1"/>
  <c r="L1183" i="2" s="1"/>
  <c r="L1184" i="2" s="1"/>
  <c r="L1185" i="2" s="1"/>
  <c r="L1186" i="2" s="1"/>
  <c r="L1187" i="2" s="1"/>
  <c r="L1188" i="2" s="1"/>
  <c r="L1189" i="2" s="1"/>
  <c r="L1190" i="2" s="1"/>
  <c r="L1191" i="2" s="1"/>
  <c r="L1192" i="2" s="1"/>
  <c r="L1193" i="2" s="1"/>
  <c r="L1194" i="2" s="1"/>
  <c r="L1195" i="2" s="1"/>
  <c r="L1196" i="2" s="1"/>
  <c r="L1197" i="2" s="1"/>
  <c r="L1198" i="2" s="1"/>
  <c r="L1199" i="2" s="1"/>
  <c r="L1200" i="2" s="1"/>
  <c r="L1201" i="2" s="1"/>
  <c r="L1202" i="2" s="1"/>
  <c r="L1203" i="2" s="1"/>
  <c r="L1204" i="2" s="1"/>
  <c r="L1205" i="2" s="1"/>
  <c r="L1206" i="2" s="1"/>
  <c r="L1207" i="2" s="1"/>
  <c r="L1208" i="2" s="1"/>
  <c r="L1209" i="2" s="1"/>
  <c r="L1210" i="2" s="1"/>
  <c r="L1211" i="2" s="1"/>
  <c r="L1212" i="2" s="1"/>
  <c r="L1213" i="2" s="1"/>
  <c r="L1214" i="2" s="1"/>
  <c r="L1215" i="2" s="1"/>
  <c r="L1216" i="2" s="1"/>
  <c r="L1217" i="2" s="1"/>
  <c r="L1218" i="2" s="1"/>
  <c r="L1219" i="2" s="1"/>
  <c r="L1220" i="2" s="1"/>
  <c r="L1221" i="2" s="1"/>
  <c r="L1222" i="2" s="1"/>
  <c r="L1223" i="2" s="1"/>
  <c r="L1224" i="2" s="1"/>
  <c r="L1225" i="2" s="1"/>
  <c r="L1226" i="2" s="1"/>
  <c r="L1227" i="2" s="1"/>
  <c r="L1228" i="2" s="1"/>
  <c r="L1229" i="2" s="1"/>
  <c r="L1230" i="2" s="1"/>
  <c r="L1231" i="2" s="1"/>
  <c r="L1232" i="2" s="1"/>
  <c r="L1233" i="2" s="1"/>
  <c r="L1234" i="2" s="1"/>
  <c r="L1235" i="2" s="1"/>
  <c r="L1236" i="2" s="1"/>
  <c r="L1237" i="2" s="1"/>
  <c r="L1238" i="2" s="1"/>
  <c r="L1239" i="2" s="1"/>
  <c r="L1240" i="2" s="1"/>
  <c r="L1241" i="2" s="1"/>
  <c r="L1242" i="2" s="1"/>
  <c r="L1243" i="2" s="1"/>
  <c r="L1244" i="2" s="1"/>
  <c r="L1245" i="2" s="1"/>
  <c r="L1246" i="2" s="1"/>
  <c r="L1247" i="2" s="1"/>
  <c r="L1248" i="2" s="1"/>
  <c r="L1249" i="2" s="1"/>
  <c r="L1250" i="2" s="1"/>
  <c r="L1251" i="2" s="1"/>
  <c r="L1252" i="2" s="1"/>
  <c r="L1253" i="2" s="1"/>
  <c r="L1254" i="2" s="1"/>
  <c r="L1255" i="2" s="1"/>
  <c r="L1256" i="2" s="1"/>
  <c r="L1257" i="2" s="1"/>
  <c r="L1258" i="2" s="1"/>
  <c r="L1259" i="2" s="1"/>
  <c r="L1260" i="2" s="1"/>
  <c r="L1261" i="2" s="1"/>
  <c r="L1262" i="2" s="1"/>
  <c r="L1263" i="2" s="1"/>
  <c r="L1264" i="2" s="1"/>
  <c r="L1265" i="2" s="1"/>
  <c r="L1266" i="2" s="1"/>
  <c r="L1267" i="2" s="1"/>
  <c r="L1268" i="2" s="1"/>
  <c r="L1269" i="2" s="1"/>
  <c r="L1270" i="2" s="1"/>
  <c r="L1271" i="2" s="1"/>
  <c r="L1272" i="2" s="1"/>
  <c r="L1273" i="2" s="1"/>
  <c r="L1274" i="2" s="1"/>
  <c r="L1275" i="2" s="1"/>
  <c r="L1276" i="2" s="1"/>
  <c r="L1277" i="2" s="1"/>
  <c r="L1278" i="2" s="1"/>
  <c r="L1279" i="2" s="1"/>
  <c r="L1280" i="2" s="1"/>
  <c r="L1281" i="2" s="1"/>
  <c r="L1282" i="2" s="1"/>
  <c r="L1283" i="2" s="1"/>
  <c r="L1284" i="2" s="1"/>
  <c r="L1285" i="2" s="1"/>
  <c r="L1286" i="2" s="1"/>
  <c r="L1287" i="2" s="1"/>
  <c r="L1288" i="2" s="1"/>
  <c r="L1289" i="2" s="1"/>
  <c r="L1290" i="2" s="1"/>
  <c r="L1291" i="2" s="1"/>
  <c r="L1292" i="2" s="1"/>
  <c r="L1293" i="2" s="1"/>
  <c r="L1294" i="2" s="1"/>
  <c r="L1295" i="2" s="1"/>
  <c r="L1296" i="2" s="1"/>
  <c r="L1297" i="2" s="1"/>
  <c r="L1298" i="2" s="1"/>
  <c r="L1299" i="2" s="1"/>
  <c r="L1300" i="2" s="1"/>
  <c r="L1301" i="2" s="1"/>
  <c r="L1302" i="2" s="1"/>
  <c r="L1303" i="2" s="1"/>
  <c r="L1304" i="2" s="1"/>
  <c r="L1305" i="2" s="1"/>
  <c r="L1306" i="2" s="1"/>
  <c r="L1307" i="2" s="1"/>
  <c r="L1308" i="2" s="1"/>
  <c r="L1309" i="2" s="1"/>
  <c r="L1310" i="2" s="1"/>
  <c r="L1311" i="2" s="1"/>
  <c r="L1312" i="2" s="1"/>
  <c r="L1313" i="2" s="1"/>
  <c r="L1314" i="2" s="1"/>
  <c r="L1315" i="2" s="1"/>
  <c r="L1316" i="2" s="1"/>
  <c r="L1317" i="2" s="1"/>
  <c r="L1318" i="2" s="1"/>
  <c r="L1319" i="2" s="1"/>
  <c r="L1320" i="2" s="1"/>
  <c r="L1321" i="2" s="1"/>
  <c r="L1322" i="2" s="1"/>
  <c r="L1323" i="2" s="1"/>
  <c r="L1324" i="2" s="1"/>
  <c r="L1325" i="2" s="1"/>
  <c r="L1326" i="2" s="1"/>
  <c r="L1327" i="2" s="1"/>
  <c r="L1328" i="2" s="1"/>
  <c r="L1329" i="2" s="1"/>
  <c r="L1330" i="2" s="1"/>
  <c r="L1331" i="2" s="1"/>
  <c r="L1332" i="2" s="1"/>
  <c r="L1333" i="2" s="1"/>
  <c r="L1334" i="2" s="1"/>
  <c r="L1335" i="2" s="1"/>
  <c r="L1336" i="2" s="1"/>
  <c r="L1337" i="2" s="1"/>
  <c r="L1338" i="2" s="1"/>
  <c r="L1339" i="2" s="1"/>
  <c r="L1340" i="2" s="1"/>
  <c r="L1341" i="2" s="1"/>
  <c r="L1342" i="2" s="1"/>
  <c r="L1343" i="2" s="1"/>
  <c r="L1344" i="2" s="1"/>
  <c r="L1345" i="2" s="1"/>
  <c r="L1346" i="2" s="1"/>
  <c r="L1347" i="2" s="1"/>
  <c r="L1348" i="2" s="1"/>
  <c r="L1349" i="2" s="1"/>
  <c r="L1350" i="2" s="1"/>
  <c r="L1351" i="2" s="1"/>
  <c r="L1352" i="2" s="1"/>
  <c r="L1353" i="2" s="1"/>
  <c r="L1354" i="2" s="1"/>
  <c r="L1355" i="2" s="1"/>
  <c r="L1356" i="2" s="1"/>
  <c r="L1357" i="2" s="1"/>
  <c r="L1358" i="2" s="1"/>
  <c r="L1359" i="2" s="1"/>
  <c r="L1360" i="2" s="1"/>
  <c r="L1361" i="2" s="1"/>
  <c r="L1362" i="2" s="1"/>
  <c r="L1363" i="2" s="1"/>
  <c r="L1364" i="2" s="1"/>
  <c r="L1365" i="2" s="1"/>
  <c r="L1366" i="2" s="1"/>
  <c r="L1367" i="2" s="1"/>
  <c r="L1368" i="2" s="1"/>
  <c r="L1369" i="2" s="1"/>
  <c r="L1370" i="2" s="1"/>
  <c r="L1371" i="2" s="1"/>
  <c r="L1372" i="2" s="1"/>
  <c r="L1373" i="2" s="1"/>
  <c r="L1374" i="2" s="1"/>
  <c r="L1375" i="2" s="1"/>
  <c r="L1376" i="2" s="1"/>
  <c r="L1377" i="2" s="1"/>
  <c r="L1378" i="2" s="1"/>
  <c r="L1379" i="2" s="1"/>
  <c r="L1380" i="2" s="1"/>
  <c r="L1381" i="2" s="1"/>
  <c r="L1382" i="2" s="1"/>
  <c r="L1383" i="2" s="1"/>
  <c r="L1384" i="2" s="1"/>
  <c r="L1385" i="2" s="1"/>
  <c r="L1386" i="2" s="1"/>
  <c r="L1387" i="2" s="1"/>
  <c r="L1388" i="2" s="1"/>
  <c r="L1389" i="2" s="1"/>
  <c r="L1390" i="2" s="1"/>
  <c r="L1391" i="2" s="1"/>
  <c r="L1392" i="2" s="1"/>
  <c r="L1393" i="2" s="1"/>
  <c r="L1394" i="2" s="1"/>
  <c r="L1395" i="2" s="1"/>
  <c r="L1396" i="2" s="1"/>
  <c r="L1397" i="2" s="1"/>
  <c r="L1398" i="2" s="1"/>
  <c r="L1399" i="2" s="1"/>
  <c r="L1400" i="2" s="1"/>
  <c r="L1401" i="2" s="1"/>
  <c r="L1402" i="2" s="1"/>
  <c r="L1403" i="2" s="1"/>
  <c r="L1404" i="2" s="1"/>
  <c r="L1405" i="2" s="1"/>
  <c r="L1406" i="2" s="1"/>
  <c r="L1407" i="2" s="1"/>
  <c r="L1408" i="2" s="1"/>
  <c r="L1409" i="2" s="1"/>
  <c r="L1410" i="2" s="1"/>
  <c r="L1411" i="2" s="1"/>
  <c r="L1412" i="2" s="1"/>
  <c r="L1413" i="2" s="1"/>
  <c r="L1414" i="2" s="1"/>
  <c r="L1415" i="2" s="1"/>
  <c r="L1416" i="2" s="1"/>
  <c r="L1417" i="2" s="1"/>
  <c r="L1418" i="2" s="1"/>
  <c r="L1419" i="2" s="1"/>
  <c r="L1420" i="2" s="1"/>
  <c r="L1421" i="2" s="1"/>
  <c r="L1422" i="2" s="1"/>
  <c r="L1423" i="2" s="1"/>
  <c r="L1424" i="2" s="1"/>
  <c r="L1425" i="2" s="1"/>
  <c r="L1426" i="2" s="1"/>
  <c r="L1427" i="2" s="1"/>
  <c r="L1428" i="2" s="1"/>
  <c r="L1429" i="2" s="1"/>
  <c r="L1430" i="2" s="1"/>
  <c r="L1431" i="2" s="1"/>
  <c r="L1432" i="2" s="1"/>
  <c r="L1433" i="2" s="1"/>
  <c r="L1434" i="2" s="1"/>
  <c r="L1435" i="2" s="1"/>
  <c r="L1436" i="2" s="1"/>
  <c r="L1437" i="2" s="1"/>
  <c r="L1438" i="2" s="1"/>
  <c r="L1439" i="2" s="1"/>
  <c r="L1440" i="2" s="1"/>
  <c r="L1441" i="2" s="1"/>
  <c r="L1442" i="2" s="1"/>
  <c r="L1443" i="2" s="1"/>
  <c r="L1444" i="2" s="1"/>
  <c r="L1445" i="2" s="1"/>
  <c r="L1446" i="2" s="1"/>
  <c r="L1447" i="2" s="1"/>
  <c r="L1448" i="2" s="1"/>
  <c r="L1449" i="2" s="1"/>
  <c r="L1450" i="2" s="1"/>
  <c r="L1451" i="2" s="1"/>
  <c r="L1452" i="2" s="1"/>
  <c r="L1453" i="2" s="1"/>
  <c r="L1454" i="2" s="1"/>
  <c r="L1455" i="2" s="1"/>
  <c r="L1456" i="2" s="1"/>
  <c r="L1457" i="2" s="1"/>
  <c r="L1458" i="2" s="1"/>
  <c r="L1459" i="2" s="1"/>
  <c r="L1460" i="2" s="1"/>
  <c r="L1461" i="2" s="1"/>
  <c r="L1462" i="2" s="1"/>
  <c r="L1463" i="2" s="1"/>
  <c r="L1464" i="2" s="1"/>
  <c r="L1465" i="2" s="1"/>
  <c r="L1466" i="2" s="1"/>
  <c r="L1467" i="2" s="1"/>
  <c r="L1468" i="2" s="1"/>
  <c r="L1469" i="2" s="1"/>
  <c r="L1470" i="2" s="1"/>
  <c r="L1471" i="2" s="1"/>
  <c r="L1472" i="2" s="1"/>
  <c r="L1473" i="2" s="1"/>
  <c r="L1474" i="2" s="1"/>
  <c r="L1475" i="2" s="1"/>
  <c r="L1476" i="2" s="1"/>
  <c r="L1477" i="2" s="1"/>
  <c r="L1478" i="2" s="1"/>
  <c r="L1479" i="2" s="1"/>
  <c r="L1480" i="2" s="1"/>
  <c r="L1481" i="2" s="1"/>
  <c r="L1482" i="2" s="1"/>
  <c r="L1483" i="2" s="1"/>
  <c r="L1484" i="2" s="1"/>
  <c r="L1485" i="2" s="1"/>
  <c r="L1486" i="2" s="1"/>
  <c r="L1487" i="2" s="1"/>
  <c r="L1488" i="2" s="1"/>
  <c r="L1489" i="2" s="1"/>
  <c r="L1490" i="2" s="1"/>
  <c r="L1491" i="2" s="1"/>
  <c r="L1492" i="2" s="1"/>
  <c r="L1493" i="2" s="1"/>
  <c r="L1494" i="2" s="1"/>
  <c r="L1495" i="2" s="1"/>
  <c r="L1496" i="2" s="1"/>
  <c r="L1497" i="2" s="1"/>
  <c r="L1498" i="2" s="1"/>
  <c r="L1499" i="2" s="1"/>
  <c r="L1500" i="2" s="1"/>
  <c r="L1501" i="2" s="1"/>
  <c r="L1502" i="2" s="1"/>
  <c r="L1503" i="2" s="1"/>
  <c r="L1504" i="2" s="1"/>
  <c r="L1505" i="2" s="1"/>
  <c r="L1506" i="2" s="1"/>
  <c r="L1507" i="2" s="1"/>
  <c r="L1508" i="2" s="1"/>
  <c r="L1509" i="2" s="1"/>
  <c r="L1510" i="2" s="1"/>
  <c r="L1511" i="2" s="1"/>
  <c r="L1512" i="2" s="1"/>
  <c r="L1513" i="2" s="1"/>
  <c r="L1514" i="2" s="1"/>
  <c r="L1515" i="2" s="1"/>
  <c r="L1516" i="2" s="1"/>
  <c r="L1517" i="2" s="1"/>
  <c r="L1518" i="2" s="1"/>
  <c r="L1519" i="2" s="1"/>
  <c r="L1520" i="2" s="1"/>
  <c r="L1521" i="2" s="1"/>
  <c r="L1522" i="2" s="1"/>
  <c r="L1523" i="2" s="1"/>
  <c r="L1524" i="2" s="1"/>
  <c r="L1525" i="2" s="1"/>
  <c r="L1526" i="2" s="1"/>
  <c r="L1527" i="2" s="1"/>
  <c r="L1528" i="2" s="1"/>
  <c r="L1529" i="2" s="1"/>
  <c r="L1530" i="2" s="1"/>
  <c r="L1531" i="2" s="1"/>
  <c r="L1532" i="2" s="1"/>
  <c r="L1533" i="2" s="1"/>
  <c r="L1534" i="2" s="1"/>
  <c r="L1535" i="2" s="1"/>
  <c r="L1536" i="2" s="1"/>
  <c r="L1537" i="2" s="1"/>
  <c r="L1538" i="2" s="1"/>
  <c r="L1539" i="2" s="1"/>
  <c r="L1540" i="2" s="1"/>
  <c r="L1541" i="2" s="1"/>
  <c r="L1542" i="2" s="1"/>
  <c r="L1543" i="2" s="1"/>
  <c r="L1544" i="2" s="1"/>
  <c r="L1545" i="2" s="1"/>
  <c r="L1546" i="2" s="1"/>
  <c r="L1547" i="2" s="1"/>
  <c r="L1548" i="2" s="1"/>
  <c r="L1549" i="2" s="1"/>
  <c r="L1550" i="2" s="1"/>
  <c r="L1551" i="2" s="1"/>
  <c r="L1552" i="2" s="1"/>
  <c r="L1553" i="2" s="1"/>
  <c r="L1554" i="2" s="1"/>
  <c r="L1555" i="2" s="1"/>
  <c r="L1556" i="2" s="1"/>
  <c r="L1557" i="2" s="1"/>
  <c r="L1558" i="2" s="1"/>
  <c r="L1559" i="2" s="1"/>
  <c r="L1560" i="2" s="1"/>
  <c r="L1561" i="2" s="1"/>
  <c r="L1562" i="2" s="1"/>
  <c r="L1563" i="2" s="1"/>
  <c r="L1564" i="2" s="1"/>
  <c r="L1565" i="2" s="1"/>
  <c r="L1566" i="2" s="1"/>
  <c r="L1567" i="2" s="1"/>
  <c r="L1568" i="2" s="1"/>
  <c r="L1569" i="2" s="1"/>
  <c r="L1570" i="2" s="1"/>
  <c r="L1571" i="2" s="1"/>
  <c r="L1572" i="2" s="1"/>
  <c r="L1573" i="2" s="1"/>
  <c r="L1574" i="2" s="1"/>
  <c r="L1575" i="2" s="1"/>
  <c r="L1576" i="2" s="1"/>
  <c r="L1577" i="2" s="1"/>
  <c r="L1578" i="2" s="1"/>
  <c r="L1579" i="2" s="1"/>
  <c r="L1580" i="2" s="1"/>
  <c r="L1581" i="2" s="1"/>
  <c r="L1582" i="2" s="1"/>
  <c r="L1583" i="2" s="1"/>
  <c r="L1584" i="2" s="1"/>
  <c r="L1585" i="2" s="1"/>
  <c r="L1586" i="2" s="1"/>
  <c r="L1587" i="2" s="1"/>
  <c r="L1588" i="2" s="1"/>
  <c r="L1589" i="2" s="1"/>
  <c r="L1590" i="2" s="1"/>
  <c r="L1591" i="2" s="1"/>
  <c r="L1592" i="2" s="1"/>
  <c r="L1593" i="2" s="1"/>
  <c r="L1594" i="2" s="1"/>
  <c r="L1595" i="2" s="1"/>
  <c r="L1596" i="2" s="1"/>
  <c r="L1597" i="2" s="1"/>
  <c r="L1598" i="2" s="1"/>
  <c r="L1599" i="2" s="1"/>
  <c r="L1600" i="2" s="1"/>
  <c r="L1601" i="2" s="1"/>
  <c r="L1602" i="2" s="1"/>
  <c r="L1603" i="2" s="1"/>
  <c r="L1604" i="2" s="1"/>
  <c r="L1605" i="2" s="1"/>
  <c r="L1606" i="2" s="1"/>
  <c r="L1607" i="2" s="1"/>
  <c r="L1608" i="2" s="1"/>
  <c r="L1609" i="2" s="1"/>
  <c r="L1610" i="2" s="1"/>
  <c r="L1611" i="2" s="1"/>
  <c r="L1612" i="2" s="1"/>
  <c r="L1613" i="2" s="1"/>
  <c r="L1614" i="2" s="1"/>
  <c r="L1615" i="2" s="1"/>
  <c r="L1616" i="2" s="1"/>
  <c r="L1617" i="2" s="1"/>
  <c r="L1618" i="2" s="1"/>
  <c r="L1619" i="2" s="1"/>
  <c r="L1620" i="2" s="1"/>
  <c r="L1621" i="2" s="1"/>
  <c r="L1622" i="2" s="1"/>
  <c r="L1623" i="2" s="1"/>
  <c r="L1624" i="2" s="1"/>
  <c r="L1625" i="2" s="1"/>
  <c r="L1626" i="2" s="1"/>
  <c r="L1627" i="2" s="1"/>
  <c r="L1628" i="2" s="1"/>
  <c r="L1629" i="2" s="1"/>
  <c r="L1630" i="2" s="1"/>
  <c r="L1631" i="2" s="1"/>
  <c r="L1632" i="2" s="1"/>
  <c r="L1633" i="2" s="1"/>
  <c r="L1634" i="2" s="1"/>
  <c r="L1635" i="2" s="1"/>
  <c r="L1636" i="2" s="1"/>
  <c r="L1637" i="2" s="1"/>
  <c r="L1638" i="2" s="1"/>
  <c r="L1639" i="2" s="1"/>
  <c r="L1640" i="2" s="1"/>
  <c r="L1641" i="2" s="1"/>
  <c r="L1642" i="2" s="1"/>
  <c r="L1643" i="2" s="1"/>
  <c r="L1644" i="2" s="1"/>
  <c r="L1645" i="2" s="1"/>
  <c r="L1646" i="2" s="1"/>
  <c r="L1647" i="2" s="1"/>
  <c r="L1648" i="2" s="1"/>
  <c r="L1649" i="2" s="1"/>
  <c r="L1650" i="2" s="1"/>
  <c r="L1651" i="2" s="1"/>
  <c r="L1652" i="2" s="1"/>
  <c r="L1653" i="2" s="1"/>
  <c r="L1654" i="2" s="1"/>
  <c r="L1655" i="2" s="1"/>
  <c r="L1656" i="2" s="1"/>
  <c r="L1657" i="2" s="1"/>
  <c r="L1658" i="2" s="1"/>
  <c r="L1659" i="2" s="1"/>
  <c r="L1660" i="2" s="1"/>
  <c r="L1661" i="2" s="1"/>
  <c r="L1662" i="2" s="1"/>
  <c r="L1663" i="2" s="1"/>
  <c r="L1664" i="2" s="1"/>
  <c r="L1665" i="2" s="1"/>
  <c r="L1666" i="2" s="1"/>
  <c r="L1667" i="2" s="1"/>
  <c r="L1668" i="2" s="1"/>
  <c r="L1669" i="2" s="1"/>
  <c r="L1670" i="2" s="1"/>
  <c r="L1671" i="2" s="1"/>
  <c r="L1672" i="2" s="1"/>
  <c r="L1673" i="2" s="1"/>
  <c r="L1674" i="2" s="1"/>
  <c r="L1675" i="2" s="1"/>
  <c r="L1676" i="2" s="1"/>
  <c r="L1677" i="2" s="1"/>
  <c r="L1678" i="2" s="1"/>
  <c r="L1679" i="2" s="1"/>
  <c r="L1680" i="2" s="1"/>
  <c r="L1681" i="2" s="1"/>
  <c r="L1682" i="2" s="1"/>
  <c r="L1683" i="2" s="1"/>
  <c r="L1684" i="2" s="1"/>
  <c r="L1685" i="2" s="1"/>
  <c r="L1686" i="2" s="1"/>
  <c r="L1687" i="2" s="1"/>
  <c r="L1688" i="2" s="1"/>
  <c r="L1689" i="2" s="1"/>
  <c r="L1690" i="2" s="1"/>
  <c r="L1691" i="2" s="1"/>
  <c r="L1692" i="2" s="1"/>
  <c r="L1693" i="2" s="1"/>
  <c r="L1694" i="2" s="1"/>
  <c r="L1695" i="2" s="1"/>
  <c r="L1696" i="2" s="1"/>
  <c r="L1697" i="2" s="1"/>
  <c r="L1698" i="2" s="1"/>
  <c r="L1699" i="2" s="1"/>
  <c r="L1700" i="2" s="1"/>
  <c r="L1701" i="2" s="1"/>
  <c r="L1702" i="2" s="1"/>
  <c r="L1703" i="2" s="1"/>
  <c r="L1704" i="2" s="1"/>
  <c r="L1705" i="2" s="1"/>
  <c r="L1706" i="2" s="1"/>
  <c r="L1707" i="2" s="1"/>
  <c r="L1708" i="2" s="1"/>
  <c r="L1709" i="2" s="1"/>
  <c r="L1710" i="2" s="1"/>
  <c r="L1711" i="2" s="1"/>
  <c r="L1712" i="2" s="1"/>
  <c r="L1713" i="2" s="1"/>
  <c r="L1714" i="2" s="1"/>
  <c r="L1715" i="2" s="1"/>
  <c r="L1716" i="2" s="1"/>
  <c r="L1717" i="2" s="1"/>
  <c r="L1718" i="2" s="1"/>
  <c r="L1719" i="2" s="1"/>
  <c r="L1720" i="2" s="1"/>
  <c r="L1721" i="2" s="1"/>
  <c r="L1722" i="2" s="1"/>
  <c r="L1723" i="2" s="1"/>
  <c r="L1724" i="2" s="1"/>
  <c r="L1725" i="2" s="1"/>
  <c r="L1726" i="2" s="1"/>
  <c r="L1727" i="2" s="1"/>
  <c r="L1728" i="2" s="1"/>
  <c r="L1729" i="2" s="1"/>
  <c r="L1730" i="2" s="1"/>
  <c r="L1731" i="2" s="1"/>
  <c r="L1732" i="2" s="1"/>
  <c r="L1733" i="2" s="1"/>
  <c r="L1734" i="2" s="1"/>
  <c r="L1735" i="2" s="1"/>
  <c r="L1736" i="2" s="1"/>
  <c r="L1737" i="2" s="1"/>
  <c r="L1738" i="2" s="1"/>
  <c r="L1739" i="2" s="1"/>
  <c r="L1740" i="2" s="1"/>
  <c r="L1741" i="2" s="1"/>
  <c r="L1742" i="2" s="1"/>
  <c r="L1743" i="2" s="1"/>
  <c r="L1744" i="2" s="1"/>
  <c r="L1745" i="2" s="1"/>
  <c r="L1746" i="2" s="1"/>
  <c r="L1747" i="2" s="1"/>
  <c r="L1748" i="2" s="1"/>
  <c r="L1749" i="2" s="1"/>
  <c r="L1750" i="2" s="1"/>
  <c r="L1751" i="2" s="1"/>
  <c r="L1752" i="2" s="1"/>
  <c r="L1753" i="2" s="1"/>
  <c r="L1754" i="2" s="1"/>
  <c r="L1755" i="2" s="1"/>
  <c r="L1756" i="2" s="1"/>
  <c r="L1757" i="2" s="1"/>
  <c r="L1758" i="2" s="1"/>
  <c r="L1759" i="2" s="1"/>
  <c r="L1760" i="2" s="1"/>
  <c r="L1761" i="2" s="1"/>
  <c r="L1762" i="2" s="1"/>
  <c r="L1763" i="2" s="1"/>
  <c r="L1764" i="2" s="1"/>
  <c r="L1765" i="2" s="1"/>
  <c r="L1766" i="2" s="1"/>
  <c r="L1767" i="2" s="1"/>
  <c r="L1768" i="2" s="1"/>
  <c r="L1769" i="2" s="1"/>
  <c r="L1770" i="2" s="1"/>
  <c r="L1771" i="2" s="1"/>
  <c r="L1772" i="2" s="1"/>
  <c r="L1773" i="2" s="1"/>
  <c r="L1774" i="2" s="1"/>
  <c r="L1775" i="2" s="1"/>
  <c r="L1776" i="2" s="1"/>
  <c r="L1777" i="2" s="1"/>
  <c r="L1778" i="2" s="1"/>
  <c r="L1779" i="2" s="1"/>
  <c r="L1780" i="2" s="1"/>
  <c r="L1781" i="2" s="1"/>
  <c r="L1782" i="2" s="1"/>
  <c r="L1783" i="2" s="1"/>
  <c r="L1784" i="2" s="1"/>
  <c r="L1785" i="2" s="1"/>
  <c r="L1786" i="2" s="1"/>
  <c r="L1787" i="2" s="1"/>
  <c r="L1788" i="2" s="1"/>
  <c r="L1789" i="2" s="1"/>
  <c r="L1790" i="2" s="1"/>
  <c r="L1791" i="2" s="1"/>
  <c r="L1792" i="2" s="1"/>
  <c r="L1793" i="2" s="1"/>
  <c r="L1794" i="2" s="1"/>
  <c r="L1795" i="2" s="1"/>
  <c r="L1796" i="2" s="1"/>
  <c r="L1797" i="2" s="1"/>
  <c r="L1798" i="2" s="1"/>
  <c r="L1799" i="2" s="1"/>
  <c r="L1800" i="2" s="1"/>
  <c r="L1801" i="2" s="1"/>
  <c r="L1802" i="2" s="1"/>
  <c r="L1803" i="2" s="1"/>
  <c r="L1804" i="2" s="1"/>
  <c r="L1805" i="2" s="1"/>
  <c r="L1806" i="2" s="1"/>
  <c r="L1807" i="2" s="1"/>
  <c r="L1808" i="2" s="1"/>
  <c r="L1809" i="2" s="1"/>
  <c r="L1810" i="2" s="1"/>
  <c r="L1811" i="2" s="1"/>
  <c r="L1812" i="2" s="1"/>
  <c r="L1813" i="2" s="1"/>
  <c r="L1814" i="2" s="1"/>
  <c r="L1815" i="2" s="1"/>
  <c r="L1816" i="2" s="1"/>
  <c r="L1817" i="2" s="1"/>
  <c r="L1818" i="2" s="1"/>
  <c r="L1819" i="2" s="1"/>
  <c r="L1820" i="2" s="1"/>
  <c r="L1821" i="2" s="1"/>
  <c r="L1822" i="2" s="1"/>
  <c r="L1823" i="2" s="1"/>
  <c r="L1824" i="2" s="1"/>
  <c r="L1825" i="2" s="1"/>
  <c r="L1826" i="2" s="1"/>
  <c r="L1827" i="2" s="1"/>
  <c r="L1828" i="2" s="1"/>
  <c r="L1829" i="2" s="1"/>
  <c r="L1830" i="2" s="1"/>
  <c r="L1831" i="2" s="1"/>
  <c r="L1832" i="2" s="1"/>
  <c r="L1833" i="2" s="1"/>
  <c r="L1834" i="2" s="1"/>
  <c r="L1835" i="2" s="1"/>
  <c r="L1836" i="2" s="1"/>
  <c r="L1837" i="2" s="1"/>
  <c r="L1838" i="2" s="1"/>
  <c r="L1839" i="2" s="1"/>
  <c r="L1840" i="2" s="1"/>
  <c r="L1841" i="2" s="1"/>
  <c r="L1842" i="2" s="1"/>
  <c r="L1843" i="2" s="1"/>
  <c r="L1844" i="2" s="1"/>
  <c r="L1845" i="2" s="1"/>
  <c r="L1846" i="2" s="1"/>
  <c r="L1847" i="2" s="1"/>
  <c r="L1848" i="2" s="1"/>
  <c r="L1849" i="2" s="1"/>
  <c r="L1850" i="2" s="1"/>
  <c r="L1851" i="2" s="1"/>
  <c r="L1852" i="2" s="1"/>
  <c r="L1853" i="2" s="1"/>
  <c r="L1854" i="2" s="1"/>
  <c r="L1855" i="2" s="1"/>
  <c r="L1856" i="2" s="1"/>
  <c r="L1857" i="2" s="1"/>
  <c r="L1858" i="2" s="1"/>
  <c r="L1859" i="2" s="1"/>
  <c r="L1860" i="2" s="1"/>
  <c r="L1861" i="2" s="1"/>
  <c r="L1862" i="2" s="1"/>
  <c r="L1863" i="2" s="1"/>
  <c r="L1864" i="2" s="1"/>
  <c r="L1865" i="2" s="1"/>
  <c r="L1866" i="2" s="1"/>
  <c r="L1867" i="2" s="1"/>
  <c r="L1868" i="2" s="1"/>
  <c r="L1869" i="2" s="1"/>
  <c r="L1870" i="2" s="1"/>
  <c r="L1871" i="2" s="1"/>
  <c r="L1872" i="2" s="1"/>
  <c r="L1873" i="2" s="1"/>
  <c r="L1874" i="2" s="1"/>
  <c r="L1875" i="2" s="1"/>
  <c r="L1876" i="2" s="1"/>
  <c r="L1877" i="2" s="1"/>
  <c r="L1878" i="2" s="1"/>
  <c r="L1879" i="2" s="1"/>
  <c r="L1880" i="2" s="1"/>
  <c r="L1881" i="2" s="1"/>
  <c r="L1882" i="2" s="1"/>
  <c r="L1883" i="2" s="1"/>
  <c r="L1884" i="2" s="1"/>
  <c r="L1885" i="2" s="1"/>
  <c r="L1886" i="2" s="1"/>
  <c r="L1887" i="2" s="1"/>
  <c r="L1888" i="2" s="1"/>
  <c r="L1889" i="2" s="1"/>
  <c r="L1890" i="2" s="1"/>
  <c r="L1891" i="2" s="1"/>
  <c r="L1892" i="2" s="1"/>
  <c r="L1893" i="2" s="1"/>
  <c r="L1894" i="2" s="1"/>
  <c r="L1895" i="2" s="1"/>
  <c r="L1896" i="2" s="1"/>
  <c r="L1897" i="2" s="1"/>
  <c r="L1898" i="2" s="1"/>
  <c r="L1899" i="2" s="1"/>
  <c r="L1900" i="2" s="1"/>
  <c r="L1901" i="2" s="1"/>
  <c r="L1902" i="2" s="1"/>
  <c r="L1903" i="2" s="1"/>
  <c r="L1904" i="2" s="1"/>
  <c r="L1905" i="2" s="1"/>
  <c r="L1906" i="2" s="1"/>
  <c r="L1907" i="2" s="1"/>
  <c r="L1908" i="2" s="1"/>
  <c r="L1909" i="2" s="1"/>
  <c r="L1910" i="2" s="1"/>
  <c r="L1911" i="2" s="1"/>
  <c r="L1912" i="2" s="1"/>
  <c r="L1913" i="2" s="1"/>
  <c r="L1914" i="2" s="1"/>
  <c r="L1915" i="2" s="1"/>
  <c r="L1916" i="2" s="1"/>
  <c r="L1917" i="2" s="1"/>
  <c r="L1918" i="2" s="1"/>
  <c r="L1919" i="2" s="1"/>
  <c r="L1920" i="2" s="1"/>
  <c r="L1921" i="2" s="1"/>
  <c r="L1922" i="2" s="1"/>
  <c r="L1923" i="2" s="1"/>
  <c r="L1924" i="2" s="1"/>
  <c r="L1925" i="2" s="1"/>
  <c r="L1926" i="2" s="1"/>
  <c r="L1927" i="2" s="1"/>
  <c r="L1928" i="2" s="1"/>
  <c r="L1929" i="2" s="1"/>
  <c r="L1930" i="2" s="1"/>
  <c r="L1931" i="2" s="1"/>
  <c r="L1932" i="2" s="1"/>
  <c r="L1933" i="2" s="1"/>
  <c r="L1934" i="2" s="1"/>
  <c r="L1935" i="2" s="1"/>
  <c r="L1936" i="2" s="1"/>
  <c r="L1937" i="2" s="1"/>
  <c r="L1938" i="2" s="1"/>
  <c r="L1939" i="2" s="1"/>
  <c r="L1940" i="2" s="1"/>
  <c r="L1941" i="2" s="1"/>
  <c r="L1942" i="2" s="1"/>
  <c r="L1943" i="2" s="1"/>
  <c r="L1944" i="2" s="1"/>
  <c r="L1945" i="2" s="1"/>
  <c r="L1946" i="2" s="1"/>
  <c r="L1947" i="2" s="1"/>
  <c r="L1948" i="2" s="1"/>
  <c r="L1949" i="2" s="1"/>
  <c r="L1950" i="2" s="1"/>
  <c r="L1951" i="2" s="1"/>
  <c r="L1952" i="2" s="1"/>
  <c r="L1953" i="2" s="1"/>
  <c r="L1954" i="2" s="1"/>
  <c r="L1955" i="2" s="1"/>
  <c r="L1956" i="2" s="1"/>
  <c r="L1957" i="2" s="1"/>
  <c r="L1958" i="2" s="1"/>
  <c r="L1959" i="2" s="1"/>
  <c r="L1960" i="2" s="1"/>
  <c r="L1961" i="2" s="1"/>
  <c r="L1962" i="2" s="1"/>
  <c r="L1963" i="2" s="1"/>
  <c r="L1964" i="2" s="1"/>
  <c r="L1965" i="2" s="1"/>
  <c r="L1966" i="2" s="1"/>
  <c r="L1967" i="2" s="1"/>
  <c r="L1968" i="2" s="1"/>
  <c r="L1969" i="2" s="1"/>
  <c r="L1970" i="2" s="1"/>
  <c r="L1971" i="2" s="1"/>
  <c r="L1972" i="2" s="1"/>
  <c r="L1973" i="2" s="1"/>
  <c r="L1974" i="2" s="1"/>
  <c r="L1975" i="2" s="1"/>
  <c r="L1976" i="2" s="1"/>
  <c r="L1977" i="2" s="1"/>
  <c r="L1978" i="2" s="1"/>
  <c r="L1979" i="2" s="1"/>
  <c r="L1980" i="2" s="1"/>
  <c r="L1981" i="2" s="1"/>
  <c r="L1982" i="2" s="1"/>
  <c r="L1983" i="2" s="1"/>
  <c r="L1984" i="2" s="1"/>
  <c r="L1985" i="2" s="1"/>
  <c r="L1986" i="2" s="1"/>
  <c r="L1987" i="2" s="1"/>
  <c r="L1988" i="2" s="1"/>
  <c r="L1989" i="2" s="1"/>
  <c r="L1990" i="2" s="1"/>
  <c r="L1991" i="2" s="1"/>
  <c r="L1992" i="2" s="1"/>
  <c r="L1993" i="2" s="1"/>
  <c r="L1994" i="2" s="1"/>
  <c r="L1995" i="2" s="1"/>
  <c r="L1996" i="2" s="1"/>
  <c r="L1997" i="2" s="1"/>
  <c r="L1998" i="2" s="1"/>
  <c r="L1999" i="2" s="1"/>
  <c r="L2000" i="2" s="1"/>
  <c r="L2001" i="2" s="1"/>
  <c r="L2002" i="2" s="1"/>
  <c r="L2003" i="2" s="1"/>
  <c r="L2004" i="2" s="1"/>
  <c r="L2005" i="2" s="1"/>
  <c r="L2006" i="2" s="1"/>
  <c r="L2007" i="2" s="1"/>
  <c r="L2008" i="2" s="1"/>
  <c r="L2009" i="2" s="1"/>
  <c r="L2010" i="2" s="1"/>
  <c r="L2011" i="2" s="1"/>
  <c r="L2012" i="2" s="1"/>
  <c r="L2013" i="2" s="1"/>
  <c r="L2014" i="2" s="1"/>
  <c r="L2015" i="2" s="1"/>
  <c r="L2016" i="2" s="1"/>
  <c r="L2017" i="2" s="1"/>
  <c r="L2018" i="2" s="1"/>
  <c r="L2019" i="2" s="1"/>
  <c r="L2020" i="2" s="1"/>
  <c r="L2021" i="2" s="1"/>
  <c r="L2022" i="2" s="1"/>
  <c r="L2023" i="2" s="1"/>
  <c r="L2024" i="2" s="1"/>
  <c r="L2025" i="2" s="1"/>
  <c r="L2026" i="2" s="1"/>
  <c r="L2027" i="2" s="1"/>
  <c r="L2028" i="2" s="1"/>
  <c r="L2029" i="2" s="1"/>
  <c r="L2030" i="2" s="1"/>
  <c r="L2031" i="2" s="1"/>
  <c r="L2032" i="2" s="1"/>
  <c r="L2033" i="2" s="1"/>
  <c r="L2034" i="2" s="1"/>
  <c r="L2035" i="2" s="1"/>
  <c r="L2036" i="2" s="1"/>
  <c r="L2037" i="2" s="1"/>
  <c r="L2038" i="2" s="1"/>
  <c r="L2039" i="2" s="1"/>
  <c r="L2040" i="2" s="1"/>
  <c r="L2041" i="2" s="1"/>
  <c r="L2042" i="2" s="1"/>
  <c r="L2043" i="2" s="1"/>
  <c r="L2044" i="2" s="1"/>
  <c r="L2045" i="2" s="1"/>
  <c r="L2046" i="2" s="1"/>
  <c r="L2047" i="2" s="1"/>
  <c r="L2048" i="2" s="1"/>
  <c r="L2049" i="2" s="1"/>
  <c r="L2050" i="2" s="1"/>
  <c r="L2051" i="2" s="1"/>
  <c r="L2052" i="2" s="1"/>
  <c r="L2053" i="2" s="1"/>
  <c r="L2054" i="2" s="1"/>
  <c r="L2055" i="2" s="1"/>
  <c r="L2056" i="2" s="1"/>
  <c r="L2057" i="2" s="1"/>
  <c r="L2058" i="2" s="1"/>
  <c r="L2059" i="2" s="1"/>
  <c r="L2060" i="2" s="1"/>
  <c r="L2061" i="2" s="1"/>
  <c r="L2062" i="2" s="1"/>
  <c r="L2063" i="2" s="1"/>
  <c r="L2064" i="2" s="1"/>
  <c r="L2065" i="2" s="1"/>
  <c r="L2066" i="2" s="1"/>
  <c r="L2067" i="2" s="1"/>
  <c r="L2068" i="2" s="1"/>
  <c r="L2069" i="2" s="1"/>
  <c r="L2070" i="2" s="1"/>
  <c r="L2071" i="2" s="1"/>
  <c r="L2072" i="2" s="1"/>
  <c r="L2073" i="2" s="1"/>
  <c r="L2074" i="2" s="1"/>
  <c r="L2075" i="2" s="1"/>
  <c r="L2076" i="2" s="1"/>
  <c r="L2077" i="2" s="1"/>
  <c r="L2078" i="2" s="1"/>
  <c r="L2079" i="2" s="1"/>
  <c r="L2080" i="2" s="1"/>
  <c r="L2081" i="2" s="1"/>
  <c r="L2082" i="2" s="1"/>
  <c r="L2083" i="2" s="1"/>
  <c r="L2084" i="2" s="1"/>
  <c r="L2085" i="2" s="1"/>
  <c r="L2086" i="2" s="1"/>
  <c r="L2087" i="2" s="1"/>
  <c r="L2088" i="2" s="1"/>
  <c r="L2089" i="2" s="1"/>
  <c r="L2090" i="2" s="1"/>
  <c r="L2091" i="2" s="1"/>
  <c r="L2092" i="2" s="1"/>
  <c r="L2093" i="2" s="1"/>
  <c r="L2094" i="2" s="1"/>
  <c r="L2095" i="2" s="1"/>
  <c r="L2096" i="2" s="1"/>
  <c r="L2097" i="2" s="1"/>
  <c r="L2098" i="2" s="1"/>
  <c r="L2099" i="2" s="1"/>
  <c r="L2100" i="2" s="1"/>
  <c r="L2101" i="2" s="1"/>
  <c r="L2102" i="2" s="1"/>
  <c r="L2103" i="2" s="1"/>
  <c r="L2104" i="2" s="1"/>
  <c r="L2105" i="2" s="1"/>
  <c r="L2106" i="2" s="1"/>
  <c r="L2107" i="2" s="1"/>
  <c r="L2108" i="2" s="1"/>
  <c r="L2109" i="2" s="1"/>
  <c r="L2110" i="2" s="1"/>
  <c r="L2111" i="2" s="1"/>
  <c r="L2112" i="2" s="1"/>
  <c r="L2113" i="2" s="1"/>
  <c r="L2114" i="2" s="1"/>
  <c r="L2115" i="2" s="1"/>
  <c r="L2116" i="2" s="1"/>
  <c r="L2117" i="2" s="1"/>
  <c r="L2118" i="2" s="1"/>
  <c r="L2119" i="2" s="1"/>
  <c r="L2120" i="2" s="1"/>
  <c r="L2121" i="2" s="1"/>
  <c r="L2122" i="2" s="1"/>
  <c r="L2123" i="2" s="1"/>
  <c r="L2124" i="2" s="1"/>
  <c r="L2125" i="2" s="1"/>
  <c r="L2126" i="2" s="1"/>
  <c r="L2127" i="2" s="1"/>
  <c r="L2128" i="2" s="1"/>
  <c r="L2129" i="2" s="1"/>
  <c r="L2130" i="2" s="1"/>
  <c r="L2131" i="2" s="1"/>
  <c r="L2132" i="2" s="1"/>
  <c r="L2133" i="2" s="1"/>
  <c r="L2134" i="2" s="1"/>
  <c r="L2135" i="2" s="1"/>
  <c r="L2136" i="2" s="1"/>
  <c r="L2137" i="2" s="1"/>
  <c r="L2138" i="2" s="1"/>
  <c r="L2139" i="2" s="1"/>
  <c r="L2140" i="2" s="1"/>
  <c r="L2141" i="2" s="1"/>
  <c r="L2142" i="2" s="1"/>
  <c r="L2143" i="2" s="1"/>
  <c r="L2144" i="2" s="1"/>
  <c r="L2145" i="2" s="1"/>
  <c r="L2146" i="2" s="1"/>
  <c r="L2147" i="2" s="1"/>
  <c r="L2148" i="2" s="1"/>
  <c r="L2149" i="2" s="1"/>
  <c r="J3" i="2"/>
  <c r="J4" i="2" s="1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J130" i="2" s="1"/>
  <c r="J131" i="2" s="1"/>
  <c r="J132" i="2" s="1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J169" i="2" s="1"/>
  <c r="J170" i="2" s="1"/>
  <c r="J171" i="2" s="1"/>
  <c r="J172" i="2" s="1"/>
  <c r="J173" i="2" s="1"/>
  <c r="J174" i="2" s="1"/>
  <c r="J175" i="2" s="1"/>
  <c r="J176" i="2" s="1"/>
  <c r="J177" i="2" s="1"/>
  <c r="J178" i="2" s="1"/>
  <c r="J179" i="2" s="1"/>
  <c r="J180" i="2" s="1"/>
  <c r="J181" i="2" s="1"/>
  <c r="J182" i="2" s="1"/>
  <c r="J183" i="2" s="1"/>
  <c r="J184" i="2" s="1"/>
  <c r="J185" i="2" s="1"/>
  <c r="J186" i="2" s="1"/>
  <c r="J187" i="2" s="1"/>
  <c r="J188" i="2" s="1"/>
  <c r="J189" i="2" s="1"/>
  <c r="J190" i="2" s="1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225" i="2" s="1"/>
  <c r="J226" i="2" s="1"/>
  <c r="J227" i="2" s="1"/>
  <c r="J228" i="2" s="1"/>
  <c r="J229" i="2" s="1"/>
  <c r="J230" i="2" s="1"/>
  <c r="J231" i="2" s="1"/>
  <c r="J232" i="2" s="1"/>
  <c r="J233" i="2" s="1"/>
  <c r="J234" i="2" s="1"/>
  <c r="J235" i="2" s="1"/>
  <c r="J236" i="2" s="1"/>
  <c r="J237" i="2" s="1"/>
  <c r="J238" i="2" s="1"/>
  <c r="J239" i="2" s="1"/>
  <c r="J240" i="2" s="1"/>
  <c r="J241" i="2" s="1"/>
  <c r="J242" i="2" s="1"/>
  <c r="J243" i="2" s="1"/>
  <c r="J244" i="2" s="1"/>
  <c r="J245" i="2" s="1"/>
  <c r="J246" i="2" s="1"/>
  <c r="J247" i="2" s="1"/>
  <c r="J248" i="2" s="1"/>
  <c r="J249" i="2" s="1"/>
  <c r="J250" i="2" s="1"/>
  <c r="J251" i="2" s="1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J280" i="2" s="1"/>
  <c r="J281" i="2" s="1"/>
  <c r="J282" i="2" s="1"/>
  <c r="J283" i="2" s="1"/>
  <c r="J284" i="2" s="1"/>
  <c r="J285" i="2" s="1"/>
  <c r="J286" i="2" s="1"/>
  <c r="J287" i="2" s="1"/>
  <c r="J288" i="2" s="1"/>
  <c r="J289" i="2" s="1"/>
  <c r="J290" i="2" s="1"/>
  <c r="J291" i="2" s="1"/>
  <c r="J292" i="2" s="1"/>
  <c r="J293" i="2" s="1"/>
  <c r="J294" i="2" s="1"/>
  <c r="J295" i="2" s="1"/>
  <c r="J296" i="2" s="1"/>
  <c r="J297" i="2" s="1"/>
  <c r="J298" i="2" s="1"/>
  <c r="J299" i="2" s="1"/>
  <c r="J300" i="2" s="1"/>
  <c r="J301" i="2" s="1"/>
  <c r="J302" i="2" s="1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J336" i="2" s="1"/>
  <c r="J337" i="2" s="1"/>
  <c r="J338" i="2" s="1"/>
  <c r="J339" i="2" s="1"/>
  <c r="J340" i="2" s="1"/>
  <c r="J341" i="2" s="1"/>
  <c r="J342" i="2" s="1"/>
  <c r="J343" i="2" s="1"/>
  <c r="J344" i="2" s="1"/>
  <c r="J345" i="2" s="1"/>
  <c r="J346" i="2" s="1"/>
  <c r="J347" i="2" s="1"/>
  <c r="J348" i="2" s="1"/>
  <c r="J349" i="2" s="1"/>
  <c r="J350" i="2" s="1"/>
  <c r="J351" i="2" s="1"/>
  <c r="J352" i="2" s="1"/>
  <c r="J353" i="2" s="1"/>
  <c r="J354" i="2" s="1"/>
  <c r="J355" i="2" s="1"/>
  <c r="J356" i="2" s="1"/>
  <c r="J357" i="2" s="1"/>
  <c r="J358" i="2" s="1"/>
  <c r="J359" i="2" s="1"/>
  <c r="J360" i="2" s="1"/>
  <c r="J361" i="2" s="1"/>
  <c r="J362" i="2" s="1"/>
  <c r="J363" i="2" s="1"/>
  <c r="J364" i="2" s="1"/>
  <c r="J365" i="2" s="1"/>
  <c r="J366" i="2" s="1"/>
  <c r="J367" i="2" s="1"/>
  <c r="J368" i="2" s="1"/>
  <c r="J369" i="2" s="1"/>
  <c r="J370" i="2" s="1"/>
  <c r="J371" i="2" s="1"/>
  <c r="J372" i="2" s="1"/>
  <c r="J373" i="2" s="1"/>
  <c r="J374" i="2" s="1"/>
  <c r="J375" i="2" s="1"/>
  <c r="J376" i="2" s="1"/>
  <c r="J377" i="2" s="1"/>
  <c r="J378" i="2" s="1"/>
  <c r="J379" i="2" s="1"/>
  <c r="J380" i="2" s="1"/>
  <c r="J381" i="2" s="1"/>
  <c r="J382" i="2" s="1"/>
  <c r="J383" i="2" s="1"/>
  <c r="J384" i="2" s="1"/>
  <c r="J385" i="2" s="1"/>
  <c r="J386" i="2" s="1"/>
  <c r="J387" i="2" s="1"/>
  <c r="J388" i="2" s="1"/>
  <c r="J389" i="2" s="1"/>
  <c r="J390" i="2" s="1"/>
  <c r="J391" i="2" s="1"/>
  <c r="J392" i="2" s="1"/>
  <c r="J393" i="2" s="1"/>
  <c r="J394" i="2" s="1"/>
  <c r="J395" i="2" s="1"/>
  <c r="J396" i="2" s="1"/>
  <c r="J397" i="2" s="1"/>
  <c r="J398" i="2" s="1"/>
  <c r="J399" i="2" s="1"/>
  <c r="J400" i="2" s="1"/>
  <c r="J401" i="2" s="1"/>
  <c r="J402" i="2" s="1"/>
  <c r="J403" i="2" s="1"/>
  <c r="J404" i="2" s="1"/>
  <c r="J405" i="2" s="1"/>
  <c r="J406" i="2" s="1"/>
  <c r="J407" i="2" s="1"/>
  <c r="J408" i="2" s="1"/>
  <c r="J409" i="2" s="1"/>
  <c r="J410" i="2" s="1"/>
  <c r="J411" i="2" s="1"/>
  <c r="J412" i="2" s="1"/>
  <c r="J413" i="2" s="1"/>
  <c r="J414" i="2" s="1"/>
  <c r="J415" i="2" s="1"/>
  <c r="J416" i="2" s="1"/>
  <c r="J417" i="2" s="1"/>
  <c r="J418" i="2" s="1"/>
  <c r="J419" i="2" s="1"/>
  <c r="J420" i="2" s="1"/>
  <c r="J421" i="2" s="1"/>
  <c r="J422" i="2" s="1"/>
  <c r="J423" i="2" s="1"/>
  <c r="J424" i="2" s="1"/>
  <c r="J425" i="2" s="1"/>
  <c r="J426" i="2" s="1"/>
  <c r="J427" i="2" s="1"/>
  <c r="J428" i="2" s="1"/>
  <c r="J429" i="2" s="1"/>
  <c r="J430" i="2" s="1"/>
  <c r="J431" i="2" s="1"/>
  <c r="J432" i="2" s="1"/>
  <c r="J433" i="2" s="1"/>
  <c r="J434" i="2" s="1"/>
  <c r="J435" i="2" s="1"/>
  <c r="J436" i="2" s="1"/>
  <c r="J437" i="2" s="1"/>
  <c r="J438" i="2" s="1"/>
  <c r="J439" i="2" s="1"/>
  <c r="J440" i="2" s="1"/>
  <c r="J441" i="2" s="1"/>
  <c r="J442" i="2" s="1"/>
  <c r="J443" i="2" s="1"/>
  <c r="J444" i="2" s="1"/>
  <c r="J445" i="2" s="1"/>
  <c r="J446" i="2" s="1"/>
  <c r="J447" i="2" s="1"/>
  <c r="J448" i="2" s="1"/>
  <c r="J449" i="2" s="1"/>
  <c r="J450" i="2" s="1"/>
  <c r="J451" i="2" s="1"/>
  <c r="J452" i="2" s="1"/>
  <c r="J453" i="2" s="1"/>
  <c r="J454" i="2" s="1"/>
  <c r="J455" i="2" s="1"/>
  <c r="J456" i="2" s="1"/>
  <c r="J457" i="2" s="1"/>
  <c r="J458" i="2" s="1"/>
  <c r="J459" i="2" s="1"/>
  <c r="J460" i="2" s="1"/>
  <c r="J461" i="2" s="1"/>
  <c r="J462" i="2" s="1"/>
  <c r="J463" i="2" s="1"/>
  <c r="J464" i="2" s="1"/>
  <c r="J465" i="2" s="1"/>
  <c r="J466" i="2" s="1"/>
  <c r="J467" i="2" s="1"/>
  <c r="J468" i="2" s="1"/>
  <c r="J469" i="2" s="1"/>
  <c r="J470" i="2" s="1"/>
  <c r="J471" i="2" s="1"/>
  <c r="J472" i="2" s="1"/>
  <c r="J473" i="2" s="1"/>
  <c r="J474" i="2" s="1"/>
  <c r="J475" i="2" s="1"/>
  <c r="J476" i="2" s="1"/>
  <c r="J477" i="2" s="1"/>
  <c r="J478" i="2" s="1"/>
  <c r="J479" i="2" s="1"/>
  <c r="J480" i="2" s="1"/>
  <c r="J481" i="2" s="1"/>
  <c r="J482" i="2" s="1"/>
  <c r="J483" i="2" s="1"/>
  <c r="J484" i="2" s="1"/>
  <c r="J485" i="2" s="1"/>
  <c r="J486" i="2" s="1"/>
  <c r="J487" i="2" s="1"/>
  <c r="J488" i="2" s="1"/>
  <c r="J489" i="2" s="1"/>
  <c r="J490" i="2" s="1"/>
  <c r="J491" i="2" s="1"/>
  <c r="J492" i="2" s="1"/>
  <c r="J493" i="2" s="1"/>
  <c r="J494" i="2" s="1"/>
  <c r="J495" i="2" s="1"/>
  <c r="J496" i="2" s="1"/>
  <c r="J497" i="2" s="1"/>
  <c r="J498" i="2" s="1"/>
  <c r="J499" i="2" s="1"/>
  <c r="J500" i="2" s="1"/>
  <c r="J501" i="2" s="1"/>
  <c r="J502" i="2" s="1"/>
  <c r="J503" i="2" s="1"/>
  <c r="J504" i="2" s="1"/>
  <c r="J505" i="2" s="1"/>
  <c r="J506" i="2" s="1"/>
  <c r="J507" i="2" s="1"/>
  <c r="J508" i="2" s="1"/>
  <c r="J509" i="2" s="1"/>
  <c r="J510" i="2" s="1"/>
  <c r="J511" i="2" s="1"/>
  <c r="J512" i="2" s="1"/>
  <c r="J513" i="2" s="1"/>
  <c r="J514" i="2" s="1"/>
  <c r="J515" i="2" s="1"/>
  <c r="J516" i="2" s="1"/>
  <c r="J517" i="2" s="1"/>
  <c r="J518" i="2" s="1"/>
  <c r="J519" i="2" s="1"/>
  <c r="J520" i="2" s="1"/>
  <c r="J521" i="2" s="1"/>
  <c r="J522" i="2" s="1"/>
  <c r="J523" i="2" s="1"/>
  <c r="J524" i="2" s="1"/>
  <c r="J525" i="2" s="1"/>
  <c r="J526" i="2" s="1"/>
  <c r="J527" i="2" s="1"/>
  <c r="J528" i="2" s="1"/>
  <c r="J529" i="2" s="1"/>
  <c r="J530" i="2" s="1"/>
  <c r="J531" i="2" s="1"/>
  <c r="J532" i="2" s="1"/>
  <c r="J533" i="2" s="1"/>
  <c r="J534" i="2" s="1"/>
  <c r="J535" i="2" s="1"/>
  <c r="J536" i="2" s="1"/>
  <c r="J537" i="2" s="1"/>
  <c r="J538" i="2" s="1"/>
  <c r="J539" i="2" s="1"/>
  <c r="J540" i="2" s="1"/>
  <c r="J541" i="2" s="1"/>
  <c r="J542" i="2" s="1"/>
  <c r="J543" i="2" s="1"/>
  <c r="J544" i="2" s="1"/>
  <c r="J545" i="2" s="1"/>
  <c r="J546" i="2" s="1"/>
  <c r="J547" i="2" s="1"/>
  <c r="J548" i="2" s="1"/>
  <c r="J549" i="2" s="1"/>
  <c r="J550" i="2" s="1"/>
  <c r="J551" i="2" s="1"/>
  <c r="J552" i="2" s="1"/>
  <c r="J553" i="2" s="1"/>
  <c r="J554" i="2" s="1"/>
  <c r="J555" i="2" s="1"/>
  <c r="J556" i="2" s="1"/>
  <c r="J557" i="2" s="1"/>
  <c r="J558" i="2" s="1"/>
  <c r="J559" i="2" s="1"/>
  <c r="J560" i="2" s="1"/>
  <c r="J561" i="2" s="1"/>
  <c r="J562" i="2" s="1"/>
  <c r="J563" i="2" s="1"/>
  <c r="J564" i="2" s="1"/>
  <c r="J565" i="2" s="1"/>
  <c r="J566" i="2" s="1"/>
  <c r="J567" i="2" s="1"/>
  <c r="J568" i="2" s="1"/>
  <c r="J569" i="2" s="1"/>
  <c r="J570" i="2" s="1"/>
  <c r="J571" i="2" s="1"/>
  <c r="J572" i="2" s="1"/>
  <c r="J573" i="2" s="1"/>
  <c r="J574" i="2" s="1"/>
  <c r="J575" i="2" s="1"/>
  <c r="J576" i="2" s="1"/>
  <c r="J577" i="2" s="1"/>
  <c r="J578" i="2" s="1"/>
  <c r="J579" i="2" s="1"/>
  <c r="J580" i="2" s="1"/>
  <c r="J581" i="2" s="1"/>
  <c r="J582" i="2" s="1"/>
  <c r="J583" i="2" s="1"/>
  <c r="J584" i="2" s="1"/>
  <c r="J585" i="2" s="1"/>
  <c r="J586" i="2" s="1"/>
  <c r="J587" i="2" s="1"/>
  <c r="J588" i="2" s="1"/>
  <c r="J589" i="2" s="1"/>
  <c r="J590" i="2" s="1"/>
  <c r="J591" i="2" s="1"/>
  <c r="J592" i="2" s="1"/>
  <c r="J593" i="2" s="1"/>
  <c r="J594" i="2" s="1"/>
  <c r="J595" i="2" s="1"/>
  <c r="J596" i="2" s="1"/>
  <c r="J597" i="2" s="1"/>
  <c r="J598" i="2" s="1"/>
  <c r="J599" i="2" s="1"/>
  <c r="J600" i="2" s="1"/>
  <c r="J601" i="2" s="1"/>
  <c r="J602" i="2" s="1"/>
  <c r="J603" i="2" s="1"/>
  <c r="J604" i="2" s="1"/>
  <c r="J605" i="2" s="1"/>
  <c r="J606" i="2" s="1"/>
  <c r="J607" i="2" s="1"/>
  <c r="J608" i="2" s="1"/>
  <c r="J609" i="2" s="1"/>
  <c r="J610" i="2" s="1"/>
  <c r="J611" i="2" s="1"/>
  <c r="J612" i="2" s="1"/>
  <c r="J613" i="2" s="1"/>
  <c r="J614" i="2" s="1"/>
  <c r="J615" i="2" s="1"/>
  <c r="J616" i="2" s="1"/>
  <c r="J617" i="2" s="1"/>
  <c r="J618" i="2" s="1"/>
  <c r="J619" i="2" s="1"/>
  <c r="J620" i="2" s="1"/>
  <c r="J621" i="2" s="1"/>
  <c r="J622" i="2" s="1"/>
  <c r="J623" i="2" s="1"/>
  <c r="J624" i="2" s="1"/>
  <c r="J625" i="2" s="1"/>
  <c r="J626" i="2" s="1"/>
  <c r="J627" i="2" s="1"/>
  <c r="J628" i="2" s="1"/>
  <c r="J629" i="2" s="1"/>
  <c r="J630" i="2" s="1"/>
  <c r="J631" i="2" s="1"/>
  <c r="J632" i="2" s="1"/>
  <c r="J633" i="2" s="1"/>
  <c r="J634" i="2" s="1"/>
  <c r="J635" i="2" s="1"/>
  <c r="J636" i="2" s="1"/>
  <c r="J637" i="2" s="1"/>
  <c r="J638" i="2" s="1"/>
  <c r="J639" i="2" s="1"/>
  <c r="J640" i="2" s="1"/>
  <c r="J641" i="2" s="1"/>
  <c r="J642" i="2" s="1"/>
  <c r="J643" i="2" s="1"/>
  <c r="J644" i="2" s="1"/>
  <c r="J645" i="2" s="1"/>
  <c r="J646" i="2" s="1"/>
  <c r="J647" i="2" s="1"/>
  <c r="J648" i="2" s="1"/>
  <c r="J649" i="2" s="1"/>
  <c r="J650" i="2" s="1"/>
  <c r="J651" i="2" s="1"/>
  <c r="J652" i="2" s="1"/>
  <c r="J653" i="2" s="1"/>
  <c r="J654" i="2" s="1"/>
  <c r="J655" i="2" s="1"/>
  <c r="J656" i="2" s="1"/>
  <c r="J657" i="2" s="1"/>
  <c r="J658" i="2" s="1"/>
  <c r="J659" i="2" s="1"/>
  <c r="J660" i="2" s="1"/>
  <c r="J661" i="2" s="1"/>
  <c r="J662" i="2" s="1"/>
  <c r="J663" i="2" s="1"/>
  <c r="J664" i="2" s="1"/>
  <c r="J665" i="2" s="1"/>
  <c r="J666" i="2" s="1"/>
  <c r="J667" i="2" s="1"/>
  <c r="J668" i="2" s="1"/>
  <c r="J669" i="2" s="1"/>
  <c r="J670" i="2" s="1"/>
  <c r="J671" i="2" s="1"/>
  <c r="J672" i="2" s="1"/>
  <c r="J673" i="2" s="1"/>
  <c r="J674" i="2" s="1"/>
  <c r="J675" i="2" s="1"/>
  <c r="J676" i="2" s="1"/>
  <c r="J677" i="2" s="1"/>
  <c r="J678" i="2" s="1"/>
  <c r="J679" i="2" s="1"/>
  <c r="J680" i="2" s="1"/>
  <c r="J681" i="2" s="1"/>
  <c r="J682" i="2" s="1"/>
  <c r="J683" i="2" s="1"/>
  <c r="J684" i="2" s="1"/>
  <c r="J685" i="2" s="1"/>
  <c r="J686" i="2" s="1"/>
  <c r="J687" i="2" s="1"/>
  <c r="J688" i="2" s="1"/>
  <c r="J689" i="2" s="1"/>
  <c r="J690" i="2" s="1"/>
  <c r="J691" i="2" s="1"/>
  <c r="J692" i="2" s="1"/>
  <c r="J693" i="2" s="1"/>
  <c r="J694" i="2" s="1"/>
  <c r="J695" i="2" s="1"/>
  <c r="J696" i="2" s="1"/>
  <c r="J697" i="2" s="1"/>
  <c r="J698" i="2" s="1"/>
  <c r="J699" i="2" s="1"/>
  <c r="J700" i="2" s="1"/>
  <c r="J701" i="2" s="1"/>
  <c r="J702" i="2" s="1"/>
  <c r="J703" i="2" s="1"/>
  <c r="J704" i="2" s="1"/>
  <c r="J705" i="2" s="1"/>
  <c r="J706" i="2" s="1"/>
  <c r="J707" i="2" s="1"/>
  <c r="J708" i="2" s="1"/>
  <c r="J709" i="2" s="1"/>
  <c r="J710" i="2" s="1"/>
  <c r="J711" i="2" s="1"/>
  <c r="J712" i="2" s="1"/>
  <c r="J713" i="2" s="1"/>
  <c r="J714" i="2" s="1"/>
  <c r="J715" i="2" s="1"/>
  <c r="J716" i="2" s="1"/>
  <c r="J717" i="2" s="1"/>
  <c r="J718" i="2" s="1"/>
  <c r="J719" i="2" s="1"/>
  <c r="J720" i="2" s="1"/>
  <c r="J721" i="2" s="1"/>
  <c r="J722" i="2" s="1"/>
  <c r="J723" i="2" s="1"/>
  <c r="J724" i="2" s="1"/>
  <c r="J725" i="2" s="1"/>
  <c r="J726" i="2" s="1"/>
  <c r="J727" i="2" s="1"/>
  <c r="J728" i="2" s="1"/>
  <c r="J729" i="2" s="1"/>
  <c r="J730" i="2" s="1"/>
  <c r="J731" i="2" s="1"/>
  <c r="J732" i="2" s="1"/>
  <c r="J733" i="2" s="1"/>
  <c r="J734" i="2" s="1"/>
  <c r="J735" i="2" s="1"/>
  <c r="J736" i="2" s="1"/>
  <c r="J737" i="2" s="1"/>
  <c r="J738" i="2" s="1"/>
  <c r="J739" i="2" s="1"/>
  <c r="J740" i="2" s="1"/>
  <c r="J741" i="2" s="1"/>
  <c r="J742" i="2" s="1"/>
  <c r="J743" i="2" s="1"/>
  <c r="J744" i="2" s="1"/>
  <c r="J745" i="2" s="1"/>
  <c r="J746" i="2" s="1"/>
  <c r="J747" i="2" s="1"/>
  <c r="J748" i="2" s="1"/>
  <c r="J749" i="2" s="1"/>
  <c r="J750" i="2" s="1"/>
  <c r="J751" i="2" s="1"/>
  <c r="J752" i="2" s="1"/>
  <c r="J753" i="2" s="1"/>
  <c r="J754" i="2" s="1"/>
  <c r="J755" i="2" s="1"/>
  <c r="J756" i="2" s="1"/>
  <c r="J757" i="2" s="1"/>
  <c r="J758" i="2" s="1"/>
  <c r="J759" i="2" s="1"/>
  <c r="J760" i="2" s="1"/>
  <c r="J761" i="2" s="1"/>
  <c r="J762" i="2" s="1"/>
  <c r="J763" i="2" s="1"/>
  <c r="J764" i="2" s="1"/>
  <c r="J765" i="2" s="1"/>
  <c r="J766" i="2" s="1"/>
  <c r="J767" i="2" s="1"/>
  <c r="J768" i="2" s="1"/>
  <c r="J769" i="2" s="1"/>
  <c r="J770" i="2" s="1"/>
  <c r="J771" i="2" s="1"/>
  <c r="J772" i="2" s="1"/>
  <c r="J773" i="2" s="1"/>
  <c r="J774" i="2" s="1"/>
  <c r="J775" i="2" s="1"/>
  <c r="J776" i="2" s="1"/>
  <c r="J777" i="2" s="1"/>
  <c r="J778" i="2" s="1"/>
  <c r="J779" i="2" s="1"/>
  <c r="J780" i="2" s="1"/>
  <c r="J781" i="2" s="1"/>
  <c r="J782" i="2" s="1"/>
  <c r="J783" i="2" s="1"/>
  <c r="J784" i="2" s="1"/>
  <c r="J785" i="2" s="1"/>
  <c r="J786" i="2" s="1"/>
  <c r="J787" i="2" s="1"/>
  <c r="J788" i="2" s="1"/>
  <c r="J789" i="2" s="1"/>
  <c r="J790" i="2" s="1"/>
  <c r="J791" i="2" s="1"/>
  <c r="J792" i="2" s="1"/>
  <c r="J793" i="2" s="1"/>
  <c r="J794" i="2" s="1"/>
  <c r="J795" i="2" s="1"/>
  <c r="J796" i="2" s="1"/>
  <c r="J797" i="2" s="1"/>
  <c r="J798" i="2" s="1"/>
  <c r="J799" i="2" s="1"/>
  <c r="J800" i="2" s="1"/>
  <c r="J801" i="2" s="1"/>
  <c r="J802" i="2" s="1"/>
  <c r="J803" i="2" s="1"/>
  <c r="J804" i="2" s="1"/>
  <c r="J805" i="2" s="1"/>
  <c r="J806" i="2" s="1"/>
  <c r="J807" i="2" s="1"/>
  <c r="J808" i="2" s="1"/>
  <c r="J809" i="2" s="1"/>
  <c r="J810" i="2" s="1"/>
  <c r="J811" i="2" s="1"/>
  <c r="J812" i="2" s="1"/>
  <c r="J813" i="2" s="1"/>
  <c r="J814" i="2" s="1"/>
  <c r="J815" i="2" s="1"/>
  <c r="J816" i="2" s="1"/>
  <c r="J817" i="2" s="1"/>
  <c r="J818" i="2" s="1"/>
  <c r="J819" i="2" s="1"/>
  <c r="J820" i="2" s="1"/>
  <c r="J821" i="2" s="1"/>
  <c r="J822" i="2" s="1"/>
  <c r="J823" i="2" s="1"/>
  <c r="J824" i="2" s="1"/>
  <c r="J825" i="2" s="1"/>
  <c r="J826" i="2" s="1"/>
  <c r="J827" i="2" s="1"/>
  <c r="J828" i="2" s="1"/>
  <c r="J829" i="2" s="1"/>
  <c r="J830" i="2" s="1"/>
  <c r="J831" i="2" s="1"/>
  <c r="J832" i="2" s="1"/>
  <c r="J833" i="2" s="1"/>
  <c r="J834" i="2" s="1"/>
  <c r="J835" i="2" s="1"/>
  <c r="J836" i="2" s="1"/>
  <c r="J837" i="2" s="1"/>
  <c r="J838" i="2" s="1"/>
  <c r="J839" i="2" s="1"/>
  <c r="J840" i="2" s="1"/>
  <c r="J841" i="2" s="1"/>
  <c r="J842" i="2" s="1"/>
  <c r="J843" i="2" s="1"/>
  <c r="J844" i="2" s="1"/>
  <c r="J845" i="2" s="1"/>
  <c r="J846" i="2" s="1"/>
  <c r="J847" i="2" s="1"/>
  <c r="J848" i="2" s="1"/>
  <c r="J849" i="2" s="1"/>
  <c r="J850" i="2" s="1"/>
  <c r="J851" i="2" s="1"/>
  <c r="J852" i="2" s="1"/>
  <c r="J853" i="2" s="1"/>
  <c r="J854" i="2" s="1"/>
  <c r="J855" i="2" s="1"/>
  <c r="J856" i="2" s="1"/>
  <c r="J857" i="2" s="1"/>
  <c r="J858" i="2" s="1"/>
  <c r="J859" i="2" s="1"/>
  <c r="J860" i="2" s="1"/>
  <c r="J861" i="2" s="1"/>
  <c r="J862" i="2" s="1"/>
  <c r="J863" i="2" s="1"/>
  <c r="J864" i="2" s="1"/>
  <c r="J865" i="2" s="1"/>
  <c r="J866" i="2" s="1"/>
  <c r="J867" i="2" s="1"/>
  <c r="J868" i="2" s="1"/>
  <c r="J869" i="2" s="1"/>
  <c r="J870" i="2" s="1"/>
  <c r="J871" i="2" s="1"/>
  <c r="J872" i="2" s="1"/>
  <c r="J873" i="2" s="1"/>
  <c r="J874" i="2" s="1"/>
  <c r="J875" i="2" s="1"/>
  <c r="J876" i="2" s="1"/>
  <c r="J877" i="2" s="1"/>
  <c r="J878" i="2" s="1"/>
  <c r="J879" i="2" s="1"/>
  <c r="J880" i="2" s="1"/>
  <c r="J881" i="2" s="1"/>
  <c r="J882" i="2" s="1"/>
  <c r="J883" i="2" s="1"/>
  <c r="J884" i="2" s="1"/>
  <c r="J885" i="2" s="1"/>
  <c r="J886" i="2" s="1"/>
  <c r="J887" i="2" s="1"/>
  <c r="J888" i="2" s="1"/>
  <c r="J889" i="2" s="1"/>
  <c r="J890" i="2" s="1"/>
  <c r="J891" i="2" s="1"/>
  <c r="J892" i="2" s="1"/>
  <c r="J893" i="2" s="1"/>
  <c r="J894" i="2" s="1"/>
  <c r="J895" i="2" s="1"/>
  <c r="J896" i="2" s="1"/>
  <c r="J897" i="2" s="1"/>
  <c r="J898" i="2" s="1"/>
  <c r="J899" i="2" s="1"/>
  <c r="J900" i="2" s="1"/>
  <c r="J901" i="2" s="1"/>
  <c r="J902" i="2" s="1"/>
  <c r="J903" i="2" s="1"/>
  <c r="J904" i="2" s="1"/>
  <c r="J905" i="2" s="1"/>
  <c r="J906" i="2" s="1"/>
  <c r="J907" i="2" s="1"/>
  <c r="J908" i="2" s="1"/>
  <c r="J909" i="2" s="1"/>
  <c r="J910" i="2" s="1"/>
  <c r="J911" i="2" s="1"/>
  <c r="J912" i="2" s="1"/>
  <c r="J913" i="2" s="1"/>
  <c r="J914" i="2" s="1"/>
  <c r="J915" i="2" s="1"/>
  <c r="J916" i="2" s="1"/>
  <c r="J917" i="2" s="1"/>
  <c r="J918" i="2" s="1"/>
  <c r="J919" i="2" s="1"/>
  <c r="J920" i="2" s="1"/>
  <c r="J921" i="2" s="1"/>
  <c r="J922" i="2" s="1"/>
  <c r="J923" i="2" s="1"/>
  <c r="J924" i="2" s="1"/>
  <c r="J925" i="2" s="1"/>
  <c r="J926" i="2" s="1"/>
  <c r="J927" i="2" s="1"/>
  <c r="J928" i="2" s="1"/>
  <c r="J929" i="2" s="1"/>
  <c r="J930" i="2" s="1"/>
  <c r="J931" i="2" s="1"/>
  <c r="J932" i="2" s="1"/>
  <c r="J933" i="2" s="1"/>
  <c r="J934" i="2" s="1"/>
  <c r="J935" i="2" s="1"/>
  <c r="J936" i="2" s="1"/>
  <c r="J937" i="2" s="1"/>
  <c r="J938" i="2" s="1"/>
  <c r="J939" i="2" s="1"/>
  <c r="J940" i="2" s="1"/>
  <c r="J941" i="2" s="1"/>
  <c r="J942" i="2" s="1"/>
  <c r="J943" i="2" s="1"/>
  <c r="J944" i="2" s="1"/>
  <c r="J945" i="2" s="1"/>
  <c r="J946" i="2" s="1"/>
  <c r="J947" i="2" s="1"/>
  <c r="J948" i="2" s="1"/>
  <c r="J949" i="2" s="1"/>
  <c r="J950" i="2" s="1"/>
  <c r="J951" i="2" s="1"/>
  <c r="J952" i="2" s="1"/>
  <c r="J953" i="2" s="1"/>
  <c r="J954" i="2" s="1"/>
  <c r="J955" i="2" s="1"/>
  <c r="J956" i="2" s="1"/>
  <c r="J957" i="2" s="1"/>
  <c r="J958" i="2" s="1"/>
  <c r="J959" i="2" s="1"/>
  <c r="J960" i="2" s="1"/>
  <c r="J961" i="2" s="1"/>
  <c r="J962" i="2" s="1"/>
  <c r="J963" i="2" s="1"/>
  <c r="J964" i="2" s="1"/>
  <c r="J965" i="2" s="1"/>
  <c r="J966" i="2" s="1"/>
  <c r="J967" i="2" s="1"/>
  <c r="J968" i="2" s="1"/>
  <c r="J969" i="2" s="1"/>
  <c r="J970" i="2" s="1"/>
  <c r="J971" i="2" s="1"/>
  <c r="J972" i="2" s="1"/>
  <c r="J973" i="2" s="1"/>
  <c r="J974" i="2" s="1"/>
  <c r="J975" i="2" s="1"/>
  <c r="J976" i="2" s="1"/>
  <c r="J977" i="2" s="1"/>
  <c r="J978" i="2" s="1"/>
  <c r="J979" i="2" s="1"/>
  <c r="J980" i="2" s="1"/>
  <c r="J981" i="2" s="1"/>
  <c r="J982" i="2" s="1"/>
  <c r="J983" i="2" s="1"/>
  <c r="J984" i="2" s="1"/>
  <c r="J985" i="2" s="1"/>
  <c r="J986" i="2" s="1"/>
  <c r="J987" i="2" s="1"/>
  <c r="J988" i="2" s="1"/>
  <c r="J989" i="2" s="1"/>
  <c r="J990" i="2" s="1"/>
  <c r="J991" i="2" s="1"/>
  <c r="J992" i="2" s="1"/>
  <c r="J993" i="2" s="1"/>
  <c r="J994" i="2" s="1"/>
  <c r="J995" i="2" s="1"/>
  <c r="J996" i="2" s="1"/>
  <c r="J997" i="2" s="1"/>
  <c r="J998" i="2" s="1"/>
  <c r="J999" i="2" s="1"/>
  <c r="J1000" i="2" s="1"/>
  <c r="J1001" i="2" s="1"/>
  <c r="J1002" i="2" s="1"/>
  <c r="J1003" i="2" s="1"/>
  <c r="J1004" i="2" s="1"/>
  <c r="J1005" i="2" s="1"/>
  <c r="J1006" i="2" s="1"/>
  <c r="J1007" i="2" s="1"/>
  <c r="J1008" i="2" s="1"/>
  <c r="J1009" i="2" s="1"/>
  <c r="J1010" i="2" s="1"/>
  <c r="J1011" i="2" s="1"/>
  <c r="J1012" i="2" s="1"/>
  <c r="J1013" i="2" s="1"/>
  <c r="J1014" i="2" s="1"/>
  <c r="J1015" i="2" s="1"/>
  <c r="J1016" i="2" s="1"/>
  <c r="J1017" i="2" s="1"/>
  <c r="J1018" i="2" s="1"/>
  <c r="J1019" i="2" s="1"/>
  <c r="J1020" i="2" s="1"/>
  <c r="J1021" i="2" s="1"/>
  <c r="J1022" i="2" s="1"/>
  <c r="J1023" i="2" s="1"/>
  <c r="J1024" i="2" s="1"/>
  <c r="J1025" i="2" s="1"/>
  <c r="J1026" i="2" s="1"/>
  <c r="J1027" i="2" s="1"/>
  <c r="J1028" i="2" s="1"/>
  <c r="J1029" i="2" s="1"/>
  <c r="J1030" i="2" s="1"/>
  <c r="J1031" i="2" s="1"/>
  <c r="J1032" i="2" s="1"/>
  <c r="J1033" i="2" s="1"/>
  <c r="J1034" i="2" s="1"/>
  <c r="J1035" i="2" s="1"/>
  <c r="J1036" i="2" s="1"/>
  <c r="J1037" i="2" s="1"/>
  <c r="J1038" i="2" s="1"/>
  <c r="J1039" i="2" s="1"/>
  <c r="J1040" i="2" s="1"/>
  <c r="J1041" i="2" s="1"/>
  <c r="J1042" i="2" s="1"/>
  <c r="J1043" i="2" s="1"/>
  <c r="J1044" i="2" s="1"/>
  <c r="J1045" i="2" s="1"/>
  <c r="J1046" i="2" s="1"/>
  <c r="J1047" i="2" s="1"/>
  <c r="J1048" i="2" s="1"/>
  <c r="J1049" i="2" s="1"/>
  <c r="J1050" i="2" s="1"/>
  <c r="J1051" i="2" s="1"/>
  <c r="J1052" i="2" s="1"/>
  <c r="J1053" i="2" s="1"/>
  <c r="J1054" i="2" s="1"/>
  <c r="J1055" i="2" s="1"/>
  <c r="J1056" i="2" s="1"/>
  <c r="J1057" i="2" s="1"/>
  <c r="J1058" i="2" s="1"/>
  <c r="J1059" i="2" s="1"/>
  <c r="J1060" i="2" s="1"/>
  <c r="J1061" i="2" s="1"/>
  <c r="J1062" i="2" s="1"/>
  <c r="J1063" i="2" s="1"/>
  <c r="J1064" i="2" s="1"/>
  <c r="J1065" i="2" s="1"/>
  <c r="J1066" i="2" s="1"/>
  <c r="J1067" i="2" s="1"/>
  <c r="J1068" i="2" s="1"/>
  <c r="J1069" i="2" s="1"/>
  <c r="J1070" i="2" s="1"/>
  <c r="J1071" i="2" s="1"/>
  <c r="J1072" i="2" s="1"/>
  <c r="J1073" i="2" s="1"/>
  <c r="J1074" i="2" s="1"/>
  <c r="J1075" i="2" s="1"/>
  <c r="J1076" i="2" s="1"/>
  <c r="J1077" i="2" s="1"/>
  <c r="J1078" i="2" s="1"/>
  <c r="J1079" i="2" s="1"/>
  <c r="J1080" i="2" s="1"/>
  <c r="J1081" i="2" s="1"/>
  <c r="J1082" i="2" s="1"/>
  <c r="J1083" i="2" s="1"/>
  <c r="J1084" i="2" s="1"/>
  <c r="J1085" i="2" s="1"/>
  <c r="J1086" i="2" s="1"/>
  <c r="J1087" i="2" s="1"/>
  <c r="J1088" i="2" s="1"/>
  <c r="J1089" i="2" s="1"/>
  <c r="J1090" i="2" s="1"/>
  <c r="J1091" i="2" s="1"/>
  <c r="J1092" i="2" s="1"/>
  <c r="J1093" i="2" s="1"/>
  <c r="J1094" i="2" s="1"/>
  <c r="J1095" i="2" s="1"/>
  <c r="J1096" i="2" s="1"/>
  <c r="J1097" i="2" s="1"/>
  <c r="J1098" i="2" s="1"/>
  <c r="J1099" i="2" s="1"/>
  <c r="J1100" i="2" s="1"/>
  <c r="J1101" i="2" s="1"/>
  <c r="J1102" i="2" s="1"/>
  <c r="J1103" i="2" s="1"/>
  <c r="J1104" i="2" s="1"/>
  <c r="J1105" i="2" s="1"/>
  <c r="J1106" i="2" s="1"/>
  <c r="J1107" i="2" s="1"/>
  <c r="J1108" i="2" s="1"/>
  <c r="J1109" i="2" s="1"/>
  <c r="J1110" i="2" s="1"/>
  <c r="J1111" i="2" s="1"/>
  <c r="J1112" i="2" s="1"/>
  <c r="J1113" i="2" s="1"/>
  <c r="J1114" i="2" s="1"/>
  <c r="J1115" i="2" s="1"/>
  <c r="J1116" i="2" s="1"/>
  <c r="J1117" i="2" s="1"/>
  <c r="J1118" i="2" s="1"/>
  <c r="J1119" i="2" s="1"/>
  <c r="J1120" i="2" s="1"/>
  <c r="J1121" i="2" s="1"/>
  <c r="J1122" i="2" s="1"/>
  <c r="J1123" i="2" s="1"/>
  <c r="J1124" i="2" s="1"/>
  <c r="J1125" i="2" s="1"/>
  <c r="J1126" i="2" s="1"/>
  <c r="J1127" i="2" s="1"/>
  <c r="J1128" i="2" s="1"/>
  <c r="J1129" i="2" s="1"/>
  <c r="J1130" i="2" s="1"/>
  <c r="J1131" i="2" s="1"/>
  <c r="J1132" i="2" s="1"/>
  <c r="J1133" i="2" s="1"/>
  <c r="J1134" i="2" s="1"/>
  <c r="J1135" i="2" s="1"/>
  <c r="J1136" i="2" s="1"/>
  <c r="J1137" i="2" s="1"/>
  <c r="J1138" i="2" s="1"/>
  <c r="J1139" i="2" s="1"/>
  <c r="J1140" i="2" s="1"/>
  <c r="J1141" i="2" s="1"/>
  <c r="J1142" i="2" s="1"/>
  <c r="J1143" i="2" s="1"/>
  <c r="J1144" i="2" s="1"/>
  <c r="J1145" i="2" s="1"/>
  <c r="J1146" i="2" s="1"/>
  <c r="J1147" i="2" s="1"/>
  <c r="J1148" i="2" s="1"/>
  <c r="J1149" i="2" s="1"/>
  <c r="J1150" i="2" s="1"/>
  <c r="J1151" i="2" s="1"/>
  <c r="J1152" i="2" s="1"/>
  <c r="J1153" i="2" s="1"/>
  <c r="J1154" i="2" s="1"/>
  <c r="J1155" i="2" s="1"/>
  <c r="J1156" i="2" s="1"/>
  <c r="J1157" i="2" s="1"/>
  <c r="J1158" i="2" s="1"/>
  <c r="J1159" i="2" s="1"/>
  <c r="J1160" i="2" s="1"/>
  <c r="J1161" i="2" s="1"/>
  <c r="J1162" i="2" s="1"/>
  <c r="J1163" i="2" s="1"/>
  <c r="J1164" i="2" s="1"/>
  <c r="J1165" i="2" s="1"/>
  <c r="J1166" i="2" s="1"/>
  <c r="J1167" i="2" s="1"/>
  <c r="J1168" i="2" s="1"/>
  <c r="J1169" i="2" s="1"/>
  <c r="J1170" i="2" s="1"/>
  <c r="J1171" i="2" s="1"/>
  <c r="J1172" i="2" s="1"/>
  <c r="J1173" i="2" s="1"/>
  <c r="J1174" i="2" s="1"/>
  <c r="J1175" i="2" s="1"/>
  <c r="J1176" i="2" s="1"/>
  <c r="J1177" i="2" s="1"/>
  <c r="J1178" i="2" s="1"/>
  <c r="J1179" i="2" s="1"/>
  <c r="J1180" i="2" s="1"/>
  <c r="J1181" i="2" s="1"/>
  <c r="J1182" i="2" s="1"/>
  <c r="J1183" i="2" s="1"/>
  <c r="J1184" i="2" s="1"/>
  <c r="J1185" i="2" s="1"/>
  <c r="J1186" i="2" s="1"/>
  <c r="J1187" i="2" s="1"/>
  <c r="J1188" i="2" s="1"/>
  <c r="J1189" i="2" s="1"/>
  <c r="J1190" i="2" s="1"/>
  <c r="J1191" i="2" s="1"/>
  <c r="J1192" i="2" s="1"/>
  <c r="J1193" i="2" s="1"/>
  <c r="J1194" i="2" s="1"/>
  <c r="J1195" i="2" s="1"/>
  <c r="J1196" i="2" s="1"/>
  <c r="J1197" i="2" s="1"/>
  <c r="J1198" i="2" s="1"/>
  <c r="J1199" i="2" s="1"/>
  <c r="J1200" i="2" s="1"/>
  <c r="J1201" i="2" s="1"/>
  <c r="J1202" i="2" s="1"/>
  <c r="J1203" i="2" s="1"/>
  <c r="J1204" i="2" s="1"/>
  <c r="J1205" i="2" s="1"/>
  <c r="J1206" i="2" s="1"/>
  <c r="J1207" i="2" s="1"/>
  <c r="J1208" i="2" s="1"/>
  <c r="J1209" i="2" s="1"/>
  <c r="J1210" i="2" s="1"/>
  <c r="J1211" i="2" s="1"/>
  <c r="J1212" i="2" s="1"/>
  <c r="J1213" i="2" s="1"/>
  <c r="J1214" i="2" s="1"/>
  <c r="J1215" i="2" s="1"/>
  <c r="J1216" i="2" s="1"/>
  <c r="J1217" i="2" s="1"/>
  <c r="J1218" i="2" s="1"/>
  <c r="J1219" i="2" s="1"/>
  <c r="J1220" i="2" s="1"/>
  <c r="J1221" i="2" s="1"/>
  <c r="J1222" i="2" s="1"/>
  <c r="J1223" i="2" s="1"/>
  <c r="J1224" i="2" s="1"/>
  <c r="J1225" i="2" s="1"/>
  <c r="J1226" i="2" s="1"/>
  <c r="J1227" i="2" s="1"/>
  <c r="J1228" i="2" s="1"/>
  <c r="J1229" i="2" s="1"/>
  <c r="J1230" i="2" s="1"/>
  <c r="J1231" i="2" s="1"/>
  <c r="J1232" i="2" s="1"/>
  <c r="J1233" i="2" s="1"/>
  <c r="J1234" i="2" s="1"/>
  <c r="J1235" i="2" s="1"/>
  <c r="J1236" i="2" s="1"/>
  <c r="J1237" i="2" s="1"/>
  <c r="J1238" i="2" s="1"/>
  <c r="J1239" i="2" s="1"/>
  <c r="J1240" i="2" s="1"/>
  <c r="J1241" i="2" s="1"/>
  <c r="J1242" i="2" s="1"/>
  <c r="J1243" i="2" s="1"/>
  <c r="J1244" i="2" s="1"/>
  <c r="J1245" i="2" s="1"/>
  <c r="J1246" i="2" s="1"/>
  <c r="J1247" i="2" s="1"/>
  <c r="J1248" i="2" s="1"/>
  <c r="J1249" i="2" s="1"/>
  <c r="J1250" i="2" s="1"/>
  <c r="J1251" i="2" s="1"/>
  <c r="J1252" i="2" s="1"/>
  <c r="J1253" i="2" s="1"/>
  <c r="J1254" i="2" s="1"/>
  <c r="J1255" i="2" s="1"/>
  <c r="J1256" i="2" s="1"/>
  <c r="J1257" i="2" s="1"/>
  <c r="J1258" i="2" s="1"/>
  <c r="J1259" i="2" s="1"/>
  <c r="J1260" i="2" s="1"/>
  <c r="J1261" i="2" s="1"/>
  <c r="J1262" i="2" s="1"/>
  <c r="J1263" i="2" s="1"/>
  <c r="J1264" i="2" s="1"/>
  <c r="J1265" i="2" s="1"/>
  <c r="J1266" i="2" s="1"/>
  <c r="J1267" i="2" s="1"/>
  <c r="J1268" i="2" s="1"/>
  <c r="J1269" i="2" s="1"/>
  <c r="J1270" i="2" s="1"/>
  <c r="J1271" i="2" s="1"/>
  <c r="J1272" i="2" s="1"/>
  <c r="J1273" i="2" s="1"/>
  <c r="J1274" i="2" s="1"/>
  <c r="J1275" i="2" s="1"/>
  <c r="J1276" i="2" s="1"/>
  <c r="J1277" i="2" s="1"/>
  <c r="J1278" i="2" s="1"/>
  <c r="J1279" i="2" s="1"/>
  <c r="J1280" i="2" s="1"/>
  <c r="J1281" i="2" s="1"/>
  <c r="J1282" i="2" s="1"/>
  <c r="J1283" i="2" s="1"/>
  <c r="J1284" i="2" s="1"/>
  <c r="J1285" i="2" s="1"/>
  <c r="J1286" i="2" s="1"/>
  <c r="J1287" i="2" s="1"/>
  <c r="J1288" i="2" s="1"/>
  <c r="J1289" i="2" s="1"/>
  <c r="J1290" i="2" s="1"/>
  <c r="J1291" i="2" s="1"/>
  <c r="J1292" i="2" s="1"/>
  <c r="J1293" i="2" s="1"/>
  <c r="J1294" i="2" s="1"/>
  <c r="J1295" i="2" s="1"/>
  <c r="J1296" i="2" s="1"/>
  <c r="J1297" i="2" s="1"/>
  <c r="J1298" i="2" s="1"/>
  <c r="J1299" i="2" s="1"/>
  <c r="J1300" i="2" s="1"/>
  <c r="J1301" i="2" s="1"/>
  <c r="J1302" i="2" s="1"/>
  <c r="J1303" i="2" s="1"/>
  <c r="J1304" i="2" s="1"/>
  <c r="J1305" i="2" s="1"/>
  <c r="J1306" i="2" s="1"/>
  <c r="J1307" i="2" s="1"/>
  <c r="J1308" i="2" s="1"/>
  <c r="J1309" i="2" s="1"/>
  <c r="J1310" i="2" s="1"/>
  <c r="J1311" i="2" s="1"/>
  <c r="J1312" i="2" s="1"/>
  <c r="J1313" i="2" s="1"/>
  <c r="J1314" i="2" s="1"/>
  <c r="J1315" i="2" s="1"/>
  <c r="J1316" i="2" s="1"/>
  <c r="J1317" i="2" s="1"/>
  <c r="J1318" i="2" s="1"/>
  <c r="J1319" i="2" s="1"/>
  <c r="J1320" i="2" s="1"/>
  <c r="J1321" i="2" s="1"/>
  <c r="J1322" i="2" s="1"/>
  <c r="J1323" i="2" s="1"/>
  <c r="J1324" i="2" s="1"/>
  <c r="J1325" i="2" s="1"/>
  <c r="J1326" i="2" s="1"/>
  <c r="J1327" i="2" s="1"/>
  <c r="J1328" i="2" s="1"/>
  <c r="J1329" i="2" s="1"/>
  <c r="J1330" i="2" s="1"/>
  <c r="J1331" i="2" s="1"/>
  <c r="J1332" i="2" s="1"/>
  <c r="J1333" i="2" s="1"/>
  <c r="J1334" i="2" s="1"/>
  <c r="J1335" i="2" s="1"/>
  <c r="J1336" i="2" s="1"/>
  <c r="J1337" i="2" s="1"/>
  <c r="J1338" i="2" s="1"/>
  <c r="J1339" i="2" s="1"/>
  <c r="J1340" i="2" s="1"/>
  <c r="J1341" i="2" s="1"/>
  <c r="J1342" i="2" s="1"/>
  <c r="J1343" i="2" s="1"/>
  <c r="J1344" i="2" s="1"/>
  <c r="J1345" i="2" s="1"/>
  <c r="J1346" i="2" s="1"/>
  <c r="J1347" i="2" s="1"/>
  <c r="J1348" i="2" s="1"/>
  <c r="J1349" i="2" s="1"/>
  <c r="J1350" i="2" s="1"/>
  <c r="J1351" i="2" s="1"/>
  <c r="J1352" i="2" s="1"/>
  <c r="J1353" i="2" s="1"/>
  <c r="J1354" i="2" s="1"/>
  <c r="J1355" i="2" s="1"/>
  <c r="J1356" i="2" s="1"/>
  <c r="J1357" i="2" s="1"/>
  <c r="J1358" i="2" s="1"/>
  <c r="J1359" i="2" s="1"/>
  <c r="J1360" i="2" s="1"/>
  <c r="J1361" i="2" s="1"/>
  <c r="J1362" i="2" s="1"/>
  <c r="J1363" i="2" s="1"/>
  <c r="J1364" i="2" s="1"/>
  <c r="J1365" i="2" s="1"/>
  <c r="J1366" i="2" s="1"/>
  <c r="J1367" i="2" s="1"/>
  <c r="J1368" i="2" s="1"/>
  <c r="J1369" i="2" s="1"/>
  <c r="J1370" i="2" s="1"/>
  <c r="J1371" i="2" s="1"/>
  <c r="J1372" i="2" s="1"/>
  <c r="J1373" i="2" s="1"/>
  <c r="J1374" i="2" s="1"/>
  <c r="J1375" i="2" s="1"/>
  <c r="J1376" i="2" s="1"/>
  <c r="J1377" i="2" s="1"/>
  <c r="J1378" i="2" s="1"/>
  <c r="J1379" i="2" s="1"/>
  <c r="J1380" i="2" s="1"/>
  <c r="J1381" i="2" s="1"/>
  <c r="J1382" i="2" s="1"/>
  <c r="J1383" i="2" s="1"/>
  <c r="J1384" i="2" s="1"/>
  <c r="J1385" i="2" s="1"/>
  <c r="J1386" i="2" s="1"/>
  <c r="J1387" i="2" s="1"/>
  <c r="J1388" i="2" s="1"/>
  <c r="J1389" i="2" s="1"/>
  <c r="J1390" i="2" s="1"/>
  <c r="J1391" i="2" s="1"/>
  <c r="J1392" i="2" s="1"/>
  <c r="J1393" i="2" s="1"/>
  <c r="J1394" i="2" s="1"/>
  <c r="J1395" i="2" s="1"/>
  <c r="J1396" i="2" s="1"/>
  <c r="J1397" i="2" s="1"/>
  <c r="J1398" i="2" s="1"/>
  <c r="J1399" i="2" s="1"/>
  <c r="J1400" i="2" s="1"/>
  <c r="J1401" i="2" s="1"/>
  <c r="J1402" i="2" s="1"/>
  <c r="J1403" i="2" s="1"/>
  <c r="J1404" i="2" s="1"/>
  <c r="J1405" i="2" s="1"/>
  <c r="J1406" i="2" s="1"/>
  <c r="J1407" i="2" s="1"/>
  <c r="J1408" i="2" s="1"/>
  <c r="J1409" i="2" s="1"/>
  <c r="J1410" i="2" s="1"/>
  <c r="J1411" i="2" s="1"/>
  <c r="J1412" i="2" s="1"/>
  <c r="J1413" i="2" s="1"/>
  <c r="J1414" i="2" s="1"/>
  <c r="J1415" i="2" s="1"/>
  <c r="J1416" i="2" s="1"/>
  <c r="J1417" i="2" s="1"/>
  <c r="J1418" i="2" s="1"/>
  <c r="J1419" i="2" s="1"/>
  <c r="J1420" i="2" s="1"/>
  <c r="J1421" i="2" s="1"/>
  <c r="J1422" i="2" s="1"/>
  <c r="J1423" i="2" s="1"/>
  <c r="J1424" i="2" s="1"/>
  <c r="J1425" i="2" s="1"/>
  <c r="J1426" i="2" s="1"/>
  <c r="J1427" i="2" s="1"/>
  <c r="J1428" i="2" s="1"/>
  <c r="J1429" i="2" s="1"/>
  <c r="J1430" i="2" s="1"/>
  <c r="J1431" i="2" s="1"/>
  <c r="J1432" i="2" s="1"/>
  <c r="J1433" i="2" s="1"/>
  <c r="J1434" i="2" s="1"/>
  <c r="J1435" i="2" s="1"/>
  <c r="J1436" i="2" s="1"/>
  <c r="J1437" i="2" s="1"/>
  <c r="J1438" i="2" s="1"/>
  <c r="J1439" i="2" s="1"/>
  <c r="J1440" i="2" s="1"/>
  <c r="J1441" i="2" s="1"/>
  <c r="J1442" i="2" s="1"/>
  <c r="J1443" i="2" s="1"/>
  <c r="J1444" i="2" s="1"/>
  <c r="J1445" i="2" s="1"/>
  <c r="J1446" i="2" s="1"/>
  <c r="J1447" i="2" s="1"/>
  <c r="J1448" i="2" s="1"/>
  <c r="J1449" i="2" s="1"/>
  <c r="J1450" i="2" s="1"/>
  <c r="J1451" i="2" s="1"/>
  <c r="J1452" i="2" s="1"/>
  <c r="J1453" i="2" s="1"/>
  <c r="J1454" i="2" s="1"/>
  <c r="J1455" i="2" s="1"/>
  <c r="J1456" i="2" s="1"/>
  <c r="J1457" i="2" s="1"/>
  <c r="J1458" i="2" s="1"/>
  <c r="J1459" i="2" s="1"/>
  <c r="J1460" i="2" s="1"/>
  <c r="J1461" i="2" s="1"/>
  <c r="J1462" i="2" s="1"/>
  <c r="J1463" i="2" s="1"/>
  <c r="J1464" i="2" s="1"/>
  <c r="J1465" i="2" s="1"/>
  <c r="J1466" i="2" s="1"/>
  <c r="J1467" i="2" s="1"/>
  <c r="J1468" i="2" s="1"/>
  <c r="J1469" i="2" s="1"/>
  <c r="J1470" i="2" s="1"/>
  <c r="J1471" i="2" s="1"/>
  <c r="J1472" i="2" s="1"/>
  <c r="J1473" i="2" s="1"/>
  <c r="J1474" i="2" s="1"/>
  <c r="J1475" i="2" s="1"/>
  <c r="J1476" i="2" s="1"/>
  <c r="J1477" i="2" s="1"/>
  <c r="J1478" i="2" s="1"/>
  <c r="J1479" i="2" s="1"/>
  <c r="J1480" i="2" s="1"/>
  <c r="J1481" i="2" s="1"/>
  <c r="J1482" i="2" s="1"/>
  <c r="J1483" i="2" s="1"/>
  <c r="J1484" i="2" s="1"/>
  <c r="J1485" i="2" s="1"/>
  <c r="J1486" i="2" s="1"/>
  <c r="J1487" i="2" s="1"/>
  <c r="J1488" i="2" s="1"/>
  <c r="J1489" i="2" s="1"/>
  <c r="J1490" i="2" s="1"/>
  <c r="J1491" i="2" s="1"/>
  <c r="J1492" i="2" s="1"/>
  <c r="J1493" i="2" s="1"/>
  <c r="J1494" i="2" s="1"/>
  <c r="J1495" i="2" s="1"/>
  <c r="J1496" i="2" s="1"/>
  <c r="J1497" i="2" s="1"/>
  <c r="J1498" i="2" s="1"/>
  <c r="J1499" i="2" s="1"/>
  <c r="J1500" i="2" s="1"/>
  <c r="J1501" i="2" s="1"/>
  <c r="J1502" i="2" s="1"/>
  <c r="J1503" i="2" s="1"/>
  <c r="J1504" i="2" s="1"/>
  <c r="J1505" i="2" s="1"/>
  <c r="J1506" i="2" s="1"/>
  <c r="J1507" i="2" s="1"/>
  <c r="J1508" i="2" s="1"/>
  <c r="J1509" i="2" s="1"/>
  <c r="J1510" i="2" s="1"/>
  <c r="J1511" i="2" s="1"/>
  <c r="J1512" i="2" s="1"/>
  <c r="J1513" i="2" s="1"/>
  <c r="J1514" i="2" s="1"/>
  <c r="J1515" i="2" s="1"/>
  <c r="J1516" i="2" s="1"/>
  <c r="J1517" i="2" s="1"/>
  <c r="J1518" i="2" s="1"/>
  <c r="J1519" i="2" s="1"/>
  <c r="J1520" i="2" s="1"/>
  <c r="J1521" i="2" s="1"/>
  <c r="J1522" i="2" s="1"/>
  <c r="J1523" i="2" s="1"/>
  <c r="J1524" i="2" s="1"/>
  <c r="J1525" i="2" s="1"/>
  <c r="J1526" i="2" s="1"/>
  <c r="J1527" i="2" s="1"/>
  <c r="J1528" i="2" s="1"/>
  <c r="J1529" i="2" s="1"/>
  <c r="J1530" i="2" s="1"/>
  <c r="J1531" i="2" s="1"/>
  <c r="J1532" i="2" s="1"/>
  <c r="J1533" i="2" s="1"/>
  <c r="J1534" i="2" s="1"/>
  <c r="J1535" i="2" s="1"/>
  <c r="J1536" i="2" s="1"/>
  <c r="J1537" i="2" s="1"/>
  <c r="J1538" i="2" s="1"/>
  <c r="J1539" i="2" s="1"/>
  <c r="J1540" i="2" s="1"/>
  <c r="J1541" i="2" s="1"/>
  <c r="J1542" i="2" s="1"/>
  <c r="J1543" i="2" s="1"/>
  <c r="J1544" i="2" s="1"/>
  <c r="J1545" i="2" s="1"/>
  <c r="J1546" i="2" s="1"/>
  <c r="J1547" i="2" s="1"/>
  <c r="J1548" i="2" s="1"/>
  <c r="J1549" i="2" s="1"/>
  <c r="J1550" i="2" s="1"/>
  <c r="J1551" i="2" s="1"/>
  <c r="J1552" i="2" s="1"/>
  <c r="J1553" i="2" s="1"/>
  <c r="J1554" i="2" s="1"/>
  <c r="J1555" i="2" s="1"/>
  <c r="J1556" i="2" s="1"/>
  <c r="J1557" i="2" s="1"/>
  <c r="J1558" i="2" s="1"/>
  <c r="J1559" i="2" s="1"/>
  <c r="J1560" i="2" s="1"/>
  <c r="J1561" i="2" s="1"/>
  <c r="J1562" i="2" s="1"/>
  <c r="J1563" i="2" s="1"/>
  <c r="J1564" i="2" s="1"/>
  <c r="J1565" i="2" s="1"/>
  <c r="J1566" i="2" s="1"/>
  <c r="J1567" i="2" s="1"/>
  <c r="J1568" i="2" s="1"/>
  <c r="J1569" i="2" s="1"/>
  <c r="J1570" i="2" s="1"/>
  <c r="J1571" i="2" s="1"/>
  <c r="J1572" i="2" s="1"/>
  <c r="J1573" i="2" s="1"/>
  <c r="J1574" i="2" s="1"/>
  <c r="J1575" i="2" s="1"/>
  <c r="J1576" i="2" s="1"/>
  <c r="J1577" i="2" s="1"/>
  <c r="J1578" i="2" s="1"/>
  <c r="J1579" i="2" s="1"/>
  <c r="J1580" i="2" s="1"/>
  <c r="J1581" i="2" s="1"/>
  <c r="J1582" i="2" s="1"/>
  <c r="J1583" i="2" s="1"/>
  <c r="J1584" i="2" s="1"/>
  <c r="J1585" i="2" s="1"/>
  <c r="J1586" i="2" s="1"/>
  <c r="J1587" i="2" s="1"/>
  <c r="J1588" i="2" s="1"/>
  <c r="J1589" i="2" s="1"/>
  <c r="J1590" i="2" s="1"/>
  <c r="J1591" i="2" s="1"/>
  <c r="J1592" i="2" s="1"/>
  <c r="J1593" i="2" s="1"/>
  <c r="J1594" i="2" s="1"/>
  <c r="J1595" i="2" s="1"/>
  <c r="J1596" i="2" s="1"/>
  <c r="J1597" i="2" s="1"/>
  <c r="J1598" i="2" s="1"/>
  <c r="J1599" i="2" s="1"/>
  <c r="J1600" i="2" s="1"/>
  <c r="J1601" i="2" s="1"/>
  <c r="J1602" i="2" s="1"/>
  <c r="J1603" i="2" s="1"/>
  <c r="J1604" i="2" s="1"/>
  <c r="J1605" i="2" s="1"/>
  <c r="J1606" i="2" s="1"/>
  <c r="J1607" i="2" s="1"/>
  <c r="J1608" i="2" s="1"/>
  <c r="J1609" i="2" s="1"/>
  <c r="J1610" i="2" s="1"/>
  <c r="J1611" i="2" s="1"/>
  <c r="J1612" i="2" s="1"/>
  <c r="J1613" i="2" s="1"/>
  <c r="J1614" i="2" s="1"/>
  <c r="J1615" i="2" s="1"/>
  <c r="J1616" i="2" s="1"/>
  <c r="J1617" i="2" s="1"/>
  <c r="J1618" i="2" s="1"/>
  <c r="J1619" i="2" s="1"/>
  <c r="J1620" i="2" s="1"/>
  <c r="J1621" i="2" s="1"/>
  <c r="J1622" i="2" s="1"/>
  <c r="J1623" i="2" s="1"/>
  <c r="J1624" i="2" s="1"/>
  <c r="J1625" i="2" s="1"/>
  <c r="J1626" i="2" s="1"/>
  <c r="J1627" i="2" s="1"/>
  <c r="J1628" i="2" s="1"/>
  <c r="J1629" i="2" s="1"/>
  <c r="J1630" i="2" s="1"/>
  <c r="J1631" i="2" s="1"/>
  <c r="J1632" i="2" s="1"/>
  <c r="J1633" i="2" s="1"/>
  <c r="J1634" i="2" s="1"/>
  <c r="J1635" i="2" s="1"/>
  <c r="J1636" i="2" s="1"/>
  <c r="J1637" i="2" s="1"/>
  <c r="J1638" i="2" s="1"/>
  <c r="J1639" i="2" s="1"/>
  <c r="J1640" i="2" s="1"/>
  <c r="J1641" i="2" s="1"/>
  <c r="J1642" i="2" s="1"/>
  <c r="J1643" i="2" s="1"/>
  <c r="J1644" i="2" s="1"/>
  <c r="J1645" i="2" s="1"/>
  <c r="J1646" i="2" s="1"/>
  <c r="J1647" i="2" s="1"/>
  <c r="J1648" i="2" s="1"/>
  <c r="J1649" i="2" s="1"/>
  <c r="J1650" i="2" s="1"/>
  <c r="J1651" i="2" s="1"/>
  <c r="J1652" i="2" s="1"/>
  <c r="J1653" i="2" s="1"/>
  <c r="J1654" i="2" s="1"/>
  <c r="J1655" i="2" s="1"/>
  <c r="J1656" i="2" s="1"/>
  <c r="J1657" i="2" s="1"/>
  <c r="J1658" i="2" s="1"/>
  <c r="J1659" i="2" s="1"/>
  <c r="J1660" i="2" s="1"/>
  <c r="J1661" i="2" s="1"/>
  <c r="J1662" i="2" s="1"/>
  <c r="J1663" i="2" s="1"/>
  <c r="J1664" i="2" s="1"/>
  <c r="J1665" i="2" s="1"/>
  <c r="J1666" i="2" s="1"/>
  <c r="J1667" i="2" s="1"/>
  <c r="J1668" i="2" s="1"/>
  <c r="J1669" i="2" s="1"/>
  <c r="J1670" i="2" s="1"/>
  <c r="J1671" i="2" s="1"/>
  <c r="J1672" i="2" s="1"/>
  <c r="J1673" i="2" s="1"/>
  <c r="J1674" i="2" s="1"/>
  <c r="J1675" i="2" s="1"/>
  <c r="J1676" i="2" s="1"/>
  <c r="J1677" i="2" s="1"/>
  <c r="J1678" i="2" s="1"/>
  <c r="J1679" i="2" s="1"/>
  <c r="J1680" i="2" s="1"/>
  <c r="J1681" i="2" s="1"/>
  <c r="J1682" i="2" s="1"/>
  <c r="J1683" i="2" s="1"/>
  <c r="J1684" i="2" s="1"/>
  <c r="J1685" i="2" s="1"/>
  <c r="J1686" i="2" s="1"/>
  <c r="J1687" i="2" s="1"/>
  <c r="J1688" i="2" s="1"/>
  <c r="J1689" i="2" s="1"/>
  <c r="J1690" i="2" s="1"/>
  <c r="J1691" i="2" s="1"/>
  <c r="J1692" i="2" s="1"/>
  <c r="J1693" i="2" s="1"/>
  <c r="J1694" i="2" s="1"/>
  <c r="J1695" i="2" s="1"/>
  <c r="J1696" i="2" s="1"/>
  <c r="J1697" i="2" s="1"/>
  <c r="J1698" i="2" s="1"/>
  <c r="J1699" i="2" s="1"/>
  <c r="J1700" i="2" s="1"/>
  <c r="J1701" i="2" s="1"/>
  <c r="J1702" i="2" s="1"/>
  <c r="J1703" i="2" s="1"/>
  <c r="J1704" i="2" s="1"/>
  <c r="J1705" i="2" s="1"/>
  <c r="J1706" i="2" s="1"/>
  <c r="J1707" i="2" s="1"/>
  <c r="J1708" i="2" s="1"/>
  <c r="J1709" i="2" s="1"/>
  <c r="J1710" i="2" s="1"/>
  <c r="J1711" i="2" s="1"/>
  <c r="J1712" i="2" s="1"/>
  <c r="J1713" i="2" s="1"/>
  <c r="J1714" i="2" s="1"/>
  <c r="J1715" i="2" s="1"/>
  <c r="J1716" i="2" s="1"/>
  <c r="J1717" i="2" s="1"/>
  <c r="J1718" i="2" s="1"/>
  <c r="J1719" i="2" s="1"/>
  <c r="J1720" i="2" s="1"/>
  <c r="J1721" i="2" s="1"/>
  <c r="J1722" i="2" s="1"/>
  <c r="J1723" i="2" s="1"/>
  <c r="J1724" i="2" s="1"/>
  <c r="J1725" i="2" s="1"/>
  <c r="J1726" i="2" s="1"/>
  <c r="J1727" i="2" s="1"/>
  <c r="J1728" i="2" s="1"/>
  <c r="J1729" i="2" s="1"/>
  <c r="J1730" i="2" s="1"/>
  <c r="J1731" i="2" s="1"/>
  <c r="J1732" i="2" s="1"/>
  <c r="J1733" i="2" s="1"/>
  <c r="J1734" i="2" s="1"/>
  <c r="J1735" i="2" s="1"/>
  <c r="J1736" i="2" s="1"/>
  <c r="J1737" i="2" s="1"/>
  <c r="J1738" i="2" s="1"/>
  <c r="J1739" i="2" s="1"/>
  <c r="J1740" i="2" s="1"/>
  <c r="J1741" i="2" s="1"/>
  <c r="J1742" i="2" s="1"/>
  <c r="J1743" i="2" s="1"/>
  <c r="J1744" i="2" s="1"/>
  <c r="J1745" i="2" s="1"/>
  <c r="J1746" i="2" s="1"/>
  <c r="J1747" i="2" s="1"/>
  <c r="J1748" i="2" s="1"/>
  <c r="J1749" i="2" s="1"/>
  <c r="J1750" i="2" s="1"/>
  <c r="J1751" i="2" s="1"/>
  <c r="J1752" i="2" s="1"/>
  <c r="J1753" i="2" s="1"/>
  <c r="J1754" i="2" s="1"/>
  <c r="J1755" i="2" s="1"/>
  <c r="J1756" i="2" s="1"/>
  <c r="J1757" i="2" s="1"/>
  <c r="J1758" i="2" s="1"/>
  <c r="J1759" i="2" s="1"/>
  <c r="J1760" i="2" s="1"/>
  <c r="J1761" i="2" s="1"/>
  <c r="J1762" i="2" s="1"/>
  <c r="J1763" i="2" s="1"/>
  <c r="J1764" i="2" s="1"/>
  <c r="J1765" i="2" s="1"/>
  <c r="J1766" i="2" s="1"/>
  <c r="J1767" i="2" s="1"/>
  <c r="J1768" i="2" s="1"/>
  <c r="J1769" i="2" s="1"/>
  <c r="J1770" i="2" s="1"/>
  <c r="J1771" i="2" s="1"/>
  <c r="J1772" i="2" s="1"/>
  <c r="J1773" i="2" s="1"/>
  <c r="J1774" i="2" s="1"/>
  <c r="J1775" i="2" s="1"/>
  <c r="J1776" i="2" s="1"/>
  <c r="J1777" i="2" s="1"/>
  <c r="J1778" i="2" s="1"/>
  <c r="J1779" i="2" s="1"/>
  <c r="J1780" i="2" s="1"/>
  <c r="J1781" i="2" s="1"/>
  <c r="J1782" i="2" s="1"/>
  <c r="J1783" i="2" s="1"/>
  <c r="J1784" i="2" s="1"/>
  <c r="J1785" i="2" s="1"/>
  <c r="J1786" i="2" s="1"/>
  <c r="J1787" i="2" s="1"/>
  <c r="J1788" i="2" s="1"/>
  <c r="J1789" i="2" s="1"/>
  <c r="J1790" i="2" s="1"/>
  <c r="J1791" i="2" s="1"/>
  <c r="J1792" i="2" s="1"/>
  <c r="J1793" i="2" s="1"/>
  <c r="J1794" i="2" s="1"/>
  <c r="J1795" i="2" s="1"/>
  <c r="J1796" i="2" s="1"/>
  <c r="J1797" i="2" s="1"/>
  <c r="J1798" i="2" s="1"/>
  <c r="J1799" i="2" s="1"/>
  <c r="J1800" i="2" s="1"/>
  <c r="J1801" i="2" s="1"/>
  <c r="J1802" i="2" s="1"/>
  <c r="J1803" i="2" s="1"/>
  <c r="J1804" i="2" s="1"/>
  <c r="J1805" i="2" s="1"/>
  <c r="J1806" i="2" s="1"/>
  <c r="J1807" i="2" s="1"/>
  <c r="J1808" i="2" s="1"/>
  <c r="J1809" i="2" s="1"/>
  <c r="J1810" i="2" s="1"/>
  <c r="J1811" i="2" s="1"/>
  <c r="J1812" i="2" s="1"/>
  <c r="J1813" i="2" s="1"/>
  <c r="J1814" i="2" s="1"/>
  <c r="J1815" i="2" s="1"/>
  <c r="J1816" i="2" s="1"/>
  <c r="J1817" i="2" s="1"/>
  <c r="J1818" i="2" s="1"/>
  <c r="J1819" i="2" s="1"/>
  <c r="J1820" i="2" s="1"/>
  <c r="J1821" i="2" s="1"/>
  <c r="J1822" i="2" s="1"/>
  <c r="J1823" i="2" s="1"/>
  <c r="J1824" i="2" s="1"/>
  <c r="J1825" i="2" s="1"/>
  <c r="J1826" i="2" s="1"/>
  <c r="J1827" i="2" s="1"/>
  <c r="J1828" i="2" s="1"/>
  <c r="J1829" i="2" s="1"/>
  <c r="J1830" i="2" s="1"/>
  <c r="J1831" i="2" s="1"/>
  <c r="J1832" i="2" s="1"/>
  <c r="J1833" i="2" s="1"/>
  <c r="J1834" i="2" s="1"/>
  <c r="J1835" i="2" s="1"/>
  <c r="J1836" i="2" s="1"/>
  <c r="J1837" i="2" s="1"/>
  <c r="J1838" i="2" s="1"/>
  <c r="J1839" i="2" s="1"/>
  <c r="J1840" i="2" s="1"/>
  <c r="J1841" i="2" s="1"/>
  <c r="J1842" i="2" s="1"/>
  <c r="J1843" i="2" s="1"/>
  <c r="J1844" i="2" s="1"/>
  <c r="J1845" i="2" s="1"/>
  <c r="J1846" i="2" s="1"/>
  <c r="J1847" i="2" s="1"/>
  <c r="J1848" i="2" s="1"/>
  <c r="J1849" i="2" s="1"/>
  <c r="J1850" i="2" s="1"/>
  <c r="J1851" i="2" s="1"/>
  <c r="J1852" i="2" s="1"/>
  <c r="J1853" i="2" s="1"/>
  <c r="J1854" i="2" s="1"/>
  <c r="J1855" i="2" s="1"/>
  <c r="J1856" i="2" s="1"/>
  <c r="J1857" i="2" s="1"/>
  <c r="J1858" i="2" s="1"/>
  <c r="J1859" i="2" s="1"/>
  <c r="J1860" i="2" s="1"/>
  <c r="J1861" i="2" s="1"/>
  <c r="J1862" i="2" s="1"/>
  <c r="J1863" i="2" s="1"/>
  <c r="J1864" i="2" s="1"/>
  <c r="J1865" i="2" s="1"/>
  <c r="J1866" i="2" s="1"/>
  <c r="J1867" i="2" s="1"/>
  <c r="J1868" i="2" s="1"/>
  <c r="J1869" i="2" s="1"/>
  <c r="J1870" i="2" s="1"/>
  <c r="J1871" i="2" s="1"/>
  <c r="J1872" i="2" s="1"/>
  <c r="J1873" i="2" s="1"/>
  <c r="J1874" i="2" s="1"/>
  <c r="J1875" i="2" s="1"/>
  <c r="J1876" i="2" s="1"/>
  <c r="J1877" i="2" s="1"/>
  <c r="J1878" i="2" s="1"/>
  <c r="J1879" i="2" s="1"/>
  <c r="J1880" i="2" s="1"/>
  <c r="J1881" i="2" s="1"/>
  <c r="J1882" i="2" s="1"/>
  <c r="J1883" i="2" s="1"/>
  <c r="J1884" i="2" s="1"/>
  <c r="J1885" i="2" s="1"/>
  <c r="J1886" i="2" s="1"/>
  <c r="J1887" i="2" s="1"/>
  <c r="J1888" i="2" s="1"/>
  <c r="J1889" i="2" s="1"/>
  <c r="J1890" i="2" s="1"/>
  <c r="J1891" i="2" s="1"/>
  <c r="J1892" i="2" s="1"/>
  <c r="J1893" i="2" s="1"/>
  <c r="J1894" i="2" s="1"/>
  <c r="J1895" i="2" s="1"/>
  <c r="J1896" i="2" s="1"/>
  <c r="J1897" i="2" s="1"/>
  <c r="J1898" i="2" s="1"/>
  <c r="J1899" i="2" s="1"/>
  <c r="J1900" i="2" s="1"/>
  <c r="J1901" i="2" s="1"/>
  <c r="J1902" i="2" s="1"/>
  <c r="J1903" i="2" s="1"/>
  <c r="J1904" i="2" s="1"/>
  <c r="J1905" i="2" s="1"/>
  <c r="J1906" i="2" s="1"/>
  <c r="J1907" i="2" s="1"/>
  <c r="J1908" i="2" s="1"/>
  <c r="J1909" i="2" s="1"/>
  <c r="J1910" i="2" s="1"/>
  <c r="J1911" i="2" s="1"/>
  <c r="J1912" i="2" s="1"/>
  <c r="J1913" i="2" s="1"/>
  <c r="J1914" i="2" s="1"/>
  <c r="J1915" i="2" s="1"/>
  <c r="J1916" i="2" s="1"/>
  <c r="J1917" i="2" s="1"/>
  <c r="J1918" i="2" s="1"/>
  <c r="J1919" i="2" s="1"/>
  <c r="J1920" i="2" s="1"/>
  <c r="J1921" i="2" s="1"/>
  <c r="J1922" i="2" s="1"/>
  <c r="J1923" i="2" s="1"/>
  <c r="J1924" i="2" s="1"/>
  <c r="J1925" i="2" s="1"/>
  <c r="J1926" i="2" s="1"/>
  <c r="J1927" i="2" s="1"/>
  <c r="J1928" i="2" s="1"/>
  <c r="J1929" i="2" s="1"/>
  <c r="J1930" i="2" s="1"/>
  <c r="J1931" i="2" s="1"/>
  <c r="J1932" i="2" s="1"/>
  <c r="J1933" i="2" s="1"/>
  <c r="J1934" i="2" s="1"/>
  <c r="J1935" i="2" s="1"/>
  <c r="J1936" i="2" s="1"/>
  <c r="J1937" i="2" s="1"/>
  <c r="J1938" i="2" s="1"/>
  <c r="J1939" i="2" s="1"/>
  <c r="J1940" i="2" s="1"/>
  <c r="J1941" i="2" s="1"/>
  <c r="J1942" i="2" s="1"/>
  <c r="J1943" i="2" s="1"/>
  <c r="J1944" i="2" s="1"/>
  <c r="J1945" i="2" s="1"/>
  <c r="J1946" i="2" s="1"/>
  <c r="J1947" i="2" s="1"/>
  <c r="J1948" i="2" s="1"/>
  <c r="J1949" i="2" s="1"/>
  <c r="J1950" i="2" s="1"/>
  <c r="J1951" i="2" s="1"/>
  <c r="J1952" i="2" s="1"/>
  <c r="J1953" i="2" s="1"/>
  <c r="J1954" i="2" s="1"/>
  <c r="J1955" i="2" s="1"/>
  <c r="J1956" i="2" s="1"/>
  <c r="J1957" i="2" s="1"/>
  <c r="J1958" i="2" s="1"/>
  <c r="J1959" i="2" s="1"/>
  <c r="J1960" i="2" s="1"/>
  <c r="J1961" i="2" s="1"/>
  <c r="J1962" i="2" s="1"/>
  <c r="J1963" i="2" s="1"/>
  <c r="J1964" i="2" s="1"/>
  <c r="J1965" i="2" s="1"/>
  <c r="J1966" i="2" s="1"/>
  <c r="J1967" i="2" s="1"/>
  <c r="J1968" i="2" s="1"/>
  <c r="J1969" i="2" s="1"/>
  <c r="J1970" i="2" s="1"/>
  <c r="J1971" i="2" s="1"/>
  <c r="J1972" i="2" s="1"/>
  <c r="J1973" i="2" s="1"/>
  <c r="J1974" i="2" s="1"/>
  <c r="J1975" i="2" s="1"/>
  <c r="J1976" i="2" s="1"/>
  <c r="J1977" i="2" s="1"/>
  <c r="J1978" i="2" s="1"/>
  <c r="J1979" i="2" s="1"/>
  <c r="J1980" i="2" s="1"/>
  <c r="J1981" i="2" s="1"/>
  <c r="J1982" i="2" s="1"/>
  <c r="J1983" i="2" s="1"/>
  <c r="J1984" i="2" s="1"/>
  <c r="J1985" i="2" s="1"/>
  <c r="J1986" i="2" s="1"/>
  <c r="J1987" i="2" s="1"/>
  <c r="J1988" i="2" s="1"/>
  <c r="J1989" i="2" s="1"/>
  <c r="J1990" i="2" s="1"/>
  <c r="J1991" i="2" s="1"/>
  <c r="J1992" i="2" s="1"/>
  <c r="J1993" i="2" s="1"/>
  <c r="J1994" i="2" s="1"/>
  <c r="J1995" i="2" s="1"/>
  <c r="J1996" i="2" s="1"/>
  <c r="J1997" i="2" s="1"/>
  <c r="J1998" i="2" s="1"/>
  <c r="J1999" i="2" s="1"/>
  <c r="J2000" i="2" s="1"/>
  <c r="J2001" i="2" s="1"/>
  <c r="J2002" i="2" s="1"/>
  <c r="J2003" i="2" s="1"/>
  <c r="J2004" i="2" s="1"/>
  <c r="J2005" i="2" s="1"/>
  <c r="J2006" i="2" s="1"/>
  <c r="J2007" i="2" s="1"/>
  <c r="J2008" i="2" s="1"/>
  <c r="J2009" i="2" s="1"/>
  <c r="J2010" i="2" s="1"/>
  <c r="J2011" i="2" s="1"/>
  <c r="J2012" i="2" s="1"/>
  <c r="J2013" i="2" s="1"/>
  <c r="J2014" i="2" s="1"/>
  <c r="J2015" i="2" s="1"/>
  <c r="J2016" i="2" s="1"/>
  <c r="J2017" i="2" s="1"/>
  <c r="J2018" i="2" s="1"/>
  <c r="J2019" i="2" s="1"/>
  <c r="J2020" i="2" s="1"/>
  <c r="J2021" i="2" s="1"/>
  <c r="J2022" i="2" s="1"/>
  <c r="J2023" i="2" s="1"/>
  <c r="J2024" i="2" s="1"/>
  <c r="J2025" i="2" s="1"/>
  <c r="J2026" i="2" s="1"/>
  <c r="J2027" i="2" s="1"/>
  <c r="J2028" i="2" s="1"/>
  <c r="J2029" i="2" s="1"/>
  <c r="J2030" i="2" s="1"/>
  <c r="J2031" i="2" s="1"/>
  <c r="J2032" i="2" s="1"/>
  <c r="J2033" i="2" s="1"/>
  <c r="J2034" i="2" s="1"/>
  <c r="J2035" i="2" s="1"/>
  <c r="J2036" i="2" s="1"/>
  <c r="J2037" i="2" s="1"/>
  <c r="J2038" i="2" s="1"/>
  <c r="J2039" i="2" s="1"/>
  <c r="J2040" i="2" s="1"/>
  <c r="J2041" i="2" s="1"/>
  <c r="J2042" i="2" s="1"/>
  <c r="J2043" i="2" s="1"/>
  <c r="J2044" i="2" s="1"/>
  <c r="J2045" i="2" s="1"/>
  <c r="J2046" i="2" s="1"/>
  <c r="J2047" i="2" s="1"/>
  <c r="J2048" i="2" s="1"/>
  <c r="J2049" i="2" s="1"/>
  <c r="J2050" i="2" s="1"/>
  <c r="J2051" i="2" s="1"/>
  <c r="J2052" i="2" s="1"/>
  <c r="J2053" i="2" s="1"/>
  <c r="J2054" i="2" s="1"/>
  <c r="J2055" i="2" s="1"/>
  <c r="J2056" i="2" s="1"/>
  <c r="J2057" i="2" s="1"/>
  <c r="J2058" i="2" s="1"/>
  <c r="J2059" i="2" s="1"/>
  <c r="J2060" i="2" s="1"/>
  <c r="J2061" i="2" s="1"/>
  <c r="J2062" i="2" s="1"/>
  <c r="J2063" i="2" s="1"/>
  <c r="J2064" i="2" s="1"/>
  <c r="J2065" i="2" s="1"/>
  <c r="J2066" i="2" s="1"/>
  <c r="J2067" i="2" s="1"/>
  <c r="J2068" i="2" s="1"/>
  <c r="J2069" i="2" s="1"/>
  <c r="J2070" i="2" s="1"/>
  <c r="J2071" i="2" s="1"/>
  <c r="J2072" i="2" s="1"/>
  <c r="J2073" i="2" s="1"/>
  <c r="J2074" i="2" s="1"/>
  <c r="J2075" i="2" s="1"/>
  <c r="J2076" i="2" s="1"/>
  <c r="J2077" i="2" s="1"/>
  <c r="J2078" i="2" s="1"/>
  <c r="J2079" i="2" s="1"/>
  <c r="J2080" i="2" s="1"/>
  <c r="J2081" i="2" s="1"/>
  <c r="J2082" i="2" s="1"/>
  <c r="J2083" i="2" s="1"/>
  <c r="J2084" i="2" s="1"/>
  <c r="J2085" i="2" s="1"/>
  <c r="J2086" i="2" s="1"/>
  <c r="J2087" i="2" s="1"/>
  <c r="J2088" i="2" s="1"/>
  <c r="J2089" i="2" s="1"/>
  <c r="J2090" i="2" s="1"/>
  <c r="J2091" i="2" s="1"/>
  <c r="J2092" i="2" s="1"/>
  <c r="J2093" i="2" s="1"/>
  <c r="J2094" i="2" s="1"/>
  <c r="J2095" i="2" s="1"/>
  <c r="J2096" i="2" s="1"/>
  <c r="J2097" i="2" s="1"/>
  <c r="J2098" i="2" s="1"/>
  <c r="J2099" i="2" s="1"/>
  <c r="J2100" i="2" s="1"/>
  <c r="J2101" i="2" s="1"/>
  <c r="J2102" i="2" s="1"/>
  <c r="J2103" i="2" s="1"/>
  <c r="J2104" i="2" s="1"/>
  <c r="J2105" i="2" s="1"/>
  <c r="J2106" i="2" s="1"/>
  <c r="J2107" i="2" s="1"/>
  <c r="J2108" i="2" s="1"/>
  <c r="J2109" i="2" s="1"/>
  <c r="J2110" i="2" s="1"/>
  <c r="J2111" i="2" s="1"/>
  <c r="J2112" i="2" s="1"/>
  <c r="J2113" i="2" s="1"/>
  <c r="J2114" i="2" s="1"/>
  <c r="J2115" i="2" s="1"/>
  <c r="J2116" i="2" s="1"/>
  <c r="J2117" i="2" s="1"/>
  <c r="J2118" i="2" s="1"/>
  <c r="J2119" i="2" s="1"/>
  <c r="J2120" i="2" s="1"/>
  <c r="J2121" i="2" s="1"/>
  <c r="J2122" i="2" s="1"/>
  <c r="J2123" i="2" s="1"/>
  <c r="J2124" i="2" s="1"/>
  <c r="J2125" i="2" s="1"/>
  <c r="J2126" i="2" s="1"/>
  <c r="J2127" i="2" s="1"/>
  <c r="J2128" i="2" s="1"/>
  <c r="J2129" i="2" s="1"/>
  <c r="J2130" i="2" s="1"/>
  <c r="J2131" i="2" s="1"/>
  <c r="J2132" i="2" s="1"/>
  <c r="J2133" i="2" s="1"/>
  <c r="J2134" i="2" s="1"/>
  <c r="J2135" i="2" s="1"/>
  <c r="J2136" i="2" s="1"/>
  <c r="J2137" i="2" s="1"/>
  <c r="J2138" i="2" s="1"/>
  <c r="J2139" i="2" s="1"/>
  <c r="J2140" i="2" s="1"/>
  <c r="J2141" i="2" s="1"/>
  <c r="J2142" i="2" s="1"/>
  <c r="J2143" i="2" s="1"/>
  <c r="J2144" i="2" s="1"/>
  <c r="J2145" i="2" s="1"/>
  <c r="J2146" i="2" s="1"/>
  <c r="J2147" i="2" s="1"/>
  <c r="J2148" i="2" s="1"/>
  <c r="J2149" i="2" s="1"/>
  <c r="G2150" i="2"/>
  <c r="I4" i="2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121" i="2" s="1"/>
  <c r="I122" i="2" s="1"/>
  <c r="I123" i="2" s="1"/>
  <c r="I124" i="2" s="1"/>
  <c r="I125" i="2" s="1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69" i="2" s="1"/>
  <c r="I170" i="2" s="1"/>
  <c r="I171" i="2" s="1"/>
  <c r="I172" i="2" s="1"/>
  <c r="I173" i="2" s="1"/>
  <c r="I174" i="2" s="1"/>
  <c r="I175" i="2" s="1"/>
  <c r="I176" i="2" s="1"/>
  <c r="I177" i="2" s="1"/>
  <c r="I178" i="2" s="1"/>
  <c r="I179" i="2" s="1"/>
  <c r="I180" i="2" s="1"/>
  <c r="I181" i="2" s="1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25" i="2" s="1"/>
  <c r="I226" i="2" s="1"/>
  <c r="I227" i="2" s="1"/>
  <c r="I228" i="2" s="1"/>
  <c r="I229" i="2" s="1"/>
  <c r="I230" i="2" s="1"/>
  <c r="I231" i="2" s="1"/>
  <c r="I232" i="2" s="1"/>
  <c r="I233" i="2" s="1"/>
  <c r="I234" i="2" s="1"/>
  <c r="I235" i="2" s="1"/>
  <c r="I236" i="2" s="1"/>
  <c r="I237" i="2" s="1"/>
  <c r="I238" i="2" s="1"/>
  <c r="I239" i="2" s="1"/>
  <c r="I240" i="2" s="1"/>
  <c r="I241" i="2" s="1"/>
  <c r="I242" i="2" s="1"/>
  <c r="I243" i="2" s="1"/>
  <c r="I244" i="2" s="1"/>
  <c r="I245" i="2" s="1"/>
  <c r="I246" i="2" s="1"/>
  <c r="I247" i="2" s="1"/>
  <c r="I248" i="2" s="1"/>
  <c r="I249" i="2" s="1"/>
  <c r="I250" i="2" s="1"/>
  <c r="I251" i="2" s="1"/>
  <c r="I252" i="2" s="1"/>
  <c r="I253" i="2" s="1"/>
  <c r="I254" i="2" s="1"/>
  <c r="I255" i="2" s="1"/>
  <c r="I256" i="2" s="1"/>
  <c r="I257" i="2" s="1"/>
  <c r="I258" i="2" s="1"/>
  <c r="I259" i="2" s="1"/>
  <c r="I260" i="2" s="1"/>
  <c r="I261" i="2" s="1"/>
  <c r="I262" i="2" s="1"/>
  <c r="I263" i="2" s="1"/>
  <c r="I264" i="2" s="1"/>
  <c r="I265" i="2" s="1"/>
  <c r="I266" i="2" s="1"/>
  <c r="I267" i="2" s="1"/>
  <c r="I268" i="2" s="1"/>
  <c r="I269" i="2" s="1"/>
  <c r="I270" i="2" s="1"/>
  <c r="I271" i="2" s="1"/>
  <c r="I272" i="2" s="1"/>
  <c r="I273" i="2" s="1"/>
  <c r="I274" i="2" s="1"/>
  <c r="I275" i="2" s="1"/>
  <c r="I276" i="2" s="1"/>
  <c r="I277" i="2" s="1"/>
  <c r="I278" i="2" s="1"/>
  <c r="I279" i="2" s="1"/>
  <c r="I280" i="2" s="1"/>
  <c r="I281" i="2" s="1"/>
  <c r="I282" i="2" s="1"/>
  <c r="I283" i="2" s="1"/>
  <c r="I284" i="2" s="1"/>
  <c r="I285" i="2" s="1"/>
  <c r="I286" i="2" s="1"/>
  <c r="I287" i="2" s="1"/>
  <c r="I288" i="2" s="1"/>
  <c r="I289" i="2" s="1"/>
  <c r="I290" i="2" s="1"/>
  <c r="I291" i="2" s="1"/>
  <c r="I292" i="2" s="1"/>
  <c r="I293" i="2" s="1"/>
  <c r="I294" i="2" s="1"/>
  <c r="I295" i="2" s="1"/>
  <c r="I296" i="2" s="1"/>
  <c r="I297" i="2" s="1"/>
  <c r="I298" i="2" s="1"/>
  <c r="I299" i="2" s="1"/>
  <c r="I300" i="2" s="1"/>
  <c r="I301" i="2" s="1"/>
  <c r="I302" i="2" s="1"/>
  <c r="I303" i="2" s="1"/>
  <c r="I304" i="2" s="1"/>
  <c r="I305" i="2" s="1"/>
  <c r="I306" i="2" s="1"/>
  <c r="I307" i="2" s="1"/>
  <c r="I308" i="2" s="1"/>
  <c r="I309" i="2" s="1"/>
  <c r="I310" i="2" s="1"/>
  <c r="I311" i="2" s="1"/>
  <c r="I312" i="2" s="1"/>
  <c r="I313" i="2" s="1"/>
  <c r="I314" i="2" s="1"/>
  <c r="I315" i="2" s="1"/>
  <c r="I316" i="2" s="1"/>
  <c r="I317" i="2" s="1"/>
  <c r="I318" i="2" s="1"/>
  <c r="I319" i="2" s="1"/>
  <c r="I320" i="2" s="1"/>
  <c r="I321" i="2" s="1"/>
  <c r="I322" i="2" s="1"/>
  <c r="I323" i="2" s="1"/>
  <c r="I324" i="2" s="1"/>
  <c r="I325" i="2" s="1"/>
  <c r="I326" i="2" s="1"/>
  <c r="I327" i="2" s="1"/>
  <c r="I328" i="2" s="1"/>
  <c r="I329" i="2" s="1"/>
  <c r="I330" i="2" s="1"/>
  <c r="I331" i="2" s="1"/>
  <c r="I332" i="2" s="1"/>
  <c r="I333" i="2" s="1"/>
  <c r="I334" i="2" s="1"/>
  <c r="I335" i="2" s="1"/>
  <c r="I336" i="2" s="1"/>
  <c r="I337" i="2" s="1"/>
  <c r="I338" i="2" s="1"/>
  <c r="I339" i="2" s="1"/>
  <c r="I340" i="2" s="1"/>
  <c r="I341" i="2" s="1"/>
  <c r="I342" i="2" s="1"/>
  <c r="I343" i="2" s="1"/>
  <c r="I344" i="2" s="1"/>
  <c r="I345" i="2" s="1"/>
  <c r="I346" i="2" s="1"/>
  <c r="I347" i="2" s="1"/>
  <c r="I348" i="2" s="1"/>
  <c r="I349" i="2" s="1"/>
  <c r="I350" i="2" s="1"/>
  <c r="I351" i="2" s="1"/>
  <c r="I352" i="2" s="1"/>
  <c r="I353" i="2" s="1"/>
  <c r="I354" i="2" s="1"/>
  <c r="I355" i="2" s="1"/>
  <c r="I356" i="2" s="1"/>
  <c r="I357" i="2" s="1"/>
  <c r="I358" i="2" s="1"/>
  <c r="I359" i="2" s="1"/>
  <c r="I360" i="2" s="1"/>
  <c r="I361" i="2" s="1"/>
  <c r="I362" i="2" s="1"/>
  <c r="I363" i="2" s="1"/>
  <c r="I364" i="2" s="1"/>
  <c r="I365" i="2" s="1"/>
  <c r="I366" i="2" s="1"/>
  <c r="I367" i="2" s="1"/>
  <c r="I368" i="2" s="1"/>
  <c r="I369" i="2" s="1"/>
  <c r="I370" i="2" s="1"/>
  <c r="I371" i="2" s="1"/>
  <c r="I372" i="2" s="1"/>
  <c r="I373" i="2" s="1"/>
  <c r="I374" i="2" s="1"/>
  <c r="I375" i="2" s="1"/>
  <c r="I376" i="2" s="1"/>
  <c r="I377" i="2" s="1"/>
  <c r="I378" i="2" s="1"/>
  <c r="I379" i="2" s="1"/>
  <c r="I380" i="2" s="1"/>
  <c r="I381" i="2" s="1"/>
  <c r="I382" i="2" s="1"/>
  <c r="I383" i="2" s="1"/>
  <c r="I384" i="2" s="1"/>
  <c r="I385" i="2" s="1"/>
  <c r="I386" i="2" s="1"/>
  <c r="I387" i="2" s="1"/>
  <c r="I388" i="2" s="1"/>
  <c r="I389" i="2" s="1"/>
  <c r="I390" i="2" s="1"/>
  <c r="I391" i="2" s="1"/>
  <c r="I392" i="2" s="1"/>
  <c r="I393" i="2" s="1"/>
  <c r="I394" i="2" s="1"/>
  <c r="I395" i="2" s="1"/>
  <c r="I396" i="2" s="1"/>
  <c r="I397" i="2" s="1"/>
  <c r="I398" i="2" s="1"/>
  <c r="I399" i="2" s="1"/>
  <c r="I400" i="2" s="1"/>
  <c r="I401" i="2" s="1"/>
  <c r="I402" i="2" s="1"/>
  <c r="I403" i="2" s="1"/>
  <c r="I404" i="2" s="1"/>
  <c r="I405" i="2" s="1"/>
  <c r="I406" i="2" s="1"/>
  <c r="I407" i="2" s="1"/>
  <c r="I408" i="2" s="1"/>
  <c r="I409" i="2" s="1"/>
  <c r="I410" i="2" s="1"/>
  <c r="I411" i="2" s="1"/>
  <c r="I412" i="2" s="1"/>
  <c r="I413" i="2" s="1"/>
  <c r="I414" i="2" s="1"/>
  <c r="I415" i="2" s="1"/>
  <c r="I416" i="2" s="1"/>
  <c r="I417" i="2" s="1"/>
  <c r="I418" i="2" s="1"/>
  <c r="I419" i="2" s="1"/>
  <c r="I420" i="2" s="1"/>
  <c r="I421" i="2" s="1"/>
  <c r="I422" i="2" s="1"/>
  <c r="I423" i="2" s="1"/>
  <c r="I424" i="2" s="1"/>
  <c r="I425" i="2" s="1"/>
  <c r="I426" i="2" s="1"/>
  <c r="I427" i="2" s="1"/>
  <c r="I428" i="2" s="1"/>
  <c r="I429" i="2" s="1"/>
  <c r="I430" i="2" s="1"/>
  <c r="I431" i="2" s="1"/>
  <c r="I432" i="2" s="1"/>
  <c r="I433" i="2" s="1"/>
  <c r="I434" i="2" s="1"/>
  <c r="I435" i="2" s="1"/>
  <c r="I436" i="2" s="1"/>
  <c r="I437" i="2" s="1"/>
  <c r="I438" i="2" s="1"/>
  <c r="I439" i="2" s="1"/>
  <c r="I440" i="2" s="1"/>
  <c r="I441" i="2" s="1"/>
  <c r="I442" i="2" s="1"/>
  <c r="I443" i="2" s="1"/>
  <c r="I444" i="2" s="1"/>
  <c r="I445" i="2" s="1"/>
  <c r="I446" i="2" s="1"/>
  <c r="I447" i="2" s="1"/>
  <c r="I448" i="2" s="1"/>
  <c r="I449" i="2" s="1"/>
  <c r="I450" i="2" s="1"/>
  <c r="I451" i="2" s="1"/>
  <c r="I452" i="2" s="1"/>
  <c r="I453" i="2" s="1"/>
  <c r="I454" i="2" s="1"/>
  <c r="I455" i="2" s="1"/>
  <c r="I456" i="2" s="1"/>
  <c r="I457" i="2" s="1"/>
  <c r="I458" i="2" s="1"/>
  <c r="I459" i="2" s="1"/>
  <c r="I460" i="2" s="1"/>
  <c r="I461" i="2" s="1"/>
  <c r="I462" i="2" s="1"/>
  <c r="I463" i="2" s="1"/>
  <c r="I464" i="2" s="1"/>
  <c r="I465" i="2" s="1"/>
  <c r="I466" i="2" s="1"/>
  <c r="I467" i="2" s="1"/>
  <c r="I468" i="2" s="1"/>
  <c r="I469" i="2" s="1"/>
  <c r="I470" i="2" s="1"/>
  <c r="I471" i="2" s="1"/>
  <c r="I472" i="2" s="1"/>
  <c r="I473" i="2" s="1"/>
  <c r="I474" i="2" s="1"/>
  <c r="I475" i="2" s="1"/>
  <c r="I476" i="2" s="1"/>
  <c r="I477" i="2" s="1"/>
  <c r="I478" i="2" s="1"/>
  <c r="I479" i="2" s="1"/>
  <c r="I480" i="2" s="1"/>
  <c r="I481" i="2" s="1"/>
  <c r="I482" i="2" s="1"/>
  <c r="I483" i="2" s="1"/>
  <c r="I484" i="2" s="1"/>
  <c r="I485" i="2" s="1"/>
  <c r="I486" i="2" s="1"/>
  <c r="I487" i="2" s="1"/>
  <c r="I488" i="2" s="1"/>
  <c r="I489" i="2" s="1"/>
  <c r="I490" i="2" s="1"/>
  <c r="I491" i="2" s="1"/>
  <c r="I492" i="2" s="1"/>
  <c r="I493" i="2" s="1"/>
  <c r="I494" i="2" s="1"/>
  <c r="I495" i="2" s="1"/>
  <c r="I496" i="2" s="1"/>
  <c r="I497" i="2" s="1"/>
  <c r="I498" i="2" s="1"/>
  <c r="I499" i="2" s="1"/>
  <c r="I500" i="2" s="1"/>
  <c r="I501" i="2" s="1"/>
  <c r="I502" i="2" s="1"/>
  <c r="I503" i="2" s="1"/>
  <c r="I504" i="2" s="1"/>
  <c r="I505" i="2" s="1"/>
  <c r="I506" i="2" s="1"/>
  <c r="I507" i="2" s="1"/>
  <c r="I508" i="2" s="1"/>
  <c r="I509" i="2" s="1"/>
  <c r="I510" i="2" s="1"/>
  <c r="I511" i="2" s="1"/>
  <c r="I512" i="2" s="1"/>
  <c r="I513" i="2" s="1"/>
  <c r="I514" i="2" s="1"/>
  <c r="I515" i="2" s="1"/>
  <c r="I516" i="2" s="1"/>
  <c r="I517" i="2" s="1"/>
  <c r="I518" i="2" s="1"/>
  <c r="I519" i="2" s="1"/>
  <c r="I520" i="2" s="1"/>
  <c r="I521" i="2" s="1"/>
  <c r="I522" i="2" s="1"/>
  <c r="I523" i="2" s="1"/>
  <c r="I524" i="2" s="1"/>
  <c r="I525" i="2" s="1"/>
  <c r="I526" i="2" s="1"/>
  <c r="I527" i="2" s="1"/>
  <c r="I528" i="2" s="1"/>
  <c r="I529" i="2" s="1"/>
  <c r="I530" i="2" s="1"/>
  <c r="I531" i="2" s="1"/>
  <c r="I532" i="2" s="1"/>
  <c r="I533" i="2" s="1"/>
  <c r="I534" i="2" s="1"/>
  <c r="I535" i="2" s="1"/>
  <c r="I536" i="2" s="1"/>
  <c r="I537" i="2" s="1"/>
  <c r="I538" i="2" s="1"/>
  <c r="I539" i="2" s="1"/>
  <c r="I540" i="2" s="1"/>
  <c r="I541" i="2" s="1"/>
  <c r="I542" i="2" s="1"/>
  <c r="I543" i="2" s="1"/>
  <c r="I544" i="2" s="1"/>
  <c r="I545" i="2" s="1"/>
  <c r="I546" i="2" s="1"/>
  <c r="I547" i="2" s="1"/>
  <c r="I548" i="2" s="1"/>
  <c r="I549" i="2" s="1"/>
  <c r="I550" i="2" s="1"/>
  <c r="I551" i="2" s="1"/>
  <c r="I552" i="2" s="1"/>
  <c r="I553" i="2" s="1"/>
  <c r="I554" i="2" s="1"/>
  <c r="I555" i="2" s="1"/>
  <c r="I556" i="2" s="1"/>
  <c r="I557" i="2" s="1"/>
  <c r="I558" i="2" s="1"/>
  <c r="I559" i="2" s="1"/>
  <c r="I560" i="2" s="1"/>
  <c r="I561" i="2" s="1"/>
  <c r="I562" i="2" s="1"/>
  <c r="I563" i="2" s="1"/>
  <c r="I564" i="2" s="1"/>
  <c r="I565" i="2" s="1"/>
  <c r="I566" i="2" s="1"/>
  <c r="I567" i="2" s="1"/>
  <c r="I568" i="2" s="1"/>
  <c r="I569" i="2" s="1"/>
  <c r="I570" i="2" s="1"/>
  <c r="I571" i="2" s="1"/>
  <c r="I572" i="2" s="1"/>
  <c r="I573" i="2" s="1"/>
  <c r="I574" i="2" s="1"/>
  <c r="I575" i="2" s="1"/>
  <c r="I576" i="2" s="1"/>
  <c r="I577" i="2" s="1"/>
  <c r="I578" i="2" s="1"/>
  <c r="I579" i="2" s="1"/>
  <c r="I580" i="2" s="1"/>
  <c r="I581" i="2" s="1"/>
  <c r="I582" i="2" s="1"/>
  <c r="I583" i="2" s="1"/>
  <c r="I584" i="2" s="1"/>
  <c r="I585" i="2" s="1"/>
  <c r="I586" i="2" s="1"/>
  <c r="I587" i="2" s="1"/>
  <c r="I588" i="2" s="1"/>
  <c r="I589" i="2" s="1"/>
  <c r="I590" i="2" s="1"/>
  <c r="I591" i="2" s="1"/>
  <c r="I592" i="2" s="1"/>
  <c r="I593" i="2" s="1"/>
  <c r="I594" i="2" s="1"/>
  <c r="I595" i="2" s="1"/>
  <c r="I596" i="2" s="1"/>
  <c r="I597" i="2" s="1"/>
  <c r="I598" i="2" s="1"/>
  <c r="I599" i="2" s="1"/>
  <c r="I600" i="2" s="1"/>
  <c r="I601" i="2" s="1"/>
  <c r="I602" i="2" s="1"/>
  <c r="I603" i="2" s="1"/>
  <c r="I604" i="2" s="1"/>
  <c r="I605" i="2" s="1"/>
  <c r="I606" i="2" s="1"/>
  <c r="I607" i="2" s="1"/>
  <c r="I608" i="2" s="1"/>
  <c r="I609" i="2" s="1"/>
  <c r="I610" i="2" s="1"/>
  <c r="I611" i="2" s="1"/>
  <c r="I612" i="2" s="1"/>
  <c r="I613" i="2" s="1"/>
  <c r="I614" i="2" s="1"/>
  <c r="I615" i="2" s="1"/>
  <c r="I616" i="2" s="1"/>
  <c r="I617" i="2" s="1"/>
  <c r="I618" i="2" s="1"/>
  <c r="I619" i="2" s="1"/>
  <c r="I620" i="2" s="1"/>
  <c r="I621" i="2" s="1"/>
  <c r="I622" i="2" s="1"/>
  <c r="I623" i="2" s="1"/>
  <c r="I624" i="2" s="1"/>
  <c r="I625" i="2" s="1"/>
  <c r="I626" i="2" s="1"/>
  <c r="I627" i="2" s="1"/>
  <c r="I628" i="2" s="1"/>
  <c r="I629" i="2" s="1"/>
  <c r="I630" i="2" s="1"/>
  <c r="I631" i="2" s="1"/>
  <c r="I632" i="2" s="1"/>
  <c r="I633" i="2" s="1"/>
  <c r="I634" i="2" s="1"/>
  <c r="I635" i="2" s="1"/>
  <c r="I636" i="2" s="1"/>
  <c r="I637" i="2" s="1"/>
  <c r="I638" i="2" s="1"/>
  <c r="I639" i="2" s="1"/>
  <c r="I640" i="2" s="1"/>
  <c r="I641" i="2" s="1"/>
  <c r="I642" i="2" s="1"/>
  <c r="I643" i="2" s="1"/>
  <c r="I644" i="2" s="1"/>
  <c r="I645" i="2" s="1"/>
  <c r="I646" i="2" s="1"/>
  <c r="I647" i="2" s="1"/>
  <c r="I648" i="2" s="1"/>
  <c r="I649" i="2" s="1"/>
  <c r="I650" i="2" s="1"/>
  <c r="I651" i="2" s="1"/>
  <c r="I652" i="2" s="1"/>
  <c r="I653" i="2" s="1"/>
  <c r="I654" i="2" s="1"/>
  <c r="I655" i="2" s="1"/>
  <c r="I656" i="2" s="1"/>
  <c r="I657" i="2" s="1"/>
  <c r="I658" i="2" s="1"/>
  <c r="I659" i="2" s="1"/>
  <c r="I660" i="2" s="1"/>
  <c r="I661" i="2" s="1"/>
  <c r="I662" i="2" s="1"/>
  <c r="I663" i="2" s="1"/>
  <c r="I664" i="2" s="1"/>
  <c r="I665" i="2" s="1"/>
  <c r="I666" i="2" s="1"/>
  <c r="I667" i="2" s="1"/>
  <c r="I668" i="2" s="1"/>
  <c r="I669" i="2" s="1"/>
  <c r="I670" i="2" s="1"/>
  <c r="I671" i="2" s="1"/>
  <c r="I672" i="2" s="1"/>
  <c r="I673" i="2" s="1"/>
  <c r="I674" i="2" s="1"/>
  <c r="I675" i="2" s="1"/>
  <c r="I676" i="2" s="1"/>
  <c r="I677" i="2" s="1"/>
  <c r="I678" i="2" s="1"/>
  <c r="I679" i="2" s="1"/>
  <c r="I680" i="2" s="1"/>
  <c r="I681" i="2" s="1"/>
  <c r="I682" i="2" s="1"/>
  <c r="I683" i="2" s="1"/>
  <c r="I684" i="2" s="1"/>
  <c r="I685" i="2" s="1"/>
  <c r="I686" i="2" s="1"/>
  <c r="I687" i="2" s="1"/>
  <c r="I688" i="2" s="1"/>
  <c r="I689" i="2" s="1"/>
  <c r="I690" i="2" s="1"/>
  <c r="I691" i="2" s="1"/>
  <c r="I692" i="2" s="1"/>
  <c r="I693" i="2" s="1"/>
  <c r="I694" i="2" s="1"/>
  <c r="I695" i="2" s="1"/>
  <c r="I696" i="2" s="1"/>
  <c r="I697" i="2" s="1"/>
  <c r="I698" i="2" s="1"/>
  <c r="I699" i="2" s="1"/>
  <c r="I700" i="2" s="1"/>
  <c r="I701" i="2" s="1"/>
  <c r="I702" i="2" s="1"/>
  <c r="I703" i="2" s="1"/>
  <c r="I704" i="2" s="1"/>
  <c r="I705" i="2" s="1"/>
  <c r="I706" i="2" s="1"/>
  <c r="I707" i="2" s="1"/>
  <c r="I708" i="2" s="1"/>
  <c r="I709" i="2" s="1"/>
  <c r="I710" i="2" s="1"/>
  <c r="I711" i="2" s="1"/>
  <c r="I712" i="2" s="1"/>
  <c r="I713" i="2" s="1"/>
  <c r="I714" i="2" s="1"/>
  <c r="I715" i="2" s="1"/>
  <c r="I716" i="2" s="1"/>
  <c r="I717" i="2" s="1"/>
  <c r="I718" i="2" s="1"/>
  <c r="I719" i="2" s="1"/>
  <c r="I720" i="2" s="1"/>
  <c r="I721" i="2" s="1"/>
  <c r="I722" i="2" s="1"/>
  <c r="I723" i="2" s="1"/>
  <c r="I724" i="2" s="1"/>
  <c r="I725" i="2" s="1"/>
  <c r="I726" i="2" s="1"/>
  <c r="I727" i="2" s="1"/>
  <c r="I728" i="2" s="1"/>
  <c r="I729" i="2" s="1"/>
  <c r="I730" i="2" s="1"/>
  <c r="I731" i="2" s="1"/>
  <c r="I732" i="2" s="1"/>
  <c r="I733" i="2" s="1"/>
  <c r="I734" i="2" s="1"/>
  <c r="I735" i="2" s="1"/>
  <c r="I736" i="2" s="1"/>
  <c r="I737" i="2" s="1"/>
  <c r="I738" i="2" s="1"/>
  <c r="I739" i="2" s="1"/>
  <c r="I740" i="2" s="1"/>
  <c r="I741" i="2" s="1"/>
  <c r="I742" i="2" s="1"/>
  <c r="I743" i="2" s="1"/>
  <c r="I744" i="2" s="1"/>
  <c r="I745" i="2" s="1"/>
  <c r="I746" i="2" s="1"/>
  <c r="I747" i="2" s="1"/>
  <c r="I748" i="2" s="1"/>
  <c r="I749" i="2" s="1"/>
  <c r="I750" i="2" s="1"/>
  <c r="I751" i="2" s="1"/>
  <c r="I752" i="2" s="1"/>
  <c r="I753" i="2" s="1"/>
  <c r="I754" i="2" s="1"/>
  <c r="I755" i="2" s="1"/>
  <c r="I756" i="2" s="1"/>
  <c r="I757" i="2" s="1"/>
  <c r="I758" i="2" s="1"/>
  <c r="I759" i="2" s="1"/>
  <c r="I760" i="2" s="1"/>
  <c r="I761" i="2" s="1"/>
  <c r="I762" i="2" s="1"/>
  <c r="I763" i="2" s="1"/>
  <c r="I764" i="2" s="1"/>
  <c r="I765" i="2" s="1"/>
  <c r="I766" i="2" s="1"/>
  <c r="I767" i="2" s="1"/>
  <c r="I768" i="2" s="1"/>
  <c r="I769" i="2" s="1"/>
  <c r="I770" i="2" s="1"/>
  <c r="I771" i="2" s="1"/>
  <c r="I772" i="2" s="1"/>
  <c r="I773" i="2" s="1"/>
  <c r="I774" i="2" s="1"/>
  <c r="I775" i="2" s="1"/>
  <c r="I776" i="2" s="1"/>
  <c r="I777" i="2" s="1"/>
  <c r="I778" i="2" s="1"/>
  <c r="I779" i="2" s="1"/>
  <c r="I780" i="2" s="1"/>
  <c r="I781" i="2" s="1"/>
  <c r="I782" i="2" s="1"/>
  <c r="I783" i="2" s="1"/>
  <c r="I784" i="2" s="1"/>
  <c r="I785" i="2" s="1"/>
  <c r="I786" i="2" s="1"/>
  <c r="I787" i="2" s="1"/>
  <c r="I788" i="2" s="1"/>
  <c r="I789" i="2" s="1"/>
  <c r="I790" i="2" s="1"/>
  <c r="I791" i="2" s="1"/>
  <c r="I792" i="2" s="1"/>
  <c r="I793" i="2" s="1"/>
  <c r="I794" i="2" s="1"/>
  <c r="I795" i="2" s="1"/>
  <c r="I796" i="2" s="1"/>
  <c r="I797" i="2" s="1"/>
  <c r="I798" i="2" s="1"/>
  <c r="I799" i="2" s="1"/>
  <c r="I800" i="2" s="1"/>
  <c r="I801" i="2" s="1"/>
  <c r="I802" i="2" s="1"/>
  <c r="I803" i="2" s="1"/>
  <c r="I804" i="2" s="1"/>
  <c r="I805" i="2" s="1"/>
  <c r="I806" i="2" s="1"/>
  <c r="I807" i="2" s="1"/>
  <c r="I808" i="2" s="1"/>
  <c r="I809" i="2" s="1"/>
  <c r="I810" i="2" s="1"/>
  <c r="I811" i="2" s="1"/>
  <c r="I812" i="2" s="1"/>
  <c r="I813" i="2" s="1"/>
  <c r="I814" i="2" s="1"/>
  <c r="I815" i="2" s="1"/>
  <c r="I816" i="2" s="1"/>
  <c r="I817" i="2" s="1"/>
  <c r="I818" i="2" s="1"/>
  <c r="I819" i="2" s="1"/>
  <c r="I820" i="2" s="1"/>
  <c r="I821" i="2" s="1"/>
  <c r="I822" i="2" s="1"/>
  <c r="I823" i="2" s="1"/>
  <c r="I824" i="2" s="1"/>
  <c r="I825" i="2" s="1"/>
  <c r="I826" i="2" s="1"/>
  <c r="I827" i="2" s="1"/>
  <c r="I828" i="2" s="1"/>
  <c r="I829" i="2" s="1"/>
  <c r="I830" i="2" s="1"/>
  <c r="I831" i="2" s="1"/>
  <c r="I832" i="2" s="1"/>
  <c r="I833" i="2" s="1"/>
  <c r="I834" i="2" s="1"/>
  <c r="I835" i="2" s="1"/>
  <c r="I836" i="2" s="1"/>
  <c r="I837" i="2" s="1"/>
  <c r="I838" i="2" s="1"/>
  <c r="I839" i="2" s="1"/>
  <c r="I840" i="2" s="1"/>
  <c r="I841" i="2" s="1"/>
  <c r="I842" i="2" s="1"/>
  <c r="I843" i="2" s="1"/>
  <c r="I844" i="2" s="1"/>
  <c r="I845" i="2" s="1"/>
  <c r="I846" i="2" s="1"/>
  <c r="I847" i="2" s="1"/>
  <c r="I848" i="2" s="1"/>
  <c r="I849" i="2" s="1"/>
  <c r="I850" i="2" s="1"/>
  <c r="I851" i="2" s="1"/>
  <c r="I852" i="2" s="1"/>
  <c r="I853" i="2" s="1"/>
  <c r="I854" i="2" s="1"/>
  <c r="I855" i="2" s="1"/>
  <c r="I856" i="2" s="1"/>
  <c r="I857" i="2" s="1"/>
  <c r="I858" i="2" s="1"/>
  <c r="I859" i="2" s="1"/>
  <c r="I860" i="2" s="1"/>
  <c r="I861" i="2" s="1"/>
  <c r="I862" i="2" s="1"/>
  <c r="I863" i="2" s="1"/>
  <c r="I864" i="2" s="1"/>
  <c r="I865" i="2" s="1"/>
  <c r="I866" i="2" s="1"/>
  <c r="I867" i="2" s="1"/>
  <c r="I868" i="2" s="1"/>
  <c r="I869" i="2" s="1"/>
  <c r="I870" i="2" s="1"/>
  <c r="I871" i="2" s="1"/>
  <c r="I872" i="2" s="1"/>
  <c r="I873" i="2" s="1"/>
  <c r="I874" i="2" s="1"/>
  <c r="I875" i="2" s="1"/>
  <c r="I876" i="2" s="1"/>
  <c r="I877" i="2" s="1"/>
  <c r="I878" i="2" s="1"/>
  <c r="I879" i="2" s="1"/>
  <c r="I880" i="2" s="1"/>
  <c r="I881" i="2" s="1"/>
  <c r="I882" i="2" s="1"/>
  <c r="I883" i="2" s="1"/>
  <c r="I884" i="2" s="1"/>
  <c r="I885" i="2" s="1"/>
  <c r="I886" i="2" s="1"/>
  <c r="I887" i="2" s="1"/>
  <c r="I888" i="2" s="1"/>
  <c r="I889" i="2" s="1"/>
  <c r="I890" i="2" s="1"/>
  <c r="I891" i="2" s="1"/>
  <c r="I892" i="2" s="1"/>
  <c r="I893" i="2" s="1"/>
  <c r="I894" i="2" s="1"/>
  <c r="I895" i="2" s="1"/>
  <c r="I896" i="2" s="1"/>
  <c r="I897" i="2" s="1"/>
  <c r="I898" i="2" s="1"/>
  <c r="I899" i="2" s="1"/>
  <c r="I900" i="2" s="1"/>
  <c r="I901" i="2" s="1"/>
  <c r="I902" i="2" s="1"/>
  <c r="I903" i="2" s="1"/>
  <c r="I904" i="2" s="1"/>
  <c r="I905" i="2" s="1"/>
  <c r="I906" i="2" s="1"/>
  <c r="I907" i="2" s="1"/>
  <c r="I908" i="2" s="1"/>
  <c r="I909" i="2" s="1"/>
  <c r="I910" i="2" s="1"/>
  <c r="I911" i="2" s="1"/>
  <c r="I912" i="2" s="1"/>
  <c r="I913" i="2" s="1"/>
  <c r="I914" i="2" s="1"/>
  <c r="I915" i="2" s="1"/>
  <c r="I916" i="2" s="1"/>
  <c r="I917" i="2" s="1"/>
  <c r="I918" i="2" s="1"/>
  <c r="I919" i="2" s="1"/>
  <c r="I920" i="2" s="1"/>
  <c r="I921" i="2" s="1"/>
  <c r="I922" i="2" s="1"/>
  <c r="I923" i="2" s="1"/>
  <c r="I924" i="2" s="1"/>
  <c r="I925" i="2" s="1"/>
  <c r="I926" i="2" s="1"/>
  <c r="I927" i="2" s="1"/>
  <c r="I928" i="2" s="1"/>
  <c r="I929" i="2" s="1"/>
  <c r="I930" i="2" s="1"/>
  <c r="I931" i="2" s="1"/>
  <c r="I932" i="2" s="1"/>
  <c r="I933" i="2" s="1"/>
  <c r="I934" i="2" s="1"/>
  <c r="I935" i="2" s="1"/>
  <c r="I936" i="2" s="1"/>
  <c r="I937" i="2" s="1"/>
  <c r="I938" i="2" s="1"/>
  <c r="I939" i="2" s="1"/>
  <c r="I940" i="2" s="1"/>
  <c r="I941" i="2" s="1"/>
  <c r="I942" i="2" s="1"/>
  <c r="I943" i="2" s="1"/>
  <c r="I944" i="2" s="1"/>
  <c r="I945" i="2" s="1"/>
  <c r="I946" i="2" s="1"/>
  <c r="I947" i="2" s="1"/>
  <c r="I948" i="2" s="1"/>
  <c r="I949" i="2" s="1"/>
  <c r="I950" i="2" s="1"/>
  <c r="I951" i="2" s="1"/>
  <c r="I952" i="2" s="1"/>
  <c r="I953" i="2" s="1"/>
  <c r="I954" i="2" s="1"/>
  <c r="I955" i="2" s="1"/>
  <c r="I956" i="2" s="1"/>
  <c r="I957" i="2" s="1"/>
  <c r="I958" i="2" s="1"/>
  <c r="I959" i="2" s="1"/>
  <c r="I960" i="2" s="1"/>
  <c r="I961" i="2" s="1"/>
  <c r="I962" i="2" s="1"/>
  <c r="I963" i="2" s="1"/>
  <c r="I964" i="2" s="1"/>
  <c r="I965" i="2" s="1"/>
  <c r="I966" i="2" s="1"/>
  <c r="I967" i="2" s="1"/>
  <c r="I968" i="2" s="1"/>
  <c r="I969" i="2" s="1"/>
  <c r="I970" i="2" s="1"/>
  <c r="I971" i="2" s="1"/>
  <c r="I972" i="2" s="1"/>
  <c r="I973" i="2" s="1"/>
  <c r="I974" i="2" s="1"/>
  <c r="I975" i="2" s="1"/>
  <c r="I976" i="2" s="1"/>
  <c r="I977" i="2" s="1"/>
  <c r="I978" i="2" s="1"/>
  <c r="I979" i="2" s="1"/>
  <c r="I980" i="2" s="1"/>
  <c r="I981" i="2" s="1"/>
  <c r="I982" i="2" s="1"/>
  <c r="I983" i="2" s="1"/>
  <c r="I984" i="2" s="1"/>
  <c r="I985" i="2" s="1"/>
  <c r="I986" i="2" s="1"/>
  <c r="I987" i="2" s="1"/>
  <c r="I988" i="2" s="1"/>
  <c r="I989" i="2" s="1"/>
  <c r="I990" i="2" s="1"/>
  <c r="I991" i="2" s="1"/>
  <c r="I992" i="2" s="1"/>
  <c r="I993" i="2" s="1"/>
  <c r="I994" i="2" s="1"/>
  <c r="I995" i="2" s="1"/>
  <c r="I996" i="2" s="1"/>
  <c r="I997" i="2" s="1"/>
  <c r="I998" i="2" s="1"/>
  <c r="I999" i="2" s="1"/>
  <c r="I1000" i="2" s="1"/>
  <c r="I1001" i="2" s="1"/>
  <c r="I1002" i="2" s="1"/>
  <c r="I1003" i="2" s="1"/>
  <c r="I1004" i="2" s="1"/>
  <c r="I1005" i="2" s="1"/>
  <c r="I1006" i="2" s="1"/>
  <c r="I1007" i="2" s="1"/>
  <c r="I1008" i="2" s="1"/>
  <c r="I1009" i="2" s="1"/>
  <c r="I1010" i="2" s="1"/>
  <c r="I1011" i="2" s="1"/>
  <c r="I1012" i="2" s="1"/>
  <c r="I1013" i="2" s="1"/>
  <c r="I1014" i="2" s="1"/>
  <c r="I1015" i="2" s="1"/>
  <c r="I1016" i="2" s="1"/>
  <c r="I1017" i="2" s="1"/>
  <c r="I1018" i="2" s="1"/>
  <c r="I1019" i="2" s="1"/>
  <c r="I1020" i="2" s="1"/>
  <c r="I1021" i="2" s="1"/>
  <c r="I1022" i="2" s="1"/>
  <c r="I1023" i="2" s="1"/>
  <c r="I1024" i="2" s="1"/>
  <c r="I1025" i="2" s="1"/>
  <c r="I1026" i="2" s="1"/>
  <c r="I1027" i="2" s="1"/>
  <c r="I1028" i="2" s="1"/>
  <c r="I1029" i="2" s="1"/>
  <c r="I1030" i="2" s="1"/>
  <c r="I1031" i="2" s="1"/>
  <c r="I1032" i="2" s="1"/>
  <c r="I1033" i="2" s="1"/>
  <c r="I1034" i="2" s="1"/>
  <c r="I1035" i="2" s="1"/>
  <c r="I1036" i="2" s="1"/>
  <c r="I1037" i="2" s="1"/>
  <c r="I1038" i="2" s="1"/>
  <c r="I1039" i="2" s="1"/>
  <c r="I1040" i="2" s="1"/>
  <c r="I1041" i="2" s="1"/>
  <c r="I1042" i="2" s="1"/>
  <c r="I1043" i="2" s="1"/>
  <c r="I1044" i="2" s="1"/>
  <c r="I1045" i="2" s="1"/>
  <c r="I1046" i="2" s="1"/>
  <c r="I1047" i="2" s="1"/>
  <c r="I1048" i="2" s="1"/>
  <c r="I1049" i="2" s="1"/>
  <c r="I1050" i="2" s="1"/>
  <c r="I1051" i="2" s="1"/>
  <c r="I1052" i="2" s="1"/>
  <c r="I1053" i="2" s="1"/>
  <c r="I1054" i="2" s="1"/>
  <c r="I1055" i="2" s="1"/>
  <c r="I1056" i="2" s="1"/>
  <c r="I1057" i="2" s="1"/>
  <c r="I1058" i="2" s="1"/>
  <c r="I1059" i="2" s="1"/>
  <c r="I1060" i="2" s="1"/>
  <c r="I1061" i="2" s="1"/>
  <c r="I1062" i="2" s="1"/>
  <c r="I1063" i="2" s="1"/>
  <c r="I1064" i="2" s="1"/>
  <c r="I1065" i="2" s="1"/>
  <c r="I1066" i="2" s="1"/>
  <c r="I1067" i="2" s="1"/>
  <c r="I1068" i="2" s="1"/>
  <c r="I1069" i="2" s="1"/>
  <c r="I1070" i="2" s="1"/>
  <c r="I1071" i="2" s="1"/>
  <c r="I1072" i="2" s="1"/>
  <c r="I1073" i="2" s="1"/>
  <c r="I1074" i="2" s="1"/>
  <c r="I1075" i="2" s="1"/>
  <c r="I1076" i="2" s="1"/>
  <c r="I1077" i="2" s="1"/>
  <c r="I1078" i="2" s="1"/>
  <c r="I1079" i="2" s="1"/>
  <c r="I1080" i="2" s="1"/>
  <c r="I1081" i="2" s="1"/>
  <c r="I1082" i="2" s="1"/>
  <c r="I1083" i="2" s="1"/>
  <c r="I1084" i="2" s="1"/>
  <c r="I1085" i="2" s="1"/>
  <c r="I1086" i="2" s="1"/>
  <c r="I1087" i="2" s="1"/>
  <c r="I1088" i="2" s="1"/>
  <c r="I1089" i="2" s="1"/>
  <c r="I1090" i="2" s="1"/>
  <c r="I1091" i="2" s="1"/>
  <c r="I1092" i="2" s="1"/>
  <c r="I1093" i="2" s="1"/>
  <c r="I1094" i="2" s="1"/>
  <c r="I1095" i="2" s="1"/>
  <c r="I1096" i="2" s="1"/>
  <c r="I1097" i="2" s="1"/>
  <c r="I1098" i="2" s="1"/>
  <c r="I1099" i="2" s="1"/>
  <c r="I1100" i="2" s="1"/>
  <c r="I1101" i="2" s="1"/>
  <c r="I1102" i="2" s="1"/>
  <c r="I1103" i="2" s="1"/>
  <c r="I1104" i="2" s="1"/>
  <c r="I1105" i="2" s="1"/>
  <c r="I1106" i="2" s="1"/>
  <c r="I1107" i="2" s="1"/>
  <c r="I1108" i="2" s="1"/>
  <c r="I1109" i="2" s="1"/>
  <c r="I1110" i="2" s="1"/>
  <c r="I1111" i="2" s="1"/>
  <c r="I1112" i="2" s="1"/>
  <c r="I1113" i="2" s="1"/>
  <c r="I1114" i="2" s="1"/>
  <c r="I1115" i="2" s="1"/>
  <c r="I1116" i="2" s="1"/>
  <c r="I1117" i="2" s="1"/>
  <c r="I1118" i="2" s="1"/>
  <c r="I1119" i="2" s="1"/>
  <c r="I1120" i="2" s="1"/>
  <c r="I1121" i="2" s="1"/>
  <c r="I1122" i="2" s="1"/>
  <c r="I1123" i="2" s="1"/>
  <c r="I1124" i="2" s="1"/>
  <c r="I1125" i="2" s="1"/>
  <c r="I1126" i="2" s="1"/>
  <c r="I1127" i="2" s="1"/>
  <c r="I1128" i="2" s="1"/>
  <c r="I1129" i="2" s="1"/>
  <c r="I1130" i="2" s="1"/>
  <c r="I1131" i="2" s="1"/>
  <c r="I1132" i="2" s="1"/>
  <c r="I1133" i="2" s="1"/>
  <c r="I1134" i="2" s="1"/>
  <c r="I1135" i="2" s="1"/>
  <c r="I1136" i="2" s="1"/>
  <c r="I1137" i="2" s="1"/>
  <c r="I1138" i="2" s="1"/>
  <c r="I1139" i="2" s="1"/>
  <c r="I1140" i="2" s="1"/>
  <c r="I1141" i="2" s="1"/>
  <c r="I1142" i="2" s="1"/>
  <c r="I1143" i="2" s="1"/>
  <c r="I1144" i="2" s="1"/>
  <c r="I1145" i="2" s="1"/>
  <c r="I1146" i="2" s="1"/>
  <c r="I1147" i="2" s="1"/>
  <c r="I1148" i="2" s="1"/>
  <c r="I1149" i="2" s="1"/>
  <c r="I1150" i="2" s="1"/>
  <c r="I1151" i="2" s="1"/>
  <c r="I1152" i="2" s="1"/>
  <c r="I1153" i="2" s="1"/>
  <c r="I1154" i="2" s="1"/>
  <c r="I1155" i="2" s="1"/>
  <c r="I1156" i="2" s="1"/>
  <c r="I1157" i="2" s="1"/>
  <c r="I1158" i="2" s="1"/>
  <c r="I1159" i="2" s="1"/>
  <c r="I1160" i="2" s="1"/>
  <c r="I1161" i="2" s="1"/>
  <c r="I1162" i="2" s="1"/>
  <c r="I1163" i="2" s="1"/>
  <c r="I1164" i="2" s="1"/>
  <c r="I1165" i="2" s="1"/>
  <c r="I1166" i="2" s="1"/>
  <c r="I1167" i="2" s="1"/>
  <c r="I1168" i="2" s="1"/>
  <c r="I1169" i="2" s="1"/>
  <c r="I1170" i="2" s="1"/>
  <c r="I1171" i="2" s="1"/>
  <c r="I1172" i="2" s="1"/>
  <c r="I1173" i="2" s="1"/>
  <c r="I1174" i="2" s="1"/>
  <c r="I1175" i="2" s="1"/>
  <c r="I1176" i="2" s="1"/>
  <c r="I1177" i="2" s="1"/>
  <c r="I1178" i="2" s="1"/>
  <c r="I1179" i="2" s="1"/>
  <c r="I1180" i="2" s="1"/>
  <c r="I1181" i="2" s="1"/>
  <c r="I1182" i="2" s="1"/>
  <c r="I1183" i="2" s="1"/>
  <c r="I1184" i="2" s="1"/>
  <c r="I1185" i="2" s="1"/>
  <c r="I1186" i="2" s="1"/>
  <c r="I1187" i="2" s="1"/>
  <c r="I1188" i="2" s="1"/>
  <c r="I1189" i="2" s="1"/>
  <c r="I1190" i="2" s="1"/>
  <c r="I1191" i="2" s="1"/>
  <c r="I1192" i="2" s="1"/>
  <c r="I1193" i="2" s="1"/>
  <c r="I1194" i="2" s="1"/>
  <c r="I1195" i="2" s="1"/>
  <c r="I1196" i="2" s="1"/>
  <c r="I1197" i="2" s="1"/>
  <c r="I1198" i="2" s="1"/>
  <c r="I1199" i="2" s="1"/>
  <c r="I1200" i="2" s="1"/>
  <c r="I1201" i="2" s="1"/>
  <c r="I1202" i="2" s="1"/>
  <c r="I1203" i="2" s="1"/>
  <c r="I1204" i="2" s="1"/>
  <c r="I1205" i="2" s="1"/>
  <c r="I1206" i="2" s="1"/>
  <c r="I1207" i="2" s="1"/>
  <c r="I1208" i="2" s="1"/>
  <c r="I1209" i="2" s="1"/>
  <c r="I1210" i="2" s="1"/>
  <c r="I1211" i="2" s="1"/>
  <c r="I1212" i="2" s="1"/>
  <c r="I1213" i="2" s="1"/>
  <c r="I1214" i="2" s="1"/>
  <c r="I1215" i="2" s="1"/>
  <c r="I1216" i="2" s="1"/>
  <c r="I1217" i="2" s="1"/>
  <c r="I1218" i="2" s="1"/>
  <c r="I1219" i="2" s="1"/>
  <c r="I1220" i="2" s="1"/>
  <c r="I1221" i="2" s="1"/>
  <c r="I1222" i="2" s="1"/>
  <c r="I1223" i="2" s="1"/>
  <c r="I1224" i="2" s="1"/>
  <c r="I1225" i="2" s="1"/>
  <c r="I1226" i="2" s="1"/>
  <c r="I1227" i="2" s="1"/>
  <c r="I1228" i="2" s="1"/>
  <c r="I1229" i="2" s="1"/>
  <c r="I1230" i="2" s="1"/>
  <c r="I1231" i="2" s="1"/>
  <c r="I1232" i="2" s="1"/>
  <c r="I1233" i="2" s="1"/>
  <c r="I1234" i="2" s="1"/>
  <c r="I1235" i="2" s="1"/>
  <c r="I1236" i="2" s="1"/>
  <c r="I1237" i="2" s="1"/>
  <c r="I1238" i="2" s="1"/>
  <c r="I1239" i="2" s="1"/>
  <c r="I1240" i="2" s="1"/>
  <c r="I1241" i="2" s="1"/>
  <c r="I1242" i="2" s="1"/>
  <c r="I1243" i="2" s="1"/>
  <c r="I1244" i="2" s="1"/>
  <c r="I1245" i="2" s="1"/>
  <c r="I1246" i="2" s="1"/>
  <c r="I1247" i="2" s="1"/>
  <c r="I1248" i="2" s="1"/>
  <c r="I1249" i="2" s="1"/>
  <c r="I1250" i="2" s="1"/>
  <c r="I1251" i="2" s="1"/>
  <c r="I1252" i="2" s="1"/>
  <c r="I1253" i="2" s="1"/>
  <c r="I1254" i="2" s="1"/>
  <c r="I1255" i="2" s="1"/>
  <c r="I1256" i="2" s="1"/>
  <c r="I1257" i="2" s="1"/>
  <c r="I1258" i="2" s="1"/>
  <c r="I1259" i="2" s="1"/>
  <c r="I1260" i="2" s="1"/>
  <c r="I1261" i="2" s="1"/>
  <c r="I1262" i="2" s="1"/>
  <c r="I1263" i="2" s="1"/>
  <c r="I1264" i="2" s="1"/>
  <c r="I1265" i="2" s="1"/>
  <c r="I1266" i="2" s="1"/>
  <c r="I1267" i="2" s="1"/>
  <c r="I1268" i="2" s="1"/>
  <c r="I1269" i="2" s="1"/>
  <c r="I1270" i="2" s="1"/>
  <c r="I1271" i="2" s="1"/>
  <c r="I1272" i="2" s="1"/>
  <c r="I1273" i="2" s="1"/>
  <c r="I1274" i="2" s="1"/>
  <c r="I1275" i="2" s="1"/>
  <c r="I1276" i="2" s="1"/>
  <c r="I1277" i="2" s="1"/>
  <c r="I1278" i="2" s="1"/>
  <c r="I1279" i="2" s="1"/>
  <c r="I1280" i="2" s="1"/>
  <c r="I1281" i="2" s="1"/>
  <c r="I1282" i="2" s="1"/>
  <c r="I1283" i="2" s="1"/>
  <c r="I1284" i="2" s="1"/>
  <c r="I1285" i="2" s="1"/>
  <c r="I1286" i="2" s="1"/>
  <c r="I1287" i="2" s="1"/>
  <c r="I1288" i="2" s="1"/>
  <c r="I1289" i="2" s="1"/>
  <c r="I1290" i="2" s="1"/>
  <c r="I1291" i="2" s="1"/>
  <c r="I1292" i="2" s="1"/>
  <c r="I1293" i="2" s="1"/>
  <c r="I1294" i="2" s="1"/>
  <c r="I1295" i="2" s="1"/>
  <c r="I1296" i="2" s="1"/>
  <c r="I1297" i="2" s="1"/>
  <c r="I1298" i="2" s="1"/>
  <c r="I1299" i="2" s="1"/>
  <c r="I1300" i="2" s="1"/>
  <c r="I1301" i="2" s="1"/>
  <c r="I1302" i="2" s="1"/>
  <c r="I1303" i="2" s="1"/>
  <c r="I1304" i="2" s="1"/>
  <c r="I1305" i="2" s="1"/>
  <c r="I1306" i="2" s="1"/>
  <c r="I1307" i="2" s="1"/>
  <c r="I1308" i="2" s="1"/>
  <c r="I1309" i="2" s="1"/>
  <c r="I1310" i="2" s="1"/>
  <c r="I1311" i="2" s="1"/>
  <c r="I1312" i="2" s="1"/>
  <c r="I1313" i="2" s="1"/>
  <c r="I1314" i="2" s="1"/>
  <c r="I1315" i="2" s="1"/>
  <c r="I1316" i="2" s="1"/>
  <c r="I1317" i="2" s="1"/>
  <c r="I1318" i="2" s="1"/>
  <c r="I1319" i="2" s="1"/>
  <c r="I1320" i="2" s="1"/>
  <c r="I1321" i="2" s="1"/>
  <c r="I1322" i="2" s="1"/>
  <c r="I1323" i="2" s="1"/>
  <c r="I1324" i="2" s="1"/>
  <c r="I1325" i="2" s="1"/>
  <c r="I1326" i="2" s="1"/>
  <c r="I1327" i="2" s="1"/>
  <c r="I1328" i="2" s="1"/>
  <c r="I1329" i="2" s="1"/>
  <c r="I1330" i="2" s="1"/>
  <c r="I1331" i="2" s="1"/>
  <c r="I1332" i="2" s="1"/>
  <c r="I1333" i="2" s="1"/>
  <c r="I1334" i="2" s="1"/>
  <c r="I1335" i="2" s="1"/>
  <c r="I1336" i="2" s="1"/>
  <c r="I1337" i="2" s="1"/>
  <c r="I1338" i="2" s="1"/>
  <c r="I1339" i="2" s="1"/>
  <c r="I1340" i="2" s="1"/>
  <c r="I1341" i="2" s="1"/>
  <c r="I1342" i="2" s="1"/>
  <c r="I1343" i="2" s="1"/>
  <c r="I1344" i="2" s="1"/>
  <c r="I1345" i="2" s="1"/>
  <c r="I1346" i="2" s="1"/>
  <c r="I1347" i="2" s="1"/>
  <c r="I1348" i="2" s="1"/>
  <c r="I1349" i="2" s="1"/>
  <c r="I1350" i="2" s="1"/>
  <c r="I1351" i="2" s="1"/>
  <c r="I1352" i="2" s="1"/>
  <c r="I1353" i="2" s="1"/>
  <c r="I1354" i="2" s="1"/>
  <c r="I1355" i="2" s="1"/>
  <c r="I1356" i="2" s="1"/>
  <c r="I1357" i="2" s="1"/>
  <c r="I1358" i="2" s="1"/>
  <c r="I1359" i="2" s="1"/>
  <c r="I1360" i="2" s="1"/>
  <c r="I1361" i="2" s="1"/>
  <c r="I1362" i="2" s="1"/>
  <c r="I1363" i="2" s="1"/>
  <c r="I1364" i="2" s="1"/>
  <c r="I1365" i="2" s="1"/>
  <c r="I1366" i="2" s="1"/>
  <c r="I1367" i="2" s="1"/>
  <c r="I1368" i="2" s="1"/>
  <c r="I1369" i="2" s="1"/>
  <c r="I1370" i="2" s="1"/>
  <c r="I1371" i="2" s="1"/>
  <c r="I1372" i="2" s="1"/>
  <c r="I1373" i="2" s="1"/>
  <c r="I1374" i="2" s="1"/>
  <c r="I1375" i="2" s="1"/>
  <c r="I1376" i="2" s="1"/>
  <c r="I1377" i="2" s="1"/>
  <c r="I1378" i="2" s="1"/>
  <c r="I1379" i="2" s="1"/>
  <c r="I1380" i="2" s="1"/>
  <c r="I1381" i="2" s="1"/>
  <c r="I1382" i="2" s="1"/>
  <c r="I1383" i="2" s="1"/>
  <c r="I1384" i="2" s="1"/>
  <c r="I1385" i="2" s="1"/>
  <c r="I1386" i="2" s="1"/>
  <c r="I1387" i="2" s="1"/>
  <c r="I1388" i="2" s="1"/>
  <c r="I1389" i="2" s="1"/>
  <c r="I1390" i="2" s="1"/>
  <c r="I1391" i="2" s="1"/>
  <c r="I1392" i="2" s="1"/>
  <c r="I1393" i="2" s="1"/>
  <c r="I1394" i="2" s="1"/>
  <c r="I1395" i="2" s="1"/>
  <c r="I1396" i="2" s="1"/>
  <c r="I1397" i="2" s="1"/>
  <c r="I1398" i="2" s="1"/>
  <c r="I1399" i="2" s="1"/>
  <c r="I1400" i="2" s="1"/>
  <c r="I1401" i="2" s="1"/>
  <c r="I1402" i="2" s="1"/>
  <c r="I1403" i="2" s="1"/>
  <c r="I1404" i="2" s="1"/>
  <c r="I1405" i="2" s="1"/>
  <c r="I1406" i="2" s="1"/>
  <c r="I1407" i="2" s="1"/>
  <c r="I1408" i="2" s="1"/>
  <c r="I1409" i="2" s="1"/>
  <c r="I1410" i="2" s="1"/>
  <c r="I1411" i="2" s="1"/>
  <c r="I1412" i="2" s="1"/>
  <c r="I1413" i="2" s="1"/>
  <c r="I1414" i="2" s="1"/>
  <c r="I1415" i="2" s="1"/>
  <c r="I1416" i="2" s="1"/>
  <c r="I1417" i="2" s="1"/>
  <c r="I1418" i="2" s="1"/>
  <c r="I1419" i="2" s="1"/>
  <c r="I1420" i="2" s="1"/>
  <c r="I1421" i="2" s="1"/>
  <c r="I1422" i="2" s="1"/>
  <c r="I1423" i="2" s="1"/>
  <c r="I1424" i="2" s="1"/>
  <c r="I1425" i="2" s="1"/>
  <c r="I1426" i="2" s="1"/>
  <c r="I1427" i="2" s="1"/>
  <c r="I1428" i="2" s="1"/>
  <c r="I1429" i="2" s="1"/>
  <c r="I1430" i="2" s="1"/>
  <c r="I1431" i="2" s="1"/>
  <c r="I1432" i="2" s="1"/>
  <c r="I1433" i="2" s="1"/>
  <c r="I1434" i="2" s="1"/>
  <c r="I1435" i="2" s="1"/>
  <c r="I1436" i="2" s="1"/>
  <c r="I1437" i="2" s="1"/>
  <c r="I1438" i="2" s="1"/>
  <c r="I1439" i="2" s="1"/>
  <c r="I1440" i="2" s="1"/>
  <c r="I1441" i="2" s="1"/>
  <c r="I1442" i="2" s="1"/>
  <c r="I1443" i="2" s="1"/>
  <c r="I1444" i="2" s="1"/>
  <c r="I1445" i="2" s="1"/>
  <c r="I1446" i="2" s="1"/>
  <c r="I1447" i="2" s="1"/>
  <c r="I1448" i="2" s="1"/>
  <c r="I1449" i="2" s="1"/>
  <c r="I1450" i="2" s="1"/>
  <c r="I1451" i="2" s="1"/>
  <c r="I1452" i="2" s="1"/>
  <c r="I1453" i="2" s="1"/>
  <c r="I1454" i="2" s="1"/>
  <c r="I1455" i="2" s="1"/>
  <c r="I1456" i="2" s="1"/>
  <c r="I1457" i="2" s="1"/>
  <c r="I1458" i="2" s="1"/>
  <c r="I1459" i="2" s="1"/>
  <c r="I1460" i="2" s="1"/>
  <c r="I1461" i="2" s="1"/>
  <c r="I1462" i="2" s="1"/>
  <c r="I1463" i="2" s="1"/>
  <c r="I1464" i="2" s="1"/>
  <c r="I1465" i="2" s="1"/>
  <c r="I1466" i="2" s="1"/>
  <c r="I1467" i="2" s="1"/>
  <c r="I1468" i="2" s="1"/>
  <c r="I1469" i="2" s="1"/>
  <c r="I1470" i="2" s="1"/>
  <c r="I1471" i="2" s="1"/>
  <c r="I1472" i="2" s="1"/>
  <c r="I1473" i="2" s="1"/>
  <c r="I1474" i="2" s="1"/>
  <c r="I1475" i="2" s="1"/>
  <c r="I1476" i="2" s="1"/>
  <c r="I1477" i="2" s="1"/>
  <c r="I1478" i="2" s="1"/>
  <c r="I1479" i="2" s="1"/>
  <c r="I1480" i="2" s="1"/>
  <c r="I1481" i="2" s="1"/>
  <c r="I1482" i="2" s="1"/>
  <c r="I1483" i="2" s="1"/>
  <c r="I1484" i="2" s="1"/>
  <c r="I1485" i="2" s="1"/>
  <c r="I1486" i="2" s="1"/>
  <c r="I1487" i="2" s="1"/>
  <c r="I1488" i="2" s="1"/>
  <c r="I1489" i="2" s="1"/>
  <c r="I1490" i="2" s="1"/>
  <c r="I1491" i="2" s="1"/>
  <c r="I1492" i="2" s="1"/>
  <c r="I1493" i="2" s="1"/>
  <c r="I1494" i="2" s="1"/>
  <c r="I1495" i="2" s="1"/>
  <c r="I1496" i="2" s="1"/>
  <c r="I1497" i="2" s="1"/>
  <c r="I1498" i="2" s="1"/>
  <c r="I1499" i="2" s="1"/>
  <c r="I1500" i="2" s="1"/>
  <c r="I1501" i="2" s="1"/>
  <c r="I1502" i="2" s="1"/>
  <c r="I1503" i="2" s="1"/>
  <c r="I1504" i="2" s="1"/>
  <c r="I1505" i="2" s="1"/>
  <c r="I1506" i="2" s="1"/>
  <c r="I1507" i="2" s="1"/>
  <c r="I1508" i="2" s="1"/>
  <c r="I1509" i="2" s="1"/>
  <c r="I1510" i="2" s="1"/>
  <c r="I1511" i="2" s="1"/>
  <c r="I1512" i="2" s="1"/>
  <c r="I1513" i="2" s="1"/>
  <c r="I1514" i="2" s="1"/>
  <c r="I1515" i="2" s="1"/>
  <c r="I1516" i="2" s="1"/>
  <c r="I1517" i="2" s="1"/>
  <c r="I1518" i="2" s="1"/>
  <c r="I1519" i="2" s="1"/>
  <c r="I1520" i="2" s="1"/>
  <c r="I1521" i="2" s="1"/>
  <c r="I1522" i="2" s="1"/>
  <c r="I1523" i="2" s="1"/>
  <c r="I1524" i="2" s="1"/>
  <c r="I1525" i="2" s="1"/>
  <c r="I1526" i="2" s="1"/>
  <c r="I1527" i="2" s="1"/>
  <c r="I1528" i="2" s="1"/>
  <c r="I1529" i="2" s="1"/>
  <c r="I1530" i="2" s="1"/>
  <c r="I1531" i="2" s="1"/>
  <c r="I1532" i="2" s="1"/>
  <c r="I1533" i="2" s="1"/>
  <c r="I1534" i="2" s="1"/>
  <c r="I1535" i="2" s="1"/>
  <c r="I1536" i="2" s="1"/>
  <c r="I1537" i="2" s="1"/>
  <c r="I1538" i="2" s="1"/>
  <c r="I1539" i="2" s="1"/>
  <c r="I1540" i="2" s="1"/>
  <c r="I1541" i="2" s="1"/>
  <c r="I1542" i="2" s="1"/>
  <c r="I1543" i="2" s="1"/>
  <c r="I1544" i="2" s="1"/>
  <c r="I1545" i="2" s="1"/>
  <c r="I1546" i="2" s="1"/>
  <c r="I1547" i="2" s="1"/>
  <c r="I1548" i="2" s="1"/>
  <c r="I1549" i="2" s="1"/>
  <c r="I1550" i="2" s="1"/>
  <c r="I1551" i="2" s="1"/>
  <c r="I1552" i="2" s="1"/>
  <c r="I1553" i="2" s="1"/>
  <c r="I1554" i="2" s="1"/>
  <c r="I1555" i="2" s="1"/>
  <c r="I1556" i="2" s="1"/>
  <c r="I1557" i="2" s="1"/>
  <c r="I1558" i="2" s="1"/>
  <c r="I1559" i="2" s="1"/>
  <c r="I1560" i="2" s="1"/>
  <c r="I1561" i="2" s="1"/>
  <c r="I1562" i="2" s="1"/>
  <c r="I1563" i="2" s="1"/>
  <c r="I1564" i="2" s="1"/>
  <c r="I1565" i="2" s="1"/>
  <c r="I1566" i="2" s="1"/>
  <c r="I1567" i="2" s="1"/>
  <c r="I1568" i="2" s="1"/>
  <c r="I1569" i="2" s="1"/>
  <c r="I1570" i="2" s="1"/>
  <c r="I1571" i="2" s="1"/>
  <c r="I1572" i="2" s="1"/>
  <c r="I1573" i="2" s="1"/>
  <c r="I1574" i="2" s="1"/>
  <c r="I1575" i="2" s="1"/>
  <c r="I1576" i="2" s="1"/>
  <c r="I1577" i="2" s="1"/>
  <c r="I1578" i="2" s="1"/>
  <c r="I1579" i="2" s="1"/>
  <c r="I1580" i="2" s="1"/>
  <c r="I1581" i="2" s="1"/>
  <c r="I1582" i="2" s="1"/>
  <c r="I1583" i="2" s="1"/>
  <c r="I1584" i="2" s="1"/>
  <c r="I1585" i="2" s="1"/>
  <c r="I1586" i="2" s="1"/>
  <c r="I1587" i="2" s="1"/>
  <c r="I1588" i="2" s="1"/>
  <c r="I1589" i="2" s="1"/>
  <c r="I1590" i="2" s="1"/>
  <c r="I1591" i="2" s="1"/>
  <c r="I1592" i="2" s="1"/>
  <c r="I1593" i="2" s="1"/>
  <c r="I1594" i="2" s="1"/>
  <c r="I1595" i="2" s="1"/>
  <c r="I1596" i="2" s="1"/>
  <c r="I1597" i="2" s="1"/>
  <c r="I1598" i="2" s="1"/>
  <c r="I1599" i="2" s="1"/>
  <c r="I1600" i="2" s="1"/>
  <c r="I1601" i="2" s="1"/>
  <c r="I1602" i="2" s="1"/>
  <c r="I1603" i="2" s="1"/>
  <c r="I1604" i="2" s="1"/>
  <c r="I1605" i="2" s="1"/>
  <c r="I1606" i="2" s="1"/>
  <c r="I1607" i="2" s="1"/>
  <c r="I1608" i="2" s="1"/>
  <c r="I1609" i="2" s="1"/>
  <c r="I1610" i="2" s="1"/>
  <c r="I1611" i="2" s="1"/>
  <c r="I1612" i="2" s="1"/>
  <c r="I1613" i="2" s="1"/>
  <c r="I1614" i="2" s="1"/>
  <c r="I1615" i="2" s="1"/>
  <c r="I1616" i="2" s="1"/>
  <c r="I1617" i="2" s="1"/>
  <c r="I1618" i="2" s="1"/>
  <c r="I1619" i="2" s="1"/>
  <c r="I1620" i="2" s="1"/>
  <c r="I1621" i="2" s="1"/>
  <c r="I1622" i="2" s="1"/>
  <c r="I1623" i="2" s="1"/>
  <c r="I1624" i="2" s="1"/>
  <c r="I1625" i="2" s="1"/>
  <c r="I1626" i="2" s="1"/>
  <c r="I1627" i="2" s="1"/>
  <c r="I1628" i="2" s="1"/>
  <c r="I1629" i="2" s="1"/>
  <c r="I1630" i="2" s="1"/>
  <c r="I1631" i="2" s="1"/>
  <c r="I1632" i="2" s="1"/>
  <c r="I1633" i="2" s="1"/>
  <c r="I1634" i="2" s="1"/>
  <c r="I1635" i="2" s="1"/>
  <c r="I1636" i="2" s="1"/>
  <c r="I1637" i="2" s="1"/>
  <c r="I1638" i="2" s="1"/>
  <c r="I1639" i="2" s="1"/>
  <c r="I1640" i="2" s="1"/>
  <c r="I1641" i="2" s="1"/>
  <c r="I1642" i="2" s="1"/>
  <c r="I1643" i="2" s="1"/>
  <c r="I1644" i="2" s="1"/>
  <c r="I1645" i="2" s="1"/>
  <c r="I1646" i="2" s="1"/>
  <c r="I1647" i="2" s="1"/>
  <c r="I1648" i="2" s="1"/>
  <c r="I1649" i="2" s="1"/>
  <c r="I1650" i="2" s="1"/>
  <c r="I1651" i="2" s="1"/>
  <c r="I1652" i="2" s="1"/>
  <c r="I1653" i="2" s="1"/>
  <c r="I1654" i="2" s="1"/>
  <c r="I1655" i="2" s="1"/>
  <c r="I1656" i="2" s="1"/>
  <c r="I1657" i="2" s="1"/>
  <c r="I1658" i="2" s="1"/>
  <c r="I1659" i="2" s="1"/>
  <c r="I1660" i="2" s="1"/>
  <c r="I1661" i="2" s="1"/>
  <c r="I1662" i="2" s="1"/>
  <c r="I1663" i="2" s="1"/>
  <c r="I1664" i="2" s="1"/>
  <c r="I1665" i="2" s="1"/>
  <c r="I1666" i="2" s="1"/>
  <c r="I1667" i="2" s="1"/>
  <c r="I1668" i="2" s="1"/>
  <c r="I1669" i="2" s="1"/>
  <c r="I1670" i="2" s="1"/>
  <c r="I1671" i="2" s="1"/>
  <c r="I1672" i="2" s="1"/>
  <c r="I1673" i="2" s="1"/>
  <c r="I1674" i="2" s="1"/>
  <c r="I1675" i="2" s="1"/>
  <c r="I1676" i="2" s="1"/>
  <c r="I1677" i="2" s="1"/>
  <c r="I1678" i="2" s="1"/>
  <c r="I1679" i="2" s="1"/>
  <c r="I1680" i="2" s="1"/>
  <c r="I1681" i="2" s="1"/>
  <c r="I1682" i="2" s="1"/>
  <c r="I1683" i="2" s="1"/>
  <c r="I1684" i="2" s="1"/>
  <c r="I1685" i="2" s="1"/>
  <c r="I1686" i="2" s="1"/>
  <c r="I1687" i="2" s="1"/>
  <c r="I1688" i="2" s="1"/>
  <c r="I1689" i="2" s="1"/>
  <c r="I1690" i="2" s="1"/>
  <c r="I1691" i="2" s="1"/>
  <c r="I1692" i="2" s="1"/>
  <c r="I1693" i="2" s="1"/>
  <c r="I1694" i="2" s="1"/>
  <c r="I1695" i="2" s="1"/>
  <c r="I1696" i="2" s="1"/>
  <c r="I1697" i="2" s="1"/>
  <c r="I1698" i="2" s="1"/>
  <c r="I1699" i="2" s="1"/>
  <c r="I1700" i="2" s="1"/>
  <c r="I1701" i="2" s="1"/>
  <c r="I1702" i="2" s="1"/>
  <c r="I1703" i="2" s="1"/>
  <c r="I1704" i="2" s="1"/>
  <c r="I1705" i="2" s="1"/>
  <c r="I1706" i="2" s="1"/>
  <c r="I1707" i="2" s="1"/>
  <c r="I1708" i="2" s="1"/>
  <c r="I1709" i="2" s="1"/>
  <c r="I1710" i="2" s="1"/>
  <c r="I1711" i="2" s="1"/>
  <c r="I1712" i="2" s="1"/>
  <c r="I1713" i="2" s="1"/>
  <c r="I1714" i="2" s="1"/>
  <c r="I1715" i="2" s="1"/>
  <c r="I1716" i="2" s="1"/>
  <c r="I1717" i="2" s="1"/>
  <c r="I1718" i="2" s="1"/>
  <c r="I1719" i="2" s="1"/>
  <c r="I1720" i="2" s="1"/>
  <c r="I1721" i="2" s="1"/>
  <c r="I1722" i="2" s="1"/>
  <c r="I1723" i="2" s="1"/>
  <c r="I1724" i="2" s="1"/>
  <c r="I1725" i="2" s="1"/>
  <c r="I1726" i="2" s="1"/>
  <c r="I1727" i="2" s="1"/>
  <c r="I1728" i="2" s="1"/>
  <c r="I1729" i="2" s="1"/>
  <c r="I1730" i="2" s="1"/>
  <c r="I1731" i="2" s="1"/>
  <c r="I1732" i="2" s="1"/>
  <c r="I1733" i="2" s="1"/>
  <c r="I1734" i="2" s="1"/>
  <c r="I1735" i="2" s="1"/>
  <c r="I1736" i="2" s="1"/>
  <c r="I1737" i="2" s="1"/>
  <c r="I1738" i="2" s="1"/>
  <c r="I1739" i="2" s="1"/>
  <c r="I1740" i="2" s="1"/>
  <c r="I1741" i="2" s="1"/>
  <c r="I1742" i="2" s="1"/>
  <c r="I1743" i="2" s="1"/>
  <c r="I1744" i="2" s="1"/>
  <c r="I1745" i="2" s="1"/>
  <c r="I1746" i="2" s="1"/>
  <c r="I1747" i="2" s="1"/>
  <c r="I1748" i="2" s="1"/>
  <c r="I1749" i="2" s="1"/>
  <c r="I1750" i="2" s="1"/>
  <c r="I1751" i="2" s="1"/>
  <c r="I1752" i="2" s="1"/>
  <c r="I1753" i="2" s="1"/>
  <c r="I1754" i="2" s="1"/>
  <c r="I1755" i="2" s="1"/>
  <c r="I1756" i="2" s="1"/>
  <c r="I1757" i="2" s="1"/>
  <c r="I1758" i="2" s="1"/>
  <c r="I1759" i="2" s="1"/>
  <c r="I1760" i="2" s="1"/>
  <c r="I1761" i="2" s="1"/>
  <c r="I1762" i="2" s="1"/>
  <c r="I1763" i="2" s="1"/>
  <c r="I1764" i="2" s="1"/>
  <c r="I1765" i="2" s="1"/>
  <c r="I1766" i="2" s="1"/>
  <c r="I1767" i="2" s="1"/>
  <c r="I1768" i="2" s="1"/>
  <c r="I1769" i="2" s="1"/>
  <c r="I1770" i="2" s="1"/>
  <c r="I1771" i="2" s="1"/>
  <c r="I1772" i="2" s="1"/>
  <c r="I1773" i="2" s="1"/>
  <c r="I1774" i="2" s="1"/>
  <c r="I1775" i="2" s="1"/>
  <c r="I1776" i="2" s="1"/>
  <c r="I1777" i="2" s="1"/>
  <c r="I1778" i="2" s="1"/>
  <c r="I1779" i="2" s="1"/>
  <c r="I1780" i="2" s="1"/>
  <c r="I1781" i="2" s="1"/>
  <c r="I1782" i="2" s="1"/>
  <c r="I1783" i="2" s="1"/>
  <c r="I1784" i="2" s="1"/>
  <c r="I1785" i="2" s="1"/>
  <c r="I1786" i="2" s="1"/>
  <c r="I1787" i="2" s="1"/>
  <c r="I1788" i="2" s="1"/>
  <c r="I1789" i="2" s="1"/>
  <c r="I1790" i="2" s="1"/>
  <c r="I1791" i="2" s="1"/>
  <c r="I1792" i="2" s="1"/>
  <c r="I1793" i="2" s="1"/>
  <c r="I1794" i="2" s="1"/>
  <c r="I1795" i="2" s="1"/>
  <c r="I1796" i="2" s="1"/>
  <c r="I1797" i="2" s="1"/>
  <c r="I1798" i="2" s="1"/>
  <c r="I1799" i="2" s="1"/>
  <c r="I1800" i="2" s="1"/>
  <c r="I1801" i="2" s="1"/>
  <c r="I1802" i="2" s="1"/>
  <c r="I1803" i="2" s="1"/>
  <c r="I1804" i="2" s="1"/>
  <c r="I1805" i="2" s="1"/>
  <c r="I1806" i="2" s="1"/>
  <c r="I1807" i="2" s="1"/>
  <c r="I1808" i="2" s="1"/>
  <c r="I1809" i="2" s="1"/>
  <c r="I1810" i="2" s="1"/>
  <c r="I1811" i="2" s="1"/>
  <c r="I1812" i="2" s="1"/>
  <c r="I1813" i="2" s="1"/>
  <c r="I1814" i="2" s="1"/>
  <c r="I1815" i="2" s="1"/>
  <c r="I1816" i="2" s="1"/>
  <c r="I1817" i="2" s="1"/>
  <c r="I1818" i="2" s="1"/>
  <c r="I1819" i="2" s="1"/>
  <c r="I1820" i="2" s="1"/>
  <c r="I1821" i="2" s="1"/>
  <c r="I1822" i="2" s="1"/>
  <c r="I1823" i="2" s="1"/>
  <c r="I1824" i="2" s="1"/>
  <c r="I1825" i="2" s="1"/>
  <c r="I1826" i="2" s="1"/>
  <c r="I1827" i="2" s="1"/>
  <c r="I1828" i="2" s="1"/>
  <c r="I1829" i="2" s="1"/>
  <c r="I1830" i="2" s="1"/>
  <c r="I1831" i="2" s="1"/>
  <c r="I1832" i="2" s="1"/>
  <c r="I1833" i="2" s="1"/>
  <c r="I1834" i="2" s="1"/>
  <c r="I1835" i="2" s="1"/>
  <c r="I1836" i="2" s="1"/>
  <c r="I1837" i="2" s="1"/>
  <c r="I1838" i="2" s="1"/>
  <c r="I1839" i="2" s="1"/>
  <c r="I1840" i="2" s="1"/>
  <c r="I1841" i="2" s="1"/>
  <c r="I1842" i="2" s="1"/>
  <c r="I1843" i="2" s="1"/>
  <c r="I1844" i="2" s="1"/>
  <c r="I1845" i="2" s="1"/>
  <c r="I1846" i="2" s="1"/>
  <c r="I1847" i="2" s="1"/>
  <c r="I1848" i="2" s="1"/>
  <c r="I1849" i="2" s="1"/>
  <c r="I1850" i="2" s="1"/>
  <c r="I1851" i="2" s="1"/>
  <c r="I1852" i="2" s="1"/>
  <c r="I1853" i="2" s="1"/>
  <c r="I1854" i="2" s="1"/>
  <c r="I1855" i="2" s="1"/>
  <c r="I1856" i="2" s="1"/>
  <c r="I1857" i="2" s="1"/>
  <c r="I1858" i="2" s="1"/>
  <c r="I1859" i="2" s="1"/>
  <c r="I1860" i="2" s="1"/>
  <c r="I1861" i="2" s="1"/>
  <c r="I1862" i="2" s="1"/>
  <c r="I1863" i="2" s="1"/>
  <c r="I1864" i="2" s="1"/>
  <c r="I1865" i="2" s="1"/>
  <c r="I1866" i="2" s="1"/>
  <c r="I1867" i="2" s="1"/>
  <c r="I1868" i="2" s="1"/>
  <c r="I1869" i="2" s="1"/>
  <c r="I1870" i="2" s="1"/>
  <c r="I1871" i="2" s="1"/>
  <c r="I1872" i="2" s="1"/>
  <c r="I1873" i="2" s="1"/>
  <c r="I1874" i="2" s="1"/>
  <c r="I1875" i="2" s="1"/>
  <c r="I1876" i="2" s="1"/>
  <c r="I1877" i="2" s="1"/>
  <c r="I1878" i="2" s="1"/>
  <c r="I1879" i="2" s="1"/>
  <c r="I1880" i="2" s="1"/>
  <c r="I1881" i="2" s="1"/>
  <c r="I1882" i="2" s="1"/>
  <c r="I1883" i="2" s="1"/>
  <c r="I1884" i="2" s="1"/>
  <c r="I1885" i="2" s="1"/>
  <c r="I1886" i="2" s="1"/>
  <c r="I1887" i="2" s="1"/>
  <c r="I1888" i="2" s="1"/>
  <c r="I1889" i="2" s="1"/>
  <c r="I1890" i="2" s="1"/>
  <c r="I1891" i="2" s="1"/>
  <c r="I1892" i="2" s="1"/>
  <c r="I1893" i="2" s="1"/>
  <c r="I1894" i="2" s="1"/>
  <c r="I1895" i="2" s="1"/>
  <c r="I1896" i="2" s="1"/>
  <c r="I1897" i="2" s="1"/>
  <c r="I1898" i="2" s="1"/>
  <c r="I1899" i="2" s="1"/>
  <c r="I1900" i="2" s="1"/>
  <c r="I1901" i="2" s="1"/>
  <c r="I1902" i="2" s="1"/>
  <c r="I1903" i="2" s="1"/>
  <c r="I1904" i="2" s="1"/>
  <c r="I1905" i="2" s="1"/>
  <c r="I1906" i="2" s="1"/>
  <c r="I1907" i="2" s="1"/>
  <c r="I1908" i="2" s="1"/>
  <c r="I1909" i="2" s="1"/>
  <c r="I1910" i="2" s="1"/>
  <c r="I1911" i="2" s="1"/>
  <c r="I1912" i="2" s="1"/>
  <c r="I1913" i="2" s="1"/>
  <c r="I1914" i="2" s="1"/>
  <c r="I1915" i="2" s="1"/>
  <c r="I1916" i="2" s="1"/>
  <c r="I1917" i="2" s="1"/>
  <c r="I1918" i="2" s="1"/>
  <c r="I1919" i="2" s="1"/>
  <c r="I1920" i="2" s="1"/>
  <c r="I1921" i="2" s="1"/>
  <c r="I1922" i="2" s="1"/>
  <c r="I1923" i="2" s="1"/>
  <c r="I1924" i="2" s="1"/>
  <c r="I1925" i="2" s="1"/>
  <c r="I1926" i="2" s="1"/>
  <c r="I1927" i="2" s="1"/>
  <c r="I1928" i="2" s="1"/>
  <c r="I1929" i="2" s="1"/>
  <c r="I1930" i="2" s="1"/>
  <c r="I1931" i="2" s="1"/>
  <c r="I1932" i="2" s="1"/>
  <c r="I1933" i="2" s="1"/>
  <c r="I1934" i="2" s="1"/>
  <c r="I1935" i="2" s="1"/>
  <c r="I1936" i="2" s="1"/>
  <c r="I1937" i="2" s="1"/>
  <c r="I1938" i="2" s="1"/>
  <c r="I1939" i="2" s="1"/>
  <c r="I1940" i="2" s="1"/>
  <c r="I1941" i="2" s="1"/>
  <c r="I1942" i="2" s="1"/>
  <c r="I1943" i="2" s="1"/>
  <c r="I1944" i="2" s="1"/>
  <c r="I1945" i="2" s="1"/>
  <c r="I1946" i="2" s="1"/>
  <c r="I1947" i="2" s="1"/>
  <c r="I1948" i="2" s="1"/>
  <c r="I1949" i="2" s="1"/>
  <c r="I1950" i="2" s="1"/>
  <c r="I1951" i="2" s="1"/>
  <c r="I1952" i="2" s="1"/>
  <c r="I1953" i="2" s="1"/>
  <c r="I1954" i="2" s="1"/>
  <c r="I1955" i="2" s="1"/>
  <c r="I1956" i="2" s="1"/>
  <c r="I1957" i="2" s="1"/>
  <c r="I1958" i="2" s="1"/>
  <c r="I1959" i="2" s="1"/>
  <c r="I1960" i="2" s="1"/>
  <c r="I1961" i="2" s="1"/>
  <c r="I1962" i="2" s="1"/>
  <c r="I1963" i="2" s="1"/>
  <c r="I1964" i="2" s="1"/>
  <c r="I1965" i="2" s="1"/>
  <c r="I1966" i="2" s="1"/>
  <c r="I1967" i="2" s="1"/>
  <c r="I1968" i="2" s="1"/>
  <c r="I1969" i="2" s="1"/>
  <c r="I1970" i="2" s="1"/>
  <c r="I1971" i="2" s="1"/>
  <c r="I1972" i="2" s="1"/>
  <c r="I1973" i="2" s="1"/>
  <c r="I1974" i="2" s="1"/>
  <c r="I1975" i="2" s="1"/>
  <c r="I1976" i="2" s="1"/>
  <c r="I1977" i="2" s="1"/>
  <c r="I1978" i="2" s="1"/>
  <c r="I1979" i="2" s="1"/>
  <c r="I1980" i="2" s="1"/>
  <c r="I1981" i="2" s="1"/>
  <c r="I1982" i="2" s="1"/>
  <c r="I1983" i="2" s="1"/>
  <c r="I1984" i="2" s="1"/>
  <c r="I1985" i="2" s="1"/>
  <c r="I1986" i="2" s="1"/>
  <c r="I1987" i="2" s="1"/>
  <c r="I1988" i="2" s="1"/>
  <c r="I1989" i="2" s="1"/>
  <c r="I1990" i="2" s="1"/>
  <c r="I1991" i="2" s="1"/>
  <c r="I1992" i="2" s="1"/>
  <c r="I1993" i="2" s="1"/>
  <c r="I1994" i="2" s="1"/>
  <c r="I1995" i="2" s="1"/>
  <c r="I1996" i="2" s="1"/>
  <c r="I1997" i="2" s="1"/>
  <c r="I1998" i="2" s="1"/>
  <c r="I1999" i="2" s="1"/>
  <c r="I2000" i="2" s="1"/>
  <c r="I2001" i="2" s="1"/>
  <c r="I2002" i="2" s="1"/>
  <c r="I2003" i="2" s="1"/>
  <c r="I2004" i="2" s="1"/>
  <c r="I2005" i="2" s="1"/>
  <c r="I2006" i="2" s="1"/>
  <c r="I2007" i="2" s="1"/>
  <c r="I2008" i="2" s="1"/>
  <c r="I2009" i="2" s="1"/>
  <c r="I2010" i="2" s="1"/>
  <c r="I2011" i="2" s="1"/>
  <c r="I2012" i="2" s="1"/>
  <c r="I2013" i="2" s="1"/>
  <c r="I2014" i="2" s="1"/>
  <c r="I2015" i="2" s="1"/>
  <c r="I2016" i="2" s="1"/>
  <c r="I2017" i="2" s="1"/>
  <c r="I2018" i="2" s="1"/>
  <c r="I2019" i="2" s="1"/>
  <c r="I2020" i="2" s="1"/>
  <c r="I2021" i="2" s="1"/>
  <c r="I2022" i="2" s="1"/>
  <c r="I2023" i="2" s="1"/>
  <c r="I2024" i="2" s="1"/>
  <c r="I2025" i="2" s="1"/>
  <c r="I2026" i="2" s="1"/>
  <c r="I2027" i="2" s="1"/>
  <c r="I2028" i="2" s="1"/>
  <c r="I2029" i="2" s="1"/>
  <c r="I2030" i="2" s="1"/>
  <c r="I2031" i="2" s="1"/>
  <c r="I2032" i="2" s="1"/>
  <c r="I2033" i="2" s="1"/>
  <c r="I2034" i="2" s="1"/>
  <c r="I2035" i="2" s="1"/>
  <c r="I2036" i="2" s="1"/>
  <c r="I2037" i="2" s="1"/>
  <c r="I2038" i="2" s="1"/>
  <c r="I2039" i="2" s="1"/>
  <c r="I2040" i="2" s="1"/>
  <c r="I2041" i="2" s="1"/>
  <c r="I2042" i="2" s="1"/>
  <c r="I2043" i="2" s="1"/>
  <c r="I2044" i="2" s="1"/>
  <c r="I2045" i="2" s="1"/>
  <c r="I2046" i="2" s="1"/>
  <c r="I2047" i="2" s="1"/>
  <c r="I2048" i="2" s="1"/>
  <c r="I2049" i="2" s="1"/>
  <c r="I2050" i="2" s="1"/>
  <c r="I2051" i="2" s="1"/>
  <c r="I2052" i="2" s="1"/>
  <c r="I2053" i="2" s="1"/>
  <c r="I2054" i="2" s="1"/>
  <c r="I2055" i="2" s="1"/>
  <c r="I2056" i="2" s="1"/>
  <c r="I2057" i="2" s="1"/>
  <c r="I2058" i="2" s="1"/>
  <c r="I2059" i="2" s="1"/>
  <c r="I2060" i="2" s="1"/>
  <c r="I2061" i="2" s="1"/>
  <c r="I2062" i="2" s="1"/>
  <c r="I2063" i="2" s="1"/>
  <c r="I2064" i="2" s="1"/>
  <c r="I2065" i="2" s="1"/>
  <c r="I2066" i="2" s="1"/>
  <c r="I2067" i="2" s="1"/>
  <c r="I2068" i="2" s="1"/>
  <c r="I2069" i="2" s="1"/>
  <c r="I2070" i="2" s="1"/>
  <c r="I2071" i="2" s="1"/>
  <c r="I2072" i="2" s="1"/>
  <c r="I2073" i="2" s="1"/>
  <c r="I2074" i="2" s="1"/>
  <c r="I2075" i="2" s="1"/>
  <c r="I2076" i="2" s="1"/>
  <c r="I2077" i="2" s="1"/>
  <c r="I2078" i="2" s="1"/>
  <c r="I2079" i="2" s="1"/>
  <c r="I2080" i="2" s="1"/>
  <c r="I2081" i="2" s="1"/>
  <c r="I2082" i="2" s="1"/>
  <c r="I2083" i="2" s="1"/>
  <c r="I2084" i="2" s="1"/>
  <c r="I2085" i="2" s="1"/>
  <c r="I2086" i="2" s="1"/>
  <c r="I2087" i="2" s="1"/>
  <c r="I2088" i="2" s="1"/>
  <c r="I2089" i="2" s="1"/>
  <c r="I2090" i="2" s="1"/>
  <c r="I2091" i="2" s="1"/>
  <c r="I2092" i="2" s="1"/>
  <c r="I2093" i="2" s="1"/>
  <c r="I2094" i="2" s="1"/>
  <c r="I2095" i="2" s="1"/>
  <c r="I2096" i="2" s="1"/>
  <c r="I2097" i="2" s="1"/>
  <c r="I2098" i="2" s="1"/>
  <c r="I2099" i="2" s="1"/>
  <c r="I2100" i="2" s="1"/>
  <c r="I2101" i="2" s="1"/>
  <c r="I2102" i="2" s="1"/>
  <c r="I2103" i="2" s="1"/>
  <c r="I2104" i="2" s="1"/>
  <c r="I2105" i="2" s="1"/>
  <c r="I2106" i="2" s="1"/>
  <c r="I2107" i="2" s="1"/>
  <c r="I2108" i="2" s="1"/>
  <c r="I2109" i="2" s="1"/>
  <c r="I2110" i="2" s="1"/>
  <c r="I2111" i="2" s="1"/>
  <c r="I2112" i="2" s="1"/>
  <c r="I2113" i="2" s="1"/>
  <c r="I2114" i="2" s="1"/>
  <c r="I2115" i="2" s="1"/>
  <c r="I2116" i="2" s="1"/>
  <c r="I2117" i="2" s="1"/>
  <c r="I2118" i="2" s="1"/>
  <c r="I2119" i="2" s="1"/>
  <c r="I2120" i="2" s="1"/>
  <c r="I2121" i="2" s="1"/>
  <c r="I2122" i="2" s="1"/>
  <c r="I2123" i="2" s="1"/>
  <c r="I2124" i="2" s="1"/>
  <c r="I2125" i="2" s="1"/>
  <c r="I2126" i="2" s="1"/>
  <c r="I2127" i="2" s="1"/>
  <c r="I2128" i="2" s="1"/>
  <c r="I2129" i="2" s="1"/>
  <c r="I2130" i="2" s="1"/>
  <c r="I2131" i="2" s="1"/>
  <c r="I2132" i="2" s="1"/>
  <c r="I2133" i="2" s="1"/>
  <c r="I2134" i="2" s="1"/>
  <c r="I2135" i="2" s="1"/>
  <c r="I2136" i="2" s="1"/>
  <c r="I2137" i="2" s="1"/>
  <c r="I2138" i="2" s="1"/>
  <c r="I2139" i="2" s="1"/>
  <c r="I2140" i="2" s="1"/>
  <c r="I2141" i="2" s="1"/>
  <c r="I2142" i="2" s="1"/>
  <c r="I2143" i="2" s="1"/>
  <c r="I2144" i="2" s="1"/>
  <c r="I2145" i="2" s="1"/>
  <c r="I2146" i="2" s="1"/>
  <c r="I2147" i="2" s="1"/>
  <c r="I2148" i="2" s="1"/>
  <c r="I2149" i="2" s="1"/>
  <c r="H215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5A0C10-0397-48B8-9CA2-781DC63E9E65}" keepAlive="1" name="Zapytanie — telefony" description="Połączenie z zapytaniem „telefony” w skoroszycie." type="5" refreshedVersion="8" background="1" saveData="1">
    <dbPr connection="Provider=Microsoft.Mashup.OleDb.1;Data Source=$Workbook$;Location=telefony;Extended Properties=&quot;&quot;" command="SELECT * FROM [telefony]"/>
  </connection>
</connections>
</file>

<file path=xl/sharedStrings.xml><?xml version="1.0" encoding="utf-8"?>
<sst xmlns="http://schemas.openxmlformats.org/spreadsheetml/2006/main" count="30" uniqueCount="29">
  <si>
    <t>nr</t>
  </si>
  <si>
    <t>data</t>
  </si>
  <si>
    <t>rozpoczecie</t>
  </si>
  <si>
    <t>zakonczenie</t>
  </si>
  <si>
    <t>Czy stacjonarny</t>
  </si>
  <si>
    <t>Czy komórkowy</t>
  </si>
  <si>
    <t>Czy zagraniczne</t>
  </si>
  <si>
    <t>Etykiety wierszy</t>
  </si>
  <si>
    <t>Suma końcowa</t>
  </si>
  <si>
    <t>Liczba z nr</t>
  </si>
  <si>
    <t>5_1</t>
  </si>
  <si>
    <t>5_2</t>
  </si>
  <si>
    <t>Suma z Czy stacjonarny</t>
  </si>
  <si>
    <t>Suma z Czy komórkowy</t>
  </si>
  <si>
    <t>Suma z Czy zagraniczne</t>
  </si>
  <si>
    <t>Stacjonarny</t>
  </si>
  <si>
    <t>Komurkowy</t>
  </si>
  <si>
    <t>Data</t>
  </si>
  <si>
    <t>Suma</t>
  </si>
  <si>
    <t>Czy na 13</t>
  </si>
  <si>
    <t>Czy stacjonarny na 12</t>
  </si>
  <si>
    <t>Czas Stacjonarny</t>
  </si>
  <si>
    <t>Czas Komórkowy</t>
  </si>
  <si>
    <t>Czas Zagraniczny</t>
  </si>
  <si>
    <t>Suma do abonamentu</t>
  </si>
  <si>
    <t>Trwanie</t>
  </si>
  <si>
    <t>Kosz Zagraniczny</t>
  </si>
  <si>
    <t>Komurkowy poza abonamentem</t>
  </si>
  <si>
    <t>Stacjonarny poza abonamentem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</si>
</sst>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7" formatCode="[h]:mm:ss;@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Font="1" applyFill="1" applyBorder="1"/>
    <xf numFmtId="21" fontId="0" fillId="0" borderId="0" xfId="0" applyNumberFormat="1"/>
    <xf numFmtId="14" fontId="0" fillId="0" borderId="0" xfId="0" applyNumberFormat="1" applyAlignment="1">
      <alignment horizontal="left"/>
    </xf>
    <xf numFmtId="167" fontId="0" fillId="0" borderId="0" xfId="0" applyNumberFormat="1"/>
    <xf numFmtId="0" fontId="0" fillId="3" borderId="0" xfId="0" applyFill="1"/>
    <xf numFmtId="14" fontId="0" fillId="3" borderId="0" xfId="0" applyNumberFormat="1" applyFill="1"/>
    <xf numFmtId="164" fontId="0" fillId="3" borderId="0" xfId="0" applyNumberFormat="1" applyFill="1"/>
    <xf numFmtId="167" fontId="0" fillId="3" borderId="0" xfId="0" applyNumberFormat="1" applyFill="1"/>
  </cellXfs>
  <cellStyles count="1">
    <cellStyle name="Normalny" xfId="0" builtinId="0"/>
  </cellStyles>
  <dxfs count="7">
    <dxf>
      <numFmt numFmtId="167" formatCode="[h]:mm:ss;@"/>
    </dxf>
    <dxf>
      <numFmt numFmtId="164" formatCode="[$-F400]h:mm:ss\ AM/PM"/>
    </dxf>
    <dxf>
      <numFmt numFmtId="164" formatCode="[$-F400]h:mm:ss\ AM/PM"/>
    </dxf>
    <dxf>
      <numFmt numFmtId="19" formatCode="dd/mm/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Arkusz1!$B$7:$B$8</c:f>
              <c:strCache>
                <c:ptCount val="2"/>
                <c:pt idx="0">
                  <c:v>5_2</c:v>
                </c:pt>
                <c:pt idx="1">
                  <c:v>Stacjonarny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Arkusz1!$A$9:$A$29</c:f>
              <c:numCache>
                <c:formatCode>m/d/yyyy</c:formatCode>
                <c:ptCount val="21"/>
                <c:pt idx="0">
                  <c:v>42919</c:v>
                </c:pt>
                <c:pt idx="1">
                  <c:v>42920</c:v>
                </c:pt>
                <c:pt idx="2">
                  <c:v>42921</c:v>
                </c:pt>
                <c:pt idx="3">
                  <c:v>42922</c:v>
                </c:pt>
                <c:pt idx="4">
                  <c:v>42923</c:v>
                </c:pt>
                <c:pt idx="5">
                  <c:v>42926</c:v>
                </c:pt>
                <c:pt idx="6">
                  <c:v>42927</c:v>
                </c:pt>
                <c:pt idx="7">
                  <c:v>42928</c:v>
                </c:pt>
                <c:pt idx="8">
                  <c:v>42929</c:v>
                </c:pt>
                <c:pt idx="9">
                  <c:v>42930</c:v>
                </c:pt>
                <c:pt idx="10">
                  <c:v>42933</c:v>
                </c:pt>
                <c:pt idx="11">
                  <c:v>42934</c:v>
                </c:pt>
                <c:pt idx="12">
                  <c:v>42935</c:v>
                </c:pt>
                <c:pt idx="13">
                  <c:v>42936</c:v>
                </c:pt>
                <c:pt idx="14">
                  <c:v>42937</c:v>
                </c:pt>
                <c:pt idx="15">
                  <c:v>42940</c:v>
                </c:pt>
                <c:pt idx="16">
                  <c:v>42941</c:v>
                </c:pt>
                <c:pt idx="17">
                  <c:v>42942</c:v>
                </c:pt>
                <c:pt idx="18">
                  <c:v>42943</c:v>
                </c:pt>
                <c:pt idx="19">
                  <c:v>42944</c:v>
                </c:pt>
                <c:pt idx="20">
                  <c:v>42947</c:v>
                </c:pt>
              </c:numCache>
            </c:numRef>
          </c:cat>
          <c:val>
            <c:numRef>
              <c:f>Arkusz1!$B$9:$B$29</c:f>
              <c:numCache>
                <c:formatCode>General</c:formatCode>
                <c:ptCount val="21"/>
                <c:pt idx="0">
                  <c:v>67</c:v>
                </c:pt>
                <c:pt idx="1">
                  <c:v>68</c:v>
                </c:pt>
                <c:pt idx="2">
                  <c:v>79</c:v>
                </c:pt>
                <c:pt idx="3">
                  <c:v>78</c:v>
                </c:pt>
                <c:pt idx="4">
                  <c:v>69</c:v>
                </c:pt>
                <c:pt idx="5">
                  <c:v>73</c:v>
                </c:pt>
                <c:pt idx="6">
                  <c:v>60</c:v>
                </c:pt>
                <c:pt idx="7">
                  <c:v>70</c:v>
                </c:pt>
                <c:pt idx="8">
                  <c:v>67</c:v>
                </c:pt>
                <c:pt idx="9">
                  <c:v>74</c:v>
                </c:pt>
                <c:pt idx="10">
                  <c:v>76</c:v>
                </c:pt>
                <c:pt idx="11">
                  <c:v>74</c:v>
                </c:pt>
                <c:pt idx="12">
                  <c:v>67</c:v>
                </c:pt>
                <c:pt idx="13">
                  <c:v>75</c:v>
                </c:pt>
                <c:pt idx="14">
                  <c:v>73</c:v>
                </c:pt>
                <c:pt idx="15">
                  <c:v>77</c:v>
                </c:pt>
                <c:pt idx="16">
                  <c:v>79</c:v>
                </c:pt>
                <c:pt idx="17">
                  <c:v>78</c:v>
                </c:pt>
                <c:pt idx="18">
                  <c:v>70</c:v>
                </c:pt>
                <c:pt idx="19">
                  <c:v>68</c:v>
                </c:pt>
                <c:pt idx="20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18-4CC5-A58E-146C3E4483C4}"/>
            </c:ext>
          </c:extLst>
        </c:ser>
        <c:ser>
          <c:idx val="1"/>
          <c:order val="1"/>
          <c:tx>
            <c:strRef>
              <c:f>Arkusz1!$C$7:$C$8</c:f>
              <c:strCache>
                <c:ptCount val="2"/>
                <c:pt idx="0">
                  <c:v>5_2</c:v>
                </c:pt>
                <c:pt idx="1">
                  <c:v>Komurkowy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Arkusz1!$A$9:$A$29</c:f>
              <c:numCache>
                <c:formatCode>m/d/yyyy</c:formatCode>
                <c:ptCount val="21"/>
                <c:pt idx="0">
                  <c:v>42919</c:v>
                </c:pt>
                <c:pt idx="1">
                  <c:v>42920</c:v>
                </c:pt>
                <c:pt idx="2">
                  <c:v>42921</c:v>
                </c:pt>
                <c:pt idx="3">
                  <c:v>42922</c:v>
                </c:pt>
                <c:pt idx="4">
                  <c:v>42923</c:v>
                </c:pt>
                <c:pt idx="5">
                  <c:v>42926</c:v>
                </c:pt>
                <c:pt idx="6">
                  <c:v>42927</c:v>
                </c:pt>
                <c:pt idx="7">
                  <c:v>42928</c:v>
                </c:pt>
                <c:pt idx="8">
                  <c:v>42929</c:v>
                </c:pt>
                <c:pt idx="9">
                  <c:v>42930</c:v>
                </c:pt>
                <c:pt idx="10">
                  <c:v>42933</c:v>
                </c:pt>
                <c:pt idx="11">
                  <c:v>42934</c:v>
                </c:pt>
                <c:pt idx="12">
                  <c:v>42935</c:v>
                </c:pt>
                <c:pt idx="13">
                  <c:v>42936</c:v>
                </c:pt>
                <c:pt idx="14">
                  <c:v>42937</c:v>
                </c:pt>
                <c:pt idx="15">
                  <c:v>42940</c:v>
                </c:pt>
                <c:pt idx="16">
                  <c:v>42941</c:v>
                </c:pt>
                <c:pt idx="17">
                  <c:v>42942</c:v>
                </c:pt>
                <c:pt idx="18">
                  <c:v>42943</c:v>
                </c:pt>
                <c:pt idx="19">
                  <c:v>42944</c:v>
                </c:pt>
                <c:pt idx="20">
                  <c:v>42947</c:v>
                </c:pt>
              </c:numCache>
            </c:numRef>
          </c:cat>
          <c:val>
            <c:numRef>
              <c:f>Arkusz1!$C$9:$C$29</c:f>
              <c:numCache>
                <c:formatCode>General</c:formatCode>
                <c:ptCount val="21"/>
                <c:pt idx="0">
                  <c:v>27</c:v>
                </c:pt>
                <c:pt idx="1">
                  <c:v>23</c:v>
                </c:pt>
                <c:pt idx="2">
                  <c:v>24</c:v>
                </c:pt>
                <c:pt idx="3">
                  <c:v>20</c:v>
                </c:pt>
                <c:pt idx="4">
                  <c:v>31</c:v>
                </c:pt>
                <c:pt idx="5">
                  <c:v>23</c:v>
                </c:pt>
                <c:pt idx="6">
                  <c:v>27</c:v>
                </c:pt>
                <c:pt idx="7">
                  <c:v>27</c:v>
                </c:pt>
                <c:pt idx="8">
                  <c:v>24</c:v>
                </c:pt>
                <c:pt idx="9">
                  <c:v>24</c:v>
                </c:pt>
                <c:pt idx="10">
                  <c:v>26</c:v>
                </c:pt>
                <c:pt idx="11">
                  <c:v>17</c:v>
                </c:pt>
                <c:pt idx="12">
                  <c:v>24</c:v>
                </c:pt>
                <c:pt idx="13">
                  <c:v>20</c:v>
                </c:pt>
                <c:pt idx="14">
                  <c:v>25</c:v>
                </c:pt>
                <c:pt idx="15">
                  <c:v>30</c:v>
                </c:pt>
                <c:pt idx="16">
                  <c:v>27</c:v>
                </c:pt>
                <c:pt idx="17">
                  <c:v>24</c:v>
                </c:pt>
                <c:pt idx="18">
                  <c:v>22</c:v>
                </c:pt>
                <c:pt idx="19">
                  <c:v>24</c:v>
                </c:pt>
                <c:pt idx="2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18-4CC5-A58E-146C3E448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093295"/>
        <c:axId val="155155599"/>
      </c:barChart>
      <c:dateAx>
        <c:axId val="15309329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5155599"/>
        <c:crosses val="autoZero"/>
        <c:auto val="1"/>
        <c:lblOffset val="100"/>
        <c:baseTimeUnit val="days"/>
      </c:dateAx>
      <c:valAx>
        <c:axId val="15515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309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10</xdr:row>
      <xdr:rowOff>128587</xdr:rowOff>
    </xdr:from>
    <xdr:to>
      <xdr:col>12</xdr:col>
      <xdr:colOff>333375</xdr:colOff>
      <xdr:row>25</xdr:row>
      <xdr:rowOff>14287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0497B5B2-F20F-3D0F-36EB-577BB410FE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bysiu" refreshedDate="45009.069574884263" createdVersion="8" refreshedVersion="8" minRefreshableVersion="3" recordCount="2148" xr:uid="{4BE015AF-6418-4080-B5DB-500BD2905B79}">
  <cacheSource type="worksheet">
    <worksheetSource name="telefony"/>
  </cacheSource>
  <cacheFields count="7">
    <cacheField name="nr" numFmtId="0">
      <sharedItems containsSemiMixedTypes="0" containsString="0" containsNumber="1" containsInteger="1" minValue="1003402" maxValue="9967523741"/>
    </cacheField>
    <cacheField name="data" numFmtId="14">
      <sharedItems containsSemiMixedTypes="0" containsNonDate="0" containsDate="1" containsString="0" minDate="2017-07-03T00:00:00" maxDate="2017-08-01T00:00:00" count="21">
        <d v="2017-07-03T00:00:00"/>
        <d v="2017-07-04T00:00:00"/>
        <d v="2017-07-05T00:00:00"/>
        <d v="2017-07-06T00:00:00"/>
        <d v="2017-07-07T00:00:00"/>
        <d v="2017-07-10T00:00:00"/>
        <d v="2017-07-11T00:00:00"/>
        <d v="2017-07-12T00:00:00"/>
        <d v="2017-07-13T00:00:00"/>
        <d v="2017-07-14T00:00:00"/>
        <d v="2017-07-17T00:00:00"/>
        <d v="2017-07-18T00:00:00"/>
        <d v="2017-07-19T00:00:00"/>
        <d v="2017-07-20T00:00:00"/>
        <d v="2017-07-21T00:00:00"/>
        <d v="2017-07-24T00:00:00"/>
        <d v="2017-07-25T00:00:00"/>
        <d v="2017-07-26T00:00:00"/>
        <d v="2017-07-27T00:00:00"/>
        <d v="2017-07-28T00:00:00"/>
        <d v="2017-07-31T00:00:00"/>
      </sharedItems>
    </cacheField>
    <cacheField name="rozpoczecie" numFmtId="164">
      <sharedItems containsSemiMixedTypes="0" containsNonDate="0" containsDate="1" containsString="0" minDate="1899-12-30T08:00:19" maxDate="1899-12-30T15:06:44"/>
    </cacheField>
    <cacheField name="zakonczenie" numFmtId="164">
      <sharedItems containsSemiMixedTypes="0" containsNonDate="0" containsDate="1" containsString="0" minDate="1899-12-30T08:04:55" maxDate="1899-12-30T15:18:49"/>
    </cacheField>
    <cacheField name="Czy stacjonarny" numFmtId="0">
      <sharedItems containsSemiMixedTypes="0" containsString="0" containsNumber="1" containsInteger="1" minValue="0" maxValue="1"/>
    </cacheField>
    <cacheField name="Czy komórkowy" numFmtId="0">
      <sharedItems containsSemiMixedTypes="0" containsString="0" containsNumber="1" containsInteger="1" minValue="0" maxValue="1"/>
    </cacheField>
    <cacheField name="Czy zagraniczne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8">
  <r>
    <n v="3539762"/>
    <x v="0"/>
    <d v="1899-12-30T08:04:54"/>
    <d v="1899-12-30T08:21:26"/>
    <n v="1"/>
    <n v="0"/>
    <n v="0"/>
  </r>
  <r>
    <n v="4546455"/>
    <x v="0"/>
    <d v="1899-12-30T08:10:08"/>
    <d v="1899-12-30T08:23:46"/>
    <n v="1"/>
    <n v="0"/>
    <n v="0"/>
  </r>
  <r>
    <n v="4546455"/>
    <x v="0"/>
    <d v="1899-12-30T08:10:13"/>
    <d v="1899-12-30T08:24:40"/>
    <n v="1"/>
    <n v="0"/>
    <n v="0"/>
  </r>
  <r>
    <n v="6900303"/>
    <x v="0"/>
    <d v="1899-12-30T08:14:49"/>
    <d v="1899-12-30T08:21:33"/>
    <n v="1"/>
    <n v="0"/>
    <n v="0"/>
  </r>
  <r>
    <n v="4250194"/>
    <x v="0"/>
    <d v="1899-12-30T08:15:21"/>
    <d v="1899-12-30T08:22:10"/>
    <n v="1"/>
    <n v="0"/>
    <n v="0"/>
  </r>
  <r>
    <n v="54586484"/>
    <x v="0"/>
    <d v="1899-12-30T08:18:16"/>
    <d v="1899-12-30T08:23:34"/>
    <n v="0"/>
    <n v="1"/>
    <n v="0"/>
  </r>
  <r>
    <n v="26204415"/>
    <x v="0"/>
    <d v="1899-12-30T08:22:17"/>
    <d v="1899-12-30T08:24:20"/>
    <n v="0"/>
    <n v="1"/>
    <n v="0"/>
  </r>
  <r>
    <n v="8596929"/>
    <x v="0"/>
    <d v="1899-12-30T08:28:39"/>
    <d v="1899-12-30T08:37:57"/>
    <n v="1"/>
    <n v="0"/>
    <n v="0"/>
  </r>
  <r>
    <n v="4546455"/>
    <x v="0"/>
    <d v="1899-12-30T08:34:25"/>
    <d v="1899-12-30T08:48:28"/>
    <n v="1"/>
    <n v="0"/>
    <n v="0"/>
  </r>
  <r>
    <n v="44937926"/>
    <x v="0"/>
    <d v="1899-12-30T08:40:58"/>
    <d v="1899-12-30T08:56:33"/>
    <n v="0"/>
    <n v="1"/>
    <n v="0"/>
  </r>
  <r>
    <n v="5816822"/>
    <x v="0"/>
    <d v="1899-12-30T08:48:31"/>
    <d v="1899-12-30T09:00:59"/>
    <n v="1"/>
    <n v="0"/>
    <n v="0"/>
  </r>
  <r>
    <n v="96191858"/>
    <x v="0"/>
    <d v="1899-12-30T08:50:48"/>
    <d v="1899-12-30T09:00:47"/>
    <n v="0"/>
    <n v="1"/>
    <n v="0"/>
  </r>
  <r>
    <n v="47261256"/>
    <x v="0"/>
    <d v="1899-12-30T08:53:03"/>
    <d v="1899-12-30T08:57:32"/>
    <n v="0"/>
    <n v="1"/>
    <n v="0"/>
  </r>
  <r>
    <n v="26204415"/>
    <x v="0"/>
    <d v="1899-12-30T09:00:14"/>
    <d v="1899-12-30T09:13:19"/>
    <n v="0"/>
    <n v="1"/>
    <n v="0"/>
  </r>
  <r>
    <n v="22747425"/>
    <x v="0"/>
    <d v="1899-12-30T09:03:10"/>
    <d v="1899-12-30T09:14:36"/>
    <n v="0"/>
    <n v="1"/>
    <n v="0"/>
  </r>
  <r>
    <n v="96191858"/>
    <x v="0"/>
    <d v="1899-12-30T09:07:01"/>
    <d v="1899-12-30T09:18:45"/>
    <n v="0"/>
    <n v="1"/>
    <n v="0"/>
  </r>
  <r>
    <n v="5816822"/>
    <x v="0"/>
    <d v="1899-12-30T09:08:59"/>
    <d v="1899-12-30T09:12:49"/>
    <n v="1"/>
    <n v="0"/>
    <n v="0"/>
  </r>
  <r>
    <n v="3352943"/>
    <x v="0"/>
    <d v="1899-12-30T09:17:18"/>
    <d v="1899-12-30T09:27:51"/>
    <n v="1"/>
    <n v="0"/>
    <n v="0"/>
  </r>
  <r>
    <n v="35634368"/>
    <x v="0"/>
    <d v="1899-12-30T09:24:13"/>
    <d v="1899-12-30T09:40:49"/>
    <n v="0"/>
    <n v="1"/>
    <n v="0"/>
  </r>
  <r>
    <n v="8313390"/>
    <x v="0"/>
    <d v="1899-12-30T09:29:50"/>
    <d v="1899-12-30T09:33:46"/>
    <n v="1"/>
    <n v="0"/>
    <n v="0"/>
  </r>
  <r>
    <n v="3954712"/>
    <x v="0"/>
    <d v="1899-12-30T09:34:13"/>
    <d v="1899-12-30T09:38:59"/>
    <n v="1"/>
    <n v="0"/>
    <n v="0"/>
  </r>
  <r>
    <n v="2109147679"/>
    <x v="0"/>
    <d v="1899-12-30T09:36:31"/>
    <d v="1899-12-30T09:52:48"/>
    <n v="0"/>
    <n v="0"/>
    <n v="1"/>
  </r>
  <r>
    <n v="1787732"/>
    <x v="0"/>
    <d v="1899-12-30T09:43:34"/>
    <d v="1899-12-30T09:51:06"/>
    <n v="1"/>
    <n v="0"/>
    <n v="0"/>
  </r>
  <r>
    <n v="7834807"/>
    <x v="0"/>
    <d v="1899-12-30T09:50:07"/>
    <d v="1899-12-30T09:50:55"/>
    <n v="1"/>
    <n v="0"/>
    <n v="0"/>
  </r>
  <r>
    <n v="33320202"/>
    <x v="0"/>
    <d v="1899-12-30T09:57:42"/>
    <d v="1899-12-30T10:13:45"/>
    <n v="0"/>
    <n v="1"/>
    <n v="0"/>
  </r>
  <r>
    <n v="1488369"/>
    <x v="0"/>
    <d v="1899-12-30T09:59:13"/>
    <d v="1899-12-30T10:01:18"/>
    <n v="1"/>
    <n v="0"/>
    <n v="0"/>
  </r>
  <r>
    <n v="2631285"/>
    <x v="0"/>
    <d v="1899-12-30T10:01:23"/>
    <d v="1899-12-30T10:10:12"/>
    <n v="1"/>
    <n v="0"/>
    <n v="0"/>
  </r>
  <r>
    <n v="7415603"/>
    <x v="0"/>
    <d v="1899-12-30T10:05:56"/>
    <d v="1899-12-30T10:22:19"/>
    <n v="1"/>
    <n v="0"/>
    <n v="0"/>
  </r>
  <r>
    <n v="96375379"/>
    <x v="0"/>
    <d v="1899-12-30T10:11:15"/>
    <d v="1899-12-30T10:14:19"/>
    <n v="0"/>
    <n v="1"/>
    <n v="0"/>
  </r>
  <r>
    <n v="6976431"/>
    <x v="0"/>
    <d v="1899-12-30T10:16:34"/>
    <d v="1899-12-30T10:29:10"/>
    <n v="1"/>
    <n v="0"/>
    <n v="0"/>
  </r>
  <r>
    <n v="4093292"/>
    <x v="0"/>
    <d v="1899-12-30T10:19:45"/>
    <d v="1899-12-30T10:26:19"/>
    <n v="1"/>
    <n v="0"/>
    <n v="0"/>
  </r>
  <r>
    <n v="6312575"/>
    <x v="0"/>
    <d v="1899-12-30T10:20:37"/>
    <d v="1899-12-30T10:29:59"/>
    <n v="1"/>
    <n v="0"/>
    <n v="0"/>
  </r>
  <r>
    <n v="38535407"/>
    <x v="0"/>
    <d v="1899-12-30T10:27:45"/>
    <d v="1899-12-30T10:39:37"/>
    <n v="0"/>
    <n v="1"/>
    <n v="0"/>
  </r>
  <r>
    <n v="38535407"/>
    <x v="0"/>
    <d v="1899-12-30T10:31:04"/>
    <d v="1899-12-30T10:32:21"/>
    <n v="0"/>
    <n v="1"/>
    <n v="0"/>
  </r>
  <r>
    <n v="9413315"/>
    <x v="0"/>
    <d v="1899-12-30T10:38:07"/>
    <d v="1899-12-30T10:52:20"/>
    <n v="1"/>
    <n v="0"/>
    <n v="0"/>
  </r>
  <r>
    <n v="8514016"/>
    <x v="0"/>
    <d v="1899-12-30T10:44:49"/>
    <d v="1899-12-30T10:47:59"/>
    <n v="1"/>
    <n v="0"/>
    <n v="0"/>
  </r>
  <r>
    <n v="40965486"/>
    <x v="0"/>
    <d v="1899-12-30T10:47:13"/>
    <d v="1899-12-30T11:02:34"/>
    <n v="0"/>
    <n v="1"/>
    <n v="0"/>
  </r>
  <r>
    <n v="4546455"/>
    <x v="0"/>
    <d v="1899-12-30T10:51:54"/>
    <d v="1899-12-30T10:56:56"/>
    <n v="1"/>
    <n v="0"/>
    <n v="0"/>
  </r>
  <r>
    <n v="1435049"/>
    <x v="0"/>
    <d v="1899-12-30T10:55:07"/>
    <d v="1899-12-30T10:56:10"/>
    <n v="1"/>
    <n v="0"/>
    <n v="0"/>
  </r>
  <r>
    <n v="85598139"/>
    <x v="0"/>
    <d v="1899-12-30T10:56:46"/>
    <d v="1899-12-30T11:06:56"/>
    <n v="0"/>
    <n v="1"/>
    <n v="0"/>
  </r>
  <r>
    <n v="1787732"/>
    <x v="0"/>
    <d v="1899-12-30T11:04:35"/>
    <d v="1899-12-30T11:10:16"/>
    <n v="1"/>
    <n v="0"/>
    <n v="0"/>
  </r>
  <r>
    <n v="1926053"/>
    <x v="0"/>
    <d v="1899-12-30T11:04:38"/>
    <d v="1899-12-30T11:13:26"/>
    <n v="1"/>
    <n v="0"/>
    <n v="0"/>
  </r>
  <r>
    <n v="82949156"/>
    <x v="0"/>
    <d v="1899-12-30T11:05:38"/>
    <d v="1899-12-30T11:08:01"/>
    <n v="0"/>
    <n v="1"/>
    <n v="0"/>
  </r>
  <r>
    <n v="73690742"/>
    <x v="0"/>
    <d v="1899-12-30T11:13:26"/>
    <d v="1899-12-30T11:26:35"/>
    <n v="0"/>
    <n v="1"/>
    <n v="0"/>
  </r>
  <r>
    <n v="5107477025"/>
    <x v="0"/>
    <d v="1899-12-30T11:18:36"/>
    <d v="1899-12-30T11:29:21"/>
    <n v="0"/>
    <n v="0"/>
    <n v="1"/>
  </r>
  <r>
    <n v="4787793"/>
    <x v="0"/>
    <d v="1899-12-30T11:25:13"/>
    <d v="1899-12-30T11:38:40"/>
    <n v="1"/>
    <n v="0"/>
    <n v="0"/>
  </r>
  <r>
    <n v="79381100"/>
    <x v="0"/>
    <d v="1899-12-30T11:32:20"/>
    <d v="1899-12-30T11:39:08"/>
    <n v="0"/>
    <n v="1"/>
    <n v="0"/>
  </r>
  <r>
    <n v="4146159"/>
    <x v="0"/>
    <d v="1899-12-30T11:32:59"/>
    <d v="1899-12-30T11:49:22"/>
    <n v="1"/>
    <n v="0"/>
    <n v="0"/>
  </r>
  <r>
    <n v="13484133"/>
    <x v="0"/>
    <d v="1899-12-30T11:34:52"/>
    <d v="1899-12-30T11:41:51"/>
    <n v="0"/>
    <n v="1"/>
    <n v="0"/>
  </r>
  <r>
    <n v="4657345"/>
    <x v="0"/>
    <d v="1899-12-30T11:38:15"/>
    <d v="1899-12-30T11:41:47"/>
    <n v="1"/>
    <n v="0"/>
    <n v="0"/>
  </r>
  <r>
    <n v="3697935"/>
    <x v="0"/>
    <d v="1899-12-30T11:46:23"/>
    <d v="1899-12-30T11:49:13"/>
    <n v="1"/>
    <n v="0"/>
    <n v="0"/>
  </r>
  <r>
    <n v="2668991"/>
    <x v="0"/>
    <d v="1899-12-30T11:49:42"/>
    <d v="1899-12-30T12:05:06"/>
    <n v="1"/>
    <n v="0"/>
    <n v="0"/>
  </r>
  <r>
    <n v="3520189"/>
    <x v="0"/>
    <d v="1899-12-30T11:58:01"/>
    <d v="1899-12-30T12:04:08"/>
    <n v="1"/>
    <n v="0"/>
    <n v="0"/>
  </r>
  <r>
    <n v="4546455"/>
    <x v="0"/>
    <d v="1899-12-30T12:01:17"/>
    <d v="1899-12-30T12:12:37"/>
    <n v="1"/>
    <n v="0"/>
    <n v="0"/>
  </r>
  <r>
    <n v="3897347"/>
    <x v="0"/>
    <d v="1899-12-30T12:07:55"/>
    <d v="1899-12-30T12:14:26"/>
    <n v="1"/>
    <n v="0"/>
    <n v="0"/>
  </r>
  <r>
    <n v="1867016"/>
    <x v="0"/>
    <d v="1899-12-30T12:13:07"/>
    <d v="1899-12-30T12:13:24"/>
    <n v="1"/>
    <n v="0"/>
    <n v="0"/>
  </r>
  <r>
    <n v="96949751"/>
    <x v="0"/>
    <d v="1899-12-30T12:18:11"/>
    <d v="1899-12-30T12:20:32"/>
    <n v="0"/>
    <n v="1"/>
    <n v="0"/>
  </r>
  <r>
    <n v="81613163"/>
    <x v="0"/>
    <d v="1899-12-30T12:25:20"/>
    <d v="1899-12-30T12:29:07"/>
    <n v="0"/>
    <n v="1"/>
    <n v="0"/>
  </r>
  <r>
    <n v="4250194"/>
    <x v="0"/>
    <d v="1899-12-30T12:31:56"/>
    <d v="1899-12-30T12:42:02"/>
    <n v="1"/>
    <n v="0"/>
    <n v="0"/>
  </r>
  <r>
    <n v="6050344"/>
    <x v="0"/>
    <d v="1899-12-30T12:35:12"/>
    <d v="1899-12-30T12:38:37"/>
    <n v="1"/>
    <n v="0"/>
    <n v="0"/>
  </r>
  <r>
    <n v="4546455"/>
    <x v="0"/>
    <d v="1899-12-30T12:37:15"/>
    <d v="1899-12-30T12:50:51"/>
    <n v="1"/>
    <n v="0"/>
    <n v="0"/>
  </r>
  <r>
    <n v="7727942"/>
    <x v="0"/>
    <d v="1899-12-30T12:43:24"/>
    <d v="1899-12-30T12:53:23"/>
    <n v="1"/>
    <n v="0"/>
    <n v="0"/>
  </r>
  <r>
    <n v="8249721"/>
    <x v="0"/>
    <d v="1899-12-30T12:50:12"/>
    <d v="1899-12-30T12:54:06"/>
    <n v="1"/>
    <n v="0"/>
    <n v="0"/>
  </r>
  <r>
    <n v="6894270"/>
    <x v="0"/>
    <d v="1899-12-30T12:50:14"/>
    <d v="1899-12-30T12:50:44"/>
    <n v="1"/>
    <n v="0"/>
    <n v="0"/>
  </r>
  <r>
    <n v="3095218"/>
    <x v="0"/>
    <d v="1899-12-30T12:51:39"/>
    <d v="1899-12-30T13:02:21"/>
    <n v="1"/>
    <n v="0"/>
    <n v="0"/>
  </r>
  <r>
    <n v="45081794"/>
    <x v="0"/>
    <d v="1899-12-30T12:57:50"/>
    <d v="1899-12-30T13:01:53"/>
    <n v="0"/>
    <n v="1"/>
    <n v="0"/>
  </r>
  <r>
    <n v="3533271"/>
    <x v="0"/>
    <d v="1899-12-30T13:01:38"/>
    <d v="1899-12-30T13:04:29"/>
    <n v="1"/>
    <n v="0"/>
    <n v="0"/>
  </r>
  <r>
    <n v="7415603"/>
    <x v="0"/>
    <d v="1899-12-30T13:09:49"/>
    <d v="1899-12-30T13:23:21"/>
    <n v="1"/>
    <n v="0"/>
    <n v="0"/>
  </r>
  <r>
    <n v="9088452"/>
    <x v="0"/>
    <d v="1899-12-30T13:16:05"/>
    <d v="1899-12-30T13:22:54"/>
    <n v="1"/>
    <n v="0"/>
    <n v="0"/>
  </r>
  <r>
    <n v="3379401"/>
    <x v="0"/>
    <d v="1899-12-30T13:20:18"/>
    <d v="1899-12-30T13:31:20"/>
    <n v="1"/>
    <n v="0"/>
    <n v="0"/>
  </r>
  <r>
    <n v="73350537"/>
    <x v="0"/>
    <d v="1899-12-30T13:22:24"/>
    <d v="1899-12-30T13:23:20"/>
    <n v="0"/>
    <n v="1"/>
    <n v="0"/>
  </r>
  <r>
    <n v="83707586"/>
    <x v="0"/>
    <d v="1899-12-30T13:23:34"/>
    <d v="1899-12-30T13:28:55"/>
    <n v="0"/>
    <n v="1"/>
    <n v="0"/>
  </r>
  <r>
    <n v="5107477025"/>
    <x v="0"/>
    <d v="1899-12-30T13:24:48"/>
    <d v="1899-12-30T13:37:08"/>
    <n v="0"/>
    <n v="0"/>
    <n v="1"/>
  </r>
  <r>
    <n v="1480206"/>
    <x v="0"/>
    <d v="1899-12-30T13:32:57"/>
    <d v="1899-12-30T13:33:00"/>
    <n v="1"/>
    <n v="0"/>
    <n v="0"/>
  </r>
  <r>
    <n v="3095218"/>
    <x v="0"/>
    <d v="1899-12-30T13:34:24"/>
    <d v="1899-12-30T13:34:26"/>
    <n v="1"/>
    <n v="0"/>
    <n v="0"/>
  </r>
  <r>
    <n v="2028923"/>
    <x v="0"/>
    <d v="1899-12-30T13:37:56"/>
    <d v="1899-12-30T13:42:09"/>
    <n v="1"/>
    <n v="0"/>
    <n v="0"/>
  </r>
  <r>
    <n v="81880891"/>
    <x v="0"/>
    <d v="1899-12-30T13:42:50"/>
    <d v="1899-12-30T13:48:41"/>
    <n v="0"/>
    <n v="1"/>
    <n v="0"/>
  </r>
  <r>
    <n v="4274149"/>
    <x v="0"/>
    <d v="1899-12-30T13:43:20"/>
    <d v="1899-12-30T13:56:09"/>
    <n v="1"/>
    <n v="0"/>
    <n v="0"/>
  </r>
  <r>
    <n v="3505978"/>
    <x v="0"/>
    <d v="1899-12-30T13:50:03"/>
    <d v="1899-12-30T13:55:06"/>
    <n v="1"/>
    <n v="0"/>
    <n v="0"/>
  </r>
  <r>
    <n v="8504601"/>
    <x v="0"/>
    <d v="1899-12-30T13:54:36"/>
    <d v="1899-12-30T13:56:01"/>
    <n v="1"/>
    <n v="0"/>
    <n v="0"/>
  </r>
  <r>
    <n v="8214927"/>
    <x v="0"/>
    <d v="1899-12-30T13:57:58"/>
    <d v="1899-12-30T14:11:08"/>
    <n v="1"/>
    <n v="0"/>
    <n v="0"/>
  </r>
  <r>
    <n v="5913547"/>
    <x v="0"/>
    <d v="1899-12-30T14:01:10"/>
    <d v="1899-12-30T14:04:04"/>
    <n v="1"/>
    <n v="0"/>
    <n v="0"/>
  </r>
  <r>
    <n v="3505978"/>
    <x v="0"/>
    <d v="1899-12-30T14:05:16"/>
    <d v="1899-12-30T14:10:28"/>
    <n v="1"/>
    <n v="0"/>
    <n v="0"/>
  </r>
  <r>
    <n v="14783929"/>
    <x v="0"/>
    <d v="1899-12-30T14:09:58"/>
    <d v="1899-12-30T14:17:02"/>
    <n v="0"/>
    <n v="1"/>
    <n v="0"/>
  </r>
  <r>
    <n v="2915745"/>
    <x v="0"/>
    <d v="1899-12-30T14:14:16"/>
    <d v="1899-12-30T14:28:13"/>
    <n v="1"/>
    <n v="0"/>
    <n v="0"/>
  </r>
  <r>
    <n v="1100142"/>
    <x v="0"/>
    <d v="1899-12-30T14:19:50"/>
    <d v="1899-12-30T14:24:29"/>
    <n v="1"/>
    <n v="0"/>
    <n v="0"/>
  </r>
  <r>
    <n v="7795911"/>
    <x v="0"/>
    <d v="1899-12-30T14:26:50"/>
    <d v="1899-12-30T14:42:08"/>
    <n v="1"/>
    <n v="0"/>
    <n v="0"/>
  </r>
  <r>
    <n v="1709455"/>
    <x v="0"/>
    <d v="1899-12-30T14:28:31"/>
    <d v="1899-12-30T14:35:01"/>
    <n v="1"/>
    <n v="0"/>
    <n v="0"/>
  </r>
  <r>
    <n v="54586484"/>
    <x v="0"/>
    <d v="1899-12-30T14:34:51"/>
    <d v="1899-12-30T14:40:08"/>
    <n v="0"/>
    <n v="1"/>
    <n v="0"/>
  </r>
  <r>
    <n v="6674505"/>
    <x v="0"/>
    <d v="1899-12-30T14:41:54"/>
    <d v="1899-12-30T14:56:39"/>
    <n v="1"/>
    <n v="0"/>
    <n v="0"/>
  </r>
  <r>
    <n v="6920814"/>
    <x v="0"/>
    <d v="1899-12-30T14:44:23"/>
    <d v="1899-12-30T14:44:45"/>
    <n v="1"/>
    <n v="0"/>
    <n v="0"/>
  </r>
  <r>
    <n v="6161675"/>
    <x v="0"/>
    <d v="1899-12-30T14:44:52"/>
    <d v="1899-12-30T14:58:47"/>
    <n v="1"/>
    <n v="0"/>
    <n v="0"/>
  </r>
  <r>
    <n v="8498076"/>
    <x v="0"/>
    <d v="1899-12-30T14:45:56"/>
    <d v="1899-12-30T14:56:01"/>
    <n v="1"/>
    <n v="0"/>
    <n v="0"/>
  </r>
  <r>
    <n v="4174785"/>
    <x v="0"/>
    <d v="1899-12-30T14:47:24"/>
    <d v="1899-12-30T15:02:55"/>
    <n v="1"/>
    <n v="0"/>
    <n v="0"/>
  </r>
  <r>
    <n v="3776937"/>
    <x v="0"/>
    <d v="1899-12-30T14:49:27"/>
    <d v="1899-12-30T14:57:43"/>
    <n v="1"/>
    <n v="0"/>
    <n v="0"/>
  </r>
  <r>
    <n v="2636055"/>
    <x v="0"/>
    <d v="1899-12-30T14:55:19"/>
    <d v="1899-12-30T14:55:46"/>
    <n v="1"/>
    <n v="0"/>
    <n v="0"/>
  </r>
  <r>
    <n v="4555937"/>
    <x v="0"/>
    <d v="1899-12-30T15:02:06"/>
    <d v="1899-12-30T15:18:37"/>
    <n v="1"/>
    <n v="0"/>
    <n v="0"/>
  </r>
  <r>
    <n v="80306197"/>
    <x v="1"/>
    <d v="1899-12-30T08:04:29"/>
    <d v="1899-12-30T08:07:56"/>
    <n v="0"/>
    <n v="1"/>
    <n v="0"/>
  </r>
  <r>
    <n v="99162491"/>
    <x v="1"/>
    <d v="1899-12-30T08:08:48"/>
    <d v="1899-12-30T08:25:14"/>
    <n v="0"/>
    <n v="1"/>
    <n v="0"/>
  </r>
  <r>
    <n v="2109147679"/>
    <x v="1"/>
    <d v="1899-12-30T08:16:53"/>
    <d v="1899-12-30T08:29:42"/>
    <n v="0"/>
    <n v="0"/>
    <n v="1"/>
  </r>
  <r>
    <n v="9422310"/>
    <x v="1"/>
    <d v="1899-12-30T08:25:02"/>
    <d v="1899-12-30T08:41:22"/>
    <n v="1"/>
    <n v="0"/>
    <n v="0"/>
  </r>
  <r>
    <n v="20679187"/>
    <x v="1"/>
    <d v="1899-12-30T08:29:22"/>
    <d v="1899-12-30T08:37:49"/>
    <n v="0"/>
    <n v="1"/>
    <n v="0"/>
  </r>
  <r>
    <n v="6087997"/>
    <x v="1"/>
    <d v="1899-12-30T08:33:25"/>
    <d v="1899-12-30T08:39:18"/>
    <n v="1"/>
    <n v="0"/>
    <n v="0"/>
  </r>
  <r>
    <n v="20679187"/>
    <x v="1"/>
    <d v="1899-12-30T08:36:15"/>
    <d v="1899-12-30T08:43:45"/>
    <n v="0"/>
    <n v="1"/>
    <n v="0"/>
  </r>
  <r>
    <n v="5253133"/>
    <x v="1"/>
    <d v="1899-12-30T08:38:12"/>
    <d v="1899-12-30T08:52:15"/>
    <n v="1"/>
    <n v="0"/>
    <n v="0"/>
  </r>
  <r>
    <n v="96949751"/>
    <x v="1"/>
    <d v="1899-12-30T08:45:06"/>
    <d v="1899-12-30T08:45:58"/>
    <n v="0"/>
    <n v="1"/>
    <n v="0"/>
  </r>
  <r>
    <n v="1508356"/>
    <x v="1"/>
    <d v="1899-12-30T08:53:00"/>
    <d v="1899-12-30T09:07:41"/>
    <n v="1"/>
    <n v="0"/>
    <n v="0"/>
  </r>
  <r>
    <n v="9171025"/>
    <x v="1"/>
    <d v="1899-12-30T08:57:01"/>
    <d v="1899-12-30T09:12:49"/>
    <n v="1"/>
    <n v="0"/>
    <n v="0"/>
  </r>
  <r>
    <n v="7191598"/>
    <x v="1"/>
    <d v="1899-12-30T09:00:51"/>
    <d v="1899-12-30T09:07:00"/>
    <n v="1"/>
    <n v="0"/>
    <n v="0"/>
  </r>
  <r>
    <n v="3505978"/>
    <x v="1"/>
    <d v="1899-12-30T09:03:53"/>
    <d v="1899-12-30T09:10:15"/>
    <n v="1"/>
    <n v="0"/>
    <n v="0"/>
  </r>
  <r>
    <n v="90533733"/>
    <x v="1"/>
    <d v="1899-12-30T09:08:32"/>
    <d v="1899-12-30T09:19:41"/>
    <n v="0"/>
    <n v="1"/>
    <n v="0"/>
  </r>
  <r>
    <n v="6859181"/>
    <x v="1"/>
    <d v="1899-12-30T09:09:55"/>
    <d v="1899-12-30T09:15:03"/>
    <n v="1"/>
    <n v="0"/>
    <n v="0"/>
  </r>
  <r>
    <n v="7207066"/>
    <x v="1"/>
    <d v="1899-12-30T09:16:16"/>
    <d v="1899-12-30T09:19:13"/>
    <n v="1"/>
    <n v="0"/>
    <n v="0"/>
  </r>
  <r>
    <n v="4230507"/>
    <x v="1"/>
    <d v="1899-12-30T09:18:12"/>
    <d v="1899-12-30T09:26:10"/>
    <n v="1"/>
    <n v="0"/>
    <n v="0"/>
  </r>
  <r>
    <n v="2915745"/>
    <x v="1"/>
    <d v="1899-12-30T09:24:38"/>
    <d v="1899-12-30T09:25:36"/>
    <n v="1"/>
    <n v="0"/>
    <n v="0"/>
  </r>
  <r>
    <n v="2235911"/>
    <x v="1"/>
    <d v="1899-12-30T09:31:03"/>
    <d v="1899-12-30T09:39:24"/>
    <n v="1"/>
    <n v="0"/>
    <n v="0"/>
  </r>
  <r>
    <n v="1611389"/>
    <x v="1"/>
    <d v="1899-12-30T09:34:16"/>
    <d v="1899-12-30T09:50:53"/>
    <n v="1"/>
    <n v="0"/>
    <n v="0"/>
  </r>
  <r>
    <n v="9052652"/>
    <x v="1"/>
    <d v="1899-12-30T09:35:37"/>
    <d v="1899-12-30T09:42:42"/>
    <n v="1"/>
    <n v="0"/>
    <n v="0"/>
  </r>
  <r>
    <n v="93611539"/>
    <x v="1"/>
    <d v="1899-12-30T09:37:55"/>
    <d v="1899-12-30T09:49:53"/>
    <n v="0"/>
    <n v="1"/>
    <n v="0"/>
  </r>
  <r>
    <n v="68966479"/>
    <x v="1"/>
    <d v="1899-12-30T09:43:06"/>
    <d v="1899-12-30T09:44:54"/>
    <n v="0"/>
    <n v="1"/>
    <n v="0"/>
  </r>
  <r>
    <n v="79381100"/>
    <x v="1"/>
    <d v="1899-12-30T09:44:51"/>
    <d v="1899-12-30T10:01:22"/>
    <n v="0"/>
    <n v="1"/>
    <n v="0"/>
  </r>
  <r>
    <n v="4697138"/>
    <x v="1"/>
    <d v="1899-12-30T09:46:37"/>
    <d v="1899-12-30T09:50:48"/>
    <n v="1"/>
    <n v="0"/>
    <n v="0"/>
  </r>
  <r>
    <n v="5786740"/>
    <x v="1"/>
    <d v="1899-12-30T09:47:28"/>
    <d v="1899-12-30T09:57:32"/>
    <n v="1"/>
    <n v="0"/>
    <n v="0"/>
  </r>
  <r>
    <n v="7727942"/>
    <x v="1"/>
    <d v="1899-12-30T09:51:48"/>
    <d v="1899-12-30T09:59:14"/>
    <n v="1"/>
    <n v="0"/>
    <n v="0"/>
  </r>
  <r>
    <n v="8384647"/>
    <x v="1"/>
    <d v="1899-12-30T09:51:53"/>
    <d v="1899-12-30T10:07:08"/>
    <n v="1"/>
    <n v="0"/>
    <n v="0"/>
  </r>
  <r>
    <n v="1858872516"/>
    <x v="1"/>
    <d v="1899-12-30T09:57:45"/>
    <d v="1899-12-30T10:00:02"/>
    <n v="0"/>
    <n v="0"/>
    <n v="1"/>
  </r>
  <r>
    <n v="4546455"/>
    <x v="1"/>
    <d v="1899-12-30T10:03:32"/>
    <d v="1899-12-30T10:05:15"/>
    <n v="1"/>
    <n v="0"/>
    <n v="0"/>
  </r>
  <r>
    <n v="2668991"/>
    <x v="1"/>
    <d v="1899-12-30T10:08:24"/>
    <d v="1899-12-30T10:16:49"/>
    <n v="1"/>
    <n v="0"/>
    <n v="0"/>
  </r>
  <r>
    <n v="5528648"/>
    <x v="1"/>
    <d v="1899-12-30T10:13:19"/>
    <d v="1899-12-30T10:26:12"/>
    <n v="1"/>
    <n v="0"/>
    <n v="0"/>
  </r>
  <r>
    <n v="2157195"/>
    <x v="1"/>
    <d v="1899-12-30T10:18:22"/>
    <d v="1899-12-30T10:26:17"/>
    <n v="1"/>
    <n v="0"/>
    <n v="0"/>
  </r>
  <r>
    <n v="7747085"/>
    <x v="1"/>
    <d v="1899-12-30T10:22:46"/>
    <d v="1899-12-30T10:28:02"/>
    <n v="1"/>
    <n v="0"/>
    <n v="0"/>
  </r>
  <r>
    <n v="6865106"/>
    <x v="1"/>
    <d v="1899-12-30T10:29:53"/>
    <d v="1899-12-30T10:45:49"/>
    <n v="1"/>
    <n v="0"/>
    <n v="0"/>
  </r>
  <r>
    <n v="8819206"/>
    <x v="1"/>
    <d v="1899-12-30T10:34:35"/>
    <d v="1899-12-30T10:46:44"/>
    <n v="1"/>
    <n v="0"/>
    <n v="0"/>
  </r>
  <r>
    <n v="3990337"/>
    <x v="1"/>
    <d v="1899-12-30T10:35:53"/>
    <d v="1899-12-30T10:43:46"/>
    <n v="1"/>
    <n v="0"/>
    <n v="0"/>
  </r>
  <r>
    <n v="4238684"/>
    <x v="1"/>
    <d v="1899-12-30T10:40:19"/>
    <d v="1899-12-30T10:53:09"/>
    <n v="1"/>
    <n v="0"/>
    <n v="0"/>
  </r>
  <r>
    <n v="86774913"/>
    <x v="1"/>
    <d v="1899-12-30T10:41:30"/>
    <d v="1899-12-30T10:54:02"/>
    <n v="0"/>
    <n v="1"/>
    <n v="0"/>
  </r>
  <r>
    <n v="93696449"/>
    <x v="1"/>
    <d v="1899-12-30T10:48:55"/>
    <d v="1899-12-30T10:56:22"/>
    <n v="0"/>
    <n v="1"/>
    <n v="0"/>
  </r>
  <r>
    <n v="1269611"/>
    <x v="1"/>
    <d v="1899-12-30T10:56:35"/>
    <d v="1899-12-30T11:02:33"/>
    <n v="1"/>
    <n v="0"/>
    <n v="0"/>
  </r>
  <r>
    <n v="4623731"/>
    <x v="1"/>
    <d v="1899-12-30T11:03:10"/>
    <d v="1899-12-30T11:18:42"/>
    <n v="1"/>
    <n v="0"/>
    <n v="0"/>
  </r>
  <r>
    <n v="4623731"/>
    <x v="1"/>
    <d v="1899-12-30T11:08:30"/>
    <d v="1899-12-30T11:14:32"/>
    <n v="1"/>
    <n v="0"/>
    <n v="0"/>
  </r>
  <r>
    <n v="3127402"/>
    <x v="1"/>
    <d v="1899-12-30T11:14:48"/>
    <d v="1899-12-30T11:27:34"/>
    <n v="1"/>
    <n v="0"/>
    <n v="0"/>
  </r>
  <r>
    <n v="1714791"/>
    <x v="1"/>
    <d v="1899-12-30T11:20:07"/>
    <d v="1899-12-30T11:20:57"/>
    <n v="1"/>
    <n v="0"/>
    <n v="0"/>
  </r>
  <r>
    <n v="7768277"/>
    <x v="1"/>
    <d v="1899-12-30T11:23:20"/>
    <d v="1899-12-30T11:31:16"/>
    <n v="1"/>
    <n v="0"/>
    <n v="0"/>
  </r>
  <r>
    <n v="4371394"/>
    <x v="1"/>
    <d v="1899-12-30T11:30:44"/>
    <d v="1899-12-30T11:34:36"/>
    <n v="1"/>
    <n v="0"/>
    <n v="0"/>
  </r>
  <r>
    <n v="9803545"/>
    <x v="1"/>
    <d v="1899-12-30T11:30:53"/>
    <d v="1899-12-30T11:47:24"/>
    <n v="1"/>
    <n v="0"/>
    <n v="0"/>
  </r>
  <r>
    <n v="4176704"/>
    <x v="1"/>
    <d v="1899-12-30T11:30:58"/>
    <d v="1899-12-30T11:44:52"/>
    <n v="1"/>
    <n v="0"/>
    <n v="0"/>
  </r>
  <r>
    <n v="90271112"/>
    <x v="1"/>
    <d v="1899-12-30T11:32:02"/>
    <d v="1899-12-30T11:41:14"/>
    <n v="0"/>
    <n v="1"/>
    <n v="0"/>
  </r>
  <r>
    <n v="8136309"/>
    <x v="1"/>
    <d v="1899-12-30T11:33:56"/>
    <d v="1899-12-30T11:47:16"/>
    <n v="1"/>
    <n v="0"/>
    <n v="0"/>
  </r>
  <r>
    <n v="3178616"/>
    <x v="1"/>
    <d v="1899-12-30T11:35:42"/>
    <d v="1899-12-30T11:47:36"/>
    <n v="1"/>
    <n v="0"/>
    <n v="0"/>
  </r>
  <r>
    <n v="27791497"/>
    <x v="1"/>
    <d v="1899-12-30T11:42:46"/>
    <d v="1899-12-30T11:55:26"/>
    <n v="0"/>
    <n v="1"/>
    <n v="0"/>
  </r>
  <r>
    <n v="4738129"/>
    <x v="1"/>
    <d v="1899-12-30T11:45:18"/>
    <d v="1899-12-30T12:00:40"/>
    <n v="1"/>
    <n v="0"/>
    <n v="0"/>
  </r>
  <r>
    <n v="54840810"/>
    <x v="1"/>
    <d v="1899-12-30T11:51:48"/>
    <d v="1899-12-30T12:03:20"/>
    <n v="0"/>
    <n v="1"/>
    <n v="0"/>
  </r>
  <r>
    <n v="8885606"/>
    <x v="1"/>
    <d v="1899-12-30T11:59:47"/>
    <d v="1899-12-30T12:13:50"/>
    <n v="1"/>
    <n v="0"/>
    <n v="0"/>
  </r>
  <r>
    <n v="6730442"/>
    <x v="1"/>
    <d v="1899-12-30T12:00:55"/>
    <d v="1899-12-30T12:12:37"/>
    <n v="1"/>
    <n v="0"/>
    <n v="0"/>
  </r>
  <r>
    <n v="3326913"/>
    <x v="1"/>
    <d v="1899-12-30T12:08:34"/>
    <d v="1899-12-30T12:22:11"/>
    <n v="1"/>
    <n v="0"/>
    <n v="0"/>
  </r>
  <r>
    <n v="9865716"/>
    <x v="1"/>
    <d v="1899-12-30T12:15:30"/>
    <d v="1899-12-30T12:27:13"/>
    <n v="1"/>
    <n v="0"/>
    <n v="0"/>
  </r>
  <r>
    <n v="73284745"/>
    <x v="1"/>
    <d v="1899-12-30T12:20:54"/>
    <d v="1899-12-30T12:26:45"/>
    <n v="0"/>
    <n v="1"/>
    <n v="0"/>
  </r>
  <r>
    <n v="1761255"/>
    <x v="1"/>
    <d v="1899-12-30T12:28:12"/>
    <d v="1899-12-30T12:32:38"/>
    <n v="1"/>
    <n v="0"/>
    <n v="0"/>
  </r>
  <r>
    <n v="48625903"/>
    <x v="1"/>
    <d v="1899-12-30T12:33:10"/>
    <d v="1899-12-30T12:34:25"/>
    <n v="0"/>
    <n v="1"/>
    <n v="0"/>
  </r>
  <r>
    <n v="2235911"/>
    <x v="1"/>
    <d v="1899-12-30T12:35:21"/>
    <d v="1899-12-30T12:51:04"/>
    <n v="1"/>
    <n v="0"/>
    <n v="0"/>
  </r>
  <r>
    <n v="18036364"/>
    <x v="1"/>
    <d v="1899-12-30T12:43:25"/>
    <d v="1899-12-30T12:47:10"/>
    <n v="0"/>
    <n v="1"/>
    <n v="0"/>
  </r>
  <r>
    <n v="38063903"/>
    <x v="1"/>
    <d v="1899-12-30T12:49:54"/>
    <d v="1899-12-30T12:56:32"/>
    <n v="0"/>
    <n v="1"/>
    <n v="0"/>
  </r>
  <r>
    <n v="4555937"/>
    <x v="1"/>
    <d v="1899-12-30T12:53:59"/>
    <d v="1899-12-30T13:08:46"/>
    <n v="1"/>
    <n v="0"/>
    <n v="0"/>
  </r>
  <r>
    <n v="9422310"/>
    <x v="1"/>
    <d v="1899-12-30T12:59:35"/>
    <d v="1899-12-30T13:12:58"/>
    <n v="1"/>
    <n v="0"/>
    <n v="0"/>
  </r>
  <r>
    <n v="16999529"/>
    <x v="1"/>
    <d v="1899-12-30T13:03:18"/>
    <d v="1899-12-30T13:04:06"/>
    <n v="0"/>
    <n v="1"/>
    <n v="0"/>
  </r>
  <r>
    <n v="8385222"/>
    <x v="1"/>
    <d v="1899-12-30T13:05:32"/>
    <d v="1899-12-30T13:08:23"/>
    <n v="1"/>
    <n v="0"/>
    <n v="0"/>
  </r>
  <r>
    <n v="8086847"/>
    <x v="1"/>
    <d v="1899-12-30T13:10:42"/>
    <d v="1899-12-30T13:15:34"/>
    <n v="1"/>
    <n v="0"/>
    <n v="0"/>
  </r>
  <r>
    <n v="5215912"/>
    <x v="1"/>
    <d v="1899-12-30T13:13:50"/>
    <d v="1899-12-30T13:18:16"/>
    <n v="1"/>
    <n v="0"/>
    <n v="0"/>
  </r>
  <r>
    <n v="1973826522"/>
    <x v="1"/>
    <d v="1899-12-30T13:19:44"/>
    <d v="1899-12-30T13:24:00"/>
    <n v="0"/>
    <n v="0"/>
    <n v="1"/>
  </r>
  <r>
    <n v="2255197"/>
    <x v="1"/>
    <d v="1899-12-30T13:25:02"/>
    <d v="1899-12-30T13:31:20"/>
    <n v="1"/>
    <n v="0"/>
    <n v="0"/>
  </r>
  <r>
    <n v="6719542"/>
    <x v="1"/>
    <d v="1899-12-30T13:31:58"/>
    <d v="1899-12-30T13:32:32"/>
    <n v="1"/>
    <n v="0"/>
    <n v="0"/>
  </r>
  <r>
    <n v="1837797"/>
    <x v="1"/>
    <d v="1899-12-30T13:39:10"/>
    <d v="1899-12-30T13:48:21"/>
    <n v="1"/>
    <n v="0"/>
    <n v="0"/>
  </r>
  <r>
    <n v="6772052"/>
    <x v="1"/>
    <d v="1899-12-30T13:43:45"/>
    <d v="1899-12-30T13:46:09"/>
    <n v="1"/>
    <n v="0"/>
    <n v="0"/>
  </r>
  <r>
    <n v="6495517"/>
    <x v="1"/>
    <d v="1899-12-30T13:45:48"/>
    <d v="1899-12-30T14:01:15"/>
    <n v="1"/>
    <n v="0"/>
    <n v="0"/>
  </r>
  <r>
    <n v="6275284312"/>
    <x v="1"/>
    <d v="1899-12-30T13:53:12"/>
    <d v="1899-12-30T13:59:28"/>
    <n v="0"/>
    <n v="0"/>
    <n v="1"/>
  </r>
  <r>
    <n v="5997385"/>
    <x v="1"/>
    <d v="1899-12-30T13:57:10"/>
    <d v="1899-12-30T13:57:27"/>
    <n v="1"/>
    <n v="0"/>
    <n v="0"/>
  </r>
  <r>
    <n v="54586484"/>
    <x v="1"/>
    <d v="1899-12-30T14:00:02"/>
    <d v="1899-12-30T14:01:09"/>
    <n v="0"/>
    <n v="1"/>
    <n v="0"/>
  </r>
  <r>
    <n v="8449157"/>
    <x v="1"/>
    <d v="1899-12-30T14:00:38"/>
    <d v="1899-12-30T14:12:17"/>
    <n v="1"/>
    <n v="0"/>
    <n v="0"/>
  </r>
  <r>
    <n v="1301099"/>
    <x v="1"/>
    <d v="1899-12-30T14:01:43"/>
    <d v="1899-12-30T14:07:37"/>
    <n v="1"/>
    <n v="0"/>
    <n v="0"/>
  </r>
  <r>
    <n v="1774304298"/>
    <x v="1"/>
    <d v="1899-12-30T14:01:43"/>
    <d v="1899-12-30T14:10:52"/>
    <n v="0"/>
    <n v="0"/>
    <n v="1"/>
  </r>
  <r>
    <n v="52165701"/>
    <x v="1"/>
    <d v="1899-12-30T14:09:52"/>
    <d v="1899-12-30T14:24:41"/>
    <n v="0"/>
    <n v="1"/>
    <n v="0"/>
  </r>
  <r>
    <n v="49158974"/>
    <x v="1"/>
    <d v="1899-12-30T14:15:44"/>
    <d v="1899-12-30T14:22:22"/>
    <n v="0"/>
    <n v="1"/>
    <n v="0"/>
  </r>
  <r>
    <n v="6231537"/>
    <x v="1"/>
    <d v="1899-12-30T14:20:39"/>
    <d v="1899-12-30T14:27:47"/>
    <n v="1"/>
    <n v="0"/>
    <n v="0"/>
  </r>
  <r>
    <n v="6965661375"/>
    <x v="1"/>
    <d v="1899-12-30T14:23:56"/>
    <d v="1899-12-30T14:30:22"/>
    <n v="0"/>
    <n v="0"/>
    <n v="1"/>
  </r>
  <r>
    <n v="4555937"/>
    <x v="1"/>
    <d v="1899-12-30T14:31:20"/>
    <d v="1899-12-30T14:31:20"/>
    <n v="1"/>
    <n v="0"/>
    <n v="0"/>
  </r>
  <r>
    <n v="8831940"/>
    <x v="1"/>
    <d v="1899-12-30T14:33:34"/>
    <d v="1899-12-30T14:40:19"/>
    <n v="1"/>
    <n v="0"/>
    <n v="0"/>
  </r>
  <r>
    <n v="7421868"/>
    <x v="1"/>
    <d v="1899-12-30T14:40:22"/>
    <d v="1899-12-30T14:47:34"/>
    <n v="1"/>
    <n v="0"/>
    <n v="0"/>
  </r>
  <r>
    <n v="5131341"/>
    <x v="1"/>
    <d v="1899-12-30T14:41:05"/>
    <d v="1899-12-30T14:51:19"/>
    <n v="1"/>
    <n v="0"/>
    <n v="0"/>
  </r>
  <r>
    <n v="3121850"/>
    <x v="1"/>
    <d v="1899-12-30T14:44:19"/>
    <d v="1899-12-30T14:55:12"/>
    <n v="1"/>
    <n v="0"/>
    <n v="0"/>
  </r>
  <r>
    <n v="6905863"/>
    <x v="1"/>
    <d v="1899-12-30T14:50:50"/>
    <d v="1899-12-30T14:57:04"/>
    <n v="1"/>
    <n v="0"/>
    <n v="0"/>
  </r>
  <r>
    <n v="2514802"/>
    <x v="1"/>
    <d v="1899-12-30T14:50:50"/>
    <d v="1899-12-30T15:02:17"/>
    <n v="1"/>
    <n v="0"/>
    <n v="0"/>
  </r>
  <r>
    <n v="93696449"/>
    <x v="1"/>
    <d v="1899-12-30T14:56:44"/>
    <d v="1899-12-30T15:08:01"/>
    <n v="0"/>
    <n v="1"/>
    <n v="0"/>
  </r>
  <r>
    <n v="3931464"/>
    <x v="1"/>
    <d v="1899-12-30T14:58:18"/>
    <d v="1899-12-30T15:10:23"/>
    <n v="1"/>
    <n v="0"/>
    <n v="0"/>
  </r>
  <r>
    <n v="1583683"/>
    <x v="1"/>
    <d v="1899-12-30T15:03:42"/>
    <d v="1899-12-30T15:10:18"/>
    <n v="1"/>
    <n v="0"/>
    <n v="0"/>
  </r>
  <r>
    <n v="52165701"/>
    <x v="2"/>
    <d v="1899-12-30T08:03:03"/>
    <d v="1899-12-30T08:14:41"/>
    <n v="0"/>
    <n v="1"/>
    <n v="0"/>
  </r>
  <r>
    <n v="1521041994"/>
    <x v="2"/>
    <d v="1899-12-30T08:11:02"/>
    <d v="1899-12-30T08:20:24"/>
    <n v="0"/>
    <n v="0"/>
    <n v="1"/>
  </r>
  <r>
    <n v="9187410"/>
    <x v="2"/>
    <d v="1899-12-30T08:19:08"/>
    <d v="1899-12-30T08:22:41"/>
    <n v="1"/>
    <n v="0"/>
    <n v="0"/>
  </r>
  <r>
    <n v="8228350"/>
    <x v="2"/>
    <d v="1899-12-30T08:19:13"/>
    <d v="1899-12-30T08:20:08"/>
    <n v="1"/>
    <n v="0"/>
    <n v="0"/>
  </r>
  <r>
    <n v="8313390"/>
    <x v="2"/>
    <d v="1899-12-30T08:22:37"/>
    <d v="1899-12-30T08:29:30"/>
    <n v="1"/>
    <n v="0"/>
    <n v="0"/>
  </r>
  <r>
    <n v="5508903"/>
    <x v="2"/>
    <d v="1899-12-30T08:22:47"/>
    <d v="1899-12-30T08:39:15"/>
    <n v="1"/>
    <n v="0"/>
    <n v="0"/>
  </r>
  <r>
    <n v="3102910"/>
    <x v="2"/>
    <d v="1899-12-30T08:26:10"/>
    <d v="1899-12-30T08:33:41"/>
    <n v="1"/>
    <n v="0"/>
    <n v="0"/>
  </r>
  <r>
    <n v="45948073"/>
    <x v="2"/>
    <d v="1899-12-30T08:32:16"/>
    <d v="1899-12-30T08:40:44"/>
    <n v="0"/>
    <n v="1"/>
    <n v="0"/>
  </r>
  <r>
    <n v="73690742"/>
    <x v="2"/>
    <d v="1899-12-30T08:35:57"/>
    <d v="1899-12-30T08:50:18"/>
    <n v="0"/>
    <n v="1"/>
    <n v="0"/>
  </r>
  <r>
    <n v="58037769"/>
    <x v="2"/>
    <d v="1899-12-30T08:42:10"/>
    <d v="1899-12-30T08:48:55"/>
    <n v="0"/>
    <n v="1"/>
    <n v="0"/>
  </r>
  <r>
    <n v="3434934"/>
    <x v="2"/>
    <d v="1899-12-30T08:49:21"/>
    <d v="1899-12-30T09:05:06"/>
    <n v="1"/>
    <n v="0"/>
    <n v="0"/>
  </r>
  <r>
    <n v="4963499"/>
    <x v="2"/>
    <d v="1899-12-30T08:52:55"/>
    <d v="1899-12-30T08:55:20"/>
    <n v="1"/>
    <n v="0"/>
    <n v="0"/>
  </r>
  <r>
    <n v="7904403"/>
    <x v="2"/>
    <d v="1899-12-30T08:58:00"/>
    <d v="1899-12-30T09:03:17"/>
    <n v="1"/>
    <n v="0"/>
    <n v="0"/>
  </r>
  <r>
    <n v="4389240"/>
    <x v="2"/>
    <d v="1899-12-30T09:03:03"/>
    <d v="1899-12-30T09:05:34"/>
    <n v="1"/>
    <n v="0"/>
    <n v="0"/>
  </r>
  <r>
    <n v="68647339"/>
    <x v="2"/>
    <d v="1899-12-30T09:09:48"/>
    <d v="1899-12-30T09:25:51"/>
    <n v="0"/>
    <n v="1"/>
    <n v="0"/>
  </r>
  <r>
    <n v="8461631"/>
    <x v="2"/>
    <d v="1899-12-30T09:12:02"/>
    <d v="1899-12-30T09:13:42"/>
    <n v="1"/>
    <n v="0"/>
    <n v="0"/>
  </r>
  <r>
    <n v="3087246"/>
    <x v="2"/>
    <d v="1899-12-30T09:16:19"/>
    <d v="1899-12-30T09:27:14"/>
    <n v="1"/>
    <n v="0"/>
    <n v="0"/>
  </r>
  <r>
    <n v="9321082"/>
    <x v="2"/>
    <d v="1899-12-30T09:21:16"/>
    <d v="1899-12-30T09:37:18"/>
    <n v="1"/>
    <n v="0"/>
    <n v="0"/>
  </r>
  <r>
    <n v="4941247888"/>
    <x v="2"/>
    <d v="1899-12-30T09:23:15"/>
    <d v="1899-12-30T09:34:08"/>
    <n v="0"/>
    <n v="0"/>
    <n v="1"/>
  </r>
  <r>
    <n v="13484133"/>
    <x v="2"/>
    <d v="1899-12-30T09:30:09"/>
    <d v="1899-12-30T09:33:25"/>
    <n v="0"/>
    <n v="1"/>
    <n v="0"/>
  </r>
  <r>
    <n v="9610703"/>
    <x v="2"/>
    <d v="1899-12-30T09:37:04"/>
    <d v="1899-12-30T09:47:02"/>
    <n v="1"/>
    <n v="0"/>
    <n v="0"/>
  </r>
  <r>
    <n v="7236035"/>
    <x v="2"/>
    <d v="1899-12-30T09:43:27"/>
    <d v="1899-12-30T09:53:08"/>
    <n v="1"/>
    <n v="0"/>
    <n v="0"/>
  </r>
  <r>
    <n v="7236035"/>
    <x v="2"/>
    <d v="1899-12-30T09:48:56"/>
    <d v="1899-12-30T10:03:45"/>
    <n v="1"/>
    <n v="0"/>
    <n v="0"/>
  </r>
  <r>
    <n v="2675422"/>
    <x v="2"/>
    <d v="1899-12-30T09:56:04"/>
    <d v="1899-12-30T10:05:53"/>
    <n v="1"/>
    <n v="0"/>
    <n v="0"/>
  </r>
  <r>
    <n v="99056276"/>
    <x v="2"/>
    <d v="1899-12-30T10:01:12"/>
    <d v="1899-12-30T10:17:38"/>
    <n v="0"/>
    <n v="1"/>
    <n v="0"/>
  </r>
  <r>
    <n v="1715377"/>
    <x v="2"/>
    <d v="1899-12-30T10:02:36"/>
    <d v="1899-12-30T10:16:48"/>
    <n v="1"/>
    <n v="0"/>
    <n v="0"/>
  </r>
  <r>
    <n v="6700458395"/>
    <x v="2"/>
    <d v="1899-12-30T10:06:57"/>
    <d v="1899-12-30T10:14:34"/>
    <n v="0"/>
    <n v="0"/>
    <n v="1"/>
  </r>
  <r>
    <n v="2211277198"/>
    <x v="2"/>
    <d v="1899-12-30T10:07:14"/>
    <d v="1899-12-30T10:09:30"/>
    <n v="0"/>
    <n v="0"/>
    <n v="1"/>
  </r>
  <r>
    <n v="9866373"/>
    <x v="2"/>
    <d v="1899-12-30T10:07:43"/>
    <d v="1899-12-30T10:17:50"/>
    <n v="1"/>
    <n v="0"/>
    <n v="0"/>
  </r>
  <r>
    <n v="4526057"/>
    <x v="2"/>
    <d v="1899-12-30T10:09:19"/>
    <d v="1899-12-30T10:12:07"/>
    <n v="1"/>
    <n v="0"/>
    <n v="0"/>
  </r>
  <r>
    <n v="70786056"/>
    <x v="2"/>
    <d v="1899-12-30T10:09:57"/>
    <d v="1899-12-30T10:12:31"/>
    <n v="0"/>
    <n v="1"/>
    <n v="0"/>
  </r>
  <r>
    <n v="9874705"/>
    <x v="2"/>
    <d v="1899-12-30T10:15:28"/>
    <d v="1899-12-30T10:25:05"/>
    <n v="1"/>
    <n v="0"/>
    <n v="0"/>
  </r>
  <r>
    <n v="2506618"/>
    <x v="2"/>
    <d v="1899-12-30T10:20:25"/>
    <d v="1899-12-30T10:29:50"/>
    <n v="1"/>
    <n v="0"/>
    <n v="0"/>
  </r>
  <r>
    <n v="6312575"/>
    <x v="2"/>
    <d v="1899-12-30T10:22:35"/>
    <d v="1899-12-30T10:36:58"/>
    <n v="1"/>
    <n v="0"/>
    <n v="0"/>
  </r>
  <r>
    <n v="9620895"/>
    <x v="2"/>
    <d v="1899-12-30T10:28:15"/>
    <d v="1899-12-30T10:43:53"/>
    <n v="1"/>
    <n v="0"/>
    <n v="0"/>
  </r>
  <r>
    <n v="8187780"/>
    <x v="2"/>
    <d v="1899-12-30T10:32:08"/>
    <d v="1899-12-30T10:45:08"/>
    <n v="1"/>
    <n v="0"/>
    <n v="0"/>
  </r>
  <r>
    <n v="4176999"/>
    <x v="2"/>
    <d v="1899-12-30T10:35:44"/>
    <d v="1899-12-30T10:51:12"/>
    <n v="1"/>
    <n v="0"/>
    <n v="0"/>
  </r>
  <r>
    <n v="9937257"/>
    <x v="2"/>
    <d v="1899-12-30T10:39:07"/>
    <d v="1899-12-30T10:43:39"/>
    <n v="1"/>
    <n v="0"/>
    <n v="0"/>
  </r>
  <r>
    <n v="4363716"/>
    <x v="2"/>
    <d v="1899-12-30T10:39:53"/>
    <d v="1899-12-30T10:49:32"/>
    <n v="1"/>
    <n v="0"/>
    <n v="0"/>
  </r>
  <r>
    <n v="96323047"/>
    <x v="2"/>
    <d v="1899-12-30T10:47:28"/>
    <d v="1899-12-30T10:52:55"/>
    <n v="0"/>
    <n v="1"/>
    <n v="0"/>
  </r>
  <r>
    <n v="2750193"/>
    <x v="2"/>
    <d v="1899-12-30T10:54:25"/>
    <d v="1899-12-30T10:56:06"/>
    <n v="1"/>
    <n v="0"/>
    <n v="0"/>
  </r>
  <r>
    <n v="7973319"/>
    <x v="2"/>
    <d v="1899-12-30T10:56:09"/>
    <d v="1899-12-30T11:03:42"/>
    <n v="1"/>
    <n v="0"/>
    <n v="0"/>
  </r>
  <r>
    <n v="1908394"/>
    <x v="2"/>
    <d v="1899-12-30T10:59:53"/>
    <d v="1899-12-30T11:14:11"/>
    <n v="1"/>
    <n v="0"/>
    <n v="0"/>
  </r>
  <r>
    <n v="19116274"/>
    <x v="2"/>
    <d v="1899-12-30T11:02:52"/>
    <d v="1899-12-30T11:13:53"/>
    <n v="0"/>
    <n v="1"/>
    <n v="0"/>
  </r>
  <r>
    <n v="1235622"/>
    <x v="2"/>
    <d v="1899-12-30T11:09:02"/>
    <d v="1899-12-30T11:18:04"/>
    <n v="1"/>
    <n v="0"/>
    <n v="0"/>
  </r>
  <r>
    <n v="1926053"/>
    <x v="2"/>
    <d v="1899-12-30T11:13:13"/>
    <d v="1899-12-30T11:15:04"/>
    <n v="1"/>
    <n v="0"/>
    <n v="0"/>
  </r>
  <r>
    <n v="1458287"/>
    <x v="2"/>
    <d v="1899-12-30T11:17:40"/>
    <d v="1899-12-30T11:25:13"/>
    <n v="1"/>
    <n v="0"/>
    <n v="0"/>
  </r>
  <r>
    <n v="3758539398"/>
    <x v="2"/>
    <d v="1899-12-30T11:21:04"/>
    <d v="1899-12-30T11:24:06"/>
    <n v="0"/>
    <n v="0"/>
    <n v="1"/>
  </r>
  <r>
    <n v="8471021"/>
    <x v="2"/>
    <d v="1899-12-30T11:23:01"/>
    <d v="1899-12-30T11:27:33"/>
    <n v="1"/>
    <n v="0"/>
    <n v="0"/>
  </r>
  <r>
    <n v="4039284"/>
    <x v="2"/>
    <d v="1899-12-30T11:26:39"/>
    <d v="1899-12-30T11:34:40"/>
    <n v="1"/>
    <n v="0"/>
    <n v="0"/>
  </r>
  <r>
    <n v="3177370"/>
    <x v="2"/>
    <d v="1899-12-30T11:30:48"/>
    <d v="1899-12-30T11:40:43"/>
    <n v="1"/>
    <n v="0"/>
    <n v="0"/>
  </r>
  <r>
    <n v="7236035"/>
    <x v="2"/>
    <d v="1899-12-30T11:33:21"/>
    <d v="1899-12-30T11:39:35"/>
    <n v="1"/>
    <n v="0"/>
    <n v="0"/>
  </r>
  <r>
    <n v="6689117"/>
    <x v="2"/>
    <d v="1899-12-30T11:39:11"/>
    <d v="1899-12-30T11:53:34"/>
    <n v="1"/>
    <n v="0"/>
    <n v="0"/>
  </r>
  <r>
    <n v="4824267"/>
    <x v="2"/>
    <d v="1899-12-30T11:41:33"/>
    <d v="1899-12-30T11:52:56"/>
    <n v="1"/>
    <n v="0"/>
    <n v="0"/>
  </r>
  <r>
    <n v="6978234"/>
    <x v="2"/>
    <d v="1899-12-30T11:43:47"/>
    <d v="1899-12-30T11:47:30"/>
    <n v="1"/>
    <n v="0"/>
    <n v="0"/>
  </r>
  <r>
    <n v="2158377"/>
    <x v="2"/>
    <d v="1899-12-30T11:47:45"/>
    <d v="1899-12-30T11:49:41"/>
    <n v="1"/>
    <n v="0"/>
    <n v="0"/>
  </r>
  <r>
    <n v="73970924"/>
    <x v="2"/>
    <d v="1899-12-30T11:50:27"/>
    <d v="1899-12-30T11:51:25"/>
    <n v="0"/>
    <n v="1"/>
    <n v="0"/>
  </r>
  <r>
    <n v="6927270"/>
    <x v="2"/>
    <d v="1899-12-30T11:53:50"/>
    <d v="1899-12-30T12:07:26"/>
    <n v="1"/>
    <n v="0"/>
    <n v="0"/>
  </r>
  <r>
    <n v="7318247385"/>
    <x v="2"/>
    <d v="1899-12-30T11:54:11"/>
    <d v="1899-12-30T11:58:22"/>
    <n v="0"/>
    <n v="0"/>
    <n v="1"/>
  </r>
  <r>
    <n v="1579531"/>
    <x v="2"/>
    <d v="1899-12-30T12:01:56"/>
    <d v="1899-12-30T12:12:35"/>
    <n v="1"/>
    <n v="0"/>
    <n v="0"/>
  </r>
  <r>
    <n v="9593481"/>
    <x v="2"/>
    <d v="1899-12-30T12:02:35"/>
    <d v="1899-12-30T12:03:35"/>
    <n v="1"/>
    <n v="0"/>
    <n v="0"/>
  </r>
  <r>
    <n v="6657074"/>
    <x v="2"/>
    <d v="1899-12-30T12:04:09"/>
    <d v="1899-12-30T12:17:59"/>
    <n v="1"/>
    <n v="0"/>
    <n v="0"/>
  </r>
  <r>
    <n v="1488369"/>
    <x v="2"/>
    <d v="1899-12-30T12:06:35"/>
    <d v="1899-12-30T12:22:05"/>
    <n v="1"/>
    <n v="0"/>
    <n v="0"/>
  </r>
  <r>
    <n v="1797960"/>
    <x v="2"/>
    <d v="1899-12-30T12:14:47"/>
    <d v="1899-12-30T12:22:26"/>
    <n v="1"/>
    <n v="0"/>
    <n v="0"/>
  </r>
  <r>
    <n v="65923776"/>
    <x v="2"/>
    <d v="1899-12-30T12:20:00"/>
    <d v="1899-12-30T12:24:06"/>
    <n v="0"/>
    <n v="1"/>
    <n v="0"/>
  </r>
  <r>
    <n v="3407358"/>
    <x v="2"/>
    <d v="1899-12-30T12:26:19"/>
    <d v="1899-12-30T12:28:36"/>
    <n v="1"/>
    <n v="0"/>
    <n v="0"/>
  </r>
  <r>
    <n v="1887758"/>
    <x v="2"/>
    <d v="1899-12-30T12:27:08"/>
    <d v="1899-12-30T12:37:59"/>
    <n v="1"/>
    <n v="0"/>
    <n v="0"/>
  </r>
  <r>
    <n v="9983997"/>
    <x v="2"/>
    <d v="1899-12-30T12:34:51"/>
    <d v="1899-12-30T12:49:43"/>
    <n v="1"/>
    <n v="0"/>
    <n v="0"/>
  </r>
  <r>
    <n v="3539762"/>
    <x v="2"/>
    <d v="1899-12-30T12:36:02"/>
    <d v="1899-12-30T12:38:07"/>
    <n v="1"/>
    <n v="0"/>
    <n v="0"/>
  </r>
  <r>
    <n v="58067439"/>
    <x v="2"/>
    <d v="1899-12-30T12:37:33"/>
    <d v="1899-12-30T12:38:20"/>
    <n v="0"/>
    <n v="1"/>
    <n v="0"/>
  </r>
  <r>
    <n v="6760428735"/>
    <x v="2"/>
    <d v="1899-12-30T12:40:29"/>
    <d v="1899-12-30T12:46:01"/>
    <n v="0"/>
    <n v="0"/>
    <n v="1"/>
  </r>
  <r>
    <n v="9803006"/>
    <x v="2"/>
    <d v="1899-12-30T12:46:34"/>
    <d v="1899-12-30T12:59:17"/>
    <n v="1"/>
    <n v="0"/>
    <n v="0"/>
  </r>
  <r>
    <n v="5312081"/>
    <x v="2"/>
    <d v="1899-12-30T12:48:34"/>
    <d v="1899-12-30T12:57:29"/>
    <n v="1"/>
    <n v="0"/>
    <n v="0"/>
  </r>
  <r>
    <n v="7114306"/>
    <x v="2"/>
    <d v="1899-12-30T12:51:57"/>
    <d v="1899-12-30T12:59:06"/>
    <n v="1"/>
    <n v="0"/>
    <n v="0"/>
  </r>
  <r>
    <n v="7594764"/>
    <x v="2"/>
    <d v="1899-12-30T12:55:27"/>
    <d v="1899-12-30T12:56:48"/>
    <n v="1"/>
    <n v="0"/>
    <n v="0"/>
  </r>
  <r>
    <n v="3004571"/>
    <x v="2"/>
    <d v="1899-12-30T13:00:24"/>
    <d v="1899-12-30T13:07:12"/>
    <n v="1"/>
    <n v="0"/>
    <n v="0"/>
  </r>
  <r>
    <n v="6689117"/>
    <x v="2"/>
    <d v="1899-12-30T13:06:23"/>
    <d v="1899-12-30T13:18:16"/>
    <n v="1"/>
    <n v="0"/>
    <n v="0"/>
  </r>
  <r>
    <n v="1081610"/>
    <x v="2"/>
    <d v="1899-12-30T13:09:15"/>
    <d v="1899-12-30T13:20:11"/>
    <n v="1"/>
    <n v="0"/>
    <n v="0"/>
  </r>
  <r>
    <n v="20220216"/>
    <x v="2"/>
    <d v="1899-12-30T13:09:57"/>
    <d v="1899-12-30T13:24:40"/>
    <n v="0"/>
    <n v="1"/>
    <n v="0"/>
  </r>
  <r>
    <n v="79890857"/>
    <x v="2"/>
    <d v="1899-12-30T13:09:59"/>
    <d v="1899-12-30T13:26:16"/>
    <n v="0"/>
    <n v="1"/>
    <n v="0"/>
  </r>
  <r>
    <n v="4600571814"/>
    <x v="2"/>
    <d v="1899-12-30T13:14:24"/>
    <d v="1899-12-30T13:24:28"/>
    <n v="0"/>
    <n v="0"/>
    <n v="1"/>
  </r>
  <r>
    <n v="1579531"/>
    <x v="2"/>
    <d v="1899-12-30T13:15:50"/>
    <d v="1899-12-30T13:32:14"/>
    <n v="1"/>
    <n v="0"/>
    <n v="0"/>
  </r>
  <r>
    <n v="7110850"/>
    <x v="2"/>
    <d v="1899-12-30T13:15:53"/>
    <d v="1899-12-30T13:31:31"/>
    <n v="1"/>
    <n v="0"/>
    <n v="0"/>
  </r>
  <r>
    <n v="18036364"/>
    <x v="2"/>
    <d v="1899-12-30T13:24:12"/>
    <d v="1899-12-30T13:28:48"/>
    <n v="0"/>
    <n v="1"/>
    <n v="0"/>
  </r>
  <r>
    <n v="6712006"/>
    <x v="2"/>
    <d v="1899-12-30T13:27:56"/>
    <d v="1899-12-30T13:36:43"/>
    <n v="1"/>
    <n v="0"/>
    <n v="0"/>
  </r>
  <r>
    <n v="5646830"/>
    <x v="2"/>
    <d v="1899-12-30T13:31:36"/>
    <d v="1899-12-30T13:47:34"/>
    <n v="1"/>
    <n v="0"/>
    <n v="0"/>
  </r>
  <r>
    <n v="38535407"/>
    <x v="2"/>
    <d v="1899-12-30T13:34:35"/>
    <d v="1899-12-30T13:40:32"/>
    <n v="0"/>
    <n v="1"/>
    <n v="0"/>
  </r>
  <r>
    <n v="66871690"/>
    <x v="2"/>
    <d v="1899-12-30T13:36:32"/>
    <d v="1899-12-30T13:50:22"/>
    <n v="0"/>
    <n v="1"/>
    <n v="0"/>
  </r>
  <r>
    <n v="7085993"/>
    <x v="2"/>
    <d v="1899-12-30T13:43:34"/>
    <d v="1899-12-30T13:48:06"/>
    <n v="1"/>
    <n v="0"/>
    <n v="0"/>
  </r>
  <r>
    <n v="2890720"/>
    <x v="2"/>
    <d v="1899-12-30T13:49:17"/>
    <d v="1899-12-30T13:50:08"/>
    <n v="1"/>
    <n v="0"/>
    <n v="0"/>
  </r>
  <r>
    <n v="8375968"/>
    <x v="2"/>
    <d v="1899-12-30T13:53:15"/>
    <d v="1899-12-30T13:54:33"/>
    <n v="1"/>
    <n v="0"/>
    <n v="0"/>
  </r>
  <r>
    <n v="1119740"/>
    <x v="2"/>
    <d v="1899-12-30T13:53:25"/>
    <d v="1899-12-30T13:56:52"/>
    <n v="1"/>
    <n v="0"/>
    <n v="0"/>
  </r>
  <r>
    <n v="3796958"/>
    <x v="2"/>
    <d v="1899-12-30T13:53:47"/>
    <d v="1899-12-30T14:08:45"/>
    <n v="1"/>
    <n v="0"/>
    <n v="0"/>
  </r>
  <r>
    <n v="8010775"/>
    <x v="2"/>
    <d v="1899-12-30T13:59:10"/>
    <d v="1899-12-30T14:02:46"/>
    <n v="1"/>
    <n v="0"/>
    <n v="0"/>
  </r>
  <r>
    <n v="46023878"/>
    <x v="2"/>
    <d v="1899-12-30T14:07:09"/>
    <d v="1899-12-30T14:18:50"/>
    <n v="0"/>
    <n v="1"/>
    <n v="0"/>
  </r>
  <r>
    <n v="3379007610"/>
    <x v="2"/>
    <d v="1899-12-30T14:13:39"/>
    <d v="1899-12-30T14:22:09"/>
    <n v="0"/>
    <n v="0"/>
    <n v="1"/>
  </r>
  <r>
    <n v="2890519255"/>
    <x v="2"/>
    <d v="1899-12-30T14:17:38"/>
    <d v="1899-12-30T14:23:00"/>
    <n v="0"/>
    <n v="0"/>
    <n v="1"/>
  </r>
  <r>
    <n v="27858818"/>
    <x v="2"/>
    <d v="1899-12-30T14:19:57"/>
    <d v="1899-12-30T14:34:15"/>
    <n v="0"/>
    <n v="1"/>
    <n v="0"/>
  </r>
  <r>
    <n v="5076649"/>
    <x v="2"/>
    <d v="1899-12-30T14:21:10"/>
    <d v="1899-12-30T14:27:13"/>
    <n v="1"/>
    <n v="0"/>
    <n v="0"/>
  </r>
  <r>
    <n v="70367818"/>
    <x v="2"/>
    <d v="1899-12-30T14:21:27"/>
    <d v="1899-12-30T14:25:07"/>
    <n v="0"/>
    <n v="1"/>
    <n v="0"/>
  </r>
  <r>
    <n v="9788998"/>
    <x v="2"/>
    <d v="1899-12-30T14:25:01"/>
    <d v="1899-12-30T14:34:54"/>
    <n v="1"/>
    <n v="0"/>
    <n v="0"/>
  </r>
  <r>
    <n v="1951101"/>
    <x v="2"/>
    <d v="1899-12-30T14:29:28"/>
    <d v="1899-12-30T14:44:09"/>
    <n v="1"/>
    <n v="0"/>
    <n v="0"/>
  </r>
  <r>
    <n v="4546455"/>
    <x v="2"/>
    <d v="1899-12-30T14:29:52"/>
    <d v="1899-12-30T14:41:01"/>
    <n v="1"/>
    <n v="0"/>
    <n v="0"/>
  </r>
  <r>
    <n v="12687991"/>
    <x v="2"/>
    <d v="1899-12-30T14:33:31"/>
    <d v="1899-12-30T14:36:31"/>
    <n v="0"/>
    <n v="1"/>
    <n v="0"/>
  </r>
  <r>
    <n v="4328583"/>
    <x v="2"/>
    <d v="1899-12-30T14:37:21"/>
    <d v="1899-12-30T14:40:14"/>
    <n v="1"/>
    <n v="0"/>
    <n v="0"/>
  </r>
  <r>
    <n v="2184116"/>
    <x v="2"/>
    <d v="1899-12-30T14:42:01"/>
    <d v="1899-12-30T14:52:47"/>
    <n v="1"/>
    <n v="0"/>
    <n v="0"/>
  </r>
  <r>
    <n v="24724570"/>
    <x v="2"/>
    <d v="1899-12-30T14:44:36"/>
    <d v="1899-12-30T14:50:33"/>
    <n v="0"/>
    <n v="1"/>
    <n v="0"/>
  </r>
  <r>
    <n v="4843076"/>
    <x v="2"/>
    <d v="1899-12-30T14:52:11"/>
    <d v="1899-12-30T14:56:17"/>
    <n v="1"/>
    <n v="0"/>
    <n v="0"/>
  </r>
  <r>
    <n v="7795911"/>
    <x v="2"/>
    <d v="1899-12-30T14:53:29"/>
    <d v="1899-12-30T15:03:06"/>
    <n v="1"/>
    <n v="0"/>
    <n v="0"/>
  </r>
  <r>
    <n v="42722517"/>
    <x v="2"/>
    <d v="1899-12-30T14:54:10"/>
    <d v="1899-12-30T15:02:42"/>
    <n v="0"/>
    <n v="1"/>
    <n v="0"/>
  </r>
  <r>
    <n v="9697189"/>
    <x v="2"/>
    <d v="1899-12-30T14:56:25"/>
    <d v="1899-12-30T14:57:43"/>
    <n v="1"/>
    <n v="0"/>
    <n v="0"/>
  </r>
  <r>
    <n v="4471203"/>
    <x v="2"/>
    <d v="1899-12-30T14:58:37"/>
    <d v="1899-12-30T15:06:17"/>
    <n v="1"/>
    <n v="0"/>
    <n v="0"/>
  </r>
  <r>
    <n v="1439114"/>
    <x v="2"/>
    <d v="1899-12-30T15:01:17"/>
    <d v="1899-12-30T15:03:57"/>
    <n v="1"/>
    <n v="0"/>
    <n v="0"/>
  </r>
  <r>
    <n v="5822881"/>
    <x v="3"/>
    <d v="1899-12-30T08:03:12"/>
    <d v="1899-12-30T08:11:35"/>
    <n v="1"/>
    <n v="0"/>
    <n v="0"/>
  </r>
  <r>
    <n v="6027120"/>
    <x v="3"/>
    <d v="1899-12-30T08:06:56"/>
    <d v="1899-12-30T08:12:57"/>
    <n v="1"/>
    <n v="0"/>
    <n v="0"/>
  </r>
  <r>
    <n v="2790475"/>
    <x v="3"/>
    <d v="1899-12-30T08:14:38"/>
    <d v="1899-12-30T08:23:30"/>
    <n v="1"/>
    <n v="0"/>
    <n v="0"/>
  </r>
  <r>
    <n v="30893038"/>
    <x v="3"/>
    <d v="1899-12-30T08:19:48"/>
    <d v="1899-12-30T08:22:44"/>
    <n v="0"/>
    <n v="1"/>
    <n v="0"/>
  </r>
  <r>
    <n v="5076649"/>
    <x v="3"/>
    <d v="1899-12-30T08:26:21"/>
    <d v="1899-12-30T08:33:39"/>
    <n v="1"/>
    <n v="0"/>
    <n v="0"/>
  </r>
  <r>
    <n v="5013602"/>
    <x v="3"/>
    <d v="1899-12-30T08:31:39"/>
    <d v="1899-12-30T08:42:51"/>
    <n v="1"/>
    <n v="0"/>
    <n v="0"/>
  </r>
  <r>
    <n v="5696056"/>
    <x v="3"/>
    <d v="1899-12-30T08:39:48"/>
    <d v="1899-12-30T08:46:06"/>
    <n v="1"/>
    <n v="0"/>
    <n v="0"/>
  </r>
  <r>
    <n v="11274735"/>
    <x v="3"/>
    <d v="1899-12-30T08:47:18"/>
    <d v="1899-12-30T08:53:21"/>
    <n v="0"/>
    <n v="1"/>
    <n v="0"/>
  </r>
  <r>
    <n v="1158631"/>
    <x v="3"/>
    <d v="1899-12-30T08:47:40"/>
    <d v="1899-12-30T09:02:07"/>
    <n v="1"/>
    <n v="0"/>
    <n v="0"/>
  </r>
  <r>
    <n v="6009110"/>
    <x v="3"/>
    <d v="1899-12-30T08:54:08"/>
    <d v="1899-12-30T08:55:35"/>
    <n v="1"/>
    <n v="0"/>
    <n v="0"/>
  </r>
  <r>
    <n v="6644360383"/>
    <x v="3"/>
    <d v="1899-12-30T08:57:36"/>
    <d v="1899-12-30T09:06:45"/>
    <n v="0"/>
    <n v="0"/>
    <n v="1"/>
  </r>
  <r>
    <n v="6045882"/>
    <x v="3"/>
    <d v="1899-12-30T09:04:19"/>
    <d v="1899-12-30T09:12:38"/>
    <n v="1"/>
    <n v="0"/>
    <n v="0"/>
  </r>
  <r>
    <n v="4113351"/>
    <x v="3"/>
    <d v="1899-12-30T09:05:57"/>
    <d v="1899-12-30T09:07:13"/>
    <n v="1"/>
    <n v="0"/>
    <n v="0"/>
  </r>
  <r>
    <n v="9777118"/>
    <x v="3"/>
    <d v="1899-12-30T09:09:27"/>
    <d v="1899-12-30T09:18:28"/>
    <n v="1"/>
    <n v="0"/>
    <n v="0"/>
  </r>
  <r>
    <n v="1659814"/>
    <x v="3"/>
    <d v="1899-12-30T09:13:12"/>
    <d v="1899-12-30T09:29:35"/>
    <n v="1"/>
    <n v="0"/>
    <n v="0"/>
  </r>
  <r>
    <n v="26204415"/>
    <x v="3"/>
    <d v="1899-12-30T09:18:49"/>
    <d v="1899-12-30T09:23:41"/>
    <n v="0"/>
    <n v="1"/>
    <n v="0"/>
  </r>
  <r>
    <n v="8471544"/>
    <x v="3"/>
    <d v="1899-12-30T09:21:02"/>
    <d v="1899-12-30T09:28:47"/>
    <n v="1"/>
    <n v="0"/>
    <n v="0"/>
  </r>
  <r>
    <n v="3379401"/>
    <x v="3"/>
    <d v="1899-12-30T09:28:19"/>
    <d v="1899-12-30T09:43:13"/>
    <n v="1"/>
    <n v="0"/>
    <n v="0"/>
  </r>
  <r>
    <n v="5912377607"/>
    <x v="3"/>
    <d v="1899-12-30T09:30:26"/>
    <d v="1899-12-30T09:34:06"/>
    <n v="0"/>
    <n v="0"/>
    <n v="1"/>
  </r>
  <r>
    <n v="77705897"/>
    <x v="3"/>
    <d v="1899-12-30T09:35:22"/>
    <d v="1899-12-30T09:36:22"/>
    <n v="0"/>
    <n v="1"/>
    <n v="0"/>
  </r>
  <r>
    <n v="5894865"/>
    <x v="3"/>
    <d v="1899-12-30T09:39:41"/>
    <d v="1899-12-30T09:43:59"/>
    <n v="1"/>
    <n v="0"/>
    <n v="0"/>
  </r>
  <r>
    <n v="7449832"/>
    <x v="3"/>
    <d v="1899-12-30T09:44:03"/>
    <d v="1899-12-30T09:56:32"/>
    <n v="1"/>
    <n v="0"/>
    <n v="0"/>
  </r>
  <r>
    <n v="49390412"/>
    <x v="3"/>
    <d v="1899-12-30T09:45:18"/>
    <d v="1899-12-30T09:59:01"/>
    <n v="0"/>
    <n v="1"/>
    <n v="0"/>
  </r>
  <r>
    <n v="6156594"/>
    <x v="3"/>
    <d v="1899-12-30T09:52:27"/>
    <d v="1899-12-30T10:07:14"/>
    <n v="1"/>
    <n v="0"/>
    <n v="0"/>
  </r>
  <r>
    <n v="5006675"/>
    <x v="3"/>
    <d v="1899-12-30T09:54:43"/>
    <d v="1899-12-30T10:04:08"/>
    <n v="1"/>
    <n v="0"/>
    <n v="0"/>
  </r>
  <r>
    <n v="2096180"/>
    <x v="3"/>
    <d v="1899-12-30T09:55:28"/>
    <d v="1899-12-30T10:00:03"/>
    <n v="1"/>
    <n v="0"/>
    <n v="0"/>
  </r>
  <r>
    <n v="8214927"/>
    <x v="3"/>
    <d v="1899-12-30T09:59:36"/>
    <d v="1899-12-30T10:06:29"/>
    <n v="1"/>
    <n v="0"/>
    <n v="0"/>
  </r>
  <r>
    <n v="5816822"/>
    <x v="3"/>
    <d v="1899-12-30T10:00:15"/>
    <d v="1899-12-30T10:09:15"/>
    <n v="1"/>
    <n v="0"/>
    <n v="0"/>
  </r>
  <r>
    <n v="9683894"/>
    <x v="3"/>
    <d v="1899-12-30T10:05:28"/>
    <d v="1899-12-30T10:06:03"/>
    <n v="1"/>
    <n v="0"/>
    <n v="0"/>
  </r>
  <r>
    <n v="2808052"/>
    <x v="3"/>
    <d v="1899-12-30T10:06:53"/>
    <d v="1899-12-30T10:20:21"/>
    <n v="1"/>
    <n v="0"/>
    <n v="0"/>
  </r>
  <r>
    <n v="18084593"/>
    <x v="3"/>
    <d v="1899-12-30T10:11:45"/>
    <d v="1899-12-30T10:23:25"/>
    <n v="0"/>
    <n v="1"/>
    <n v="0"/>
  </r>
  <r>
    <n v="1390402"/>
    <x v="3"/>
    <d v="1899-12-30T10:17:29"/>
    <d v="1899-12-30T10:34:06"/>
    <n v="1"/>
    <n v="0"/>
    <n v="0"/>
  </r>
  <r>
    <n v="44200961"/>
    <x v="3"/>
    <d v="1899-12-30T10:18:03"/>
    <d v="1899-12-30T10:26:52"/>
    <n v="0"/>
    <n v="1"/>
    <n v="0"/>
  </r>
  <r>
    <n v="5859235"/>
    <x v="3"/>
    <d v="1899-12-30T10:19:44"/>
    <d v="1899-12-30T10:25:38"/>
    <n v="1"/>
    <n v="0"/>
    <n v="0"/>
  </r>
  <r>
    <n v="51855396"/>
    <x v="3"/>
    <d v="1899-12-30T10:23:02"/>
    <d v="1899-12-30T10:38:51"/>
    <n v="0"/>
    <n v="1"/>
    <n v="0"/>
  </r>
  <r>
    <n v="8768896"/>
    <x v="3"/>
    <d v="1899-12-30T10:27:42"/>
    <d v="1899-12-30T10:35:26"/>
    <n v="1"/>
    <n v="0"/>
    <n v="0"/>
  </r>
  <r>
    <n v="9088045"/>
    <x v="3"/>
    <d v="1899-12-30T10:34:31"/>
    <d v="1899-12-30T10:37:43"/>
    <n v="1"/>
    <n v="0"/>
    <n v="0"/>
  </r>
  <r>
    <n v="9872216"/>
    <x v="3"/>
    <d v="1899-12-30T10:36:29"/>
    <d v="1899-12-30T10:46:22"/>
    <n v="1"/>
    <n v="0"/>
    <n v="0"/>
  </r>
  <r>
    <n v="8369815"/>
    <x v="3"/>
    <d v="1899-12-30T10:38:39"/>
    <d v="1899-12-30T10:41:13"/>
    <n v="1"/>
    <n v="0"/>
    <n v="0"/>
  </r>
  <r>
    <n v="3370151"/>
    <x v="3"/>
    <d v="1899-12-30T10:40:07"/>
    <d v="1899-12-30T10:46:54"/>
    <n v="1"/>
    <n v="0"/>
    <n v="0"/>
  </r>
  <r>
    <n v="1488369"/>
    <x v="3"/>
    <d v="1899-12-30T10:46:09"/>
    <d v="1899-12-30T10:57:02"/>
    <n v="1"/>
    <n v="0"/>
    <n v="0"/>
  </r>
  <r>
    <n v="4132754"/>
    <x v="3"/>
    <d v="1899-12-30T10:52:03"/>
    <d v="1899-12-30T10:53:24"/>
    <n v="1"/>
    <n v="0"/>
    <n v="0"/>
  </r>
  <r>
    <n v="66638685"/>
    <x v="3"/>
    <d v="1899-12-30T10:53:47"/>
    <d v="1899-12-30T11:08:15"/>
    <n v="0"/>
    <n v="1"/>
    <n v="0"/>
  </r>
  <r>
    <n v="6818507"/>
    <x v="3"/>
    <d v="1899-12-30T11:00:08"/>
    <d v="1899-12-30T11:07:53"/>
    <n v="1"/>
    <n v="0"/>
    <n v="0"/>
  </r>
  <r>
    <n v="93611539"/>
    <x v="3"/>
    <d v="1899-12-30T11:00:17"/>
    <d v="1899-12-30T11:12:07"/>
    <n v="0"/>
    <n v="1"/>
    <n v="0"/>
  </r>
  <r>
    <n v="2890519255"/>
    <x v="3"/>
    <d v="1899-12-30T11:04:24"/>
    <d v="1899-12-30T11:14:27"/>
    <n v="0"/>
    <n v="0"/>
    <n v="1"/>
  </r>
  <r>
    <n v="66336445"/>
    <x v="3"/>
    <d v="1899-12-30T11:07:03"/>
    <d v="1899-12-30T11:08:27"/>
    <n v="0"/>
    <n v="1"/>
    <n v="0"/>
  </r>
  <r>
    <n v="9356324"/>
    <x v="3"/>
    <d v="1899-12-30T11:07:17"/>
    <d v="1899-12-30T11:22:56"/>
    <n v="1"/>
    <n v="0"/>
    <n v="0"/>
  </r>
  <r>
    <n v="5111892302"/>
    <x v="3"/>
    <d v="1899-12-30T11:14:57"/>
    <d v="1899-12-30T11:21:24"/>
    <n v="0"/>
    <n v="0"/>
    <n v="1"/>
  </r>
  <r>
    <n v="2435007"/>
    <x v="3"/>
    <d v="1899-12-30T11:22:30"/>
    <d v="1899-12-30T11:22:54"/>
    <n v="1"/>
    <n v="0"/>
    <n v="0"/>
  </r>
  <r>
    <n v="6694568"/>
    <x v="3"/>
    <d v="1899-12-30T11:29:16"/>
    <d v="1899-12-30T11:44:30"/>
    <n v="1"/>
    <n v="0"/>
    <n v="0"/>
  </r>
  <r>
    <n v="6420583"/>
    <x v="3"/>
    <d v="1899-12-30T11:31:12"/>
    <d v="1899-12-30T11:38:58"/>
    <n v="1"/>
    <n v="0"/>
    <n v="0"/>
  </r>
  <r>
    <n v="19835498"/>
    <x v="3"/>
    <d v="1899-12-30T11:38:05"/>
    <d v="1899-12-30T11:48:58"/>
    <n v="0"/>
    <n v="1"/>
    <n v="0"/>
  </r>
  <r>
    <n v="6663334"/>
    <x v="3"/>
    <d v="1899-12-30T11:39:55"/>
    <d v="1899-12-30T11:51:06"/>
    <n v="1"/>
    <n v="0"/>
    <n v="0"/>
  </r>
  <r>
    <n v="44765837"/>
    <x v="3"/>
    <d v="1899-12-30T11:43:44"/>
    <d v="1899-12-30T11:50:33"/>
    <n v="0"/>
    <n v="1"/>
    <n v="0"/>
  </r>
  <r>
    <n v="2469778"/>
    <x v="3"/>
    <d v="1899-12-30T11:49:00"/>
    <d v="1899-12-30T11:56:50"/>
    <n v="1"/>
    <n v="0"/>
    <n v="0"/>
  </r>
  <r>
    <n v="1959826"/>
    <x v="3"/>
    <d v="1899-12-30T11:50:58"/>
    <d v="1899-12-30T12:06:17"/>
    <n v="1"/>
    <n v="0"/>
    <n v="0"/>
  </r>
  <r>
    <n v="37032078"/>
    <x v="3"/>
    <d v="1899-12-30T11:51:11"/>
    <d v="1899-12-30T12:06:03"/>
    <n v="0"/>
    <n v="1"/>
    <n v="0"/>
  </r>
  <r>
    <n v="6516512"/>
    <x v="3"/>
    <d v="1899-12-30T11:51:55"/>
    <d v="1899-12-30T11:58:42"/>
    <n v="1"/>
    <n v="0"/>
    <n v="0"/>
  </r>
  <r>
    <n v="4726561"/>
    <x v="3"/>
    <d v="1899-12-30T11:58:43"/>
    <d v="1899-12-30T12:01:25"/>
    <n v="1"/>
    <n v="0"/>
    <n v="0"/>
  </r>
  <r>
    <n v="9685747"/>
    <x v="3"/>
    <d v="1899-12-30T12:04:56"/>
    <d v="1899-12-30T12:20:03"/>
    <n v="1"/>
    <n v="0"/>
    <n v="0"/>
  </r>
  <r>
    <n v="7507354"/>
    <x v="3"/>
    <d v="1899-12-30T12:10:05"/>
    <d v="1899-12-30T12:17:05"/>
    <n v="1"/>
    <n v="0"/>
    <n v="0"/>
  </r>
  <r>
    <n v="8605742"/>
    <x v="3"/>
    <d v="1899-12-30T12:17:09"/>
    <d v="1899-12-30T12:32:57"/>
    <n v="1"/>
    <n v="0"/>
    <n v="0"/>
  </r>
  <r>
    <n v="4681236"/>
    <x v="3"/>
    <d v="1899-12-30T12:20:55"/>
    <d v="1899-12-30T12:22:37"/>
    <n v="1"/>
    <n v="0"/>
    <n v="0"/>
  </r>
  <r>
    <n v="3590468"/>
    <x v="3"/>
    <d v="1899-12-30T12:22:25"/>
    <d v="1899-12-30T12:37:03"/>
    <n v="1"/>
    <n v="0"/>
    <n v="0"/>
  </r>
  <r>
    <n v="9878283"/>
    <x v="3"/>
    <d v="1899-12-30T12:26:46"/>
    <d v="1899-12-30T12:39:59"/>
    <n v="1"/>
    <n v="0"/>
    <n v="0"/>
  </r>
  <r>
    <n v="5991516"/>
    <x v="3"/>
    <d v="1899-12-30T12:31:56"/>
    <d v="1899-12-30T12:45:42"/>
    <n v="1"/>
    <n v="0"/>
    <n v="0"/>
  </r>
  <r>
    <n v="1240369"/>
    <x v="3"/>
    <d v="1899-12-30T12:39:51"/>
    <d v="1899-12-30T12:41:03"/>
    <n v="1"/>
    <n v="0"/>
    <n v="0"/>
  </r>
  <r>
    <n v="25133293"/>
    <x v="3"/>
    <d v="1899-12-30T12:41:37"/>
    <d v="1899-12-30T12:53:52"/>
    <n v="0"/>
    <n v="1"/>
    <n v="0"/>
  </r>
  <r>
    <n v="5036422"/>
    <x v="3"/>
    <d v="1899-12-30T12:43:00"/>
    <d v="1899-12-30T12:43:53"/>
    <n v="1"/>
    <n v="0"/>
    <n v="0"/>
  </r>
  <r>
    <n v="4283724"/>
    <x v="3"/>
    <d v="1899-12-30T12:45:08"/>
    <d v="1899-12-30T12:53:50"/>
    <n v="1"/>
    <n v="0"/>
    <n v="0"/>
  </r>
  <r>
    <n v="5856822"/>
    <x v="3"/>
    <d v="1899-12-30T12:48:23"/>
    <d v="1899-12-30T12:49:58"/>
    <n v="1"/>
    <n v="0"/>
    <n v="0"/>
  </r>
  <r>
    <n v="7880396"/>
    <x v="3"/>
    <d v="1899-12-30T12:54:40"/>
    <d v="1899-12-30T13:04:30"/>
    <n v="1"/>
    <n v="0"/>
    <n v="0"/>
  </r>
  <r>
    <n v="2201085"/>
    <x v="3"/>
    <d v="1899-12-30T12:58:39"/>
    <d v="1899-12-30T13:04:07"/>
    <n v="1"/>
    <n v="0"/>
    <n v="0"/>
  </r>
  <r>
    <n v="30893038"/>
    <x v="3"/>
    <d v="1899-12-30T12:58:47"/>
    <d v="1899-12-30T13:11:56"/>
    <n v="0"/>
    <n v="1"/>
    <n v="0"/>
  </r>
  <r>
    <n v="9319894"/>
    <x v="3"/>
    <d v="1899-12-30T13:00:35"/>
    <d v="1899-12-30T13:11:20"/>
    <n v="1"/>
    <n v="0"/>
    <n v="0"/>
  </r>
  <r>
    <n v="3211876"/>
    <x v="3"/>
    <d v="1899-12-30T13:07:35"/>
    <d v="1899-12-30T13:08:51"/>
    <n v="1"/>
    <n v="0"/>
    <n v="0"/>
  </r>
  <r>
    <n v="4736016"/>
    <x v="3"/>
    <d v="1899-12-30T13:13:40"/>
    <d v="1899-12-30T13:15:35"/>
    <n v="1"/>
    <n v="0"/>
    <n v="0"/>
  </r>
  <r>
    <n v="8063487"/>
    <x v="3"/>
    <d v="1899-12-30T13:15:53"/>
    <d v="1899-12-30T13:26:39"/>
    <n v="1"/>
    <n v="0"/>
    <n v="0"/>
  </r>
  <r>
    <n v="1319121"/>
    <x v="3"/>
    <d v="1899-12-30T13:21:24"/>
    <d v="1899-12-30T13:21:50"/>
    <n v="1"/>
    <n v="0"/>
    <n v="0"/>
  </r>
  <r>
    <n v="5026277"/>
    <x v="3"/>
    <d v="1899-12-30T13:25:58"/>
    <d v="1899-12-30T13:34:22"/>
    <n v="1"/>
    <n v="0"/>
    <n v="0"/>
  </r>
  <r>
    <n v="8768896"/>
    <x v="3"/>
    <d v="1899-12-30T13:26:09"/>
    <d v="1899-12-30T13:41:22"/>
    <n v="1"/>
    <n v="0"/>
    <n v="0"/>
  </r>
  <r>
    <n v="48661666"/>
    <x v="3"/>
    <d v="1899-12-30T13:28:11"/>
    <d v="1899-12-30T13:31:49"/>
    <n v="0"/>
    <n v="1"/>
    <n v="0"/>
  </r>
  <r>
    <n v="9304830"/>
    <x v="3"/>
    <d v="1899-12-30T13:36:04"/>
    <d v="1899-12-30T13:38:23"/>
    <n v="1"/>
    <n v="0"/>
    <n v="0"/>
  </r>
  <r>
    <n v="3040267"/>
    <x v="3"/>
    <d v="1899-12-30T13:37:02"/>
    <d v="1899-12-30T13:53:10"/>
    <n v="1"/>
    <n v="0"/>
    <n v="0"/>
  </r>
  <r>
    <n v="8405954"/>
    <x v="3"/>
    <d v="1899-12-30T13:43:10"/>
    <d v="1899-12-30T13:48:25"/>
    <n v="1"/>
    <n v="0"/>
    <n v="0"/>
  </r>
  <r>
    <n v="75873682"/>
    <x v="3"/>
    <d v="1899-12-30T13:46:33"/>
    <d v="1899-12-30T14:01:01"/>
    <n v="0"/>
    <n v="1"/>
    <n v="0"/>
  </r>
  <r>
    <n v="5984039"/>
    <x v="3"/>
    <d v="1899-12-30T13:49:15"/>
    <d v="1899-12-30T13:54:56"/>
    <n v="1"/>
    <n v="0"/>
    <n v="0"/>
  </r>
  <r>
    <n v="9807682"/>
    <x v="3"/>
    <d v="1899-12-30T13:49:20"/>
    <d v="1899-12-30T13:54:07"/>
    <n v="1"/>
    <n v="0"/>
    <n v="0"/>
  </r>
  <r>
    <n v="3029994"/>
    <x v="3"/>
    <d v="1899-12-30T13:51:25"/>
    <d v="1899-12-30T14:00:50"/>
    <n v="1"/>
    <n v="0"/>
    <n v="0"/>
  </r>
  <r>
    <n v="9415767851"/>
    <x v="3"/>
    <d v="1899-12-30T13:59:09"/>
    <d v="1899-12-30T13:59:39"/>
    <n v="0"/>
    <n v="0"/>
    <n v="1"/>
  </r>
  <r>
    <n v="2388040"/>
    <x v="3"/>
    <d v="1899-12-30T14:02:21"/>
    <d v="1899-12-30T14:14:25"/>
    <n v="1"/>
    <n v="0"/>
    <n v="0"/>
  </r>
  <r>
    <n v="41974998"/>
    <x v="3"/>
    <d v="1899-12-30T14:08:01"/>
    <d v="1899-12-30T14:18:27"/>
    <n v="0"/>
    <n v="1"/>
    <n v="0"/>
  </r>
  <r>
    <n v="8400710"/>
    <x v="3"/>
    <d v="1899-12-30T14:12:14"/>
    <d v="1899-12-30T14:15:01"/>
    <n v="1"/>
    <n v="0"/>
    <n v="0"/>
  </r>
  <r>
    <n v="1088377750"/>
    <x v="3"/>
    <d v="1899-12-30T14:19:12"/>
    <d v="1899-12-30T14:20:28"/>
    <n v="0"/>
    <n v="0"/>
    <n v="1"/>
  </r>
  <r>
    <n v="62016185"/>
    <x v="3"/>
    <d v="1899-12-30T14:26:07"/>
    <d v="1899-12-30T14:37:26"/>
    <n v="0"/>
    <n v="1"/>
    <n v="0"/>
  </r>
  <r>
    <n v="4002406"/>
    <x v="3"/>
    <d v="1899-12-30T14:27:34"/>
    <d v="1899-12-30T14:35:16"/>
    <n v="1"/>
    <n v="0"/>
    <n v="0"/>
  </r>
  <r>
    <n v="2394144"/>
    <x v="3"/>
    <d v="1899-12-30T14:35:09"/>
    <d v="1899-12-30T14:42:41"/>
    <n v="1"/>
    <n v="0"/>
    <n v="0"/>
  </r>
  <r>
    <n v="9763924"/>
    <x v="3"/>
    <d v="1899-12-30T14:40:53"/>
    <d v="1899-12-30T14:55:56"/>
    <n v="1"/>
    <n v="0"/>
    <n v="0"/>
  </r>
  <r>
    <n v="7977726"/>
    <x v="3"/>
    <d v="1899-12-30T14:44:09"/>
    <d v="1899-12-30T14:58:03"/>
    <n v="1"/>
    <n v="0"/>
    <n v="0"/>
  </r>
  <r>
    <n v="7219884"/>
    <x v="3"/>
    <d v="1899-12-30T14:50:57"/>
    <d v="1899-12-30T14:59:24"/>
    <n v="1"/>
    <n v="0"/>
    <n v="0"/>
  </r>
  <r>
    <n v="8211396842"/>
    <x v="3"/>
    <d v="1899-12-30T14:58:14"/>
    <d v="1899-12-30T15:11:31"/>
    <n v="0"/>
    <n v="0"/>
    <n v="1"/>
  </r>
  <r>
    <n v="4860618"/>
    <x v="3"/>
    <d v="1899-12-30T14:58:31"/>
    <d v="1899-12-30T15:02:47"/>
    <n v="1"/>
    <n v="0"/>
    <n v="0"/>
  </r>
  <r>
    <n v="6772052"/>
    <x v="3"/>
    <d v="1899-12-30T14:59:53"/>
    <d v="1899-12-30T15:11:01"/>
    <n v="1"/>
    <n v="0"/>
    <n v="0"/>
  </r>
  <r>
    <n v="6290575"/>
    <x v="3"/>
    <d v="1899-12-30T15:01:39"/>
    <d v="1899-12-30T15:09:50"/>
    <n v="1"/>
    <n v="0"/>
    <n v="0"/>
  </r>
  <r>
    <n v="13972929"/>
    <x v="4"/>
    <d v="1899-12-30T08:04:57"/>
    <d v="1899-12-30T08:19:41"/>
    <n v="0"/>
    <n v="1"/>
    <n v="0"/>
  </r>
  <r>
    <n v="7663988"/>
    <x v="4"/>
    <d v="1899-12-30T08:10:56"/>
    <d v="1899-12-30T08:16:32"/>
    <n v="1"/>
    <n v="0"/>
    <n v="0"/>
  </r>
  <r>
    <n v="90532439"/>
    <x v="4"/>
    <d v="1899-12-30T08:13:45"/>
    <d v="1899-12-30T08:16:54"/>
    <n v="0"/>
    <n v="1"/>
    <n v="0"/>
  </r>
  <r>
    <n v="5505912"/>
    <x v="4"/>
    <d v="1899-12-30T08:16:18"/>
    <d v="1899-12-30T08:21:24"/>
    <n v="1"/>
    <n v="0"/>
    <n v="0"/>
  </r>
  <r>
    <n v="5505912"/>
    <x v="4"/>
    <d v="1899-12-30T08:21:49"/>
    <d v="1899-12-30T08:24:13"/>
    <n v="1"/>
    <n v="0"/>
    <n v="0"/>
  </r>
  <r>
    <n v="70678482"/>
    <x v="4"/>
    <d v="1899-12-30T08:25:53"/>
    <d v="1899-12-30T08:36:57"/>
    <n v="0"/>
    <n v="1"/>
    <n v="0"/>
  </r>
  <r>
    <n v="6578914"/>
    <x v="4"/>
    <d v="1899-12-30T08:34:04"/>
    <d v="1899-12-30T08:46:16"/>
    <n v="1"/>
    <n v="0"/>
    <n v="0"/>
  </r>
  <r>
    <n v="3444629"/>
    <x v="4"/>
    <d v="1899-12-30T08:38:37"/>
    <d v="1899-12-30T08:47:51"/>
    <n v="1"/>
    <n v="0"/>
    <n v="0"/>
  </r>
  <r>
    <n v="95211263"/>
    <x v="4"/>
    <d v="1899-12-30T08:39:24"/>
    <d v="1899-12-30T08:46:39"/>
    <n v="0"/>
    <n v="1"/>
    <n v="0"/>
  </r>
  <r>
    <n v="9468070"/>
    <x v="4"/>
    <d v="1899-12-30T08:41:39"/>
    <d v="1899-12-30T08:43:39"/>
    <n v="1"/>
    <n v="0"/>
    <n v="0"/>
  </r>
  <r>
    <n v="31516318"/>
    <x v="4"/>
    <d v="1899-12-30T08:42:15"/>
    <d v="1899-12-30T08:47:22"/>
    <n v="0"/>
    <n v="1"/>
    <n v="0"/>
  </r>
  <r>
    <n v="9865716"/>
    <x v="4"/>
    <d v="1899-12-30T08:46:49"/>
    <d v="1899-12-30T09:03:01"/>
    <n v="1"/>
    <n v="0"/>
    <n v="0"/>
  </r>
  <r>
    <n v="8163790"/>
    <x v="4"/>
    <d v="1899-12-30T08:51:09"/>
    <d v="1899-12-30T08:51:50"/>
    <n v="1"/>
    <n v="0"/>
    <n v="0"/>
  </r>
  <r>
    <n v="18070008"/>
    <x v="4"/>
    <d v="1899-12-30T08:52:45"/>
    <d v="1899-12-30T08:54:57"/>
    <n v="0"/>
    <n v="1"/>
    <n v="0"/>
  </r>
  <r>
    <n v="1119740"/>
    <x v="4"/>
    <d v="1899-12-30T08:54:25"/>
    <d v="1899-12-30T09:00:30"/>
    <n v="1"/>
    <n v="0"/>
    <n v="0"/>
  </r>
  <r>
    <n v="94634526"/>
    <x v="4"/>
    <d v="1899-12-30T08:55:58"/>
    <d v="1899-12-30T09:06:34"/>
    <n v="0"/>
    <n v="1"/>
    <n v="0"/>
  </r>
  <r>
    <n v="67964973"/>
    <x v="4"/>
    <d v="1899-12-30T08:59:13"/>
    <d v="1899-12-30T09:09:18"/>
    <n v="0"/>
    <n v="1"/>
    <n v="0"/>
  </r>
  <r>
    <n v="3505978"/>
    <x v="4"/>
    <d v="1899-12-30T09:02:31"/>
    <d v="1899-12-30T09:09:58"/>
    <n v="1"/>
    <n v="0"/>
    <n v="0"/>
  </r>
  <r>
    <n v="8685299481"/>
    <x v="4"/>
    <d v="1899-12-30T09:04:02"/>
    <d v="1899-12-30T09:06:09"/>
    <n v="0"/>
    <n v="0"/>
    <n v="1"/>
  </r>
  <r>
    <n v="8863988"/>
    <x v="4"/>
    <d v="1899-12-30T09:07:11"/>
    <d v="1899-12-30T09:13:27"/>
    <n v="1"/>
    <n v="0"/>
    <n v="0"/>
  </r>
  <r>
    <n v="29121099"/>
    <x v="4"/>
    <d v="1899-12-30T09:12:21"/>
    <d v="1899-12-30T09:21:06"/>
    <n v="0"/>
    <n v="1"/>
    <n v="0"/>
  </r>
  <r>
    <n v="2814524"/>
    <x v="4"/>
    <d v="1899-12-30T09:20:29"/>
    <d v="1899-12-30T09:22:59"/>
    <n v="1"/>
    <n v="0"/>
    <n v="0"/>
  </r>
  <r>
    <n v="5341697748"/>
    <x v="4"/>
    <d v="1899-12-30T09:22:55"/>
    <d v="1899-12-30T09:30:32"/>
    <n v="0"/>
    <n v="0"/>
    <n v="1"/>
  </r>
  <r>
    <n v="4102482"/>
    <x v="4"/>
    <d v="1899-12-30T09:24:26"/>
    <d v="1899-12-30T09:28:36"/>
    <n v="1"/>
    <n v="0"/>
    <n v="0"/>
  </r>
  <r>
    <n v="5636281"/>
    <x v="4"/>
    <d v="1899-12-30T09:32:08"/>
    <d v="1899-12-30T09:45:55"/>
    <n v="1"/>
    <n v="0"/>
    <n v="0"/>
  </r>
  <r>
    <n v="7715424"/>
    <x v="4"/>
    <d v="1899-12-30T09:40:05"/>
    <d v="1899-12-30T09:51:43"/>
    <n v="1"/>
    <n v="0"/>
    <n v="0"/>
  </r>
  <r>
    <n v="3811342"/>
    <x v="4"/>
    <d v="1899-12-30T09:41:44"/>
    <d v="1899-12-30T09:53:27"/>
    <n v="1"/>
    <n v="0"/>
    <n v="0"/>
  </r>
  <r>
    <n v="8177683"/>
    <x v="4"/>
    <d v="1899-12-30T09:43:42"/>
    <d v="1899-12-30T09:48:47"/>
    <n v="1"/>
    <n v="0"/>
    <n v="0"/>
  </r>
  <r>
    <n v="51367705"/>
    <x v="4"/>
    <d v="1899-12-30T09:50:46"/>
    <d v="1899-12-30T09:51:20"/>
    <n v="0"/>
    <n v="1"/>
    <n v="0"/>
  </r>
  <r>
    <n v="7646265"/>
    <x v="4"/>
    <d v="1899-12-30T09:50:54"/>
    <d v="1899-12-30T09:58:44"/>
    <n v="1"/>
    <n v="0"/>
    <n v="0"/>
  </r>
  <r>
    <n v="37906881"/>
    <x v="4"/>
    <d v="1899-12-30T09:53:59"/>
    <d v="1899-12-30T09:55:08"/>
    <n v="0"/>
    <n v="1"/>
    <n v="0"/>
  </r>
  <r>
    <n v="9740908"/>
    <x v="4"/>
    <d v="1899-12-30T09:54:09"/>
    <d v="1899-12-30T09:57:54"/>
    <n v="1"/>
    <n v="0"/>
    <n v="0"/>
  </r>
  <r>
    <n v="45948073"/>
    <x v="4"/>
    <d v="1899-12-30T10:00:12"/>
    <d v="1899-12-30T10:11:07"/>
    <n v="0"/>
    <n v="1"/>
    <n v="0"/>
  </r>
  <r>
    <n v="8070345"/>
    <x v="4"/>
    <d v="1899-12-30T10:02:21"/>
    <d v="1899-12-30T10:14:58"/>
    <n v="1"/>
    <n v="0"/>
    <n v="0"/>
  </r>
  <r>
    <n v="52214055"/>
    <x v="4"/>
    <d v="1899-12-30T10:04:40"/>
    <d v="1899-12-30T10:09:57"/>
    <n v="0"/>
    <n v="1"/>
    <n v="0"/>
  </r>
  <r>
    <n v="8434044"/>
    <x v="4"/>
    <d v="1899-12-30T10:06:57"/>
    <d v="1899-12-30T10:15:24"/>
    <n v="1"/>
    <n v="0"/>
    <n v="0"/>
  </r>
  <r>
    <n v="4702334"/>
    <x v="4"/>
    <d v="1899-12-30T10:12:51"/>
    <d v="1899-12-30T10:25:53"/>
    <n v="1"/>
    <n v="0"/>
    <n v="0"/>
  </r>
  <r>
    <n v="1308483040"/>
    <x v="4"/>
    <d v="1899-12-30T10:19:26"/>
    <d v="1899-12-30T10:35:23"/>
    <n v="0"/>
    <n v="0"/>
    <n v="1"/>
  </r>
  <r>
    <n v="34556399"/>
    <x v="4"/>
    <d v="1899-12-30T10:21:19"/>
    <d v="1899-12-30T10:21:58"/>
    <n v="0"/>
    <n v="1"/>
    <n v="0"/>
  </r>
  <r>
    <n v="48676568"/>
    <x v="4"/>
    <d v="1899-12-30T10:23:43"/>
    <d v="1899-12-30T10:30:53"/>
    <n v="0"/>
    <n v="1"/>
    <n v="0"/>
  </r>
  <r>
    <n v="1887758"/>
    <x v="4"/>
    <d v="1899-12-30T10:30:02"/>
    <d v="1899-12-30T10:45:13"/>
    <n v="1"/>
    <n v="0"/>
    <n v="0"/>
  </r>
  <r>
    <n v="3505978"/>
    <x v="4"/>
    <d v="1899-12-30T10:36:15"/>
    <d v="1899-12-30T10:41:59"/>
    <n v="1"/>
    <n v="0"/>
    <n v="0"/>
  </r>
  <r>
    <n v="4405604"/>
    <x v="4"/>
    <d v="1899-12-30T10:41:26"/>
    <d v="1899-12-30T10:51:55"/>
    <n v="1"/>
    <n v="0"/>
    <n v="0"/>
  </r>
  <r>
    <n v="2327418"/>
    <x v="4"/>
    <d v="1899-12-30T10:44:46"/>
    <d v="1899-12-30T10:54:29"/>
    <n v="1"/>
    <n v="0"/>
    <n v="0"/>
  </r>
  <r>
    <n v="5205087"/>
    <x v="4"/>
    <d v="1899-12-30T10:46:57"/>
    <d v="1899-12-30T10:57:36"/>
    <n v="1"/>
    <n v="0"/>
    <n v="0"/>
  </r>
  <r>
    <n v="1936989939"/>
    <x v="4"/>
    <d v="1899-12-30T10:49:19"/>
    <d v="1899-12-30T11:00:28"/>
    <n v="0"/>
    <n v="0"/>
    <n v="1"/>
  </r>
  <r>
    <n v="2722706"/>
    <x v="4"/>
    <d v="1899-12-30T10:54:00"/>
    <d v="1899-12-30T11:04:38"/>
    <n v="1"/>
    <n v="0"/>
    <n v="0"/>
  </r>
  <r>
    <n v="3018218"/>
    <x v="4"/>
    <d v="1899-12-30T11:01:41"/>
    <d v="1899-12-30T11:03:43"/>
    <n v="1"/>
    <n v="0"/>
    <n v="0"/>
  </r>
  <r>
    <n v="3765658"/>
    <x v="4"/>
    <d v="1899-12-30T11:02:08"/>
    <d v="1899-12-30T11:04:32"/>
    <n v="1"/>
    <n v="0"/>
    <n v="0"/>
  </r>
  <r>
    <n v="43109897"/>
    <x v="4"/>
    <d v="1899-12-30T11:07:33"/>
    <d v="1899-12-30T11:14:02"/>
    <n v="0"/>
    <n v="1"/>
    <n v="0"/>
  </r>
  <r>
    <n v="3178616"/>
    <x v="4"/>
    <d v="1899-12-30T11:15:14"/>
    <d v="1899-12-30T11:19:49"/>
    <n v="1"/>
    <n v="0"/>
    <n v="0"/>
  </r>
  <r>
    <n v="71207090"/>
    <x v="4"/>
    <d v="1899-12-30T11:18:38"/>
    <d v="1899-12-30T11:23:39"/>
    <n v="0"/>
    <n v="1"/>
    <n v="0"/>
  </r>
  <r>
    <n v="3465997"/>
    <x v="4"/>
    <d v="1899-12-30T11:20:55"/>
    <d v="1899-12-30T11:23:42"/>
    <n v="1"/>
    <n v="0"/>
    <n v="0"/>
  </r>
  <r>
    <n v="17490780"/>
    <x v="4"/>
    <d v="1899-12-30T11:22:42"/>
    <d v="1899-12-30T11:38:54"/>
    <n v="0"/>
    <n v="1"/>
    <n v="0"/>
  </r>
  <r>
    <n v="9805082"/>
    <x v="4"/>
    <d v="1899-12-30T11:24:53"/>
    <d v="1899-12-30T11:30:29"/>
    <n v="1"/>
    <n v="0"/>
    <n v="0"/>
  </r>
  <r>
    <n v="6333547"/>
    <x v="4"/>
    <d v="1899-12-30T11:29:32"/>
    <d v="1899-12-30T11:41:04"/>
    <n v="1"/>
    <n v="0"/>
    <n v="0"/>
  </r>
  <r>
    <n v="8424969"/>
    <x v="4"/>
    <d v="1899-12-30T11:36:41"/>
    <d v="1899-12-30T11:49:27"/>
    <n v="1"/>
    <n v="0"/>
    <n v="0"/>
  </r>
  <r>
    <n v="41210751"/>
    <x v="4"/>
    <d v="1899-12-30T11:41:16"/>
    <d v="1899-12-30T11:43:56"/>
    <n v="0"/>
    <n v="1"/>
    <n v="0"/>
  </r>
  <r>
    <n v="9321082"/>
    <x v="4"/>
    <d v="1899-12-30T11:48:34"/>
    <d v="1899-12-30T12:01:15"/>
    <n v="1"/>
    <n v="0"/>
    <n v="0"/>
  </r>
  <r>
    <n v="80907155"/>
    <x v="4"/>
    <d v="1899-12-30T11:55:14"/>
    <d v="1899-12-30T12:03:50"/>
    <n v="0"/>
    <n v="1"/>
    <n v="0"/>
  </r>
  <r>
    <n v="16303399"/>
    <x v="4"/>
    <d v="1899-12-30T12:03:21"/>
    <d v="1899-12-30T12:05:04"/>
    <n v="0"/>
    <n v="1"/>
    <n v="0"/>
  </r>
  <r>
    <n v="7841442"/>
    <x v="4"/>
    <d v="1899-12-30T12:07:11"/>
    <d v="1899-12-30T12:11:38"/>
    <n v="1"/>
    <n v="0"/>
    <n v="0"/>
  </r>
  <r>
    <n v="5512237"/>
    <x v="4"/>
    <d v="1899-12-30T12:12:43"/>
    <d v="1899-12-30T12:14:23"/>
    <n v="1"/>
    <n v="0"/>
    <n v="0"/>
  </r>
  <r>
    <n v="2557668"/>
    <x v="4"/>
    <d v="1899-12-30T12:18:03"/>
    <d v="1899-12-30T12:28:26"/>
    <n v="1"/>
    <n v="0"/>
    <n v="0"/>
  </r>
  <r>
    <n v="4469748"/>
    <x v="4"/>
    <d v="1899-12-30T12:25:07"/>
    <d v="1899-12-30T12:31:04"/>
    <n v="1"/>
    <n v="0"/>
    <n v="0"/>
  </r>
  <r>
    <n v="7773546"/>
    <x v="4"/>
    <d v="1899-12-30T12:27:07"/>
    <d v="1899-12-30T12:36:39"/>
    <n v="1"/>
    <n v="0"/>
    <n v="0"/>
  </r>
  <r>
    <n v="9521805"/>
    <x v="4"/>
    <d v="1899-12-30T12:33:57"/>
    <d v="1899-12-30T12:44:35"/>
    <n v="1"/>
    <n v="0"/>
    <n v="0"/>
  </r>
  <r>
    <n v="1640140"/>
    <x v="4"/>
    <d v="1899-12-30T12:35:47"/>
    <d v="1899-12-30T12:47:58"/>
    <n v="1"/>
    <n v="0"/>
    <n v="0"/>
  </r>
  <r>
    <n v="5415372"/>
    <x v="4"/>
    <d v="1899-12-30T12:38:45"/>
    <d v="1899-12-30T12:47:02"/>
    <n v="1"/>
    <n v="0"/>
    <n v="0"/>
  </r>
  <r>
    <n v="23504109"/>
    <x v="4"/>
    <d v="1899-12-30T12:42:04"/>
    <d v="1899-12-30T12:53:22"/>
    <n v="0"/>
    <n v="1"/>
    <n v="0"/>
  </r>
  <r>
    <n v="7914439"/>
    <x v="4"/>
    <d v="1899-12-30T12:42:41"/>
    <d v="1899-12-30T12:51:57"/>
    <n v="1"/>
    <n v="0"/>
    <n v="0"/>
  </r>
  <r>
    <n v="3900921"/>
    <x v="4"/>
    <d v="1899-12-30T12:42:45"/>
    <d v="1899-12-30T12:55:40"/>
    <n v="1"/>
    <n v="0"/>
    <n v="0"/>
  </r>
  <r>
    <n v="1081610"/>
    <x v="4"/>
    <d v="1899-12-30T12:48:34"/>
    <d v="1899-12-30T12:58:47"/>
    <n v="1"/>
    <n v="0"/>
    <n v="0"/>
  </r>
  <r>
    <n v="9176754"/>
    <x v="4"/>
    <d v="1899-12-30T12:49:48"/>
    <d v="1899-12-30T13:05:16"/>
    <n v="1"/>
    <n v="0"/>
    <n v="0"/>
  </r>
  <r>
    <n v="1814327"/>
    <x v="4"/>
    <d v="1899-12-30T12:55:30"/>
    <d v="1899-12-30T12:55:44"/>
    <n v="1"/>
    <n v="0"/>
    <n v="0"/>
  </r>
  <r>
    <n v="87702896"/>
    <x v="4"/>
    <d v="1899-12-30T12:59:35"/>
    <d v="1899-12-30T13:15:39"/>
    <n v="0"/>
    <n v="1"/>
    <n v="0"/>
  </r>
  <r>
    <n v="4131448"/>
    <x v="4"/>
    <d v="1899-12-30T13:02:00"/>
    <d v="1899-12-30T13:04:00"/>
    <n v="1"/>
    <n v="0"/>
    <n v="0"/>
  </r>
  <r>
    <n v="97798921"/>
    <x v="4"/>
    <d v="1899-12-30T13:02:35"/>
    <d v="1899-12-30T13:12:03"/>
    <n v="0"/>
    <n v="1"/>
    <n v="0"/>
  </r>
  <r>
    <n v="97798921"/>
    <x v="4"/>
    <d v="1899-12-30T13:02:58"/>
    <d v="1899-12-30T13:09:56"/>
    <n v="0"/>
    <n v="1"/>
    <n v="0"/>
  </r>
  <r>
    <n v="3919087"/>
    <x v="4"/>
    <d v="1899-12-30T13:03:04"/>
    <d v="1899-12-30T13:07:23"/>
    <n v="1"/>
    <n v="0"/>
    <n v="0"/>
  </r>
  <r>
    <n v="2619219"/>
    <x v="4"/>
    <d v="1899-12-30T13:08:26"/>
    <d v="1899-12-30T13:10:06"/>
    <n v="1"/>
    <n v="0"/>
    <n v="0"/>
  </r>
  <r>
    <n v="54536153"/>
    <x v="4"/>
    <d v="1899-12-30T13:09:58"/>
    <d v="1899-12-30T13:22:25"/>
    <n v="0"/>
    <n v="1"/>
    <n v="0"/>
  </r>
  <r>
    <n v="6813775"/>
    <x v="4"/>
    <d v="1899-12-30T13:17:14"/>
    <d v="1899-12-30T13:23:48"/>
    <n v="1"/>
    <n v="0"/>
    <n v="0"/>
  </r>
  <r>
    <n v="72312196"/>
    <x v="4"/>
    <d v="1899-12-30T13:19:40"/>
    <d v="1899-12-30T13:35:01"/>
    <n v="0"/>
    <n v="1"/>
    <n v="0"/>
  </r>
  <r>
    <n v="2235911"/>
    <x v="4"/>
    <d v="1899-12-30T13:26:41"/>
    <d v="1899-12-30T13:37:41"/>
    <n v="1"/>
    <n v="0"/>
    <n v="0"/>
  </r>
  <r>
    <n v="9532678004"/>
    <x v="4"/>
    <d v="1899-12-30T13:31:24"/>
    <d v="1899-12-30T13:43:04"/>
    <n v="0"/>
    <n v="0"/>
    <n v="1"/>
  </r>
  <r>
    <n v="4653709"/>
    <x v="4"/>
    <d v="1899-12-30T13:37:51"/>
    <d v="1899-12-30T13:49:23"/>
    <n v="1"/>
    <n v="0"/>
    <n v="0"/>
  </r>
  <r>
    <n v="1734512"/>
    <x v="4"/>
    <d v="1899-12-30T13:42:09"/>
    <d v="1899-12-30T13:50:13"/>
    <n v="1"/>
    <n v="0"/>
    <n v="0"/>
  </r>
  <r>
    <n v="6741642"/>
    <x v="4"/>
    <d v="1899-12-30T13:48:20"/>
    <d v="1899-12-30T13:48:31"/>
    <n v="1"/>
    <n v="0"/>
    <n v="0"/>
  </r>
  <r>
    <n v="45862784"/>
    <x v="4"/>
    <d v="1899-12-30T13:51:52"/>
    <d v="1899-12-30T14:04:22"/>
    <n v="0"/>
    <n v="1"/>
    <n v="0"/>
  </r>
  <r>
    <n v="25147401"/>
    <x v="4"/>
    <d v="1899-12-30T13:54:05"/>
    <d v="1899-12-30T14:07:02"/>
    <n v="0"/>
    <n v="1"/>
    <n v="0"/>
  </r>
  <r>
    <n v="4963499"/>
    <x v="4"/>
    <d v="1899-12-30T14:02:11"/>
    <d v="1899-12-30T14:05:10"/>
    <n v="1"/>
    <n v="0"/>
    <n v="0"/>
  </r>
  <r>
    <n v="7432767"/>
    <x v="4"/>
    <d v="1899-12-30T14:02:31"/>
    <d v="1899-12-30T14:04:21"/>
    <n v="1"/>
    <n v="0"/>
    <n v="0"/>
  </r>
  <r>
    <n v="3599100"/>
    <x v="4"/>
    <d v="1899-12-30T14:07:11"/>
    <d v="1899-12-30T14:13:36"/>
    <n v="1"/>
    <n v="0"/>
    <n v="0"/>
  </r>
  <r>
    <n v="8251878"/>
    <x v="4"/>
    <d v="1899-12-30T14:13:39"/>
    <d v="1899-12-30T14:15:00"/>
    <n v="1"/>
    <n v="0"/>
    <n v="0"/>
  </r>
  <r>
    <n v="2826868"/>
    <x v="4"/>
    <d v="1899-12-30T14:19:17"/>
    <d v="1899-12-30T14:30:16"/>
    <n v="1"/>
    <n v="0"/>
    <n v="0"/>
  </r>
  <r>
    <n v="76099906"/>
    <x v="4"/>
    <d v="1899-12-30T14:24:43"/>
    <d v="1899-12-30T14:39:56"/>
    <n v="0"/>
    <n v="1"/>
    <n v="0"/>
  </r>
  <r>
    <n v="5147242"/>
    <x v="4"/>
    <d v="1899-12-30T14:29:30"/>
    <d v="1899-12-30T14:32:29"/>
    <n v="1"/>
    <n v="0"/>
    <n v="0"/>
  </r>
  <r>
    <n v="9600226"/>
    <x v="4"/>
    <d v="1899-12-30T14:34:55"/>
    <d v="1899-12-30T14:38:31"/>
    <n v="1"/>
    <n v="0"/>
    <n v="0"/>
  </r>
  <r>
    <n v="1337042"/>
    <x v="4"/>
    <d v="1899-12-30T14:37:24"/>
    <d v="1899-12-30T14:54:02"/>
    <n v="1"/>
    <n v="0"/>
    <n v="0"/>
  </r>
  <r>
    <n v="1223943"/>
    <x v="4"/>
    <d v="1899-12-30T14:44:20"/>
    <d v="1899-12-30T14:57:44"/>
    <n v="1"/>
    <n v="0"/>
    <n v="0"/>
  </r>
  <r>
    <n v="3525921"/>
    <x v="4"/>
    <d v="1899-12-30T14:46:26"/>
    <d v="1899-12-30T14:52:02"/>
    <n v="1"/>
    <n v="0"/>
    <n v="0"/>
  </r>
  <r>
    <n v="5094248"/>
    <x v="4"/>
    <d v="1899-12-30T14:51:23"/>
    <d v="1899-12-30T15:05:12"/>
    <n v="1"/>
    <n v="0"/>
    <n v="0"/>
  </r>
  <r>
    <n v="7275091"/>
    <x v="4"/>
    <d v="1899-12-30T14:57:13"/>
    <d v="1899-12-30T15:11:56"/>
    <n v="1"/>
    <n v="0"/>
    <n v="0"/>
  </r>
  <r>
    <n v="73042148"/>
    <x v="4"/>
    <d v="1899-12-30T15:00:32"/>
    <d v="1899-12-30T15:14:23"/>
    <n v="0"/>
    <n v="1"/>
    <n v="0"/>
  </r>
  <r>
    <n v="8570276"/>
    <x v="5"/>
    <d v="1899-12-30T08:06:08"/>
    <d v="1899-12-30T08:22:17"/>
    <n v="1"/>
    <n v="0"/>
    <n v="0"/>
  </r>
  <r>
    <n v="1775586"/>
    <x v="5"/>
    <d v="1899-12-30T08:09:50"/>
    <d v="1899-12-30T08:23:18"/>
    <n v="1"/>
    <n v="0"/>
    <n v="0"/>
  </r>
  <r>
    <n v="27791497"/>
    <x v="5"/>
    <d v="1899-12-30T08:14:06"/>
    <d v="1899-12-30T08:14:59"/>
    <n v="0"/>
    <n v="1"/>
    <n v="0"/>
  </r>
  <r>
    <n v="5162775"/>
    <x v="5"/>
    <d v="1899-12-30T08:14:51"/>
    <d v="1899-12-30T08:22:58"/>
    <n v="1"/>
    <n v="0"/>
    <n v="0"/>
  </r>
  <r>
    <n v="56115408"/>
    <x v="5"/>
    <d v="1899-12-30T08:21:04"/>
    <d v="1899-12-30T08:34:29"/>
    <n v="0"/>
    <n v="1"/>
    <n v="0"/>
  </r>
  <r>
    <n v="6766881"/>
    <x v="5"/>
    <d v="1899-12-30T08:27:36"/>
    <d v="1899-12-30T08:28:01"/>
    <n v="1"/>
    <n v="0"/>
    <n v="0"/>
  </r>
  <r>
    <n v="9502975"/>
    <x v="5"/>
    <d v="1899-12-30T08:30:58"/>
    <d v="1899-12-30T08:34:04"/>
    <n v="1"/>
    <n v="0"/>
    <n v="0"/>
  </r>
  <r>
    <n v="4212838"/>
    <x v="5"/>
    <d v="1899-12-30T08:34:57"/>
    <d v="1899-12-30T08:37:42"/>
    <n v="1"/>
    <n v="0"/>
    <n v="0"/>
  </r>
  <r>
    <n v="6952061"/>
    <x v="5"/>
    <d v="1899-12-30T08:42:28"/>
    <d v="1899-12-30T08:54:09"/>
    <n v="1"/>
    <n v="0"/>
    <n v="0"/>
  </r>
  <r>
    <n v="56127547"/>
    <x v="5"/>
    <d v="1899-12-30T08:49:58"/>
    <d v="1899-12-30T09:00:57"/>
    <n v="0"/>
    <n v="1"/>
    <n v="0"/>
  </r>
  <r>
    <n v="4952685"/>
    <x v="5"/>
    <d v="1899-12-30T08:51:18"/>
    <d v="1899-12-30T09:02:14"/>
    <n v="1"/>
    <n v="0"/>
    <n v="0"/>
  </r>
  <r>
    <n v="8632893"/>
    <x v="5"/>
    <d v="1899-12-30T08:52:45"/>
    <d v="1899-12-30T09:07:02"/>
    <n v="1"/>
    <n v="0"/>
    <n v="0"/>
  </r>
  <r>
    <n v="7320123"/>
    <x v="5"/>
    <d v="1899-12-30T08:53:01"/>
    <d v="1899-12-30T09:00:25"/>
    <n v="1"/>
    <n v="0"/>
    <n v="0"/>
  </r>
  <r>
    <n v="4600571814"/>
    <x v="5"/>
    <d v="1899-12-30T08:53:46"/>
    <d v="1899-12-30T09:01:03"/>
    <n v="0"/>
    <n v="0"/>
    <n v="1"/>
  </r>
  <r>
    <n v="38063903"/>
    <x v="5"/>
    <d v="1899-12-30T08:55:47"/>
    <d v="1899-12-30T08:57:35"/>
    <n v="0"/>
    <n v="1"/>
    <n v="0"/>
  </r>
  <r>
    <n v="4901642"/>
    <x v="5"/>
    <d v="1899-12-30T09:03:34"/>
    <d v="1899-12-30T09:15:59"/>
    <n v="1"/>
    <n v="0"/>
    <n v="0"/>
  </r>
  <r>
    <n v="39669014"/>
    <x v="5"/>
    <d v="1899-12-30T09:06:12"/>
    <d v="1899-12-30T09:17:05"/>
    <n v="0"/>
    <n v="1"/>
    <n v="0"/>
  </r>
  <r>
    <n v="48919339"/>
    <x v="5"/>
    <d v="1899-12-30T09:07:47"/>
    <d v="1899-12-30T09:14:11"/>
    <n v="0"/>
    <n v="1"/>
    <n v="0"/>
  </r>
  <r>
    <n v="4960687"/>
    <x v="5"/>
    <d v="1899-12-30T09:12:20"/>
    <d v="1899-12-30T09:27:31"/>
    <n v="1"/>
    <n v="0"/>
    <n v="0"/>
  </r>
  <r>
    <n v="41156424"/>
    <x v="5"/>
    <d v="1899-12-30T09:17:30"/>
    <d v="1899-12-30T09:25:50"/>
    <n v="0"/>
    <n v="1"/>
    <n v="0"/>
  </r>
  <r>
    <n v="5087066"/>
    <x v="5"/>
    <d v="1899-12-30T09:20:45"/>
    <d v="1899-12-30T09:34:07"/>
    <n v="1"/>
    <n v="0"/>
    <n v="0"/>
  </r>
  <r>
    <n v="4636713"/>
    <x v="5"/>
    <d v="1899-12-30T09:24:23"/>
    <d v="1899-12-30T09:31:52"/>
    <n v="1"/>
    <n v="0"/>
    <n v="0"/>
  </r>
  <r>
    <n v="3944120"/>
    <x v="5"/>
    <d v="1899-12-30T09:26:02"/>
    <d v="1899-12-30T09:27:05"/>
    <n v="1"/>
    <n v="0"/>
    <n v="0"/>
  </r>
  <r>
    <n v="5960122"/>
    <x v="5"/>
    <d v="1899-12-30T09:33:45"/>
    <d v="1899-12-30T09:47:33"/>
    <n v="1"/>
    <n v="0"/>
    <n v="0"/>
  </r>
  <r>
    <n v="6795454"/>
    <x v="5"/>
    <d v="1899-12-30T09:39:49"/>
    <d v="1899-12-30T09:40:06"/>
    <n v="1"/>
    <n v="0"/>
    <n v="0"/>
  </r>
  <r>
    <n v="5013688"/>
    <x v="5"/>
    <d v="1899-12-30T09:45:32"/>
    <d v="1899-12-30T09:52:52"/>
    <n v="1"/>
    <n v="0"/>
    <n v="0"/>
  </r>
  <r>
    <n v="9487255"/>
    <x v="5"/>
    <d v="1899-12-30T09:50:22"/>
    <d v="1899-12-30T10:04:03"/>
    <n v="1"/>
    <n v="0"/>
    <n v="0"/>
  </r>
  <r>
    <n v="1592822"/>
    <x v="5"/>
    <d v="1899-12-30T09:56:29"/>
    <d v="1899-12-30T10:12:43"/>
    <n v="1"/>
    <n v="0"/>
    <n v="0"/>
  </r>
  <r>
    <n v="9084978"/>
    <x v="5"/>
    <d v="1899-12-30T09:58:22"/>
    <d v="1899-12-30T10:13:21"/>
    <n v="1"/>
    <n v="0"/>
    <n v="0"/>
  </r>
  <r>
    <n v="80038636"/>
    <x v="5"/>
    <d v="1899-12-30T10:00:59"/>
    <d v="1899-12-30T10:16:39"/>
    <n v="0"/>
    <n v="1"/>
    <n v="0"/>
  </r>
  <r>
    <n v="2021941339"/>
    <x v="5"/>
    <d v="1899-12-30T10:02:50"/>
    <d v="1899-12-30T10:17:26"/>
    <n v="0"/>
    <n v="0"/>
    <n v="1"/>
  </r>
  <r>
    <n v="7718350"/>
    <x v="5"/>
    <d v="1899-12-30T10:04:50"/>
    <d v="1899-12-30T10:14:53"/>
    <n v="1"/>
    <n v="0"/>
    <n v="0"/>
  </r>
  <r>
    <n v="3153283"/>
    <x v="5"/>
    <d v="1899-12-30T10:10:31"/>
    <d v="1899-12-30T10:24:02"/>
    <n v="1"/>
    <n v="0"/>
    <n v="0"/>
  </r>
  <r>
    <n v="6341482"/>
    <x v="5"/>
    <d v="1899-12-30T10:18:05"/>
    <d v="1899-12-30T10:32:51"/>
    <n v="1"/>
    <n v="0"/>
    <n v="0"/>
  </r>
  <r>
    <n v="67964973"/>
    <x v="5"/>
    <d v="1899-12-30T10:26:03"/>
    <d v="1899-12-30T10:27:42"/>
    <n v="0"/>
    <n v="1"/>
    <n v="0"/>
  </r>
  <r>
    <n v="1223943"/>
    <x v="5"/>
    <d v="1899-12-30T10:33:03"/>
    <d v="1899-12-30T10:49:16"/>
    <n v="1"/>
    <n v="0"/>
    <n v="0"/>
  </r>
  <r>
    <n v="8049834"/>
    <x v="5"/>
    <d v="1899-12-30T10:36:38"/>
    <d v="1899-12-30T10:38:55"/>
    <n v="1"/>
    <n v="0"/>
    <n v="0"/>
  </r>
  <r>
    <n v="6374704"/>
    <x v="5"/>
    <d v="1899-12-30T10:41:51"/>
    <d v="1899-12-30T10:55:01"/>
    <n v="1"/>
    <n v="0"/>
    <n v="0"/>
  </r>
  <r>
    <n v="99625315"/>
    <x v="5"/>
    <d v="1899-12-30T10:42:08"/>
    <d v="1899-12-30T10:48:23"/>
    <n v="0"/>
    <n v="1"/>
    <n v="0"/>
  </r>
  <r>
    <n v="9728932"/>
    <x v="5"/>
    <d v="1899-12-30T10:42:50"/>
    <d v="1899-12-30T10:49:17"/>
    <n v="1"/>
    <n v="0"/>
    <n v="0"/>
  </r>
  <r>
    <n v="9121149"/>
    <x v="5"/>
    <d v="1899-12-30T10:49:32"/>
    <d v="1899-12-30T10:56:41"/>
    <n v="1"/>
    <n v="0"/>
    <n v="0"/>
  </r>
  <r>
    <n v="2790475"/>
    <x v="5"/>
    <d v="1899-12-30T10:57:33"/>
    <d v="1899-12-30T11:09:51"/>
    <n v="1"/>
    <n v="0"/>
    <n v="0"/>
  </r>
  <r>
    <n v="4148520"/>
    <x v="5"/>
    <d v="1899-12-30T11:03:58"/>
    <d v="1899-12-30T11:16:39"/>
    <n v="1"/>
    <n v="0"/>
    <n v="0"/>
  </r>
  <r>
    <n v="55462392"/>
    <x v="5"/>
    <d v="1899-12-30T11:11:00"/>
    <d v="1899-12-30T11:12:57"/>
    <n v="0"/>
    <n v="1"/>
    <n v="0"/>
  </r>
  <r>
    <n v="8130722"/>
    <x v="5"/>
    <d v="1899-12-30T11:11:45"/>
    <d v="1899-12-30T11:27:08"/>
    <n v="1"/>
    <n v="0"/>
    <n v="0"/>
  </r>
  <r>
    <n v="5448890"/>
    <x v="5"/>
    <d v="1899-12-30T11:16:11"/>
    <d v="1899-12-30T11:20:22"/>
    <n v="1"/>
    <n v="0"/>
    <n v="0"/>
  </r>
  <r>
    <n v="6118241"/>
    <x v="5"/>
    <d v="1899-12-30T11:23:28"/>
    <d v="1899-12-30T11:28:53"/>
    <n v="1"/>
    <n v="0"/>
    <n v="0"/>
  </r>
  <r>
    <n v="1088377750"/>
    <x v="5"/>
    <d v="1899-12-30T11:24:31"/>
    <d v="1899-12-30T11:37:45"/>
    <n v="0"/>
    <n v="0"/>
    <n v="1"/>
  </r>
  <r>
    <n v="98238772"/>
    <x v="5"/>
    <d v="1899-12-30T11:31:03"/>
    <d v="1899-12-30T11:33:12"/>
    <n v="0"/>
    <n v="1"/>
    <n v="0"/>
  </r>
  <r>
    <n v="9524588"/>
    <x v="5"/>
    <d v="1899-12-30T11:37:56"/>
    <d v="1899-12-30T11:53:32"/>
    <n v="1"/>
    <n v="0"/>
    <n v="0"/>
  </r>
  <r>
    <n v="96375379"/>
    <x v="5"/>
    <d v="1899-12-30T11:42:58"/>
    <d v="1899-12-30T11:56:41"/>
    <n v="0"/>
    <n v="1"/>
    <n v="0"/>
  </r>
  <r>
    <n v="4759206"/>
    <x v="5"/>
    <d v="1899-12-30T11:46:24"/>
    <d v="1899-12-30T11:52:04"/>
    <n v="1"/>
    <n v="0"/>
    <n v="0"/>
  </r>
  <r>
    <n v="9197309"/>
    <x v="5"/>
    <d v="1899-12-30T11:52:38"/>
    <d v="1899-12-30T12:08:30"/>
    <n v="1"/>
    <n v="0"/>
    <n v="0"/>
  </r>
  <r>
    <n v="8322522"/>
    <x v="5"/>
    <d v="1899-12-30T11:55:19"/>
    <d v="1899-12-30T12:11:28"/>
    <n v="1"/>
    <n v="0"/>
    <n v="0"/>
  </r>
  <r>
    <n v="4264808"/>
    <x v="5"/>
    <d v="1899-12-30T12:01:17"/>
    <d v="1899-12-30T12:01:35"/>
    <n v="1"/>
    <n v="0"/>
    <n v="0"/>
  </r>
  <r>
    <n v="3095218"/>
    <x v="5"/>
    <d v="1899-12-30T12:09:09"/>
    <d v="1899-12-30T12:24:43"/>
    <n v="1"/>
    <n v="0"/>
    <n v="0"/>
  </r>
  <r>
    <n v="5820632164"/>
    <x v="5"/>
    <d v="1899-12-30T12:14:33"/>
    <d v="1899-12-30T12:27:04"/>
    <n v="0"/>
    <n v="0"/>
    <n v="1"/>
  </r>
  <r>
    <n v="89814525"/>
    <x v="5"/>
    <d v="1899-12-30T12:15:42"/>
    <d v="1899-12-30T12:16:56"/>
    <n v="0"/>
    <n v="1"/>
    <n v="0"/>
  </r>
  <r>
    <n v="1223816"/>
    <x v="5"/>
    <d v="1899-12-30T12:16:05"/>
    <d v="1899-12-30T12:24:45"/>
    <n v="1"/>
    <n v="0"/>
    <n v="0"/>
  </r>
  <r>
    <n v="18503160"/>
    <x v="5"/>
    <d v="1899-12-30T12:16:40"/>
    <d v="1899-12-30T12:23:57"/>
    <n v="0"/>
    <n v="1"/>
    <n v="0"/>
  </r>
  <r>
    <n v="21677804"/>
    <x v="5"/>
    <d v="1899-12-30T12:19:08"/>
    <d v="1899-12-30T12:26:14"/>
    <n v="0"/>
    <n v="1"/>
    <n v="0"/>
  </r>
  <r>
    <n v="5087066"/>
    <x v="5"/>
    <d v="1899-12-30T12:23:05"/>
    <d v="1899-12-30T12:38:52"/>
    <n v="1"/>
    <n v="0"/>
    <n v="0"/>
  </r>
  <r>
    <n v="6905863"/>
    <x v="5"/>
    <d v="1899-12-30T12:30:35"/>
    <d v="1899-12-30T12:43:19"/>
    <n v="1"/>
    <n v="0"/>
    <n v="0"/>
  </r>
  <r>
    <n v="4144248"/>
    <x v="5"/>
    <d v="1899-12-30T12:30:44"/>
    <d v="1899-12-30T12:46:28"/>
    <n v="1"/>
    <n v="0"/>
    <n v="0"/>
  </r>
  <r>
    <n v="16392077"/>
    <x v="5"/>
    <d v="1899-12-30T12:32:28"/>
    <d v="1899-12-30T12:32:36"/>
    <n v="0"/>
    <n v="1"/>
    <n v="0"/>
  </r>
  <r>
    <n v="8865092"/>
    <x v="5"/>
    <d v="1899-12-30T12:34:27"/>
    <d v="1899-12-30T12:48:39"/>
    <n v="1"/>
    <n v="0"/>
    <n v="0"/>
  </r>
  <r>
    <n v="92597723"/>
    <x v="5"/>
    <d v="1899-12-30T12:40:52"/>
    <d v="1899-12-30T12:44:25"/>
    <n v="0"/>
    <n v="1"/>
    <n v="0"/>
  </r>
  <r>
    <n v="49840829"/>
    <x v="5"/>
    <d v="1899-12-30T12:46:09"/>
    <d v="1899-12-30T12:53:49"/>
    <n v="0"/>
    <n v="1"/>
    <n v="0"/>
  </r>
  <r>
    <n v="20354301"/>
    <x v="5"/>
    <d v="1899-12-30T12:47:24"/>
    <d v="1899-12-30T12:54:07"/>
    <n v="0"/>
    <n v="1"/>
    <n v="0"/>
  </r>
  <r>
    <n v="2731955"/>
    <x v="5"/>
    <d v="1899-12-30T12:55:21"/>
    <d v="1899-12-30T13:01:41"/>
    <n v="1"/>
    <n v="0"/>
    <n v="0"/>
  </r>
  <r>
    <n v="2304726"/>
    <x v="5"/>
    <d v="1899-12-30T13:00:27"/>
    <d v="1899-12-30T13:10:05"/>
    <n v="1"/>
    <n v="0"/>
    <n v="0"/>
  </r>
  <r>
    <n v="4653709"/>
    <x v="5"/>
    <d v="1899-12-30T13:01:49"/>
    <d v="1899-12-30T13:04:00"/>
    <n v="1"/>
    <n v="0"/>
    <n v="0"/>
  </r>
  <r>
    <n v="4848864"/>
    <x v="5"/>
    <d v="1899-12-30T13:03:50"/>
    <d v="1899-12-30T13:13:18"/>
    <n v="1"/>
    <n v="0"/>
    <n v="0"/>
  </r>
  <r>
    <n v="6709939"/>
    <x v="5"/>
    <d v="1899-12-30T13:07:34"/>
    <d v="1899-12-30T13:12:00"/>
    <n v="1"/>
    <n v="0"/>
    <n v="0"/>
  </r>
  <r>
    <n v="8870498"/>
    <x v="5"/>
    <d v="1899-12-30T13:12:40"/>
    <d v="1899-12-30T13:26:12"/>
    <n v="1"/>
    <n v="0"/>
    <n v="0"/>
  </r>
  <r>
    <n v="2947889"/>
    <x v="5"/>
    <d v="1899-12-30T13:15:33"/>
    <d v="1899-12-30T13:31:13"/>
    <n v="1"/>
    <n v="0"/>
    <n v="0"/>
  </r>
  <r>
    <n v="8270097"/>
    <x v="5"/>
    <d v="1899-12-30T13:21:22"/>
    <d v="1899-12-30T13:24:15"/>
    <n v="1"/>
    <n v="0"/>
    <n v="0"/>
  </r>
  <r>
    <n v="8183468"/>
    <x v="5"/>
    <d v="1899-12-30T13:23:59"/>
    <d v="1899-12-30T13:30:13"/>
    <n v="1"/>
    <n v="0"/>
    <n v="0"/>
  </r>
  <r>
    <n v="3263806"/>
    <x v="5"/>
    <d v="1899-12-30T13:24:27"/>
    <d v="1899-12-30T13:31:55"/>
    <n v="1"/>
    <n v="0"/>
    <n v="0"/>
  </r>
  <r>
    <n v="7792980"/>
    <x v="5"/>
    <d v="1899-12-30T13:29:47"/>
    <d v="1899-12-30T13:46:15"/>
    <n v="1"/>
    <n v="0"/>
    <n v="0"/>
  </r>
  <r>
    <n v="88929925"/>
    <x v="5"/>
    <d v="1899-12-30T13:36:19"/>
    <d v="1899-12-30T13:45:44"/>
    <n v="0"/>
    <n v="1"/>
    <n v="0"/>
  </r>
  <r>
    <n v="2478461"/>
    <x v="5"/>
    <d v="1899-12-30T13:40:31"/>
    <d v="1899-12-30T13:49:07"/>
    <n v="1"/>
    <n v="0"/>
    <n v="0"/>
  </r>
  <r>
    <n v="2838216"/>
    <x v="5"/>
    <d v="1899-12-30T13:48:48"/>
    <d v="1899-12-30T13:51:25"/>
    <n v="1"/>
    <n v="0"/>
    <n v="0"/>
  </r>
  <r>
    <n v="4853153"/>
    <x v="5"/>
    <d v="1899-12-30T13:55:46"/>
    <d v="1899-12-30T13:57:57"/>
    <n v="1"/>
    <n v="0"/>
    <n v="0"/>
  </r>
  <r>
    <n v="2985743"/>
    <x v="5"/>
    <d v="1899-12-30T13:57:56"/>
    <d v="1899-12-30T14:10:37"/>
    <n v="1"/>
    <n v="0"/>
    <n v="0"/>
  </r>
  <r>
    <n v="3434934"/>
    <x v="5"/>
    <d v="1899-12-30T13:58:52"/>
    <d v="1899-12-30T14:03:52"/>
    <n v="1"/>
    <n v="0"/>
    <n v="0"/>
  </r>
  <r>
    <n v="97596112"/>
    <x v="5"/>
    <d v="1899-12-30T14:00:16"/>
    <d v="1899-12-30T14:14:54"/>
    <n v="0"/>
    <n v="1"/>
    <n v="0"/>
  </r>
  <r>
    <n v="1247125"/>
    <x v="5"/>
    <d v="1899-12-30T14:03:29"/>
    <d v="1899-12-30T14:14:41"/>
    <n v="1"/>
    <n v="0"/>
    <n v="0"/>
  </r>
  <r>
    <n v="6982652"/>
    <x v="5"/>
    <d v="1899-12-30T14:04:57"/>
    <d v="1899-12-30T14:06:08"/>
    <n v="1"/>
    <n v="0"/>
    <n v="0"/>
  </r>
  <r>
    <n v="11209967"/>
    <x v="5"/>
    <d v="1899-12-30T14:07:50"/>
    <d v="1899-12-30T14:10:00"/>
    <n v="0"/>
    <n v="1"/>
    <n v="0"/>
  </r>
  <r>
    <n v="6251788"/>
    <x v="5"/>
    <d v="1899-12-30T14:08:19"/>
    <d v="1899-12-30T14:15:49"/>
    <n v="1"/>
    <n v="0"/>
    <n v="0"/>
  </r>
  <r>
    <n v="8679036"/>
    <x v="5"/>
    <d v="1899-12-30T14:09:16"/>
    <d v="1899-12-30T14:25:04"/>
    <n v="1"/>
    <n v="0"/>
    <n v="0"/>
  </r>
  <r>
    <n v="1288637"/>
    <x v="5"/>
    <d v="1899-12-30T14:13:36"/>
    <d v="1899-12-30T14:14:52"/>
    <n v="1"/>
    <n v="0"/>
    <n v="0"/>
  </r>
  <r>
    <n v="4825302"/>
    <x v="5"/>
    <d v="1899-12-30T14:19:15"/>
    <d v="1899-12-30T14:19:42"/>
    <n v="1"/>
    <n v="0"/>
    <n v="0"/>
  </r>
  <r>
    <n v="5349562"/>
    <x v="5"/>
    <d v="1899-12-30T14:24:36"/>
    <d v="1899-12-30T14:37:49"/>
    <n v="1"/>
    <n v="0"/>
    <n v="0"/>
  </r>
  <r>
    <n v="5893512"/>
    <x v="5"/>
    <d v="1899-12-30T14:31:27"/>
    <d v="1899-12-30T14:39:19"/>
    <n v="1"/>
    <n v="0"/>
    <n v="0"/>
  </r>
  <r>
    <n v="7138804596"/>
    <x v="5"/>
    <d v="1899-12-30T14:32:20"/>
    <d v="1899-12-30T14:45:01"/>
    <n v="0"/>
    <n v="0"/>
    <n v="1"/>
  </r>
  <r>
    <n v="6468376"/>
    <x v="5"/>
    <d v="1899-12-30T14:40:25"/>
    <d v="1899-12-30T14:52:07"/>
    <n v="1"/>
    <n v="0"/>
    <n v="0"/>
  </r>
  <r>
    <n v="5076649"/>
    <x v="5"/>
    <d v="1899-12-30T14:48:28"/>
    <d v="1899-12-30T14:55:09"/>
    <n v="1"/>
    <n v="0"/>
    <n v="0"/>
  </r>
  <r>
    <n v="3494192"/>
    <x v="5"/>
    <d v="1899-12-30T14:55:55"/>
    <d v="1899-12-30T14:57:00"/>
    <n v="1"/>
    <n v="0"/>
    <n v="0"/>
  </r>
  <r>
    <n v="8150086"/>
    <x v="5"/>
    <d v="1899-12-30T15:03:16"/>
    <d v="1899-12-30T15:14:03"/>
    <n v="1"/>
    <n v="0"/>
    <n v="0"/>
  </r>
  <r>
    <n v="3934931"/>
    <x v="6"/>
    <d v="1899-12-30T08:02:20"/>
    <d v="1899-12-30T08:06:42"/>
    <n v="1"/>
    <n v="0"/>
    <n v="0"/>
  </r>
  <r>
    <n v="2111996"/>
    <x v="6"/>
    <d v="1899-12-30T08:05:22"/>
    <d v="1899-12-30T08:07:48"/>
    <n v="1"/>
    <n v="0"/>
    <n v="0"/>
  </r>
  <r>
    <n v="6484436"/>
    <x v="6"/>
    <d v="1899-12-30T08:09:42"/>
    <d v="1899-12-30T08:13:34"/>
    <n v="1"/>
    <n v="0"/>
    <n v="0"/>
  </r>
  <r>
    <n v="97646706"/>
    <x v="6"/>
    <d v="1899-12-30T08:13:59"/>
    <d v="1899-12-30T08:14:04"/>
    <n v="0"/>
    <n v="1"/>
    <n v="0"/>
  </r>
  <r>
    <n v="9932676"/>
    <x v="6"/>
    <d v="1899-12-30T08:20:49"/>
    <d v="1899-12-30T08:30:50"/>
    <n v="1"/>
    <n v="0"/>
    <n v="0"/>
  </r>
  <r>
    <n v="6062869"/>
    <x v="6"/>
    <d v="1899-12-30T08:25:56"/>
    <d v="1899-12-30T08:31:17"/>
    <n v="1"/>
    <n v="0"/>
    <n v="0"/>
  </r>
  <r>
    <n v="2828759"/>
    <x v="6"/>
    <d v="1899-12-30T08:32:17"/>
    <d v="1899-12-30T08:36:16"/>
    <n v="1"/>
    <n v="0"/>
    <n v="0"/>
  </r>
  <r>
    <n v="7215284"/>
    <x v="6"/>
    <d v="1899-12-30T08:37:56"/>
    <d v="1899-12-30T08:43:38"/>
    <n v="1"/>
    <n v="0"/>
    <n v="0"/>
  </r>
  <r>
    <n v="1384299"/>
    <x v="6"/>
    <d v="1899-12-30T08:41:20"/>
    <d v="1899-12-30T08:55:02"/>
    <n v="1"/>
    <n v="0"/>
    <n v="0"/>
  </r>
  <r>
    <n v="2486941"/>
    <x v="6"/>
    <d v="1899-12-30T08:44:05"/>
    <d v="1899-12-30T08:44:29"/>
    <n v="1"/>
    <n v="0"/>
    <n v="0"/>
  </r>
  <r>
    <n v="6561564994"/>
    <x v="6"/>
    <d v="1899-12-30T08:51:48"/>
    <d v="1899-12-30T08:53:33"/>
    <n v="0"/>
    <n v="0"/>
    <n v="1"/>
  </r>
  <r>
    <n v="1207918"/>
    <x v="6"/>
    <d v="1899-12-30T08:58:43"/>
    <d v="1899-12-30T09:02:30"/>
    <n v="1"/>
    <n v="0"/>
    <n v="0"/>
  </r>
  <r>
    <n v="66800387"/>
    <x v="6"/>
    <d v="1899-12-30T09:02:39"/>
    <d v="1899-12-30T09:08:15"/>
    <n v="0"/>
    <n v="1"/>
    <n v="0"/>
  </r>
  <r>
    <n v="49093359"/>
    <x v="6"/>
    <d v="1899-12-30T09:02:49"/>
    <d v="1899-12-30T09:09:12"/>
    <n v="0"/>
    <n v="1"/>
    <n v="0"/>
  </r>
  <r>
    <n v="2252239"/>
    <x v="6"/>
    <d v="1899-12-30T09:10:34"/>
    <d v="1899-12-30T09:22:06"/>
    <n v="1"/>
    <n v="0"/>
    <n v="0"/>
  </r>
  <r>
    <n v="4925279"/>
    <x v="6"/>
    <d v="1899-12-30T09:14:32"/>
    <d v="1899-12-30T09:20:35"/>
    <n v="1"/>
    <n v="0"/>
    <n v="0"/>
  </r>
  <r>
    <n v="25459710"/>
    <x v="6"/>
    <d v="1899-12-30T09:18:41"/>
    <d v="1899-12-30T09:28:12"/>
    <n v="0"/>
    <n v="1"/>
    <n v="0"/>
  </r>
  <r>
    <n v="3943994"/>
    <x v="6"/>
    <d v="1899-12-30T09:24:28"/>
    <d v="1899-12-30T09:35:03"/>
    <n v="1"/>
    <n v="0"/>
    <n v="0"/>
  </r>
  <r>
    <n v="2109147679"/>
    <x v="6"/>
    <d v="1899-12-30T09:25:21"/>
    <d v="1899-12-30T09:40:39"/>
    <n v="0"/>
    <n v="0"/>
    <n v="1"/>
  </r>
  <r>
    <n v="9967649"/>
    <x v="6"/>
    <d v="1899-12-30T09:31:06"/>
    <d v="1899-12-30T09:42:10"/>
    <n v="1"/>
    <n v="0"/>
    <n v="0"/>
  </r>
  <r>
    <n v="2947660"/>
    <x v="6"/>
    <d v="1899-12-30T09:33:22"/>
    <d v="1899-12-30T09:42:29"/>
    <n v="1"/>
    <n v="0"/>
    <n v="0"/>
  </r>
  <r>
    <n v="6492842"/>
    <x v="6"/>
    <d v="1899-12-30T09:41:28"/>
    <d v="1899-12-30T09:50:28"/>
    <n v="1"/>
    <n v="0"/>
    <n v="0"/>
  </r>
  <r>
    <n v="70730125"/>
    <x v="6"/>
    <d v="1899-12-30T09:47:12"/>
    <d v="1899-12-30T10:02:09"/>
    <n v="0"/>
    <n v="1"/>
    <n v="0"/>
  </r>
  <r>
    <n v="4056361"/>
    <x v="6"/>
    <d v="1899-12-30T09:53:51"/>
    <d v="1899-12-30T10:02:34"/>
    <n v="1"/>
    <n v="0"/>
    <n v="0"/>
  </r>
  <r>
    <n v="12721215"/>
    <x v="6"/>
    <d v="1899-12-30T09:56:37"/>
    <d v="1899-12-30T10:04:36"/>
    <n v="0"/>
    <n v="1"/>
    <n v="0"/>
  </r>
  <r>
    <n v="4566750"/>
    <x v="6"/>
    <d v="1899-12-30T10:00:00"/>
    <d v="1899-12-30T10:07:33"/>
    <n v="1"/>
    <n v="0"/>
    <n v="0"/>
  </r>
  <r>
    <n v="7279106"/>
    <x v="6"/>
    <d v="1899-12-30T10:03:52"/>
    <d v="1899-12-30T10:19:14"/>
    <n v="1"/>
    <n v="0"/>
    <n v="0"/>
  </r>
  <r>
    <n v="3824660"/>
    <x v="6"/>
    <d v="1899-12-30T10:10:20"/>
    <d v="1899-12-30T10:22:21"/>
    <n v="1"/>
    <n v="0"/>
    <n v="0"/>
  </r>
  <r>
    <n v="5815339"/>
    <x v="6"/>
    <d v="1899-12-30T10:16:35"/>
    <d v="1899-12-30T10:23:08"/>
    <n v="1"/>
    <n v="0"/>
    <n v="0"/>
  </r>
  <r>
    <n v="77946476"/>
    <x v="6"/>
    <d v="1899-12-30T10:19:08"/>
    <d v="1899-12-30T10:19:33"/>
    <n v="0"/>
    <n v="1"/>
    <n v="0"/>
  </r>
  <r>
    <n v="84589848"/>
    <x v="6"/>
    <d v="1899-12-30T10:26:58"/>
    <d v="1899-12-30T10:30:12"/>
    <n v="0"/>
    <n v="1"/>
    <n v="0"/>
  </r>
  <r>
    <n v="4501823"/>
    <x v="6"/>
    <d v="1899-12-30T10:33:48"/>
    <d v="1899-12-30T10:43:33"/>
    <n v="1"/>
    <n v="0"/>
    <n v="0"/>
  </r>
  <r>
    <n v="38244568"/>
    <x v="6"/>
    <d v="1899-12-30T10:39:06"/>
    <d v="1899-12-30T10:50:52"/>
    <n v="0"/>
    <n v="1"/>
    <n v="0"/>
  </r>
  <r>
    <n v="3613950"/>
    <x v="6"/>
    <d v="1899-12-30T10:43:04"/>
    <d v="1899-12-30T10:44:45"/>
    <n v="1"/>
    <n v="0"/>
    <n v="0"/>
  </r>
  <r>
    <n v="5750819"/>
    <x v="6"/>
    <d v="1899-12-30T10:44:25"/>
    <d v="1899-12-30T10:52:06"/>
    <n v="1"/>
    <n v="0"/>
    <n v="0"/>
  </r>
  <r>
    <n v="63291235"/>
    <x v="6"/>
    <d v="1899-12-30T10:49:19"/>
    <d v="1899-12-30T10:54:11"/>
    <n v="0"/>
    <n v="1"/>
    <n v="0"/>
  </r>
  <r>
    <n v="3198725"/>
    <x v="6"/>
    <d v="1899-12-30T10:50:16"/>
    <d v="1899-12-30T10:58:38"/>
    <n v="1"/>
    <n v="0"/>
    <n v="0"/>
  </r>
  <r>
    <n v="6248157784"/>
    <x v="6"/>
    <d v="1899-12-30T10:54:51"/>
    <d v="1899-12-30T10:57:38"/>
    <n v="0"/>
    <n v="0"/>
    <n v="1"/>
  </r>
  <r>
    <n v="6607648"/>
    <x v="6"/>
    <d v="1899-12-30T11:00:35"/>
    <d v="1899-12-30T11:16:36"/>
    <n v="1"/>
    <n v="0"/>
    <n v="0"/>
  </r>
  <r>
    <n v="5340881"/>
    <x v="6"/>
    <d v="1899-12-30T11:08:21"/>
    <d v="1899-12-30T11:10:50"/>
    <n v="1"/>
    <n v="0"/>
    <n v="0"/>
  </r>
  <r>
    <n v="99162491"/>
    <x v="6"/>
    <d v="1899-12-30T11:13:02"/>
    <d v="1899-12-30T11:13:56"/>
    <n v="0"/>
    <n v="1"/>
    <n v="0"/>
  </r>
  <r>
    <n v="3072421"/>
    <x v="6"/>
    <d v="1899-12-30T11:15:58"/>
    <d v="1899-12-30T11:27:50"/>
    <n v="1"/>
    <n v="0"/>
    <n v="0"/>
  </r>
  <r>
    <n v="1909553"/>
    <x v="6"/>
    <d v="1899-12-30T11:19:35"/>
    <d v="1899-12-30T11:27:48"/>
    <n v="1"/>
    <n v="0"/>
    <n v="0"/>
  </r>
  <r>
    <n v="62836073"/>
    <x v="6"/>
    <d v="1899-12-30T11:27:27"/>
    <d v="1899-12-30T11:33:38"/>
    <n v="0"/>
    <n v="1"/>
    <n v="0"/>
  </r>
  <r>
    <n v="9566647"/>
    <x v="6"/>
    <d v="1899-12-30T11:31:17"/>
    <d v="1899-12-30T11:45:11"/>
    <n v="1"/>
    <n v="0"/>
    <n v="0"/>
  </r>
  <r>
    <n v="5833452"/>
    <x v="6"/>
    <d v="1899-12-30T11:38:34"/>
    <d v="1899-12-30T11:52:50"/>
    <n v="1"/>
    <n v="0"/>
    <n v="0"/>
  </r>
  <r>
    <n v="10760583"/>
    <x v="6"/>
    <d v="1899-12-30T11:45:31"/>
    <d v="1899-12-30T11:47:40"/>
    <n v="0"/>
    <n v="1"/>
    <n v="0"/>
  </r>
  <r>
    <n v="39669014"/>
    <x v="6"/>
    <d v="1899-12-30T11:46:07"/>
    <d v="1899-12-30T11:46:47"/>
    <n v="0"/>
    <n v="1"/>
    <n v="0"/>
  </r>
  <r>
    <n v="5147651"/>
    <x v="6"/>
    <d v="1899-12-30T11:51:21"/>
    <d v="1899-12-30T11:54:06"/>
    <n v="1"/>
    <n v="0"/>
    <n v="0"/>
  </r>
  <r>
    <n v="41144838"/>
    <x v="6"/>
    <d v="1899-12-30T11:59:16"/>
    <d v="1899-12-30T12:13:25"/>
    <n v="0"/>
    <n v="1"/>
    <n v="0"/>
  </r>
  <r>
    <n v="1332513"/>
    <x v="6"/>
    <d v="1899-12-30T12:04:42"/>
    <d v="1899-12-30T12:05:52"/>
    <n v="1"/>
    <n v="0"/>
    <n v="0"/>
  </r>
  <r>
    <n v="7743548"/>
    <x v="6"/>
    <d v="1899-12-30T12:05:25"/>
    <d v="1899-12-30T12:13:04"/>
    <n v="1"/>
    <n v="0"/>
    <n v="0"/>
  </r>
  <r>
    <n v="7451541965"/>
    <x v="6"/>
    <d v="1899-12-30T12:12:29"/>
    <d v="1899-12-30T12:19:04"/>
    <n v="0"/>
    <n v="0"/>
    <n v="1"/>
  </r>
  <r>
    <n v="2109147679"/>
    <x v="6"/>
    <d v="1899-12-30T12:18:28"/>
    <d v="1899-12-30T12:24:00"/>
    <n v="0"/>
    <n v="0"/>
    <n v="1"/>
  </r>
  <r>
    <n v="5022247"/>
    <x v="6"/>
    <d v="1899-12-30T12:26:42"/>
    <d v="1899-12-30T12:40:28"/>
    <n v="1"/>
    <n v="0"/>
    <n v="0"/>
  </r>
  <r>
    <n v="2920581"/>
    <x v="6"/>
    <d v="1899-12-30T12:34:33"/>
    <d v="1899-12-30T12:44:56"/>
    <n v="1"/>
    <n v="0"/>
    <n v="0"/>
  </r>
  <r>
    <n v="7126980"/>
    <x v="6"/>
    <d v="1899-12-30T12:37:20"/>
    <d v="1899-12-30T12:50:37"/>
    <n v="1"/>
    <n v="0"/>
    <n v="0"/>
  </r>
  <r>
    <n v="54006070"/>
    <x v="6"/>
    <d v="1899-12-30T12:45:34"/>
    <d v="1899-12-30T12:47:52"/>
    <n v="0"/>
    <n v="1"/>
    <n v="0"/>
  </r>
  <r>
    <n v="8672651"/>
    <x v="6"/>
    <d v="1899-12-30T12:48:59"/>
    <d v="1899-12-30T13:04:16"/>
    <n v="1"/>
    <n v="0"/>
    <n v="0"/>
  </r>
  <r>
    <n v="54136845"/>
    <x v="6"/>
    <d v="1899-12-30T12:56:27"/>
    <d v="1899-12-30T12:58:56"/>
    <n v="0"/>
    <n v="1"/>
    <n v="0"/>
  </r>
  <r>
    <n v="5223970"/>
    <x v="6"/>
    <d v="1899-12-30T12:56:27"/>
    <d v="1899-12-30T13:12:40"/>
    <n v="1"/>
    <n v="0"/>
    <n v="0"/>
  </r>
  <r>
    <n v="4264808"/>
    <x v="6"/>
    <d v="1899-12-30T12:56:53"/>
    <d v="1899-12-30T13:13:02"/>
    <n v="1"/>
    <n v="0"/>
    <n v="0"/>
  </r>
  <r>
    <n v="5790304"/>
    <x v="6"/>
    <d v="1899-12-30T12:56:55"/>
    <d v="1899-12-30T12:57:58"/>
    <n v="1"/>
    <n v="0"/>
    <n v="0"/>
  </r>
  <r>
    <n v="13484133"/>
    <x v="6"/>
    <d v="1899-12-30T12:59:35"/>
    <d v="1899-12-30T13:05:55"/>
    <n v="0"/>
    <n v="1"/>
    <n v="0"/>
  </r>
  <r>
    <n v="6269166"/>
    <x v="6"/>
    <d v="1899-12-30T13:03:29"/>
    <d v="1899-12-30T13:17:07"/>
    <n v="1"/>
    <n v="0"/>
    <n v="0"/>
  </r>
  <r>
    <n v="5089019"/>
    <x v="6"/>
    <d v="1899-12-30T13:03:49"/>
    <d v="1899-12-30T13:10:52"/>
    <n v="1"/>
    <n v="0"/>
    <n v="0"/>
  </r>
  <r>
    <n v="6994188"/>
    <x v="6"/>
    <d v="1899-12-30T13:09:05"/>
    <d v="1899-12-30T13:19:56"/>
    <n v="1"/>
    <n v="0"/>
    <n v="0"/>
  </r>
  <r>
    <n v="16883712"/>
    <x v="6"/>
    <d v="1899-12-30T13:13:01"/>
    <d v="1899-12-30T13:21:32"/>
    <n v="0"/>
    <n v="1"/>
    <n v="0"/>
  </r>
  <r>
    <n v="2781512"/>
    <x v="6"/>
    <d v="1899-12-30T13:17:24"/>
    <d v="1899-12-30T13:30:54"/>
    <n v="1"/>
    <n v="0"/>
    <n v="0"/>
  </r>
  <r>
    <n v="4273704"/>
    <x v="6"/>
    <d v="1899-12-30T13:18:05"/>
    <d v="1899-12-30T13:29:35"/>
    <n v="1"/>
    <n v="0"/>
    <n v="0"/>
  </r>
  <r>
    <n v="3707498"/>
    <x v="6"/>
    <d v="1899-12-30T13:26:09"/>
    <d v="1899-12-30T13:37:57"/>
    <n v="1"/>
    <n v="0"/>
    <n v="0"/>
  </r>
  <r>
    <n v="3407358"/>
    <x v="6"/>
    <d v="1899-12-30T13:34:28"/>
    <d v="1899-12-30T13:36:09"/>
    <n v="1"/>
    <n v="0"/>
    <n v="0"/>
  </r>
  <r>
    <n v="5251861"/>
    <x v="6"/>
    <d v="1899-12-30T13:39:57"/>
    <d v="1899-12-30T13:42:57"/>
    <n v="1"/>
    <n v="0"/>
    <n v="0"/>
  </r>
  <r>
    <n v="7473070"/>
    <x v="6"/>
    <d v="1899-12-30T13:43:28"/>
    <d v="1899-12-30T13:59:35"/>
    <n v="1"/>
    <n v="0"/>
    <n v="0"/>
  </r>
  <r>
    <n v="3596504"/>
    <x v="6"/>
    <d v="1899-12-30T13:49:20"/>
    <d v="1899-12-30T13:59:33"/>
    <n v="1"/>
    <n v="0"/>
    <n v="0"/>
  </r>
  <r>
    <n v="9620982"/>
    <x v="6"/>
    <d v="1899-12-30T13:49:21"/>
    <d v="1899-12-30T13:59:40"/>
    <n v="1"/>
    <n v="0"/>
    <n v="0"/>
  </r>
  <r>
    <n v="93696449"/>
    <x v="6"/>
    <d v="1899-12-30T13:54:20"/>
    <d v="1899-12-30T13:54:35"/>
    <n v="0"/>
    <n v="1"/>
    <n v="0"/>
  </r>
  <r>
    <n v="6833658"/>
    <x v="6"/>
    <d v="1899-12-30T13:58:38"/>
    <d v="1899-12-30T14:02:06"/>
    <n v="1"/>
    <n v="0"/>
    <n v="0"/>
  </r>
  <r>
    <n v="85422307"/>
    <x v="6"/>
    <d v="1899-12-30T14:04:39"/>
    <d v="1899-12-30T14:09:43"/>
    <n v="0"/>
    <n v="1"/>
    <n v="0"/>
  </r>
  <r>
    <n v="6191682"/>
    <x v="6"/>
    <d v="1899-12-30T14:05:27"/>
    <d v="1899-12-30T14:20:15"/>
    <n v="1"/>
    <n v="0"/>
    <n v="0"/>
  </r>
  <r>
    <n v="6461167"/>
    <x v="6"/>
    <d v="1899-12-30T14:08:07"/>
    <d v="1899-12-30T14:15:30"/>
    <n v="1"/>
    <n v="0"/>
    <n v="0"/>
  </r>
  <r>
    <n v="8270097"/>
    <x v="6"/>
    <d v="1899-12-30T14:09:39"/>
    <d v="1899-12-30T14:12:44"/>
    <n v="1"/>
    <n v="0"/>
    <n v="0"/>
  </r>
  <r>
    <n v="8982137"/>
    <x v="6"/>
    <d v="1899-12-30T14:09:45"/>
    <d v="1899-12-30T14:22:03"/>
    <n v="1"/>
    <n v="0"/>
    <n v="0"/>
  </r>
  <r>
    <n v="47677051"/>
    <x v="6"/>
    <d v="1899-12-30T14:14:56"/>
    <d v="1899-12-30T14:29:43"/>
    <n v="0"/>
    <n v="1"/>
    <n v="0"/>
  </r>
  <r>
    <n v="76139570"/>
    <x v="6"/>
    <d v="1899-12-30T14:18:09"/>
    <d v="1899-12-30T14:24:43"/>
    <n v="0"/>
    <n v="1"/>
    <n v="0"/>
  </r>
  <r>
    <n v="62016185"/>
    <x v="6"/>
    <d v="1899-12-30T14:24:32"/>
    <d v="1899-12-30T14:34:22"/>
    <n v="0"/>
    <n v="1"/>
    <n v="0"/>
  </r>
  <r>
    <n v="93696449"/>
    <x v="6"/>
    <d v="1899-12-30T14:25:07"/>
    <d v="1899-12-30T14:36:17"/>
    <n v="0"/>
    <n v="1"/>
    <n v="0"/>
  </r>
  <r>
    <n v="7914439"/>
    <x v="6"/>
    <d v="1899-12-30T14:28:37"/>
    <d v="1899-12-30T14:45:01"/>
    <n v="1"/>
    <n v="0"/>
    <n v="0"/>
  </r>
  <r>
    <n v="38047574"/>
    <x v="6"/>
    <d v="1899-12-30T14:34:23"/>
    <d v="1899-12-30T14:45:28"/>
    <n v="0"/>
    <n v="1"/>
    <n v="0"/>
  </r>
  <r>
    <n v="3184339"/>
    <x v="6"/>
    <d v="1899-12-30T14:40:59"/>
    <d v="1899-12-30T14:42:09"/>
    <n v="1"/>
    <n v="0"/>
    <n v="0"/>
  </r>
  <r>
    <n v="8126744698"/>
    <x v="6"/>
    <d v="1899-12-30T14:47:58"/>
    <d v="1899-12-30T14:50:44"/>
    <n v="0"/>
    <n v="0"/>
    <n v="1"/>
  </r>
  <r>
    <n v="52391912"/>
    <x v="6"/>
    <d v="1899-12-30T14:53:46"/>
    <d v="1899-12-30T14:59:39"/>
    <n v="0"/>
    <n v="1"/>
    <n v="0"/>
  </r>
  <r>
    <n v="1223943"/>
    <x v="6"/>
    <d v="1899-12-30T15:00:19"/>
    <d v="1899-12-30T15:10:28"/>
    <n v="1"/>
    <n v="0"/>
    <n v="0"/>
  </r>
  <r>
    <n v="14201334"/>
    <x v="7"/>
    <d v="1899-12-30T08:03:23"/>
    <d v="1899-12-30T08:11:24"/>
    <n v="0"/>
    <n v="1"/>
    <n v="0"/>
  </r>
  <r>
    <n v="1972250241"/>
    <x v="7"/>
    <d v="1899-12-30T08:05:31"/>
    <d v="1899-12-30T08:06:25"/>
    <n v="0"/>
    <n v="0"/>
    <n v="1"/>
  </r>
  <r>
    <n v="3028093"/>
    <x v="7"/>
    <d v="1899-12-30T08:12:16"/>
    <d v="1899-12-30T08:15:00"/>
    <n v="1"/>
    <n v="0"/>
    <n v="0"/>
  </r>
  <r>
    <n v="27487200"/>
    <x v="7"/>
    <d v="1899-12-30T08:18:55"/>
    <d v="1899-12-30T08:31:16"/>
    <n v="0"/>
    <n v="1"/>
    <n v="0"/>
  </r>
  <r>
    <n v="7377702"/>
    <x v="7"/>
    <d v="1899-12-30T08:20:00"/>
    <d v="1899-12-30T08:28:45"/>
    <n v="1"/>
    <n v="0"/>
    <n v="0"/>
  </r>
  <r>
    <n v="9294571"/>
    <x v="7"/>
    <d v="1899-12-30T08:25:40"/>
    <d v="1899-12-30T08:30:27"/>
    <n v="1"/>
    <n v="0"/>
    <n v="0"/>
  </r>
  <r>
    <n v="6865106"/>
    <x v="7"/>
    <d v="1899-12-30T08:33:10"/>
    <d v="1899-12-30T08:45:46"/>
    <n v="1"/>
    <n v="0"/>
    <n v="0"/>
  </r>
  <r>
    <n v="62086163"/>
    <x v="7"/>
    <d v="1899-12-30T08:39:16"/>
    <d v="1899-12-30T08:42:54"/>
    <n v="0"/>
    <n v="1"/>
    <n v="0"/>
  </r>
  <r>
    <n v="6367284"/>
    <x v="7"/>
    <d v="1899-12-30T08:45:53"/>
    <d v="1899-12-30T08:49:13"/>
    <n v="1"/>
    <n v="0"/>
    <n v="0"/>
  </r>
  <r>
    <n v="1811630"/>
    <x v="7"/>
    <d v="1899-12-30T08:49:44"/>
    <d v="1899-12-30T08:50:43"/>
    <n v="1"/>
    <n v="0"/>
    <n v="0"/>
  </r>
  <r>
    <n v="9346036178"/>
    <x v="7"/>
    <d v="1899-12-30T08:53:03"/>
    <d v="1899-12-30T09:07:43"/>
    <n v="0"/>
    <n v="0"/>
    <n v="1"/>
  </r>
  <r>
    <n v="1138033"/>
    <x v="7"/>
    <d v="1899-12-30T09:00:04"/>
    <d v="1899-12-30T09:03:20"/>
    <n v="1"/>
    <n v="0"/>
    <n v="0"/>
  </r>
  <r>
    <n v="2114812"/>
    <x v="7"/>
    <d v="1899-12-30T09:01:40"/>
    <d v="1899-12-30T09:09:29"/>
    <n v="1"/>
    <n v="0"/>
    <n v="0"/>
  </r>
  <r>
    <n v="4195677"/>
    <x v="7"/>
    <d v="1899-12-30T09:02:05"/>
    <d v="1899-12-30T09:09:58"/>
    <n v="1"/>
    <n v="0"/>
    <n v="0"/>
  </r>
  <r>
    <n v="3493348"/>
    <x v="7"/>
    <d v="1899-12-30T09:06:15"/>
    <d v="1899-12-30T09:20:32"/>
    <n v="1"/>
    <n v="0"/>
    <n v="0"/>
  </r>
  <r>
    <n v="6005020"/>
    <x v="7"/>
    <d v="1899-12-30T09:07:52"/>
    <d v="1899-12-30T09:17:51"/>
    <n v="1"/>
    <n v="0"/>
    <n v="0"/>
  </r>
  <r>
    <n v="7421868"/>
    <x v="7"/>
    <d v="1899-12-30T09:11:25"/>
    <d v="1899-12-30T09:16:02"/>
    <n v="1"/>
    <n v="0"/>
    <n v="0"/>
  </r>
  <r>
    <n v="2227803"/>
    <x v="7"/>
    <d v="1899-12-30T09:11:46"/>
    <d v="1899-12-30T09:23:52"/>
    <n v="1"/>
    <n v="0"/>
    <n v="0"/>
  </r>
  <r>
    <n v="4007464"/>
    <x v="7"/>
    <d v="1899-12-30T09:18:15"/>
    <d v="1899-12-30T09:19:25"/>
    <n v="1"/>
    <n v="0"/>
    <n v="0"/>
  </r>
  <r>
    <n v="54713807"/>
    <x v="7"/>
    <d v="1899-12-30T09:21:09"/>
    <d v="1899-12-30T09:23:48"/>
    <n v="0"/>
    <n v="1"/>
    <n v="0"/>
  </r>
  <r>
    <n v="7097883"/>
    <x v="7"/>
    <d v="1899-12-30T09:24:34"/>
    <d v="1899-12-30T09:27:53"/>
    <n v="1"/>
    <n v="0"/>
    <n v="0"/>
  </r>
  <r>
    <n v="48630026"/>
    <x v="7"/>
    <d v="1899-12-30T09:31:49"/>
    <d v="1899-12-30T09:45:23"/>
    <n v="0"/>
    <n v="1"/>
    <n v="0"/>
  </r>
  <r>
    <n v="1279245"/>
    <x v="7"/>
    <d v="1899-12-30T09:39:34"/>
    <d v="1899-12-30T09:47:58"/>
    <n v="1"/>
    <n v="0"/>
    <n v="0"/>
  </r>
  <r>
    <n v="2571251"/>
    <x v="7"/>
    <d v="1899-12-30T09:47:51"/>
    <d v="1899-12-30T09:58:51"/>
    <n v="1"/>
    <n v="0"/>
    <n v="0"/>
  </r>
  <r>
    <n v="9566647"/>
    <x v="7"/>
    <d v="1899-12-30T09:48:42"/>
    <d v="1899-12-30T09:49:41"/>
    <n v="1"/>
    <n v="0"/>
    <n v="0"/>
  </r>
  <r>
    <n v="1454555"/>
    <x v="7"/>
    <d v="1899-12-30T09:51:32"/>
    <d v="1899-12-30T09:51:32"/>
    <n v="1"/>
    <n v="0"/>
    <n v="0"/>
  </r>
  <r>
    <n v="21996267"/>
    <x v="7"/>
    <d v="1899-12-30T09:53:33"/>
    <d v="1899-12-30T09:54:26"/>
    <n v="0"/>
    <n v="1"/>
    <n v="0"/>
  </r>
  <r>
    <n v="8429072"/>
    <x v="7"/>
    <d v="1899-12-30T09:56:22"/>
    <d v="1899-12-30T10:05:01"/>
    <n v="1"/>
    <n v="0"/>
    <n v="0"/>
  </r>
  <r>
    <n v="9815754"/>
    <x v="7"/>
    <d v="1899-12-30T10:02:41"/>
    <d v="1899-12-30T10:05:20"/>
    <n v="1"/>
    <n v="0"/>
    <n v="0"/>
  </r>
  <r>
    <n v="2434652"/>
    <x v="7"/>
    <d v="1899-12-30T10:10:08"/>
    <d v="1899-12-30T10:25:08"/>
    <n v="1"/>
    <n v="0"/>
    <n v="0"/>
  </r>
  <r>
    <n v="4939683"/>
    <x v="7"/>
    <d v="1899-12-30T10:14:10"/>
    <d v="1899-12-30T10:25:13"/>
    <n v="1"/>
    <n v="0"/>
    <n v="0"/>
  </r>
  <r>
    <n v="6821027"/>
    <x v="7"/>
    <d v="1899-12-30T10:15:50"/>
    <d v="1899-12-30T10:26:53"/>
    <n v="1"/>
    <n v="0"/>
    <n v="0"/>
  </r>
  <r>
    <n v="3253368"/>
    <x v="7"/>
    <d v="1899-12-30T10:19:48"/>
    <d v="1899-12-30T10:21:34"/>
    <n v="1"/>
    <n v="0"/>
    <n v="0"/>
  </r>
  <r>
    <n v="3505978"/>
    <x v="7"/>
    <d v="1899-12-30T10:24:42"/>
    <d v="1899-12-30T10:41:01"/>
    <n v="1"/>
    <n v="0"/>
    <n v="0"/>
  </r>
  <r>
    <n v="91743317"/>
    <x v="7"/>
    <d v="1899-12-30T10:29:32"/>
    <d v="1899-12-30T10:43:37"/>
    <n v="0"/>
    <n v="1"/>
    <n v="0"/>
  </r>
  <r>
    <n v="5104536"/>
    <x v="7"/>
    <d v="1899-12-30T10:35:43"/>
    <d v="1899-12-30T10:39:32"/>
    <n v="1"/>
    <n v="0"/>
    <n v="0"/>
  </r>
  <r>
    <n v="7353916"/>
    <x v="7"/>
    <d v="1899-12-30T10:43:09"/>
    <d v="1899-12-30T10:53:27"/>
    <n v="1"/>
    <n v="0"/>
    <n v="0"/>
  </r>
  <r>
    <n v="4412771"/>
    <x v="7"/>
    <d v="1899-12-30T10:45:15"/>
    <d v="1899-12-30T10:51:42"/>
    <n v="1"/>
    <n v="0"/>
    <n v="0"/>
  </r>
  <r>
    <n v="6709939"/>
    <x v="7"/>
    <d v="1899-12-30T10:45:22"/>
    <d v="1899-12-30T10:48:53"/>
    <n v="1"/>
    <n v="0"/>
    <n v="0"/>
  </r>
  <r>
    <n v="7891185"/>
    <x v="7"/>
    <d v="1899-12-30T10:48:09"/>
    <d v="1899-12-30T11:04:37"/>
    <n v="1"/>
    <n v="0"/>
    <n v="0"/>
  </r>
  <r>
    <n v="90417363"/>
    <x v="7"/>
    <d v="1899-12-30T10:55:16"/>
    <d v="1899-12-30T11:03:26"/>
    <n v="0"/>
    <n v="1"/>
    <n v="0"/>
  </r>
  <r>
    <n v="4929499"/>
    <x v="7"/>
    <d v="1899-12-30T10:57:42"/>
    <d v="1899-12-30T11:00:28"/>
    <n v="1"/>
    <n v="0"/>
    <n v="0"/>
  </r>
  <r>
    <n v="3824371"/>
    <x v="7"/>
    <d v="1899-12-30T11:05:32"/>
    <d v="1899-12-30T11:18:58"/>
    <n v="1"/>
    <n v="0"/>
    <n v="0"/>
  </r>
  <r>
    <n v="1119740"/>
    <x v="7"/>
    <d v="1899-12-30T11:11:57"/>
    <d v="1899-12-30T11:24:28"/>
    <n v="1"/>
    <n v="0"/>
    <n v="0"/>
  </r>
  <r>
    <n v="1219073"/>
    <x v="7"/>
    <d v="1899-12-30T11:14:56"/>
    <d v="1899-12-30T11:21:25"/>
    <n v="1"/>
    <n v="0"/>
    <n v="0"/>
  </r>
  <r>
    <n v="87702896"/>
    <x v="7"/>
    <d v="1899-12-30T11:21:58"/>
    <d v="1899-12-30T11:29:27"/>
    <n v="0"/>
    <n v="1"/>
    <n v="0"/>
  </r>
  <r>
    <n v="94197168"/>
    <x v="7"/>
    <d v="1899-12-30T11:28:36"/>
    <d v="1899-12-30T11:37:34"/>
    <n v="0"/>
    <n v="1"/>
    <n v="0"/>
  </r>
  <r>
    <n v="8655825"/>
    <x v="7"/>
    <d v="1899-12-30T11:34:49"/>
    <d v="1899-12-30T11:41:45"/>
    <n v="1"/>
    <n v="0"/>
    <n v="0"/>
  </r>
  <r>
    <n v="47707639"/>
    <x v="7"/>
    <d v="1899-12-30T11:43:07"/>
    <d v="1899-12-30T11:51:50"/>
    <n v="0"/>
    <n v="1"/>
    <n v="0"/>
  </r>
  <r>
    <n v="5029329"/>
    <x v="7"/>
    <d v="1899-12-30T11:46:30"/>
    <d v="1899-12-30T11:53:19"/>
    <n v="1"/>
    <n v="0"/>
    <n v="0"/>
  </r>
  <r>
    <n v="8825868"/>
    <x v="7"/>
    <d v="1899-12-30T11:53:33"/>
    <d v="1899-12-30T12:03:48"/>
    <n v="1"/>
    <n v="0"/>
    <n v="0"/>
  </r>
  <r>
    <n v="8461631"/>
    <x v="7"/>
    <d v="1899-12-30T12:00:22"/>
    <d v="1899-12-30T12:04:58"/>
    <n v="1"/>
    <n v="0"/>
    <n v="0"/>
  </r>
  <r>
    <n v="76777492"/>
    <x v="7"/>
    <d v="1899-12-30T12:01:02"/>
    <d v="1899-12-30T12:12:21"/>
    <n v="0"/>
    <n v="1"/>
    <n v="0"/>
  </r>
  <r>
    <n v="71036125"/>
    <x v="7"/>
    <d v="1899-12-30T12:08:36"/>
    <d v="1899-12-30T12:23:31"/>
    <n v="0"/>
    <n v="1"/>
    <n v="0"/>
  </r>
  <r>
    <n v="2989192"/>
    <x v="7"/>
    <d v="1899-12-30T12:12:40"/>
    <d v="1899-12-30T12:19:26"/>
    <n v="1"/>
    <n v="0"/>
    <n v="0"/>
  </r>
  <r>
    <n v="5131341"/>
    <x v="7"/>
    <d v="1899-12-30T12:14:02"/>
    <d v="1899-12-30T12:15:27"/>
    <n v="1"/>
    <n v="0"/>
    <n v="0"/>
  </r>
  <r>
    <n v="2826868"/>
    <x v="7"/>
    <d v="1899-12-30T12:22:19"/>
    <d v="1899-12-30T12:22:20"/>
    <n v="1"/>
    <n v="0"/>
    <n v="0"/>
  </r>
  <r>
    <n v="9849071"/>
    <x v="7"/>
    <d v="1899-12-30T12:22:29"/>
    <d v="1899-12-30T12:31:16"/>
    <n v="1"/>
    <n v="0"/>
    <n v="0"/>
  </r>
  <r>
    <n v="47025160"/>
    <x v="7"/>
    <d v="1899-12-30T12:28:56"/>
    <d v="1899-12-30T12:43:01"/>
    <n v="0"/>
    <n v="1"/>
    <n v="0"/>
  </r>
  <r>
    <n v="97798921"/>
    <x v="7"/>
    <d v="1899-12-30T12:31:17"/>
    <d v="1899-12-30T12:37:32"/>
    <n v="0"/>
    <n v="1"/>
    <n v="0"/>
  </r>
  <r>
    <n v="2248131"/>
    <x v="7"/>
    <d v="1899-12-30T12:33:06"/>
    <d v="1899-12-30T12:46:48"/>
    <n v="1"/>
    <n v="0"/>
    <n v="0"/>
  </r>
  <r>
    <n v="1973826522"/>
    <x v="7"/>
    <d v="1899-12-30T12:33:44"/>
    <d v="1899-12-30T12:33:51"/>
    <n v="0"/>
    <n v="0"/>
    <n v="1"/>
  </r>
  <r>
    <n v="6293367175"/>
    <x v="7"/>
    <d v="1899-12-30T12:38:09"/>
    <d v="1899-12-30T12:44:59"/>
    <n v="0"/>
    <n v="0"/>
    <n v="1"/>
  </r>
  <r>
    <n v="5092577"/>
    <x v="7"/>
    <d v="1899-12-30T12:40:49"/>
    <d v="1899-12-30T12:47:03"/>
    <n v="1"/>
    <n v="0"/>
    <n v="0"/>
  </r>
  <r>
    <n v="62086163"/>
    <x v="7"/>
    <d v="1899-12-30T12:45:01"/>
    <d v="1899-12-30T12:46:58"/>
    <n v="0"/>
    <n v="1"/>
    <n v="0"/>
  </r>
  <r>
    <n v="4657345"/>
    <x v="7"/>
    <d v="1899-12-30T12:51:58"/>
    <d v="1899-12-30T12:52:18"/>
    <n v="1"/>
    <n v="0"/>
    <n v="0"/>
  </r>
  <r>
    <n v="7937998"/>
    <x v="7"/>
    <d v="1899-12-30T12:54:42"/>
    <d v="1899-12-30T12:57:46"/>
    <n v="1"/>
    <n v="0"/>
    <n v="0"/>
  </r>
  <r>
    <n v="7269536"/>
    <x v="7"/>
    <d v="1899-12-30T12:55:07"/>
    <d v="1899-12-30T13:02:03"/>
    <n v="1"/>
    <n v="0"/>
    <n v="0"/>
  </r>
  <r>
    <n v="98939809"/>
    <x v="7"/>
    <d v="1899-12-30T12:55:47"/>
    <d v="1899-12-30T12:58:49"/>
    <n v="0"/>
    <n v="1"/>
    <n v="0"/>
  </r>
  <r>
    <n v="7766265"/>
    <x v="7"/>
    <d v="1899-12-30T13:03:14"/>
    <d v="1899-12-30T13:05:21"/>
    <n v="1"/>
    <n v="0"/>
    <n v="0"/>
  </r>
  <r>
    <n v="7377702"/>
    <x v="7"/>
    <d v="1899-12-30T13:07:32"/>
    <d v="1899-12-30T13:11:16"/>
    <n v="1"/>
    <n v="0"/>
    <n v="0"/>
  </r>
  <r>
    <n v="38244568"/>
    <x v="7"/>
    <d v="1899-12-30T13:09:30"/>
    <d v="1899-12-30T13:10:51"/>
    <n v="0"/>
    <n v="1"/>
    <n v="0"/>
  </r>
  <r>
    <n v="5094248"/>
    <x v="7"/>
    <d v="1899-12-30T13:13:42"/>
    <d v="1899-12-30T13:26:27"/>
    <n v="1"/>
    <n v="0"/>
    <n v="0"/>
  </r>
  <r>
    <n v="1233459"/>
    <x v="7"/>
    <d v="1899-12-30T13:20:09"/>
    <d v="1899-12-30T13:21:43"/>
    <n v="1"/>
    <n v="0"/>
    <n v="0"/>
  </r>
  <r>
    <n v="9398644"/>
    <x v="7"/>
    <d v="1899-12-30T13:22:20"/>
    <d v="1899-12-30T13:37:15"/>
    <n v="1"/>
    <n v="0"/>
    <n v="0"/>
  </r>
  <r>
    <n v="3390459"/>
    <x v="7"/>
    <d v="1899-12-30T13:24:31"/>
    <d v="1899-12-30T13:25:17"/>
    <n v="1"/>
    <n v="0"/>
    <n v="0"/>
  </r>
  <r>
    <n v="5252835"/>
    <x v="7"/>
    <d v="1899-12-30T13:25:04"/>
    <d v="1899-12-30T13:39:54"/>
    <n v="1"/>
    <n v="0"/>
    <n v="0"/>
  </r>
  <r>
    <n v="15643568"/>
    <x v="7"/>
    <d v="1899-12-30T13:27:28"/>
    <d v="1899-12-30T13:30:29"/>
    <n v="0"/>
    <n v="1"/>
    <n v="0"/>
  </r>
  <r>
    <n v="39921944"/>
    <x v="7"/>
    <d v="1899-12-30T13:32:08"/>
    <d v="1899-12-30T13:46:23"/>
    <n v="0"/>
    <n v="1"/>
    <n v="0"/>
  </r>
  <r>
    <n v="66800387"/>
    <x v="7"/>
    <d v="1899-12-30T13:33:44"/>
    <d v="1899-12-30T13:34:23"/>
    <n v="0"/>
    <n v="1"/>
    <n v="0"/>
  </r>
  <r>
    <n v="88664428"/>
    <x v="7"/>
    <d v="1899-12-30T13:34:00"/>
    <d v="1899-12-30T13:38:08"/>
    <n v="0"/>
    <n v="1"/>
    <n v="0"/>
  </r>
  <r>
    <n v="4111617"/>
    <x v="7"/>
    <d v="1899-12-30T13:34:24"/>
    <d v="1899-12-30T13:40:23"/>
    <n v="1"/>
    <n v="0"/>
    <n v="0"/>
  </r>
  <r>
    <n v="9804309"/>
    <x v="7"/>
    <d v="1899-12-30T13:39:38"/>
    <d v="1899-12-30T13:52:56"/>
    <n v="1"/>
    <n v="0"/>
    <n v="0"/>
  </r>
  <r>
    <n v="3382728"/>
    <x v="7"/>
    <d v="1899-12-30T13:40:08"/>
    <d v="1899-12-30T13:46:35"/>
    <n v="1"/>
    <n v="0"/>
    <n v="0"/>
  </r>
  <r>
    <n v="9091369"/>
    <x v="7"/>
    <d v="1899-12-30T13:44:08"/>
    <d v="1899-12-30T13:46:37"/>
    <n v="1"/>
    <n v="0"/>
    <n v="0"/>
  </r>
  <r>
    <n v="3981821518"/>
    <x v="7"/>
    <d v="1899-12-30T13:47:13"/>
    <d v="1899-12-30T13:50:56"/>
    <n v="0"/>
    <n v="0"/>
    <n v="1"/>
  </r>
  <r>
    <n v="6304174"/>
    <x v="7"/>
    <d v="1899-12-30T13:47:13"/>
    <d v="1899-12-30T14:02:35"/>
    <n v="1"/>
    <n v="0"/>
    <n v="0"/>
  </r>
  <r>
    <n v="8233999"/>
    <x v="7"/>
    <d v="1899-12-30T13:52:44"/>
    <d v="1899-12-30T14:07:13"/>
    <n v="1"/>
    <n v="0"/>
    <n v="0"/>
  </r>
  <r>
    <n v="97782375"/>
    <x v="7"/>
    <d v="1899-12-30T13:55:59"/>
    <d v="1899-12-30T13:58:02"/>
    <n v="0"/>
    <n v="1"/>
    <n v="0"/>
  </r>
  <r>
    <n v="2826868"/>
    <x v="7"/>
    <d v="1899-12-30T13:59:02"/>
    <d v="1899-12-30T14:14:37"/>
    <n v="1"/>
    <n v="0"/>
    <n v="0"/>
  </r>
  <r>
    <n v="93794133"/>
    <x v="7"/>
    <d v="1899-12-30T14:03:44"/>
    <d v="1899-12-30T14:10:09"/>
    <n v="0"/>
    <n v="1"/>
    <n v="0"/>
  </r>
  <r>
    <n v="85838361"/>
    <x v="7"/>
    <d v="1899-12-30T14:08:18"/>
    <d v="1899-12-30T14:23:04"/>
    <n v="0"/>
    <n v="1"/>
    <n v="0"/>
  </r>
  <r>
    <n v="1616328"/>
    <x v="7"/>
    <d v="1899-12-30T14:14:42"/>
    <d v="1899-12-30T14:22:24"/>
    <n v="1"/>
    <n v="0"/>
    <n v="0"/>
  </r>
  <r>
    <n v="9773176"/>
    <x v="7"/>
    <d v="1899-12-30T14:22:11"/>
    <d v="1899-12-30T14:25:50"/>
    <n v="1"/>
    <n v="0"/>
    <n v="0"/>
  </r>
  <r>
    <n v="8246306"/>
    <x v="7"/>
    <d v="1899-12-30T14:22:58"/>
    <d v="1899-12-30T14:26:38"/>
    <n v="1"/>
    <n v="0"/>
    <n v="0"/>
  </r>
  <r>
    <n v="2412611"/>
    <x v="7"/>
    <d v="1899-12-30T14:24:57"/>
    <d v="1899-12-30T14:37:00"/>
    <n v="1"/>
    <n v="0"/>
    <n v="0"/>
  </r>
  <r>
    <n v="7795911"/>
    <x v="7"/>
    <d v="1899-12-30T14:31:37"/>
    <d v="1899-12-30T14:35:36"/>
    <n v="1"/>
    <n v="0"/>
    <n v="0"/>
  </r>
  <r>
    <n v="8063487"/>
    <x v="7"/>
    <d v="1899-12-30T14:38:49"/>
    <d v="1899-12-30T14:48:13"/>
    <n v="1"/>
    <n v="0"/>
    <n v="0"/>
  </r>
  <r>
    <n v="68677362"/>
    <x v="7"/>
    <d v="1899-12-30T14:46:06"/>
    <d v="1899-12-30T14:46:23"/>
    <n v="0"/>
    <n v="1"/>
    <n v="0"/>
  </r>
  <r>
    <n v="6766787935"/>
    <x v="7"/>
    <d v="1899-12-30T14:53:55"/>
    <d v="1899-12-30T15:03:00"/>
    <n v="0"/>
    <n v="0"/>
    <n v="1"/>
  </r>
  <r>
    <n v="27791497"/>
    <x v="7"/>
    <d v="1899-12-30T14:58:10"/>
    <d v="1899-12-30T15:10:41"/>
    <n v="0"/>
    <n v="1"/>
    <n v="0"/>
  </r>
  <r>
    <n v="6158527"/>
    <x v="7"/>
    <d v="1899-12-30T14:59:16"/>
    <d v="1899-12-30T15:02:13"/>
    <n v="1"/>
    <n v="0"/>
    <n v="0"/>
  </r>
  <r>
    <n v="3456554"/>
    <x v="7"/>
    <d v="1899-12-30T15:01:40"/>
    <d v="1899-12-30T15:14:17"/>
    <n v="1"/>
    <n v="0"/>
    <n v="0"/>
  </r>
  <r>
    <n v="3437033"/>
    <x v="8"/>
    <d v="1899-12-30T08:06:54"/>
    <d v="1899-12-30T08:16:11"/>
    <n v="1"/>
    <n v="0"/>
    <n v="0"/>
  </r>
  <r>
    <n v="2128068"/>
    <x v="8"/>
    <d v="1899-12-30T08:13:19"/>
    <d v="1899-12-30T08:17:52"/>
    <n v="1"/>
    <n v="0"/>
    <n v="0"/>
  </r>
  <r>
    <n v="20679187"/>
    <x v="8"/>
    <d v="1899-12-30T08:21:36"/>
    <d v="1899-12-30T08:26:58"/>
    <n v="0"/>
    <n v="1"/>
    <n v="0"/>
  </r>
  <r>
    <n v="9259392564"/>
    <x v="8"/>
    <d v="1899-12-30T08:28:29"/>
    <d v="1899-12-30T08:36:48"/>
    <n v="0"/>
    <n v="0"/>
    <n v="1"/>
  </r>
  <r>
    <n v="7852624"/>
    <x v="8"/>
    <d v="1899-12-30T08:36:45"/>
    <d v="1899-12-30T08:51:33"/>
    <n v="1"/>
    <n v="0"/>
    <n v="0"/>
  </r>
  <r>
    <n v="8838584"/>
    <x v="8"/>
    <d v="1899-12-30T08:41:21"/>
    <d v="1899-12-30T08:56:07"/>
    <n v="1"/>
    <n v="0"/>
    <n v="0"/>
  </r>
  <r>
    <n v="2492731"/>
    <x v="8"/>
    <d v="1899-12-30T08:43:19"/>
    <d v="1899-12-30T08:45:42"/>
    <n v="1"/>
    <n v="0"/>
    <n v="0"/>
  </r>
  <r>
    <n v="8028777"/>
    <x v="8"/>
    <d v="1899-12-30T08:45:41"/>
    <d v="1899-12-30T08:55:45"/>
    <n v="1"/>
    <n v="0"/>
    <n v="0"/>
  </r>
  <r>
    <n v="2619219"/>
    <x v="8"/>
    <d v="1899-12-30T08:46:51"/>
    <d v="1899-12-30T08:49:41"/>
    <n v="1"/>
    <n v="0"/>
    <n v="0"/>
  </r>
  <r>
    <n v="2506618"/>
    <x v="8"/>
    <d v="1899-12-30T08:48:33"/>
    <d v="1899-12-30T09:04:05"/>
    <n v="1"/>
    <n v="0"/>
    <n v="0"/>
  </r>
  <r>
    <n v="7979313"/>
    <x v="8"/>
    <d v="1899-12-30T08:53:52"/>
    <d v="1899-12-30T09:01:28"/>
    <n v="1"/>
    <n v="0"/>
    <n v="0"/>
  </r>
  <r>
    <n v="23123600"/>
    <x v="8"/>
    <d v="1899-12-30T08:57:37"/>
    <d v="1899-12-30T08:58:41"/>
    <n v="0"/>
    <n v="1"/>
    <n v="0"/>
  </r>
  <r>
    <n v="9849476"/>
    <x v="8"/>
    <d v="1899-12-30T09:02:13"/>
    <d v="1899-12-30T09:03:01"/>
    <n v="1"/>
    <n v="0"/>
    <n v="0"/>
  </r>
  <r>
    <n v="27410048"/>
    <x v="8"/>
    <d v="1899-12-30T09:03:35"/>
    <d v="1899-12-30T09:03:48"/>
    <n v="0"/>
    <n v="1"/>
    <n v="0"/>
  </r>
  <r>
    <n v="6746757"/>
    <x v="8"/>
    <d v="1899-12-30T09:05:47"/>
    <d v="1899-12-30T09:08:59"/>
    <n v="1"/>
    <n v="0"/>
    <n v="0"/>
  </r>
  <r>
    <n v="5087066"/>
    <x v="8"/>
    <d v="1899-12-30T09:07:28"/>
    <d v="1899-12-30T09:12:05"/>
    <n v="1"/>
    <n v="0"/>
    <n v="0"/>
  </r>
  <r>
    <n v="9680416"/>
    <x v="8"/>
    <d v="1899-12-30T09:14:07"/>
    <d v="1899-12-30T09:22:26"/>
    <n v="1"/>
    <n v="0"/>
    <n v="0"/>
  </r>
  <r>
    <n v="9356216"/>
    <x v="8"/>
    <d v="1899-12-30T09:21:07"/>
    <d v="1899-12-30T09:37:30"/>
    <n v="1"/>
    <n v="0"/>
    <n v="0"/>
  </r>
  <r>
    <n v="7415603"/>
    <x v="8"/>
    <d v="1899-12-30T09:24:24"/>
    <d v="1899-12-30T09:29:19"/>
    <n v="1"/>
    <n v="0"/>
    <n v="0"/>
  </r>
  <r>
    <n v="28145499"/>
    <x v="8"/>
    <d v="1899-12-30T09:32:00"/>
    <d v="1899-12-30T09:37:13"/>
    <n v="0"/>
    <n v="1"/>
    <n v="0"/>
  </r>
  <r>
    <n v="61527800"/>
    <x v="8"/>
    <d v="1899-12-30T09:35:50"/>
    <d v="1899-12-30T09:50:28"/>
    <n v="0"/>
    <n v="1"/>
    <n v="0"/>
  </r>
  <r>
    <n v="4873703"/>
    <x v="8"/>
    <d v="1899-12-30T09:43:46"/>
    <d v="1899-12-30T09:56:41"/>
    <n v="1"/>
    <n v="0"/>
    <n v="0"/>
  </r>
  <r>
    <n v="43019885"/>
    <x v="8"/>
    <d v="1899-12-30T09:45:20"/>
    <d v="1899-12-30T09:59:29"/>
    <n v="0"/>
    <n v="1"/>
    <n v="0"/>
  </r>
  <r>
    <n v="7388260"/>
    <x v="8"/>
    <d v="1899-12-30T09:52:33"/>
    <d v="1899-12-30T10:03:46"/>
    <n v="1"/>
    <n v="0"/>
    <n v="0"/>
  </r>
  <r>
    <n v="4581715"/>
    <x v="8"/>
    <d v="1899-12-30T09:52:53"/>
    <d v="1899-12-30T10:06:55"/>
    <n v="1"/>
    <n v="0"/>
    <n v="0"/>
  </r>
  <r>
    <n v="58420185"/>
    <x v="8"/>
    <d v="1899-12-30T10:00:54"/>
    <d v="1899-12-30T10:06:34"/>
    <n v="0"/>
    <n v="1"/>
    <n v="0"/>
  </r>
  <r>
    <n v="45948073"/>
    <x v="8"/>
    <d v="1899-12-30T10:04:30"/>
    <d v="1899-12-30T10:13:15"/>
    <n v="0"/>
    <n v="1"/>
    <n v="0"/>
  </r>
  <r>
    <n v="4473835"/>
    <x v="8"/>
    <d v="1899-12-30T10:06:07"/>
    <d v="1899-12-30T10:13:35"/>
    <n v="1"/>
    <n v="0"/>
    <n v="0"/>
  </r>
  <r>
    <n v="7739841"/>
    <x v="8"/>
    <d v="1899-12-30T10:10:50"/>
    <d v="1899-12-30T10:13:25"/>
    <n v="1"/>
    <n v="0"/>
    <n v="0"/>
  </r>
  <r>
    <n v="6275284312"/>
    <x v="8"/>
    <d v="1899-12-30T10:17:59"/>
    <d v="1899-12-30T10:24:52"/>
    <n v="0"/>
    <n v="0"/>
    <n v="1"/>
  </r>
  <r>
    <n v="1692981"/>
    <x v="8"/>
    <d v="1899-12-30T10:23:29"/>
    <d v="1899-12-30T10:25:19"/>
    <n v="1"/>
    <n v="0"/>
    <n v="0"/>
  </r>
  <r>
    <n v="9270571"/>
    <x v="8"/>
    <d v="1899-12-30T10:30:28"/>
    <d v="1899-12-30T10:41:40"/>
    <n v="1"/>
    <n v="0"/>
    <n v="0"/>
  </r>
  <r>
    <n v="6299545"/>
    <x v="8"/>
    <d v="1899-12-30T10:33:24"/>
    <d v="1899-12-30T10:37:54"/>
    <n v="1"/>
    <n v="0"/>
    <n v="0"/>
  </r>
  <r>
    <n v="67064385"/>
    <x v="8"/>
    <d v="1899-12-30T10:37:37"/>
    <d v="1899-12-30T10:40:31"/>
    <n v="0"/>
    <n v="1"/>
    <n v="0"/>
  </r>
  <r>
    <n v="4062215"/>
    <x v="8"/>
    <d v="1899-12-30T10:44:09"/>
    <d v="1899-12-30T10:54:43"/>
    <n v="1"/>
    <n v="0"/>
    <n v="0"/>
  </r>
  <r>
    <n v="2835355"/>
    <x v="8"/>
    <d v="1899-12-30T10:49:54"/>
    <d v="1899-12-30T10:57:56"/>
    <n v="1"/>
    <n v="0"/>
    <n v="0"/>
  </r>
  <r>
    <n v="9283739"/>
    <x v="8"/>
    <d v="1899-12-30T10:55:03"/>
    <d v="1899-12-30T11:08:54"/>
    <n v="1"/>
    <n v="0"/>
    <n v="0"/>
  </r>
  <r>
    <n v="7118082"/>
    <x v="8"/>
    <d v="1899-12-30T10:57:50"/>
    <d v="1899-12-30T11:11:43"/>
    <n v="1"/>
    <n v="0"/>
    <n v="0"/>
  </r>
  <r>
    <n v="30178521"/>
    <x v="8"/>
    <d v="1899-12-30T11:01:57"/>
    <d v="1899-12-30T11:09:54"/>
    <n v="0"/>
    <n v="1"/>
    <n v="0"/>
  </r>
  <r>
    <n v="5014399"/>
    <x v="8"/>
    <d v="1899-12-30T11:08:48"/>
    <d v="1899-12-30T11:13:44"/>
    <n v="1"/>
    <n v="0"/>
    <n v="0"/>
  </r>
  <r>
    <n v="3984696"/>
    <x v="8"/>
    <d v="1899-12-30T11:10:46"/>
    <d v="1899-12-30T11:10:53"/>
    <n v="1"/>
    <n v="0"/>
    <n v="0"/>
  </r>
  <r>
    <n v="53386383"/>
    <x v="8"/>
    <d v="1899-12-30T11:18:14"/>
    <d v="1899-12-30T11:19:20"/>
    <n v="0"/>
    <n v="1"/>
    <n v="0"/>
  </r>
  <r>
    <n v="8733120283"/>
    <x v="8"/>
    <d v="1899-12-30T11:18:44"/>
    <d v="1899-12-30T11:26:18"/>
    <n v="0"/>
    <n v="0"/>
    <n v="1"/>
  </r>
  <r>
    <n v="6934405"/>
    <x v="8"/>
    <d v="1899-12-30T11:21:26"/>
    <d v="1899-12-30T11:31:19"/>
    <n v="1"/>
    <n v="0"/>
    <n v="0"/>
  </r>
  <r>
    <n v="54136845"/>
    <x v="8"/>
    <d v="1899-12-30T11:29:37"/>
    <d v="1899-12-30T11:31:49"/>
    <n v="0"/>
    <n v="1"/>
    <n v="0"/>
  </r>
  <r>
    <n v="76310343"/>
    <x v="8"/>
    <d v="1899-12-30T11:35:42"/>
    <d v="1899-12-30T11:44:03"/>
    <n v="0"/>
    <n v="1"/>
    <n v="0"/>
  </r>
  <r>
    <n v="9005999"/>
    <x v="8"/>
    <d v="1899-12-30T11:42:31"/>
    <d v="1899-12-30T11:54:23"/>
    <n v="1"/>
    <n v="0"/>
    <n v="0"/>
  </r>
  <r>
    <n v="7763451"/>
    <x v="8"/>
    <d v="1899-12-30T11:47:13"/>
    <d v="1899-12-30T11:57:59"/>
    <n v="1"/>
    <n v="0"/>
    <n v="0"/>
  </r>
  <r>
    <n v="3765001"/>
    <x v="8"/>
    <d v="1899-12-30T11:49:41"/>
    <d v="1899-12-30T12:05:43"/>
    <n v="1"/>
    <n v="0"/>
    <n v="0"/>
  </r>
  <r>
    <n v="8498076"/>
    <x v="8"/>
    <d v="1899-12-30T11:52:42"/>
    <d v="1899-12-30T11:58:32"/>
    <n v="1"/>
    <n v="0"/>
    <n v="0"/>
  </r>
  <r>
    <n v="4995171"/>
    <x v="8"/>
    <d v="1899-12-30T12:00:52"/>
    <d v="1899-12-30T12:05:36"/>
    <n v="1"/>
    <n v="0"/>
    <n v="0"/>
  </r>
  <r>
    <n v="8929993"/>
    <x v="8"/>
    <d v="1899-12-30T12:02:30"/>
    <d v="1899-12-30T12:10:24"/>
    <n v="1"/>
    <n v="0"/>
    <n v="0"/>
  </r>
  <r>
    <n v="7473804"/>
    <x v="8"/>
    <d v="1899-12-30T12:09:44"/>
    <d v="1899-12-30T12:19:54"/>
    <n v="1"/>
    <n v="0"/>
    <n v="0"/>
  </r>
  <r>
    <n v="1816002"/>
    <x v="8"/>
    <d v="1899-12-30T12:10:33"/>
    <d v="1899-12-30T12:14:29"/>
    <n v="1"/>
    <n v="0"/>
    <n v="0"/>
  </r>
  <r>
    <n v="4133182"/>
    <x v="8"/>
    <d v="1899-12-30T12:15:17"/>
    <d v="1899-12-30T12:17:02"/>
    <n v="1"/>
    <n v="0"/>
    <n v="0"/>
  </r>
  <r>
    <n v="63141248"/>
    <x v="8"/>
    <d v="1899-12-30T12:17:38"/>
    <d v="1899-12-30T12:24:55"/>
    <n v="0"/>
    <n v="1"/>
    <n v="0"/>
  </r>
  <r>
    <n v="7384686"/>
    <x v="8"/>
    <d v="1899-12-30T12:23:17"/>
    <d v="1899-12-30T12:35:27"/>
    <n v="1"/>
    <n v="0"/>
    <n v="0"/>
  </r>
  <r>
    <n v="3150344"/>
    <x v="8"/>
    <d v="1899-12-30T12:24:37"/>
    <d v="1899-12-30T12:38:39"/>
    <n v="1"/>
    <n v="0"/>
    <n v="0"/>
  </r>
  <r>
    <n v="6786847"/>
    <x v="8"/>
    <d v="1899-12-30T12:28:36"/>
    <d v="1899-12-30T12:42:07"/>
    <n v="1"/>
    <n v="0"/>
    <n v="0"/>
  </r>
  <r>
    <n v="2947889"/>
    <x v="8"/>
    <d v="1899-12-30T12:33:26"/>
    <d v="1899-12-30T12:42:42"/>
    <n v="1"/>
    <n v="0"/>
    <n v="0"/>
  </r>
  <r>
    <n v="28961250"/>
    <x v="8"/>
    <d v="1899-12-30T12:33:53"/>
    <d v="1899-12-30T12:44:36"/>
    <n v="0"/>
    <n v="1"/>
    <n v="0"/>
  </r>
  <r>
    <n v="3328479"/>
    <x v="8"/>
    <d v="1899-12-30T12:38:26"/>
    <d v="1899-12-30T12:51:46"/>
    <n v="1"/>
    <n v="0"/>
    <n v="0"/>
  </r>
  <r>
    <n v="61322035"/>
    <x v="8"/>
    <d v="1899-12-30T12:41:51"/>
    <d v="1899-12-30T12:42:24"/>
    <n v="0"/>
    <n v="1"/>
    <n v="0"/>
  </r>
  <r>
    <n v="40308049"/>
    <x v="8"/>
    <d v="1899-12-30T12:43:53"/>
    <d v="1899-12-30T12:54:41"/>
    <n v="0"/>
    <n v="1"/>
    <n v="0"/>
  </r>
  <r>
    <n v="7066778"/>
    <x v="8"/>
    <d v="1899-12-30T12:50:11"/>
    <d v="1899-12-30T12:55:35"/>
    <n v="1"/>
    <n v="0"/>
    <n v="0"/>
  </r>
  <r>
    <n v="3434934"/>
    <x v="8"/>
    <d v="1899-12-30T12:58:10"/>
    <d v="1899-12-30T13:12:34"/>
    <n v="1"/>
    <n v="0"/>
    <n v="0"/>
  </r>
  <r>
    <n v="3017523"/>
    <x v="8"/>
    <d v="1899-12-30T13:02:32"/>
    <d v="1899-12-30T13:11:35"/>
    <n v="1"/>
    <n v="0"/>
    <n v="0"/>
  </r>
  <r>
    <n v="26699217"/>
    <x v="8"/>
    <d v="1899-12-30T13:07:56"/>
    <d v="1899-12-30T13:24:33"/>
    <n v="0"/>
    <n v="1"/>
    <n v="0"/>
  </r>
  <r>
    <n v="3192836"/>
    <x v="8"/>
    <d v="1899-12-30T13:09:13"/>
    <d v="1899-12-30T13:09:30"/>
    <n v="1"/>
    <n v="0"/>
    <n v="0"/>
  </r>
  <r>
    <n v="6979384"/>
    <x v="8"/>
    <d v="1899-12-30T13:16:33"/>
    <d v="1899-12-30T13:30:02"/>
    <n v="1"/>
    <n v="0"/>
    <n v="0"/>
  </r>
  <r>
    <n v="5277660"/>
    <x v="8"/>
    <d v="1899-12-30T13:19:50"/>
    <d v="1899-12-30T13:31:18"/>
    <n v="1"/>
    <n v="0"/>
    <n v="0"/>
  </r>
  <r>
    <n v="9543572"/>
    <x v="8"/>
    <d v="1899-12-30T13:20:01"/>
    <d v="1899-12-30T13:31:22"/>
    <n v="1"/>
    <n v="0"/>
    <n v="0"/>
  </r>
  <r>
    <n v="3984696"/>
    <x v="8"/>
    <d v="1899-12-30T13:25:18"/>
    <d v="1899-12-30T13:35:47"/>
    <n v="1"/>
    <n v="0"/>
    <n v="0"/>
  </r>
  <r>
    <n v="47855743"/>
    <x v="8"/>
    <d v="1899-12-30T13:31:45"/>
    <d v="1899-12-30T13:45:46"/>
    <n v="0"/>
    <n v="1"/>
    <n v="0"/>
  </r>
  <r>
    <n v="3095218"/>
    <x v="8"/>
    <d v="1899-12-30T13:34:46"/>
    <d v="1899-12-30T13:50:48"/>
    <n v="1"/>
    <n v="0"/>
    <n v="0"/>
  </r>
  <r>
    <n v="7933399"/>
    <x v="8"/>
    <d v="1899-12-30T13:41:35"/>
    <d v="1899-12-30T13:46:24"/>
    <n v="1"/>
    <n v="0"/>
    <n v="0"/>
  </r>
  <r>
    <n v="54821549"/>
    <x v="8"/>
    <d v="1899-12-30T13:44:56"/>
    <d v="1899-12-30T13:50:21"/>
    <n v="0"/>
    <n v="1"/>
    <n v="0"/>
  </r>
  <r>
    <n v="14919021"/>
    <x v="8"/>
    <d v="1899-12-30T13:45:34"/>
    <d v="1899-12-30T13:48:41"/>
    <n v="0"/>
    <n v="1"/>
    <n v="0"/>
  </r>
  <r>
    <n v="9175377"/>
    <x v="8"/>
    <d v="1899-12-30T13:50:08"/>
    <d v="1899-12-30T13:54:00"/>
    <n v="1"/>
    <n v="0"/>
    <n v="0"/>
  </r>
  <r>
    <n v="3656681"/>
    <x v="8"/>
    <d v="1899-12-30T13:56:10"/>
    <d v="1899-12-30T14:11:45"/>
    <n v="1"/>
    <n v="0"/>
    <n v="0"/>
  </r>
  <r>
    <n v="5741700"/>
    <x v="8"/>
    <d v="1899-12-30T14:04:29"/>
    <d v="1899-12-30T14:20:54"/>
    <n v="1"/>
    <n v="0"/>
    <n v="0"/>
  </r>
  <r>
    <n v="18816694"/>
    <x v="8"/>
    <d v="1899-12-30T14:12:11"/>
    <d v="1899-12-30T14:24:47"/>
    <n v="0"/>
    <n v="1"/>
    <n v="0"/>
  </r>
  <r>
    <n v="6177366"/>
    <x v="8"/>
    <d v="1899-12-30T14:13:26"/>
    <d v="1899-12-30T14:19:17"/>
    <n v="1"/>
    <n v="0"/>
    <n v="0"/>
  </r>
  <r>
    <n v="4221160"/>
    <x v="8"/>
    <d v="1899-12-30T14:15:54"/>
    <d v="1899-12-30T14:29:02"/>
    <n v="1"/>
    <n v="0"/>
    <n v="0"/>
  </r>
  <r>
    <n v="9339774"/>
    <x v="8"/>
    <d v="1899-12-30T14:20:20"/>
    <d v="1899-12-30T14:34:07"/>
    <n v="1"/>
    <n v="0"/>
    <n v="0"/>
  </r>
  <r>
    <n v="46255010"/>
    <x v="8"/>
    <d v="1899-12-30T14:24:07"/>
    <d v="1899-12-30T14:26:38"/>
    <n v="0"/>
    <n v="1"/>
    <n v="0"/>
  </r>
  <r>
    <n v="91208799"/>
    <x v="8"/>
    <d v="1899-12-30T14:28:29"/>
    <d v="1899-12-30T14:39:06"/>
    <n v="0"/>
    <n v="1"/>
    <n v="0"/>
  </r>
  <r>
    <n v="7211782"/>
    <x v="8"/>
    <d v="1899-12-30T14:35:08"/>
    <d v="1899-12-30T14:35:31"/>
    <n v="1"/>
    <n v="0"/>
    <n v="0"/>
  </r>
  <r>
    <n v="3429335"/>
    <x v="8"/>
    <d v="1899-12-30T14:43:23"/>
    <d v="1899-12-30T14:59:33"/>
    <n v="1"/>
    <n v="0"/>
    <n v="0"/>
  </r>
  <r>
    <n v="3206241"/>
    <x v="8"/>
    <d v="1899-12-30T14:47:15"/>
    <d v="1899-12-30T15:03:24"/>
    <n v="1"/>
    <n v="0"/>
    <n v="0"/>
  </r>
  <r>
    <n v="8750670"/>
    <x v="8"/>
    <d v="1899-12-30T14:48:17"/>
    <d v="1899-12-30T14:49:21"/>
    <n v="1"/>
    <n v="0"/>
    <n v="0"/>
  </r>
  <r>
    <n v="7792679"/>
    <x v="8"/>
    <d v="1899-12-30T14:53:28"/>
    <d v="1899-12-30T14:53:50"/>
    <n v="1"/>
    <n v="0"/>
    <n v="0"/>
  </r>
  <r>
    <n v="9287211"/>
    <x v="8"/>
    <d v="1899-12-30T14:55:22"/>
    <d v="1899-12-30T15:00:35"/>
    <n v="1"/>
    <n v="0"/>
    <n v="0"/>
  </r>
  <r>
    <n v="1997542"/>
    <x v="8"/>
    <d v="1899-12-30T15:03:36"/>
    <d v="1899-12-30T15:09:19"/>
    <n v="1"/>
    <n v="0"/>
    <n v="0"/>
  </r>
  <r>
    <n v="3558582"/>
    <x v="9"/>
    <d v="1899-12-30T08:04:41"/>
    <d v="1899-12-30T08:15:08"/>
    <n v="1"/>
    <n v="0"/>
    <n v="0"/>
  </r>
  <r>
    <n v="25240352"/>
    <x v="9"/>
    <d v="1899-12-30T08:05:10"/>
    <d v="1899-12-30T08:16:21"/>
    <n v="0"/>
    <n v="1"/>
    <n v="0"/>
  </r>
  <r>
    <n v="5829504"/>
    <x v="9"/>
    <d v="1899-12-30T08:06:45"/>
    <d v="1899-12-30T08:12:58"/>
    <n v="1"/>
    <n v="0"/>
    <n v="0"/>
  </r>
  <r>
    <n v="97317489"/>
    <x v="9"/>
    <d v="1899-12-30T08:10:30"/>
    <d v="1899-12-30T08:14:24"/>
    <n v="0"/>
    <n v="1"/>
    <n v="0"/>
  </r>
  <r>
    <n v="53762222"/>
    <x v="9"/>
    <d v="1899-12-30T08:13:23"/>
    <d v="1899-12-30T08:21:28"/>
    <n v="0"/>
    <n v="1"/>
    <n v="0"/>
  </r>
  <r>
    <n v="3363840"/>
    <x v="9"/>
    <d v="1899-12-30T08:15:49"/>
    <d v="1899-12-30T08:18:19"/>
    <n v="1"/>
    <n v="0"/>
    <n v="0"/>
  </r>
  <r>
    <n v="5542324"/>
    <x v="9"/>
    <d v="1899-12-30T08:17:13"/>
    <d v="1899-12-30T08:29:58"/>
    <n v="1"/>
    <n v="0"/>
    <n v="0"/>
  </r>
  <r>
    <n v="9853612"/>
    <x v="9"/>
    <d v="1899-12-30T08:21:49"/>
    <d v="1899-12-30T08:37:21"/>
    <n v="1"/>
    <n v="0"/>
    <n v="0"/>
  </r>
  <r>
    <n v="5392799"/>
    <x v="9"/>
    <d v="1899-12-30T08:27:54"/>
    <d v="1899-12-30T08:42:04"/>
    <n v="1"/>
    <n v="0"/>
    <n v="0"/>
  </r>
  <r>
    <n v="1089768"/>
    <x v="9"/>
    <d v="1899-12-30T08:31:10"/>
    <d v="1899-12-30T08:45:30"/>
    <n v="1"/>
    <n v="0"/>
    <n v="0"/>
  </r>
  <r>
    <n v="4274311"/>
    <x v="9"/>
    <d v="1899-12-30T08:34:04"/>
    <d v="1899-12-30T08:46:23"/>
    <n v="1"/>
    <n v="0"/>
    <n v="0"/>
  </r>
  <r>
    <n v="8276893"/>
    <x v="9"/>
    <d v="1899-12-30T08:39:13"/>
    <d v="1899-12-30T08:51:47"/>
    <n v="1"/>
    <n v="0"/>
    <n v="0"/>
  </r>
  <r>
    <n v="24724114"/>
    <x v="9"/>
    <d v="1899-12-30T08:41:28"/>
    <d v="1899-12-30T08:43:20"/>
    <n v="0"/>
    <n v="1"/>
    <n v="0"/>
  </r>
  <r>
    <n v="23580194"/>
    <x v="9"/>
    <d v="1899-12-30T08:45:50"/>
    <d v="1899-12-30T09:01:23"/>
    <n v="0"/>
    <n v="1"/>
    <n v="0"/>
  </r>
  <r>
    <n v="1775131"/>
    <x v="9"/>
    <d v="1899-12-30T08:51:41"/>
    <d v="1899-12-30T08:52:43"/>
    <n v="1"/>
    <n v="0"/>
    <n v="0"/>
  </r>
  <r>
    <n v="8001915"/>
    <x v="9"/>
    <d v="1899-12-30T08:54:32"/>
    <d v="1899-12-30T09:08:08"/>
    <n v="1"/>
    <n v="0"/>
    <n v="0"/>
  </r>
  <r>
    <n v="7508054"/>
    <x v="9"/>
    <d v="1899-12-30T08:59:43"/>
    <d v="1899-12-30T09:10:06"/>
    <n v="1"/>
    <n v="0"/>
    <n v="0"/>
  </r>
  <r>
    <n v="5854377"/>
    <x v="9"/>
    <d v="1899-12-30T09:00:06"/>
    <d v="1899-12-30T09:04:45"/>
    <n v="1"/>
    <n v="0"/>
    <n v="0"/>
  </r>
  <r>
    <n v="3478173"/>
    <x v="9"/>
    <d v="1899-12-30T09:06:22"/>
    <d v="1899-12-30T09:12:48"/>
    <n v="1"/>
    <n v="0"/>
    <n v="0"/>
  </r>
  <r>
    <n v="3999937"/>
    <x v="9"/>
    <d v="1899-12-30T09:13:39"/>
    <d v="1899-12-30T09:22:35"/>
    <n v="1"/>
    <n v="0"/>
    <n v="0"/>
  </r>
  <r>
    <n v="83559673"/>
    <x v="9"/>
    <d v="1899-12-30T09:15:26"/>
    <d v="1899-12-30T09:30:41"/>
    <n v="0"/>
    <n v="1"/>
    <n v="0"/>
  </r>
  <r>
    <n v="1355775"/>
    <x v="9"/>
    <d v="1899-12-30T09:20:46"/>
    <d v="1899-12-30T09:22:06"/>
    <n v="1"/>
    <n v="0"/>
    <n v="0"/>
  </r>
  <r>
    <n v="3463982286"/>
    <x v="9"/>
    <d v="1899-12-30T09:28:54"/>
    <d v="1899-12-30T09:39:46"/>
    <n v="0"/>
    <n v="0"/>
    <n v="1"/>
  </r>
  <r>
    <n v="8870498"/>
    <x v="9"/>
    <d v="1899-12-30T09:36:15"/>
    <d v="1899-12-30T09:38:38"/>
    <n v="1"/>
    <n v="0"/>
    <n v="0"/>
  </r>
  <r>
    <n v="9894998"/>
    <x v="9"/>
    <d v="1899-12-30T09:40:52"/>
    <d v="1899-12-30T09:52:23"/>
    <n v="1"/>
    <n v="0"/>
    <n v="0"/>
  </r>
  <r>
    <n v="8841955"/>
    <x v="9"/>
    <d v="1899-12-30T09:45:09"/>
    <d v="1899-12-30T09:45:15"/>
    <n v="1"/>
    <n v="0"/>
    <n v="0"/>
  </r>
  <r>
    <n v="7379567"/>
    <x v="9"/>
    <d v="1899-12-30T09:50:08"/>
    <d v="1899-12-30T09:59:25"/>
    <n v="1"/>
    <n v="0"/>
    <n v="0"/>
  </r>
  <r>
    <n v="2092198"/>
    <x v="9"/>
    <d v="1899-12-30T09:51:23"/>
    <d v="1899-12-30T09:54:33"/>
    <n v="1"/>
    <n v="0"/>
    <n v="0"/>
  </r>
  <r>
    <n v="6006309"/>
    <x v="9"/>
    <d v="1899-12-30T09:59:04"/>
    <d v="1899-12-30T10:01:49"/>
    <n v="1"/>
    <n v="0"/>
    <n v="0"/>
  </r>
  <r>
    <n v="6736331"/>
    <x v="9"/>
    <d v="1899-12-30T09:59:17"/>
    <d v="1899-12-30T10:05:05"/>
    <n v="1"/>
    <n v="0"/>
    <n v="0"/>
  </r>
  <r>
    <n v="7291318"/>
    <x v="9"/>
    <d v="1899-12-30T10:01:39"/>
    <d v="1899-12-30T10:17:34"/>
    <n v="1"/>
    <n v="0"/>
    <n v="0"/>
  </r>
  <r>
    <n v="30178521"/>
    <x v="9"/>
    <d v="1899-12-30T10:08:14"/>
    <d v="1899-12-30T10:10:24"/>
    <n v="0"/>
    <n v="1"/>
    <n v="0"/>
  </r>
  <r>
    <n v="3232376"/>
    <x v="9"/>
    <d v="1899-12-30T10:13:13"/>
    <d v="1899-12-30T10:26:35"/>
    <n v="1"/>
    <n v="0"/>
    <n v="0"/>
  </r>
  <r>
    <n v="7536048937"/>
    <x v="9"/>
    <d v="1899-12-30T10:20:52"/>
    <d v="1899-12-30T10:33:28"/>
    <n v="0"/>
    <n v="0"/>
    <n v="1"/>
  </r>
  <r>
    <n v="6026397"/>
    <x v="9"/>
    <d v="1899-12-30T10:24:25"/>
    <d v="1899-12-30T10:40:03"/>
    <n v="1"/>
    <n v="0"/>
    <n v="0"/>
  </r>
  <r>
    <n v="54821549"/>
    <x v="9"/>
    <d v="1899-12-30T10:26:39"/>
    <d v="1899-12-30T10:43:07"/>
    <n v="0"/>
    <n v="1"/>
    <n v="0"/>
  </r>
  <r>
    <n v="4555937"/>
    <x v="9"/>
    <d v="1899-12-30T10:32:58"/>
    <d v="1899-12-30T10:37:15"/>
    <n v="1"/>
    <n v="0"/>
    <n v="0"/>
  </r>
  <r>
    <n v="65621292"/>
    <x v="9"/>
    <d v="1899-12-30T10:34:28"/>
    <d v="1899-12-30T10:43:02"/>
    <n v="0"/>
    <n v="1"/>
    <n v="0"/>
  </r>
  <r>
    <n v="13898038"/>
    <x v="9"/>
    <d v="1899-12-30T10:34:39"/>
    <d v="1899-12-30T10:47:29"/>
    <n v="0"/>
    <n v="1"/>
    <n v="0"/>
  </r>
  <r>
    <n v="6018613"/>
    <x v="9"/>
    <d v="1899-12-30T10:37:51"/>
    <d v="1899-12-30T10:41:27"/>
    <n v="1"/>
    <n v="0"/>
    <n v="0"/>
  </r>
  <r>
    <n v="7741751"/>
    <x v="9"/>
    <d v="1899-12-30T10:40:56"/>
    <d v="1899-12-30T10:46:24"/>
    <n v="1"/>
    <n v="0"/>
    <n v="0"/>
  </r>
  <r>
    <n v="5512492"/>
    <x v="9"/>
    <d v="1899-12-30T10:41:21"/>
    <d v="1899-12-30T10:51:44"/>
    <n v="1"/>
    <n v="0"/>
    <n v="0"/>
  </r>
  <r>
    <n v="36332723"/>
    <x v="9"/>
    <d v="1899-12-30T10:42:09"/>
    <d v="1899-12-30T10:47:23"/>
    <n v="0"/>
    <n v="1"/>
    <n v="0"/>
  </r>
  <r>
    <n v="28961250"/>
    <x v="9"/>
    <d v="1899-12-30T10:44:58"/>
    <d v="1899-12-30T10:45:12"/>
    <n v="0"/>
    <n v="1"/>
    <n v="0"/>
  </r>
  <r>
    <n v="96191858"/>
    <x v="9"/>
    <d v="1899-12-30T10:46:48"/>
    <d v="1899-12-30T11:02:44"/>
    <n v="0"/>
    <n v="1"/>
    <n v="0"/>
  </r>
  <r>
    <n v="49342013"/>
    <x v="9"/>
    <d v="1899-12-30T10:51:22"/>
    <d v="1899-12-30T10:57:21"/>
    <n v="0"/>
    <n v="1"/>
    <n v="0"/>
  </r>
  <r>
    <n v="2329556"/>
    <x v="9"/>
    <d v="1899-12-30T10:57:37"/>
    <d v="1899-12-30T10:57:47"/>
    <n v="1"/>
    <n v="0"/>
    <n v="0"/>
  </r>
  <r>
    <n v="2969264"/>
    <x v="9"/>
    <d v="1899-12-30T11:01:24"/>
    <d v="1899-12-30T11:07:21"/>
    <n v="1"/>
    <n v="0"/>
    <n v="0"/>
  </r>
  <r>
    <n v="8498683"/>
    <x v="9"/>
    <d v="1899-12-30T11:01:41"/>
    <d v="1899-12-30T11:04:57"/>
    <n v="1"/>
    <n v="0"/>
    <n v="0"/>
  </r>
  <r>
    <n v="2341441"/>
    <x v="9"/>
    <d v="1899-12-30T11:07:12"/>
    <d v="1899-12-30T11:08:18"/>
    <n v="1"/>
    <n v="0"/>
    <n v="0"/>
  </r>
  <r>
    <n v="30270334"/>
    <x v="9"/>
    <d v="1899-12-30T11:10:52"/>
    <d v="1899-12-30T11:13:17"/>
    <n v="0"/>
    <n v="1"/>
    <n v="0"/>
  </r>
  <r>
    <n v="4657345"/>
    <x v="9"/>
    <d v="1899-12-30T11:16:38"/>
    <d v="1899-12-30T11:27:11"/>
    <n v="1"/>
    <n v="0"/>
    <n v="0"/>
  </r>
  <r>
    <n v="2145244"/>
    <x v="9"/>
    <d v="1899-12-30T11:17:13"/>
    <d v="1899-12-30T11:17:33"/>
    <n v="1"/>
    <n v="0"/>
    <n v="0"/>
  </r>
  <r>
    <n v="7627829"/>
    <x v="9"/>
    <d v="1899-12-30T11:22:58"/>
    <d v="1899-12-30T11:38:57"/>
    <n v="1"/>
    <n v="0"/>
    <n v="0"/>
  </r>
  <r>
    <n v="9182658"/>
    <x v="9"/>
    <d v="1899-12-30T11:25:22"/>
    <d v="1899-12-30T11:26:02"/>
    <n v="1"/>
    <n v="0"/>
    <n v="0"/>
  </r>
  <r>
    <n v="4191600"/>
    <x v="9"/>
    <d v="1899-12-30T11:28:19"/>
    <d v="1899-12-30T11:29:50"/>
    <n v="1"/>
    <n v="0"/>
    <n v="0"/>
  </r>
  <r>
    <n v="5492379"/>
    <x v="9"/>
    <d v="1899-12-30T11:28:41"/>
    <d v="1899-12-30T11:38:26"/>
    <n v="1"/>
    <n v="0"/>
    <n v="0"/>
  </r>
  <r>
    <n v="2861766"/>
    <x v="9"/>
    <d v="1899-12-30T11:33:12"/>
    <d v="1899-12-30T11:39:28"/>
    <n v="1"/>
    <n v="0"/>
    <n v="0"/>
  </r>
  <r>
    <n v="1309359"/>
    <x v="9"/>
    <d v="1899-12-30T11:37:17"/>
    <d v="1899-12-30T11:39:18"/>
    <n v="1"/>
    <n v="0"/>
    <n v="0"/>
  </r>
  <r>
    <n v="5272270"/>
    <x v="9"/>
    <d v="1899-12-30T11:39:33"/>
    <d v="1899-12-30T11:51:18"/>
    <n v="1"/>
    <n v="0"/>
    <n v="0"/>
  </r>
  <r>
    <n v="9266643"/>
    <x v="9"/>
    <d v="1899-12-30T11:43:11"/>
    <d v="1899-12-30T11:45:41"/>
    <n v="1"/>
    <n v="0"/>
    <n v="0"/>
  </r>
  <r>
    <n v="3460208"/>
    <x v="9"/>
    <d v="1899-12-30T11:49:57"/>
    <d v="1899-12-30T12:03:31"/>
    <n v="1"/>
    <n v="0"/>
    <n v="0"/>
  </r>
  <r>
    <n v="25545000"/>
    <x v="9"/>
    <d v="1899-12-30T11:54:12"/>
    <d v="1899-12-30T12:06:30"/>
    <n v="0"/>
    <n v="1"/>
    <n v="0"/>
  </r>
  <r>
    <n v="1207918"/>
    <x v="9"/>
    <d v="1899-12-30T12:01:49"/>
    <d v="1899-12-30T12:17:03"/>
    <n v="1"/>
    <n v="0"/>
    <n v="0"/>
  </r>
  <r>
    <n v="4471828"/>
    <x v="9"/>
    <d v="1899-12-30T12:05:27"/>
    <d v="1899-12-30T12:15:02"/>
    <n v="1"/>
    <n v="0"/>
    <n v="0"/>
  </r>
  <r>
    <n v="6516836"/>
    <x v="9"/>
    <d v="1899-12-30T12:11:42"/>
    <d v="1899-12-30T12:12:25"/>
    <n v="1"/>
    <n v="0"/>
    <n v="0"/>
  </r>
  <r>
    <n v="1197931"/>
    <x v="9"/>
    <d v="1899-12-30T12:16:59"/>
    <d v="1899-12-30T12:17:44"/>
    <n v="1"/>
    <n v="0"/>
    <n v="0"/>
  </r>
  <r>
    <n v="8750619"/>
    <x v="9"/>
    <d v="1899-12-30T12:23:42"/>
    <d v="1899-12-30T12:24:30"/>
    <n v="1"/>
    <n v="0"/>
    <n v="0"/>
  </r>
  <r>
    <n v="2076719"/>
    <x v="9"/>
    <d v="1899-12-30T12:29:37"/>
    <d v="1899-12-30T12:40:35"/>
    <n v="1"/>
    <n v="0"/>
    <n v="0"/>
  </r>
  <r>
    <n v="3131883"/>
    <x v="9"/>
    <d v="1899-12-30T12:34:57"/>
    <d v="1899-12-30T12:40:35"/>
    <n v="1"/>
    <n v="0"/>
    <n v="0"/>
  </r>
  <r>
    <n v="1552302"/>
    <x v="9"/>
    <d v="1899-12-30T12:42:32"/>
    <d v="1899-12-30T12:58:44"/>
    <n v="1"/>
    <n v="0"/>
    <n v="0"/>
  </r>
  <r>
    <n v="33708687"/>
    <x v="9"/>
    <d v="1899-12-30T12:46:37"/>
    <d v="1899-12-30T12:49:09"/>
    <n v="0"/>
    <n v="1"/>
    <n v="0"/>
  </r>
  <r>
    <n v="23123600"/>
    <x v="9"/>
    <d v="1899-12-30T12:47:04"/>
    <d v="1899-12-30T12:59:33"/>
    <n v="0"/>
    <n v="1"/>
    <n v="0"/>
  </r>
  <r>
    <n v="5913571"/>
    <x v="9"/>
    <d v="1899-12-30T12:53:52"/>
    <d v="1899-12-30T13:10:28"/>
    <n v="1"/>
    <n v="0"/>
    <n v="0"/>
  </r>
  <r>
    <n v="5790304"/>
    <x v="9"/>
    <d v="1899-12-30T12:54:16"/>
    <d v="1899-12-30T12:54:18"/>
    <n v="1"/>
    <n v="0"/>
    <n v="0"/>
  </r>
  <r>
    <n v="97953696"/>
    <x v="9"/>
    <d v="1899-12-30T12:56:18"/>
    <d v="1899-12-30T13:05:23"/>
    <n v="0"/>
    <n v="1"/>
    <n v="0"/>
  </r>
  <r>
    <n v="13588783"/>
    <x v="9"/>
    <d v="1899-12-30T12:59:18"/>
    <d v="1899-12-30T13:10:29"/>
    <n v="0"/>
    <n v="1"/>
    <n v="0"/>
  </r>
  <r>
    <n v="3300626"/>
    <x v="9"/>
    <d v="1899-12-30T13:03:35"/>
    <d v="1899-12-30T13:14:15"/>
    <n v="1"/>
    <n v="0"/>
    <n v="0"/>
  </r>
  <r>
    <n v="9849071"/>
    <x v="9"/>
    <d v="1899-12-30T13:04:47"/>
    <d v="1899-12-30T13:10:16"/>
    <n v="1"/>
    <n v="0"/>
    <n v="0"/>
  </r>
  <r>
    <n v="39697250"/>
    <x v="9"/>
    <d v="1899-12-30T13:06:29"/>
    <d v="1899-12-30T13:14:13"/>
    <n v="0"/>
    <n v="1"/>
    <n v="0"/>
  </r>
  <r>
    <n v="3826370863"/>
    <x v="9"/>
    <d v="1899-12-30T13:14:14"/>
    <d v="1899-12-30T13:22:13"/>
    <n v="0"/>
    <n v="0"/>
    <n v="1"/>
  </r>
  <r>
    <n v="9088452"/>
    <x v="9"/>
    <d v="1899-12-30T13:18:49"/>
    <d v="1899-12-30T13:30:03"/>
    <n v="1"/>
    <n v="0"/>
    <n v="0"/>
  </r>
  <r>
    <n v="8026912"/>
    <x v="9"/>
    <d v="1899-12-30T13:20:50"/>
    <d v="1899-12-30T13:31:41"/>
    <n v="1"/>
    <n v="0"/>
    <n v="0"/>
  </r>
  <r>
    <n v="24290062"/>
    <x v="9"/>
    <d v="1899-12-30T13:28:26"/>
    <d v="1899-12-30T13:41:36"/>
    <n v="0"/>
    <n v="1"/>
    <n v="0"/>
  </r>
  <r>
    <n v="6785899"/>
    <x v="9"/>
    <d v="1899-12-30T13:35:46"/>
    <d v="1899-12-30T13:48:29"/>
    <n v="1"/>
    <n v="0"/>
    <n v="0"/>
  </r>
  <r>
    <n v="75048005"/>
    <x v="9"/>
    <d v="1899-12-30T13:43:39"/>
    <d v="1899-12-30T13:56:22"/>
    <n v="0"/>
    <n v="1"/>
    <n v="0"/>
  </r>
  <r>
    <n v="97459926"/>
    <x v="9"/>
    <d v="1899-12-30T13:44:35"/>
    <d v="1899-12-30T13:55:05"/>
    <n v="0"/>
    <n v="1"/>
    <n v="0"/>
  </r>
  <r>
    <n v="9600226"/>
    <x v="9"/>
    <d v="1899-12-30T13:47:18"/>
    <d v="1899-12-30T13:53:00"/>
    <n v="1"/>
    <n v="0"/>
    <n v="0"/>
  </r>
  <r>
    <n v="9685747"/>
    <x v="9"/>
    <d v="1899-12-30T13:52:28"/>
    <d v="1899-12-30T14:06:52"/>
    <n v="1"/>
    <n v="0"/>
    <n v="0"/>
  </r>
  <r>
    <n v="3178616"/>
    <x v="9"/>
    <d v="1899-12-30T13:58:34"/>
    <d v="1899-12-30T14:05:47"/>
    <n v="1"/>
    <n v="0"/>
    <n v="0"/>
  </r>
  <r>
    <n v="9979899"/>
    <x v="9"/>
    <d v="1899-12-30T14:06:52"/>
    <d v="1899-12-30T14:11:32"/>
    <n v="1"/>
    <n v="0"/>
    <n v="0"/>
  </r>
  <r>
    <n v="4575865"/>
    <x v="9"/>
    <d v="1899-12-30T14:09:01"/>
    <d v="1899-12-30T14:11:07"/>
    <n v="1"/>
    <n v="0"/>
    <n v="0"/>
  </r>
  <r>
    <n v="1808444"/>
    <x v="9"/>
    <d v="1899-12-30T14:13:42"/>
    <d v="1899-12-30T14:19:08"/>
    <n v="1"/>
    <n v="0"/>
    <n v="0"/>
  </r>
  <r>
    <n v="1649912"/>
    <x v="9"/>
    <d v="1899-12-30T14:16:20"/>
    <d v="1899-12-30T14:29:39"/>
    <n v="1"/>
    <n v="0"/>
    <n v="0"/>
  </r>
  <r>
    <n v="6128500046"/>
    <x v="9"/>
    <d v="1899-12-30T14:21:20"/>
    <d v="1899-12-30T14:31:24"/>
    <n v="0"/>
    <n v="0"/>
    <n v="1"/>
  </r>
  <r>
    <n v="6580951"/>
    <x v="9"/>
    <d v="1899-12-30T14:24:17"/>
    <d v="1899-12-30T14:24:20"/>
    <n v="1"/>
    <n v="0"/>
    <n v="0"/>
  </r>
  <r>
    <n v="5536146"/>
    <x v="9"/>
    <d v="1899-12-30T14:26:57"/>
    <d v="1899-12-30T14:28:36"/>
    <n v="1"/>
    <n v="0"/>
    <n v="0"/>
  </r>
  <r>
    <n v="7396921"/>
    <x v="9"/>
    <d v="1899-12-30T14:35:10"/>
    <d v="1899-12-30T14:47:15"/>
    <n v="1"/>
    <n v="0"/>
    <n v="0"/>
  </r>
  <r>
    <n v="8331262"/>
    <x v="9"/>
    <d v="1899-12-30T14:40:55"/>
    <d v="1899-12-30T14:48:27"/>
    <n v="1"/>
    <n v="0"/>
    <n v="0"/>
  </r>
  <r>
    <n v="5146166"/>
    <x v="9"/>
    <d v="1899-12-30T14:46:16"/>
    <d v="1899-12-30T14:55:28"/>
    <n v="1"/>
    <n v="0"/>
    <n v="0"/>
  </r>
  <r>
    <n v="6729705"/>
    <x v="9"/>
    <d v="1899-12-30T14:54:24"/>
    <d v="1899-12-30T15:04:32"/>
    <n v="1"/>
    <n v="0"/>
    <n v="0"/>
  </r>
  <r>
    <n v="5372125"/>
    <x v="9"/>
    <d v="1899-12-30T15:00:15"/>
    <d v="1899-12-30T15:00:16"/>
    <n v="1"/>
    <n v="0"/>
    <n v="0"/>
  </r>
  <r>
    <n v="8870498"/>
    <x v="10"/>
    <d v="1899-12-30T08:05:19"/>
    <d v="1899-12-30T08:16:19"/>
    <n v="1"/>
    <n v="0"/>
    <n v="0"/>
  </r>
  <r>
    <n v="7880585"/>
    <x v="10"/>
    <d v="1899-12-30T08:10:40"/>
    <d v="1899-12-30T08:23:35"/>
    <n v="1"/>
    <n v="0"/>
    <n v="0"/>
  </r>
  <r>
    <n v="3652646"/>
    <x v="10"/>
    <d v="1899-12-30T08:12:58"/>
    <d v="1899-12-30T08:17:48"/>
    <n v="1"/>
    <n v="0"/>
    <n v="0"/>
  </r>
  <r>
    <n v="3691457"/>
    <x v="10"/>
    <d v="1899-12-30T08:19:31"/>
    <d v="1899-12-30T08:35:40"/>
    <n v="1"/>
    <n v="0"/>
    <n v="0"/>
  </r>
  <r>
    <n v="4344184930"/>
    <x v="10"/>
    <d v="1899-12-30T08:22:05"/>
    <d v="1899-12-30T08:35:13"/>
    <n v="0"/>
    <n v="0"/>
    <n v="1"/>
  </r>
  <r>
    <n v="5290460"/>
    <x v="10"/>
    <d v="1899-12-30T08:27:41"/>
    <d v="1899-12-30T08:43:23"/>
    <n v="1"/>
    <n v="0"/>
    <n v="0"/>
  </r>
  <r>
    <n v="6922037"/>
    <x v="10"/>
    <d v="1899-12-30T08:32:12"/>
    <d v="1899-12-30T08:35:28"/>
    <n v="1"/>
    <n v="0"/>
    <n v="0"/>
  </r>
  <r>
    <n v="7060245"/>
    <x v="10"/>
    <d v="1899-12-30T08:37:15"/>
    <d v="1899-12-30T08:43:00"/>
    <n v="1"/>
    <n v="0"/>
    <n v="0"/>
  </r>
  <r>
    <n v="5788783"/>
    <x v="10"/>
    <d v="1899-12-30T08:40:03"/>
    <d v="1899-12-30T08:47:28"/>
    <n v="1"/>
    <n v="0"/>
    <n v="0"/>
  </r>
  <r>
    <n v="8647144"/>
    <x v="10"/>
    <d v="1899-12-30T08:41:24"/>
    <d v="1899-12-30T08:42:28"/>
    <n v="1"/>
    <n v="0"/>
    <n v="0"/>
  </r>
  <r>
    <n v="24665933"/>
    <x v="10"/>
    <d v="1899-12-30T08:43:47"/>
    <d v="1899-12-30T08:51:18"/>
    <n v="0"/>
    <n v="1"/>
    <n v="0"/>
  </r>
  <r>
    <n v="3326329"/>
    <x v="10"/>
    <d v="1899-12-30T08:51:46"/>
    <d v="1899-12-30T08:54:56"/>
    <n v="1"/>
    <n v="0"/>
    <n v="0"/>
  </r>
  <r>
    <n v="3478111"/>
    <x v="10"/>
    <d v="1899-12-30T08:54:53"/>
    <d v="1899-12-30T08:56:42"/>
    <n v="1"/>
    <n v="0"/>
    <n v="0"/>
  </r>
  <r>
    <n v="7937998"/>
    <x v="10"/>
    <d v="1899-12-30T09:01:50"/>
    <d v="1899-12-30T09:04:21"/>
    <n v="1"/>
    <n v="0"/>
    <n v="0"/>
  </r>
  <r>
    <n v="82239478"/>
    <x v="10"/>
    <d v="1899-12-30T09:09:46"/>
    <d v="1899-12-30T09:16:32"/>
    <n v="0"/>
    <n v="1"/>
    <n v="0"/>
  </r>
  <r>
    <n v="2557643"/>
    <x v="10"/>
    <d v="1899-12-30T09:16:10"/>
    <d v="1899-12-30T09:20:59"/>
    <n v="1"/>
    <n v="0"/>
    <n v="0"/>
  </r>
  <r>
    <n v="4501726"/>
    <x v="10"/>
    <d v="1899-12-30T09:18:04"/>
    <d v="1899-12-30T09:25:21"/>
    <n v="1"/>
    <n v="0"/>
    <n v="0"/>
  </r>
  <r>
    <n v="1415198"/>
    <x v="10"/>
    <d v="1899-12-30T09:21:29"/>
    <d v="1899-12-30T09:37:03"/>
    <n v="1"/>
    <n v="0"/>
    <n v="0"/>
  </r>
  <r>
    <n v="23368531"/>
    <x v="10"/>
    <d v="1899-12-30T09:23:05"/>
    <d v="1899-12-30T09:24:47"/>
    <n v="0"/>
    <n v="1"/>
    <n v="0"/>
  </r>
  <r>
    <n v="5750549"/>
    <x v="10"/>
    <d v="1899-12-30T09:28:37"/>
    <d v="1899-12-30T09:28:52"/>
    <n v="1"/>
    <n v="0"/>
    <n v="0"/>
  </r>
  <r>
    <n v="3897850970"/>
    <x v="10"/>
    <d v="1899-12-30T09:29:03"/>
    <d v="1899-12-30T09:31:39"/>
    <n v="0"/>
    <n v="0"/>
    <n v="1"/>
  </r>
  <r>
    <n v="2573868"/>
    <x v="10"/>
    <d v="1899-12-30T09:35:28"/>
    <d v="1899-12-30T09:49:30"/>
    <n v="1"/>
    <n v="0"/>
    <n v="0"/>
  </r>
  <r>
    <n v="1701008"/>
    <x v="10"/>
    <d v="1899-12-30T09:37:30"/>
    <d v="1899-12-30T09:48:04"/>
    <n v="1"/>
    <n v="0"/>
    <n v="0"/>
  </r>
  <r>
    <n v="1617146"/>
    <x v="10"/>
    <d v="1899-12-30T09:44:17"/>
    <d v="1899-12-30T09:54:21"/>
    <n v="1"/>
    <n v="0"/>
    <n v="0"/>
  </r>
  <r>
    <n v="7085993"/>
    <x v="10"/>
    <d v="1899-12-30T09:46:22"/>
    <d v="1899-12-30T09:58:44"/>
    <n v="1"/>
    <n v="0"/>
    <n v="0"/>
  </r>
  <r>
    <n v="73460179"/>
    <x v="10"/>
    <d v="1899-12-30T09:51:16"/>
    <d v="1899-12-30T09:55:13"/>
    <n v="0"/>
    <n v="1"/>
    <n v="0"/>
  </r>
  <r>
    <n v="5983034"/>
    <x v="10"/>
    <d v="1899-12-30T09:54:03"/>
    <d v="1899-12-30T10:01:15"/>
    <n v="1"/>
    <n v="0"/>
    <n v="0"/>
  </r>
  <r>
    <n v="16724936"/>
    <x v="10"/>
    <d v="1899-12-30T09:54:58"/>
    <d v="1899-12-30T09:57:07"/>
    <n v="0"/>
    <n v="1"/>
    <n v="0"/>
  </r>
  <r>
    <n v="19343766"/>
    <x v="10"/>
    <d v="1899-12-30T09:58:39"/>
    <d v="1899-12-30T10:02:17"/>
    <n v="0"/>
    <n v="1"/>
    <n v="0"/>
  </r>
  <r>
    <n v="7439955"/>
    <x v="10"/>
    <d v="1899-12-30T10:00:43"/>
    <d v="1899-12-30T10:17:00"/>
    <n v="1"/>
    <n v="0"/>
    <n v="0"/>
  </r>
  <r>
    <n v="7224275"/>
    <x v="10"/>
    <d v="1899-12-30T10:03:21"/>
    <d v="1899-12-30T10:04:21"/>
    <n v="1"/>
    <n v="0"/>
    <n v="0"/>
  </r>
  <r>
    <n v="1679471"/>
    <x v="10"/>
    <d v="1899-12-30T10:10:22"/>
    <d v="1899-12-30T10:17:33"/>
    <n v="1"/>
    <n v="0"/>
    <n v="0"/>
  </r>
  <r>
    <n v="6270159"/>
    <x v="10"/>
    <d v="1899-12-30T10:14:22"/>
    <d v="1899-12-30T10:14:51"/>
    <n v="1"/>
    <n v="0"/>
    <n v="0"/>
  </r>
  <r>
    <n v="1482340"/>
    <x v="10"/>
    <d v="1899-12-30T10:18:58"/>
    <d v="1899-12-30T10:33:15"/>
    <n v="1"/>
    <n v="0"/>
    <n v="0"/>
  </r>
  <r>
    <n v="28185580"/>
    <x v="10"/>
    <d v="1899-12-30T10:20:27"/>
    <d v="1899-12-30T10:24:48"/>
    <n v="0"/>
    <n v="1"/>
    <n v="0"/>
  </r>
  <r>
    <n v="4222605"/>
    <x v="10"/>
    <d v="1899-12-30T10:24:36"/>
    <d v="1899-12-30T10:27:44"/>
    <n v="1"/>
    <n v="0"/>
    <n v="0"/>
  </r>
  <r>
    <n v="6689117"/>
    <x v="10"/>
    <d v="1899-12-30T10:27:04"/>
    <d v="1899-12-30T10:28:44"/>
    <n v="1"/>
    <n v="0"/>
    <n v="0"/>
  </r>
  <r>
    <n v="3785540"/>
    <x v="10"/>
    <d v="1899-12-30T10:27:24"/>
    <d v="1899-12-30T10:28:08"/>
    <n v="1"/>
    <n v="0"/>
    <n v="0"/>
  </r>
  <r>
    <n v="6151478"/>
    <x v="10"/>
    <d v="1899-12-30T10:35:05"/>
    <d v="1899-12-30T10:45:14"/>
    <n v="1"/>
    <n v="0"/>
    <n v="0"/>
  </r>
  <r>
    <n v="9926754"/>
    <x v="10"/>
    <d v="1899-12-30T10:39:40"/>
    <d v="1899-12-30T10:44:15"/>
    <n v="1"/>
    <n v="0"/>
    <n v="0"/>
  </r>
  <r>
    <n v="89098100"/>
    <x v="10"/>
    <d v="1899-12-30T10:42:23"/>
    <d v="1899-12-30T10:47:42"/>
    <n v="0"/>
    <n v="1"/>
    <n v="0"/>
  </r>
  <r>
    <n v="6460935"/>
    <x v="10"/>
    <d v="1899-12-30T10:49:46"/>
    <d v="1899-12-30T10:54:55"/>
    <n v="1"/>
    <n v="0"/>
    <n v="0"/>
  </r>
  <r>
    <n v="83559673"/>
    <x v="10"/>
    <d v="1899-12-30T10:56:59"/>
    <d v="1899-12-30T11:03:18"/>
    <n v="0"/>
    <n v="1"/>
    <n v="0"/>
  </r>
  <r>
    <n v="1661633"/>
    <x v="10"/>
    <d v="1899-12-30T11:04:04"/>
    <d v="1899-12-30T11:07:46"/>
    <n v="1"/>
    <n v="0"/>
    <n v="0"/>
  </r>
  <r>
    <n v="5809293"/>
    <x v="10"/>
    <d v="1899-12-30T11:09:20"/>
    <d v="1899-12-30T11:22:56"/>
    <n v="1"/>
    <n v="0"/>
    <n v="0"/>
  </r>
  <r>
    <n v="5790304"/>
    <x v="10"/>
    <d v="1899-12-30T11:11:50"/>
    <d v="1899-12-30T11:21:57"/>
    <n v="1"/>
    <n v="0"/>
    <n v="0"/>
  </r>
  <r>
    <n v="7088840"/>
    <x v="10"/>
    <d v="1899-12-30T11:12:39"/>
    <d v="1899-12-30T11:29:08"/>
    <n v="1"/>
    <n v="0"/>
    <n v="0"/>
  </r>
  <r>
    <n v="1302112"/>
    <x v="10"/>
    <d v="1899-12-30T11:15:56"/>
    <d v="1899-12-30T11:17:29"/>
    <n v="1"/>
    <n v="0"/>
    <n v="0"/>
  </r>
  <r>
    <n v="8299537"/>
    <x v="10"/>
    <d v="1899-12-30T11:21:09"/>
    <d v="1899-12-30T11:30:20"/>
    <n v="1"/>
    <n v="0"/>
    <n v="0"/>
  </r>
  <r>
    <n v="1519891"/>
    <x v="10"/>
    <d v="1899-12-30T11:25:30"/>
    <d v="1899-12-30T11:41:29"/>
    <n v="1"/>
    <n v="0"/>
    <n v="0"/>
  </r>
  <r>
    <n v="29771613"/>
    <x v="10"/>
    <d v="1899-12-30T11:26:58"/>
    <d v="1899-12-30T11:29:30"/>
    <n v="0"/>
    <n v="1"/>
    <n v="0"/>
  </r>
  <r>
    <n v="9088045"/>
    <x v="10"/>
    <d v="1899-12-30T11:27:05"/>
    <d v="1899-12-30T11:27:17"/>
    <n v="1"/>
    <n v="0"/>
    <n v="0"/>
  </r>
  <r>
    <n v="59864989"/>
    <x v="10"/>
    <d v="1899-12-30T11:32:55"/>
    <d v="1899-12-30T11:46:09"/>
    <n v="0"/>
    <n v="1"/>
    <n v="0"/>
  </r>
  <r>
    <n v="2741017"/>
    <x v="10"/>
    <d v="1899-12-30T11:36:44"/>
    <d v="1899-12-30T11:47:09"/>
    <n v="1"/>
    <n v="0"/>
    <n v="0"/>
  </r>
  <r>
    <n v="1092699"/>
    <x v="10"/>
    <d v="1899-12-30T11:37:24"/>
    <d v="1899-12-30T11:50:58"/>
    <n v="1"/>
    <n v="0"/>
    <n v="0"/>
  </r>
  <r>
    <n v="3284714"/>
    <x v="10"/>
    <d v="1899-12-30T11:38:53"/>
    <d v="1899-12-30T11:55:32"/>
    <n v="1"/>
    <n v="0"/>
    <n v="0"/>
  </r>
  <r>
    <n v="1822675725"/>
    <x v="10"/>
    <d v="1899-12-30T11:39:01"/>
    <d v="1899-12-30T11:47:11"/>
    <n v="0"/>
    <n v="0"/>
    <n v="1"/>
  </r>
  <r>
    <n v="9595194"/>
    <x v="10"/>
    <d v="1899-12-30T11:43:12"/>
    <d v="1899-12-30T11:59:26"/>
    <n v="1"/>
    <n v="0"/>
    <n v="0"/>
  </r>
  <r>
    <n v="5015921"/>
    <x v="10"/>
    <d v="1899-12-30T11:50:49"/>
    <d v="1899-12-30T11:57:59"/>
    <n v="1"/>
    <n v="0"/>
    <n v="0"/>
  </r>
  <r>
    <n v="1015521"/>
    <x v="10"/>
    <d v="1899-12-30T11:55:05"/>
    <d v="1899-12-30T11:58:05"/>
    <n v="1"/>
    <n v="0"/>
    <n v="0"/>
  </r>
  <r>
    <n v="4452201"/>
    <x v="10"/>
    <d v="1899-12-30T11:56:33"/>
    <d v="1899-12-30T12:03:36"/>
    <n v="1"/>
    <n v="0"/>
    <n v="0"/>
  </r>
  <r>
    <n v="6801890"/>
    <x v="10"/>
    <d v="1899-12-30T12:04:06"/>
    <d v="1899-12-30T12:10:36"/>
    <n v="1"/>
    <n v="0"/>
    <n v="0"/>
  </r>
  <r>
    <n v="19638469"/>
    <x v="10"/>
    <d v="1899-12-30T12:11:04"/>
    <d v="1899-12-30T12:26:10"/>
    <n v="0"/>
    <n v="1"/>
    <n v="0"/>
  </r>
  <r>
    <n v="43897696"/>
    <x v="10"/>
    <d v="1899-12-30T12:18:19"/>
    <d v="1899-12-30T12:23:17"/>
    <n v="0"/>
    <n v="1"/>
    <n v="0"/>
  </r>
  <r>
    <n v="8253162"/>
    <x v="10"/>
    <d v="1899-12-30T12:21:09"/>
    <d v="1899-12-30T12:29:23"/>
    <n v="1"/>
    <n v="0"/>
    <n v="0"/>
  </r>
  <r>
    <n v="42038927"/>
    <x v="10"/>
    <d v="1899-12-30T12:27:17"/>
    <d v="1899-12-30T12:33:39"/>
    <n v="0"/>
    <n v="1"/>
    <n v="0"/>
  </r>
  <r>
    <n v="5758962"/>
    <x v="10"/>
    <d v="1899-12-30T12:35:26"/>
    <d v="1899-12-30T12:47:25"/>
    <n v="1"/>
    <n v="0"/>
    <n v="0"/>
  </r>
  <r>
    <n v="77096634"/>
    <x v="10"/>
    <d v="1899-12-30T12:36:00"/>
    <d v="1899-12-30T12:44:14"/>
    <n v="0"/>
    <n v="1"/>
    <n v="0"/>
  </r>
  <r>
    <n v="8041809"/>
    <x v="10"/>
    <d v="1899-12-30T12:36:07"/>
    <d v="1899-12-30T12:46:38"/>
    <n v="1"/>
    <n v="0"/>
    <n v="0"/>
  </r>
  <r>
    <n v="6735390"/>
    <x v="10"/>
    <d v="1899-12-30T12:37:37"/>
    <d v="1899-12-30T12:41:02"/>
    <n v="1"/>
    <n v="0"/>
    <n v="0"/>
  </r>
  <r>
    <n v="93811207"/>
    <x v="10"/>
    <d v="1899-12-30T12:38:59"/>
    <d v="1899-12-30T12:49:50"/>
    <n v="0"/>
    <n v="1"/>
    <n v="0"/>
  </r>
  <r>
    <n v="8079505"/>
    <x v="10"/>
    <d v="1899-12-30T12:40:09"/>
    <d v="1899-12-30T12:41:53"/>
    <n v="1"/>
    <n v="0"/>
    <n v="0"/>
  </r>
  <r>
    <n v="3348581"/>
    <x v="10"/>
    <d v="1899-12-30T12:45:22"/>
    <d v="1899-12-30T13:00:36"/>
    <n v="1"/>
    <n v="0"/>
    <n v="0"/>
  </r>
  <r>
    <n v="13484133"/>
    <x v="10"/>
    <d v="1899-12-30T12:45:43"/>
    <d v="1899-12-30T12:56:37"/>
    <n v="0"/>
    <n v="1"/>
    <n v="0"/>
  </r>
  <r>
    <n v="3017523"/>
    <x v="10"/>
    <d v="1899-12-30T12:46:41"/>
    <d v="1899-12-30T12:57:46"/>
    <n v="1"/>
    <n v="0"/>
    <n v="0"/>
  </r>
  <r>
    <n v="5464497"/>
    <x v="10"/>
    <d v="1899-12-30T12:51:58"/>
    <d v="1899-12-30T12:52:40"/>
    <n v="1"/>
    <n v="0"/>
    <n v="0"/>
  </r>
  <r>
    <n v="5744567"/>
    <x v="10"/>
    <d v="1899-12-30T12:58:18"/>
    <d v="1899-12-30T13:11:21"/>
    <n v="1"/>
    <n v="0"/>
    <n v="0"/>
  </r>
  <r>
    <n v="5107477025"/>
    <x v="10"/>
    <d v="1899-12-30T13:04:44"/>
    <d v="1899-12-30T13:07:56"/>
    <n v="0"/>
    <n v="0"/>
    <n v="1"/>
  </r>
  <r>
    <n v="1332884"/>
    <x v="10"/>
    <d v="1899-12-30T13:06:50"/>
    <d v="1899-12-30T13:09:33"/>
    <n v="1"/>
    <n v="0"/>
    <n v="0"/>
  </r>
  <r>
    <n v="38823305"/>
    <x v="10"/>
    <d v="1899-12-30T13:10:40"/>
    <d v="1899-12-30T13:25:58"/>
    <n v="0"/>
    <n v="1"/>
    <n v="0"/>
  </r>
  <r>
    <n v="7160339"/>
    <x v="10"/>
    <d v="1899-12-30T13:18:34"/>
    <d v="1899-12-30T13:32:31"/>
    <n v="1"/>
    <n v="0"/>
    <n v="0"/>
  </r>
  <r>
    <n v="43277353"/>
    <x v="10"/>
    <d v="1899-12-30T13:19:29"/>
    <d v="1899-12-30T13:23:39"/>
    <n v="0"/>
    <n v="1"/>
    <n v="0"/>
  </r>
  <r>
    <n v="8749135"/>
    <x v="10"/>
    <d v="1899-12-30T13:27:36"/>
    <d v="1899-12-30T13:32:23"/>
    <n v="1"/>
    <n v="0"/>
    <n v="0"/>
  </r>
  <r>
    <n v="16977213"/>
    <x v="10"/>
    <d v="1899-12-30T13:33:04"/>
    <d v="1899-12-30T13:38:31"/>
    <n v="0"/>
    <n v="1"/>
    <n v="0"/>
  </r>
  <r>
    <n v="13221411"/>
    <x v="10"/>
    <d v="1899-12-30T13:33:46"/>
    <d v="1899-12-30T13:47:59"/>
    <n v="0"/>
    <n v="1"/>
    <n v="0"/>
  </r>
  <r>
    <n v="2653312"/>
    <x v="10"/>
    <d v="1899-12-30T13:39:16"/>
    <d v="1899-12-30T13:44:58"/>
    <n v="1"/>
    <n v="0"/>
    <n v="0"/>
  </r>
  <r>
    <n v="4187727"/>
    <x v="10"/>
    <d v="1899-12-30T13:41:21"/>
    <d v="1899-12-30T13:45:43"/>
    <n v="1"/>
    <n v="0"/>
    <n v="0"/>
  </r>
  <r>
    <n v="4370146"/>
    <x v="10"/>
    <d v="1899-12-30T13:43:15"/>
    <d v="1899-12-30T13:58:16"/>
    <n v="1"/>
    <n v="0"/>
    <n v="0"/>
  </r>
  <r>
    <n v="5725773"/>
    <x v="10"/>
    <d v="1899-12-30T13:47:31"/>
    <d v="1899-12-30T14:02:57"/>
    <n v="1"/>
    <n v="0"/>
    <n v="0"/>
  </r>
  <r>
    <n v="6345014"/>
    <x v="10"/>
    <d v="1899-12-30T13:55:21"/>
    <d v="1899-12-30T13:57:36"/>
    <n v="1"/>
    <n v="0"/>
    <n v="0"/>
  </r>
  <r>
    <n v="7507831"/>
    <x v="10"/>
    <d v="1899-12-30T14:03:03"/>
    <d v="1899-12-30T14:12:41"/>
    <n v="1"/>
    <n v="0"/>
    <n v="0"/>
  </r>
  <r>
    <n v="1198407"/>
    <x v="10"/>
    <d v="1899-12-30T14:09:40"/>
    <d v="1899-12-30T14:21:07"/>
    <n v="1"/>
    <n v="0"/>
    <n v="0"/>
  </r>
  <r>
    <n v="4055319"/>
    <x v="10"/>
    <d v="1899-12-30T14:16:23"/>
    <d v="1899-12-30T14:33:00"/>
    <n v="1"/>
    <n v="0"/>
    <n v="0"/>
  </r>
  <r>
    <n v="70730125"/>
    <x v="10"/>
    <d v="1899-12-30T14:17:56"/>
    <d v="1899-12-30T14:19:16"/>
    <n v="0"/>
    <n v="1"/>
    <n v="0"/>
  </r>
  <r>
    <n v="45158089"/>
    <x v="10"/>
    <d v="1899-12-30T14:18:37"/>
    <d v="1899-12-30T14:20:50"/>
    <n v="0"/>
    <n v="1"/>
    <n v="0"/>
  </r>
  <r>
    <n v="8159631"/>
    <x v="10"/>
    <d v="1899-12-30T14:18:58"/>
    <d v="1899-12-30T14:26:05"/>
    <n v="1"/>
    <n v="0"/>
    <n v="0"/>
  </r>
  <r>
    <n v="2645518"/>
    <x v="10"/>
    <d v="1899-12-30T14:24:22"/>
    <d v="1899-12-30T14:34:04"/>
    <n v="1"/>
    <n v="0"/>
    <n v="0"/>
  </r>
  <r>
    <n v="5199929"/>
    <x v="10"/>
    <d v="1899-12-30T14:25:12"/>
    <d v="1899-12-30T14:37:59"/>
    <n v="1"/>
    <n v="0"/>
    <n v="0"/>
  </r>
  <r>
    <n v="4039284"/>
    <x v="10"/>
    <d v="1899-12-30T14:27:07"/>
    <d v="1899-12-30T14:33:10"/>
    <n v="1"/>
    <n v="0"/>
    <n v="0"/>
  </r>
  <r>
    <n v="1431491"/>
    <x v="10"/>
    <d v="1899-12-30T14:31:08"/>
    <d v="1899-12-30T14:40:37"/>
    <n v="1"/>
    <n v="0"/>
    <n v="0"/>
  </r>
  <r>
    <n v="39848401"/>
    <x v="10"/>
    <d v="1899-12-30T14:35:17"/>
    <d v="1899-12-30T14:36:11"/>
    <n v="0"/>
    <n v="1"/>
    <n v="0"/>
  </r>
  <r>
    <n v="9225807"/>
    <x v="10"/>
    <d v="1899-12-30T14:42:10"/>
    <d v="1899-12-30T14:53:30"/>
    <n v="1"/>
    <n v="0"/>
    <n v="0"/>
  </r>
  <r>
    <n v="7986409"/>
    <x v="10"/>
    <d v="1899-12-30T14:45:13"/>
    <d v="1899-12-30T14:47:55"/>
    <n v="1"/>
    <n v="0"/>
    <n v="0"/>
  </r>
  <r>
    <n v="54554135"/>
    <x v="10"/>
    <d v="1899-12-30T14:51:59"/>
    <d v="1899-12-30T14:54:15"/>
    <n v="0"/>
    <n v="1"/>
    <n v="0"/>
  </r>
  <r>
    <n v="1263080"/>
    <x v="10"/>
    <d v="1899-12-30T14:57:01"/>
    <d v="1899-12-30T15:12:22"/>
    <n v="1"/>
    <n v="0"/>
    <n v="0"/>
  </r>
  <r>
    <n v="97953696"/>
    <x v="10"/>
    <d v="1899-12-30T15:02:16"/>
    <d v="1899-12-30T15:04:35"/>
    <n v="0"/>
    <n v="1"/>
    <n v="0"/>
  </r>
  <r>
    <n v="9772824"/>
    <x v="11"/>
    <d v="1899-12-30T08:00:19"/>
    <d v="1899-12-30T08:07:35"/>
    <n v="1"/>
    <n v="0"/>
    <n v="0"/>
  </r>
  <r>
    <n v="1157434"/>
    <x v="11"/>
    <d v="1899-12-30T08:03:35"/>
    <d v="1899-12-30T08:19:25"/>
    <n v="1"/>
    <n v="0"/>
    <n v="0"/>
  </r>
  <r>
    <n v="8799928507"/>
    <x v="11"/>
    <d v="1899-12-30T08:11:32"/>
    <d v="1899-12-30T08:23:01"/>
    <n v="0"/>
    <n v="0"/>
    <n v="1"/>
  </r>
  <r>
    <n v="5372891"/>
    <x v="11"/>
    <d v="1899-12-30T08:18:03"/>
    <d v="1899-12-30T08:19:27"/>
    <n v="1"/>
    <n v="0"/>
    <n v="0"/>
  </r>
  <r>
    <n v="2663800"/>
    <x v="11"/>
    <d v="1899-12-30T08:25:06"/>
    <d v="1899-12-30T08:36:26"/>
    <n v="1"/>
    <n v="0"/>
    <n v="0"/>
  </r>
  <r>
    <n v="32779069"/>
    <x v="11"/>
    <d v="1899-12-30T08:30:12"/>
    <d v="1899-12-30T08:42:59"/>
    <n v="0"/>
    <n v="1"/>
    <n v="0"/>
  </r>
  <r>
    <n v="8261808"/>
    <x v="11"/>
    <d v="1899-12-30T08:34:21"/>
    <d v="1899-12-30T08:48:15"/>
    <n v="1"/>
    <n v="0"/>
    <n v="0"/>
  </r>
  <r>
    <n v="7321543"/>
    <x v="11"/>
    <d v="1899-12-30T08:40:35"/>
    <d v="1899-12-30T08:54:32"/>
    <n v="1"/>
    <n v="0"/>
    <n v="0"/>
  </r>
  <r>
    <n v="7513392"/>
    <x v="11"/>
    <d v="1899-12-30T08:44:28"/>
    <d v="1899-12-30T08:47:37"/>
    <n v="1"/>
    <n v="0"/>
    <n v="0"/>
  </r>
  <r>
    <n v="77036136"/>
    <x v="11"/>
    <d v="1899-12-30T08:51:54"/>
    <d v="1899-12-30T09:01:14"/>
    <n v="0"/>
    <n v="1"/>
    <n v="0"/>
  </r>
  <r>
    <n v="1700508"/>
    <x v="11"/>
    <d v="1899-12-30T08:55:23"/>
    <d v="1899-12-30T09:11:15"/>
    <n v="1"/>
    <n v="0"/>
    <n v="0"/>
  </r>
  <r>
    <n v="7872182"/>
    <x v="11"/>
    <d v="1899-12-30T09:03:17"/>
    <d v="1899-12-30T09:12:40"/>
    <n v="1"/>
    <n v="0"/>
    <n v="0"/>
  </r>
  <r>
    <n v="84513035"/>
    <x v="11"/>
    <d v="1899-12-30T09:07:27"/>
    <d v="1899-12-30T09:11:24"/>
    <n v="0"/>
    <n v="1"/>
    <n v="0"/>
  </r>
  <r>
    <n v="1775586"/>
    <x v="11"/>
    <d v="1899-12-30T09:13:43"/>
    <d v="1899-12-30T09:21:17"/>
    <n v="1"/>
    <n v="0"/>
    <n v="0"/>
  </r>
  <r>
    <n v="1225082"/>
    <x v="11"/>
    <d v="1899-12-30T09:14:38"/>
    <d v="1899-12-30T09:16:37"/>
    <n v="1"/>
    <n v="0"/>
    <n v="0"/>
  </r>
  <r>
    <n v="1586675"/>
    <x v="11"/>
    <d v="1899-12-30T09:22:57"/>
    <d v="1899-12-30T09:32:56"/>
    <n v="1"/>
    <n v="0"/>
    <n v="0"/>
  </r>
  <r>
    <n v="2672229"/>
    <x v="11"/>
    <d v="1899-12-30T09:29:33"/>
    <d v="1899-12-30T09:37:02"/>
    <n v="1"/>
    <n v="0"/>
    <n v="0"/>
  </r>
  <r>
    <n v="2443869"/>
    <x v="11"/>
    <d v="1899-12-30T09:35:29"/>
    <d v="1899-12-30T09:46:45"/>
    <n v="1"/>
    <n v="0"/>
    <n v="0"/>
  </r>
  <r>
    <n v="7166411"/>
    <x v="11"/>
    <d v="1899-12-30T09:39:48"/>
    <d v="1899-12-30T09:48:11"/>
    <n v="1"/>
    <n v="0"/>
    <n v="0"/>
  </r>
  <r>
    <n v="4657345"/>
    <x v="11"/>
    <d v="1899-12-30T09:40:44"/>
    <d v="1899-12-30T09:56:15"/>
    <n v="1"/>
    <n v="0"/>
    <n v="0"/>
  </r>
  <r>
    <n v="6070329"/>
    <x v="11"/>
    <d v="1899-12-30T09:40:52"/>
    <d v="1899-12-30T09:56:38"/>
    <n v="1"/>
    <n v="0"/>
    <n v="0"/>
  </r>
  <r>
    <n v="4845362"/>
    <x v="11"/>
    <d v="1899-12-30T09:40:58"/>
    <d v="1899-12-30T09:41:21"/>
    <n v="1"/>
    <n v="0"/>
    <n v="0"/>
  </r>
  <r>
    <n v="6333341"/>
    <x v="11"/>
    <d v="1899-12-30T09:45:57"/>
    <d v="1899-12-30T09:50:54"/>
    <n v="1"/>
    <n v="0"/>
    <n v="0"/>
  </r>
  <r>
    <n v="5060909"/>
    <x v="11"/>
    <d v="1899-12-30T09:46:04"/>
    <d v="1899-12-30T09:55:42"/>
    <n v="1"/>
    <n v="0"/>
    <n v="0"/>
  </r>
  <r>
    <n v="4673703944"/>
    <x v="11"/>
    <d v="1899-12-30T09:47:51"/>
    <d v="1899-12-30T09:51:42"/>
    <n v="0"/>
    <n v="0"/>
    <n v="1"/>
  </r>
  <r>
    <n v="3178616"/>
    <x v="11"/>
    <d v="1899-12-30T09:50:02"/>
    <d v="1899-12-30T09:52:57"/>
    <n v="1"/>
    <n v="0"/>
    <n v="0"/>
  </r>
  <r>
    <n v="2079170589"/>
    <x v="11"/>
    <d v="1899-12-30T09:52:08"/>
    <d v="1899-12-30T10:01:29"/>
    <n v="0"/>
    <n v="0"/>
    <n v="1"/>
  </r>
  <r>
    <n v="9815754"/>
    <x v="11"/>
    <d v="1899-12-30T09:54:09"/>
    <d v="1899-12-30T10:00:19"/>
    <n v="1"/>
    <n v="0"/>
    <n v="0"/>
  </r>
  <r>
    <n v="4111617"/>
    <x v="11"/>
    <d v="1899-12-30T09:56:53"/>
    <d v="1899-12-30T09:58:40"/>
    <n v="1"/>
    <n v="0"/>
    <n v="0"/>
  </r>
  <r>
    <n v="1117628"/>
    <x v="11"/>
    <d v="1899-12-30T09:59:48"/>
    <d v="1899-12-30T10:11:11"/>
    <n v="1"/>
    <n v="0"/>
    <n v="0"/>
  </r>
  <r>
    <n v="5487496"/>
    <x v="11"/>
    <d v="1899-12-30T10:06:27"/>
    <d v="1899-12-30T10:09:15"/>
    <n v="1"/>
    <n v="0"/>
    <n v="0"/>
  </r>
  <r>
    <n v="1472682"/>
    <x v="11"/>
    <d v="1899-12-30T10:12:29"/>
    <d v="1899-12-30T10:21:37"/>
    <n v="1"/>
    <n v="0"/>
    <n v="0"/>
  </r>
  <r>
    <n v="43885630"/>
    <x v="11"/>
    <d v="1899-12-30T10:19:02"/>
    <d v="1899-12-30T10:25:19"/>
    <n v="0"/>
    <n v="1"/>
    <n v="0"/>
  </r>
  <r>
    <n v="5543741"/>
    <x v="11"/>
    <d v="1899-12-30T10:19:10"/>
    <d v="1899-12-30T10:27:42"/>
    <n v="1"/>
    <n v="0"/>
    <n v="0"/>
  </r>
  <r>
    <n v="2590674"/>
    <x v="11"/>
    <d v="1899-12-30T10:19:34"/>
    <d v="1899-12-30T10:28:57"/>
    <n v="1"/>
    <n v="0"/>
    <n v="0"/>
  </r>
  <r>
    <n v="4212838"/>
    <x v="11"/>
    <d v="1899-12-30T10:25:15"/>
    <d v="1899-12-30T10:33:13"/>
    <n v="1"/>
    <n v="0"/>
    <n v="0"/>
  </r>
  <r>
    <n v="7836418"/>
    <x v="11"/>
    <d v="1899-12-30T10:27:03"/>
    <d v="1899-12-30T10:29:56"/>
    <n v="1"/>
    <n v="0"/>
    <n v="0"/>
  </r>
  <r>
    <n v="2844911"/>
    <x v="11"/>
    <d v="1899-12-30T10:31:02"/>
    <d v="1899-12-30T10:47:34"/>
    <n v="1"/>
    <n v="0"/>
    <n v="0"/>
  </r>
  <r>
    <n v="2861766"/>
    <x v="11"/>
    <d v="1899-12-30T10:34:03"/>
    <d v="1899-12-30T10:46:42"/>
    <n v="1"/>
    <n v="0"/>
    <n v="0"/>
  </r>
  <r>
    <n v="9655946"/>
    <x v="11"/>
    <d v="1899-12-30T10:39:09"/>
    <d v="1899-12-30T10:50:47"/>
    <n v="1"/>
    <n v="0"/>
    <n v="0"/>
  </r>
  <r>
    <n v="6050570"/>
    <x v="11"/>
    <d v="1899-12-30T10:44:19"/>
    <d v="1899-12-30T10:58:49"/>
    <n v="1"/>
    <n v="0"/>
    <n v="0"/>
  </r>
  <r>
    <n v="1607422"/>
    <x v="11"/>
    <d v="1899-12-30T10:51:26"/>
    <d v="1899-12-30T11:01:30"/>
    <n v="1"/>
    <n v="0"/>
    <n v="0"/>
  </r>
  <r>
    <n v="1192412"/>
    <x v="11"/>
    <d v="1899-12-30T10:54:01"/>
    <d v="1899-12-30T11:08:43"/>
    <n v="1"/>
    <n v="0"/>
    <n v="0"/>
  </r>
  <r>
    <n v="4959551431"/>
    <x v="11"/>
    <d v="1899-12-30T10:54:18"/>
    <d v="1899-12-30T10:59:06"/>
    <n v="0"/>
    <n v="0"/>
    <n v="1"/>
  </r>
  <r>
    <n v="9808221"/>
    <x v="11"/>
    <d v="1899-12-30T10:57:48"/>
    <d v="1899-12-30T11:07:41"/>
    <n v="1"/>
    <n v="0"/>
    <n v="0"/>
  </r>
  <r>
    <n v="8672623"/>
    <x v="11"/>
    <d v="1899-12-30T11:01:39"/>
    <d v="1899-12-30T11:09:02"/>
    <n v="1"/>
    <n v="0"/>
    <n v="0"/>
  </r>
  <r>
    <n v="3862016"/>
    <x v="11"/>
    <d v="1899-12-30T11:04:14"/>
    <d v="1899-12-30T11:12:52"/>
    <n v="1"/>
    <n v="0"/>
    <n v="0"/>
  </r>
  <r>
    <n v="16580449"/>
    <x v="11"/>
    <d v="1899-12-30T11:04:17"/>
    <d v="1899-12-30T11:20:04"/>
    <n v="0"/>
    <n v="1"/>
    <n v="0"/>
  </r>
  <r>
    <n v="67064385"/>
    <x v="11"/>
    <d v="1899-12-30T11:10:40"/>
    <d v="1899-12-30T11:23:56"/>
    <n v="0"/>
    <n v="1"/>
    <n v="0"/>
  </r>
  <r>
    <n v="2078150"/>
    <x v="11"/>
    <d v="1899-12-30T11:14:58"/>
    <d v="1899-12-30T11:20:19"/>
    <n v="1"/>
    <n v="0"/>
    <n v="0"/>
  </r>
  <r>
    <n v="5094248"/>
    <x v="11"/>
    <d v="1899-12-30T11:17:52"/>
    <d v="1899-12-30T11:22:42"/>
    <n v="1"/>
    <n v="0"/>
    <n v="0"/>
  </r>
  <r>
    <n v="2584185"/>
    <x v="11"/>
    <d v="1899-12-30T11:19:48"/>
    <d v="1899-12-30T11:35:18"/>
    <n v="1"/>
    <n v="0"/>
    <n v="0"/>
  </r>
  <r>
    <n v="3346801494"/>
    <x v="11"/>
    <d v="1899-12-30T11:22:29"/>
    <d v="1899-12-30T11:33:39"/>
    <n v="0"/>
    <n v="0"/>
    <n v="1"/>
  </r>
  <r>
    <n v="4535172"/>
    <x v="11"/>
    <d v="1899-12-30T11:24:04"/>
    <d v="1899-12-30T11:25:20"/>
    <n v="1"/>
    <n v="0"/>
    <n v="0"/>
  </r>
  <r>
    <n v="8723323"/>
    <x v="11"/>
    <d v="1899-12-30T11:24:05"/>
    <d v="1899-12-30T11:35:47"/>
    <n v="1"/>
    <n v="0"/>
    <n v="0"/>
  </r>
  <r>
    <n v="76845076"/>
    <x v="11"/>
    <d v="1899-12-30T11:30:28"/>
    <d v="1899-12-30T11:36:02"/>
    <n v="0"/>
    <n v="1"/>
    <n v="0"/>
  </r>
  <r>
    <n v="12063341"/>
    <x v="11"/>
    <d v="1899-12-30T11:36:39"/>
    <d v="1899-12-30T11:41:01"/>
    <n v="0"/>
    <n v="1"/>
    <n v="0"/>
  </r>
  <r>
    <n v="9866204"/>
    <x v="11"/>
    <d v="1899-12-30T11:36:40"/>
    <d v="1899-12-30T11:45:52"/>
    <n v="1"/>
    <n v="0"/>
    <n v="0"/>
  </r>
  <r>
    <n v="9364912"/>
    <x v="11"/>
    <d v="1899-12-30T11:41:30"/>
    <d v="1899-12-30T11:54:03"/>
    <n v="1"/>
    <n v="0"/>
    <n v="0"/>
  </r>
  <r>
    <n v="9975977"/>
    <x v="11"/>
    <d v="1899-12-30T11:41:37"/>
    <d v="1899-12-30T11:47:40"/>
    <n v="1"/>
    <n v="0"/>
    <n v="0"/>
  </r>
  <r>
    <n v="8802222"/>
    <x v="11"/>
    <d v="1899-12-30T11:44:09"/>
    <d v="1899-12-30T11:52:10"/>
    <n v="1"/>
    <n v="0"/>
    <n v="0"/>
  </r>
  <r>
    <n v="1552877"/>
    <x v="11"/>
    <d v="1899-12-30T11:49:36"/>
    <d v="1899-12-30T11:54:15"/>
    <n v="1"/>
    <n v="0"/>
    <n v="0"/>
  </r>
  <r>
    <n v="6516534288"/>
    <x v="11"/>
    <d v="1899-12-30T11:52:18"/>
    <d v="1899-12-30T11:58:33"/>
    <n v="0"/>
    <n v="0"/>
    <n v="1"/>
  </r>
  <r>
    <n v="68647777"/>
    <x v="11"/>
    <d v="1899-12-30T11:59:33"/>
    <d v="1899-12-30T12:09:58"/>
    <n v="0"/>
    <n v="1"/>
    <n v="0"/>
  </r>
  <r>
    <n v="3360951"/>
    <x v="11"/>
    <d v="1899-12-30T12:05:32"/>
    <d v="1899-12-30T12:12:30"/>
    <n v="1"/>
    <n v="0"/>
    <n v="0"/>
  </r>
  <r>
    <n v="9127211929"/>
    <x v="11"/>
    <d v="1899-12-30T12:09:20"/>
    <d v="1899-12-30T12:15:01"/>
    <n v="0"/>
    <n v="0"/>
    <n v="1"/>
  </r>
  <r>
    <n v="9647309"/>
    <x v="11"/>
    <d v="1899-12-30T12:14:06"/>
    <d v="1899-12-30T12:21:22"/>
    <n v="1"/>
    <n v="0"/>
    <n v="0"/>
  </r>
  <r>
    <n v="6024447"/>
    <x v="11"/>
    <d v="1899-12-30T12:16:46"/>
    <d v="1899-12-30T12:28:27"/>
    <n v="1"/>
    <n v="0"/>
    <n v="0"/>
  </r>
  <r>
    <n v="12919749"/>
    <x v="11"/>
    <d v="1899-12-30T12:23:15"/>
    <d v="1899-12-30T12:31:59"/>
    <n v="0"/>
    <n v="1"/>
    <n v="0"/>
  </r>
  <r>
    <n v="3287315"/>
    <x v="11"/>
    <d v="1899-12-30T12:23:26"/>
    <d v="1899-12-30T12:26:34"/>
    <n v="1"/>
    <n v="0"/>
    <n v="0"/>
  </r>
  <r>
    <n v="9953379"/>
    <x v="11"/>
    <d v="1899-12-30T12:29:41"/>
    <d v="1899-12-30T12:36:53"/>
    <n v="1"/>
    <n v="0"/>
    <n v="0"/>
  </r>
  <r>
    <n v="97558765"/>
    <x v="11"/>
    <d v="1899-12-30T12:37:22"/>
    <d v="1899-12-30T12:49:32"/>
    <n v="0"/>
    <n v="1"/>
    <n v="0"/>
  </r>
  <r>
    <n v="2722706"/>
    <x v="11"/>
    <d v="1899-12-30T12:43:34"/>
    <d v="1899-12-30T12:46:20"/>
    <n v="1"/>
    <n v="0"/>
    <n v="0"/>
  </r>
  <r>
    <n v="97876188"/>
    <x v="11"/>
    <d v="1899-12-30T12:49:08"/>
    <d v="1899-12-30T12:49:56"/>
    <n v="0"/>
    <n v="1"/>
    <n v="0"/>
  </r>
  <r>
    <n v="4068728"/>
    <x v="11"/>
    <d v="1899-12-30T12:54:09"/>
    <d v="1899-12-30T13:06:50"/>
    <n v="1"/>
    <n v="0"/>
    <n v="0"/>
  </r>
  <r>
    <n v="7624070"/>
    <x v="11"/>
    <d v="1899-12-30T13:02:26"/>
    <d v="1899-12-30T13:17:43"/>
    <n v="1"/>
    <n v="0"/>
    <n v="0"/>
  </r>
  <r>
    <n v="2419247"/>
    <x v="11"/>
    <d v="1899-12-30T13:07:29"/>
    <d v="1899-12-30T13:08:52"/>
    <n v="1"/>
    <n v="0"/>
    <n v="0"/>
  </r>
  <r>
    <n v="5244597"/>
    <x v="11"/>
    <d v="1899-12-30T13:12:07"/>
    <d v="1899-12-30T13:22:31"/>
    <n v="1"/>
    <n v="0"/>
    <n v="0"/>
  </r>
  <r>
    <n v="2005653"/>
    <x v="11"/>
    <d v="1899-12-30T13:12:34"/>
    <d v="1899-12-30T13:22:27"/>
    <n v="1"/>
    <n v="0"/>
    <n v="0"/>
  </r>
  <r>
    <n v="7203715"/>
    <x v="11"/>
    <d v="1899-12-30T13:18:27"/>
    <d v="1899-12-30T13:31:11"/>
    <n v="1"/>
    <n v="0"/>
    <n v="0"/>
  </r>
  <r>
    <n v="4520463"/>
    <x v="11"/>
    <d v="1899-12-30T13:21:18"/>
    <d v="1899-12-30T13:21:20"/>
    <n v="1"/>
    <n v="0"/>
    <n v="0"/>
  </r>
  <r>
    <n v="4454837"/>
    <x v="11"/>
    <d v="1899-12-30T13:29:34"/>
    <d v="1899-12-30T13:31:29"/>
    <n v="1"/>
    <n v="0"/>
    <n v="0"/>
  </r>
  <r>
    <n v="6999348"/>
    <x v="11"/>
    <d v="1899-12-30T13:36:41"/>
    <d v="1899-12-30T13:38:55"/>
    <n v="1"/>
    <n v="0"/>
    <n v="0"/>
  </r>
  <r>
    <n v="90884366"/>
    <x v="11"/>
    <d v="1899-12-30T13:44:47"/>
    <d v="1899-12-30T13:55:08"/>
    <n v="0"/>
    <n v="1"/>
    <n v="0"/>
  </r>
  <r>
    <n v="3121640"/>
    <x v="11"/>
    <d v="1899-12-30T13:52:55"/>
    <d v="1899-12-30T14:00:27"/>
    <n v="1"/>
    <n v="0"/>
    <n v="0"/>
  </r>
  <r>
    <n v="5912710"/>
    <x v="11"/>
    <d v="1899-12-30T13:55:02"/>
    <d v="1899-12-30T14:08:34"/>
    <n v="1"/>
    <n v="0"/>
    <n v="0"/>
  </r>
  <r>
    <n v="7118082"/>
    <x v="11"/>
    <d v="1899-12-30T14:02:45"/>
    <d v="1899-12-30T14:11:37"/>
    <n v="1"/>
    <n v="0"/>
    <n v="0"/>
  </r>
  <r>
    <n v="9100303"/>
    <x v="11"/>
    <d v="1899-12-30T14:03:02"/>
    <d v="1899-12-30T14:08:35"/>
    <n v="1"/>
    <n v="0"/>
    <n v="0"/>
  </r>
  <r>
    <n v="25581178"/>
    <x v="11"/>
    <d v="1899-12-30T14:08:46"/>
    <d v="1899-12-30T14:20:11"/>
    <n v="0"/>
    <n v="1"/>
    <n v="0"/>
  </r>
  <r>
    <n v="78976022"/>
    <x v="11"/>
    <d v="1899-12-30T14:16:44"/>
    <d v="1899-12-30T14:19:03"/>
    <n v="0"/>
    <n v="1"/>
    <n v="0"/>
  </r>
  <r>
    <n v="7781904"/>
    <x v="11"/>
    <d v="1899-12-30T14:23:29"/>
    <d v="1899-12-30T14:30:24"/>
    <n v="1"/>
    <n v="0"/>
    <n v="0"/>
  </r>
  <r>
    <n v="7473804"/>
    <x v="11"/>
    <d v="1899-12-30T14:27:52"/>
    <d v="1899-12-30T14:37:23"/>
    <n v="1"/>
    <n v="0"/>
    <n v="0"/>
  </r>
  <r>
    <n v="8474693946"/>
    <x v="11"/>
    <d v="1899-12-30T14:30:06"/>
    <d v="1899-12-30T14:46:07"/>
    <n v="0"/>
    <n v="0"/>
    <n v="1"/>
  </r>
  <r>
    <n v="8984769"/>
    <x v="11"/>
    <d v="1899-12-30T14:37:26"/>
    <d v="1899-12-30T14:40:12"/>
    <n v="1"/>
    <n v="0"/>
    <n v="0"/>
  </r>
  <r>
    <n v="40395856"/>
    <x v="11"/>
    <d v="1899-12-30T14:43:40"/>
    <d v="1899-12-30T14:50:21"/>
    <n v="0"/>
    <n v="1"/>
    <n v="0"/>
  </r>
  <r>
    <n v="9728932"/>
    <x v="11"/>
    <d v="1899-12-30T14:48:08"/>
    <d v="1899-12-30T14:49:47"/>
    <n v="1"/>
    <n v="0"/>
    <n v="0"/>
  </r>
  <r>
    <n v="8135542"/>
    <x v="11"/>
    <d v="1899-12-30T14:55:27"/>
    <d v="1899-12-30T15:10:53"/>
    <n v="1"/>
    <n v="0"/>
    <n v="0"/>
  </r>
  <r>
    <n v="10093488"/>
    <x v="11"/>
    <d v="1899-12-30T14:55:39"/>
    <d v="1899-12-30T14:56:14"/>
    <n v="0"/>
    <n v="1"/>
    <n v="0"/>
  </r>
  <r>
    <n v="4203418"/>
    <x v="11"/>
    <d v="1899-12-30T15:00:49"/>
    <d v="1899-12-30T15:14:17"/>
    <n v="1"/>
    <n v="0"/>
    <n v="0"/>
  </r>
  <r>
    <n v="2456290"/>
    <x v="12"/>
    <d v="1899-12-30T08:03:44"/>
    <d v="1899-12-30T08:19:24"/>
    <n v="1"/>
    <n v="0"/>
    <n v="0"/>
  </r>
  <r>
    <n v="27610972"/>
    <x v="12"/>
    <d v="1899-12-30T08:08:00"/>
    <d v="1899-12-30T08:24:24"/>
    <n v="0"/>
    <n v="1"/>
    <n v="0"/>
  </r>
  <r>
    <n v="3073815"/>
    <x v="12"/>
    <d v="1899-12-30T08:14:03"/>
    <d v="1899-12-30T08:21:06"/>
    <n v="1"/>
    <n v="0"/>
    <n v="0"/>
  </r>
  <r>
    <n v="9776810"/>
    <x v="12"/>
    <d v="1899-12-30T08:19:45"/>
    <d v="1899-12-30T08:29:34"/>
    <n v="1"/>
    <n v="0"/>
    <n v="0"/>
  </r>
  <r>
    <n v="6763741"/>
    <x v="12"/>
    <d v="1899-12-30T08:24:35"/>
    <d v="1899-12-30T08:32:39"/>
    <n v="1"/>
    <n v="0"/>
    <n v="0"/>
  </r>
  <r>
    <n v="2309436"/>
    <x v="12"/>
    <d v="1899-12-30T08:28:23"/>
    <d v="1899-12-30T08:35:26"/>
    <n v="1"/>
    <n v="0"/>
    <n v="0"/>
  </r>
  <r>
    <n v="3131883"/>
    <x v="12"/>
    <d v="1899-12-30T08:34:16"/>
    <d v="1899-12-30T08:41:54"/>
    <n v="1"/>
    <n v="0"/>
    <n v="0"/>
  </r>
  <r>
    <n v="69001821"/>
    <x v="12"/>
    <d v="1899-12-30T08:36:02"/>
    <d v="1899-12-30T08:48:40"/>
    <n v="0"/>
    <n v="1"/>
    <n v="0"/>
  </r>
  <r>
    <n v="2150051"/>
    <x v="12"/>
    <d v="1899-12-30T08:42:52"/>
    <d v="1899-12-30T08:48:49"/>
    <n v="1"/>
    <n v="0"/>
    <n v="0"/>
  </r>
  <r>
    <n v="9967523741"/>
    <x v="12"/>
    <d v="1899-12-30T08:51:10"/>
    <d v="1899-12-30T08:57:28"/>
    <n v="0"/>
    <n v="0"/>
    <n v="1"/>
  </r>
  <r>
    <n v="23300236"/>
    <x v="12"/>
    <d v="1899-12-30T08:54:10"/>
    <d v="1899-12-30T09:00:15"/>
    <n v="0"/>
    <n v="1"/>
    <n v="0"/>
  </r>
  <r>
    <n v="4714815"/>
    <x v="12"/>
    <d v="1899-12-30T08:59:47"/>
    <d v="1899-12-30T09:09:16"/>
    <n v="1"/>
    <n v="0"/>
    <n v="0"/>
  </r>
  <r>
    <n v="80038636"/>
    <x v="12"/>
    <d v="1899-12-30T09:07:37"/>
    <d v="1899-12-30T09:10:39"/>
    <n v="0"/>
    <n v="1"/>
    <n v="0"/>
  </r>
  <r>
    <n v="47596793"/>
    <x v="12"/>
    <d v="1899-12-30T09:08:03"/>
    <d v="1899-12-30T09:11:14"/>
    <n v="0"/>
    <n v="1"/>
    <n v="0"/>
  </r>
  <r>
    <n v="6574044"/>
    <x v="12"/>
    <d v="1899-12-30T09:09:42"/>
    <d v="1899-12-30T09:20:23"/>
    <n v="1"/>
    <n v="0"/>
    <n v="0"/>
  </r>
  <r>
    <n v="9475290"/>
    <x v="12"/>
    <d v="1899-12-30T09:14:35"/>
    <d v="1899-12-30T09:28:24"/>
    <n v="1"/>
    <n v="0"/>
    <n v="0"/>
  </r>
  <r>
    <n v="4458725"/>
    <x v="12"/>
    <d v="1899-12-30T09:14:53"/>
    <d v="1899-12-30T09:29:07"/>
    <n v="1"/>
    <n v="0"/>
    <n v="0"/>
  </r>
  <r>
    <n v="4785864"/>
    <x v="12"/>
    <d v="1899-12-30T09:19:12"/>
    <d v="1899-12-30T09:22:36"/>
    <n v="1"/>
    <n v="0"/>
    <n v="0"/>
  </r>
  <r>
    <n v="3109039"/>
    <x v="12"/>
    <d v="1899-12-30T09:21:18"/>
    <d v="1899-12-30T09:24:04"/>
    <n v="1"/>
    <n v="0"/>
    <n v="0"/>
  </r>
  <r>
    <n v="7340326"/>
    <x v="12"/>
    <d v="1899-12-30T09:21:24"/>
    <d v="1899-12-30T09:22:34"/>
    <n v="1"/>
    <n v="0"/>
    <n v="0"/>
  </r>
  <r>
    <n v="7865428"/>
    <x v="12"/>
    <d v="1899-12-30T09:27:38"/>
    <d v="1899-12-30T09:43:38"/>
    <n v="1"/>
    <n v="0"/>
    <n v="0"/>
  </r>
  <r>
    <n v="1467591"/>
    <x v="12"/>
    <d v="1899-12-30T09:30:21"/>
    <d v="1899-12-30T09:42:22"/>
    <n v="1"/>
    <n v="0"/>
    <n v="0"/>
  </r>
  <r>
    <n v="2475157"/>
    <x v="12"/>
    <d v="1899-12-30T09:35:06"/>
    <d v="1899-12-30T09:40:47"/>
    <n v="1"/>
    <n v="0"/>
    <n v="0"/>
  </r>
  <r>
    <n v="6023049"/>
    <x v="12"/>
    <d v="1899-12-30T09:35:25"/>
    <d v="1899-12-30T09:51:50"/>
    <n v="1"/>
    <n v="0"/>
    <n v="0"/>
  </r>
  <r>
    <n v="39210366"/>
    <x v="12"/>
    <d v="1899-12-30T09:39:23"/>
    <d v="1899-12-30T09:42:46"/>
    <n v="0"/>
    <n v="1"/>
    <n v="0"/>
  </r>
  <r>
    <n v="90880011"/>
    <x v="12"/>
    <d v="1899-12-30T09:46:42"/>
    <d v="1899-12-30T09:54:05"/>
    <n v="0"/>
    <n v="1"/>
    <n v="0"/>
  </r>
  <r>
    <n v="4469748"/>
    <x v="12"/>
    <d v="1899-12-30T09:52:09"/>
    <d v="1899-12-30T09:57:22"/>
    <n v="1"/>
    <n v="0"/>
    <n v="0"/>
  </r>
  <r>
    <n v="3931739393"/>
    <x v="12"/>
    <d v="1899-12-30T09:54:23"/>
    <d v="1899-12-30T10:07:26"/>
    <n v="0"/>
    <n v="0"/>
    <n v="1"/>
  </r>
  <r>
    <n v="4079013"/>
    <x v="12"/>
    <d v="1899-12-30T09:59:17"/>
    <d v="1899-12-30T10:00:44"/>
    <n v="1"/>
    <n v="0"/>
    <n v="0"/>
  </r>
  <r>
    <n v="7751076"/>
    <x v="12"/>
    <d v="1899-12-30T10:04:45"/>
    <d v="1899-12-30T10:15:50"/>
    <n v="1"/>
    <n v="0"/>
    <n v="0"/>
  </r>
  <r>
    <n v="27684909"/>
    <x v="12"/>
    <d v="1899-12-30T10:07:12"/>
    <d v="1899-12-30T10:20:48"/>
    <n v="0"/>
    <n v="1"/>
    <n v="0"/>
  </r>
  <r>
    <n v="1588418"/>
    <x v="12"/>
    <d v="1899-12-30T10:10:53"/>
    <d v="1899-12-30T10:26:35"/>
    <n v="1"/>
    <n v="0"/>
    <n v="0"/>
  </r>
  <r>
    <n v="5333653356"/>
    <x v="12"/>
    <d v="1899-12-30T10:14:39"/>
    <d v="1899-12-30T10:22:11"/>
    <n v="0"/>
    <n v="0"/>
    <n v="1"/>
  </r>
  <r>
    <n v="6305758"/>
    <x v="12"/>
    <d v="1899-12-30T10:17:56"/>
    <d v="1899-12-30T10:25:20"/>
    <n v="1"/>
    <n v="0"/>
    <n v="0"/>
  </r>
  <r>
    <n v="45373038"/>
    <x v="12"/>
    <d v="1899-12-30T10:21:48"/>
    <d v="1899-12-30T10:36:08"/>
    <n v="0"/>
    <n v="1"/>
    <n v="0"/>
  </r>
  <r>
    <n v="7589993"/>
    <x v="12"/>
    <d v="1899-12-30T10:21:52"/>
    <d v="1899-12-30T10:31:06"/>
    <n v="1"/>
    <n v="0"/>
    <n v="0"/>
  </r>
  <r>
    <n v="5588421"/>
    <x v="12"/>
    <d v="1899-12-30T10:24:28"/>
    <d v="1899-12-30T10:33:05"/>
    <n v="1"/>
    <n v="0"/>
    <n v="0"/>
  </r>
  <r>
    <n v="9662407"/>
    <x v="12"/>
    <d v="1899-12-30T10:26:32"/>
    <d v="1899-12-30T10:38:51"/>
    <n v="1"/>
    <n v="0"/>
    <n v="0"/>
  </r>
  <r>
    <n v="3422062"/>
    <x v="12"/>
    <d v="1899-12-30T10:29:47"/>
    <d v="1899-12-30T10:34:38"/>
    <n v="1"/>
    <n v="0"/>
    <n v="0"/>
  </r>
  <r>
    <n v="9305031"/>
    <x v="12"/>
    <d v="1899-12-30T10:31:07"/>
    <d v="1899-12-30T10:47:33"/>
    <n v="1"/>
    <n v="0"/>
    <n v="0"/>
  </r>
  <r>
    <n v="4911005"/>
    <x v="12"/>
    <d v="1899-12-30T10:38:00"/>
    <d v="1899-12-30T10:48:06"/>
    <n v="1"/>
    <n v="0"/>
    <n v="0"/>
  </r>
  <r>
    <n v="1391272"/>
    <x v="12"/>
    <d v="1899-12-30T10:43:10"/>
    <d v="1899-12-30T10:58:27"/>
    <n v="1"/>
    <n v="0"/>
    <n v="0"/>
  </r>
  <r>
    <n v="5027404"/>
    <x v="12"/>
    <d v="1899-12-30T10:51:03"/>
    <d v="1899-12-30T11:02:13"/>
    <n v="1"/>
    <n v="0"/>
    <n v="0"/>
  </r>
  <r>
    <n v="38244568"/>
    <x v="12"/>
    <d v="1899-12-30T10:59:04"/>
    <d v="1899-12-30T11:00:04"/>
    <n v="0"/>
    <n v="1"/>
    <n v="0"/>
  </r>
  <r>
    <n v="64900068"/>
    <x v="12"/>
    <d v="1899-12-30T11:05:32"/>
    <d v="1899-12-30T11:06:12"/>
    <n v="0"/>
    <n v="1"/>
    <n v="0"/>
  </r>
  <r>
    <n v="45015009"/>
    <x v="12"/>
    <d v="1899-12-30T11:10:16"/>
    <d v="1899-12-30T11:22:38"/>
    <n v="0"/>
    <n v="1"/>
    <n v="0"/>
  </r>
  <r>
    <n v="20424852"/>
    <x v="12"/>
    <d v="1899-12-30T11:13:32"/>
    <d v="1899-12-30T11:17:35"/>
    <n v="0"/>
    <n v="1"/>
    <n v="0"/>
  </r>
  <r>
    <n v="4471203"/>
    <x v="12"/>
    <d v="1899-12-30T11:21:06"/>
    <d v="1899-12-30T11:34:46"/>
    <n v="1"/>
    <n v="0"/>
    <n v="0"/>
  </r>
  <r>
    <n v="8250018"/>
    <x v="12"/>
    <d v="1899-12-30T11:28:57"/>
    <d v="1899-12-30T11:44:54"/>
    <n v="1"/>
    <n v="0"/>
    <n v="0"/>
  </r>
  <r>
    <n v="1161028310"/>
    <x v="12"/>
    <d v="1899-12-30T11:28:57"/>
    <d v="1899-12-30T11:43:52"/>
    <n v="0"/>
    <n v="0"/>
    <n v="1"/>
  </r>
  <r>
    <n v="66465215"/>
    <x v="12"/>
    <d v="1899-12-30T11:36:42"/>
    <d v="1899-12-30T11:52:53"/>
    <n v="0"/>
    <n v="1"/>
    <n v="0"/>
  </r>
  <r>
    <n v="6386788"/>
    <x v="12"/>
    <d v="1899-12-30T11:43:03"/>
    <d v="1899-12-30T11:53:23"/>
    <n v="1"/>
    <n v="0"/>
    <n v="0"/>
  </r>
  <r>
    <n v="3589291"/>
    <x v="12"/>
    <d v="1899-12-30T11:45:02"/>
    <d v="1899-12-30T11:57:32"/>
    <n v="1"/>
    <n v="0"/>
    <n v="0"/>
  </r>
  <r>
    <n v="9254070"/>
    <x v="12"/>
    <d v="1899-12-30T11:49:30"/>
    <d v="1899-12-30T11:56:45"/>
    <n v="1"/>
    <n v="0"/>
    <n v="0"/>
  </r>
  <r>
    <n v="6337931"/>
    <x v="12"/>
    <d v="1899-12-30T11:54:36"/>
    <d v="1899-12-30T12:08:25"/>
    <n v="1"/>
    <n v="0"/>
    <n v="0"/>
  </r>
  <r>
    <n v="3563037"/>
    <x v="12"/>
    <d v="1899-12-30T12:02:30"/>
    <d v="1899-12-30T12:18:48"/>
    <n v="1"/>
    <n v="0"/>
    <n v="0"/>
  </r>
  <r>
    <n v="2302227"/>
    <x v="12"/>
    <d v="1899-12-30T12:03:10"/>
    <d v="1899-12-30T12:11:35"/>
    <n v="1"/>
    <n v="0"/>
    <n v="0"/>
  </r>
  <r>
    <n v="24454566"/>
    <x v="12"/>
    <d v="1899-12-30T12:10:48"/>
    <d v="1899-12-30T12:18:35"/>
    <n v="0"/>
    <n v="1"/>
    <n v="0"/>
  </r>
  <r>
    <n v="6551880"/>
    <x v="12"/>
    <d v="1899-12-30T12:10:54"/>
    <d v="1899-12-30T12:16:13"/>
    <n v="1"/>
    <n v="0"/>
    <n v="0"/>
  </r>
  <r>
    <n v="6616163"/>
    <x v="12"/>
    <d v="1899-12-30T12:19:05"/>
    <d v="1899-12-30T12:23:26"/>
    <n v="1"/>
    <n v="0"/>
    <n v="0"/>
  </r>
  <r>
    <n v="96381896"/>
    <x v="12"/>
    <d v="1899-12-30T12:25:01"/>
    <d v="1899-12-30T12:29:36"/>
    <n v="0"/>
    <n v="1"/>
    <n v="0"/>
  </r>
  <r>
    <n v="6892980"/>
    <x v="12"/>
    <d v="1899-12-30T12:32:57"/>
    <d v="1899-12-30T12:39:12"/>
    <n v="1"/>
    <n v="0"/>
    <n v="0"/>
  </r>
  <r>
    <n v="5341697748"/>
    <x v="12"/>
    <d v="1899-12-30T12:33:50"/>
    <d v="1899-12-30T12:48:25"/>
    <n v="0"/>
    <n v="0"/>
    <n v="1"/>
  </r>
  <r>
    <n v="52064221"/>
    <x v="12"/>
    <d v="1899-12-30T12:39:50"/>
    <d v="1899-12-30T12:56:25"/>
    <n v="0"/>
    <n v="1"/>
    <n v="0"/>
  </r>
  <r>
    <n v="5111892302"/>
    <x v="12"/>
    <d v="1899-12-30T12:46:13"/>
    <d v="1899-12-30T12:56:37"/>
    <n v="0"/>
    <n v="0"/>
    <n v="1"/>
  </r>
  <r>
    <n v="7571642"/>
    <x v="12"/>
    <d v="1899-12-30T12:50:59"/>
    <d v="1899-12-30T12:50:59"/>
    <n v="1"/>
    <n v="0"/>
    <n v="0"/>
  </r>
  <r>
    <n v="9570286"/>
    <x v="12"/>
    <d v="1899-12-30T12:51:46"/>
    <d v="1899-12-30T13:06:01"/>
    <n v="1"/>
    <n v="0"/>
    <n v="0"/>
  </r>
  <r>
    <n v="7632647"/>
    <x v="12"/>
    <d v="1899-12-30T12:58:21"/>
    <d v="1899-12-30T13:00:25"/>
    <n v="1"/>
    <n v="0"/>
    <n v="0"/>
  </r>
  <r>
    <n v="3437033"/>
    <x v="12"/>
    <d v="1899-12-30T13:03:56"/>
    <d v="1899-12-30T13:09:08"/>
    <n v="1"/>
    <n v="0"/>
    <n v="0"/>
  </r>
  <r>
    <n v="81575080"/>
    <x v="12"/>
    <d v="1899-12-30T13:11:57"/>
    <d v="1899-12-30T13:15:17"/>
    <n v="0"/>
    <n v="1"/>
    <n v="0"/>
  </r>
  <r>
    <n v="7677384"/>
    <x v="12"/>
    <d v="1899-12-30T13:13:45"/>
    <d v="1899-12-30T13:19:46"/>
    <n v="1"/>
    <n v="0"/>
    <n v="0"/>
  </r>
  <r>
    <n v="6194112"/>
    <x v="12"/>
    <d v="1899-12-30T13:14:31"/>
    <d v="1899-12-30T13:22:48"/>
    <n v="1"/>
    <n v="0"/>
    <n v="0"/>
  </r>
  <r>
    <n v="67913744"/>
    <x v="12"/>
    <d v="1899-12-30T13:17:35"/>
    <d v="1899-12-30T13:32:57"/>
    <n v="0"/>
    <n v="1"/>
    <n v="0"/>
  </r>
  <r>
    <n v="9418587"/>
    <x v="12"/>
    <d v="1899-12-30T13:25:12"/>
    <d v="1899-12-30T13:27:28"/>
    <n v="1"/>
    <n v="0"/>
    <n v="0"/>
  </r>
  <r>
    <n v="3273221616"/>
    <x v="12"/>
    <d v="1899-12-30T13:30:23"/>
    <d v="1899-12-30T13:37:49"/>
    <n v="0"/>
    <n v="0"/>
    <n v="1"/>
  </r>
  <r>
    <n v="7364500"/>
    <x v="12"/>
    <d v="1899-12-30T13:38:18"/>
    <d v="1899-12-30T13:54:50"/>
    <n v="1"/>
    <n v="0"/>
    <n v="0"/>
  </r>
  <r>
    <n v="69273048"/>
    <x v="12"/>
    <d v="1899-12-30T13:38:36"/>
    <d v="1899-12-30T13:52:08"/>
    <n v="0"/>
    <n v="1"/>
    <n v="0"/>
  </r>
  <r>
    <n v="1345591"/>
    <x v="12"/>
    <d v="1899-12-30T13:41:15"/>
    <d v="1899-12-30T13:50:56"/>
    <n v="1"/>
    <n v="0"/>
    <n v="0"/>
  </r>
  <r>
    <n v="13674393"/>
    <x v="12"/>
    <d v="1899-12-30T13:45:19"/>
    <d v="1899-12-30T13:48:51"/>
    <n v="0"/>
    <n v="1"/>
    <n v="0"/>
  </r>
  <r>
    <n v="5273579381"/>
    <x v="12"/>
    <d v="1899-12-30T13:48:22"/>
    <d v="1899-12-30T13:56:28"/>
    <n v="0"/>
    <n v="0"/>
    <n v="1"/>
  </r>
  <r>
    <n v="5790304"/>
    <x v="12"/>
    <d v="1899-12-30T13:54:50"/>
    <d v="1899-12-30T14:09:15"/>
    <n v="1"/>
    <n v="0"/>
    <n v="0"/>
  </r>
  <r>
    <n v="6551880"/>
    <x v="12"/>
    <d v="1899-12-30T13:56:14"/>
    <d v="1899-12-30T14:09:38"/>
    <n v="1"/>
    <n v="0"/>
    <n v="0"/>
  </r>
  <r>
    <n v="2873323"/>
    <x v="12"/>
    <d v="1899-12-30T14:04:10"/>
    <d v="1899-12-30T14:12:43"/>
    <n v="1"/>
    <n v="0"/>
    <n v="0"/>
  </r>
  <r>
    <n v="2733008"/>
    <x v="12"/>
    <d v="1899-12-30T14:06:42"/>
    <d v="1899-12-30T14:11:05"/>
    <n v="1"/>
    <n v="0"/>
    <n v="0"/>
  </r>
  <r>
    <n v="7292887"/>
    <x v="12"/>
    <d v="1899-12-30T14:06:52"/>
    <d v="1899-12-30T14:12:31"/>
    <n v="1"/>
    <n v="0"/>
    <n v="0"/>
  </r>
  <r>
    <n v="6855900"/>
    <x v="12"/>
    <d v="1899-12-30T14:10:54"/>
    <d v="1899-12-30T14:13:02"/>
    <n v="1"/>
    <n v="0"/>
    <n v="0"/>
  </r>
  <r>
    <n v="2402827"/>
    <x v="12"/>
    <d v="1899-12-30T14:19:06"/>
    <d v="1899-12-30T14:28:45"/>
    <n v="1"/>
    <n v="0"/>
    <n v="0"/>
  </r>
  <r>
    <n v="6510330"/>
    <x v="12"/>
    <d v="1899-12-30T14:19:55"/>
    <d v="1899-12-30T14:31:45"/>
    <n v="1"/>
    <n v="0"/>
    <n v="0"/>
  </r>
  <r>
    <n v="9773176"/>
    <x v="12"/>
    <d v="1899-12-30T14:19:58"/>
    <d v="1899-12-30T14:31:02"/>
    <n v="1"/>
    <n v="0"/>
    <n v="0"/>
  </r>
  <r>
    <n v="4065787"/>
    <x v="12"/>
    <d v="1899-12-30T14:27:07"/>
    <d v="1899-12-30T14:43:10"/>
    <n v="1"/>
    <n v="0"/>
    <n v="0"/>
  </r>
  <r>
    <n v="4303543625"/>
    <x v="12"/>
    <d v="1899-12-30T14:28:12"/>
    <d v="1899-12-30T14:39:39"/>
    <n v="0"/>
    <n v="0"/>
    <n v="1"/>
  </r>
  <r>
    <n v="3858766"/>
    <x v="12"/>
    <d v="1899-12-30T14:33:00"/>
    <d v="1899-12-30T14:36:05"/>
    <n v="1"/>
    <n v="0"/>
    <n v="0"/>
  </r>
  <r>
    <n v="41852472"/>
    <x v="12"/>
    <d v="1899-12-30T14:36:30"/>
    <d v="1899-12-30T14:38:41"/>
    <n v="0"/>
    <n v="1"/>
    <n v="0"/>
  </r>
  <r>
    <n v="25574074"/>
    <x v="12"/>
    <d v="1899-12-30T14:39:34"/>
    <d v="1899-12-30T14:54:30"/>
    <n v="0"/>
    <n v="1"/>
    <n v="0"/>
  </r>
  <r>
    <n v="8690793"/>
    <x v="12"/>
    <d v="1899-12-30T14:41:23"/>
    <d v="1899-12-30T14:47:14"/>
    <n v="1"/>
    <n v="0"/>
    <n v="0"/>
  </r>
  <r>
    <n v="8487003"/>
    <x v="12"/>
    <d v="1899-12-30T14:47:44"/>
    <d v="1899-12-30T15:01:17"/>
    <n v="1"/>
    <n v="0"/>
    <n v="0"/>
  </r>
  <r>
    <n v="50583407"/>
    <x v="12"/>
    <d v="1899-12-30T14:54:47"/>
    <d v="1899-12-30T15:10:21"/>
    <n v="0"/>
    <n v="1"/>
    <n v="0"/>
  </r>
  <r>
    <n v="4983193"/>
    <x v="12"/>
    <d v="1899-12-30T14:56:57"/>
    <d v="1899-12-30T15:11:53"/>
    <n v="1"/>
    <n v="0"/>
    <n v="0"/>
  </r>
  <r>
    <n v="1316116"/>
    <x v="12"/>
    <d v="1899-12-30T14:58:29"/>
    <d v="1899-12-30T14:59:27"/>
    <n v="1"/>
    <n v="0"/>
    <n v="0"/>
  </r>
  <r>
    <n v="5696056"/>
    <x v="12"/>
    <d v="1899-12-30T15:06:44"/>
    <d v="1899-12-30T15:11:12"/>
    <n v="1"/>
    <n v="0"/>
    <n v="0"/>
  </r>
  <r>
    <n v="3574623"/>
    <x v="13"/>
    <d v="1899-12-30T08:01:39"/>
    <d v="1899-12-30T08:05:35"/>
    <n v="1"/>
    <n v="0"/>
    <n v="0"/>
  </r>
  <r>
    <n v="71218936"/>
    <x v="13"/>
    <d v="1899-12-30T08:09:47"/>
    <d v="1899-12-30T08:12:22"/>
    <n v="0"/>
    <n v="1"/>
    <n v="0"/>
  </r>
  <r>
    <n v="55621633"/>
    <x v="13"/>
    <d v="1899-12-30T08:11:15"/>
    <d v="1899-12-30T08:27:41"/>
    <n v="0"/>
    <n v="1"/>
    <n v="0"/>
  </r>
  <r>
    <n v="1898174"/>
    <x v="13"/>
    <d v="1899-12-30T08:14:57"/>
    <d v="1899-12-30T08:18:23"/>
    <n v="1"/>
    <n v="0"/>
    <n v="0"/>
  </r>
  <r>
    <n v="4844054"/>
    <x v="13"/>
    <d v="1899-12-30T08:21:57"/>
    <d v="1899-12-30T08:23:59"/>
    <n v="1"/>
    <n v="0"/>
    <n v="0"/>
  </r>
  <r>
    <n v="7701901"/>
    <x v="13"/>
    <d v="1899-12-30T08:28:46"/>
    <d v="1899-12-30T08:32:02"/>
    <n v="1"/>
    <n v="0"/>
    <n v="0"/>
  </r>
  <r>
    <n v="5900664"/>
    <x v="13"/>
    <d v="1899-12-30T08:32:29"/>
    <d v="1899-12-30T08:46:20"/>
    <n v="1"/>
    <n v="0"/>
    <n v="0"/>
  </r>
  <r>
    <n v="4698731"/>
    <x v="13"/>
    <d v="1899-12-30T08:36:53"/>
    <d v="1899-12-30T08:51:16"/>
    <n v="1"/>
    <n v="0"/>
    <n v="0"/>
  </r>
  <r>
    <n v="4606501"/>
    <x v="13"/>
    <d v="1899-12-30T08:41:36"/>
    <d v="1899-12-30T08:46:18"/>
    <n v="1"/>
    <n v="0"/>
    <n v="0"/>
  </r>
  <r>
    <n v="3851940"/>
    <x v="13"/>
    <d v="1899-12-30T08:45:13"/>
    <d v="1899-12-30T08:47:29"/>
    <n v="1"/>
    <n v="0"/>
    <n v="0"/>
  </r>
  <r>
    <n v="7972076"/>
    <x v="13"/>
    <d v="1899-12-30T08:52:58"/>
    <d v="1899-12-30T09:06:10"/>
    <n v="1"/>
    <n v="0"/>
    <n v="0"/>
  </r>
  <r>
    <n v="1911796"/>
    <x v="13"/>
    <d v="1899-12-30T09:00:06"/>
    <d v="1899-12-30T09:09:15"/>
    <n v="1"/>
    <n v="0"/>
    <n v="0"/>
  </r>
  <r>
    <n v="7362963"/>
    <x v="13"/>
    <d v="1899-12-30T09:02:17"/>
    <d v="1899-12-30T09:06:17"/>
    <n v="1"/>
    <n v="0"/>
    <n v="0"/>
  </r>
  <r>
    <n v="24290062"/>
    <x v="13"/>
    <d v="1899-12-30T09:07:53"/>
    <d v="1899-12-30T09:23:39"/>
    <n v="0"/>
    <n v="1"/>
    <n v="0"/>
  </r>
  <r>
    <n v="3086185"/>
    <x v="13"/>
    <d v="1899-12-30T09:12:53"/>
    <d v="1899-12-30T09:29:29"/>
    <n v="1"/>
    <n v="0"/>
    <n v="0"/>
  </r>
  <r>
    <n v="7622819"/>
    <x v="13"/>
    <d v="1899-12-30T09:15:50"/>
    <d v="1899-12-30T09:27:55"/>
    <n v="1"/>
    <n v="0"/>
    <n v="0"/>
  </r>
  <r>
    <n v="5610335"/>
    <x v="13"/>
    <d v="1899-12-30T09:22:24"/>
    <d v="1899-12-30T09:23:04"/>
    <n v="1"/>
    <n v="0"/>
    <n v="0"/>
  </r>
  <r>
    <n v="97953696"/>
    <x v="13"/>
    <d v="1899-12-30T09:26:59"/>
    <d v="1899-12-30T09:40:13"/>
    <n v="0"/>
    <n v="1"/>
    <n v="0"/>
  </r>
  <r>
    <n v="7432767"/>
    <x v="13"/>
    <d v="1899-12-30T09:28:02"/>
    <d v="1899-12-30T09:33:43"/>
    <n v="1"/>
    <n v="0"/>
    <n v="0"/>
  </r>
  <r>
    <n v="2089993"/>
    <x v="13"/>
    <d v="1899-12-30T09:33:16"/>
    <d v="1899-12-30T09:34:13"/>
    <n v="1"/>
    <n v="0"/>
    <n v="0"/>
  </r>
  <r>
    <n v="2635121"/>
    <x v="13"/>
    <d v="1899-12-30T09:34:39"/>
    <d v="1899-12-30T09:43:01"/>
    <n v="1"/>
    <n v="0"/>
    <n v="0"/>
  </r>
  <r>
    <n v="6725216"/>
    <x v="13"/>
    <d v="1899-12-30T09:38:45"/>
    <d v="1899-12-30T09:46:18"/>
    <n v="1"/>
    <n v="0"/>
    <n v="0"/>
  </r>
  <r>
    <n v="6530661"/>
    <x v="13"/>
    <d v="1899-12-30T09:46:13"/>
    <d v="1899-12-30T09:47:27"/>
    <n v="1"/>
    <n v="0"/>
    <n v="0"/>
  </r>
  <r>
    <n v="8691743"/>
    <x v="13"/>
    <d v="1899-12-30T09:53:41"/>
    <d v="1899-12-30T10:07:53"/>
    <n v="1"/>
    <n v="0"/>
    <n v="0"/>
  </r>
  <r>
    <n v="2771511"/>
    <x v="13"/>
    <d v="1899-12-30T09:54:19"/>
    <d v="1899-12-30T09:57:25"/>
    <n v="1"/>
    <n v="0"/>
    <n v="0"/>
  </r>
  <r>
    <n v="7471152"/>
    <x v="13"/>
    <d v="1899-12-30T09:56:58"/>
    <d v="1899-12-30T09:57:32"/>
    <n v="1"/>
    <n v="0"/>
    <n v="0"/>
  </r>
  <r>
    <n v="89691426"/>
    <x v="13"/>
    <d v="1899-12-30T10:00:09"/>
    <d v="1899-12-30T10:07:34"/>
    <n v="0"/>
    <n v="1"/>
    <n v="0"/>
  </r>
  <r>
    <n v="5305478"/>
    <x v="13"/>
    <d v="1899-12-30T10:04:31"/>
    <d v="1899-12-30T10:18:35"/>
    <n v="1"/>
    <n v="0"/>
    <n v="0"/>
  </r>
  <r>
    <n v="4305632"/>
    <x v="13"/>
    <d v="1899-12-30T10:12:30"/>
    <d v="1899-12-30T10:28:20"/>
    <n v="1"/>
    <n v="0"/>
    <n v="0"/>
  </r>
  <r>
    <n v="9526179"/>
    <x v="13"/>
    <d v="1899-12-30T10:15:46"/>
    <d v="1899-12-30T10:21:15"/>
    <n v="1"/>
    <n v="0"/>
    <n v="0"/>
  </r>
  <r>
    <n v="1268336"/>
    <x v="13"/>
    <d v="1899-12-30T10:21:41"/>
    <d v="1899-12-30T10:35:49"/>
    <n v="1"/>
    <n v="0"/>
    <n v="0"/>
  </r>
  <r>
    <n v="7288626"/>
    <x v="13"/>
    <d v="1899-12-30T10:27:56"/>
    <d v="1899-12-30T10:42:23"/>
    <n v="1"/>
    <n v="0"/>
    <n v="0"/>
  </r>
  <r>
    <n v="53117702"/>
    <x v="13"/>
    <d v="1899-12-30T10:36:03"/>
    <d v="1899-12-30T10:46:37"/>
    <n v="0"/>
    <n v="1"/>
    <n v="0"/>
  </r>
  <r>
    <n v="10201038"/>
    <x v="13"/>
    <d v="1899-12-30T10:42:28"/>
    <d v="1899-12-30T10:48:17"/>
    <n v="0"/>
    <n v="1"/>
    <n v="0"/>
  </r>
  <r>
    <n v="4738129"/>
    <x v="13"/>
    <d v="1899-12-30T10:48:34"/>
    <d v="1899-12-30T11:02:56"/>
    <n v="1"/>
    <n v="0"/>
    <n v="0"/>
  </r>
  <r>
    <n v="3153023"/>
    <x v="13"/>
    <d v="1899-12-30T10:55:15"/>
    <d v="1899-12-30T11:00:37"/>
    <n v="1"/>
    <n v="0"/>
    <n v="0"/>
  </r>
  <r>
    <n v="1747389"/>
    <x v="13"/>
    <d v="1899-12-30T10:59:27"/>
    <d v="1899-12-30T11:02:28"/>
    <n v="1"/>
    <n v="0"/>
    <n v="0"/>
  </r>
  <r>
    <n v="5526425146"/>
    <x v="13"/>
    <d v="1899-12-30T11:04:46"/>
    <d v="1899-12-30T11:05:15"/>
    <n v="0"/>
    <n v="0"/>
    <n v="1"/>
  </r>
  <r>
    <n v="93050839"/>
    <x v="13"/>
    <d v="1899-12-30T11:05:39"/>
    <d v="1899-12-30T11:10:55"/>
    <n v="0"/>
    <n v="1"/>
    <n v="0"/>
  </r>
  <r>
    <n v="1288318920"/>
    <x v="13"/>
    <d v="1899-12-30T11:11:08"/>
    <d v="1899-12-30T11:22:12"/>
    <n v="0"/>
    <n v="0"/>
    <n v="1"/>
  </r>
  <r>
    <n v="5613566"/>
    <x v="13"/>
    <d v="1899-12-30T11:18:19"/>
    <d v="1899-12-30T11:18:55"/>
    <n v="1"/>
    <n v="0"/>
    <n v="0"/>
  </r>
  <r>
    <n v="2406196"/>
    <x v="13"/>
    <d v="1899-12-30T11:20:19"/>
    <d v="1899-12-30T11:33:02"/>
    <n v="1"/>
    <n v="0"/>
    <n v="0"/>
  </r>
  <r>
    <n v="9046365"/>
    <x v="13"/>
    <d v="1899-12-30T11:24:27"/>
    <d v="1899-12-30T11:26:39"/>
    <n v="1"/>
    <n v="0"/>
    <n v="0"/>
  </r>
  <r>
    <n v="5019634"/>
    <x v="13"/>
    <d v="1899-12-30T11:31:40"/>
    <d v="1899-12-30T11:47:59"/>
    <n v="1"/>
    <n v="0"/>
    <n v="0"/>
  </r>
  <r>
    <n v="90993861"/>
    <x v="13"/>
    <d v="1899-12-30T11:35:14"/>
    <d v="1899-12-30T11:42:42"/>
    <n v="0"/>
    <n v="1"/>
    <n v="0"/>
  </r>
  <r>
    <n v="4034491"/>
    <x v="13"/>
    <d v="1899-12-30T11:42:55"/>
    <d v="1899-12-30T11:47:17"/>
    <n v="1"/>
    <n v="0"/>
    <n v="0"/>
  </r>
  <r>
    <n v="57395204"/>
    <x v="13"/>
    <d v="1899-12-30T11:45:49"/>
    <d v="1899-12-30T11:52:10"/>
    <n v="0"/>
    <n v="1"/>
    <n v="0"/>
  </r>
  <r>
    <n v="9156106"/>
    <x v="13"/>
    <d v="1899-12-30T11:47:05"/>
    <d v="1899-12-30T11:50:56"/>
    <n v="1"/>
    <n v="0"/>
    <n v="0"/>
  </r>
  <r>
    <n v="7076463"/>
    <x v="13"/>
    <d v="1899-12-30T11:53:05"/>
    <d v="1899-12-30T11:53:16"/>
    <n v="1"/>
    <n v="0"/>
    <n v="0"/>
  </r>
  <r>
    <n v="3136675"/>
    <x v="13"/>
    <d v="1899-12-30T11:57:36"/>
    <d v="1899-12-30T12:13:34"/>
    <n v="1"/>
    <n v="0"/>
    <n v="0"/>
  </r>
  <r>
    <n v="7826456"/>
    <x v="13"/>
    <d v="1899-12-30T12:04:18"/>
    <d v="1899-12-30T12:04:30"/>
    <n v="1"/>
    <n v="0"/>
    <n v="0"/>
  </r>
  <r>
    <n v="4094662"/>
    <x v="13"/>
    <d v="1899-12-30T12:08:22"/>
    <d v="1899-12-30T12:20:46"/>
    <n v="1"/>
    <n v="0"/>
    <n v="0"/>
  </r>
  <r>
    <n v="3134379"/>
    <x v="13"/>
    <d v="1899-12-30T12:11:55"/>
    <d v="1899-12-30T12:23:48"/>
    <n v="1"/>
    <n v="0"/>
    <n v="0"/>
  </r>
  <r>
    <n v="1119016"/>
    <x v="13"/>
    <d v="1899-12-30T12:12:41"/>
    <d v="1899-12-30T12:20:18"/>
    <n v="1"/>
    <n v="0"/>
    <n v="0"/>
  </r>
  <r>
    <n v="3539762"/>
    <x v="13"/>
    <d v="1899-12-30T12:14:49"/>
    <d v="1899-12-30T12:30:05"/>
    <n v="1"/>
    <n v="0"/>
    <n v="0"/>
  </r>
  <r>
    <n v="28601187"/>
    <x v="13"/>
    <d v="1899-12-30T12:21:46"/>
    <d v="1899-12-30T12:25:44"/>
    <n v="0"/>
    <n v="1"/>
    <n v="0"/>
  </r>
  <r>
    <n v="2841969"/>
    <x v="13"/>
    <d v="1899-12-30T12:21:47"/>
    <d v="1899-12-30T12:22:25"/>
    <n v="1"/>
    <n v="0"/>
    <n v="0"/>
  </r>
  <r>
    <n v="57957786"/>
    <x v="13"/>
    <d v="1899-12-30T12:27:46"/>
    <d v="1899-12-30T12:43:38"/>
    <n v="0"/>
    <n v="1"/>
    <n v="0"/>
  </r>
  <r>
    <n v="6068132"/>
    <x v="13"/>
    <d v="1899-12-30T12:32:03"/>
    <d v="1899-12-30T12:34:04"/>
    <n v="1"/>
    <n v="0"/>
    <n v="0"/>
  </r>
  <r>
    <n v="8195842"/>
    <x v="13"/>
    <d v="1899-12-30T12:32:16"/>
    <d v="1899-12-30T12:44:16"/>
    <n v="1"/>
    <n v="0"/>
    <n v="0"/>
  </r>
  <r>
    <n v="98737794"/>
    <x v="13"/>
    <d v="1899-12-30T12:34:16"/>
    <d v="1899-12-30T12:41:31"/>
    <n v="0"/>
    <n v="1"/>
    <n v="0"/>
  </r>
  <r>
    <n v="6523054"/>
    <x v="13"/>
    <d v="1899-12-30T12:40:31"/>
    <d v="1899-12-30T12:55:50"/>
    <n v="1"/>
    <n v="0"/>
    <n v="0"/>
  </r>
  <r>
    <n v="26895957"/>
    <x v="13"/>
    <d v="1899-12-30T12:44:24"/>
    <d v="1899-12-30T12:50:34"/>
    <n v="0"/>
    <n v="1"/>
    <n v="0"/>
  </r>
  <r>
    <n v="5254694"/>
    <x v="13"/>
    <d v="1899-12-30T12:47:36"/>
    <d v="1899-12-30T12:58:19"/>
    <n v="1"/>
    <n v="0"/>
    <n v="0"/>
  </r>
  <r>
    <n v="3979680"/>
    <x v="13"/>
    <d v="1899-12-30T12:55:01"/>
    <d v="1899-12-30T13:02:55"/>
    <n v="1"/>
    <n v="0"/>
    <n v="0"/>
  </r>
  <r>
    <n v="96424596"/>
    <x v="13"/>
    <d v="1899-12-30T12:57:05"/>
    <d v="1899-12-30T13:03:42"/>
    <n v="0"/>
    <n v="1"/>
    <n v="0"/>
  </r>
  <r>
    <n v="4923459"/>
    <x v="13"/>
    <d v="1899-12-30T13:04:05"/>
    <d v="1899-12-30T13:17:51"/>
    <n v="1"/>
    <n v="0"/>
    <n v="0"/>
  </r>
  <r>
    <n v="6719542"/>
    <x v="13"/>
    <d v="1899-12-30T13:05:37"/>
    <d v="1899-12-30T13:10:29"/>
    <n v="1"/>
    <n v="0"/>
    <n v="0"/>
  </r>
  <r>
    <n v="81218024"/>
    <x v="13"/>
    <d v="1899-12-30T13:11:14"/>
    <d v="1899-12-30T13:20:24"/>
    <n v="0"/>
    <n v="1"/>
    <n v="0"/>
  </r>
  <r>
    <n v="6552755"/>
    <x v="13"/>
    <d v="1899-12-30T13:16:25"/>
    <d v="1899-12-30T13:30:47"/>
    <n v="1"/>
    <n v="0"/>
    <n v="0"/>
  </r>
  <r>
    <n v="44017210"/>
    <x v="13"/>
    <d v="1899-12-30T13:18:52"/>
    <d v="1899-12-30T13:34:59"/>
    <n v="0"/>
    <n v="1"/>
    <n v="0"/>
  </r>
  <r>
    <n v="8679036"/>
    <x v="13"/>
    <d v="1899-12-30T13:23:55"/>
    <d v="1899-12-30T13:24:27"/>
    <n v="1"/>
    <n v="0"/>
    <n v="0"/>
  </r>
  <r>
    <n v="64733982"/>
    <x v="13"/>
    <d v="1899-12-30T13:29:00"/>
    <d v="1899-12-30T13:32:10"/>
    <n v="0"/>
    <n v="1"/>
    <n v="0"/>
  </r>
  <r>
    <n v="2289072"/>
    <x v="13"/>
    <d v="1899-12-30T13:31:01"/>
    <d v="1899-12-30T13:41:06"/>
    <n v="1"/>
    <n v="0"/>
    <n v="0"/>
  </r>
  <r>
    <n v="71730854"/>
    <x v="13"/>
    <d v="1899-12-30T13:34:08"/>
    <d v="1899-12-30T13:49:36"/>
    <n v="0"/>
    <n v="1"/>
    <n v="0"/>
  </r>
  <r>
    <n v="3757504"/>
    <x v="13"/>
    <d v="1899-12-30T13:42:19"/>
    <d v="1899-12-30T13:47:30"/>
    <n v="1"/>
    <n v="0"/>
    <n v="0"/>
  </r>
  <r>
    <n v="8501225"/>
    <x v="13"/>
    <d v="1899-12-30T13:48:15"/>
    <d v="1899-12-30T13:52:06"/>
    <n v="1"/>
    <n v="0"/>
    <n v="0"/>
  </r>
  <r>
    <n v="3704193"/>
    <x v="13"/>
    <d v="1899-12-30T13:50:28"/>
    <d v="1899-12-30T14:02:58"/>
    <n v="1"/>
    <n v="0"/>
    <n v="0"/>
  </r>
  <r>
    <n v="4577789"/>
    <x v="13"/>
    <d v="1899-12-30T13:52:03"/>
    <d v="1899-12-30T13:54:32"/>
    <n v="1"/>
    <n v="0"/>
    <n v="0"/>
  </r>
  <r>
    <n v="5730350"/>
    <x v="13"/>
    <d v="1899-12-30T13:58:10"/>
    <d v="1899-12-30T14:10:08"/>
    <n v="1"/>
    <n v="0"/>
    <n v="0"/>
  </r>
  <r>
    <n v="8953850"/>
    <x v="13"/>
    <d v="1899-12-30T13:59:56"/>
    <d v="1899-12-30T14:12:29"/>
    <n v="1"/>
    <n v="0"/>
    <n v="0"/>
  </r>
  <r>
    <n v="3109133"/>
    <x v="13"/>
    <d v="1899-12-30T14:03:20"/>
    <d v="1899-12-30T14:09:05"/>
    <n v="1"/>
    <n v="0"/>
    <n v="0"/>
  </r>
  <r>
    <n v="3382699"/>
    <x v="13"/>
    <d v="1899-12-30T14:10:22"/>
    <d v="1899-12-30T14:14:11"/>
    <n v="1"/>
    <n v="0"/>
    <n v="0"/>
  </r>
  <r>
    <n v="9132555"/>
    <x v="13"/>
    <d v="1899-12-30T14:18:33"/>
    <d v="1899-12-30T14:22:39"/>
    <n v="1"/>
    <n v="0"/>
    <n v="0"/>
  </r>
  <r>
    <n v="5016981"/>
    <x v="13"/>
    <d v="1899-12-30T14:19:35"/>
    <d v="1899-12-30T14:20:18"/>
    <n v="1"/>
    <n v="0"/>
    <n v="0"/>
  </r>
  <r>
    <n v="1294973"/>
    <x v="13"/>
    <d v="1899-12-30T14:20:53"/>
    <d v="1899-12-30T14:34:18"/>
    <n v="1"/>
    <n v="0"/>
    <n v="0"/>
  </r>
  <r>
    <n v="7769531"/>
    <x v="13"/>
    <d v="1899-12-30T14:24:42"/>
    <d v="1899-12-30T14:29:21"/>
    <n v="1"/>
    <n v="0"/>
    <n v="0"/>
  </r>
  <r>
    <n v="1068000"/>
    <x v="13"/>
    <d v="1899-12-30T14:27:37"/>
    <d v="1899-12-30T14:32:46"/>
    <n v="1"/>
    <n v="0"/>
    <n v="0"/>
  </r>
  <r>
    <n v="1467591"/>
    <x v="13"/>
    <d v="1899-12-30T14:28:00"/>
    <d v="1899-12-30T14:41:36"/>
    <n v="1"/>
    <n v="0"/>
    <n v="0"/>
  </r>
  <r>
    <n v="5980925"/>
    <x v="13"/>
    <d v="1899-12-30T14:28:04"/>
    <d v="1899-12-30T14:39:00"/>
    <n v="1"/>
    <n v="0"/>
    <n v="0"/>
  </r>
  <r>
    <n v="9905075"/>
    <x v="13"/>
    <d v="1899-12-30T14:33:59"/>
    <d v="1899-12-30T14:38:25"/>
    <n v="1"/>
    <n v="0"/>
    <n v="0"/>
  </r>
  <r>
    <n v="1043289"/>
    <x v="13"/>
    <d v="1899-12-30T14:38:16"/>
    <d v="1899-12-30T14:43:55"/>
    <n v="1"/>
    <n v="0"/>
    <n v="0"/>
  </r>
  <r>
    <n v="8252939"/>
    <x v="13"/>
    <d v="1899-12-30T14:43:01"/>
    <d v="1899-12-30T14:54:28"/>
    <n v="1"/>
    <n v="0"/>
    <n v="0"/>
  </r>
  <r>
    <n v="67748426"/>
    <x v="13"/>
    <d v="1899-12-30T14:46:07"/>
    <d v="1899-12-30T15:00:03"/>
    <n v="0"/>
    <n v="1"/>
    <n v="0"/>
  </r>
  <r>
    <n v="4376637"/>
    <x v="13"/>
    <d v="1899-12-30T14:46:27"/>
    <d v="1899-12-30T15:00:28"/>
    <n v="1"/>
    <n v="0"/>
    <n v="0"/>
  </r>
  <r>
    <n v="6426011"/>
    <x v="13"/>
    <d v="1899-12-30T14:53:56"/>
    <d v="1899-12-30T15:05:14"/>
    <n v="1"/>
    <n v="0"/>
    <n v="0"/>
  </r>
  <r>
    <n v="9137235"/>
    <x v="13"/>
    <d v="1899-12-30T15:00:21"/>
    <d v="1899-12-30T15:04:59"/>
    <n v="1"/>
    <n v="0"/>
    <n v="0"/>
  </r>
  <r>
    <n v="6735390"/>
    <x v="14"/>
    <d v="1899-12-30T08:01:16"/>
    <d v="1899-12-30T08:04:55"/>
    <n v="1"/>
    <n v="0"/>
    <n v="0"/>
  </r>
  <r>
    <n v="7151490"/>
    <x v="14"/>
    <d v="1899-12-30T08:02:36"/>
    <d v="1899-12-30T08:06:32"/>
    <n v="1"/>
    <n v="0"/>
    <n v="0"/>
  </r>
  <r>
    <n v="5138547"/>
    <x v="14"/>
    <d v="1899-12-30T08:04:27"/>
    <d v="1899-12-30T08:06:25"/>
    <n v="1"/>
    <n v="0"/>
    <n v="0"/>
  </r>
  <r>
    <n v="79212542"/>
    <x v="14"/>
    <d v="1899-12-30T08:11:52"/>
    <d v="1899-12-30T08:19:27"/>
    <n v="0"/>
    <n v="1"/>
    <n v="0"/>
  </r>
  <r>
    <n v="1507196"/>
    <x v="14"/>
    <d v="1899-12-30T08:12:27"/>
    <d v="1899-12-30T08:18:17"/>
    <n v="1"/>
    <n v="0"/>
    <n v="0"/>
  </r>
  <r>
    <n v="8362094"/>
    <x v="14"/>
    <d v="1899-12-30T08:17:46"/>
    <d v="1899-12-30T08:20:20"/>
    <n v="1"/>
    <n v="0"/>
    <n v="0"/>
  </r>
  <r>
    <n v="5379981"/>
    <x v="14"/>
    <d v="1899-12-30T08:19:33"/>
    <d v="1899-12-30T08:26:58"/>
    <n v="1"/>
    <n v="0"/>
    <n v="0"/>
  </r>
  <r>
    <n v="4960672"/>
    <x v="14"/>
    <d v="1899-12-30T08:20:20"/>
    <d v="1899-12-30T08:27:47"/>
    <n v="1"/>
    <n v="0"/>
    <n v="0"/>
  </r>
  <r>
    <n v="9052582"/>
    <x v="14"/>
    <d v="1899-12-30T08:23:27"/>
    <d v="1899-12-30T08:29:05"/>
    <n v="1"/>
    <n v="0"/>
    <n v="0"/>
  </r>
  <r>
    <n v="2054346"/>
    <x v="14"/>
    <d v="1899-12-30T08:24:03"/>
    <d v="1899-12-30T08:31:47"/>
    <n v="1"/>
    <n v="0"/>
    <n v="0"/>
  </r>
  <r>
    <n v="6070136"/>
    <x v="14"/>
    <d v="1899-12-30T08:26:15"/>
    <d v="1899-12-30T08:28:19"/>
    <n v="1"/>
    <n v="0"/>
    <n v="0"/>
  </r>
  <r>
    <n v="3086185"/>
    <x v="14"/>
    <d v="1899-12-30T08:29:47"/>
    <d v="1899-12-30T08:37:36"/>
    <n v="1"/>
    <n v="0"/>
    <n v="0"/>
  </r>
  <r>
    <n v="6949463"/>
    <x v="14"/>
    <d v="1899-12-30T08:37:08"/>
    <d v="1899-12-30T08:42:59"/>
    <n v="1"/>
    <n v="0"/>
    <n v="0"/>
  </r>
  <r>
    <n v="1626862"/>
    <x v="14"/>
    <d v="1899-12-30T08:40:38"/>
    <d v="1899-12-30T08:43:31"/>
    <n v="1"/>
    <n v="0"/>
    <n v="0"/>
  </r>
  <r>
    <n v="99905503"/>
    <x v="14"/>
    <d v="1899-12-30T08:47:30"/>
    <d v="1899-12-30T08:58:13"/>
    <n v="0"/>
    <n v="1"/>
    <n v="0"/>
  </r>
  <r>
    <n v="2753778"/>
    <x v="14"/>
    <d v="1899-12-30T08:54:43"/>
    <d v="1899-12-30T09:08:17"/>
    <n v="1"/>
    <n v="0"/>
    <n v="0"/>
  </r>
  <r>
    <n v="3508755"/>
    <x v="14"/>
    <d v="1899-12-30T09:01:00"/>
    <d v="1899-12-30T09:16:00"/>
    <n v="1"/>
    <n v="0"/>
    <n v="0"/>
  </r>
  <r>
    <n v="14783929"/>
    <x v="14"/>
    <d v="1899-12-30T09:05:38"/>
    <d v="1899-12-30T09:13:35"/>
    <n v="0"/>
    <n v="1"/>
    <n v="0"/>
  </r>
  <r>
    <n v="1409543"/>
    <x v="14"/>
    <d v="1899-12-30T09:08:27"/>
    <d v="1899-12-30T09:20:26"/>
    <n v="1"/>
    <n v="0"/>
    <n v="0"/>
  </r>
  <r>
    <n v="6891636"/>
    <x v="14"/>
    <d v="1899-12-30T09:16:19"/>
    <d v="1899-12-30T09:20:30"/>
    <n v="1"/>
    <n v="0"/>
    <n v="0"/>
  </r>
  <r>
    <n v="8541151"/>
    <x v="14"/>
    <d v="1899-12-30T09:19:25"/>
    <d v="1899-12-30T09:34:12"/>
    <n v="1"/>
    <n v="0"/>
    <n v="0"/>
  </r>
  <r>
    <n v="8322802"/>
    <x v="14"/>
    <d v="1899-12-30T09:22:53"/>
    <d v="1899-12-30T09:30:32"/>
    <n v="1"/>
    <n v="0"/>
    <n v="0"/>
  </r>
  <r>
    <n v="30678431"/>
    <x v="14"/>
    <d v="1899-12-30T09:28:22"/>
    <d v="1899-12-30T09:38:02"/>
    <n v="0"/>
    <n v="1"/>
    <n v="0"/>
  </r>
  <r>
    <n v="41837828"/>
    <x v="14"/>
    <d v="1899-12-30T09:35:20"/>
    <d v="1899-12-30T09:36:33"/>
    <n v="0"/>
    <n v="1"/>
    <n v="0"/>
  </r>
  <r>
    <n v="13639748"/>
    <x v="14"/>
    <d v="1899-12-30T09:41:28"/>
    <d v="1899-12-30T09:47:51"/>
    <n v="0"/>
    <n v="1"/>
    <n v="0"/>
  </r>
  <r>
    <n v="8972366"/>
    <x v="14"/>
    <d v="1899-12-30T09:42:40"/>
    <d v="1899-12-30T09:48:36"/>
    <n v="1"/>
    <n v="0"/>
    <n v="0"/>
  </r>
  <r>
    <n v="5233531"/>
    <x v="14"/>
    <d v="1899-12-30T09:42:42"/>
    <d v="1899-12-30T09:48:47"/>
    <n v="1"/>
    <n v="0"/>
    <n v="0"/>
  </r>
  <r>
    <n v="3691176"/>
    <x v="14"/>
    <d v="1899-12-30T09:43:17"/>
    <d v="1899-12-30T09:44:05"/>
    <n v="1"/>
    <n v="0"/>
    <n v="0"/>
  </r>
  <r>
    <n v="66377806"/>
    <x v="14"/>
    <d v="1899-12-30T09:46:00"/>
    <d v="1899-12-30T09:50:17"/>
    <n v="0"/>
    <n v="1"/>
    <n v="0"/>
  </r>
  <r>
    <n v="6357818"/>
    <x v="14"/>
    <d v="1899-12-30T09:53:41"/>
    <d v="1899-12-30T09:59:44"/>
    <n v="1"/>
    <n v="0"/>
    <n v="0"/>
  </r>
  <r>
    <n v="7123731"/>
    <x v="14"/>
    <d v="1899-12-30T09:57:31"/>
    <d v="1899-12-30T09:59:38"/>
    <n v="1"/>
    <n v="0"/>
    <n v="0"/>
  </r>
  <r>
    <n v="91907883"/>
    <x v="14"/>
    <d v="1899-12-30T10:05:35"/>
    <d v="1899-12-30T10:15:11"/>
    <n v="0"/>
    <n v="1"/>
    <n v="0"/>
  </r>
  <r>
    <n v="69734527"/>
    <x v="14"/>
    <d v="1899-12-30T10:06:01"/>
    <d v="1899-12-30T10:21:37"/>
    <n v="0"/>
    <n v="1"/>
    <n v="0"/>
  </r>
  <r>
    <n v="7536096"/>
    <x v="14"/>
    <d v="1899-12-30T10:09:57"/>
    <d v="1899-12-30T10:22:28"/>
    <n v="1"/>
    <n v="0"/>
    <n v="0"/>
  </r>
  <r>
    <n v="60158843"/>
    <x v="14"/>
    <d v="1899-12-30T10:16:32"/>
    <d v="1899-12-30T10:30:30"/>
    <n v="0"/>
    <n v="1"/>
    <n v="0"/>
  </r>
  <r>
    <n v="6942059"/>
    <x v="14"/>
    <d v="1899-12-30T10:19:14"/>
    <d v="1899-12-30T10:19:38"/>
    <n v="1"/>
    <n v="0"/>
    <n v="0"/>
  </r>
  <r>
    <n v="28282891"/>
    <x v="14"/>
    <d v="1899-12-30T10:20:17"/>
    <d v="1899-12-30T10:35:27"/>
    <n v="0"/>
    <n v="1"/>
    <n v="0"/>
  </r>
  <r>
    <n v="1617146"/>
    <x v="14"/>
    <d v="1899-12-30T10:24:58"/>
    <d v="1899-12-30T10:34:12"/>
    <n v="1"/>
    <n v="0"/>
    <n v="0"/>
  </r>
  <r>
    <n v="2186880"/>
    <x v="14"/>
    <d v="1899-12-30T10:27:35"/>
    <d v="1899-12-30T10:41:32"/>
    <n v="1"/>
    <n v="0"/>
    <n v="0"/>
  </r>
  <r>
    <n v="92461001"/>
    <x v="14"/>
    <d v="1899-12-30T10:29:43"/>
    <d v="1899-12-30T10:46:07"/>
    <n v="0"/>
    <n v="1"/>
    <n v="0"/>
  </r>
  <r>
    <n v="4657345"/>
    <x v="14"/>
    <d v="1899-12-30T10:37:48"/>
    <d v="1899-12-30T10:51:42"/>
    <n v="1"/>
    <n v="0"/>
    <n v="0"/>
  </r>
  <r>
    <n v="16775888"/>
    <x v="14"/>
    <d v="1899-12-30T10:44:52"/>
    <d v="1899-12-30T10:55:54"/>
    <n v="0"/>
    <n v="1"/>
    <n v="0"/>
  </r>
  <r>
    <n v="97953696"/>
    <x v="14"/>
    <d v="1899-12-30T10:50:42"/>
    <d v="1899-12-30T11:01:20"/>
    <n v="0"/>
    <n v="1"/>
    <n v="0"/>
  </r>
  <r>
    <n v="1166111"/>
    <x v="14"/>
    <d v="1899-12-30T10:54:36"/>
    <d v="1899-12-30T11:06:39"/>
    <n v="1"/>
    <n v="0"/>
    <n v="0"/>
  </r>
  <r>
    <n v="91907883"/>
    <x v="14"/>
    <d v="1899-12-30T10:57:56"/>
    <d v="1899-12-30T10:58:44"/>
    <n v="0"/>
    <n v="1"/>
    <n v="0"/>
  </r>
  <r>
    <n v="9225043"/>
    <x v="14"/>
    <d v="1899-12-30T11:04:11"/>
    <d v="1899-12-30T11:06:31"/>
    <n v="1"/>
    <n v="0"/>
    <n v="0"/>
  </r>
  <r>
    <n v="6408952"/>
    <x v="14"/>
    <d v="1899-12-30T11:10:22"/>
    <d v="1899-12-30T11:20:11"/>
    <n v="1"/>
    <n v="0"/>
    <n v="0"/>
  </r>
  <r>
    <n v="81010250"/>
    <x v="14"/>
    <d v="1899-12-30T11:17:53"/>
    <d v="1899-12-30T11:20:15"/>
    <n v="0"/>
    <n v="1"/>
    <n v="0"/>
  </r>
  <r>
    <n v="8596442"/>
    <x v="14"/>
    <d v="1899-12-30T11:18:19"/>
    <d v="1899-12-30T11:31:22"/>
    <n v="1"/>
    <n v="0"/>
    <n v="0"/>
  </r>
  <r>
    <n v="79890857"/>
    <x v="14"/>
    <d v="1899-12-30T11:20:55"/>
    <d v="1899-12-30T11:28:59"/>
    <n v="0"/>
    <n v="1"/>
    <n v="0"/>
  </r>
  <r>
    <n v="3804078"/>
    <x v="14"/>
    <d v="1899-12-30T11:21:07"/>
    <d v="1899-12-30T11:34:42"/>
    <n v="1"/>
    <n v="0"/>
    <n v="0"/>
  </r>
  <r>
    <n v="6312012"/>
    <x v="14"/>
    <d v="1899-12-30T11:26:51"/>
    <d v="1899-12-30T11:40:58"/>
    <n v="1"/>
    <n v="0"/>
    <n v="0"/>
  </r>
  <r>
    <n v="7322741"/>
    <x v="14"/>
    <d v="1899-12-30T11:28:48"/>
    <d v="1899-12-30T11:45:27"/>
    <n v="1"/>
    <n v="0"/>
    <n v="0"/>
  </r>
  <r>
    <n v="2354992"/>
    <x v="14"/>
    <d v="1899-12-30T11:35:19"/>
    <d v="1899-12-30T11:35:27"/>
    <n v="1"/>
    <n v="0"/>
    <n v="0"/>
  </r>
  <r>
    <n v="1766133"/>
    <x v="14"/>
    <d v="1899-12-30T11:37:32"/>
    <d v="1899-12-30T11:42:31"/>
    <n v="1"/>
    <n v="0"/>
    <n v="0"/>
  </r>
  <r>
    <n v="2922327"/>
    <x v="14"/>
    <d v="1899-12-30T11:41:09"/>
    <d v="1899-12-30T11:55:11"/>
    <n v="1"/>
    <n v="0"/>
    <n v="0"/>
  </r>
  <r>
    <n v="8679036"/>
    <x v="14"/>
    <d v="1899-12-30T11:49:05"/>
    <d v="1899-12-30T11:51:06"/>
    <n v="1"/>
    <n v="0"/>
    <n v="0"/>
  </r>
  <r>
    <n v="1469705"/>
    <x v="14"/>
    <d v="1899-12-30T11:50:19"/>
    <d v="1899-12-30T12:05:04"/>
    <n v="1"/>
    <n v="0"/>
    <n v="0"/>
  </r>
  <r>
    <n v="8079505"/>
    <x v="14"/>
    <d v="1899-12-30T11:57:17"/>
    <d v="1899-12-30T12:09:24"/>
    <n v="1"/>
    <n v="0"/>
    <n v="0"/>
  </r>
  <r>
    <n v="4661635"/>
    <x v="14"/>
    <d v="1899-12-30T12:00:14"/>
    <d v="1899-12-30T12:07:18"/>
    <n v="1"/>
    <n v="0"/>
    <n v="0"/>
  </r>
  <r>
    <n v="4497624"/>
    <x v="14"/>
    <d v="1899-12-30T12:04:06"/>
    <d v="1899-12-30T12:20:38"/>
    <n v="1"/>
    <n v="0"/>
    <n v="0"/>
  </r>
  <r>
    <n v="52468382"/>
    <x v="14"/>
    <d v="1899-12-30T12:12:06"/>
    <d v="1899-12-30T12:13:57"/>
    <n v="0"/>
    <n v="1"/>
    <n v="0"/>
  </r>
  <r>
    <n v="5687077"/>
    <x v="14"/>
    <d v="1899-12-30T12:17:17"/>
    <d v="1899-12-30T12:32:27"/>
    <n v="1"/>
    <n v="0"/>
    <n v="0"/>
  </r>
  <r>
    <n v="3914070"/>
    <x v="14"/>
    <d v="1899-12-30T12:18:00"/>
    <d v="1899-12-30T12:20:14"/>
    <n v="1"/>
    <n v="0"/>
    <n v="0"/>
  </r>
  <r>
    <n v="84684423"/>
    <x v="14"/>
    <d v="1899-12-30T12:21:54"/>
    <d v="1899-12-30T12:27:38"/>
    <n v="0"/>
    <n v="1"/>
    <n v="0"/>
  </r>
  <r>
    <n v="6493406"/>
    <x v="14"/>
    <d v="1899-12-30T12:27:53"/>
    <d v="1899-12-30T12:36:51"/>
    <n v="1"/>
    <n v="0"/>
    <n v="0"/>
  </r>
  <r>
    <n v="1563816"/>
    <x v="14"/>
    <d v="1899-12-30T12:32:18"/>
    <d v="1899-12-30T12:38:37"/>
    <n v="1"/>
    <n v="0"/>
    <n v="0"/>
  </r>
  <r>
    <n v="7779935"/>
    <x v="14"/>
    <d v="1899-12-30T12:35:34"/>
    <d v="1899-12-30T12:46:21"/>
    <n v="1"/>
    <n v="0"/>
    <n v="0"/>
  </r>
  <r>
    <n v="4429479"/>
    <x v="14"/>
    <d v="1899-12-30T12:39:36"/>
    <d v="1899-12-30T12:43:42"/>
    <n v="1"/>
    <n v="0"/>
    <n v="0"/>
  </r>
  <r>
    <n v="2963652"/>
    <x v="14"/>
    <d v="1899-12-30T12:46:40"/>
    <d v="1899-12-30T12:54:31"/>
    <n v="1"/>
    <n v="0"/>
    <n v="0"/>
  </r>
  <r>
    <n v="91032395"/>
    <x v="14"/>
    <d v="1899-12-30T12:54:53"/>
    <d v="1899-12-30T13:02:52"/>
    <n v="0"/>
    <n v="1"/>
    <n v="0"/>
  </r>
  <r>
    <n v="6999348"/>
    <x v="14"/>
    <d v="1899-12-30T12:55:10"/>
    <d v="1899-12-30T12:57:35"/>
    <n v="1"/>
    <n v="0"/>
    <n v="0"/>
  </r>
  <r>
    <n v="4424322"/>
    <x v="14"/>
    <d v="1899-12-30T13:00:58"/>
    <d v="1899-12-30T13:14:08"/>
    <n v="1"/>
    <n v="0"/>
    <n v="0"/>
  </r>
  <r>
    <n v="9500083"/>
    <x v="14"/>
    <d v="1899-12-30T13:06:42"/>
    <d v="1899-12-30T13:21:24"/>
    <n v="1"/>
    <n v="0"/>
    <n v="0"/>
  </r>
  <r>
    <n v="2912297"/>
    <x v="14"/>
    <d v="1899-12-30T13:08:34"/>
    <d v="1899-12-30T13:18:23"/>
    <n v="1"/>
    <n v="0"/>
    <n v="0"/>
  </r>
  <r>
    <n v="4303945"/>
    <x v="14"/>
    <d v="1899-12-30T13:11:20"/>
    <d v="1899-12-30T13:23:17"/>
    <n v="1"/>
    <n v="0"/>
    <n v="0"/>
  </r>
  <r>
    <n v="3264546470"/>
    <x v="14"/>
    <d v="1899-12-30T13:16:29"/>
    <d v="1899-12-30T13:18:46"/>
    <n v="0"/>
    <n v="0"/>
    <n v="1"/>
  </r>
  <r>
    <n v="7275091"/>
    <x v="14"/>
    <d v="1899-12-30T13:21:24"/>
    <d v="1899-12-30T13:35:52"/>
    <n v="1"/>
    <n v="0"/>
    <n v="0"/>
  </r>
  <r>
    <n v="9021766"/>
    <x v="14"/>
    <d v="1899-12-30T13:22:48"/>
    <d v="1899-12-30T13:32:26"/>
    <n v="1"/>
    <n v="0"/>
    <n v="0"/>
  </r>
  <r>
    <n v="1500342"/>
    <x v="14"/>
    <d v="1899-12-30T13:30:41"/>
    <d v="1899-12-30T13:37:14"/>
    <n v="1"/>
    <n v="0"/>
    <n v="0"/>
  </r>
  <r>
    <n v="7295667"/>
    <x v="14"/>
    <d v="1899-12-30T13:34:44"/>
    <d v="1899-12-30T13:48:16"/>
    <n v="1"/>
    <n v="0"/>
    <n v="0"/>
  </r>
  <r>
    <n v="5512237"/>
    <x v="14"/>
    <d v="1899-12-30T13:42:47"/>
    <d v="1899-12-30T13:56:45"/>
    <n v="1"/>
    <n v="0"/>
    <n v="0"/>
  </r>
  <r>
    <n v="22266436"/>
    <x v="14"/>
    <d v="1899-12-30T13:48:43"/>
    <d v="1899-12-30T13:54:08"/>
    <n v="0"/>
    <n v="1"/>
    <n v="0"/>
  </r>
  <r>
    <n v="60885211"/>
    <x v="14"/>
    <d v="1899-12-30T13:52:44"/>
    <d v="1899-12-30T14:08:45"/>
    <n v="0"/>
    <n v="1"/>
    <n v="0"/>
  </r>
  <r>
    <n v="4379415"/>
    <x v="14"/>
    <d v="1899-12-30T13:54:58"/>
    <d v="1899-12-30T14:06:06"/>
    <n v="1"/>
    <n v="0"/>
    <n v="0"/>
  </r>
  <r>
    <n v="22747425"/>
    <x v="14"/>
    <d v="1899-12-30T14:02:42"/>
    <d v="1899-12-30T14:18:55"/>
    <n v="0"/>
    <n v="1"/>
    <n v="0"/>
  </r>
  <r>
    <n v="3858766"/>
    <x v="14"/>
    <d v="1899-12-30T14:09:59"/>
    <d v="1899-12-30T14:19:00"/>
    <n v="1"/>
    <n v="0"/>
    <n v="0"/>
  </r>
  <r>
    <n v="6231537"/>
    <x v="14"/>
    <d v="1899-12-30T14:15:23"/>
    <d v="1899-12-30T14:24:11"/>
    <n v="1"/>
    <n v="0"/>
    <n v="0"/>
  </r>
  <r>
    <n v="1296262"/>
    <x v="14"/>
    <d v="1899-12-30T14:19:52"/>
    <d v="1899-12-30T14:27:47"/>
    <n v="1"/>
    <n v="0"/>
    <n v="0"/>
  </r>
  <r>
    <n v="6175467"/>
    <x v="14"/>
    <d v="1899-12-30T14:26:40"/>
    <d v="1899-12-30T14:38:43"/>
    <n v="1"/>
    <n v="0"/>
    <n v="0"/>
  </r>
  <r>
    <n v="6434255"/>
    <x v="14"/>
    <d v="1899-12-30T14:26:50"/>
    <d v="1899-12-30T14:29:08"/>
    <n v="1"/>
    <n v="0"/>
    <n v="0"/>
  </r>
  <r>
    <n v="2723614"/>
    <x v="14"/>
    <d v="1899-12-30T14:30:42"/>
    <d v="1899-12-30T14:36:46"/>
    <n v="1"/>
    <n v="0"/>
    <n v="0"/>
  </r>
  <r>
    <n v="92326393"/>
    <x v="14"/>
    <d v="1899-12-30T14:35:16"/>
    <d v="1899-12-30T14:43:10"/>
    <n v="0"/>
    <n v="1"/>
    <n v="0"/>
  </r>
  <r>
    <n v="5039266"/>
    <x v="14"/>
    <d v="1899-12-30T14:41:33"/>
    <d v="1899-12-30T14:50:10"/>
    <n v="1"/>
    <n v="0"/>
    <n v="0"/>
  </r>
  <r>
    <n v="3861280"/>
    <x v="14"/>
    <d v="1899-12-30T14:45:15"/>
    <d v="1899-12-30T14:58:51"/>
    <n v="1"/>
    <n v="0"/>
    <n v="0"/>
  </r>
  <r>
    <n v="3982833"/>
    <x v="14"/>
    <d v="1899-12-30T14:48:21"/>
    <d v="1899-12-30T14:56:59"/>
    <n v="1"/>
    <n v="0"/>
    <n v="0"/>
  </r>
  <r>
    <n v="5835972"/>
    <x v="14"/>
    <d v="1899-12-30T14:53:47"/>
    <d v="1899-12-30T14:57:00"/>
    <n v="1"/>
    <n v="0"/>
    <n v="0"/>
  </r>
  <r>
    <n v="98382147"/>
    <x v="14"/>
    <d v="1899-12-30T14:59:47"/>
    <d v="1899-12-30T15:05:01"/>
    <n v="0"/>
    <n v="1"/>
    <n v="0"/>
  </r>
  <r>
    <n v="9427353"/>
    <x v="14"/>
    <d v="1899-12-30T15:01:37"/>
    <d v="1899-12-30T15:04:50"/>
    <n v="1"/>
    <n v="0"/>
    <n v="0"/>
  </r>
  <r>
    <n v="11274735"/>
    <x v="15"/>
    <d v="1899-12-30T08:04:12"/>
    <d v="1899-12-30T08:19:15"/>
    <n v="0"/>
    <n v="1"/>
    <n v="0"/>
  </r>
  <r>
    <n v="9727873"/>
    <x v="15"/>
    <d v="1899-12-30T08:05:41"/>
    <d v="1899-12-30T08:13:48"/>
    <n v="1"/>
    <n v="0"/>
    <n v="0"/>
  </r>
  <r>
    <n v="4804872"/>
    <x v="15"/>
    <d v="1899-12-30T08:09:59"/>
    <d v="1899-12-30T08:13:12"/>
    <n v="1"/>
    <n v="0"/>
    <n v="0"/>
  </r>
  <r>
    <n v="22583033"/>
    <x v="15"/>
    <d v="1899-12-30T08:16:44"/>
    <d v="1899-12-30T08:19:22"/>
    <n v="0"/>
    <n v="1"/>
    <n v="0"/>
  </r>
  <r>
    <n v="4056070"/>
    <x v="15"/>
    <d v="1899-12-30T08:21:14"/>
    <d v="1899-12-30T08:29:57"/>
    <n v="1"/>
    <n v="0"/>
    <n v="0"/>
  </r>
  <r>
    <n v="2701816"/>
    <x v="15"/>
    <d v="1899-12-30T08:22:16"/>
    <d v="1899-12-30T08:34:04"/>
    <n v="1"/>
    <n v="0"/>
    <n v="0"/>
  </r>
  <r>
    <n v="20735440"/>
    <x v="15"/>
    <d v="1899-12-30T08:24:36"/>
    <d v="1899-12-30T08:36:01"/>
    <n v="0"/>
    <n v="1"/>
    <n v="0"/>
  </r>
  <r>
    <n v="9076015"/>
    <x v="15"/>
    <d v="1899-12-30T08:25:52"/>
    <d v="1899-12-30T08:33:01"/>
    <n v="1"/>
    <n v="0"/>
    <n v="0"/>
  </r>
  <r>
    <n v="11070759"/>
    <x v="15"/>
    <d v="1899-12-30T08:33:25"/>
    <d v="1899-12-30T08:36:27"/>
    <n v="0"/>
    <n v="1"/>
    <n v="0"/>
  </r>
  <r>
    <n v="22176115"/>
    <x v="15"/>
    <d v="1899-12-30T08:38:17"/>
    <d v="1899-12-30T08:51:05"/>
    <n v="0"/>
    <n v="1"/>
    <n v="0"/>
  </r>
  <r>
    <n v="7456918"/>
    <x v="15"/>
    <d v="1899-12-30T08:39:17"/>
    <d v="1899-12-30T08:48:01"/>
    <n v="1"/>
    <n v="0"/>
    <n v="0"/>
  </r>
  <r>
    <n v="6896787"/>
    <x v="15"/>
    <d v="1899-12-30T08:41:54"/>
    <d v="1899-12-30T08:52:42"/>
    <n v="1"/>
    <n v="0"/>
    <n v="0"/>
  </r>
  <r>
    <n v="6561564994"/>
    <x v="15"/>
    <d v="1899-12-30T08:43:13"/>
    <d v="1899-12-30T08:52:21"/>
    <n v="0"/>
    <n v="0"/>
    <n v="1"/>
  </r>
  <r>
    <n v="8414788"/>
    <x v="15"/>
    <d v="1899-12-30T08:51:11"/>
    <d v="1899-12-30T08:59:11"/>
    <n v="1"/>
    <n v="0"/>
    <n v="0"/>
  </r>
  <r>
    <n v="7896629"/>
    <x v="15"/>
    <d v="1899-12-30T08:53:10"/>
    <d v="1899-12-30T09:05:08"/>
    <n v="1"/>
    <n v="0"/>
    <n v="0"/>
  </r>
  <r>
    <n v="5970183"/>
    <x v="15"/>
    <d v="1899-12-30T08:54:58"/>
    <d v="1899-12-30T08:56:21"/>
    <n v="1"/>
    <n v="0"/>
    <n v="0"/>
  </r>
  <r>
    <n v="57891628"/>
    <x v="15"/>
    <d v="1899-12-30T08:57:04"/>
    <d v="1899-12-30T09:13:09"/>
    <n v="0"/>
    <n v="1"/>
    <n v="0"/>
  </r>
  <r>
    <n v="53378457"/>
    <x v="15"/>
    <d v="1899-12-30T09:03:56"/>
    <d v="1899-12-30T09:17:00"/>
    <n v="0"/>
    <n v="1"/>
    <n v="0"/>
  </r>
  <r>
    <n v="88666908"/>
    <x v="15"/>
    <d v="1899-12-30T09:06:58"/>
    <d v="1899-12-30T09:20:35"/>
    <n v="0"/>
    <n v="1"/>
    <n v="0"/>
  </r>
  <r>
    <n v="9279730"/>
    <x v="15"/>
    <d v="1899-12-30T09:07:52"/>
    <d v="1899-12-30T09:19:15"/>
    <n v="1"/>
    <n v="0"/>
    <n v="0"/>
  </r>
  <r>
    <n v="2928766"/>
    <x v="15"/>
    <d v="1899-12-30T09:09:27"/>
    <d v="1899-12-30T09:20:39"/>
    <n v="1"/>
    <n v="0"/>
    <n v="0"/>
  </r>
  <r>
    <n v="4334364"/>
    <x v="15"/>
    <d v="1899-12-30T09:12:40"/>
    <d v="1899-12-30T09:27:09"/>
    <n v="1"/>
    <n v="0"/>
    <n v="0"/>
  </r>
  <r>
    <n v="8405292"/>
    <x v="15"/>
    <d v="1899-12-30T09:16:21"/>
    <d v="1899-12-30T09:27:03"/>
    <n v="1"/>
    <n v="0"/>
    <n v="0"/>
  </r>
  <r>
    <n v="9870841"/>
    <x v="15"/>
    <d v="1899-12-30T09:24:37"/>
    <d v="1899-12-30T09:31:17"/>
    <n v="1"/>
    <n v="0"/>
    <n v="0"/>
  </r>
  <r>
    <n v="9722484"/>
    <x v="15"/>
    <d v="1899-12-30T09:27:07"/>
    <d v="1899-12-30T09:30:41"/>
    <n v="1"/>
    <n v="0"/>
    <n v="0"/>
  </r>
  <r>
    <n v="1159432"/>
    <x v="15"/>
    <d v="1899-12-30T09:27:14"/>
    <d v="1899-12-30T09:28:29"/>
    <n v="1"/>
    <n v="0"/>
    <n v="0"/>
  </r>
  <r>
    <n v="25194612"/>
    <x v="15"/>
    <d v="1899-12-30T09:29:02"/>
    <d v="1899-12-30T09:44:21"/>
    <n v="0"/>
    <n v="1"/>
    <n v="0"/>
  </r>
  <r>
    <n v="1117628"/>
    <x v="15"/>
    <d v="1899-12-30T09:30:27"/>
    <d v="1899-12-30T09:35:40"/>
    <n v="1"/>
    <n v="0"/>
    <n v="0"/>
  </r>
  <r>
    <n v="3624713"/>
    <x v="15"/>
    <d v="1899-12-30T09:34:03"/>
    <d v="1899-12-30T09:42:21"/>
    <n v="1"/>
    <n v="0"/>
    <n v="0"/>
  </r>
  <r>
    <n v="5616210"/>
    <x v="15"/>
    <d v="1899-12-30T09:35:22"/>
    <d v="1899-12-30T09:47:34"/>
    <n v="1"/>
    <n v="0"/>
    <n v="0"/>
  </r>
  <r>
    <n v="6772052"/>
    <x v="15"/>
    <d v="1899-12-30T09:39:48"/>
    <d v="1899-12-30T09:47:53"/>
    <n v="1"/>
    <n v="0"/>
    <n v="0"/>
  </r>
  <r>
    <n v="3305212"/>
    <x v="15"/>
    <d v="1899-12-30T09:45:14"/>
    <d v="1899-12-30T09:53:06"/>
    <n v="1"/>
    <n v="0"/>
    <n v="0"/>
  </r>
  <r>
    <n v="72701808"/>
    <x v="15"/>
    <d v="1899-12-30T09:49:24"/>
    <d v="1899-12-30T10:04:21"/>
    <n v="0"/>
    <n v="1"/>
    <n v="0"/>
  </r>
  <r>
    <n v="4285095"/>
    <x v="15"/>
    <d v="1899-12-30T09:55:28"/>
    <d v="1899-12-30T10:01:47"/>
    <n v="1"/>
    <n v="0"/>
    <n v="0"/>
  </r>
  <r>
    <n v="2585298"/>
    <x v="15"/>
    <d v="1899-12-30T10:02:41"/>
    <d v="1899-12-30T10:08:26"/>
    <n v="1"/>
    <n v="0"/>
    <n v="0"/>
  </r>
  <r>
    <n v="2947035"/>
    <x v="15"/>
    <d v="1899-12-30T10:08:17"/>
    <d v="1899-12-30T10:17:14"/>
    <n v="1"/>
    <n v="0"/>
    <n v="0"/>
  </r>
  <r>
    <n v="6615729"/>
    <x v="15"/>
    <d v="1899-12-30T10:12:53"/>
    <d v="1899-12-30T10:16:19"/>
    <n v="1"/>
    <n v="0"/>
    <n v="0"/>
  </r>
  <r>
    <n v="2135609"/>
    <x v="15"/>
    <d v="1899-12-30T10:12:55"/>
    <d v="1899-12-30T10:14:27"/>
    <n v="1"/>
    <n v="0"/>
    <n v="0"/>
  </r>
  <r>
    <n v="2697566"/>
    <x v="15"/>
    <d v="1899-12-30T10:18:30"/>
    <d v="1899-12-30T10:34:27"/>
    <n v="1"/>
    <n v="0"/>
    <n v="0"/>
  </r>
  <r>
    <n v="2569721"/>
    <x v="15"/>
    <d v="1899-12-30T10:21:07"/>
    <d v="1899-12-30T10:30:11"/>
    <n v="1"/>
    <n v="0"/>
    <n v="0"/>
  </r>
  <r>
    <n v="96375379"/>
    <x v="15"/>
    <d v="1899-12-30T10:28:23"/>
    <d v="1899-12-30T10:41:11"/>
    <n v="0"/>
    <n v="1"/>
    <n v="0"/>
  </r>
  <r>
    <n v="3968528766"/>
    <x v="15"/>
    <d v="1899-12-30T10:34:46"/>
    <d v="1899-12-30T10:44:39"/>
    <n v="0"/>
    <n v="0"/>
    <n v="1"/>
  </r>
  <r>
    <n v="8133585"/>
    <x v="15"/>
    <d v="1899-12-30T10:36:16"/>
    <d v="1899-12-30T10:42:44"/>
    <n v="1"/>
    <n v="0"/>
    <n v="0"/>
  </r>
  <r>
    <n v="45232967"/>
    <x v="15"/>
    <d v="1899-12-30T10:42:40"/>
    <d v="1899-12-30T10:44:27"/>
    <n v="0"/>
    <n v="1"/>
    <n v="0"/>
  </r>
  <r>
    <n v="8900603"/>
    <x v="15"/>
    <d v="1899-12-30T10:43:24"/>
    <d v="1899-12-30T10:55:28"/>
    <n v="1"/>
    <n v="0"/>
    <n v="0"/>
  </r>
  <r>
    <n v="9413315"/>
    <x v="15"/>
    <d v="1899-12-30T10:46:36"/>
    <d v="1899-12-30T11:02:11"/>
    <n v="1"/>
    <n v="0"/>
    <n v="0"/>
  </r>
  <r>
    <n v="9781981"/>
    <x v="15"/>
    <d v="1899-12-30T10:53:39"/>
    <d v="1899-12-30T10:59:49"/>
    <n v="1"/>
    <n v="0"/>
    <n v="0"/>
  </r>
  <r>
    <n v="9527543"/>
    <x v="15"/>
    <d v="1899-12-30T10:54:56"/>
    <d v="1899-12-30T11:00:26"/>
    <n v="1"/>
    <n v="0"/>
    <n v="0"/>
  </r>
  <r>
    <n v="91626903"/>
    <x v="15"/>
    <d v="1899-12-30T11:01:24"/>
    <d v="1899-12-30T11:15:09"/>
    <n v="0"/>
    <n v="1"/>
    <n v="0"/>
  </r>
  <r>
    <n v="1475008"/>
    <x v="15"/>
    <d v="1899-12-30T11:09:27"/>
    <d v="1899-12-30T11:24:26"/>
    <n v="1"/>
    <n v="0"/>
    <n v="0"/>
  </r>
  <r>
    <n v="4767842"/>
    <x v="15"/>
    <d v="1899-12-30T11:16:23"/>
    <d v="1899-12-30T11:18:29"/>
    <n v="1"/>
    <n v="0"/>
    <n v="0"/>
  </r>
  <r>
    <n v="64586869"/>
    <x v="15"/>
    <d v="1899-12-30T11:19:31"/>
    <d v="1899-12-30T11:20:33"/>
    <n v="0"/>
    <n v="1"/>
    <n v="0"/>
  </r>
  <r>
    <n v="7066389"/>
    <x v="15"/>
    <d v="1899-12-30T11:25:18"/>
    <d v="1899-12-30T11:25:45"/>
    <n v="1"/>
    <n v="0"/>
    <n v="0"/>
  </r>
  <r>
    <n v="28791070"/>
    <x v="15"/>
    <d v="1899-12-30T11:32:23"/>
    <d v="1899-12-30T11:47:33"/>
    <n v="0"/>
    <n v="1"/>
    <n v="0"/>
  </r>
  <r>
    <n v="5094248"/>
    <x v="15"/>
    <d v="1899-12-30T11:36:22"/>
    <d v="1899-12-30T11:45:06"/>
    <n v="1"/>
    <n v="0"/>
    <n v="0"/>
  </r>
  <r>
    <n v="44882393"/>
    <x v="15"/>
    <d v="1899-12-30T11:40:47"/>
    <d v="1899-12-30T11:53:13"/>
    <n v="0"/>
    <n v="1"/>
    <n v="0"/>
  </r>
  <r>
    <n v="29391132"/>
    <x v="15"/>
    <d v="1899-12-30T11:42:18"/>
    <d v="1899-12-30T11:54:26"/>
    <n v="0"/>
    <n v="1"/>
    <n v="0"/>
  </r>
  <r>
    <n v="9892639"/>
    <x v="15"/>
    <d v="1899-12-30T11:43:15"/>
    <d v="1899-12-30T11:44:04"/>
    <n v="1"/>
    <n v="0"/>
    <n v="0"/>
  </r>
  <r>
    <n v="3979295"/>
    <x v="15"/>
    <d v="1899-12-30T11:46:30"/>
    <d v="1899-12-30T11:56:39"/>
    <n v="1"/>
    <n v="0"/>
    <n v="0"/>
  </r>
  <r>
    <n v="8471219"/>
    <x v="15"/>
    <d v="1899-12-30T11:48:54"/>
    <d v="1899-12-30T11:53:35"/>
    <n v="1"/>
    <n v="0"/>
    <n v="0"/>
  </r>
  <r>
    <n v="5631380"/>
    <x v="15"/>
    <d v="1899-12-30T11:49:33"/>
    <d v="1899-12-30T12:04:33"/>
    <n v="1"/>
    <n v="0"/>
    <n v="0"/>
  </r>
  <r>
    <n v="6309138"/>
    <x v="15"/>
    <d v="1899-12-30T11:51:36"/>
    <d v="1899-12-30T11:52:18"/>
    <n v="1"/>
    <n v="0"/>
    <n v="0"/>
  </r>
  <r>
    <n v="72287838"/>
    <x v="15"/>
    <d v="1899-12-30T11:54:43"/>
    <d v="1899-12-30T12:03:01"/>
    <n v="0"/>
    <n v="1"/>
    <n v="0"/>
  </r>
  <r>
    <n v="2515441"/>
    <x v="15"/>
    <d v="1899-12-30T11:57:57"/>
    <d v="1899-12-30T12:02:49"/>
    <n v="1"/>
    <n v="0"/>
    <n v="0"/>
  </r>
  <r>
    <n v="8056387"/>
    <x v="15"/>
    <d v="1899-12-30T12:04:25"/>
    <d v="1899-12-30T12:19:12"/>
    <n v="1"/>
    <n v="0"/>
    <n v="0"/>
  </r>
  <r>
    <n v="5489867"/>
    <x v="15"/>
    <d v="1899-12-30T12:08:24"/>
    <d v="1899-12-30T12:20:16"/>
    <n v="1"/>
    <n v="0"/>
    <n v="0"/>
  </r>
  <r>
    <n v="5528648"/>
    <x v="15"/>
    <d v="1899-12-30T12:08:48"/>
    <d v="1899-12-30T12:19:30"/>
    <n v="1"/>
    <n v="0"/>
    <n v="0"/>
  </r>
  <r>
    <n v="4293872"/>
    <x v="15"/>
    <d v="1899-12-30T12:10:17"/>
    <d v="1899-12-30T12:17:45"/>
    <n v="1"/>
    <n v="0"/>
    <n v="0"/>
  </r>
  <r>
    <n v="99625946"/>
    <x v="15"/>
    <d v="1899-12-30T12:18:18"/>
    <d v="1899-12-30T12:34:40"/>
    <n v="0"/>
    <n v="1"/>
    <n v="0"/>
  </r>
  <r>
    <n v="9827875"/>
    <x v="15"/>
    <d v="1899-12-30T12:21:47"/>
    <d v="1899-12-30T12:28:09"/>
    <n v="1"/>
    <n v="0"/>
    <n v="0"/>
  </r>
  <r>
    <n v="40120881"/>
    <x v="15"/>
    <d v="1899-12-30T12:25:09"/>
    <d v="1899-12-30T12:38:41"/>
    <n v="0"/>
    <n v="1"/>
    <n v="0"/>
  </r>
  <r>
    <n v="42373338"/>
    <x v="15"/>
    <d v="1899-12-30T12:28:16"/>
    <d v="1899-12-30T12:43:38"/>
    <n v="0"/>
    <n v="1"/>
    <n v="0"/>
  </r>
  <r>
    <n v="39697250"/>
    <x v="15"/>
    <d v="1899-12-30T12:36:18"/>
    <d v="1899-12-30T12:41:17"/>
    <n v="0"/>
    <n v="1"/>
    <n v="0"/>
  </r>
  <r>
    <n v="55464931"/>
    <x v="15"/>
    <d v="1899-12-30T12:41:04"/>
    <d v="1899-12-30T12:48:14"/>
    <n v="0"/>
    <n v="1"/>
    <n v="0"/>
  </r>
  <r>
    <n v="3616291"/>
    <x v="15"/>
    <d v="1899-12-30T12:49:01"/>
    <d v="1899-12-30T13:05:21"/>
    <n v="1"/>
    <n v="0"/>
    <n v="0"/>
  </r>
  <r>
    <n v="3473734"/>
    <x v="15"/>
    <d v="1899-12-30T12:56:52"/>
    <d v="1899-12-30T13:09:46"/>
    <n v="1"/>
    <n v="0"/>
    <n v="0"/>
  </r>
  <r>
    <n v="63492662"/>
    <x v="15"/>
    <d v="1899-12-30T12:58:28"/>
    <d v="1899-12-30T13:01:04"/>
    <n v="0"/>
    <n v="1"/>
    <n v="0"/>
  </r>
  <r>
    <n v="2104331"/>
    <x v="15"/>
    <d v="1899-12-30T13:03:31"/>
    <d v="1899-12-30T13:14:59"/>
    <n v="1"/>
    <n v="0"/>
    <n v="0"/>
  </r>
  <r>
    <n v="9555643"/>
    <x v="15"/>
    <d v="1899-12-30T13:04:29"/>
    <d v="1899-12-30T13:13:32"/>
    <n v="1"/>
    <n v="0"/>
    <n v="0"/>
  </r>
  <r>
    <n v="5220235"/>
    <x v="15"/>
    <d v="1899-12-30T13:08:17"/>
    <d v="1899-12-30T13:10:47"/>
    <n v="1"/>
    <n v="0"/>
    <n v="0"/>
  </r>
  <r>
    <n v="26254490"/>
    <x v="15"/>
    <d v="1899-12-30T13:08:44"/>
    <d v="1899-12-30T13:13:04"/>
    <n v="0"/>
    <n v="1"/>
    <n v="0"/>
  </r>
  <r>
    <n v="26463662"/>
    <x v="15"/>
    <d v="1899-12-30T13:14:13"/>
    <d v="1899-12-30T13:27:42"/>
    <n v="0"/>
    <n v="1"/>
    <n v="0"/>
  </r>
  <r>
    <n v="2853860"/>
    <x v="15"/>
    <d v="1899-12-30T13:19:05"/>
    <d v="1899-12-30T13:23:20"/>
    <n v="1"/>
    <n v="0"/>
    <n v="0"/>
  </r>
  <r>
    <n v="1829028"/>
    <x v="15"/>
    <d v="1899-12-30T13:26:49"/>
    <d v="1899-12-30T13:42:39"/>
    <n v="1"/>
    <n v="0"/>
    <n v="0"/>
  </r>
  <r>
    <n v="1365581"/>
    <x v="15"/>
    <d v="1899-12-30T13:29:14"/>
    <d v="1899-12-30T13:41:05"/>
    <n v="1"/>
    <n v="0"/>
    <n v="0"/>
  </r>
  <r>
    <n v="66800387"/>
    <x v="15"/>
    <d v="1899-12-30T13:31:25"/>
    <d v="1899-12-30T13:37:24"/>
    <n v="0"/>
    <n v="1"/>
    <n v="0"/>
  </r>
  <r>
    <n v="9282666"/>
    <x v="15"/>
    <d v="1899-12-30T13:39:04"/>
    <d v="1899-12-30T13:39:51"/>
    <n v="1"/>
    <n v="0"/>
    <n v="0"/>
  </r>
  <r>
    <n v="7994769"/>
    <x v="15"/>
    <d v="1899-12-30T13:40:31"/>
    <d v="1899-12-30T13:52:42"/>
    <n v="1"/>
    <n v="0"/>
    <n v="0"/>
  </r>
  <r>
    <n v="3638038"/>
    <x v="15"/>
    <d v="1899-12-30T13:44:35"/>
    <d v="1899-12-30T13:52:59"/>
    <n v="1"/>
    <n v="0"/>
    <n v="0"/>
  </r>
  <r>
    <n v="5221005"/>
    <x v="15"/>
    <d v="1899-12-30T13:45:26"/>
    <d v="1899-12-30T13:47:27"/>
    <n v="1"/>
    <n v="0"/>
    <n v="0"/>
  </r>
  <r>
    <n v="3150344"/>
    <x v="15"/>
    <d v="1899-12-30T13:45:27"/>
    <d v="1899-12-30T13:56:29"/>
    <n v="1"/>
    <n v="0"/>
    <n v="0"/>
  </r>
  <r>
    <n v="2780765"/>
    <x v="15"/>
    <d v="1899-12-30T13:49:11"/>
    <d v="1899-12-30T13:50:47"/>
    <n v="1"/>
    <n v="0"/>
    <n v="0"/>
  </r>
  <r>
    <n v="3720500"/>
    <x v="15"/>
    <d v="1899-12-30T13:50:19"/>
    <d v="1899-12-30T13:58:48"/>
    <n v="1"/>
    <n v="0"/>
    <n v="0"/>
  </r>
  <r>
    <n v="89419064"/>
    <x v="15"/>
    <d v="1899-12-30T13:53:03"/>
    <d v="1899-12-30T14:01:46"/>
    <n v="0"/>
    <n v="1"/>
    <n v="0"/>
  </r>
  <r>
    <n v="9961121"/>
    <x v="15"/>
    <d v="1899-12-30T13:59:35"/>
    <d v="1899-12-30T14:02:40"/>
    <n v="1"/>
    <n v="0"/>
    <n v="0"/>
  </r>
  <r>
    <n v="5303411"/>
    <x v="15"/>
    <d v="1899-12-30T14:04:36"/>
    <d v="1899-12-30T14:12:10"/>
    <n v="1"/>
    <n v="0"/>
    <n v="0"/>
  </r>
  <r>
    <n v="4657345"/>
    <x v="15"/>
    <d v="1899-12-30T14:09:20"/>
    <d v="1899-12-30T14:10:08"/>
    <n v="1"/>
    <n v="0"/>
    <n v="0"/>
  </r>
  <r>
    <n v="5850216"/>
    <x v="15"/>
    <d v="1899-12-30T14:14:17"/>
    <d v="1899-12-30T14:22:05"/>
    <n v="1"/>
    <n v="0"/>
    <n v="0"/>
  </r>
  <r>
    <n v="4927402"/>
    <x v="15"/>
    <d v="1899-12-30T14:14:40"/>
    <d v="1899-12-30T14:26:21"/>
    <n v="1"/>
    <n v="0"/>
    <n v="0"/>
  </r>
  <r>
    <n v="60113139"/>
    <x v="15"/>
    <d v="1899-12-30T14:19:09"/>
    <d v="1899-12-30T14:29:11"/>
    <n v="0"/>
    <n v="1"/>
    <n v="0"/>
  </r>
  <r>
    <n v="2644526"/>
    <x v="15"/>
    <d v="1899-12-30T14:22:03"/>
    <d v="1899-12-30T14:32:09"/>
    <n v="1"/>
    <n v="0"/>
    <n v="0"/>
  </r>
  <r>
    <n v="7226610"/>
    <x v="15"/>
    <d v="1899-12-30T14:24:50"/>
    <d v="1899-12-30T14:39:28"/>
    <n v="1"/>
    <n v="0"/>
    <n v="0"/>
  </r>
  <r>
    <n v="9328179"/>
    <x v="15"/>
    <d v="1899-12-30T14:27:03"/>
    <d v="1899-12-30T14:28:04"/>
    <n v="1"/>
    <n v="0"/>
    <n v="0"/>
  </r>
  <r>
    <n v="7457716"/>
    <x v="15"/>
    <d v="1899-12-30T14:33:53"/>
    <d v="1899-12-30T14:40:36"/>
    <n v="1"/>
    <n v="0"/>
    <n v="0"/>
  </r>
  <r>
    <n v="1739364"/>
    <x v="15"/>
    <d v="1899-12-30T14:39:51"/>
    <d v="1899-12-30T14:53:50"/>
    <n v="1"/>
    <n v="0"/>
    <n v="0"/>
  </r>
  <r>
    <n v="1677537"/>
    <x v="15"/>
    <d v="1899-12-30T14:45:11"/>
    <d v="1899-12-30T14:56:09"/>
    <n v="1"/>
    <n v="0"/>
    <n v="0"/>
  </r>
  <r>
    <n v="55614678"/>
    <x v="15"/>
    <d v="1899-12-30T14:50:18"/>
    <d v="1899-12-30T14:54:07"/>
    <n v="0"/>
    <n v="1"/>
    <n v="0"/>
  </r>
  <r>
    <n v="4272221"/>
    <x v="15"/>
    <d v="1899-12-30T14:55:00"/>
    <d v="1899-12-30T15:01:03"/>
    <n v="1"/>
    <n v="0"/>
    <n v="0"/>
  </r>
  <r>
    <n v="1740380"/>
    <x v="15"/>
    <d v="1899-12-30T15:01:31"/>
    <d v="1899-12-30T15:16:38"/>
    <n v="1"/>
    <n v="0"/>
    <n v="0"/>
  </r>
  <r>
    <n v="6005355"/>
    <x v="16"/>
    <d v="1899-12-30T08:05:07"/>
    <d v="1899-12-30T08:16:07"/>
    <n v="1"/>
    <n v="0"/>
    <n v="0"/>
  </r>
  <r>
    <n v="2400590"/>
    <x v="16"/>
    <d v="1899-12-30T08:11:42"/>
    <d v="1899-12-30T08:18:54"/>
    <n v="1"/>
    <n v="0"/>
    <n v="0"/>
  </r>
  <r>
    <n v="7918038"/>
    <x v="16"/>
    <d v="1899-12-30T08:13:37"/>
    <d v="1899-12-30T08:14:56"/>
    <n v="1"/>
    <n v="0"/>
    <n v="0"/>
  </r>
  <r>
    <n v="7969038"/>
    <x v="16"/>
    <d v="1899-12-30T08:18:19"/>
    <d v="1899-12-30T08:34:43"/>
    <n v="1"/>
    <n v="0"/>
    <n v="0"/>
  </r>
  <r>
    <n v="5833452"/>
    <x v="16"/>
    <d v="1899-12-30T08:23:51"/>
    <d v="1899-12-30T08:27:05"/>
    <n v="1"/>
    <n v="0"/>
    <n v="0"/>
  </r>
  <r>
    <n v="11425383"/>
    <x v="16"/>
    <d v="1899-12-30T08:27:51"/>
    <d v="1899-12-30T08:40:52"/>
    <n v="0"/>
    <n v="1"/>
    <n v="0"/>
  </r>
  <r>
    <n v="2900584"/>
    <x v="16"/>
    <d v="1899-12-30T08:28:50"/>
    <d v="1899-12-30T08:43:09"/>
    <n v="1"/>
    <n v="0"/>
    <n v="0"/>
  </r>
  <r>
    <n v="77705897"/>
    <x v="16"/>
    <d v="1899-12-30T08:32:41"/>
    <d v="1899-12-30T08:37:22"/>
    <n v="0"/>
    <n v="1"/>
    <n v="0"/>
  </r>
  <r>
    <n v="48497496"/>
    <x v="16"/>
    <d v="1899-12-30T08:36:42"/>
    <d v="1899-12-30T08:43:52"/>
    <n v="0"/>
    <n v="1"/>
    <n v="0"/>
  </r>
  <r>
    <n v="98695684"/>
    <x v="16"/>
    <d v="1899-12-30T08:43:24"/>
    <d v="1899-12-30T08:59:59"/>
    <n v="0"/>
    <n v="1"/>
    <n v="0"/>
  </r>
  <r>
    <n v="7712618"/>
    <x v="16"/>
    <d v="1899-12-30T08:49:32"/>
    <d v="1899-12-30T08:54:30"/>
    <n v="1"/>
    <n v="0"/>
    <n v="0"/>
  </r>
  <r>
    <n v="8872311"/>
    <x v="16"/>
    <d v="1899-12-30T08:50:42"/>
    <d v="1899-12-30T08:53:51"/>
    <n v="1"/>
    <n v="0"/>
    <n v="0"/>
  </r>
  <r>
    <n v="6056372"/>
    <x v="16"/>
    <d v="1899-12-30T08:51:48"/>
    <d v="1899-12-30T09:01:40"/>
    <n v="1"/>
    <n v="0"/>
    <n v="0"/>
  </r>
  <r>
    <n v="8936656"/>
    <x v="16"/>
    <d v="1899-12-30T08:56:00"/>
    <d v="1899-12-30T09:05:31"/>
    <n v="1"/>
    <n v="0"/>
    <n v="0"/>
  </r>
  <r>
    <n v="22966872"/>
    <x v="16"/>
    <d v="1899-12-30T08:56:48"/>
    <d v="1899-12-30T09:04:12"/>
    <n v="0"/>
    <n v="1"/>
    <n v="0"/>
  </r>
  <r>
    <n v="3908162"/>
    <x v="16"/>
    <d v="1899-12-30T09:04:24"/>
    <d v="1899-12-30T09:18:18"/>
    <n v="1"/>
    <n v="0"/>
    <n v="0"/>
  </r>
  <r>
    <n v="20485333"/>
    <x v="16"/>
    <d v="1899-12-30T09:10:31"/>
    <d v="1899-12-30T09:25:50"/>
    <n v="0"/>
    <n v="1"/>
    <n v="0"/>
  </r>
  <r>
    <n v="78709747"/>
    <x v="16"/>
    <d v="1899-12-30T09:16:24"/>
    <d v="1899-12-30T09:21:22"/>
    <n v="0"/>
    <n v="1"/>
    <n v="0"/>
  </r>
  <r>
    <n v="1859884"/>
    <x v="16"/>
    <d v="1899-12-30T09:16:50"/>
    <d v="1899-12-30T09:23:35"/>
    <n v="1"/>
    <n v="0"/>
    <n v="0"/>
  </r>
  <r>
    <n v="2866546"/>
    <x v="16"/>
    <d v="1899-12-30T09:22:09"/>
    <d v="1899-12-30T09:33:05"/>
    <n v="1"/>
    <n v="0"/>
    <n v="0"/>
  </r>
  <r>
    <n v="23715237"/>
    <x v="16"/>
    <d v="1899-12-30T09:23:48"/>
    <d v="1899-12-30T09:29:39"/>
    <n v="0"/>
    <n v="1"/>
    <n v="0"/>
  </r>
  <r>
    <n v="6013508"/>
    <x v="16"/>
    <d v="1899-12-30T09:24:25"/>
    <d v="1899-12-30T09:27:23"/>
    <n v="1"/>
    <n v="0"/>
    <n v="0"/>
  </r>
  <r>
    <n v="6175467"/>
    <x v="16"/>
    <d v="1899-12-30T09:32:27"/>
    <d v="1899-12-30T09:42:07"/>
    <n v="1"/>
    <n v="0"/>
    <n v="0"/>
  </r>
  <r>
    <n v="22416837"/>
    <x v="16"/>
    <d v="1899-12-30T09:34:18"/>
    <d v="1899-12-30T09:39:31"/>
    <n v="0"/>
    <n v="1"/>
    <n v="0"/>
  </r>
  <r>
    <n v="9065927"/>
    <x v="16"/>
    <d v="1899-12-30T09:34:50"/>
    <d v="1899-12-30T09:49:27"/>
    <n v="1"/>
    <n v="0"/>
    <n v="0"/>
  </r>
  <r>
    <n v="8849918"/>
    <x v="16"/>
    <d v="1899-12-30T09:39:48"/>
    <d v="1899-12-30T09:45:10"/>
    <n v="1"/>
    <n v="0"/>
    <n v="0"/>
  </r>
  <r>
    <n v="8250018"/>
    <x v="16"/>
    <d v="1899-12-30T09:43:57"/>
    <d v="1899-12-30T09:51:54"/>
    <n v="1"/>
    <n v="0"/>
    <n v="0"/>
  </r>
  <r>
    <n v="20349502"/>
    <x v="16"/>
    <d v="1899-12-30T09:50:06"/>
    <d v="1899-12-30T09:54:02"/>
    <n v="0"/>
    <n v="1"/>
    <n v="0"/>
  </r>
  <r>
    <n v="9894723"/>
    <x v="16"/>
    <d v="1899-12-30T09:50:14"/>
    <d v="1899-12-30T09:52:40"/>
    <n v="1"/>
    <n v="0"/>
    <n v="0"/>
  </r>
  <r>
    <n v="9458504"/>
    <x v="16"/>
    <d v="1899-12-30T09:51:11"/>
    <d v="1899-12-30T09:59:20"/>
    <n v="1"/>
    <n v="0"/>
    <n v="0"/>
  </r>
  <r>
    <n v="6741642"/>
    <x v="16"/>
    <d v="1899-12-30T09:56:52"/>
    <d v="1899-12-30T10:10:09"/>
    <n v="1"/>
    <n v="0"/>
    <n v="0"/>
  </r>
  <r>
    <n v="4824710"/>
    <x v="16"/>
    <d v="1899-12-30T10:04:55"/>
    <d v="1899-12-30T10:05:45"/>
    <n v="1"/>
    <n v="0"/>
    <n v="0"/>
  </r>
  <r>
    <n v="6465122"/>
    <x v="16"/>
    <d v="1899-12-30T10:07:31"/>
    <d v="1899-12-30T10:21:12"/>
    <n v="1"/>
    <n v="0"/>
    <n v="0"/>
  </r>
  <r>
    <n v="6940373"/>
    <x v="16"/>
    <d v="1899-12-30T10:15:03"/>
    <d v="1899-12-30T10:25:41"/>
    <n v="1"/>
    <n v="0"/>
    <n v="0"/>
  </r>
  <r>
    <n v="81613163"/>
    <x v="16"/>
    <d v="1899-12-30T10:19:16"/>
    <d v="1899-12-30T10:31:31"/>
    <n v="0"/>
    <n v="1"/>
    <n v="0"/>
  </r>
  <r>
    <n v="9894998"/>
    <x v="16"/>
    <d v="1899-12-30T10:25:38"/>
    <d v="1899-12-30T10:39:58"/>
    <n v="1"/>
    <n v="0"/>
    <n v="0"/>
  </r>
  <r>
    <n v="7663988"/>
    <x v="16"/>
    <d v="1899-12-30T10:31:56"/>
    <d v="1899-12-30T10:40:17"/>
    <n v="1"/>
    <n v="0"/>
    <n v="0"/>
  </r>
  <r>
    <n v="29555837"/>
    <x v="16"/>
    <d v="1899-12-30T10:36:56"/>
    <d v="1899-12-30T10:50:40"/>
    <n v="0"/>
    <n v="1"/>
    <n v="0"/>
  </r>
  <r>
    <n v="6890486"/>
    <x v="16"/>
    <d v="1899-12-30T10:42:10"/>
    <d v="1899-12-30T10:49:26"/>
    <n v="1"/>
    <n v="0"/>
    <n v="0"/>
  </r>
  <r>
    <n v="1992079"/>
    <x v="16"/>
    <d v="1899-12-30T10:48:04"/>
    <d v="1899-12-30T10:56:11"/>
    <n v="1"/>
    <n v="0"/>
    <n v="0"/>
  </r>
  <r>
    <n v="7599611"/>
    <x v="16"/>
    <d v="1899-12-30T10:51:08"/>
    <d v="1899-12-30T10:57:51"/>
    <n v="1"/>
    <n v="0"/>
    <n v="0"/>
  </r>
  <r>
    <n v="1418351"/>
    <x v="16"/>
    <d v="1899-12-30T10:53:26"/>
    <d v="1899-12-30T10:53:54"/>
    <n v="1"/>
    <n v="0"/>
    <n v="0"/>
  </r>
  <r>
    <n v="5883714"/>
    <x v="16"/>
    <d v="1899-12-30T11:00:46"/>
    <d v="1899-12-30T11:11:29"/>
    <n v="1"/>
    <n v="0"/>
    <n v="0"/>
  </r>
  <r>
    <n v="1457083"/>
    <x v="16"/>
    <d v="1899-12-30T11:07:54"/>
    <d v="1899-12-30T11:24:18"/>
    <n v="1"/>
    <n v="0"/>
    <n v="0"/>
  </r>
  <r>
    <n v="9948096"/>
    <x v="16"/>
    <d v="1899-12-30T11:10:32"/>
    <d v="1899-12-30T11:17:13"/>
    <n v="1"/>
    <n v="0"/>
    <n v="0"/>
  </r>
  <r>
    <n v="2567031"/>
    <x v="16"/>
    <d v="1899-12-30T11:17:55"/>
    <d v="1899-12-30T11:24:33"/>
    <n v="1"/>
    <n v="0"/>
    <n v="0"/>
  </r>
  <r>
    <n v="5952625"/>
    <x v="16"/>
    <d v="1899-12-30T11:21:07"/>
    <d v="1899-12-30T11:24:46"/>
    <n v="1"/>
    <n v="0"/>
    <n v="0"/>
  </r>
  <r>
    <n v="8284495"/>
    <x v="16"/>
    <d v="1899-12-30T11:22:21"/>
    <d v="1899-12-30T11:24:05"/>
    <n v="1"/>
    <n v="0"/>
    <n v="0"/>
  </r>
  <r>
    <n v="5354141"/>
    <x v="16"/>
    <d v="1899-12-30T11:25:19"/>
    <d v="1899-12-30T11:27:23"/>
    <n v="1"/>
    <n v="0"/>
    <n v="0"/>
  </r>
  <r>
    <n v="5713477"/>
    <x v="16"/>
    <d v="1899-12-30T11:26:54"/>
    <d v="1899-12-30T11:41:04"/>
    <n v="1"/>
    <n v="0"/>
    <n v="0"/>
  </r>
  <r>
    <n v="6865322"/>
    <x v="16"/>
    <d v="1899-12-30T11:28:03"/>
    <d v="1899-12-30T11:37:20"/>
    <n v="1"/>
    <n v="0"/>
    <n v="0"/>
  </r>
  <r>
    <n v="9007177570"/>
    <x v="16"/>
    <d v="1899-12-30T11:30:35"/>
    <d v="1899-12-30T11:34:52"/>
    <n v="0"/>
    <n v="0"/>
    <n v="1"/>
  </r>
  <r>
    <n v="49920930"/>
    <x v="16"/>
    <d v="1899-12-30T11:37:47"/>
    <d v="1899-12-30T11:43:28"/>
    <n v="0"/>
    <n v="1"/>
    <n v="0"/>
  </r>
  <r>
    <n v="3624713"/>
    <x v="16"/>
    <d v="1899-12-30T11:39:19"/>
    <d v="1899-12-30T11:55:30"/>
    <n v="1"/>
    <n v="0"/>
    <n v="0"/>
  </r>
  <r>
    <n v="39848401"/>
    <x v="16"/>
    <d v="1899-12-30T11:40:04"/>
    <d v="1899-12-30T11:52:29"/>
    <n v="0"/>
    <n v="1"/>
    <n v="0"/>
  </r>
  <r>
    <n v="4131448"/>
    <x v="16"/>
    <d v="1899-12-30T11:45:15"/>
    <d v="1899-12-30T11:53:14"/>
    <n v="1"/>
    <n v="0"/>
    <n v="0"/>
  </r>
  <r>
    <n v="2239958"/>
    <x v="16"/>
    <d v="1899-12-30T11:53:08"/>
    <d v="1899-12-30T11:59:28"/>
    <n v="1"/>
    <n v="0"/>
    <n v="0"/>
  </r>
  <r>
    <n v="3680149"/>
    <x v="16"/>
    <d v="1899-12-30T11:53:37"/>
    <d v="1899-12-30T11:58:57"/>
    <n v="1"/>
    <n v="0"/>
    <n v="0"/>
  </r>
  <r>
    <n v="3654212"/>
    <x v="16"/>
    <d v="1899-12-30T11:56:15"/>
    <d v="1899-12-30T11:56:56"/>
    <n v="1"/>
    <n v="0"/>
    <n v="0"/>
  </r>
  <r>
    <n v="3192053"/>
    <x v="16"/>
    <d v="1899-12-30T11:57:04"/>
    <d v="1899-12-30T12:07:38"/>
    <n v="1"/>
    <n v="0"/>
    <n v="0"/>
  </r>
  <r>
    <n v="2355456"/>
    <x v="16"/>
    <d v="1899-12-30T12:00:24"/>
    <d v="1899-12-30T12:14:10"/>
    <n v="1"/>
    <n v="0"/>
    <n v="0"/>
  </r>
  <r>
    <n v="64932677"/>
    <x v="16"/>
    <d v="1899-12-30T12:06:17"/>
    <d v="1899-12-30T12:19:17"/>
    <n v="0"/>
    <n v="1"/>
    <n v="0"/>
  </r>
  <r>
    <n v="9419117"/>
    <x v="16"/>
    <d v="1899-12-30T12:07:51"/>
    <d v="1899-12-30T12:10:58"/>
    <n v="1"/>
    <n v="0"/>
    <n v="0"/>
  </r>
  <r>
    <n v="2509631"/>
    <x v="16"/>
    <d v="1899-12-30T12:14:46"/>
    <d v="1899-12-30T12:30:44"/>
    <n v="1"/>
    <n v="0"/>
    <n v="0"/>
  </r>
  <r>
    <n v="4505950"/>
    <x v="16"/>
    <d v="1899-12-30T12:19:47"/>
    <d v="1899-12-30T12:33:11"/>
    <n v="1"/>
    <n v="0"/>
    <n v="0"/>
  </r>
  <r>
    <n v="39663331"/>
    <x v="16"/>
    <d v="1899-12-30T12:20:51"/>
    <d v="1899-12-30T12:25:56"/>
    <n v="0"/>
    <n v="1"/>
    <n v="0"/>
  </r>
  <r>
    <n v="73350537"/>
    <x v="16"/>
    <d v="1899-12-30T12:26:36"/>
    <d v="1899-12-30T12:38:33"/>
    <n v="0"/>
    <n v="1"/>
    <n v="0"/>
  </r>
  <r>
    <n v="36929553"/>
    <x v="16"/>
    <d v="1899-12-30T12:31:02"/>
    <d v="1899-12-30T12:38:25"/>
    <n v="0"/>
    <n v="1"/>
    <n v="0"/>
  </r>
  <r>
    <n v="74135093"/>
    <x v="16"/>
    <d v="1899-12-30T12:32:09"/>
    <d v="1899-12-30T12:38:24"/>
    <n v="0"/>
    <n v="1"/>
    <n v="0"/>
  </r>
  <r>
    <n v="3505978"/>
    <x v="16"/>
    <d v="1899-12-30T12:34:28"/>
    <d v="1899-12-30T12:50:06"/>
    <n v="1"/>
    <n v="0"/>
    <n v="0"/>
  </r>
  <r>
    <n v="4483996"/>
    <x v="16"/>
    <d v="1899-12-30T12:37:13"/>
    <d v="1899-12-30T12:52:43"/>
    <n v="1"/>
    <n v="0"/>
    <n v="0"/>
  </r>
  <r>
    <n v="6264844"/>
    <x v="16"/>
    <d v="1899-12-30T12:38:14"/>
    <d v="1899-12-30T12:38:56"/>
    <n v="1"/>
    <n v="0"/>
    <n v="0"/>
  </r>
  <r>
    <n v="92127966"/>
    <x v="16"/>
    <d v="1899-12-30T12:45:45"/>
    <d v="1899-12-30T12:53:38"/>
    <n v="0"/>
    <n v="1"/>
    <n v="0"/>
  </r>
  <r>
    <n v="7353916"/>
    <x v="16"/>
    <d v="1899-12-30T12:49:46"/>
    <d v="1899-12-30T12:53:33"/>
    <n v="1"/>
    <n v="0"/>
    <n v="0"/>
  </r>
  <r>
    <n v="5440420"/>
    <x v="16"/>
    <d v="1899-12-30T12:50:55"/>
    <d v="1899-12-30T13:00:46"/>
    <n v="1"/>
    <n v="0"/>
    <n v="0"/>
  </r>
  <r>
    <n v="8840288"/>
    <x v="16"/>
    <d v="1899-12-30T12:57:05"/>
    <d v="1899-12-30T12:59:04"/>
    <n v="1"/>
    <n v="0"/>
    <n v="0"/>
  </r>
  <r>
    <n v="9007177570"/>
    <x v="16"/>
    <d v="1899-12-30T13:02:16"/>
    <d v="1899-12-30T13:11:22"/>
    <n v="0"/>
    <n v="0"/>
    <n v="1"/>
  </r>
  <r>
    <n v="24850212"/>
    <x v="16"/>
    <d v="1899-12-30T13:02:39"/>
    <d v="1899-12-30T13:08:39"/>
    <n v="0"/>
    <n v="1"/>
    <n v="0"/>
  </r>
  <r>
    <n v="7857206"/>
    <x v="16"/>
    <d v="1899-12-30T13:09:58"/>
    <d v="1899-12-30T13:13:07"/>
    <n v="1"/>
    <n v="0"/>
    <n v="0"/>
  </r>
  <r>
    <n v="9007177570"/>
    <x v="16"/>
    <d v="1899-12-30T13:14:49"/>
    <d v="1899-12-30T13:21:00"/>
    <n v="0"/>
    <n v="0"/>
    <n v="1"/>
  </r>
  <r>
    <n v="96375379"/>
    <x v="16"/>
    <d v="1899-12-30T13:16:37"/>
    <d v="1899-12-30T13:20:12"/>
    <n v="0"/>
    <n v="1"/>
    <n v="0"/>
  </r>
  <r>
    <n v="6146223"/>
    <x v="16"/>
    <d v="1899-12-30T13:19:27"/>
    <d v="1899-12-30T13:26:36"/>
    <n v="1"/>
    <n v="0"/>
    <n v="0"/>
  </r>
  <r>
    <n v="7119239917"/>
    <x v="16"/>
    <d v="1899-12-30T13:26:53"/>
    <d v="1899-12-30T13:34:37"/>
    <n v="0"/>
    <n v="0"/>
    <n v="1"/>
  </r>
  <r>
    <n v="8622421"/>
    <x v="16"/>
    <d v="1899-12-30T13:33:01"/>
    <d v="1899-12-30T13:35:36"/>
    <n v="1"/>
    <n v="0"/>
    <n v="0"/>
  </r>
  <r>
    <n v="2304726"/>
    <x v="16"/>
    <d v="1899-12-30T13:35:20"/>
    <d v="1899-12-30T13:44:04"/>
    <n v="1"/>
    <n v="0"/>
    <n v="0"/>
  </r>
  <r>
    <n v="9183185"/>
    <x v="16"/>
    <d v="1899-12-30T13:35:40"/>
    <d v="1899-12-30T13:38:58"/>
    <n v="1"/>
    <n v="0"/>
    <n v="0"/>
  </r>
  <r>
    <n v="2185216"/>
    <x v="16"/>
    <d v="1899-12-30T13:40:13"/>
    <d v="1899-12-30T13:54:09"/>
    <n v="1"/>
    <n v="0"/>
    <n v="0"/>
  </r>
  <r>
    <n v="9664191"/>
    <x v="16"/>
    <d v="1899-12-30T13:40:26"/>
    <d v="1899-12-30T13:41:01"/>
    <n v="1"/>
    <n v="0"/>
    <n v="0"/>
  </r>
  <r>
    <n v="8743781"/>
    <x v="16"/>
    <d v="1899-12-30T13:44:54"/>
    <d v="1899-12-30T13:57:21"/>
    <n v="1"/>
    <n v="0"/>
    <n v="0"/>
  </r>
  <r>
    <n v="97997759"/>
    <x v="16"/>
    <d v="1899-12-30T13:45:38"/>
    <d v="1899-12-30T13:45:51"/>
    <n v="0"/>
    <n v="1"/>
    <n v="0"/>
  </r>
  <r>
    <n v="4100331"/>
    <x v="16"/>
    <d v="1899-12-30T13:53:14"/>
    <d v="1899-12-30T13:55:38"/>
    <n v="1"/>
    <n v="0"/>
    <n v="0"/>
  </r>
  <r>
    <n v="7215284"/>
    <x v="16"/>
    <d v="1899-12-30T13:54:50"/>
    <d v="1899-12-30T14:10:48"/>
    <n v="1"/>
    <n v="0"/>
    <n v="0"/>
  </r>
  <r>
    <n v="9474267"/>
    <x v="16"/>
    <d v="1899-12-30T14:01:18"/>
    <d v="1899-12-30T14:15:15"/>
    <n v="1"/>
    <n v="0"/>
    <n v="0"/>
  </r>
  <r>
    <n v="3200206"/>
    <x v="16"/>
    <d v="1899-12-30T14:06:30"/>
    <d v="1899-12-30T14:22:29"/>
    <n v="1"/>
    <n v="0"/>
    <n v="0"/>
  </r>
  <r>
    <n v="72014227"/>
    <x v="16"/>
    <d v="1899-12-30T14:08:09"/>
    <d v="1899-12-30T14:11:17"/>
    <n v="0"/>
    <n v="1"/>
    <n v="0"/>
  </r>
  <r>
    <n v="3976931"/>
    <x v="16"/>
    <d v="1899-12-30T14:14:39"/>
    <d v="1899-12-30T14:21:17"/>
    <n v="1"/>
    <n v="0"/>
    <n v="0"/>
  </r>
  <r>
    <n v="6717763"/>
    <x v="16"/>
    <d v="1899-12-30T14:18:23"/>
    <d v="1899-12-30T14:25:00"/>
    <n v="1"/>
    <n v="0"/>
    <n v="0"/>
  </r>
  <r>
    <n v="2117176"/>
    <x v="16"/>
    <d v="1899-12-30T14:23:18"/>
    <d v="1899-12-30T14:28:39"/>
    <n v="1"/>
    <n v="0"/>
    <n v="0"/>
  </r>
  <r>
    <n v="67688044"/>
    <x v="16"/>
    <d v="1899-12-30T14:28:55"/>
    <d v="1899-12-30T14:30:06"/>
    <n v="0"/>
    <n v="1"/>
    <n v="0"/>
  </r>
  <r>
    <n v="3824371"/>
    <x v="16"/>
    <d v="1899-12-30T14:30:22"/>
    <d v="1899-12-30T14:42:14"/>
    <n v="1"/>
    <n v="0"/>
    <n v="0"/>
  </r>
  <r>
    <n v="3025855"/>
    <x v="16"/>
    <d v="1899-12-30T14:32:40"/>
    <d v="1899-12-30T14:35:16"/>
    <n v="1"/>
    <n v="0"/>
    <n v="0"/>
  </r>
  <r>
    <n v="8773356"/>
    <x v="16"/>
    <d v="1899-12-30T14:36:40"/>
    <d v="1899-12-30T14:39:56"/>
    <n v="1"/>
    <n v="0"/>
    <n v="0"/>
  </r>
  <r>
    <n v="1211446"/>
    <x v="16"/>
    <d v="1899-12-30T14:41:19"/>
    <d v="1899-12-30T14:54:45"/>
    <n v="1"/>
    <n v="0"/>
    <n v="0"/>
  </r>
  <r>
    <n v="3607585"/>
    <x v="16"/>
    <d v="1899-12-30T14:45:02"/>
    <d v="1899-12-30T14:54:29"/>
    <n v="1"/>
    <n v="0"/>
    <n v="0"/>
  </r>
  <r>
    <n v="5492379"/>
    <x v="16"/>
    <d v="1899-12-30T14:51:18"/>
    <d v="1899-12-30T14:52:23"/>
    <n v="1"/>
    <n v="0"/>
    <n v="0"/>
  </r>
  <r>
    <n v="84589848"/>
    <x v="16"/>
    <d v="1899-12-30T14:52:23"/>
    <d v="1899-12-30T14:57:37"/>
    <n v="0"/>
    <n v="1"/>
    <n v="0"/>
  </r>
  <r>
    <n v="7622848"/>
    <x v="16"/>
    <d v="1899-12-30T14:52:55"/>
    <d v="1899-12-30T15:03:59"/>
    <n v="1"/>
    <n v="0"/>
    <n v="0"/>
  </r>
  <r>
    <n v="7883595"/>
    <x v="16"/>
    <d v="1899-12-30T14:54:57"/>
    <d v="1899-12-30T14:59:20"/>
    <n v="1"/>
    <n v="0"/>
    <n v="0"/>
  </r>
  <r>
    <n v="4804872"/>
    <x v="16"/>
    <d v="1899-12-30T14:59:36"/>
    <d v="1899-12-30T15:15:51"/>
    <n v="1"/>
    <n v="0"/>
    <n v="0"/>
  </r>
  <r>
    <n v="61812355"/>
    <x v="16"/>
    <d v="1899-12-30T15:06:08"/>
    <d v="1899-12-30T15:18:49"/>
    <n v="0"/>
    <n v="1"/>
    <n v="0"/>
  </r>
  <r>
    <n v="6493766"/>
    <x v="17"/>
    <d v="1899-12-30T08:03:37"/>
    <d v="1899-12-30T08:04:57"/>
    <n v="1"/>
    <n v="0"/>
    <n v="0"/>
  </r>
  <r>
    <n v="4965118"/>
    <x v="17"/>
    <d v="1899-12-30T08:05:26"/>
    <d v="1899-12-30T08:20:32"/>
    <n v="1"/>
    <n v="0"/>
    <n v="0"/>
  </r>
  <r>
    <n v="7973476"/>
    <x v="17"/>
    <d v="1899-12-30T08:13:12"/>
    <d v="1899-12-30T08:24:03"/>
    <n v="1"/>
    <n v="0"/>
    <n v="0"/>
  </r>
  <r>
    <n v="6642574"/>
    <x v="17"/>
    <d v="1899-12-30T08:17:53"/>
    <d v="1899-12-30T08:33:18"/>
    <n v="1"/>
    <n v="0"/>
    <n v="0"/>
  </r>
  <r>
    <n v="2325155"/>
    <x v="17"/>
    <d v="1899-12-30T08:20:32"/>
    <d v="1899-12-30T08:31:22"/>
    <n v="1"/>
    <n v="0"/>
    <n v="0"/>
  </r>
  <r>
    <n v="1340323"/>
    <x v="17"/>
    <d v="1899-12-30T08:23:55"/>
    <d v="1899-12-30T08:35:15"/>
    <n v="1"/>
    <n v="0"/>
    <n v="0"/>
  </r>
  <r>
    <n v="8957203"/>
    <x v="17"/>
    <d v="1899-12-30T08:30:33"/>
    <d v="1899-12-30T08:42:38"/>
    <n v="1"/>
    <n v="0"/>
    <n v="0"/>
  </r>
  <r>
    <n v="8276893"/>
    <x v="17"/>
    <d v="1899-12-30T08:37:04"/>
    <d v="1899-12-30T08:47:03"/>
    <n v="1"/>
    <n v="0"/>
    <n v="0"/>
  </r>
  <r>
    <n v="7894591002"/>
    <x v="17"/>
    <d v="1899-12-30T08:45:16"/>
    <d v="1899-12-30T09:00:05"/>
    <n v="0"/>
    <n v="0"/>
    <n v="1"/>
  </r>
  <r>
    <n v="26891502"/>
    <x v="17"/>
    <d v="1899-12-30T08:52:28"/>
    <d v="1899-12-30T09:02:15"/>
    <n v="0"/>
    <n v="1"/>
    <n v="0"/>
  </r>
  <r>
    <n v="71021004"/>
    <x v="17"/>
    <d v="1899-12-30T08:57:12"/>
    <d v="1899-12-30T09:08:30"/>
    <n v="0"/>
    <n v="1"/>
    <n v="0"/>
  </r>
  <r>
    <n v="17314583"/>
    <x v="17"/>
    <d v="1899-12-30T09:04:57"/>
    <d v="1899-12-30T09:19:52"/>
    <n v="0"/>
    <n v="1"/>
    <n v="0"/>
  </r>
  <r>
    <n v="3972159"/>
    <x v="17"/>
    <d v="1899-12-30T09:05:42"/>
    <d v="1899-12-30T09:11:00"/>
    <n v="1"/>
    <n v="0"/>
    <n v="0"/>
  </r>
  <r>
    <n v="94989369"/>
    <x v="17"/>
    <d v="1899-12-30T09:06:42"/>
    <d v="1899-12-30T09:22:35"/>
    <n v="0"/>
    <n v="1"/>
    <n v="0"/>
  </r>
  <r>
    <n v="4857453"/>
    <x v="17"/>
    <d v="1899-12-30T09:07:24"/>
    <d v="1899-12-30T09:15:18"/>
    <n v="1"/>
    <n v="0"/>
    <n v="0"/>
  </r>
  <r>
    <n v="7980513"/>
    <x v="17"/>
    <d v="1899-12-30T09:10:03"/>
    <d v="1899-12-30T09:11:21"/>
    <n v="1"/>
    <n v="0"/>
    <n v="0"/>
  </r>
  <r>
    <n v="6896175"/>
    <x v="17"/>
    <d v="1899-12-30T09:11:39"/>
    <d v="1899-12-30T09:13:20"/>
    <n v="1"/>
    <n v="0"/>
    <n v="0"/>
  </r>
  <r>
    <n v="1689993"/>
    <x v="17"/>
    <d v="1899-12-30T09:12:04"/>
    <d v="1899-12-30T09:17:59"/>
    <n v="1"/>
    <n v="0"/>
    <n v="0"/>
  </r>
  <r>
    <n v="1183006"/>
    <x v="17"/>
    <d v="1899-12-30T09:15:52"/>
    <d v="1899-12-30T09:25:41"/>
    <n v="1"/>
    <n v="0"/>
    <n v="0"/>
  </r>
  <r>
    <n v="9446278"/>
    <x v="17"/>
    <d v="1899-12-30T09:19:45"/>
    <d v="1899-12-30T09:21:21"/>
    <n v="1"/>
    <n v="0"/>
    <n v="0"/>
  </r>
  <r>
    <n v="2445944"/>
    <x v="17"/>
    <d v="1899-12-30T09:20:58"/>
    <d v="1899-12-30T09:29:30"/>
    <n v="1"/>
    <n v="0"/>
    <n v="0"/>
  </r>
  <r>
    <n v="4404713"/>
    <x v="17"/>
    <d v="1899-12-30T09:29:17"/>
    <d v="1899-12-30T09:30:14"/>
    <n v="1"/>
    <n v="0"/>
    <n v="0"/>
  </r>
  <r>
    <n v="6495153"/>
    <x v="17"/>
    <d v="1899-12-30T09:36:15"/>
    <d v="1899-12-30T09:41:51"/>
    <n v="1"/>
    <n v="0"/>
    <n v="0"/>
  </r>
  <r>
    <n v="2684831"/>
    <x v="17"/>
    <d v="1899-12-30T09:37:53"/>
    <d v="1899-12-30T09:45:29"/>
    <n v="1"/>
    <n v="0"/>
    <n v="0"/>
  </r>
  <r>
    <n v="8748493"/>
    <x v="17"/>
    <d v="1899-12-30T09:41:59"/>
    <d v="1899-12-30T09:42:23"/>
    <n v="1"/>
    <n v="0"/>
    <n v="0"/>
  </r>
  <r>
    <n v="7230252"/>
    <x v="17"/>
    <d v="1899-12-30T09:47:07"/>
    <d v="1899-12-30T09:54:35"/>
    <n v="1"/>
    <n v="0"/>
    <n v="0"/>
  </r>
  <r>
    <n v="5082463"/>
    <x v="17"/>
    <d v="1899-12-30T09:54:17"/>
    <d v="1899-12-30T10:05:28"/>
    <n v="1"/>
    <n v="0"/>
    <n v="0"/>
  </r>
  <r>
    <n v="1830054"/>
    <x v="17"/>
    <d v="1899-12-30T09:56:01"/>
    <d v="1899-12-30T10:05:02"/>
    <n v="1"/>
    <n v="0"/>
    <n v="0"/>
  </r>
  <r>
    <n v="5223970"/>
    <x v="17"/>
    <d v="1899-12-30T09:56:21"/>
    <d v="1899-12-30T10:00:15"/>
    <n v="1"/>
    <n v="0"/>
    <n v="0"/>
  </r>
  <r>
    <n v="8369071681"/>
    <x v="17"/>
    <d v="1899-12-30T10:03:52"/>
    <d v="1899-12-30T10:06:43"/>
    <n v="0"/>
    <n v="0"/>
    <n v="1"/>
  </r>
  <r>
    <n v="5582631"/>
    <x v="17"/>
    <d v="1899-12-30T10:08:06"/>
    <d v="1899-12-30T10:08:43"/>
    <n v="1"/>
    <n v="0"/>
    <n v="0"/>
  </r>
  <r>
    <n v="68043713"/>
    <x v="17"/>
    <d v="1899-12-30T10:10:05"/>
    <d v="1899-12-30T10:16:13"/>
    <n v="0"/>
    <n v="1"/>
    <n v="0"/>
  </r>
  <r>
    <n v="89263578"/>
    <x v="17"/>
    <d v="1899-12-30T10:17:56"/>
    <d v="1899-12-30T10:30:03"/>
    <n v="0"/>
    <n v="1"/>
    <n v="0"/>
  </r>
  <r>
    <n v="7511410"/>
    <x v="17"/>
    <d v="1899-12-30T10:23:35"/>
    <d v="1899-12-30T10:30:10"/>
    <n v="1"/>
    <n v="0"/>
    <n v="0"/>
  </r>
  <r>
    <n v="2128803"/>
    <x v="17"/>
    <d v="1899-12-30T10:30:57"/>
    <d v="1899-12-30T10:41:51"/>
    <n v="1"/>
    <n v="0"/>
    <n v="0"/>
  </r>
  <r>
    <n v="3135285"/>
    <x v="17"/>
    <d v="1899-12-30T10:32:07"/>
    <d v="1899-12-30T10:46:02"/>
    <n v="1"/>
    <n v="0"/>
    <n v="0"/>
  </r>
  <r>
    <n v="5231877"/>
    <x v="17"/>
    <d v="1899-12-30T10:37:25"/>
    <d v="1899-12-30T10:52:52"/>
    <n v="1"/>
    <n v="0"/>
    <n v="0"/>
  </r>
  <r>
    <n v="98391891"/>
    <x v="17"/>
    <d v="1899-12-30T10:37:46"/>
    <d v="1899-12-30T10:38:51"/>
    <n v="0"/>
    <n v="1"/>
    <n v="0"/>
  </r>
  <r>
    <n v="9865524"/>
    <x v="17"/>
    <d v="1899-12-30T10:37:54"/>
    <d v="1899-12-30T10:48:20"/>
    <n v="1"/>
    <n v="0"/>
    <n v="0"/>
  </r>
  <r>
    <n v="7988607"/>
    <x v="17"/>
    <d v="1899-12-30T10:37:56"/>
    <d v="1899-12-30T10:49:59"/>
    <n v="1"/>
    <n v="0"/>
    <n v="0"/>
  </r>
  <r>
    <n v="4599598"/>
    <x v="17"/>
    <d v="1899-12-30T10:43:50"/>
    <d v="1899-12-30T10:57:29"/>
    <n v="1"/>
    <n v="0"/>
    <n v="0"/>
  </r>
  <r>
    <n v="59984179"/>
    <x v="17"/>
    <d v="1899-12-30T10:45:21"/>
    <d v="1899-12-30T10:54:16"/>
    <n v="0"/>
    <n v="1"/>
    <n v="0"/>
  </r>
  <r>
    <n v="9763924"/>
    <x v="17"/>
    <d v="1899-12-30T10:47:36"/>
    <d v="1899-12-30T10:56:03"/>
    <n v="1"/>
    <n v="0"/>
    <n v="0"/>
  </r>
  <r>
    <n v="1531672"/>
    <x v="17"/>
    <d v="1899-12-30T10:48:19"/>
    <d v="1899-12-30T11:03:33"/>
    <n v="1"/>
    <n v="0"/>
    <n v="0"/>
  </r>
  <r>
    <n v="59723258"/>
    <x v="17"/>
    <d v="1899-12-30T10:48:27"/>
    <d v="1899-12-30T11:02:39"/>
    <n v="0"/>
    <n v="1"/>
    <n v="0"/>
  </r>
  <r>
    <n v="6878722"/>
    <x v="17"/>
    <d v="1899-12-30T10:52:48"/>
    <d v="1899-12-30T10:54:23"/>
    <n v="1"/>
    <n v="0"/>
    <n v="0"/>
  </r>
  <r>
    <n v="49278984"/>
    <x v="17"/>
    <d v="1899-12-30T10:55:39"/>
    <d v="1899-12-30T10:58:20"/>
    <n v="0"/>
    <n v="1"/>
    <n v="0"/>
  </r>
  <r>
    <n v="5672312"/>
    <x v="17"/>
    <d v="1899-12-30T10:55:59"/>
    <d v="1899-12-30T11:01:09"/>
    <n v="1"/>
    <n v="0"/>
    <n v="0"/>
  </r>
  <r>
    <n v="9716545"/>
    <x v="17"/>
    <d v="1899-12-30T10:58:28"/>
    <d v="1899-12-30T11:13:13"/>
    <n v="1"/>
    <n v="0"/>
    <n v="0"/>
  </r>
  <r>
    <n v="97953696"/>
    <x v="17"/>
    <d v="1899-12-30T11:06:41"/>
    <d v="1899-12-30T11:18:40"/>
    <n v="0"/>
    <n v="1"/>
    <n v="0"/>
  </r>
  <r>
    <n v="18636086"/>
    <x v="17"/>
    <d v="1899-12-30T11:08:37"/>
    <d v="1899-12-30T11:17:40"/>
    <n v="0"/>
    <n v="1"/>
    <n v="0"/>
  </r>
  <r>
    <n v="2071691"/>
    <x v="17"/>
    <d v="1899-12-30T11:12:32"/>
    <d v="1899-12-30T11:20:35"/>
    <n v="1"/>
    <n v="0"/>
    <n v="0"/>
  </r>
  <r>
    <n v="8023179"/>
    <x v="17"/>
    <d v="1899-12-30T11:12:32"/>
    <d v="1899-12-30T11:24:59"/>
    <n v="1"/>
    <n v="0"/>
    <n v="0"/>
  </r>
  <r>
    <n v="3533421"/>
    <x v="17"/>
    <d v="1899-12-30T11:20:38"/>
    <d v="1899-12-30T11:35:29"/>
    <n v="1"/>
    <n v="0"/>
    <n v="0"/>
  </r>
  <r>
    <n v="1160932"/>
    <x v="17"/>
    <d v="1899-12-30T11:24:13"/>
    <d v="1899-12-30T11:24:45"/>
    <n v="1"/>
    <n v="0"/>
    <n v="0"/>
  </r>
  <r>
    <n v="6320579"/>
    <x v="17"/>
    <d v="1899-12-30T11:32:23"/>
    <d v="1899-12-30T11:39:38"/>
    <n v="1"/>
    <n v="0"/>
    <n v="0"/>
  </r>
  <r>
    <n v="6021417"/>
    <x v="17"/>
    <d v="1899-12-30T11:38:54"/>
    <d v="1899-12-30T11:42:56"/>
    <n v="1"/>
    <n v="0"/>
    <n v="0"/>
  </r>
  <r>
    <n v="3638658"/>
    <x v="17"/>
    <d v="1899-12-30T11:41:17"/>
    <d v="1899-12-30T11:50:00"/>
    <n v="1"/>
    <n v="0"/>
    <n v="0"/>
  </r>
  <r>
    <n v="7595348"/>
    <x v="17"/>
    <d v="1899-12-30T11:43:26"/>
    <d v="1899-12-30T11:55:11"/>
    <n v="1"/>
    <n v="0"/>
    <n v="0"/>
  </r>
  <r>
    <n v="6637746981"/>
    <x v="17"/>
    <d v="1899-12-30T11:45:54"/>
    <d v="1899-12-30T11:59:02"/>
    <n v="0"/>
    <n v="0"/>
    <n v="1"/>
  </r>
  <r>
    <n v="8501947"/>
    <x v="17"/>
    <d v="1899-12-30T11:47:33"/>
    <d v="1899-12-30T11:52:24"/>
    <n v="1"/>
    <n v="0"/>
    <n v="0"/>
  </r>
  <r>
    <n v="85666950"/>
    <x v="17"/>
    <d v="1899-12-30T11:51:37"/>
    <d v="1899-12-30T12:04:30"/>
    <n v="0"/>
    <n v="1"/>
    <n v="0"/>
  </r>
  <r>
    <n v="72289518"/>
    <x v="17"/>
    <d v="1899-12-30T11:53:24"/>
    <d v="1899-12-30T11:59:15"/>
    <n v="0"/>
    <n v="1"/>
    <n v="0"/>
  </r>
  <r>
    <n v="4419123"/>
    <x v="17"/>
    <d v="1899-12-30T11:59:19"/>
    <d v="1899-12-30T12:02:59"/>
    <n v="1"/>
    <n v="0"/>
    <n v="0"/>
  </r>
  <r>
    <n v="75645195"/>
    <x v="17"/>
    <d v="1899-12-30T12:06:39"/>
    <d v="1899-12-30T12:07:05"/>
    <n v="0"/>
    <n v="1"/>
    <n v="0"/>
  </r>
  <r>
    <n v="4305960"/>
    <x v="17"/>
    <d v="1899-12-30T12:09:40"/>
    <d v="1899-12-30T12:17:46"/>
    <n v="1"/>
    <n v="0"/>
    <n v="0"/>
  </r>
  <r>
    <n v="21681406"/>
    <x v="17"/>
    <d v="1899-12-30T12:12:37"/>
    <d v="1899-12-30T12:21:12"/>
    <n v="0"/>
    <n v="1"/>
    <n v="0"/>
  </r>
  <r>
    <n v="6401011"/>
    <x v="17"/>
    <d v="1899-12-30T12:16:25"/>
    <d v="1899-12-30T12:26:52"/>
    <n v="1"/>
    <n v="0"/>
    <n v="0"/>
  </r>
  <r>
    <n v="1879412"/>
    <x v="17"/>
    <d v="1899-12-30T12:22:16"/>
    <d v="1899-12-30T12:35:44"/>
    <n v="1"/>
    <n v="0"/>
    <n v="0"/>
  </r>
  <r>
    <n v="6218089"/>
    <x v="17"/>
    <d v="1899-12-30T12:24:40"/>
    <d v="1899-12-30T12:31:21"/>
    <n v="1"/>
    <n v="0"/>
    <n v="0"/>
  </r>
  <r>
    <n v="3408462348"/>
    <x v="17"/>
    <d v="1899-12-30T12:31:18"/>
    <d v="1899-12-30T12:43:11"/>
    <n v="0"/>
    <n v="0"/>
    <n v="1"/>
  </r>
  <r>
    <n v="9535780"/>
    <x v="17"/>
    <d v="1899-12-30T12:32:37"/>
    <d v="1899-12-30T12:44:31"/>
    <n v="1"/>
    <n v="0"/>
    <n v="0"/>
  </r>
  <r>
    <n v="4945889"/>
    <x v="17"/>
    <d v="1899-12-30T12:40:11"/>
    <d v="1899-12-30T12:51:34"/>
    <n v="1"/>
    <n v="0"/>
    <n v="0"/>
  </r>
  <r>
    <n v="8985437"/>
    <x v="17"/>
    <d v="1899-12-30T12:42:18"/>
    <d v="1899-12-30T12:51:59"/>
    <n v="1"/>
    <n v="0"/>
    <n v="0"/>
  </r>
  <r>
    <n v="57891628"/>
    <x v="17"/>
    <d v="1899-12-30T12:47:16"/>
    <d v="1899-12-30T12:50:25"/>
    <n v="0"/>
    <n v="1"/>
    <n v="0"/>
  </r>
  <r>
    <n v="9772824"/>
    <x v="17"/>
    <d v="1899-12-30T12:48:10"/>
    <d v="1899-12-30T13:03:10"/>
    <n v="1"/>
    <n v="0"/>
    <n v="0"/>
  </r>
  <r>
    <n v="4154521"/>
    <x v="17"/>
    <d v="1899-12-30T12:49:32"/>
    <d v="1899-12-30T12:54:55"/>
    <n v="1"/>
    <n v="0"/>
    <n v="0"/>
  </r>
  <r>
    <n v="96977805"/>
    <x v="17"/>
    <d v="1899-12-30T12:51:52"/>
    <d v="1899-12-30T13:03:17"/>
    <n v="0"/>
    <n v="1"/>
    <n v="0"/>
  </r>
  <r>
    <n v="24665933"/>
    <x v="17"/>
    <d v="1899-12-30T12:52:48"/>
    <d v="1899-12-30T12:53:25"/>
    <n v="0"/>
    <n v="1"/>
    <n v="0"/>
  </r>
  <r>
    <n v="5465004"/>
    <x v="17"/>
    <d v="1899-12-30T12:57:51"/>
    <d v="1899-12-30T13:10:47"/>
    <n v="1"/>
    <n v="0"/>
    <n v="0"/>
  </r>
  <r>
    <n v="9560827"/>
    <x v="17"/>
    <d v="1899-12-30T12:58:36"/>
    <d v="1899-12-30T13:13:29"/>
    <n v="1"/>
    <n v="0"/>
    <n v="0"/>
  </r>
  <r>
    <n v="3443287"/>
    <x v="17"/>
    <d v="1899-12-30T13:06:09"/>
    <d v="1899-12-30T13:20:58"/>
    <n v="1"/>
    <n v="0"/>
    <n v="0"/>
  </r>
  <r>
    <n v="7551668"/>
    <x v="17"/>
    <d v="1899-12-30T13:12:46"/>
    <d v="1899-12-30T13:21:41"/>
    <n v="1"/>
    <n v="0"/>
    <n v="0"/>
  </r>
  <r>
    <n v="3189059"/>
    <x v="17"/>
    <d v="1899-12-30T13:18:40"/>
    <d v="1899-12-30T13:27:52"/>
    <n v="1"/>
    <n v="0"/>
    <n v="0"/>
  </r>
  <r>
    <n v="9061957"/>
    <x v="17"/>
    <d v="1899-12-30T13:20:42"/>
    <d v="1899-12-30T13:31:54"/>
    <n v="1"/>
    <n v="0"/>
    <n v="0"/>
  </r>
  <r>
    <n v="2109147679"/>
    <x v="17"/>
    <d v="1899-12-30T13:27:49"/>
    <d v="1899-12-30T13:37:15"/>
    <n v="0"/>
    <n v="0"/>
    <n v="1"/>
  </r>
  <r>
    <n v="59508384"/>
    <x v="17"/>
    <d v="1899-12-30T13:29:45"/>
    <d v="1899-12-30T13:34:58"/>
    <n v="0"/>
    <n v="1"/>
    <n v="0"/>
  </r>
  <r>
    <n v="48529464"/>
    <x v="17"/>
    <d v="1899-12-30T13:30:29"/>
    <d v="1899-12-30T13:32:33"/>
    <n v="0"/>
    <n v="1"/>
    <n v="0"/>
  </r>
  <r>
    <n v="4082744"/>
    <x v="17"/>
    <d v="1899-12-30T13:33:20"/>
    <d v="1899-12-30T13:48:57"/>
    <n v="1"/>
    <n v="0"/>
    <n v="0"/>
  </r>
  <r>
    <n v="2395447"/>
    <x v="17"/>
    <d v="1899-12-30T13:38:00"/>
    <d v="1899-12-30T13:39:54"/>
    <n v="1"/>
    <n v="0"/>
    <n v="0"/>
  </r>
  <r>
    <n v="96620804"/>
    <x v="17"/>
    <d v="1899-12-30T13:40:01"/>
    <d v="1899-12-30T13:51:45"/>
    <n v="0"/>
    <n v="1"/>
    <n v="0"/>
  </r>
  <r>
    <n v="9489003225"/>
    <x v="17"/>
    <d v="1899-12-30T13:44:36"/>
    <d v="1899-12-30T13:45:15"/>
    <n v="0"/>
    <n v="0"/>
    <n v="1"/>
  </r>
  <r>
    <n v="6897893"/>
    <x v="17"/>
    <d v="1899-12-30T13:50:20"/>
    <d v="1899-12-30T13:58:09"/>
    <n v="1"/>
    <n v="0"/>
    <n v="0"/>
  </r>
  <r>
    <n v="9759222"/>
    <x v="17"/>
    <d v="1899-12-30T13:55:31"/>
    <d v="1899-12-30T14:05:40"/>
    <n v="1"/>
    <n v="0"/>
    <n v="0"/>
  </r>
  <r>
    <n v="39793981"/>
    <x v="17"/>
    <d v="1899-12-30T13:56:40"/>
    <d v="1899-12-30T13:57:34"/>
    <n v="0"/>
    <n v="1"/>
    <n v="0"/>
  </r>
  <r>
    <n v="3759991"/>
    <x v="17"/>
    <d v="1899-12-30T14:01:05"/>
    <d v="1899-12-30T14:04:57"/>
    <n v="1"/>
    <n v="0"/>
    <n v="0"/>
  </r>
  <r>
    <n v="37838778"/>
    <x v="17"/>
    <d v="1899-12-30T14:06:18"/>
    <d v="1899-12-30T14:18:07"/>
    <n v="0"/>
    <n v="1"/>
    <n v="0"/>
  </r>
  <r>
    <n v="3785540"/>
    <x v="17"/>
    <d v="1899-12-30T14:13:22"/>
    <d v="1899-12-30T14:28:57"/>
    <n v="1"/>
    <n v="0"/>
    <n v="0"/>
  </r>
  <r>
    <n v="9689833"/>
    <x v="17"/>
    <d v="1899-12-30T14:14:15"/>
    <d v="1899-12-30T14:23:11"/>
    <n v="1"/>
    <n v="0"/>
    <n v="0"/>
  </r>
  <r>
    <n v="8136309"/>
    <x v="17"/>
    <d v="1899-12-30T14:22:13"/>
    <d v="1899-12-30T14:37:42"/>
    <n v="1"/>
    <n v="0"/>
    <n v="0"/>
  </r>
  <r>
    <n v="1177203"/>
    <x v="17"/>
    <d v="1899-12-30T14:29:32"/>
    <d v="1899-12-30T14:30:31"/>
    <n v="1"/>
    <n v="0"/>
    <n v="0"/>
  </r>
  <r>
    <n v="6060835"/>
    <x v="17"/>
    <d v="1899-12-30T14:32:59"/>
    <d v="1899-12-30T14:39:12"/>
    <n v="1"/>
    <n v="0"/>
    <n v="0"/>
  </r>
  <r>
    <n v="8534481"/>
    <x v="17"/>
    <d v="1899-12-30T14:37:41"/>
    <d v="1899-12-30T14:51:57"/>
    <n v="1"/>
    <n v="0"/>
    <n v="0"/>
  </r>
  <r>
    <n v="4959594"/>
    <x v="17"/>
    <d v="1899-12-30T14:43:45"/>
    <d v="1899-12-30T14:57:55"/>
    <n v="1"/>
    <n v="0"/>
    <n v="0"/>
  </r>
  <r>
    <n v="1047809"/>
    <x v="17"/>
    <d v="1899-12-30T14:48:50"/>
    <d v="1899-12-30T15:05:17"/>
    <n v="1"/>
    <n v="0"/>
    <n v="0"/>
  </r>
  <r>
    <n v="3437033"/>
    <x v="17"/>
    <d v="1899-12-30T14:54:05"/>
    <d v="1899-12-30T14:55:06"/>
    <n v="1"/>
    <n v="0"/>
    <n v="0"/>
  </r>
  <r>
    <n v="6801890"/>
    <x v="17"/>
    <d v="1899-12-30T14:59:32"/>
    <d v="1899-12-30T15:02:45"/>
    <n v="1"/>
    <n v="0"/>
    <n v="0"/>
  </r>
  <r>
    <n v="2604004"/>
    <x v="17"/>
    <d v="1899-12-30T15:03:56"/>
    <d v="1899-12-30T15:13:18"/>
    <n v="1"/>
    <n v="0"/>
    <n v="0"/>
  </r>
  <r>
    <n v="4379524"/>
    <x v="18"/>
    <d v="1899-12-30T08:06:01"/>
    <d v="1899-12-30T08:06:04"/>
    <n v="1"/>
    <n v="0"/>
    <n v="0"/>
  </r>
  <r>
    <n v="12377650"/>
    <x v="18"/>
    <d v="1899-12-30T08:08:47"/>
    <d v="1899-12-30T08:13:49"/>
    <n v="0"/>
    <n v="1"/>
    <n v="0"/>
  </r>
  <r>
    <n v="77869622"/>
    <x v="18"/>
    <d v="1899-12-30T08:12:46"/>
    <d v="1899-12-30T08:26:27"/>
    <n v="0"/>
    <n v="1"/>
    <n v="0"/>
  </r>
  <r>
    <n v="3414247278"/>
    <x v="18"/>
    <d v="1899-12-30T08:19:05"/>
    <d v="1899-12-30T08:19:12"/>
    <n v="0"/>
    <n v="0"/>
    <n v="1"/>
  </r>
  <r>
    <n v="5839324907"/>
    <x v="18"/>
    <d v="1899-12-30T08:22:38"/>
    <d v="1899-12-30T08:30:56"/>
    <n v="0"/>
    <n v="0"/>
    <n v="1"/>
  </r>
  <r>
    <n v="4852863"/>
    <x v="18"/>
    <d v="1899-12-30T08:23:39"/>
    <d v="1899-12-30T08:37:59"/>
    <n v="1"/>
    <n v="0"/>
    <n v="0"/>
  </r>
  <r>
    <n v="3245936"/>
    <x v="18"/>
    <d v="1899-12-30T08:25:41"/>
    <d v="1899-12-30T08:29:53"/>
    <n v="1"/>
    <n v="0"/>
    <n v="0"/>
  </r>
  <r>
    <n v="6674505"/>
    <x v="18"/>
    <d v="1899-12-30T08:25:58"/>
    <d v="1899-12-30T08:29:37"/>
    <n v="1"/>
    <n v="0"/>
    <n v="0"/>
  </r>
  <r>
    <n v="9591892"/>
    <x v="18"/>
    <d v="1899-12-30T08:31:01"/>
    <d v="1899-12-30T08:42:01"/>
    <n v="1"/>
    <n v="0"/>
    <n v="0"/>
  </r>
  <r>
    <n v="96404523"/>
    <x v="18"/>
    <d v="1899-12-30T08:32:32"/>
    <d v="1899-12-30T08:43:41"/>
    <n v="0"/>
    <n v="1"/>
    <n v="0"/>
  </r>
  <r>
    <n v="1405478"/>
    <x v="18"/>
    <d v="1899-12-30T08:37:33"/>
    <d v="1899-12-30T08:44:20"/>
    <n v="1"/>
    <n v="0"/>
    <n v="0"/>
  </r>
  <r>
    <n v="5900506"/>
    <x v="18"/>
    <d v="1899-12-30T08:38:47"/>
    <d v="1899-12-30T08:43:00"/>
    <n v="1"/>
    <n v="0"/>
    <n v="0"/>
  </r>
  <r>
    <n v="6060835"/>
    <x v="18"/>
    <d v="1899-12-30T08:40:32"/>
    <d v="1899-12-30T08:55:58"/>
    <n v="1"/>
    <n v="0"/>
    <n v="0"/>
  </r>
  <r>
    <n v="8880275"/>
    <x v="18"/>
    <d v="1899-12-30T08:47:01"/>
    <d v="1899-12-30T08:59:38"/>
    <n v="1"/>
    <n v="0"/>
    <n v="0"/>
  </r>
  <r>
    <n v="57101974"/>
    <x v="18"/>
    <d v="1899-12-30T08:54:43"/>
    <d v="1899-12-30T09:06:06"/>
    <n v="0"/>
    <n v="1"/>
    <n v="0"/>
  </r>
  <r>
    <n v="2096100"/>
    <x v="18"/>
    <d v="1899-12-30T08:55:18"/>
    <d v="1899-12-30T08:56:27"/>
    <n v="1"/>
    <n v="0"/>
    <n v="0"/>
  </r>
  <r>
    <n v="2366545"/>
    <x v="18"/>
    <d v="1899-12-30T08:58:09"/>
    <d v="1899-12-30T09:06:44"/>
    <n v="1"/>
    <n v="0"/>
    <n v="0"/>
  </r>
  <r>
    <n v="2260131"/>
    <x v="18"/>
    <d v="1899-12-30T09:02:22"/>
    <d v="1899-12-30T09:13:34"/>
    <n v="1"/>
    <n v="0"/>
    <n v="0"/>
  </r>
  <r>
    <n v="75818182"/>
    <x v="18"/>
    <d v="1899-12-30T09:06:49"/>
    <d v="1899-12-30T09:12:54"/>
    <n v="0"/>
    <n v="1"/>
    <n v="0"/>
  </r>
  <r>
    <n v="1247125"/>
    <x v="18"/>
    <d v="1899-12-30T09:13:51"/>
    <d v="1899-12-30T09:26:29"/>
    <n v="1"/>
    <n v="0"/>
    <n v="0"/>
  </r>
  <r>
    <n v="3733011"/>
    <x v="18"/>
    <d v="1899-12-30T09:15:26"/>
    <d v="1899-12-30T09:29:37"/>
    <n v="1"/>
    <n v="0"/>
    <n v="0"/>
  </r>
  <r>
    <n v="6615729"/>
    <x v="18"/>
    <d v="1899-12-30T09:21:34"/>
    <d v="1899-12-30T09:32:18"/>
    <n v="1"/>
    <n v="0"/>
    <n v="0"/>
  </r>
  <r>
    <n v="6844342"/>
    <x v="18"/>
    <d v="1899-12-30T09:28:06"/>
    <d v="1899-12-30T09:30:23"/>
    <n v="1"/>
    <n v="0"/>
    <n v="0"/>
  </r>
  <r>
    <n v="8369815"/>
    <x v="18"/>
    <d v="1899-12-30T09:31:15"/>
    <d v="1899-12-30T09:38:38"/>
    <n v="1"/>
    <n v="0"/>
    <n v="0"/>
  </r>
  <r>
    <n v="9304830"/>
    <x v="18"/>
    <d v="1899-12-30T09:33:18"/>
    <d v="1899-12-30T09:34:30"/>
    <n v="1"/>
    <n v="0"/>
    <n v="0"/>
  </r>
  <r>
    <n v="1117708"/>
    <x v="18"/>
    <d v="1899-12-30T09:39:50"/>
    <d v="1899-12-30T09:46:32"/>
    <n v="1"/>
    <n v="0"/>
    <n v="0"/>
  </r>
  <r>
    <n v="6055986"/>
    <x v="18"/>
    <d v="1899-12-30T09:46:14"/>
    <d v="1899-12-30T09:46:40"/>
    <n v="1"/>
    <n v="0"/>
    <n v="0"/>
  </r>
  <r>
    <n v="4569864426"/>
    <x v="18"/>
    <d v="1899-12-30T09:46:49"/>
    <d v="1899-12-30T10:00:51"/>
    <n v="0"/>
    <n v="0"/>
    <n v="1"/>
  </r>
  <r>
    <n v="2781512"/>
    <x v="18"/>
    <d v="1899-12-30T09:53:55"/>
    <d v="1899-12-30T09:59:19"/>
    <n v="1"/>
    <n v="0"/>
    <n v="0"/>
  </r>
  <r>
    <n v="3093964"/>
    <x v="18"/>
    <d v="1899-12-30T09:55:38"/>
    <d v="1899-12-30T10:03:24"/>
    <n v="1"/>
    <n v="0"/>
    <n v="0"/>
  </r>
  <r>
    <n v="9413315"/>
    <x v="18"/>
    <d v="1899-12-30T10:01:41"/>
    <d v="1899-12-30T10:10:19"/>
    <n v="1"/>
    <n v="0"/>
    <n v="0"/>
  </r>
  <r>
    <n v="1890121"/>
    <x v="18"/>
    <d v="1899-12-30T10:09:57"/>
    <d v="1899-12-30T10:19:12"/>
    <n v="1"/>
    <n v="0"/>
    <n v="0"/>
  </r>
  <r>
    <n v="9906846123"/>
    <x v="18"/>
    <d v="1899-12-30T10:11:06"/>
    <d v="1899-12-30T10:12:05"/>
    <n v="0"/>
    <n v="0"/>
    <n v="1"/>
  </r>
  <r>
    <n v="12063341"/>
    <x v="18"/>
    <d v="1899-12-30T10:17:02"/>
    <d v="1899-12-30T10:29:41"/>
    <n v="0"/>
    <n v="1"/>
    <n v="0"/>
  </r>
  <r>
    <n v="27798660"/>
    <x v="18"/>
    <d v="1899-12-30T10:18:08"/>
    <d v="1899-12-30T10:22:39"/>
    <n v="0"/>
    <n v="1"/>
    <n v="0"/>
  </r>
  <r>
    <n v="37077953"/>
    <x v="18"/>
    <d v="1899-12-30T10:22:59"/>
    <d v="1899-12-30T10:32:35"/>
    <n v="0"/>
    <n v="1"/>
    <n v="0"/>
  </r>
  <r>
    <n v="70606958"/>
    <x v="18"/>
    <d v="1899-12-30T10:24:47"/>
    <d v="1899-12-30T10:37:14"/>
    <n v="0"/>
    <n v="1"/>
    <n v="0"/>
  </r>
  <r>
    <n v="21303266"/>
    <x v="18"/>
    <d v="1899-12-30T10:31:26"/>
    <d v="1899-12-30T10:36:37"/>
    <n v="0"/>
    <n v="1"/>
    <n v="0"/>
  </r>
  <r>
    <n v="66871690"/>
    <x v="18"/>
    <d v="1899-12-30T10:33:39"/>
    <d v="1899-12-30T10:36:46"/>
    <n v="0"/>
    <n v="1"/>
    <n v="0"/>
  </r>
  <r>
    <n v="88366261"/>
    <x v="18"/>
    <d v="1899-12-30T10:33:42"/>
    <d v="1899-12-30T10:36:36"/>
    <n v="0"/>
    <n v="1"/>
    <n v="0"/>
  </r>
  <r>
    <n v="9506446"/>
    <x v="18"/>
    <d v="1899-12-30T10:40:40"/>
    <d v="1899-12-30T10:49:02"/>
    <n v="1"/>
    <n v="0"/>
    <n v="0"/>
  </r>
  <r>
    <n v="9225807"/>
    <x v="18"/>
    <d v="1899-12-30T10:47:57"/>
    <d v="1899-12-30T11:01:43"/>
    <n v="1"/>
    <n v="0"/>
    <n v="0"/>
  </r>
  <r>
    <n v="6956143"/>
    <x v="18"/>
    <d v="1899-12-30T10:50:16"/>
    <d v="1899-12-30T10:56:06"/>
    <n v="1"/>
    <n v="0"/>
    <n v="0"/>
  </r>
  <r>
    <n v="1472253"/>
    <x v="18"/>
    <d v="1899-12-30T10:58:30"/>
    <d v="1899-12-30T11:03:00"/>
    <n v="1"/>
    <n v="0"/>
    <n v="0"/>
  </r>
  <r>
    <n v="4025325"/>
    <x v="18"/>
    <d v="1899-12-30T11:04:35"/>
    <d v="1899-12-30T11:11:06"/>
    <n v="1"/>
    <n v="0"/>
    <n v="0"/>
  </r>
  <r>
    <n v="6220398"/>
    <x v="18"/>
    <d v="1899-12-30T11:04:56"/>
    <d v="1899-12-30T11:06:12"/>
    <n v="1"/>
    <n v="0"/>
    <n v="0"/>
  </r>
  <r>
    <n v="6326108"/>
    <x v="18"/>
    <d v="1899-12-30T11:09:14"/>
    <d v="1899-12-30T11:23:48"/>
    <n v="1"/>
    <n v="0"/>
    <n v="0"/>
  </r>
  <r>
    <n v="88929709"/>
    <x v="18"/>
    <d v="1899-12-30T11:12:18"/>
    <d v="1899-12-30T11:24:09"/>
    <n v="0"/>
    <n v="1"/>
    <n v="0"/>
  </r>
  <r>
    <n v="3004967"/>
    <x v="18"/>
    <d v="1899-12-30T11:17:50"/>
    <d v="1899-12-30T11:24:41"/>
    <n v="1"/>
    <n v="0"/>
    <n v="0"/>
  </r>
  <r>
    <n v="1721264"/>
    <x v="18"/>
    <d v="1899-12-30T11:22:29"/>
    <d v="1899-12-30T11:30:05"/>
    <n v="1"/>
    <n v="0"/>
    <n v="0"/>
  </r>
  <r>
    <n v="5231877"/>
    <x v="18"/>
    <d v="1899-12-30T11:24:44"/>
    <d v="1899-12-30T11:30:12"/>
    <n v="1"/>
    <n v="0"/>
    <n v="0"/>
  </r>
  <r>
    <n v="92414932"/>
    <x v="18"/>
    <d v="1899-12-30T11:32:26"/>
    <d v="1899-12-30T11:44:04"/>
    <n v="0"/>
    <n v="1"/>
    <n v="0"/>
  </r>
  <r>
    <n v="3202610"/>
    <x v="18"/>
    <d v="1899-12-30T11:38:49"/>
    <d v="1899-12-30T11:41:12"/>
    <n v="1"/>
    <n v="0"/>
    <n v="0"/>
  </r>
  <r>
    <n v="2825289"/>
    <x v="18"/>
    <d v="1899-12-30T11:39:15"/>
    <d v="1899-12-30T11:55:50"/>
    <n v="1"/>
    <n v="0"/>
    <n v="0"/>
  </r>
  <r>
    <n v="7915936"/>
    <x v="18"/>
    <d v="1899-12-30T11:46:41"/>
    <d v="1899-12-30T11:57:39"/>
    <n v="1"/>
    <n v="0"/>
    <n v="0"/>
  </r>
  <r>
    <n v="3680072"/>
    <x v="18"/>
    <d v="1899-12-30T11:53:41"/>
    <d v="1899-12-30T11:55:55"/>
    <n v="1"/>
    <n v="0"/>
    <n v="0"/>
  </r>
  <r>
    <n v="6980867"/>
    <x v="18"/>
    <d v="1899-12-30T11:55:55"/>
    <d v="1899-12-30T12:03:54"/>
    <n v="1"/>
    <n v="0"/>
    <n v="0"/>
  </r>
  <r>
    <n v="3656681"/>
    <x v="18"/>
    <d v="1899-12-30T12:01:47"/>
    <d v="1899-12-30T12:12:07"/>
    <n v="1"/>
    <n v="0"/>
    <n v="0"/>
  </r>
  <r>
    <n v="4445684"/>
    <x v="18"/>
    <d v="1899-12-30T12:05:12"/>
    <d v="1899-12-30T12:18:31"/>
    <n v="1"/>
    <n v="0"/>
    <n v="0"/>
  </r>
  <r>
    <n v="9864502"/>
    <x v="18"/>
    <d v="1899-12-30T12:10:24"/>
    <d v="1899-12-30T12:10:59"/>
    <n v="1"/>
    <n v="0"/>
    <n v="0"/>
  </r>
  <r>
    <n v="5881130"/>
    <x v="18"/>
    <d v="1899-12-30T12:15:39"/>
    <d v="1899-12-30T12:23:10"/>
    <n v="1"/>
    <n v="0"/>
    <n v="0"/>
  </r>
  <r>
    <n v="2056567"/>
    <x v="18"/>
    <d v="1899-12-30T12:22:31"/>
    <d v="1899-12-30T12:34:31"/>
    <n v="1"/>
    <n v="0"/>
    <n v="0"/>
  </r>
  <r>
    <n v="62150310"/>
    <x v="18"/>
    <d v="1899-12-30T12:28:51"/>
    <d v="1899-12-30T12:42:09"/>
    <n v="0"/>
    <n v="1"/>
    <n v="0"/>
  </r>
  <r>
    <n v="9340299"/>
    <x v="18"/>
    <d v="1899-12-30T12:29:18"/>
    <d v="1899-12-30T12:30:47"/>
    <n v="1"/>
    <n v="0"/>
    <n v="0"/>
  </r>
  <r>
    <n v="3912924"/>
    <x v="18"/>
    <d v="1899-12-30T12:34:06"/>
    <d v="1899-12-30T12:37:50"/>
    <n v="1"/>
    <n v="0"/>
    <n v="0"/>
  </r>
  <r>
    <n v="8159466"/>
    <x v="18"/>
    <d v="1899-12-30T12:35:26"/>
    <d v="1899-12-30T12:42:47"/>
    <n v="1"/>
    <n v="0"/>
    <n v="0"/>
  </r>
  <r>
    <n v="7467198"/>
    <x v="18"/>
    <d v="1899-12-30T12:43:06"/>
    <d v="1899-12-30T12:53:51"/>
    <n v="1"/>
    <n v="0"/>
    <n v="0"/>
  </r>
  <r>
    <n v="4703748"/>
    <x v="18"/>
    <d v="1899-12-30T12:47:45"/>
    <d v="1899-12-30T12:49:45"/>
    <n v="1"/>
    <n v="0"/>
    <n v="0"/>
  </r>
  <r>
    <n v="1165705"/>
    <x v="18"/>
    <d v="1899-12-30T12:52:48"/>
    <d v="1899-12-30T12:59:03"/>
    <n v="1"/>
    <n v="0"/>
    <n v="0"/>
  </r>
  <r>
    <n v="90762334"/>
    <x v="18"/>
    <d v="1899-12-30T12:59:41"/>
    <d v="1899-12-30T13:02:07"/>
    <n v="0"/>
    <n v="1"/>
    <n v="0"/>
  </r>
  <r>
    <n v="16527855"/>
    <x v="18"/>
    <d v="1899-12-30T13:00:24"/>
    <d v="1899-12-30T13:13:57"/>
    <n v="0"/>
    <n v="1"/>
    <n v="0"/>
  </r>
  <r>
    <n v="1055495"/>
    <x v="18"/>
    <d v="1899-12-30T13:06:15"/>
    <d v="1899-12-30T13:10:05"/>
    <n v="1"/>
    <n v="0"/>
    <n v="0"/>
  </r>
  <r>
    <n v="9120318"/>
    <x v="18"/>
    <d v="1899-12-30T13:07:33"/>
    <d v="1899-12-30T13:07:47"/>
    <n v="1"/>
    <n v="0"/>
    <n v="0"/>
  </r>
  <r>
    <n v="4030817"/>
    <x v="18"/>
    <d v="1899-12-30T13:13:20"/>
    <d v="1899-12-30T13:26:50"/>
    <n v="1"/>
    <n v="0"/>
    <n v="0"/>
  </r>
  <r>
    <n v="1025756"/>
    <x v="18"/>
    <d v="1899-12-30T13:13:41"/>
    <d v="1899-12-30T13:27:05"/>
    <n v="1"/>
    <n v="0"/>
    <n v="0"/>
  </r>
  <r>
    <n v="29880225"/>
    <x v="18"/>
    <d v="1899-12-30T13:14:31"/>
    <d v="1899-12-30T13:25:15"/>
    <n v="0"/>
    <n v="1"/>
    <n v="0"/>
  </r>
  <r>
    <n v="4791902"/>
    <x v="18"/>
    <d v="1899-12-30T13:22:21"/>
    <d v="1899-12-30T13:22:51"/>
    <n v="1"/>
    <n v="0"/>
    <n v="0"/>
  </r>
  <r>
    <n v="5228419"/>
    <x v="18"/>
    <d v="1899-12-30T13:26:20"/>
    <d v="1899-12-30T13:32:14"/>
    <n v="1"/>
    <n v="0"/>
    <n v="0"/>
  </r>
  <r>
    <n v="8991671"/>
    <x v="18"/>
    <d v="1899-12-30T13:30:16"/>
    <d v="1899-12-30T13:33:51"/>
    <n v="1"/>
    <n v="0"/>
    <n v="0"/>
  </r>
  <r>
    <n v="8045338707"/>
    <x v="18"/>
    <d v="1899-12-30T13:36:12"/>
    <d v="1899-12-30T13:39:02"/>
    <n v="0"/>
    <n v="0"/>
    <n v="1"/>
  </r>
  <r>
    <n v="9192546"/>
    <x v="18"/>
    <d v="1899-12-30T13:44:10"/>
    <d v="1899-12-30T13:49:44"/>
    <n v="1"/>
    <n v="0"/>
    <n v="0"/>
  </r>
  <r>
    <n v="9664752"/>
    <x v="18"/>
    <d v="1899-12-30T13:48:55"/>
    <d v="1899-12-30T13:54:52"/>
    <n v="1"/>
    <n v="0"/>
    <n v="0"/>
  </r>
  <r>
    <n v="62653835"/>
    <x v="18"/>
    <d v="1899-12-30T13:55:42"/>
    <d v="1899-12-30T14:06:46"/>
    <n v="0"/>
    <n v="1"/>
    <n v="0"/>
  </r>
  <r>
    <n v="6087301"/>
    <x v="18"/>
    <d v="1899-12-30T14:03:41"/>
    <d v="1899-12-30T14:19:46"/>
    <n v="1"/>
    <n v="0"/>
    <n v="0"/>
  </r>
  <r>
    <n v="3864488"/>
    <x v="18"/>
    <d v="1899-12-30T14:03:52"/>
    <d v="1899-12-30T14:09:11"/>
    <n v="1"/>
    <n v="0"/>
    <n v="0"/>
  </r>
  <r>
    <n v="5604405"/>
    <x v="18"/>
    <d v="1899-12-30T14:04:38"/>
    <d v="1899-12-30T14:20:34"/>
    <n v="1"/>
    <n v="0"/>
    <n v="0"/>
  </r>
  <r>
    <n v="4774889"/>
    <x v="18"/>
    <d v="1899-12-30T14:05:46"/>
    <d v="1899-12-30T14:16:27"/>
    <n v="1"/>
    <n v="0"/>
    <n v="0"/>
  </r>
  <r>
    <n v="4017213"/>
    <x v="18"/>
    <d v="1899-12-30T14:12:53"/>
    <d v="1899-12-30T14:24:30"/>
    <n v="1"/>
    <n v="0"/>
    <n v="0"/>
  </r>
  <r>
    <n v="4720934"/>
    <x v="18"/>
    <d v="1899-12-30T14:18:36"/>
    <d v="1899-12-30T14:21:16"/>
    <n v="1"/>
    <n v="0"/>
    <n v="0"/>
  </r>
  <r>
    <n v="13494237"/>
    <x v="18"/>
    <d v="1899-12-30T14:26:19"/>
    <d v="1899-12-30T14:41:47"/>
    <n v="0"/>
    <n v="1"/>
    <n v="0"/>
  </r>
  <r>
    <n v="71807686"/>
    <x v="18"/>
    <d v="1899-12-30T14:28:53"/>
    <d v="1899-12-30T14:44:19"/>
    <n v="0"/>
    <n v="1"/>
    <n v="0"/>
  </r>
  <r>
    <n v="7865609"/>
    <x v="18"/>
    <d v="1899-12-30T14:35:54"/>
    <d v="1899-12-30T14:39:26"/>
    <n v="1"/>
    <n v="0"/>
    <n v="0"/>
  </r>
  <r>
    <n v="5318850"/>
    <x v="18"/>
    <d v="1899-12-30T14:39:10"/>
    <d v="1899-12-30T14:44:15"/>
    <n v="1"/>
    <n v="0"/>
    <n v="0"/>
  </r>
  <r>
    <n v="63613334"/>
    <x v="18"/>
    <d v="1899-12-30T14:44:04"/>
    <d v="1899-12-30T14:50:22"/>
    <n v="0"/>
    <n v="1"/>
    <n v="0"/>
  </r>
  <r>
    <n v="2256093"/>
    <x v="18"/>
    <d v="1899-12-30T14:52:12"/>
    <d v="1899-12-30T14:56:46"/>
    <n v="1"/>
    <n v="0"/>
    <n v="0"/>
  </r>
  <r>
    <n v="7421094"/>
    <x v="18"/>
    <d v="1899-12-30T14:55:46"/>
    <d v="1899-12-30T15:00:47"/>
    <n v="1"/>
    <n v="0"/>
    <n v="0"/>
  </r>
  <r>
    <n v="5376362"/>
    <x v="18"/>
    <d v="1899-12-30T15:00:45"/>
    <d v="1899-12-30T15:07:35"/>
    <n v="1"/>
    <n v="0"/>
    <n v="0"/>
  </r>
  <r>
    <n v="8967842"/>
    <x v="19"/>
    <d v="1899-12-30T08:05:11"/>
    <d v="1899-12-30T08:15:22"/>
    <n v="1"/>
    <n v="0"/>
    <n v="0"/>
  </r>
  <r>
    <n v="76644634"/>
    <x v="19"/>
    <d v="1899-12-30T08:05:14"/>
    <d v="1899-12-30T08:06:51"/>
    <n v="0"/>
    <n v="1"/>
    <n v="0"/>
  </r>
  <r>
    <n v="7622819"/>
    <x v="19"/>
    <d v="1899-12-30T08:07:10"/>
    <d v="1899-12-30T08:20:31"/>
    <n v="1"/>
    <n v="0"/>
    <n v="0"/>
  </r>
  <r>
    <n v="3524259"/>
    <x v="19"/>
    <d v="1899-12-30T08:08:33"/>
    <d v="1899-12-30T08:22:00"/>
    <n v="1"/>
    <n v="0"/>
    <n v="0"/>
  </r>
  <r>
    <n v="5550678"/>
    <x v="19"/>
    <d v="1899-12-30T08:16:46"/>
    <d v="1899-12-30T08:31:01"/>
    <n v="1"/>
    <n v="0"/>
    <n v="0"/>
  </r>
  <r>
    <n v="41852472"/>
    <x v="19"/>
    <d v="1899-12-30T08:21:30"/>
    <d v="1899-12-30T08:22:09"/>
    <n v="0"/>
    <n v="1"/>
    <n v="0"/>
  </r>
  <r>
    <n v="8799570155"/>
    <x v="19"/>
    <d v="1899-12-30T08:23:02"/>
    <d v="1899-12-30T08:29:16"/>
    <n v="0"/>
    <n v="0"/>
    <n v="1"/>
  </r>
  <r>
    <n v="9329226"/>
    <x v="19"/>
    <d v="1899-12-30T08:23:46"/>
    <d v="1899-12-30T08:31:17"/>
    <n v="1"/>
    <n v="0"/>
    <n v="0"/>
  </r>
  <r>
    <n v="9219408"/>
    <x v="19"/>
    <d v="1899-12-30T08:31:29"/>
    <d v="1899-12-30T08:39:27"/>
    <n v="1"/>
    <n v="0"/>
    <n v="0"/>
  </r>
  <r>
    <n v="2163209"/>
    <x v="19"/>
    <d v="1899-12-30T08:34:48"/>
    <d v="1899-12-30T08:49:48"/>
    <n v="1"/>
    <n v="0"/>
    <n v="0"/>
  </r>
  <r>
    <n v="98021540"/>
    <x v="19"/>
    <d v="1899-12-30T08:35:37"/>
    <d v="1899-12-30T08:50:26"/>
    <n v="0"/>
    <n v="1"/>
    <n v="0"/>
  </r>
  <r>
    <n v="58420185"/>
    <x v="19"/>
    <d v="1899-12-30T08:37:47"/>
    <d v="1899-12-30T08:40:46"/>
    <n v="0"/>
    <n v="1"/>
    <n v="0"/>
  </r>
  <r>
    <n v="2188847"/>
    <x v="19"/>
    <d v="1899-12-30T08:43:02"/>
    <d v="1899-12-30T08:48:20"/>
    <n v="1"/>
    <n v="0"/>
    <n v="0"/>
  </r>
  <r>
    <n v="2419817"/>
    <x v="19"/>
    <d v="1899-12-30T08:49:28"/>
    <d v="1899-12-30T08:58:55"/>
    <n v="1"/>
    <n v="0"/>
    <n v="0"/>
  </r>
  <r>
    <n v="8938444"/>
    <x v="19"/>
    <d v="1899-12-30T08:55:08"/>
    <d v="1899-12-30T08:56:46"/>
    <n v="1"/>
    <n v="0"/>
    <n v="0"/>
  </r>
  <r>
    <n v="8512255"/>
    <x v="19"/>
    <d v="1899-12-30T08:57:31"/>
    <d v="1899-12-30T09:06:40"/>
    <n v="1"/>
    <n v="0"/>
    <n v="0"/>
  </r>
  <r>
    <n v="7488966"/>
    <x v="19"/>
    <d v="1899-12-30T09:00:12"/>
    <d v="1899-12-30T09:03:36"/>
    <n v="1"/>
    <n v="0"/>
    <n v="0"/>
  </r>
  <r>
    <n v="6068132"/>
    <x v="19"/>
    <d v="1899-12-30T09:04:14"/>
    <d v="1899-12-30T09:17:48"/>
    <n v="1"/>
    <n v="0"/>
    <n v="0"/>
  </r>
  <r>
    <n v="6131743"/>
    <x v="19"/>
    <d v="1899-12-30T09:11:36"/>
    <d v="1899-12-30T09:17:33"/>
    <n v="1"/>
    <n v="0"/>
    <n v="0"/>
  </r>
  <r>
    <n v="71564278"/>
    <x v="19"/>
    <d v="1899-12-30T09:19:26"/>
    <d v="1899-12-30T09:31:48"/>
    <n v="0"/>
    <n v="1"/>
    <n v="0"/>
  </r>
  <r>
    <n v="4529192"/>
    <x v="19"/>
    <d v="1899-12-30T09:21:41"/>
    <d v="1899-12-30T09:29:41"/>
    <n v="1"/>
    <n v="0"/>
    <n v="0"/>
  </r>
  <r>
    <n v="2193730"/>
    <x v="19"/>
    <d v="1899-12-30T09:25:29"/>
    <d v="1899-12-30T09:37:49"/>
    <n v="1"/>
    <n v="0"/>
    <n v="0"/>
  </r>
  <r>
    <n v="3120387"/>
    <x v="19"/>
    <d v="1899-12-30T09:25:58"/>
    <d v="1899-12-30T09:31:04"/>
    <n v="1"/>
    <n v="0"/>
    <n v="0"/>
  </r>
  <r>
    <n v="5726531"/>
    <x v="19"/>
    <d v="1899-12-30T09:33:29"/>
    <d v="1899-12-30T09:33:55"/>
    <n v="1"/>
    <n v="0"/>
    <n v="0"/>
  </r>
  <r>
    <n v="5076649"/>
    <x v="19"/>
    <d v="1899-12-30T09:34:53"/>
    <d v="1899-12-30T09:42:57"/>
    <n v="1"/>
    <n v="0"/>
    <n v="0"/>
  </r>
  <r>
    <n v="98939809"/>
    <x v="19"/>
    <d v="1899-12-30T09:40:00"/>
    <d v="1899-12-30T09:44:38"/>
    <n v="0"/>
    <n v="1"/>
    <n v="0"/>
  </r>
  <r>
    <n v="2005653"/>
    <x v="19"/>
    <d v="1899-12-30T09:48:08"/>
    <d v="1899-12-30T10:02:53"/>
    <n v="1"/>
    <n v="0"/>
    <n v="0"/>
  </r>
  <r>
    <n v="4659808"/>
    <x v="19"/>
    <d v="1899-12-30T09:49:46"/>
    <d v="1899-12-30T09:54:25"/>
    <n v="1"/>
    <n v="0"/>
    <n v="0"/>
  </r>
  <r>
    <n v="60113139"/>
    <x v="19"/>
    <d v="1899-12-30T09:53:41"/>
    <d v="1899-12-30T10:00:45"/>
    <n v="0"/>
    <n v="1"/>
    <n v="0"/>
  </r>
  <r>
    <n v="55896338"/>
    <x v="19"/>
    <d v="1899-12-30T09:57:55"/>
    <d v="1899-12-30T10:03:16"/>
    <n v="0"/>
    <n v="1"/>
    <n v="0"/>
  </r>
  <r>
    <n v="9747403"/>
    <x v="19"/>
    <d v="1899-12-30T10:06:09"/>
    <d v="1899-12-30T10:16:41"/>
    <n v="1"/>
    <n v="0"/>
    <n v="0"/>
  </r>
  <r>
    <n v="5687447"/>
    <x v="19"/>
    <d v="1899-12-30T10:09:03"/>
    <d v="1899-12-30T10:10:54"/>
    <n v="1"/>
    <n v="0"/>
    <n v="0"/>
  </r>
  <r>
    <n v="78940032"/>
    <x v="19"/>
    <d v="1899-12-30T10:11:41"/>
    <d v="1899-12-30T10:20:54"/>
    <n v="0"/>
    <n v="1"/>
    <n v="0"/>
  </r>
  <r>
    <n v="1094486764"/>
    <x v="19"/>
    <d v="1899-12-30T10:16:03"/>
    <d v="1899-12-30T10:30:12"/>
    <n v="0"/>
    <n v="0"/>
    <n v="1"/>
  </r>
  <r>
    <n v="2611045"/>
    <x v="19"/>
    <d v="1899-12-30T10:21:06"/>
    <d v="1899-12-30T10:31:45"/>
    <n v="1"/>
    <n v="0"/>
    <n v="0"/>
  </r>
  <r>
    <n v="6047761"/>
    <x v="19"/>
    <d v="1899-12-30T10:24:16"/>
    <d v="1899-12-30T10:35:21"/>
    <n v="1"/>
    <n v="0"/>
    <n v="0"/>
  </r>
  <r>
    <n v="4154521"/>
    <x v="19"/>
    <d v="1899-12-30T10:27:09"/>
    <d v="1899-12-30T10:42:04"/>
    <n v="1"/>
    <n v="0"/>
    <n v="0"/>
  </r>
  <r>
    <n v="8895257"/>
    <x v="19"/>
    <d v="1899-12-30T10:33:15"/>
    <d v="1899-12-30T10:44:05"/>
    <n v="1"/>
    <n v="0"/>
    <n v="0"/>
  </r>
  <r>
    <n v="2199311"/>
    <x v="19"/>
    <d v="1899-12-30T10:40:40"/>
    <d v="1899-12-30T10:41:56"/>
    <n v="1"/>
    <n v="0"/>
    <n v="0"/>
  </r>
  <r>
    <n v="17864361"/>
    <x v="19"/>
    <d v="1899-12-30T10:42:19"/>
    <d v="1899-12-30T10:51:39"/>
    <n v="0"/>
    <n v="1"/>
    <n v="0"/>
  </r>
  <r>
    <n v="6943996503"/>
    <x v="19"/>
    <d v="1899-12-30T10:48:53"/>
    <d v="1899-12-30T10:57:43"/>
    <n v="0"/>
    <n v="0"/>
    <n v="1"/>
  </r>
  <r>
    <n v="9547712"/>
    <x v="19"/>
    <d v="1899-12-30T10:55:52"/>
    <d v="1899-12-30T11:06:08"/>
    <n v="1"/>
    <n v="0"/>
    <n v="0"/>
  </r>
  <r>
    <n v="3925701"/>
    <x v="19"/>
    <d v="1899-12-30T10:58:54"/>
    <d v="1899-12-30T11:04:26"/>
    <n v="1"/>
    <n v="0"/>
    <n v="0"/>
  </r>
  <r>
    <n v="97317489"/>
    <x v="19"/>
    <d v="1899-12-30T11:06:17"/>
    <d v="1899-12-30T11:11:20"/>
    <n v="0"/>
    <n v="1"/>
    <n v="0"/>
  </r>
  <r>
    <n v="78009874"/>
    <x v="19"/>
    <d v="1899-12-30T11:08:10"/>
    <d v="1899-12-30T11:10:15"/>
    <n v="0"/>
    <n v="1"/>
    <n v="0"/>
  </r>
  <r>
    <n v="8590206"/>
    <x v="19"/>
    <d v="1899-12-30T11:13:24"/>
    <d v="1899-12-30T11:21:59"/>
    <n v="1"/>
    <n v="0"/>
    <n v="0"/>
  </r>
  <r>
    <n v="7273239"/>
    <x v="19"/>
    <d v="1899-12-30T11:18:24"/>
    <d v="1899-12-30T11:31:27"/>
    <n v="1"/>
    <n v="0"/>
    <n v="0"/>
  </r>
  <r>
    <n v="9975967"/>
    <x v="19"/>
    <d v="1899-12-30T11:23:21"/>
    <d v="1899-12-30T11:24:54"/>
    <n v="1"/>
    <n v="0"/>
    <n v="0"/>
  </r>
  <r>
    <n v="2134315"/>
    <x v="19"/>
    <d v="1899-12-30T11:27:22"/>
    <d v="1899-12-30T11:31:15"/>
    <n v="1"/>
    <n v="0"/>
    <n v="0"/>
  </r>
  <r>
    <n v="6919928"/>
    <x v="19"/>
    <d v="1899-12-30T11:28:46"/>
    <d v="1899-12-30T11:42:18"/>
    <n v="1"/>
    <n v="0"/>
    <n v="0"/>
  </r>
  <r>
    <n v="45081794"/>
    <x v="19"/>
    <d v="1899-12-30T11:30:10"/>
    <d v="1899-12-30T11:33:54"/>
    <n v="0"/>
    <n v="1"/>
    <n v="0"/>
  </r>
  <r>
    <n v="1661633"/>
    <x v="19"/>
    <d v="1899-12-30T11:31:49"/>
    <d v="1899-12-30T11:37:17"/>
    <n v="1"/>
    <n v="0"/>
    <n v="0"/>
  </r>
  <r>
    <n v="1639829"/>
    <x v="19"/>
    <d v="1899-12-30T11:33:28"/>
    <d v="1899-12-30T11:42:45"/>
    <n v="1"/>
    <n v="0"/>
    <n v="0"/>
  </r>
  <r>
    <n v="8585321"/>
    <x v="19"/>
    <d v="1899-12-30T11:36:24"/>
    <d v="1899-12-30T11:45:33"/>
    <n v="1"/>
    <n v="0"/>
    <n v="0"/>
  </r>
  <r>
    <n v="1661643168"/>
    <x v="19"/>
    <d v="1899-12-30T11:39:59"/>
    <d v="1899-12-30T11:43:27"/>
    <n v="0"/>
    <n v="0"/>
    <n v="1"/>
  </r>
  <r>
    <n v="5136126"/>
    <x v="19"/>
    <d v="1899-12-30T11:46:18"/>
    <d v="1899-12-30T11:55:28"/>
    <n v="1"/>
    <n v="0"/>
    <n v="0"/>
  </r>
  <r>
    <n v="9747700"/>
    <x v="19"/>
    <d v="1899-12-30T11:50:00"/>
    <d v="1899-12-30T12:06:16"/>
    <n v="1"/>
    <n v="0"/>
    <n v="0"/>
  </r>
  <r>
    <n v="8387594"/>
    <x v="19"/>
    <d v="1899-12-30T11:51:23"/>
    <d v="1899-12-30T11:55:26"/>
    <n v="1"/>
    <n v="0"/>
    <n v="0"/>
  </r>
  <r>
    <n v="65166542"/>
    <x v="19"/>
    <d v="1899-12-30T11:53:35"/>
    <d v="1899-12-30T11:55:13"/>
    <n v="0"/>
    <n v="1"/>
    <n v="0"/>
  </r>
  <r>
    <n v="77607017"/>
    <x v="19"/>
    <d v="1899-12-30T11:57:58"/>
    <d v="1899-12-30T12:12:50"/>
    <n v="0"/>
    <n v="1"/>
    <n v="0"/>
  </r>
  <r>
    <n v="9028434625"/>
    <x v="19"/>
    <d v="1899-12-30T12:03:00"/>
    <d v="1899-12-30T12:15:51"/>
    <n v="0"/>
    <n v="0"/>
    <n v="1"/>
  </r>
  <r>
    <n v="7503173"/>
    <x v="19"/>
    <d v="1899-12-30T12:05:37"/>
    <d v="1899-12-30T12:08:55"/>
    <n v="1"/>
    <n v="0"/>
    <n v="0"/>
  </r>
  <r>
    <n v="9039872"/>
    <x v="19"/>
    <d v="1899-12-30T12:11:53"/>
    <d v="1899-12-30T12:24:16"/>
    <n v="1"/>
    <n v="0"/>
    <n v="0"/>
  </r>
  <r>
    <n v="45940361"/>
    <x v="19"/>
    <d v="1899-12-30T12:14:09"/>
    <d v="1899-12-30T12:22:08"/>
    <n v="0"/>
    <n v="1"/>
    <n v="0"/>
  </r>
  <r>
    <n v="6242177"/>
    <x v="19"/>
    <d v="1899-12-30T12:19:59"/>
    <d v="1899-12-30T12:30:11"/>
    <n v="1"/>
    <n v="0"/>
    <n v="0"/>
  </r>
  <r>
    <n v="60454232"/>
    <x v="19"/>
    <d v="1899-12-30T12:21:31"/>
    <d v="1899-12-30T12:35:43"/>
    <n v="0"/>
    <n v="1"/>
    <n v="0"/>
  </r>
  <r>
    <n v="4060894"/>
    <x v="19"/>
    <d v="1899-12-30T12:24:55"/>
    <d v="1899-12-30T12:26:37"/>
    <n v="1"/>
    <n v="0"/>
    <n v="0"/>
  </r>
  <r>
    <n v="8223406"/>
    <x v="19"/>
    <d v="1899-12-30T12:27:29"/>
    <d v="1899-12-30T12:27:47"/>
    <n v="1"/>
    <n v="0"/>
    <n v="0"/>
  </r>
  <r>
    <n v="43109897"/>
    <x v="19"/>
    <d v="1899-12-30T12:35:32"/>
    <d v="1899-12-30T12:45:46"/>
    <n v="0"/>
    <n v="1"/>
    <n v="0"/>
  </r>
  <r>
    <n v="95805020"/>
    <x v="19"/>
    <d v="1899-12-30T12:37:29"/>
    <d v="1899-12-30T12:47:35"/>
    <n v="0"/>
    <n v="1"/>
    <n v="0"/>
  </r>
  <r>
    <n v="2849439"/>
    <x v="19"/>
    <d v="1899-12-30T12:40:31"/>
    <d v="1899-12-30T12:43:46"/>
    <n v="1"/>
    <n v="0"/>
    <n v="0"/>
  </r>
  <r>
    <n v="9589060"/>
    <x v="19"/>
    <d v="1899-12-30T12:47:40"/>
    <d v="1899-12-30T12:55:45"/>
    <n v="1"/>
    <n v="0"/>
    <n v="0"/>
  </r>
  <r>
    <n v="2603125"/>
    <x v="19"/>
    <d v="1899-12-30T12:51:00"/>
    <d v="1899-12-30T12:52:48"/>
    <n v="1"/>
    <n v="0"/>
    <n v="0"/>
  </r>
  <r>
    <n v="8770898"/>
    <x v="19"/>
    <d v="1899-12-30T12:54:20"/>
    <d v="1899-12-30T13:06:39"/>
    <n v="1"/>
    <n v="0"/>
    <n v="0"/>
  </r>
  <r>
    <n v="3224960"/>
    <x v="19"/>
    <d v="1899-12-30T13:00:47"/>
    <d v="1899-12-30T13:11:15"/>
    <n v="1"/>
    <n v="0"/>
    <n v="0"/>
  </r>
  <r>
    <n v="4150421"/>
    <x v="19"/>
    <d v="1899-12-30T13:06:14"/>
    <d v="1899-12-30T13:08:32"/>
    <n v="1"/>
    <n v="0"/>
    <n v="0"/>
  </r>
  <r>
    <n v="44302763"/>
    <x v="19"/>
    <d v="1899-12-30T13:10:38"/>
    <d v="1899-12-30T13:16:57"/>
    <n v="0"/>
    <n v="1"/>
    <n v="0"/>
  </r>
  <r>
    <n v="1922212"/>
    <x v="19"/>
    <d v="1899-12-30T13:16:49"/>
    <d v="1899-12-30T13:31:17"/>
    <n v="1"/>
    <n v="0"/>
    <n v="0"/>
  </r>
  <r>
    <n v="9603024"/>
    <x v="19"/>
    <d v="1899-12-30T13:23:37"/>
    <d v="1899-12-30T13:25:18"/>
    <n v="1"/>
    <n v="0"/>
    <n v="0"/>
  </r>
  <r>
    <n v="1640513"/>
    <x v="19"/>
    <d v="1899-12-30T13:28:44"/>
    <d v="1899-12-30T13:39:01"/>
    <n v="1"/>
    <n v="0"/>
    <n v="0"/>
  </r>
  <r>
    <n v="16592072"/>
    <x v="19"/>
    <d v="1899-12-30T13:36:06"/>
    <d v="1899-12-30T13:51:15"/>
    <n v="0"/>
    <n v="1"/>
    <n v="0"/>
  </r>
  <r>
    <n v="4895290"/>
    <x v="19"/>
    <d v="1899-12-30T13:38:14"/>
    <d v="1899-12-30T13:51:24"/>
    <n v="1"/>
    <n v="0"/>
    <n v="0"/>
  </r>
  <r>
    <n v="5277660"/>
    <x v="19"/>
    <d v="1899-12-30T13:41:32"/>
    <d v="1899-12-30T13:55:55"/>
    <n v="1"/>
    <n v="0"/>
    <n v="0"/>
  </r>
  <r>
    <n v="8715278"/>
    <x v="19"/>
    <d v="1899-12-30T13:42:55"/>
    <d v="1899-12-30T13:50:03"/>
    <n v="1"/>
    <n v="0"/>
    <n v="0"/>
  </r>
  <r>
    <n v="1462418"/>
    <x v="19"/>
    <d v="1899-12-30T13:43:29"/>
    <d v="1899-12-30T13:46:16"/>
    <n v="1"/>
    <n v="0"/>
    <n v="0"/>
  </r>
  <r>
    <n v="8077806"/>
    <x v="19"/>
    <d v="1899-12-30T13:49:52"/>
    <d v="1899-12-30T14:04:15"/>
    <n v="1"/>
    <n v="0"/>
    <n v="0"/>
  </r>
  <r>
    <n v="5759409"/>
    <x v="19"/>
    <d v="1899-12-30T13:52:50"/>
    <d v="1899-12-30T14:04:29"/>
    <n v="1"/>
    <n v="0"/>
    <n v="0"/>
  </r>
  <r>
    <n v="6257971"/>
    <x v="19"/>
    <d v="1899-12-30T13:59:58"/>
    <d v="1899-12-30T14:02:58"/>
    <n v="1"/>
    <n v="0"/>
    <n v="0"/>
  </r>
  <r>
    <n v="91129571"/>
    <x v="19"/>
    <d v="1899-12-30T14:00:17"/>
    <d v="1899-12-30T14:08:53"/>
    <n v="0"/>
    <n v="1"/>
    <n v="0"/>
  </r>
  <r>
    <n v="6884037"/>
    <x v="19"/>
    <d v="1899-12-30T14:08:03"/>
    <d v="1899-12-30T14:15:06"/>
    <n v="1"/>
    <n v="0"/>
    <n v="0"/>
  </r>
  <r>
    <n v="6657074"/>
    <x v="19"/>
    <d v="1899-12-30T14:10:07"/>
    <d v="1899-12-30T14:22:59"/>
    <n v="1"/>
    <n v="0"/>
    <n v="0"/>
  </r>
  <r>
    <n v="2211277198"/>
    <x v="19"/>
    <d v="1899-12-30T14:15:56"/>
    <d v="1899-12-30T14:24:42"/>
    <n v="0"/>
    <n v="0"/>
    <n v="1"/>
  </r>
  <r>
    <n v="26766818"/>
    <x v="19"/>
    <d v="1899-12-30T14:20:57"/>
    <d v="1899-12-30T14:32:18"/>
    <n v="0"/>
    <n v="1"/>
    <n v="0"/>
  </r>
  <r>
    <n v="4473835"/>
    <x v="19"/>
    <d v="1899-12-30T14:28:39"/>
    <d v="1899-12-30T14:33:03"/>
    <n v="1"/>
    <n v="0"/>
    <n v="0"/>
  </r>
  <r>
    <n v="9941776"/>
    <x v="19"/>
    <d v="1899-12-30T14:34:44"/>
    <d v="1899-12-30T14:38:39"/>
    <n v="1"/>
    <n v="0"/>
    <n v="0"/>
  </r>
  <r>
    <n v="9045402"/>
    <x v="19"/>
    <d v="1899-12-30T14:43:03"/>
    <d v="1899-12-30T14:55:01"/>
    <n v="1"/>
    <n v="0"/>
    <n v="0"/>
  </r>
  <r>
    <n v="7662302259"/>
    <x v="19"/>
    <d v="1899-12-30T14:46:37"/>
    <d v="1899-12-30T14:58:59"/>
    <n v="0"/>
    <n v="0"/>
    <n v="1"/>
  </r>
  <r>
    <n v="2756059784"/>
    <x v="19"/>
    <d v="1899-12-30T14:52:16"/>
    <d v="1899-12-30T14:58:33"/>
    <n v="0"/>
    <n v="0"/>
    <n v="1"/>
  </r>
  <r>
    <n v="8667012"/>
    <x v="19"/>
    <d v="1899-12-30T14:55:45"/>
    <d v="1899-12-30T14:59:09"/>
    <n v="1"/>
    <n v="0"/>
    <n v="0"/>
  </r>
  <r>
    <n v="34964547"/>
    <x v="19"/>
    <d v="1899-12-30T15:00:02"/>
    <d v="1899-12-30T15:15:28"/>
    <n v="0"/>
    <n v="1"/>
    <n v="0"/>
  </r>
  <r>
    <n v="9357185"/>
    <x v="20"/>
    <d v="1899-12-30T08:01:15"/>
    <d v="1899-12-30T08:11:54"/>
    <n v="1"/>
    <n v="0"/>
    <n v="0"/>
  </r>
  <r>
    <n v="12471534"/>
    <x v="20"/>
    <d v="1899-12-30T08:08:35"/>
    <d v="1899-12-30T08:14:38"/>
    <n v="0"/>
    <n v="1"/>
    <n v="0"/>
  </r>
  <r>
    <n v="1003402"/>
    <x v="20"/>
    <d v="1899-12-30T08:15:03"/>
    <d v="1899-12-30T08:19:21"/>
    <n v="1"/>
    <n v="0"/>
    <n v="0"/>
  </r>
  <r>
    <n v="4509550"/>
    <x v="20"/>
    <d v="1899-12-30T08:18:23"/>
    <d v="1899-12-30T08:25:42"/>
    <n v="1"/>
    <n v="0"/>
    <n v="0"/>
  </r>
  <r>
    <n v="5356824"/>
    <x v="20"/>
    <d v="1899-12-30T08:26:25"/>
    <d v="1899-12-30T08:31:45"/>
    <n v="1"/>
    <n v="0"/>
    <n v="0"/>
  </r>
  <r>
    <n v="4293872"/>
    <x v="20"/>
    <d v="1899-12-30T08:28:48"/>
    <d v="1899-12-30T08:36:10"/>
    <n v="1"/>
    <n v="0"/>
    <n v="0"/>
  </r>
  <r>
    <n v="5086182"/>
    <x v="20"/>
    <d v="1899-12-30T08:35:26"/>
    <d v="1899-12-30T08:46:38"/>
    <n v="1"/>
    <n v="0"/>
    <n v="0"/>
  </r>
  <r>
    <n v="6175467"/>
    <x v="20"/>
    <d v="1899-12-30T08:38:04"/>
    <d v="1899-12-30T08:51:07"/>
    <n v="1"/>
    <n v="0"/>
    <n v="0"/>
  </r>
  <r>
    <n v="2107985"/>
    <x v="20"/>
    <d v="1899-12-30T08:44:05"/>
    <d v="1899-12-30T08:58:11"/>
    <n v="1"/>
    <n v="0"/>
    <n v="0"/>
  </r>
  <r>
    <n v="9388066"/>
    <x v="20"/>
    <d v="1899-12-30T08:46:21"/>
    <d v="1899-12-30T08:52:22"/>
    <n v="1"/>
    <n v="0"/>
    <n v="0"/>
  </r>
  <r>
    <n v="4614100"/>
    <x v="20"/>
    <d v="1899-12-30T08:49:35"/>
    <d v="1899-12-30T09:01:13"/>
    <n v="1"/>
    <n v="0"/>
    <n v="0"/>
  </r>
  <r>
    <n v="8279741"/>
    <x v="20"/>
    <d v="1899-12-30T08:55:15"/>
    <d v="1899-12-30T09:11:36"/>
    <n v="1"/>
    <n v="0"/>
    <n v="0"/>
  </r>
  <r>
    <n v="9564752674"/>
    <x v="20"/>
    <d v="1899-12-30T08:56:15"/>
    <d v="1899-12-30T09:02:36"/>
    <n v="0"/>
    <n v="0"/>
    <n v="1"/>
  </r>
  <r>
    <n v="1451455"/>
    <x v="20"/>
    <d v="1899-12-30T09:03:05"/>
    <d v="1899-12-30T09:08:55"/>
    <n v="1"/>
    <n v="0"/>
    <n v="0"/>
  </r>
  <r>
    <n v="8156713"/>
    <x v="20"/>
    <d v="1899-12-30T09:09:05"/>
    <d v="1899-12-30T09:11:14"/>
    <n v="1"/>
    <n v="0"/>
    <n v="0"/>
  </r>
  <r>
    <n v="24024164"/>
    <x v="20"/>
    <d v="1899-12-30T09:09:09"/>
    <d v="1899-12-30T09:10:14"/>
    <n v="0"/>
    <n v="1"/>
    <n v="0"/>
  </r>
  <r>
    <n v="75122204"/>
    <x v="20"/>
    <d v="1899-12-30T09:16:26"/>
    <d v="1899-12-30T09:29:31"/>
    <n v="0"/>
    <n v="1"/>
    <n v="0"/>
  </r>
  <r>
    <n v="33166727"/>
    <x v="20"/>
    <d v="1899-12-30T09:20:33"/>
    <d v="1899-12-30T09:31:59"/>
    <n v="0"/>
    <n v="1"/>
    <n v="0"/>
  </r>
  <r>
    <n v="4293872"/>
    <x v="20"/>
    <d v="1899-12-30T09:21:56"/>
    <d v="1899-12-30T09:32:23"/>
    <n v="1"/>
    <n v="0"/>
    <n v="0"/>
  </r>
  <r>
    <n v="3017523"/>
    <x v="20"/>
    <d v="1899-12-30T09:26:32"/>
    <d v="1899-12-30T09:38:37"/>
    <n v="1"/>
    <n v="0"/>
    <n v="0"/>
  </r>
  <r>
    <n v="5087484"/>
    <x v="20"/>
    <d v="1899-12-30T09:32:38"/>
    <d v="1899-12-30T09:35:23"/>
    <n v="1"/>
    <n v="0"/>
    <n v="0"/>
  </r>
  <r>
    <n v="47615054"/>
    <x v="20"/>
    <d v="1899-12-30T09:34:15"/>
    <d v="1899-12-30T09:36:36"/>
    <n v="0"/>
    <n v="1"/>
    <n v="0"/>
  </r>
  <r>
    <n v="7775602353"/>
    <x v="20"/>
    <d v="1899-12-30T09:40:31"/>
    <d v="1899-12-30T09:47:08"/>
    <n v="0"/>
    <n v="0"/>
    <n v="1"/>
  </r>
  <r>
    <n v="9533304954"/>
    <x v="20"/>
    <d v="1899-12-30T09:40:44"/>
    <d v="1899-12-30T09:56:14"/>
    <n v="0"/>
    <n v="0"/>
    <n v="1"/>
  </r>
  <r>
    <n v="5147651"/>
    <x v="20"/>
    <d v="1899-12-30T09:43:10"/>
    <d v="1899-12-30T09:52:49"/>
    <n v="1"/>
    <n v="0"/>
    <n v="0"/>
  </r>
  <r>
    <n v="7564861"/>
    <x v="20"/>
    <d v="1899-12-30T09:46:27"/>
    <d v="1899-12-30T10:02:12"/>
    <n v="1"/>
    <n v="0"/>
    <n v="0"/>
  </r>
  <r>
    <n v="8163790"/>
    <x v="20"/>
    <d v="1899-12-30T09:47:20"/>
    <d v="1899-12-30T09:48:11"/>
    <n v="1"/>
    <n v="0"/>
    <n v="0"/>
  </r>
  <r>
    <n v="37930610"/>
    <x v="20"/>
    <d v="1899-12-30T09:55:13"/>
    <d v="1899-12-30T10:10:27"/>
    <n v="0"/>
    <n v="1"/>
    <n v="0"/>
  </r>
  <r>
    <n v="7518300"/>
    <x v="20"/>
    <d v="1899-12-30T09:55:16"/>
    <d v="1899-12-30T10:01:06"/>
    <n v="1"/>
    <n v="0"/>
    <n v="0"/>
  </r>
  <r>
    <n v="9233918039"/>
    <x v="20"/>
    <d v="1899-12-30T09:57:56"/>
    <d v="1899-12-30T10:09:27"/>
    <n v="0"/>
    <n v="0"/>
    <n v="1"/>
  </r>
  <r>
    <n v="5744555"/>
    <x v="20"/>
    <d v="1899-12-30T10:02:31"/>
    <d v="1899-12-30T10:14:33"/>
    <n v="1"/>
    <n v="0"/>
    <n v="0"/>
  </r>
  <r>
    <n v="17005785"/>
    <x v="20"/>
    <d v="1899-12-30T10:02:59"/>
    <d v="1899-12-30T10:12:02"/>
    <n v="0"/>
    <n v="1"/>
    <n v="0"/>
  </r>
  <r>
    <n v="35281950"/>
    <x v="20"/>
    <d v="1899-12-30T10:04:07"/>
    <d v="1899-12-30T10:06:19"/>
    <n v="0"/>
    <n v="1"/>
    <n v="0"/>
  </r>
  <r>
    <n v="54840810"/>
    <x v="20"/>
    <d v="1899-12-30T10:06:24"/>
    <d v="1899-12-30T10:11:10"/>
    <n v="0"/>
    <n v="1"/>
    <n v="0"/>
  </r>
  <r>
    <n v="3236046"/>
    <x v="20"/>
    <d v="1899-12-30T10:08:22"/>
    <d v="1899-12-30T10:14:43"/>
    <n v="1"/>
    <n v="0"/>
    <n v="0"/>
  </r>
  <r>
    <n v="20149106"/>
    <x v="20"/>
    <d v="1899-12-30T10:13:15"/>
    <d v="1899-12-30T10:15:03"/>
    <n v="0"/>
    <n v="1"/>
    <n v="0"/>
  </r>
  <r>
    <n v="6124638"/>
    <x v="20"/>
    <d v="1899-12-30T10:21:32"/>
    <d v="1899-12-30T10:35:49"/>
    <n v="1"/>
    <n v="0"/>
    <n v="0"/>
  </r>
  <r>
    <n v="1090396060"/>
    <x v="20"/>
    <d v="1899-12-30T10:28:45"/>
    <d v="1899-12-30T10:33:30"/>
    <n v="0"/>
    <n v="0"/>
    <n v="1"/>
  </r>
  <r>
    <n v="9355422"/>
    <x v="20"/>
    <d v="1899-12-30T10:29:05"/>
    <d v="1899-12-30T10:39:16"/>
    <n v="1"/>
    <n v="0"/>
    <n v="0"/>
  </r>
  <r>
    <n v="9950462"/>
    <x v="20"/>
    <d v="1899-12-30T10:37:06"/>
    <d v="1899-12-30T10:53:02"/>
    <n v="1"/>
    <n v="0"/>
    <n v="0"/>
  </r>
  <r>
    <n v="2474506"/>
    <x v="20"/>
    <d v="1899-12-30T10:45:09"/>
    <d v="1899-12-30T11:00:51"/>
    <n v="1"/>
    <n v="0"/>
    <n v="0"/>
  </r>
  <r>
    <n v="2462682"/>
    <x v="20"/>
    <d v="1899-12-30T10:51:30"/>
    <d v="1899-12-30T10:51:58"/>
    <n v="1"/>
    <n v="0"/>
    <n v="0"/>
  </r>
  <r>
    <n v="8159788"/>
    <x v="20"/>
    <d v="1899-12-30T10:53:45"/>
    <d v="1899-12-30T11:08:03"/>
    <n v="1"/>
    <n v="0"/>
    <n v="0"/>
  </r>
  <r>
    <n v="8802222"/>
    <x v="20"/>
    <d v="1899-12-30T10:58:24"/>
    <d v="1899-12-30T11:01:07"/>
    <n v="1"/>
    <n v="0"/>
    <n v="0"/>
  </r>
  <r>
    <n v="6384230"/>
    <x v="20"/>
    <d v="1899-12-30T11:00:11"/>
    <d v="1899-12-30T11:15:22"/>
    <n v="1"/>
    <n v="0"/>
    <n v="0"/>
  </r>
  <r>
    <n v="48676568"/>
    <x v="20"/>
    <d v="1899-12-30T11:01:37"/>
    <d v="1899-12-30T11:09:58"/>
    <n v="0"/>
    <n v="1"/>
    <n v="0"/>
  </r>
  <r>
    <n v="3691457"/>
    <x v="20"/>
    <d v="1899-12-30T11:04:07"/>
    <d v="1899-12-30T11:20:27"/>
    <n v="1"/>
    <n v="0"/>
    <n v="0"/>
  </r>
  <r>
    <n v="3263854"/>
    <x v="20"/>
    <d v="1899-12-30T11:06:53"/>
    <d v="1899-12-30T11:08:05"/>
    <n v="1"/>
    <n v="0"/>
    <n v="0"/>
  </r>
  <r>
    <n v="8489588"/>
    <x v="20"/>
    <d v="1899-12-30T11:13:58"/>
    <d v="1899-12-30T11:22:54"/>
    <n v="1"/>
    <n v="0"/>
    <n v="0"/>
  </r>
  <r>
    <n v="57211290"/>
    <x v="20"/>
    <d v="1899-12-30T11:16:37"/>
    <d v="1899-12-30T11:26:22"/>
    <n v="0"/>
    <n v="1"/>
    <n v="0"/>
  </r>
  <r>
    <n v="67748426"/>
    <x v="20"/>
    <d v="1899-12-30T11:19:05"/>
    <d v="1899-12-30T11:23:35"/>
    <n v="0"/>
    <n v="1"/>
    <n v="0"/>
  </r>
  <r>
    <n v="7225111"/>
    <x v="20"/>
    <d v="1899-12-30T11:21:20"/>
    <d v="1899-12-30T11:26:04"/>
    <n v="1"/>
    <n v="0"/>
    <n v="0"/>
  </r>
  <r>
    <n v="5418543"/>
    <x v="20"/>
    <d v="1899-12-30T11:21:21"/>
    <d v="1899-12-30T11:26:42"/>
    <n v="1"/>
    <n v="0"/>
    <n v="0"/>
  </r>
  <r>
    <n v="6439414"/>
    <x v="20"/>
    <d v="1899-12-30T11:21:50"/>
    <d v="1899-12-30T11:29:30"/>
    <n v="1"/>
    <n v="0"/>
    <n v="0"/>
  </r>
  <r>
    <n v="3478173"/>
    <x v="20"/>
    <d v="1899-12-30T11:21:57"/>
    <d v="1899-12-30T11:24:56"/>
    <n v="1"/>
    <n v="0"/>
    <n v="0"/>
  </r>
  <r>
    <n v="3691457"/>
    <x v="20"/>
    <d v="1899-12-30T11:22:05"/>
    <d v="1899-12-30T11:31:30"/>
    <n v="1"/>
    <n v="0"/>
    <n v="0"/>
  </r>
  <r>
    <n v="6717763"/>
    <x v="20"/>
    <d v="1899-12-30T11:29:04"/>
    <d v="1899-12-30T11:38:39"/>
    <n v="1"/>
    <n v="0"/>
    <n v="0"/>
  </r>
  <r>
    <n v="61228399"/>
    <x v="20"/>
    <d v="1899-12-30T11:31:58"/>
    <d v="1899-12-30T11:43:08"/>
    <n v="0"/>
    <n v="1"/>
    <n v="0"/>
  </r>
  <r>
    <n v="9282166"/>
    <x v="20"/>
    <d v="1899-12-30T11:33:14"/>
    <d v="1899-12-30T11:46:31"/>
    <n v="1"/>
    <n v="0"/>
    <n v="0"/>
  </r>
  <r>
    <n v="6426246"/>
    <x v="20"/>
    <d v="1899-12-30T11:33:43"/>
    <d v="1899-12-30T11:41:02"/>
    <n v="1"/>
    <n v="0"/>
    <n v="0"/>
  </r>
  <r>
    <n v="8585321"/>
    <x v="20"/>
    <d v="1899-12-30T11:37:19"/>
    <d v="1899-12-30T11:43:47"/>
    <n v="1"/>
    <n v="0"/>
    <n v="0"/>
  </r>
  <r>
    <n v="9791237"/>
    <x v="20"/>
    <d v="1899-12-30T11:40:21"/>
    <d v="1899-12-30T11:45:58"/>
    <n v="1"/>
    <n v="0"/>
    <n v="0"/>
  </r>
  <r>
    <n v="1830251"/>
    <x v="20"/>
    <d v="1899-12-30T11:44:04"/>
    <d v="1899-12-30T11:56:56"/>
    <n v="1"/>
    <n v="0"/>
    <n v="0"/>
  </r>
  <r>
    <n v="42603700"/>
    <x v="20"/>
    <d v="1899-12-30T11:51:30"/>
    <d v="1899-12-30T12:07:31"/>
    <n v="0"/>
    <n v="1"/>
    <n v="0"/>
  </r>
  <r>
    <n v="3983714"/>
    <x v="20"/>
    <d v="1899-12-30T11:57:50"/>
    <d v="1899-12-30T12:13:20"/>
    <n v="1"/>
    <n v="0"/>
    <n v="0"/>
  </r>
  <r>
    <n v="4520226"/>
    <x v="20"/>
    <d v="1899-12-30T11:58:37"/>
    <d v="1899-12-30T12:15:15"/>
    <n v="1"/>
    <n v="0"/>
    <n v="0"/>
  </r>
  <r>
    <n v="6999348"/>
    <x v="20"/>
    <d v="1899-12-30T12:00:57"/>
    <d v="1899-12-30T12:12:56"/>
    <n v="1"/>
    <n v="0"/>
    <n v="0"/>
  </r>
  <r>
    <n v="3767866"/>
    <x v="20"/>
    <d v="1899-12-30T12:05:54"/>
    <d v="1899-12-30T12:13:59"/>
    <n v="1"/>
    <n v="0"/>
    <n v="0"/>
  </r>
  <r>
    <n v="49342013"/>
    <x v="20"/>
    <d v="1899-12-30T12:05:55"/>
    <d v="1899-12-30T12:07:46"/>
    <n v="0"/>
    <n v="1"/>
    <n v="0"/>
  </r>
  <r>
    <n v="6051341"/>
    <x v="20"/>
    <d v="1899-12-30T12:14:07"/>
    <d v="1899-12-30T12:16:11"/>
    <n v="1"/>
    <n v="0"/>
    <n v="0"/>
  </r>
  <r>
    <n v="4326245"/>
    <x v="20"/>
    <d v="1899-12-30T12:19:10"/>
    <d v="1899-12-30T12:21:28"/>
    <n v="1"/>
    <n v="0"/>
    <n v="0"/>
  </r>
  <r>
    <n v="5356378"/>
    <x v="20"/>
    <d v="1899-12-30T12:26:05"/>
    <d v="1899-12-30T12:28:18"/>
    <n v="1"/>
    <n v="0"/>
    <n v="0"/>
  </r>
  <r>
    <n v="1302842"/>
    <x v="20"/>
    <d v="1899-12-30T12:31:44"/>
    <d v="1899-12-30T12:45:32"/>
    <n v="1"/>
    <n v="0"/>
    <n v="0"/>
  </r>
  <r>
    <n v="2025194"/>
    <x v="20"/>
    <d v="1899-12-30T12:32:14"/>
    <d v="1899-12-30T12:39:36"/>
    <n v="1"/>
    <n v="0"/>
    <n v="0"/>
  </r>
  <r>
    <n v="6703754"/>
    <x v="20"/>
    <d v="1899-12-30T12:34:11"/>
    <d v="1899-12-30T12:35:01"/>
    <n v="1"/>
    <n v="0"/>
    <n v="0"/>
  </r>
  <r>
    <n v="86965710"/>
    <x v="20"/>
    <d v="1899-12-30T12:36:14"/>
    <d v="1899-12-30T12:40:41"/>
    <n v="0"/>
    <n v="1"/>
    <n v="0"/>
  </r>
  <r>
    <n v="9797571"/>
    <x v="20"/>
    <d v="1899-12-30T12:43:22"/>
    <d v="1899-12-30T12:49:22"/>
    <n v="1"/>
    <n v="0"/>
    <n v="0"/>
  </r>
  <r>
    <n v="34628061"/>
    <x v="20"/>
    <d v="1899-12-30T12:46:10"/>
    <d v="1899-12-30T12:48:55"/>
    <n v="0"/>
    <n v="1"/>
    <n v="0"/>
  </r>
  <r>
    <n v="6716140"/>
    <x v="20"/>
    <d v="1899-12-30T12:49:42"/>
    <d v="1899-12-30T12:58:52"/>
    <n v="1"/>
    <n v="0"/>
    <n v="0"/>
  </r>
  <r>
    <n v="9709339"/>
    <x v="20"/>
    <d v="1899-12-30T12:52:10"/>
    <d v="1899-12-30T13:03:21"/>
    <n v="1"/>
    <n v="0"/>
    <n v="0"/>
  </r>
  <r>
    <n v="1331802"/>
    <x v="20"/>
    <d v="1899-12-30T12:54:17"/>
    <d v="1899-12-30T12:59:14"/>
    <n v="1"/>
    <n v="0"/>
    <n v="0"/>
  </r>
  <r>
    <n v="9413315"/>
    <x v="20"/>
    <d v="1899-12-30T12:57:03"/>
    <d v="1899-12-30T13:10:08"/>
    <n v="1"/>
    <n v="0"/>
    <n v="0"/>
  </r>
  <r>
    <n v="9555643"/>
    <x v="20"/>
    <d v="1899-12-30T12:59:52"/>
    <d v="1899-12-30T13:00:55"/>
    <n v="1"/>
    <n v="0"/>
    <n v="0"/>
  </r>
  <r>
    <n v="4824250"/>
    <x v="20"/>
    <d v="1899-12-30T13:07:15"/>
    <d v="1899-12-30T13:18:21"/>
    <n v="1"/>
    <n v="0"/>
    <n v="0"/>
  </r>
  <r>
    <n v="3931914"/>
    <x v="20"/>
    <d v="1899-12-30T13:12:55"/>
    <d v="1899-12-30T13:18:30"/>
    <n v="1"/>
    <n v="0"/>
    <n v="0"/>
  </r>
  <r>
    <n v="79698655"/>
    <x v="20"/>
    <d v="1899-12-30T13:14:38"/>
    <d v="1899-12-30T13:23:10"/>
    <n v="0"/>
    <n v="1"/>
    <n v="0"/>
  </r>
  <r>
    <n v="5387521845"/>
    <x v="20"/>
    <d v="1899-12-30T13:22:20"/>
    <d v="1899-12-30T13:26:24"/>
    <n v="0"/>
    <n v="0"/>
    <n v="1"/>
  </r>
  <r>
    <n v="84589848"/>
    <x v="20"/>
    <d v="1899-12-30T13:28:07"/>
    <d v="1899-12-30T13:29:35"/>
    <n v="0"/>
    <n v="1"/>
    <n v="0"/>
  </r>
  <r>
    <n v="1927908"/>
    <x v="20"/>
    <d v="1899-12-30T13:32:55"/>
    <d v="1899-12-30T13:44:26"/>
    <n v="1"/>
    <n v="0"/>
    <n v="0"/>
  </r>
  <r>
    <n v="7975900"/>
    <x v="20"/>
    <d v="1899-12-30T13:34:47"/>
    <d v="1899-12-30T13:45:20"/>
    <n v="1"/>
    <n v="0"/>
    <n v="0"/>
  </r>
  <r>
    <n v="1731500345"/>
    <x v="20"/>
    <d v="1899-12-30T13:39:36"/>
    <d v="1899-12-30T13:53:04"/>
    <n v="0"/>
    <n v="0"/>
    <n v="1"/>
  </r>
  <r>
    <n v="5926011"/>
    <x v="20"/>
    <d v="1899-12-30T13:44:40"/>
    <d v="1899-12-30T13:57:39"/>
    <n v="1"/>
    <n v="0"/>
    <n v="0"/>
  </r>
  <r>
    <n v="6408952"/>
    <x v="20"/>
    <d v="1899-12-30T13:51:28"/>
    <d v="1899-12-30T14:08:06"/>
    <n v="1"/>
    <n v="0"/>
    <n v="0"/>
  </r>
  <r>
    <n v="53370610"/>
    <x v="20"/>
    <d v="1899-12-30T13:52:39"/>
    <d v="1899-12-30T13:55:07"/>
    <n v="0"/>
    <n v="1"/>
    <n v="0"/>
  </r>
  <r>
    <n v="8060169"/>
    <x v="20"/>
    <d v="1899-12-30T13:53:24"/>
    <d v="1899-12-30T13:59:38"/>
    <n v="1"/>
    <n v="0"/>
    <n v="0"/>
  </r>
  <r>
    <n v="9147613"/>
    <x v="20"/>
    <d v="1899-12-30T13:54:31"/>
    <d v="1899-12-30T13:56:30"/>
    <n v="1"/>
    <n v="0"/>
    <n v="0"/>
  </r>
  <r>
    <n v="4505950"/>
    <x v="20"/>
    <d v="1899-12-30T13:57:33"/>
    <d v="1899-12-30T14:05:36"/>
    <n v="1"/>
    <n v="0"/>
    <n v="0"/>
  </r>
  <r>
    <n v="3537655"/>
    <x v="20"/>
    <d v="1899-12-30T13:59:20"/>
    <d v="1899-12-30T14:00:12"/>
    <n v="1"/>
    <n v="0"/>
    <n v="0"/>
  </r>
  <r>
    <n v="1583683"/>
    <x v="20"/>
    <d v="1899-12-30T14:06:30"/>
    <d v="1899-12-30T14:08:45"/>
    <n v="1"/>
    <n v="0"/>
    <n v="0"/>
  </r>
  <r>
    <n v="96302157"/>
    <x v="20"/>
    <d v="1899-12-30T14:10:21"/>
    <d v="1899-12-30T14:19:43"/>
    <n v="0"/>
    <n v="1"/>
    <n v="0"/>
  </r>
  <r>
    <n v="1809111"/>
    <x v="20"/>
    <d v="1899-12-30T14:13:47"/>
    <d v="1899-12-30T14:28:39"/>
    <n v="1"/>
    <n v="0"/>
    <n v="0"/>
  </r>
  <r>
    <n v="8493652"/>
    <x v="20"/>
    <d v="1899-12-30T14:17:48"/>
    <d v="1899-12-30T14:29:22"/>
    <n v="1"/>
    <n v="0"/>
    <n v="0"/>
  </r>
  <r>
    <n v="1026326"/>
    <x v="20"/>
    <d v="1899-12-30T14:20:12"/>
    <d v="1899-12-30T14:24:40"/>
    <n v="1"/>
    <n v="0"/>
    <n v="0"/>
  </r>
  <r>
    <n v="1475165"/>
    <x v="20"/>
    <d v="1899-12-30T14:26:51"/>
    <d v="1899-12-30T14:36:20"/>
    <n v="1"/>
    <n v="0"/>
    <n v="0"/>
  </r>
  <r>
    <n v="6264844"/>
    <x v="20"/>
    <d v="1899-12-30T14:29:01"/>
    <d v="1899-12-30T14:43:40"/>
    <n v="1"/>
    <n v="0"/>
    <n v="0"/>
  </r>
  <r>
    <n v="9861652"/>
    <x v="20"/>
    <d v="1899-12-30T14:31:29"/>
    <d v="1899-12-30T14:41:35"/>
    <n v="1"/>
    <n v="0"/>
    <n v="0"/>
  </r>
  <r>
    <n v="5446203"/>
    <x v="20"/>
    <d v="1899-12-30T14:35:53"/>
    <d v="1899-12-30T14:39:06"/>
    <n v="1"/>
    <n v="0"/>
    <n v="0"/>
  </r>
  <r>
    <n v="7762020"/>
    <x v="20"/>
    <d v="1899-12-30T14:40:42"/>
    <d v="1899-12-30T14:44:39"/>
    <n v="1"/>
    <n v="0"/>
    <n v="0"/>
  </r>
  <r>
    <n v="4045129075"/>
    <x v="20"/>
    <d v="1899-12-30T14:43:08"/>
    <d v="1899-12-30T14:50:20"/>
    <n v="0"/>
    <n v="0"/>
    <n v="1"/>
  </r>
  <r>
    <n v="96736796"/>
    <x v="20"/>
    <d v="1899-12-30T14:45:57"/>
    <d v="1899-12-30T14:59:02"/>
    <n v="0"/>
    <n v="1"/>
    <n v="0"/>
  </r>
  <r>
    <n v="1035023"/>
    <x v="20"/>
    <d v="1899-12-30T14:50:14"/>
    <d v="1899-12-30T15:02:58"/>
    <n v="1"/>
    <n v="0"/>
    <n v="0"/>
  </r>
  <r>
    <n v="9941776"/>
    <x v="20"/>
    <d v="1899-12-30T14:57:07"/>
    <d v="1899-12-30T14:57:17"/>
    <n v="1"/>
    <n v="0"/>
    <n v="0"/>
  </r>
  <r>
    <n v="6401011"/>
    <x v="20"/>
    <d v="1899-12-30T15:02:47"/>
    <d v="1899-12-30T15:04:52"/>
    <n v="1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3D1235-C532-4D72-8AC1-555293C130A5}" name="Tabela przestawna2" cacheId="7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D25" firstHeaderRow="0" firstDataRow="1" firstDataCol="1"/>
  <pivotFields count="7">
    <pivotField showAll="0"/>
    <pivotField axis="axisRow" numFmtId="14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umFmtId="164" showAll="0"/>
    <pivotField numFmtId="164" showAll="0"/>
    <pivotField dataField="1" showAll="0"/>
    <pivotField dataField="1" showAll="0"/>
    <pivotField dataField="1" showAl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z Czy stacjonarny" fld="4" baseField="0" baseItem="0"/>
    <dataField name="Suma z Czy komórkowy" fld="5" baseField="0" baseItem="0"/>
    <dataField name="Suma z Czy zagraniczn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716A97-E2B1-41F8-9C9F-9E2FEB17ED51}" autoFormatId="16" applyNumberFormats="0" applyBorderFormats="0" applyFontFormats="0" applyPatternFormats="0" applyAlignmentFormats="0" applyWidthHeightFormats="0">
  <queryTableRefresh nextId="18" unboundColumnsRight="13">
    <queryTableFields count="17">
      <queryTableField id="1" name="nr" tableColumnId="1"/>
      <queryTableField id="2" name="data" tableColumnId="2"/>
      <queryTableField id="3" name="rozpoczecie" tableColumnId="3"/>
      <queryTableField id="4" name="zakonczenie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494533-60FF-4236-8945-E3857EA6F726}" name="telefony" displayName="telefony" ref="A1:Q2150" tableType="queryTable" totalsRowCount="1">
  <autoFilter ref="A1:Q2149" xr:uid="{E7494533-60FF-4236-8945-E3857EA6F726}"/>
  <tableColumns count="17">
    <tableColumn id="1" xr3:uid="{22E69676-1A14-44D1-BE0E-E63ABF1F4989}" uniqueName="1" name="nr" totalsRowLabel="Suma" queryTableFieldId="1"/>
    <tableColumn id="2" xr3:uid="{651D1B28-7C95-4A8B-938C-FCFBE2FD2C40}" uniqueName="2" name="data" queryTableFieldId="2" dataDxfId="3"/>
    <tableColumn id="3" xr3:uid="{BD09DF68-86D8-4F6F-8759-24DB48FCC5B2}" uniqueName="3" name="rozpoczecie" queryTableFieldId="3" dataDxfId="2"/>
    <tableColumn id="4" xr3:uid="{5B24BF90-3AAA-45F9-9F6A-77346498B761}" uniqueName="4" name="zakonczenie" queryTableFieldId="4" dataDxfId="1"/>
    <tableColumn id="5" xr3:uid="{2AA577C3-BC1B-46E7-B5CC-8216C598F086}" uniqueName="5" name="Czy stacjonarny" queryTableFieldId="5">
      <calculatedColumnFormula>IF(LEN(telefony[[#This Row],[nr]]) = 7, 1,0)</calculatedColumnFormula>
    </tableColumn>
    <tableColumn id="6" xr3:uid="{E6BD4983-0D09-43C4-A9DC-32D35F1E1BFB}" uniqueName="6" name="Czy komórkowy" queryTableFieldId="6">
      <calculatedColumnFormula>IF(LEN(telefony[[#This Row],[nr]]) = 8, 1,0)</calculatedColumnFormula>
    </tableColumn>
    <tableColumn id="7" xr3:uid="{DF590FE8-A48E-4C33-9BCF-A190DCDA8625}" uniqueName="7" name="Czy zagraniczne" totalsRowFunction="count" queryTableFieldId="7">
      <calculatedColumnFormula>IF(LEN(telefony[[#This Row],[nr]]) &gt;= 10, 1,0)</calculatedColumnFormula>
    </tableColumn>
    <tableColumn id="8" xr3:uid="{7898BBDF-D79C-419D-9DB9-00D212BBD1E8}" uniqueName="8" name="Czy stacjonarny na 12" totalsRowFunction="sum" queryTableFieldId="8">
      <calculatedColumnFormula>IF(AND(MID(telefony[[#This Row],[nr]],1,2)="12",  telefony[[#This Row],[Czy stacjonarny]]=1), 1,0)</calculatedColumnFormula>
    </tableColumn>
    <tableColumn id="9" xr3:uid="{EE010668-EEE9-4E03-B59C-FDF6407DC6D8}" uniqueName="9" name="Czy na 13" queryTableFieldId="9"/>
    <tableColumn id="10" xr3:uid="{F8C2B3B0-DCD3-4883-BEDF-4A147D003B23}" uniqueName="10" name="Czas Stacjonarny" queryTableFieldId="10" dataDxfId="0"/>
    <tableColumn id="11" xr3:uid="{5F6FC97C-C28D-4AA5-96CE-C2DEC4CB3C37}" uniqueName="11" name="Czas Komórkowy" queryTableFieldId="11"/>
    <tableColumn id="12" xr3:uid="{92FCE3A5-69A5-4F0E-9021-193E5A77A7EF}" uniqueName="12" name="Czas Zagraniczny" queryTableFieldId="12"/>
    <tableColumn id="13" xr3:uid="{38246F07-F9E8-43E0-B8F7-07C5B1B11BFE}" uniqueName="13" name="Suma do abonamentu" queryTableFieldId="13"/>
    <tableColumn id="14" xr3:uid="{A91211B1-7BC6-4394-B89B-6D33DFA9817E}" uniqueName="14" name="Trwanie" queryTableFieldId="14">
      <calculatedColumnFormula>telefony[[#This Row],[zakonczenie]]-telefony[[#This Row],[rozpoczecie]]</calculatedColumnFormula>
    </tableColumn>
    <tableColumn id="15" xr3:uid="{B7F49DE7-2C5D-4508-9EA7-C84B616E15D6}" uniqueName="15" name="Kosz Zagraniczny" totalsRowFunction="sum" queryTableFieldId="15">
      <calculatedColumnFormula>IF(telefony[[#This Row],[Czas Zagraniczny]]=1, ROUNDUP(telefony[[#This Row],[Trwanie]]*1440,0),0)</calculatedColumnFormula>
    </tableColumn>
    <tableColumn id="16" xr3:uid="{0E619D54-E2DA-45B3-905A-A4DF70814366}" uniqueName="16" name="Komurkowy poza abonamentem" queryTableFieldId="16"/>
    <tableColumn id="17" xr3:uid="{970ADBFE-3878-439B-82C2-CD44680AD066}" uniqueName="17" name="Stacjonarny poza abonamentem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D6CA-246E-4427-AD65-7AEBB06ED683}">
  <dimension ref="A3:D25"/>
  <sheetViews>
    <sheetView workbookViewId="0">
      <selection activeCell="D3" sqref="A3:D24"/>
    </sheetView>
  </sheetViews>
  <sheetFormatPr defaultRowHeight="15" x14ac:dyDescent="0.25"/>
  <cols>
    <col min="1" max="1" width="17.7109375" bestFit="1" customWidth="1"/>
    <col min="2" max="2" width="21.5703125" bestFit="1" customWidth="1"/>
    <col min="3" max="3" width="21.85546875" bestFit="1" customWidth="1"/>
    <col min="4" max="4" width="21.7109375" bestFit="1" customWidth="1"/>
  </cols>
  <sheetData>
    <row r="3" spans="1:4" x14ac:dyDescent="0.25">
      <c r="A3" s="3" t="s">
        <v>7</v>
      </c>
      <c r="B3" t="s">
        <v>12</v>
      </c>
      <c r="C3" t="s">
        <v>13</v>
      </c>
      <c r="D3" t="s">
        <v>14</v>
      </c>
    </row>
    <row r="4" spans="1:4" x14ac:dyDescent="0.25">
      <c r="A4" s="8">
        <v>42919</v>
      </c>
      <c r="B4" s="5">
        <v>67</v>
      </c>
      <c r="C4" s="5">
        <v>27</v>
      </c>
      <c r="D4" s="5">
        <v>3</v>
      </c>
    </row>
    <row r="5" spans="1:4" x14ac:dyDescent="0.25">
      <c r="A5" s="8">
        <v>42920</v>
      </c>
      <c r="B5" s="5">
        <v>68</v>
      </c>
      <c r="C5" s="5">
        <v>23</v>
      </c>
      <c r="D5" s="5">
        <v>6</v>
      </c>
    </row>
    <row r="6" spans="1:4" x14ac:dyDescent="0.25">
      <c r="A6" s="8">
        <v>42921</v>
      </c>
      <c r="B6" s="5">
        <v>79</v>
      </c>
      <c r="C6" s="5">
        <v>24</v>
      </c>
      <c r="D6" s="5">
        <v>10</v>
      </c>
    </row>
    <row r="7" spans="1:4" x14ac:dyDescent="0.25">
      <c r="A7" s="8">
        <v>42922</v>
      </c>
      <c r="B7" s="5">
        <v>78</v>
      </c>
      <c r="C7" s="5">
        <v>20</v>
      </c>
      <c r="D7" s="5">
        <v>7</v>
      </c>
    </row>
    <row r="8" spans="1:4" x14ac:dyDescent="0.25">
      <c r="A8" s="8">
        <v>42923</v>
      </c>
      <c r="B8" s="5">
        <v>69</v>
      </c>
      <c r="C8" s="5">
        <v>31</v>
      </c>
      <c r="D8" s="5">
        <v>5</v>
      </c>
    </row>
    <row r="9" spans="1:4" x14ac:dyDescent="0.25">
      <c r="A9" s="8">
        <v>42926</v>
      </c>
      <c r="B9" s="5">
        <v>73</v>
      </c>
      <c r="C9" s="5">
        <v>23</v>
      </c>
      <c r="D9" s="5">
        <v>5</v>
      </c>
    </row>
    <row r="10" spans="1:4" x14ac:dyDescent="0.25">
      <c r="A10" s="8">
        <v>42927</v>
      </c>
      <c r="B10" s="5">
        <v>60</v>
      </c>
      <c r="C10" s="5">
        <v>27</v>
      </c>
      <c r="D10" s="5">
        <v>6</v>
      </c>
    </row>
    <row r="11" spans="1:4" x14ac:dyDescent="0.25">
      <c r="A11" s="8">
        <v>42928</v>
      </c>
      <c r="B11" s="5">
        <v>70</v>
      </c>
      <c r="C11" s="5">
        <v>27</v>
      </c>
      <c r="D11" s="5">
        <v>6</v>
      </c>
    </row>
    <row r="12" spans="1:4" x14ac:dyDescent="0.25">
      <c r="A12" s="8">
        <v>42929</v>
      </c>
      <c r="B12" s="5">
        <v>67</v>
      </c>
      <c r="C12" s="5">
        <v>24</v>
      </c>
      <c r="D12" s="5">
        <v>3</v>
      </c>
    </row>
    <row r="13" spans="1:4" x14ac:dyDescent="0.25">
      <c r="A13" s="8">
        <v>42930</v>
      </c>
      <c r="B13" s="5">
        <v>74</v>
      </c>
      <c r="C13" s="5">
        <v>24</v>
      </c>
      <c r="D13" s="5">
        <v>4</v>
      </c>
    </row>
    <row r="14" spans="1:4" x14ac:dyDescent="0.25">
      <c r="A14" s="8">
        <v>42933</v>
      </c>
      <c r="B14" s="5">
        <v>76</v>
      </c>
      <c r="C14" s="5">
        <v>26</v>
      </c>
      <c r="D14" s="5">
        <v>4</v>
      </c>
    </row>
    <row r="15" spans="1:4" x14ac:dyDescent="0.25">
      <c r="A15" s="8">
        <v>42934</v>
      </c>
      <c r="B15" s="5">
        <v>74</v>
      </c>
      <c r="C15" s="5">
        <v>17</v>
      </c>
      <c r="D15" s="5">
        <v>8</v>
      </c>
    </row>
    <row r="16" spans="1:4" x14ac:dyDescent="0.25">
      <c r="A16" s="8">
        <v>42935</v>
      </c>
      <c r="B16" s="5">
        <v>67</v>
      </c>
      <c r="C16" s="5">
        <v>24</v>
      </c>
      <c r="D16" s="5">
        <v>9</v>
      </c>
    </row>
    <row r="17" spans="1:4" x14ac:dyDescent="0.25">
      <c r="A17" s="8">
        <v>42936</v>
      </c>
      <c r="B17" s="5">
        <v>75</v>
      </c>
      <c r="C17" s="5">
        <v>20</v>
      </c>
      <c r="D17" s="5">
        <v>2</v>
      </c>
    </row>
    <row r="18" spans="1:4" x14ac:dyDescent="0.25">
      <c r="A18" s="8">
        <v>42937</v>
      </c>
      <c r="B18" s="5">
        <v>73</v>
      </c>
      <c r="C18" s="5">
        <v>25</v>
      </c>
      <c r="D18" s="5">
        <v>1</v>
      </c>
    </row>
    <row r="19" spans="1:4" x14ac:dyDescent="0.25">
      <c r="A19" s="8">
        <v>42940</v>
      </c>
      <c r="B19" s="5">
        <v>77</v>
      </c>
      <c r="C19" s="5">
        <v>30</v>
      </c>
      <c r="D19" s="5">
        <v>2</v>
      </c>
    </row>
    <row r="20" spans="1:4" x14ac:dyDescent="0.25">
      <c r="A20" s="8">
        <v>42941</v>
      </c>
      <c r="B20" s="5">
        <v>79</v>
      </c>
      <c r="C20" s="5">
        <v>27</v>
      </c>
      <c r="D20" s="5">
        <v>4</v>
      </c>
    </row>
    <row r="21" spans="1:4" x14ac:dyDescent="0.25">
      <c r="A21" s="8">
        <v>42942</v>
      </c>
      <c r="B21" s="5">
        <v>78</v>
      </c>
      <c r="C21" s="5">
        <v>24</v>
      </c>
      <c r="D21" s="5">
        <v>6</v>
      </c>
    </row>
    <row r="22" spans="1:4" x14ac:dyDescent="0.25">
      <c r="A22" s="8">
        <v>42943</v>
      </c>
      <c r="B22" s="5">
        <v>70</v>
      </c>
      <c r="C22" s="5">
        <v>22</v>
      </c>
      <c r="D22" s="5">
        <v>5</v>
      </c>
    </row>
    <row r="23" spans="1:4" x14ac:dyDescent="0.25">
      <c r="A23" s="8">
        <v>42944</v>
      </c>
      <c r="B23" s="5">
        <v>68</v>
      </c>
      <c r="C23" s="5">
        <v>24</v>
      </c>
      <c r="D23" s="5">
        <v>8</v>
      </c>
    </row>
    <row r="24" spans="1:4" x14ac:dyDescent="0.25">
      <c r="A24" s="8">
        <v>42947</v>
      </c>
      <c r="B24" s="5">
        <v>82</v>
      </c>
      <c r="C24" s="5">
        <v>23</v>
      </c>
      <c r="D24" s="5">
        <v>8</v>
      </c>
    </row>
    <row r="25" spans="1:4" x14ac:dyDescent="0.25">
      <c r="A25" s="8" t="s">
        <v>8</v>
      </c>
      <c r="B25" s="5">
        <v>1524</v>
      </c>
      <c r="C25" s="5">
        <v>512</v>
      </c>
      <c r="D25" s="5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7386-19DD-4CD9-8740-243D187055CA}">
  <dimension ref="A1:R2150"/>
  <sheetViews>
    <sheetView tabSelected="1" topLeftCell="C1" zoomScaleNormal="100" workbookViewId="0">
      <selection activeCell="T109" sqref="T109"/>
    </sheetView>
  </sheetViews>
  <sheetFormatPr defaultRowHeight="15" x14ac:dyDescent="0.25"/>
  <cols>
    <col min="1" max="1" width="11" bestFit="1" customWidth="1"/>
    <col min="2" max="2" width="10.7109375" bestFit="1" customWidth="1"/>
    <col min="3" max="3" width="13.7109375" bestFit="1" customWidth="1"/>
    <col min="4" max="4" width="14.140625" bestFit="1" customWidth="1"/>
    <col min="5" max="5" width="17" bestFit="1" customWidth="1"/>
    <col min="6" max="6" width="17.28515625" bestFit="1" customWidth="1"/>
    <col min="7" max="7" width="17.140625" bestFit="1" customWidth="1"/>
    <col min="8" max="8" width="22.140625" bestFit="1" customWidth="1"/>
    <col min="9" max="9" width="11.28515625" bestFit="1" customWidth="1"/>
    <col min="10" max="10" width="18" bestFit="1" customWidth="1"/>
    <col min="11" max="11" width="18.28515625" bestFit="1" customWidth="1"/>
    <col min="12" max="12" width="18" bestFit="1" customWidth="1"/>
    <col min="13" max="13" width="22.85546875" bestFit="1" customWidth="1"/>
    <col min="15" max="15" width="18.140625" bestFit="1" customWidth="1"/>
    <col min="16" max="16" width="32.5703125" bestFit="1" customWidth="1"/>
    <col min="17" max="17" width="3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19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>
        <v>3539762</v>
      </c>
      <c r="B2" s="1">
        <v>42919</v>
      </c>
      <c r="C2" s="2">
        <v>0.33673611111111112</v>
      </c>
      <c r="D2" s="2">
        <v>0.34821759259259261</v>
      </c>
      <c r="E2">
        <f>IF(LEN(telefony[[#This Row],[nr]]) = 7, 1,0)</f>
        <v>1</v>
      </c>
      <c r="F2">
        <f>IF(LEN(telefony[[#This Row],[nr]]) = 8, 1,0)</f>
        <v>0</v>
      </c>
      <c r="G2">
        <f>IF(LEN(telefony[[#This Row],[nr]]) &gt;= 10, 1,0)</f>
        <v>0</v>
      </c>
      <c r="H2">
        <f>IF(AND(MID(telefony[[#This Row],[nr]],1,2)="12",  telefony[[#This Row],[Czy stacjonarny]]=1), 1,0)</f>
        <v>0</v>
      </c>
      <c r="I2">
        <v>0</v>
      </c>
      <c r="J2" s="9">
        <f>telefony[[#This Row],[zakonczenie]]-telefony[[#This Row],[rozpoczecie]]</f>
        <v>1.1481481481481481E-2</v>
      </c>
      <c r="K2" s="2">
        <v>0</v>
      </c>
      <c r="L2">
        <v>0</v>
      </c>
      <c r="M2" s="7">
        <v>1.1481481481481483E-2</v>
      </c>
      <c r="N2" s="2">
        <f>telefony[[#This Row],[zakonczenie]]-telefony[[#This Row],[rozpoczecie]]</f>
        <v>1.1481481481481481E-2</v>
      </c>
      <c r="O2">
        <f>IF(telefony[[#This Row],[Czas Zagraniczny]]=1, ROUNDUP(telefony[[#This Row],[Trwanie]]*1440,0),0)</f>
        <v>0</v>
      </c>
    </row>
    <row r="3" spans="1:17" x14ac:dyDescent="0.25">
      <c r="A3">
        <v>4546455</v>
      </c>
      <c r="B3" s="1">
        <v>42919</v>
      </c>
      <c r="C3" s="2">
        <v>0.34037037037037038</v>
      </c>
      <c r="D3" s="2">
        <v>0.34983796296296299</v>
      </c>
      <c r="E3">
        <f>IF(LEN(telefony[[#This Row],[nr]]) = 7, 1,0)</f>
        <v>1</v>
      </c>
      <c r="F3">
        <f>IF(LEN(telefony[[#This Row],[nr]]) = 8, 1,0)</f>
        <v>0</v>
      </c>
      <c r="G3">
        <f>IF(LEN(telefony[[#This Row],[nr]]) &gt;= 10, 1,0)</f>
        <v>0</v>
      </c>
      <c r="H3">
        <f>IF(AND(MID(telefony[[#This Row],[nr]],1,2)="12",  telefony[[#This Row],[Czy stacjonarny]]=1), 1,0)</f>
        <v>0</v>
      </c>
      <c r="I3" s="2">
        <f>IF(telefony[[#This Row],[Czy stacjonarny na 12]]=1, telefony[[#This Row],[zakonczenie]]-telefony[[#This Row],[rozpoczecie]]+I2, I2)</f>
        <v>0</v>
      </c>
      <c r="J3" s="9">
        <f>IF(telefony[[#This Row],[Czy stacjonarny]]=1, telefony[[#This Row],[zakonczenie]]-telefony[[#This Row],[rozpoczecie]]+J2, J2)</f>
        <v>2.0949074074074092E-2</v>
      </c>
      <c r="K3" s="9">
        <f>IF(telefony[[#This Row],[Czy komórkowy]]=1, telefony[[#This Row],[zakonczenie]]-telefony[[#This Row],[rozpoczecie]]+K2, K2)</f>
        <v>0</v>
      </c>
      <c r="L3" s="9">
        <f>IF(telefony[[#This Row],[Czy zagraniczne]]=1, telefony[[#This Row],[zakonczenie]]-telefony[[#This Row],[rozpoczecie]]+L2, L2)</f>
        <v>0</v>
      </c>
      <c r="M3" s="9">
        <f>IF(telefony[[#This Row],[Czy stacjonarny]]=1, telefony[[#This Row],[zakonczenie]]-telefony[[#This Row],[rozpoczecie]]+M2, IF(telefony[[#This Row],[Czy komórkowy]]=1, telefony[[#This Row],[zakonczenie]]-telefony[[#This Row],[rozpoczecie]]+M2, M2))</f>
        <v>2.0949074074074092E-2</v>
      </c>
      <c r="N3" s="2">
        <f>telefony[[#This Row],[zakonczenie]]-telefony[[#This Row],[rozpoczecie]]</f>
        <v>9.4675925925926108E-3</v>
      </c>
      <c r="O3">
        <f>IF(telefony[[#This Row],[Czy zagraniczne]]=1, ROUNDUP(telefony[[#This Row],[Trwanie]]*1440,0),0)</f>
        <v>0</v>
      </c>
    </row>
    <row r="4" spans="1:17" x14ac:dyDescent="0.25">
      <c r="A4">
        <v>4546455</v>
      </c>
      <c r="B4" s="1">
        <v>42919</v>
      </c>
      <c r="C4" s="2">
        <v>0.34042824074074074</v>
      </c>
      <c r="D4" s="2">
        <v>0.35046296296296298</v>
      </c>
      <c r="E4">
        <f>IF(LEN(telefony[[#This Row],[nr]]) = 7, 1,0)</f>
        <v>1</v>
      </c>
      <c r="F4">
        <f>IF(LEN(telefony[[#This Row],[nr]]) = 8, 1,0)</f>
        <v>0</v>
      </c>
      <c r="G4">
        <f>IF(LEN(telefony[[#This Row],[nr]]) &gt;= 10, 1,0)</f>
        <v>0</v>
      </c>
      <c r="H4">
        <f>IF(AND(MID(telefony[[#This Row],[nr]],1,2)="12",  telefony[[#This Row],[Czy stacjonarny]]=1), 1,0)</f>
        <v>0</v>
      </c>
      <c r="I4" s="2">
        <f>IF(telefony[[#This Row],[Czy stacjonarny na 12]]=1, telefony[[#This Row],[zakonczenie]]-telefony[[#This Row],[rozpoczecie]]+I3, I3)</f>
        <v>0</v>
      </c>
      <c r="J4" s="9">
        <f>IF(telefony[[#This Row],[Czy stacjonarny]]=1, telefony[[#This Row],[zakonczenie]]-telefony[[#This Row],[rozpoczecie]]+J3, J3)</f>
        <v>3.0983796296296329E-2</v>
      </c>
      <c r="K4" s="9">
        <f>IF(telefony[[#This Row],[Czy komórkowy]]=1, telefony[[#This Row],[zakonczenie]]-telefony[[#This Row],[rozpoczecie]]+K3, K3)</f>
        <v>0</v>
      </c>
      <c r="L4" s="9">
        <f>IF(telefony[[#This Row],[Czy zagraniczne]]=1, telefony[[#This Row],[zakonczenie]]-telefony[[#This Row],[rozpoczecie]]+L3, L3)</f>
        <v>0</v>
      </c>
      <c r="M4" s="9">
        <f>IF(telefony[[#This Row],[Czy stacjonarny]]=1, telefony[[#This Row],[zakonczenie]]-telefony[[#This Row],[rozpoczecie]]+M3, IF(telefony[[#This Row],[Czy komórkowy]]=1, telefony[[#This Row],[zakonczenie]]-telefony[[#This Row],[rozpoczecie]]+M3, M3))</f>
        <v>3.0983796296296329E-2</v>
      </c>
      <c r="N4" s="2">
        <f>telefony[[#This Row],[zakonczenie]]-telefony[[#This Row],[rozpoczecie]]</f>
        <v>1.0034722222222237E-2</v>
      </c>
      <c r="O4">
        <f>IF(telefony[[#This Row],[Czy zagraniczne]]=1, ROUNDUP(telefony[[#This Row],[Trwanie]]*1440,0),0)</f>
        <v>0</v>
      </c>
    </row>
    <row r="5" spans="1:17" x14ac:dyDescent="0.25">
      <c r="A5">
        <v>6900303</v>
      </c>
      <c r="B5" s="1">
        <v>42919</v>
      </c>
      <c r="C5" s="2">
        <v>0.34362268518518518</v>
      </c>
      <c r="D5" s="2">
        <v>0.3482986111111111</v>
      </c>
      <c r="E5">
        <f>IF(LEN(telefony[[#This Row],[nr]]) = 7, 1,0)</f>
        <v>1</v>
      </c>
      <c r="F5">
        <f>IF(LEN(telefony[[#This Row],[nr]]) = 8, 1,0)</f>
        <v>0</v>
      </c>
      <c r="G5">
        <f>IF(LEN(telefony[[#This Row],[nr]]) &gt;= 10, 1,0)</f>
        <v>0</v>
      </c>
      <c r="H5">
        <f>IF(AND(MID(telefony[[#This Row],[nr]],1,2)="12",  telefony[[#This Row],[Czy stacjonarny]]=1), 1,0)</f>
        <v>0</v>
      </c>
      <c r="I5" s="2">
        <f>IF(telefony[[#This Row],[Czy stacjonarny na 12]]=1, telefony[[#This Row],[zakonczenie]]-telefony[[#This Row],[rozpoczecie]]+I4, I4)</f>
        <v>0</v>
      </c>
      <c r="J5" s="9">
        <f>IF(telefony[[#This Row],[Czy stacjonarny]]=1, telefony[[#This Row],[zakonczenie]]-telefony[[#This Row],[rozpoczecie]]+J4, J4)</f>
        <v>3.5659722222222245E-2</v>
      </c>
      <c r="K5" s="9">
        <f>IF(telefony[[#This Row],[Czy komórkowy]]=1, telefony[[#This Row],[zakonczenie]]-telefony[[#This Row],[rozpoczecie]]+K4, K4)</f>
        <v>0</v>
      </c>
      <c r="L5" s="9">
        <f>IF(telefony[[#This Row],[Czy zagraniczne]]=1, telefony[[#This Row],[zakonczenie]]-telefony[[#This Row],[rozpoczecie]]+L4, L4)</f>
        <v>0</v>
      </c>
      <c r="M5" s="9">
        <f>IF(telefony[[#This Row],[Czy stacjonarny]]=1, telefony[[#This Row],[zakonczenie]]-telefony[[#This Row],[rozpoczecie]]+M4, IF(telefony[[#This Row],[Czy komórkowy]]=1, telefony[[#This Row],[zakonczenie]]-telefony[[#This Row],[rozpoczecie]]+M4, M4))</f>
        <v>3.5659722222222245E-2</v>
      </c>
      <c r="N5" s="2">
        <f>telefony[[#This Row],[zakonczenie]]-telefony[[#This Row],[rozpoczecie]]</f>
        <v>4.6759259259259167E-3</v>
      </c>
      <c r="O5">
        <f>IF(telefony[[#This Row],[Czy zagraniczne]]=1, ROUNDUP(telefony[[#This Row],[Trwanie]]*1440,0),0)</f>
        <v>0</v>
      </c>
    </row>
    <row r="6" spans="1:17" x14ac:dyDescent="0.25">
      <c r="A6">
        <v>4250194</v>
      </c>
      <c r="B6" s="1">
        <v>42919</v>
      </c>
      <c r="C6" s="2">
        <v>0.34399305555555554</v>
      </c>
      <c r="D6" s="2">
        <v>0.34872685185185187</v>
      </c>
      <c r="E6">
        <f>IF(LEN(telefony[[#This Row],[nr]]) = 7, 1,0)</f>
        <v>1</v>
      </c>
      <c r="F6">
        <f>IF(LEN(telefony[[#This Row],[nr]]) = 8, 1,0)</f>
        <v>0</v>
      </c>
      <c r="G6">
        <f>IF(LEN(telefony[[#This Row],[nr]]) &gt;= 10, 1,0)</f>
        <v>0</v>
      </c>
      <c r="H6">
        <f>IF(AND(MID(telefony[[#This Row],[nr]],1,2)="12",  telefony[[#This Row],[Czy stacjonarny]]=1), 1,0)</f>
        <v>0</v>
      </c>
      <c r="I6" s="2">
        <f>IF(telefony[[#This Row],[Czy stacjonarny na 12]]=1, telefony[[#This Row],[zakonczenie]]-telefony[[#This Row],[rozpoczecie]]+I5, I5)</f>
        <v>0</v>
      </c>
      <c r="J6" s="9">
        <f>IF(telefony[[#This Row],[Czy stacjonarny]]=1, telefony[[#This Row],[zakonczenie]]-telefony[[#This Row],[rozpoczecie]]+J5, J5)</f>
        <v>4.0393518518518579E-2</v>
      </c>
      <c r="K6" s="9">
        <f>IF(telefony[[#This Row],[Czy komórkowy]]=1, telefony[[#This Row],[zakonczenie]]-telefony[[#This Row],[rozpoczecie]]+K5, K5)</f>
        <v>0</v>
      </c>
      <c r="L6" s="9">
        <f>IF(telefony[[#This Row],[Czy zagraniczne]]=1, telefony[[#This Row],[zakonczenie]]-telefony[[#This Row],[rozpoczecie]]+L5, L5)</f>
        <v>0</v>
      </c>
      <c r="M6" s="9">
        <f>IF(telefony[[#This Row],[Czy stacjonarny]]=1, telefony[[#This Row],[zakonczenie]]-telefony[[#This Row],[rozpoczecie]]+M5, IF(telefony[[#This Row],[Czy komórkowy]]=1, telefony[[#This Row],[zakonczenie]]-telefony[[#This Row],[rozpoczecie]]+M5, M5))</f>
        <v>4.0393518518518579E-2</v>
      </c>
      <c r="N6" s="2">
        <f>telefony[[#This Row],[zakonczenie]]-telefony[[#This Row],[rozpoczecie]]</f>
        <v>4.7337962962963331E-3</v>
      </c>
      <c r="O6">
        <f>IF(telefony[[#This Row],[Czy zagraniczne]]=1, ROUNDUP(telefony[[#This Row],[Trwanie]]*1440,0),0)</f>
        <v>0</v>
      </c>
    </row>
    <row r="7" spans="1:17" x14ac:dyDescent="0.25">
      <c r="A7">
        <v>54586484</v>
      </c>
      <c r="B7" s="1">
        <v>42919</v>
      </c>
      <c r="C7" s="2">
        <v>0.3460185185185185</v>
      </c>
      <c r="D7" s="2">
        <v>0.34969907407407408</v>
      </c>
      <c r="E7">
        <f>IF(LEN(telefony[[#This Row],[nr]]) = 7, 1,0)</f>
        <v>0</v>
      </c>
      <c r="F7">
        <f>IF(LEN(telefony[[#This Row],[nr]]) = 8, 1,0)</f>
        <v>1</v>
      </c>
      <c r="G7">
        <f>IF(LEN(telefony[[#This Row],[nr]]) &gt;= 10, 1,0)</f>
        <v>0</v>
      </c>
      <c r="H7">
        <f>IF(AND(MID(telefony[[#This Row],[nr]],1,2)="12",  telefony[[#This Row],[Czy stacjonarny]]=1), 1,0)</f>
        <v>0</v>
      </c>
      <c r="I7" s="2">
        <f>IF(telefony[[#This Row],[Czy stacjonarny na 12]]=1, telefony[[#This Row],[zakonczenie]]-telefony[[#This Row],[rozpoczecie]]+I6, I6)</f>
        <v>0</v>
      </c>
      <c r="J7" s="9">
        <f>IF(telefony[[#This Row],[Czy stacjonarny]]=1, telefony[[#This Row],[zakonczenie]]-telefony[[#This Row],[rozpoczecie]]+J6, J6)</f>
        <v>4.0393518518518579E-2</v>
      </c>
      <c r="K7" s="9">
        <f>IF(telefony[[#This Row],[Czy komórkowy]]=1, telefony[[#This Row],[zakonczenie]]-telefony[[#This Row],[rozpoczecie]]+K6, K6)</f>
        <v>3.6805555555555758E-3</v>
      </c>
      <c r="L7" s="9">
        <f>IF(telefony[[#This Row],[Czy zagraniczne]]=1, telefony[[#This Row],[zakonczenie]]-telefony[[#This Row],[rozpoczecie]]+L6, L6)</f>
        <v>0</v>
      </c>
      <c r="M7" s="9">
        <f>IF(telefony[[#This Row],[Czy stacjonarny]]=1, telefony[[#This Row],[zakonczenie]]-telefony[[#This Row],[rozpoczecie]]+M6, IF(telefony[[#This Row],[Czy komórkowy]]=1, telefony[[#This Row],[zakonczenie]]-telefony[[#This Row],[rozpoczecie]]+M6, M6))</f>
        <v>4.4074074074074154E-2</v>
      </c>
      <c r="N7" s="2">
        <f>telefony[[#This Row],[zakonczenie]]-telefony[[#This Row],[rozpoczecie]]</f>
        <v>3.6805555555555758E-3</v>
      </c>
      <c r="O7">
        <f>IF(telefony[[#This Row],[Czy zagraniczne]]=1, ROUNDUP(telefony[[#This Row],[Trwanie]]*1440,0),0)</f>
        <v>0</v>
      </c>
    </row>
    <row r="8" spans="1:17" x14ac:dyDescent="0.25">
      <c r="A8">
        <v>26204415</v>
      </c>
      <c r="B8" s="1">
        <v>42919</v>
      </c>
      <c r="C8" s="2">
        <v>0.34880787037037037</v>
      </c>
      <c r="D8" s="2">
        <v>0.35023148148148148</v>
      </c>
      <c r="E8">
        <f>IF(LEN(telefony[[#This Row],[nr]]) = 7, 1,0)</f>
        <v>0</v>
      </c>
      <c r="F8">
        <f>IF(LEN(telefony[[#This Row],[nr]]) = 8, 1,0)</f>
        <v>1</v>
      </c>
      <c r="G8">
        <f>IF(LEN(telefony[[#This Row],[nr]]) &gt;= 10, 1,0)</f>
        <v>0</v>
      </c>
      <c r="H8">
        <f>IF(AND(MID(telefony[[#This Row],[nr]],1,2)="12",  telefony[[#This Row],[Czy stacjonarny]]=1), 1,0)</f>
        <v>0</v>
      </c>
      <c r="I8" s="2">
        <f>IF(telefony[[#This Row],[Czy stacjonarny na 12]]=1, telefony[[#This Row],[zakonczenie]]-telefony[[#This Row],[rozpoczecie]]+I7, I7)</f>
        <v>0</v>
      </c>
      <c r="J8" s="9">
        <f>IF(telefony[[#This Row],[Czy stacjonarny]]=1, telefony[[#This Row],[zakonczenie]]-telefony[[#This Row],[rozpoczecie]]+J7, J7)</f>
        <v>4.0393518518518579E-2</v>
      </c>
      <c r="K8" s="9">
        <f>IF(telefony[[#This Row],[Czy komórkowy]]=1, telefony[[#This Row],[zakonczenie]]-telefony[[#This Row],[rozpoczecie]]+K7, K7)</f>
        <v>5.1041666666666874E-3</v>
      </c>
      <c r="L8" s="9">
        <f>IF(telefony[[#This Row],[Czy zagraniczne]]=1, telefony[[#This Row],[zakonczenie]]-telefony[[#This Row],[rozpoczecie]]+L7, L7)</f>
        <v>0</v>
      </c>
      <c r="M8" s="9">
        <f>IF(telefony[[#This Row],[Czy stacjonarny]]=1, telefony[[#This Row],[zakonczenie]]-telefony[[#This Row],[rozpoczecie]]+M7, IF(telefony[[#This Row],[Czy komórkowy]]=1, telefony[[#This Row],[zakonczenie]]-telefony[[#This Row],[rozpoczecie]]+M7, M7))</f>
        <v>4.5497685185185266E-2</v>
      </c>
      <c r="N8" s="2">
        <f>telefony[[#This Row],[zakonczenie]]-telefony[[#This Row],[rozpoczecie]]</f>
        <v>1.4236111111111116E-3</v>
      </c>
      <c r="O8">
        <f>IF(telefony[[#This Row],[Czy zagraniczne]]=1, ROUNDUP(telefony[[#This Row],[Trwanie]]*1440,0),0)</f>
        <v>0</v>
      </c>
    </row>
    <row r="9" spans="1:17" x14ac:dyDescent="0.25">
      <c r="A9">
        <v>8596929</v>
      </c>
      <c r="B9" s="1">
        <v>42919</v>
      </c>
      <c r="C9" s="2">
        <v>0.35322916666666665</v>
      </c>
      <c r="D9" s="2">
        <v>0.35968749999999999</v>
      </c>
      <c r="E9">
        <f>IF(LEN(telefony[[#This Row],[nr]]) = 7, 1,0)</f>
        <v>1</v>
      </c>
      <c r="F9">
        <f>IF(LEN(telefony[[#This Row],[nr]]) = 8, 1,0)</f>
        <v>0</v>
      </c>
      <c r="G9">
        <f>IF(LEN(telefony[[#This Row],[nr]]) &gt;= 10, 1,0)</f>
        <v>0</v>
      </c>
      <c r="H9">
        <f>IF(AND(MID(telefony[[#This Row],[nr]],1,2)="12",  telefony[[#This Row],[Czy stacjonarny]]=1), 1,0)</f>
        <v>0</v>
      </c>
      <c r="I9" s="2">
        <f>IF(telefony[[#This Row],[Czy stacjonarny na 12]]=1, telefony[[#This Row],[zakonczenie]]-telefony[[#This Row],[rozpoczecie]]+I8, I8)</f>
        <v>0</v>
      </c>
      <c r="J9" s="9">
        <f>IF(telefony[[#This Row],[Czy stacjonarny]]=1, telefony[[#This Row],[zakonczenie]]-telefony[[#This Row],[rozpoczecie]]+J8, J8)</f>
        <v>4.6851851851851922E-2</v>
      </c>
      <c r="K9" s="9">
        <f>IF(telefony[[#This Row],[Czy komórkowy]]=1, telefony[[#This Row],[zakonczenie]]-telefony[[#This Row],[rozpoczecie]]+K8, K8)</f>
        <v>5.1041666666666874E-3</v>
      </c>
      <c r="L9" s="9">
        <f>IF(telefony[[#This Row],[Czy zagraniczne]]=1, telefony[[#This Row],[zakonczenie]]-telefony[[#This Row],[rozpoczecie]]+L8, L8)</f>
        <v>0</v>
      </c>
      <c r="M9" s="9">
        <f>IF(telefony[[#This Row],[Czy stacjonarny]]=1, telefony[[#This Row],[zakonczenie]]-telefony[[#This Row],[rozpoczecie]]+M8, IF(telefony[[#This Row],[Czy komórkowy]]=1, telefony[[#This Row],[zakonczenie]]-telefony[[#This Row],[rozpoczecie]]+M8, M8))</f>
        <v>5.195601851851861E-2</v>
      </c>
      <c r="N9" s="2">
        <f>telefony[[#This Row],[zakonczenie]]-telefony[[#This Row],[rozpoczecie]]</f>
        <v>6.4583333333333437E-3</v>
      </c>
      <c r="O9">
        <f>IF(telefony[[#This Row],[Czy zagraniczne]]=1, ROUNDUP(telefony[[#This Row],[Trwanie]]*1440,0),0)</f>
        <v>0</v>
      </c>
    </row>
    <row r="10" spans="1:17" x14ac:dyDescent="0.25">
      <c r="A10">
        <v>4546455</v>
      </c>
      <c r="B10" s="1">
        <v>42919</v>
      </c>
      <c r="C10" s="2">
        <v>0.35723379629629631</v>
      </c>
      <c r="D10" s="2">
        <v>0.36699074074074073</v>
      </c>
      <c r="E10">
        <f>IF(LEN(telefony[[#This Row],[nr]]) = 7, 1,0)</f>
        <v>1</v>
      </c>
      <c r="F10">
        <f>IF(LEN(telefony[[#This Row],[nr]]) = 8, 1,0)</f>
        <v>0</v>
      </c>
      <c r="G10">
        <f>IF(LEN(telefony[[#This Row],[nr]]) &gt;= 10, 1,0)</f>
        <v>0</v>
      </c>
      <c r="H10">
        <f>IF(AND(MID(telefony[[#This Row],[nr]],1,2)="12",  telefony[[#This Row],[Czy stacjonarny]]=1), 1,0)</f>
        <v>0</v>
      </c>
      <c r="I10" s="2">
        <f>IF(telefony[[#This Row],[Czy stacjonarny na 12]]=1, telefony[[#This Row],[zakonczenie]]-telefony[[#This Row],[rozpoczecie]]+I9, I9)</f>
        <v>0</v>
      </c>
      <c r="J10" s="9">
        <f>IF(telefony[[#This Row],[Czy stacjonarny]]=1, telefony[[#This Row],[zakonczenie]]-telefony[[#This Row],[rozpoczecie]]+J9, J9)</f>
        <v>5.6608796296296338E-2</v>
      </c>
      <c r="K10" s="9">
        <f>IF(telefony[[#This Row],[Czy komórkowy]]=1, telefony[[#This Row],[zakonczenie]]-telefony[[#This Row],[rozpoczecie]]+K9, K9)</f>
        <v>5.1041666666666874E-3</v>
      </c>
      <c r="L10" s="9">
        <f>IF(telefony[[#This Row],[Czy zagraniczne]]=1, telefony[[#This Row],[zakonczenie]]-telefony[[#This Row],[rozpoczecie]]+L9, L9)</f>
        <v>0</v>
      </c>
      <c r="M10" s="9">
        <f>IF(telefony[[#This Row],[Czy stacjonarny]]=1, telefony[[#This Row],[zakonczenie]]-telefony[[#This Row],[rozpoczecie]]+M9, IF(telefony[[#This Row],[Czy komórkowy]]=1, telefony[[#This Row],[zakonczenie]]-telefony[[#This Row],[rozpoczecie]]+M9, M9))</f>
        <v>6.1712962962963025E-2</v>
      </c>
      <c r="N10" s="2">
        <f>telefony[[#This Row],[zakonczenie]]-telefony[[#This Row],[rozpoczecie]]</f>
        <v>9.7569444444444153E-3</v>
      </c>
      <c r="O10">
        <f>IF(telefony[[#This Row],[Czy zagraniczne]]=1, ROUNDUP(telefony[[#This Row],[Trwanie]]*1440,0),0)</f>
        <v>0</v>
      </c>
    </row>
    <row r="11" spans="1:17" x14ac:dyDescent="0.25">
      <c r="A11">
        <v>44937926</v>
      </c>
      <c r="B11" s="1">
        <v>42919</v>
      </c>
      <c r="C11" s="2">
        <v>0.36178240740740741</v>
      </c>
      <c r="D11" s="2">
        <v>0.37260416666666668</v>
      </c>
      <c r="E11">
        <f>IF(LEN(telefony[[#This Row],[nr]]) = 7, 1,0)</f>
        <v>0</v>
      </c>
      <c r="F11">
        <f>IF(LEN(telefony[[#This Row],[nr]]) = 8, 1,0)</f>
        <v>1</v>
      </c>
      <c r="G11">
        <f>IF(LEN(telefony[[#This Row],[nr]]) &gt;= 10, 1,0)</f>
        <v>0</v>
      </c>
      <c r="H11">
        <f>IF(AND(MID(telefony[[#This Row],[nr]],1,2)="12",  telefony[[#This Row],[Czy stacjonarny]]=1), 1,0)</f>
        <v>0</v>
      </c>
      <c r="I11" s="2">
        <f>IF(telefony[[#This Row],[Czy stacjonarny na 12]]=1, telefony[[#This Row],[zakonczenie]]-telefony[[#This Row],[rozpoczecie]]+I10, I10)</f>
        <v>0</v>
      </c>
      <c r="J11" s="9">
        <f>IF(telefony[[#This Row],[Czy stacjonarny]]=1, telefony[[#This Row],[zakonczenie]]-telefony[[#This Row],[rozpoczecie]]+J10, J10)</f>
        <v>5.6608796296296338E-2</v>
      </c>
      <c r="K11" s="9">
        <f>IF(telefony[[#This Row],[Czy komórkowy]]=1, telefony[[#This Row],[zakonczenie]]-telefony[[#This Row],[rozpoczecie]]+K10, K10)</f>
        <v>1.5925925925925954E-2</v>
      </c>
      <c r="L11" s="9">
        <f>IF(telefony[[#This Row],[Czy zagraniczne]]=1, telefony[[#This Row],[zakonczenie]]-telefony[[#This Row],[rozpoczecie]]+L10, L10)</f>
        <v>0</v>
      </c>
      <c r="M11" s="9">
        <f>IF(telefony[[#This Row],[Czy stacjonarny]]=1, telefony[[#This Row],[zakonczenie]]-telefony[[#This Row],[rozpoczecie]]+M10, IF(telefony[[#This Row],[Czy komórkowy]]=1, telefony[[#This Row],[zakonczenie]]-telefony[[#This Row],[rozpoczecie]]+M10, M10))</f>
        <v>7.2534722222222292E-2</v>
      </c>
      <c r="N11" s="2">
        <f>telefony[[#This Row],[zakonczenie]]-telefony[[#This Row],[rozpoczecie]]</f>
        <v>1.0821759259259267E-2</v>
      </c>
      <c r="O11">
        <f>IF(telefony[[#This Row],[Czy zagraniczne]]=1, ROUNDUP(telefony[[#This Row],[Trwanie]]*1440,0),0)</f>
        <v>0</v>
      </c>
    </row>
    <row r="12" spans="1:17" x14ac:dyDescent="0.25">
      <c r="A12">
        <v>5816822</v>
      </c>
      <c r="B12" s="1">
        <v>42919</v>
      </c>
      <c r="C12" s="2">
        <v>0.36702546296296296</v>
      </c>
      <c r="D12" s="2">
        <v>0.37568287037037035</v>
      </c>
      <c r="E12">
        <f>IF(LEN(telefony[[#This Row],[nr]]) = 7, 1,0)</f>
        <v>1</v>
      </c>
      <c r="F12">
        <f>IF(LEN(telefony[[#This Row],[nr]]) = 8, 1,0)</f>
        <v>0</v>
      </c>
      <c r="G12">
        <f>IF(LEN(telefony[[#This Row],[nr]]) &gt;= 10, 1,0)</f>
        <v>0</v>
      </c>
      <c r="H12">
        <f>IF(AND(MID(telefony[[#This Row],[nr]],1,2)="12",  telefony[[#This Row],[Czy stacjonarny]]=1), 1,0)</f>
        <v>0</v>
      </c>
      <c r="I12" s="2">
        <f>IF(telefony[[#This Row],[Czy stacjonarny na 12]]=1, telefony[[#This Row],[zakonczenie]]-telefony[[#This Row],[rozpoczecie]]+I11, I11)</f>
        <v>0</v>
      </c>
      <c r="J12" s="9">
        <f>IF(telefony[[#This Row],[Czy stacjonarny]]=1, telefony[[#This Row],[zakonczenie]]-telefony[[#This Row],[rozpoczecie]]+J11, J11)</f>
        <v>6.5266203703703729E-2</v>
      </c>
      <c r="K12" s="9">
        <f>IF(telefony[[#This Row],[Czy komórkowy]]=1, telefony[[#This Row],[zakonczenie]]-telefony[[#This Row],[rozpoczecie]]+K11, K11)</f>
        <v>1.5925925925925954E-2</v>
      </c>
      <c r="L12" s="9">
        <f>IF(telefony[[#This Row],[Czy zagraniczne]]=1, telefony[[#This Row],[zakonczenie]]-telefony[[#This Row],[rozpoczecie]]+L11, L11)</f>
        <v>0</v>
      </c>
      <c r="M12" s="9">
        <f>IF(telefony[[#This Row],[Czy stacjonarny]]=1, telefony[[#This Row],[zakonczenie]]-telefony[[#This Row],[rozpoczecie]]+M11, IF(telefony[[#This Row],[Czy komórkowy]]=1, telefony[[#This Row],[zakonczenie]]-telefony[[#This Row],[rozpoczecie]]+M11, M11))</f>
        <v>8.1192129629629683E-2</v>
      </c>
      <c r="N12" s="2">
        <f>telefony[[#This Row],[zakonczenie]]-telefony[[#This Row],[rozpoczecie]]</f>
        <v>8.6574074074073915E-3</v>
      </c>
      <c r="O12">
        <f>IF(telefony[[#This Row],[Czy zagraniczne]]=1, ROUNDUP(telefony[[#This Row],[Trwanie]]*1440,0),0)</f>
        <v>0</v>
      </c>
    </row>
    <row r="13" spans="1:17" x14ac:dyDescent="0.25">
      <c r="A13">
        <v>96191858</v>
      </c>
      <c r="B13" s="1">
        <v>42919</v>
      </c>
      <c r="C13" s="2">
        <v>0.36861111111111111</v>
      </c>
      <c r="D13" s="2">
        <v>0.37554398148148149</v>
      </c>
      <c r="E13">
        <f>IF(LEN(telefony[[#This Row],[nr]]) = 7, 1,0)</f>
        <v>0</v>
      </c>
      <c r="F13">
        <f>IF(LEN(telefony[[#This Row],[nr]]) = 8, 1,0)</f>
        <v>1</v>
      </c>
      <c r="G13">
        <f>IF(LEN(telefony[[#This Row],[nr]]) &gt;= 10, 1,0)</f>
        <v>0</v>
      </c>
      <c r="H13">
        <f>IF(AND(MID(telefony[[#This Row],[nr]],1,2)="12",  telefony[[#This Row],[Czy stacjonarny]]=1), 1,0)</f>
        <v>0</v>
      </c>
      <c r="I13" s="2">
        <f>IF(telefony[[#This Row],[Czy stacjonarny na 12]]=1, telefony[[#This Row],[zakonczenie]]-telefony[[#This Row],[rozpoczecie]]+I12, I12)</f>
        <v>0</v>
      </c>
      <c r="J13" s="9">
        <f>IF(telefony[[#This Row],[Czy stacjonarny]]=1, telefony[[#This Row],[zakonczenie]]-telefony[[#This Row],[rozpoczecie]]+J12, J12)</f>
        <v>6.5266203703703729E-2</v>
      </c>
      <c r="K13" s="9">
        <f>IF(telefony[[#This Row],[Czy komórkowy]]=1, telefony[[#This Row],[zakonczenie]]-telefony[[#This Row],[rozpoczecie]]+K12, K12)</f>
        <v>2.2858796296296335E-2</v>
      </c>
      <c r="L13" s="9">
        <f>IF(telefony[[#This Row],[Czy zagraniczne]]=1, telefony[[#This Row],[zakonczenie]]-telefony[[#This Row],[rozpoczecie]]+L12, L12)</f>
        <v>0</v>
      </c>
      <c r="M13" s="9">
        <f>IF(telefony[[#This Row],[Czy stacjonarny]]=1, telefony[[#This Row],[zakonczenie]]-telefony[[#This Row],[rozpoczecie]]+M12, IF(telefony[[#This Row],[Czy komórkowy]]=1, telefony[[#This Row],[zakonczenie]]-telefony[[#This Row],[rozpoczecie]]+M12, M12))</f>
        <v>8.8125000000000064E-2</v>
      </c>
      <c r="N13" s="2">
        <f>telefony[[#This Row],[zakonczenie]]-telefony[[#This Row],[rozpoczecie]]</f>
        <v>6.9328703703703809E-3</v>
      </c>
      <c r="O13">
        <f>IF(telefony[[#This Row],[Czy zagraniczne]]=1, ROUNDUP(telefony[[#This Row],[Trwanie]]*1440,0),0)</f>
        <v>0</v>
      </c>
    </row>
    <row r="14" spans="1:17" x14ac:dyDescent="0.25">
      <c r="A14">
        <v>47261256</v>
      </c>
      <c r="B14" s="1">
        <v>42919</v>
      </c>
      <c r="C14" s="2">
        <v>0.37017361111111113</v>
      </c>
      <c r="D14" s="2">
        <v>0.37328703703703703</v>
      </c>
      <c r="E14">
        <f>IF(LEN(telefony[[#This Row],[nr]]) = 7, 1,0)</f>
        <v>0</v>
      </c>
      <c r="F14">
        <f>IF(LEN(telefony[[#This Row],[nr]]) = 8, 1,0)</f>
        <v>1</v>
      </c>
      <c r="G14">
        <f>IF(LEN(telefony[[#This Row],[nr]]) &gt;= 10, 1,0)</f>
        <v>0</v>
      </c>
      <c r="H14">
        <f>IF(AND(MID(telefony[[#This Row],[nr]],1,2)="12",  telefony[[#This Row],[Czy stacjonarny]]=1), 1,0)</f>
        <v>0</v>
      </c>
      <c r="I14" s="2">
        <f>IF(telefony[[#This Row],[Czy stacjonarny na 12]]=1, telefony[[#This Row],[zakonczenie]]-telefony[[#This Row],[rozpoczecie]]+I13, I13)</f>
        <v>0</v>
      </c>
      <c r="J14" s="9">
        <f>IF(telefony[[#This Row],[Czy stacjonarny]]=1, telefony[[#This Row],[zakonczenie]]-telefony[[#This Row],[rozpoczecie]]+J13, J13)</f>
        <v>6.5266203703703729E-2</v>
      </c>
      <c r="K14" s="9">
        <f>IF(telefony[[#This Row],[Czy komórkowy]]=1, telefony[[#This Row],[zakonczenie]]-telefony[[#This Row],[rozpoczecie]]+K13, K13)</f>
        <v>2.597222222222223E-2</v>
      </c>
      <c r="L14" s="9">
        <f>IF(telefony[[#This Row],[Czy zagraniczne]]=1, telefony[[#This Row],[zakonczenie]]-telefony[[#This Row],[rozpoczecie]]+L13, L13)</f>
        <v>0</v>
      </c>
      <c r="M14" s="9">
        <f>IF(telefony[[#This Row],[Czy stacjonarny]]=1, telefony[[#This Row],[zakonczenie]]-telefony[[#This Row],[rozpoczecie]]+M13, IF(telefony[[#This Row],[Czy komórkowy]]=1, telefony[[#This Row],[zakonczenie]]-telefony[[#This Row],[rozpoczecie]]+M13, M13))</f>
        <v>9.1238425925925959E-2</v>
      </c>
      <c r="N14" s="2">
        <f>telefony[[#This Row],[zakonczenie]]-telefony[[#This Row],[rozpoczecie]]</f>
        <v>3.1134259259258945E-3</v>
      </c>
      <c r="O14">
        <f>IF(telefony[[#This Row],[Czy zagraniczne]]=1, ROUNDUP(telefony[[#This Row],[Trwanie]]*1440,0),0)</f>
        <v>0</v>
      </c>
    </row>
    <row r="15" spans="1:17" x14ac:dyDescent="0.25">
      <c r="A15">
        <v>26204415</v>
      </c>
      <c r="B15" s="1">
        <v>42919</v>
      </c>
      <c r="C15" s="2">
        <v>0.37516203703703704</v>
      </c>
      <c r="D15" s="2">
        <v>0.38424768518518521</v>
      </c>
      <c r="E15">
        <f>IF(LEN(telefony[[#This Row],[nr]]) = 7, 1,0)</f>
        <v>0</v>
      </c>
      <c r="F15">
        <f>IF(LEN(telefony[[#This Row],[nr]]) = 8, 1,0)</f>
        <v>1</v>
      </c>
      <c r="G15">
        <f>IF(LEN(telefony[[#This Row],[nr]]) &gt;= 10, 1,0)</f>
        <v>0</v>
      </c>
      <c r="H15">
        <f>IF(AND(MID(telefony[[#This Row],[nr]],1,2)="12",  telefony[[#This Row],[Czy stacjonarny]]=1), 1,0)</f>
        <v>0</v>
      </c>
      <c r="I15" s="2">
        <f>IF(telefony[[#This Row],[Czy stacjonarny na 12]]=1, telefony[[#This Row],[zakonczenie]]-telefony[[#This Row],[rozpoczecie]]+I14, I14)</f>
        <v>0</v>
      </c>
      <c r="J15" s="9">
        <f>IF(telefony[[#This Row],[Czy stacjonarny]]=1, telefony[[#This Row],[zakonczenie]]-telefony[[#This Row],[rozpoczecie]]+J14, J14)</f>
        <v>6.5266203703703729E-2</v>
      </c>
      <c r="K15" s="9">
        <f>IF(telefony[[#This Row],[Czy komórkowy]]=1, telefony[[#This Row],[zakonczenie]]-telefony[[#This Row],[rozpoczecie]]+K14, K14)</f>
        <v>3.5057870370370392E-2</v>
      </c>
      <c r="L15" s="9">
        <f>IF(telefony[[#This Row],[Czy zagraniczne]]=1, telefony[[#This Row],[zakonczenie]]-telefony[[#This Row],[rozpoczecie]]+L14, L14)</f>
        <v>0</v>
      </c>
      <c r="M15" s="9">
        <f>IF(telefony[[#This Row],[Czy stacjonarny]]=1, telefony[[#This Row],[zakonczenie]]-telefony[[#This Row],[rozpoczecie]]+M14, IF(telefony[[#This Row],[Czy komórkowy]]=1, telefony[[#This Row],[zakonczenie]]-telefony[[#This Row],[rozpoczecie]]+M14, M14))</f>
        <v>0.10032407407407412</v>
      </c>
      <c r="N15" s="2">
        <f>telefony[[#This Row],[zakonczenie]]-telefony[[#This Row],[rozpoczecie]]</f>
        <v>9.0856481481481621E-3</v>
      </c>
      <c r="O15">
        <f>IF(telefony[[#This Row],[Czy zagraniczne]]=1, ROUNDUP(telefony[[#This Row],[Trwanie]]*1440,0),0)</f>
        <v>0</v>
      </c>
    </row>
    <row r="16" spans="1:17" x14ac:dyDescent="0.25">
      <c r="A16">
        <v>22747425</v>
      </c>
      <c r="B16" s="1">
        <v>42919</v>
      </c>
      <c r="C16" s="2">
        <v>0.37719907407407405</v>
      </c>
      <c r="D16" s="2">
        <v>0.38513888888888886</v>
      </c>
      <c r="E16">
        <f>IF(LEN(telefony[[#This Row],[nr]]) = 7, 1,0)</f>
        <v>0</v>
      </c>
      <c r="F16">
        <f>IF(LEN(telefony[[#This Row],[nr]]) = 8, 1,0)</f>
        <v>1</v>
      </c>
      <c r="G16">
        <f>IF(LEN(telefony[[#This Row],[nr]]) &gt;= 10, 1,0)</f>
        <v>0</v>
      </c>
      <c r="H16">
        <f>IF(AND(MID(telefony[[#This Row],[nr]],1,2)="12",  telefony[[#This Row],[Czy stacjonarny]]=1), 1,0)</f>
        <v>0</v>
      </c>
      <c r="I16" s="2">
        <f>IF(telefony[[#This Row],[Czy stacjonarny na 12]]=1, telefony[[#This Row],[zakonczenie]]-telefony[[#This Row],[rozpoczecie]]+I15, I15)</f>
        <v>0</v>
      </c>
      <c r="J16" s="9">
        <f>IF(telefony[[#This Row],[Czy stacjonarny]]=1, telefony[[#This Row],[zakonczenie]]-telefony[[#This Row],[rozpoczecie]]+J15, J15)</f>
        <v>6.5266203703703729E-2</v>
      </c>
      <c r="K16" s="9">
        <f>IF(telefony[[#This Row],[Czy komórkowy]]=1, telefony[[#This Row],[zakonczenie]]-telefony[[#This Row],[rozpoczecie]]+K15, K15)</f>
        <v>4.2997685185185208E-2</v>
      </c>
      <c r="L16" s="9">
        <f>IF(telefony[[#This Row],[Czy zagraniczne]]=1, telefony[[#This Row],[zakonczenie]]-telefony[[#This Row],[rozpoczecie]]+L15, L15)</f>
        <v>0</v>
      </c>
      <c r="M16" s="9">
        <f>IF(telefony[[#This Row],[Czy stacjonarny]]=1, telefony[[#This Row],[zakonczenie]]-telefony[[#This Row],[rozpoczecie]]+M15, IF(telefony[[#This Row],[Czy komórkowy]]=1, telefony[[#This Row],[zakonczenie]]-telefony[[#This Row],[rozpoczecie]]+M15, M15))</f>
        <v>0.10826388888888894</v>
      </c>
      <c r="N16" s="2">
        <f>telefony[[#This Row],[zakonczenie]]-telefony[[#This Row],[rozpoczecie]]</f>
        <v>7.9398148148148162E-3</v>
      </c>
      <c r="O16">
        <f>IF(telefony[[#This Row],[Czy zagraniczne]]=1, ROUNDUP(telefony[[#This Row],[Trwanie]]*1440,0),0)</f>
        <v>0</v>
      </c>
    </row>
    <row r="17" spans="1:15" x14ac:dyDescent="0.25">
      <c r="A17">
        <v>96191858</v>
      </c>
      <c r="B17" s="1">
        <v>42919</v>
      </c>
      <c r="C17" s="2">
        <v>0.37987268518518519</v>
      </c>
      <c r="D17" s="2">
        <v>0.38802083333333331</v>
      </c>
      <c r="E17">
        <f>IF(LEN(telefony[[#This Row],[nr]]) = 7, 1,0)</f>
        <v>0</v>
      </c>
      <c r="F17">
        <f>IF(LEN(telefony[[#This Row],[nr]]) = 8, 1,0)</f>
        <v>1</v>
      </c>
      <c r="G17">
        <f>IF(LEN(telefony[[#This Row],[nr]]) &gt;= 10, 1,0)</f>
        <v>0</v>
      </c>
      <c r="H17">
        <f>IF(AND(MID(telefony[[#This Row],[nr]],1,2)="12",  telefony[[#This Row],[Czy stacjonarny]]=1), 1,0)</f>
        <v>0</v>
      </c>
      <c r="I17" s="2">
        <f>IF(telefony[[#This Row],[Czy stacjonarny na 12]]=1, telefony[[#This Row],[zakonczenie]]-telefony[[#This Row],[rozpoczecie]]+I16, I16)</f>
        <v>0</v>
      </c>
      <c r="J17" s="9">
        <f>IF(telefony[[#This Row],[Czy stacjonarny]]=1, telefony[[#This Row],[zakonczenie]]-telefony[[#This Row],[rozpoczecie]]+J16, J16)</f>
        <v>6.5266203703703729E-2</v>
      </c>
      <c r="K17" s="9">
        <f>IF(telefony[[#This Row],[Czy komórkowy]]=1, telefony[[#This Row],[zakonczenie]]-telefony[[#This Row],[rozpoczecie]]+K16, K16)</f>
        <v>5.1145833333333335E-2</v>
      </c>
      <c r="L17" s="9">
        <f>IF(telefony[[#This Row],[Czy zagraniczne]]=1, telefony[[#This Row],[zakonczenie]]-telefony[[#This Row],[rozpoczecie]]+L16, L16)</f>
        <v>0</v>
      </c>
      <c r="M17" s="9">
        <f>IF(telefony[[#This Row],[Czy stacjonarny]]=1, telefony[[#This Row],[zakonczenie]]-telefony[[#This Row],[rozpoczecie]]+M16, IF(telefony[[#This Row],[Czy komórkowy]]=1, telefony[[#This Row],[zakonczenie]]-telefony[[#This Row],[rozpoczecie]]+M16, M16))</f>
        <v>0.11641203703703706</v>
      </c>
      <c r="N17" s="2">
        <f>telefony[[#This Row],[zakonczenie]]-telefony[[#This Row],[rozpoczecie]]</f>
        <v>8.1481481481481266E-3</v>
      </c>
      <c r="O17">
        <f>IF(telefony[[#This Row],[Czy zagraniczne]]=1, ROUNDUP(telefony[[#This Row],[Trwanie]]*1440,0),0)</f>
        <v>0</v>
      </c>
    </row>
    <row r="18" spans="1:15" x14ac:dyDescent="0.25">
      <c r="A18">
        <v>5816822</v>
      </c>
      <c r="B18" s="1">
        <v>42919</v>
      </c>
      <c r="C18" s="2">
        <v>0.38123842592592594</v>
      </c>
      <c r="D18" s="2">
        <v>0.38390046296296299</v>
      </c>
      <c r="E18">
        <f>IF(LEN(telefony[[#This Row],[nr]]) = 7, 1,0)</f>
        <v>1</v>
      </c>
      <c r="F18">
        <f>IF(LEN(telefony[[#This Row],[nr]]) = 8, 1,0)</f>
        <v>0</v>
      </c>
      <c r="G18">
        <f>IF(LEN(telefony[[#This Row],[nr]]) &gt;= 10, 1,0)</f>
        <v>0</v>
      </c>
      <c r="H18">
        <f>IF(AND(MID(telefony[[#This Row],[nr]],1,2)="12",  telefony[[#This Row],[Czy stacjonarny]]=1), 1,0)</f>
        <v>0</v>
      </c>
      <c r="I18" s="2">
        <f>IF(telefony[[#This Row],[Czy stacjonarny na 12]]=1, telefony[[#This Row],[zakonczenie]]-telefony[[#This Row],[rozpoczecie]]+I17, I17)</f>
        <v>0</v>
      </c>
      <c r="J18" s="9">
        <f>IF(telefony[[#This Row],[Czy stacjonarny]]=1, telefony[[#This Row],[zakonczenie]]-telefony[[#This Row],[rozpoczecie]]+J17, J17)</f>
        <v>6.7928240740740775E-2</v>
      </c>
      <c r="K18" s="9">
        <f>IF(telefony[[#This Row],[Czy komórkowy]]=1, telefony[[#This Row],[zakonczenie]]-telefony[[#This Row],[rozpoczecie]]+K17, K17)</f>
        <v>5.1145833333333335E-2</v>
      </c>
      <c r="L18" s="9">
        <f>IF(telefony[[#This Row],[Czy zagraniczne]]=1, telefony[[#This Row],[zakonczenie]]-telefony[[#This Row],[rozpoczecie]]+L17, L17)</f>
        <v>0</v>
      </c>
      <c r="M18" s="9">
        <f>IF(telefony[[#This Row],[Czy stacjonarny]]=1, telefony[[#This Row],[zakonczenie]]-telefony[[#This Row],[rozpoczecie]]+M17, IF(telefony[[#This Row],[Czy komórkowy]]=1, telefony[[#This Row],[zakonczenie]]-telefony[[#This Row],[rozpoczecie]]+M17, M17))</f>
        <v>0.11907407407407411</v>
      </c>
      <c r="N18" s="2">
        <f>telefony[[#This Row],[zakonczenie]]-telefony[[#This Row],[rozpoczecie]]</f>
        <v>2.6620370370370461E-3</v>
      </c>
      <c r="O18">
        <f>IF(telefony[[#This Row],[Czy zagraniczne]]=1, ROUNDUP(telefony[[#This Row],[Trwanie]]*1440,0),0)</f>
        <v>0</v>
      </c>
    </row>
    <row r="19" spans="1:15" x14ac:dyDescent="0.25">
      <c r="A19">
        <v>3352943</v>
      </c>
      <c r="B19" s="1">
        <v>42919</v>
      </c>
      <c r="C19" s="2">
        <v>0.38701388888888888</v>
      </c>
      <c r="D19" s="2">
        <v>0.3943402777777778</v>
      </c>
      <c r="E19">
        <f>IF(LEN(telefony[[#This Row],[nr]]) = 7, 1,0)</f>
        <v>1</v>
      </c>
      <c r="F19">
        <f>IF(LEN(telefony[[#This Row],[nr]]) = 8, 1,0)</f>
        <v>0</v>
      </c>
      <c r="G19">
        <f>IF(LEN(telefony[[#This Row],[nr]]) &gt;= 10, 1,0)</f>
        <v>0</v>
      </c>
      <c r="H19">
        <f>IF(AND(MID(telefony[[#This Row],[nr]],1,2)="12",  telefony[[#This Row],[Czy stacjonarny]]=1), 1,0)</f>
        <v>0</v>
      </c>
      <c r="I19" s="2">
        <f>IF(telefony[[#This Row],[Czy stacjonarny na 12]]=1, telefony[[#This Row],[zakonczenie]]-telefony[[#This Row],[rozpoczecie]]+I18, I18)</f>
        <v>0</v>
      </c>
      <c r="J19" s="9">
        <f>IF(telefony[[#This Row],[Czy stacjonarny]]=1, telefony[[#This Row],[zakonczenie]]-telefony[[#This Row],[rozpoczecie]]+J18, J18)</f>
        <v>7.5254629629629699E-2</v>
      </c>
      <c r="K19" s="9">
        <f>IF(telefony[[#This Row],[Czy komórkowy]]=1, telefony[[#This Row],[zakonczenie]]-telefony[[#This Row],[rozpoczecie]]+K18, K18)</f>
        <v>5.1145833333333335E-2</v>
      </c>
      <c r="L19" s="9">
        <f>IF(telefony[[#This Row],[Czy zagraniczne]]=1, telefony[[#This Row],[zakonczenie]]-telefony[[#This Row],[rozpoczecie]]+L18, L18)</f>
        <v>0</v>
      </c>
      <c r="M19" s="9">
        <f>IF(telefony[[#This Row],[Czy stacjonarny]]=1, telefony[[#This Row],[zakonczenie]]-telefony[[#This Row],[rozpoczecie]]+M18, IF(telefony[[#This Row],[Czy komórkowy]]=1, telefony[[#This Row],[zakonczenie]]-telefony[[#This Row],[rozpoczecie]]+M18, M18))</f>
        <v>0.12640046296296303</v>
      </c>
      <c r="N19" s="2">
        <f>telefony[[#This Row],[zakonczenie]]-telefony[[#This Row],[rozpoczecie]]</f>
        <v>7.3263888888889239E-3</v>
      </c>
      <c r="O19">
        <f>IF(telefony[[#This Row],[Czy zagraniczne]]=1, ROUNDUP(telefony[[#This Row],[Trwanie]]*1440,0),0)</f>
        <v>0</v>
      </c>
    </row>
    <row r="20" spans="1:15" x14ac:dyDescent="0.25">
      <c r="A20">
        <v>35634368</v>
      </c>
      <c r="B20" s="1">
        <v>42919</v>
      </c>
      <c r="C20" s="2">
        <v>0.39181712962962961</v>
      </c>
      <c r="D20" s="2">
        <v>0.40334490740740742</v>
      </c>
      <c r="E20">
        <f>IF(LEN(telefony[[#This Row],[nr]]) = 7, 1,0)</f>
        <v>0</v>
      </c>
      <c r="F20">
        <f>IF(LEN(telefony[[#This Row],[nr]]) = 8, 1,0)</f>
        <v>1</v>
      </c>
      <c r="G20">
        <f>IF(LEN(telefony[[#This Row],[nr]]) &gt;= 10, 1,0)</f>
        <v>0</v>
      </c>
      <c r="H20">
        <f>IF(AND(MID(telefony[[#This Row],[nr]],1,2)="12",  telefony[[#This Row],[Czy stacjonarny]]=1), 1,0)</f>
        <v>0</v>
      </c>
      <c r="I20" s="2">
        <f>IF(telefony[[#This Row],[Czy stacjonarny na 12]]=1, telefony[[#This Row],[zakonczenie]]-telefony[[#This Row],[rozpoczecie]]+I19, I19)</f>
        <v>0</v>
      </c>
      <c r="J20" s="9">
        <f>IF(telefony[[#This Row],[Czy stacjonarny]]=1, telefony[[#This Row],[zakonczenie]]-telefony[[#This Row],[rozpoczecie]]+J19, J19)</f>
        <v>7.5254629629629699E-2</v>
      </c>
      <c r="K20" s="9">
        <f>IF(telefony[[#This Row],[Czy komórkowy]]=1, telefony[[#This Row],[zakonczenie]]-telefony[[#This Row],[rozpoczecie]]+K19, K19)</f>
        <v>6.2673611111111138E-2</v>
      </c>
      <c r="L20" s="9">
        <f>IF(telefony[[#This Row],[Czy zagraniczne]]=1, telefony[[#This Row],[zakonczenie]]-telefony[[#This Row],[rozpoczecie]]+L19, L19)</f>
        <v>0</v>
      </c>
      <c r="M20" s="9">
        <f>IF(telefony[[#This Row],[Czy stacjonarny]]=1, telefony[[#This Row],[zakonczenie]]-telefony[[#This Row],[rozpoczecie]]+M19, IF(telefony[[#This Row],[Czy komórkowy]]=1, telefony[[#This Row],[zakonczenie]]-telefony[[#This Row],[rozpoczecie]]+M19, M19))</f>
        <v>0.13792824074074084</v>
      </c>
      <c r="N20" s="2">
        <f>telefony[[#This Row],[zakonczenie]]-telefony[[#This Row],[rozpoczecie]]</f>
        <v>1.1527777777777803E-2</v>
      </c>
      <c r="O20">
        <f>IF(telefony[[#This Row],[Czy zagraniczne]]=1, ROUNDUP(telefony[[#This Row],[Trwanie]]*1440,0),0)</f>
        <v>0</v>
      </c>
    </row>
    <row r="21" spans="1:15" x14ac:dyDescent="0.25">
      <c r="A21">
        <v>8313390</v>
      </c>
      <c r="B21" s="1">
        <v>42919</v>
      </c>
      <c r="C21" s="2">
        <v>0.39571759259259259</v>
      </c>
      <c r="D21" s="2">
        <v>0.39844907407407409</v>
      </c>
      <c r="E21">
        <f>IF(LEN(telefony[[#This Row],[nr]]) = 7, 1,0)</f>
        <v>1</v>
      </c>
      <c r="F21">
        <f>IF(LEN(telefony[[#This Row],[nr]]) = 8, 1,0)</f>
        <v>0</v>
      </c>
      <c r="G21">
        <f>IF(LEN(telefony[[#This Row],[nr]]) &gt;= 10, 1,0)</f>
        <v>0</v>
      </c>
      <c r="H21">
        <f>IF(AND(MID(telefony[[#This Row],[nr]],1,2)="12",  telefony[[#This Row],[Czy stacjonarny]]=1), 1,0)</f>
        <v>0</v>
      </c>
      <c r="I21" s="2">
        <f>IF(telefony[[#This Row],[Czy stacjonarny na 12]]=1, telefony[[#This Row],[zakonczenie]]-telefony[[#This Row],[rozpoczecie]]+I20, I20)</f>
        <v>0</v>
      </c>
      <c r="J21" s="9">
        <f>IF(telefony[[#This Row],[Czy stacjonarny]]=1, telefony[[#This Row],[zakonczenie]]-telefony[[#This Row],[rozpoczecie]]+J20, J20)</f>
        <v>7.79861111111112E-2</v>
      </c>
      <c r="K21" s="9">
        <f>IF(telefony[[#This Row],[Czy komórkowy]]=1, telefony[[#This Row],[zakonczenie]]-telefony[[#This Row],[rozpoczecie]]+K20, K20)</f>
        <v>6.2673611111111138E-2</v>
      </c>
      <c r="L21" s="9">
        <f>IF(telefony[[#This Row],[Czy zagraniczne]]=1, telefony[[#This Row],[zakonczenie]]-telefony[[#This Row],[rozpoczecie]]+L20, L20)</f>
        <v>0</v>
      </c>
      <c r="M21" s="9">
        <f>IF(telefony[[#This Row],[Czy stacjonarny]]=1, telefony[[#This Row],[zakonczenie]]-telefony[[#This Row],[rozpoczecie]]+M20, IF(telefony[[#This Row],[Czy komórkowy]]=1, telefony[[#This Row],[zakonczenie]]-telefony[[#This Row],[rozpoczecie]]+M20, M20))</f>
        <v>0.14065972222222234</v>
      </c>
      <c r="N21" s="2">
        <f>telefony[[#This Row],[zakonczenie]]-telefony[[#This Row],[rozpoczecie]]</f>
        <v>2.7314814814815014E-3</v>
      </c>
      <c r="O21">
        <f>IF(telefony[[#This Row],[Czy zagraniczne]]=1, ROUNDUP(telefony[[#This Row],[Trwanie]]*1440,0),0)</f>
        <v>0</v>
      </c>
    </row>
    <row r="22" spans="1:15" x14ac:dyDescent="0.25">
      <c r="A22">
        <v>3954712</v>
      </c>
      <c r="B22" s="1">
        <v>42919</v>
      </c>
      <c r="C22" s="2">
        <v>0.39876157407407409</v>
      </c>
      <c r="D22" s="2">
        <v>0.40207175925925925</v>
      </c>
      <c r="E22">
        <f>IF(LEN(telefony[[#This Row],[nr]]) = 7, 1,0)</f>
        <v>1</v>
      </c>
      <c r="F22">
        <f>IF(LEN(telefony[[#This Row],[nr]]) = 8, 1,0)</f>
        <v>0</v>
      </c>
      <c r="G22">
        <f>IF(LEN(telefony[[#This Row],[nr]]) &gt;= 10, 1,0)</f>
        <v>0</v>
      </c>
      <c r="H22">
        <f>IF(AND(MID(telefony[[#This Row],[nr]],1,2)="12",  telefony[[#This Row],[Czy stacjonarny]]=1), 1,0)</f>
        <v>0</v>
      </c>
      <c r="I22" s="2">
        <f>IF(telefony[[#This Row],[Czy stacjonarny na 12]]=1, telefony[[#This Row],[zakonczenie]]-telefony[[#This Row],[rozpoczecie]]+I21, I21)</f>
        <v>0</v>
      </c>
      <c r="J22" s="9">
        <f>IF(telefony[[#This Row],[Czy stacjonarny]]=1, telefony[[#This Row],[zakonczenie]]-telefony[[#This Row],[rozpoczecie]]+J21, J21)</f>
        <v>8.1296296296296366E-2</v>
      </c>
      <c r="K22" s="9">
        <f>IF(telefony[[#This Row],[Czy komórkowy]]=1, telefony[[#This Row],[zakonczenie]]-telefony[[#This Row],[rozpoczecie]]+K21, K21)</f>
        <v>6.2673611111111138E-2</v>
      </c>
      <c r="L22" s="9">
        <f>IF(telefony[[#This Row],[Czy zagraniczne]]=1, telefony[[#This Row],[zakonczenie]]-telefony[[#This Row],[rozpoczecie]]+L21, L21)</f>
        <v>0</v>
      </c>
      <c r="M22" s="9">
        <f>IF(telefony[[#This Row],[Czy stacjonarny]]=1, telefony[[#This Row],[zakonczenie]]-telefony[[#This Row],[rozpoczecie]]+M21, IF(telefony[[#This Row],[Czy komórkowy]]=1, telefony[[#This Row],[zakonczenie]]-telefony[[#This Row],[rozpoczecie]]+M21, M21))</f>
        <v>0.1439699074074075</v>
      </c>
      <c r="N22" s="2">
        <f>telefony[[#This Row],[zakonczenie]]-telefony[[#This Row],[rozpoczecie]]</f>
        <v>3.310185185185166E-3</v>
      </c>
      <c r="O22">
        <f>IF(telefony[[#This Row],[Czy zagraniczne]]=1, ROUNDUP(telefony[[#This Row],[Trwanie]]*1440,0),0)</f>
        <v>0</v>
      </c>
    </row>
    <row r="23" spans="1:15" x14ac:dyDescent="0.25">
      <c r="A23">
        <v>2109147679</v>
      </c>
      <c r="B23" s="1">
        <v>42919</v>
      </c>
      <c r="C23" s="2">
        <v>0.40035879629629628</v>
      </c>
      <c r="D23" s="2">
        <v>0.41166666666666668</v>
      </c>
      <c r="E23">
        <f>IF(LEN(telefony[[#This Row],[nr]]) = 7, 1,0)</f>
        <v>0</v>
      </c>
      <c r="F23">
        <f>IF(LEN(telefony[[#This Row],[nr]]) = 8, 1,0)</f>
        <v>0</v>
      </c>
      <c r="G23">
        <f>IF(LEN(telefony[[#This Row],[nr]]) &gt;= 10, 1,0)</f>
        <v>1</v>
      </c>
      <c r="H23">
        <f>IF(AND(MID(telefony[[#This Row],[nr]],1,2)="12",  telefony[[#This Row],[Czy stacjonarny]]=1), 1,0)</f>
        <v>0</v>
      </c>
      <c r="I23" s="2">
        <f>IF(telefony[[#This Row],[Czy stacjonarny na 12]]=1, telefony[[#This Row],[zakonczenie]]-telefony[[#This Row],[rozpoczecie]]+I22, I22)</f>
        <v>0</v>
      </c>
      <c r="J23" s="9">
        <f>IF(telefony[[#This Row],[Czy stacjonarny]]=1, telefony[[#This Row],[zakonczenie]]-telefony[[#This Row],[rozpoczecie]]+J22, J22)</f>
        <v>8.1296296296296366E-2</v>
      </c>
      <c r="K23" s="9">
        <f>IF(telefony[[#This Row],[Czy komórkowy]]=1, telefony[[#This Row],[zakonczenie]]-telefony[[#This Row],[rozpoczecie]]+K22, K22)</f>
        <v>6.2673611111111138E-2</v>
      </c>
      <c r="L23" s="9">
        <f>IF(telefony[[#This Row],[Czy zagraniczne]]=1, telefony[[#This Row],[zakonczenie]]-telefony[[#This Row],[rozpoczecie]]+L22, L22)</f>
        <v>1.1307870370370399E-2</v>
      </c>
      <c r="M23" s="9">
        <f>IF(telefony[[#This Row],[Czy stacjonarny]]=1, telefony[[#This Row],[zakonczenie]]-telefony[[#This Row],[rozpoczecie]]+M22, IF(telefony[[#This Row],[Czy komórkowy]]=1, telefony[[#This Row],[zakonczenie]]-telefony[[#This Row],[rozpoczecie]]+M22, M22))</f>
        <v>0.1439699074074075</v>
      </c>
      <c r="N23" s="2">
        <f>telefony[[#This Row],[zakonczenie]]-telefony[[#This Row],[rozpoczecie]]</f>
        <v>1.1307870370370399E-2</v>
      </c>
      <c r="O23">
        <f>IF(telefony[[#This Row],[Czy zagraniczne]]=1, ROUNDUP(telefony[[#This Row],[Trwanie]]*1440,0),0)</f>
        <v>17</v>
      </c>
    </row>
    <row r="24" spans="1:15" x14ac:dyDescent="0.25">
      <c r="A24">
        <v>1787732</v>
      </c>
      <c r="B24" s="1">
        <v>42919</v>
      </c>
      <c r="C24" s="2">
        <v>0.4052546296296296</v>
      </c>
      <c r="D24" s="2">
        <v>0.41048611111111111</v>
      </c>
      <c r="E24">
        <f>IF(LEN(telefony[[#This Row],[nr]]) = 7, 1,0)</f>
        <v>1</v>
      </c>
      <c r="F24">
        <f>IF(LEN(telefony[[#This Row],[nr]]) = 8, 1,0)</f>
        <v>0</v>
      </c>
      <c r="G24">
        <f>IF(LEN(telefony[[#This Row],[nr]]) &gt;= 10, 1,0)</f>
        <v>0</v>
      </c>
      <c r="H24">
        <f>IF(AND(MID(telefony[[#This Row],[nr]],1,2)="12",  telefony[[#This Row],[Czy stacjonarny]]=1), 1,0)</f>
        <v>0</v>
      </c>
      <c r="I24" s="2">
        <f>IF(telefony[[#This Row],[Czy stacjonarny na 12]]=1, telefony[[#This Row],[zakonczenie]]-telefony[[#This Row],[rozpoczecie]]+I23, I23)</f>
        <v>0</v>
      </c>
      <c r="J24" s="9">
        <f>IF(telefony[[#This Row],[Czy stacjonarny]]=1, telefony[[#This Row],[zakonczenie]]-telefony[[#This Row],[rozpoczecie]]+J23, J23)</f>
        <v>8.652777777777787E-2</v>
      </c>
      <c r="K24" s="9">
        <f>IF(telefony[[#This Row],[Czy komórkowy]]=1, telefony[[#This Row],[zakonczenie]]-telefony[[#This Row],[rozpoczecie]]+K23, K23)</f>
        <v>6.2673611111111138E-2</v>
      </c>
      <c r="L24" s="9">
        <f>IF(telefony[[#This Row],[Czy zagraniczne]]=1, telefony[[#This Row],[zakonczenie]]-telefony[[#This Row],[rozpoczecie]]+L23, L23)</f>
        <v>1.1307870370370399E-2</v>
      </c>
      <c r="M24" s="9">
        <f>IF(telefony[[#This Row],[Czy stacjonarny]]=1, telefony[[#This Row],[zakonczenie]]-telefony[[#This Row],[rozpoczecie]]+M23, IF(telefony[[#This Row],[Czy komórkowy]]=1, telefony[[#This Row],[zakonczenie]]-telefony[[#This Row],[rozpoczecie]]+M23, M23))</f>
        <v>0.14920138888888901</v>
      </c>
      <c r="N24" s="2">
        <f>telefony[[#This Row],[zakonczenie]]-telefony[[#This Row],[rozpoczecie]]</f>
        <v>5.2314814814815036E-3</v>
      </c>
      <c r="O24">
        <f>IF(telefony[[#This Row],[Czy zagraniczne]]=1, ROUNDUP(telefony[[#This Row],[Trwanie]]*1440,0),0)</f>
        <v>0</v>
      </c>
    </row>
    <row r="25" spans="1:15" x14ac:dyDescent="0.25">
      <c r="A25">
        <v>7834807</v>
      </c>
      <c r="B25" s="1">
        <v>42919</v>
      </c>
      <c r="C25" s="2">
        <v>0.40980324074074076</v>
      </c>
      <c r="D25" s="2">
        <v>0.41035879629629629</v>
      </c>
      <c r="E25">
        <f>IF(LEN(telefony[[#This Row],[nr]]) = 7, 1,0)</f>
        <v>1</v>
      </c>
      <c r="F25">
        <f>IF(LEN(telefony[[#This Row],[nr]]) = 8, 1,0)</f>
        <v>0</v>
      </c>
      <c r="G25">
        <f>IF(LEN(telefony[[#This Row],[nr]]) &gt;= 10, 1,0)</f>
        <v>0</v>
      </c>
      <c r="H25">
        <f>IF(AND(MID(telefony[[#This Row],[nr]],1,2)="12",  telefony[[#This Row],[Czy stacjonarny]]=1), 1,0)</f>
        <v>0</v>
      </c>
      <c r="I25" s="2">
        <f>IF(telefony[[#This Row],[Czy stacjonarny na 12]]=1, telefony[[#This Row],[zakonczenie]]-telefony[[#This Row],[rozpoczecie]]+I24, I24)</f>
        <v>0</v>
      </c>
      <c r="J25" s="9">
        <f>IF(telefony[[#This Row],[Czy stacjonarny]]=1, telefony[[#This Row],[zakonczenie]]-telefony[[#This Row],[rozpoczecie]]+J24, J24)</f>
        <v>8.7083333333333401E-2</v>
      </c>
      <c r="K25" s="9">
        <f>IF(telefony[[#This Row],[Czy komórkowy]]=1, telefony[[#This Row],[zakonczenie]]-telefony[[#This Row],[rozpoczecie]]+K24, K24)</f>
        <v>6.2673611111111138E-2</v>
      </c>
      <c r="L25" s="9">
        <f>IF(telefony[[#This Row],[Czy zagraniczne]]=1, telefony[[#This Row],[zakonczenie]]-telefony[[#This Row],[rozpoczecie]]+L24, L24)</f>
        <v>1.1307870370370399E-2</v>
      </c>
      <c r="M25" s="9">
        <f>IF(telefony[[#This Row],[Czy stacjonarny]]=1, telefony[[#This Row],[zakonczenie]]-telefony[[#This Row],[rozpoczecie]]+M24, IF(telefony[[#This Row],[Czy komórkowy]]=1, telefony[[#This Row],[zakonczenie]]-telefony[[#This Row],[rozpoczecie]]+M24, M24))</f>
        <v>0.14975694444444454</v>
      </c>
      <c r="N25" s="2">
        <f>telefony[[#This Row],[zakonczenie]]-telefony[[#This Row],[rozpoczecie]]</f>
        <v>5.5555555555553138E-4</v>
      </c>
      <c r="O25">
        <f>IF(telefony[[#This Row],[Czy zagraniczne]]=1, ROUNDUP(telefony[[#This Row],[Trwanie]]*1440,0),0)</f>
        <v>0</v>
      </c>
    </row>
    <row r="26" spans="1:15" x14ac:dyDescent="0.25">
      <c r="A26">
        <v>33320202</v>
      </c>
      <c r="B26" s="1">
        <v>42919</v>
      </c>
      <c r="C26" s="2">
        <v>0.41506944444444444</v>
      </c>
      <c r="D26" s="2">
        <v>0.42621527777777779</v>
      </c>
      <c r="E26">
        <f>IF(LEN(telefony[[#This Row],[nr]]) = 7, 1,0)</f>
        <v>0</v>
      </c>
      <c r="F26">
        <f>IF(LEN(telefony[[#This Row],[nr]]) = 8, 1,0)</f>
        <v>1</v>
      </c>
      <c r="G26">
        <f>IF(LEN(telefony[[#This Row],[nr]]) &gt;= 10, 1,0)</f>
        <v>0</v>
      </c>
      <c r="H26">
        <f>IF(AND(MID(telefony[[#This Row],[nr]],1,2)="12",  telefony[[#This Row],[Czy stacjonarny]]=1), 1,0)</f>
        <v>0</v>
      </c>
      <c r="I26" s="2">
        <f>IF(telefony[[#This Row],[Czy stacjonarny na 12]]=1, telefony[[#This Row],[zakonczenie]]-telefony[[#This Row],[rozpoczecie]]+I25, I25)</f>
        <v>0</v>
      </c>
      <c r="J26" s="9">
        <f>IF(telefony[[#This Row],[Czy stacjonarny]]=1, telefony[[#This Row],[zakonczenie]]-telefony[[#This Row],[rozpoczecie]]+J25, J25)</f>
        <v>8.7083333333333401E-2</v>
      </c>
      <c r="K26" s="9">
        <f>IF(telefony[[#This Row],[Czy komórkowy]]=1, telefony[[#This Row],[zakonczenie]]-telefony[[#This Row],[rozpoczecie]]+K25, K25)</f>
        <v>7.3819444444444493E-2</v>
      </c>
      <c r="L26" s="9">
        <f>IF(telefony[[#This Row],[Czy zagraniczne]]=1, telefony[[#This Row],[zakonczenie]]-telefony[[#This Row],[rozpoczecie]]+L25, L25)</f>
        <v>1.1307870370370399E-2</v>
      </c>
      <c r="M26" s="9">
        <f>IF(telefony[[#This Row],[Czy stacjonarny]]=1, telefony[[#This Row],[zakonczenie]]-telefony[[#This Row],[rozpoczecie]]+M25, IF(telefony[[#This Row],[Czy komórkowy]]=1, telefony[[#This Row],[zakonczenie]]-telefony[[#This Row],[rozpoczecie]]+M25, M25))</f>
        <v>0.16090277777777789</v>
      </c>
      <c r="N26" s="2">
        <f>telefony[[#This Row],[zakonczenie]]-telefony[[#This Row],[rozpoczecie]]</f>
        <v>1.1145833333333355E-2</v>
      </c>
      <c r="O26">
        <f>IF(telefony[[#This Row],[Czy zagraniczne]]=1, ROUNDUP(telefony[[#This Row],[Trwanie]]*1440,0),0)</f>
        <v>0</v>
      </c>
    </row>
    <row r="27" spans="1:15" x14ac:dyDescent="0.25">
      <c r="A27">
        <v>1488369</v>
      </c>
      <c r="B27" s="1">
        <v>42919</v>
      </c>
      <c r="C27" s="2">
        <v>0.41612268518518519</v>
      </c>
      <c r="D27" s="2">
        <v>0.41756944444444444</v>
      </c>
      <c r="E27">
        <f>IF(LEN(telefony[[#This Row],[nr]]) = 7, 1,0)</f>
        <v>1</v>
      </c>
      <c r="F27">
        <f>IF(LEN(telefony[[#This Row],[nr]]) = 8, 1,0)</f>
        <v>0</v>
      </c>
      <c r="G27">
        <f>IF(LEN(telefony[[#This Row],[nr]]) &gt;= 10, 1,0)</f>
        <v>0</v>
      </c>
      <c r="H27">
        <f>IF(AND(MID(telefony[[#This Row],[nr]],1,2)="12",  telefony[[#This Row],[Czy stacjonarny]]=1), 1,0)</f>
        <v>0</v>
      </c>
      <c r="I27" s="2">
        <f>IF(telefony[[#This Row],[Czy stacjonarny na 12]]=1, telefony[[#This Row],[zakonczenie]]-telefony[[#This Row],[rozpoczecie]]+I26, I26)</f>
        <v>0</v>
      </c>
      <c r="J27" s="9">
        <f>IF(telefony[[#This Row],[Czy stacjonarny]]=1, telefony[[#This Row],[zakonczenie]]-telefony[[#This Row],[rozpoczecie]]+J26, J26)</f>
        <v>8.8530092592592646E-2</v>
      </c>
      <c r="K27" s="9">
        <f>IF(telefony[[#This Row],[Czy komórkowy]]=1, telefony[[#This Row],[zakonczenie]]-telefony[[#This Row],[rozpoczecie]]+K26, K26)</f>
        <v>7.3819444444444493E-2</v>
      </c>
      <c r="L27" s="9">
        <f>IF(telefony[[#This Row],[Czy zagraniczne]]=1, telefony[[#This Row],[zakonczenie]]-telefony[[#This Row],[rozpoczecie]]+L26, L26)</f>
        <v>1.1307870370370399E-2</v>
      </c>
      <c r="M27" s="9">
        <f>IF(telefony[[#This Row],[Czy stacjonarny]]=1, telefony[[#This Row],[zakonczenie]]-telefony[[#This Row],[rozpoczecie]]+M26, IF(telefony[[#This Row],[Czy komórkowy]]=1, telefony[[#This Row],[zakonczenie]]-telefony[[#This Row],[rozpoczecie]]+M26, M26))</f>
        <v>0.16234953703703714</v>
      </c>
      <c r="N27" s="2">
        <f>telefony[[#This Row],[zakonczenie]]-telefony[[#This Row],[rozpoczecie]]</f>
        <v>1.4467592592592449E-3</v>
      </c>
      <c r="O27">
        <f>IF(telefony[[#This Row],[Czy zagraniczne]]=1, ROUNDUP(telefony[[#This Row],[Trwanie]]*1440,0),0)</f>
        <v>0</v>
      </c>
    </row>
    <row r="28" spans="1:15" x14ac:dyDescent="0.25">
      <c r="A28">
        <v>2631285</v>
      </c>
      <c r="B28" s="1">
        <v>42919</v>
      </c>
      <c r="C28" s="2">
        <v>0.4176273148148148</v>
      </c>
      <c r="D28" s="2">
        <v>0.42375000000000002</v>
      </c>
      <c r="E28">
        <f>IF(LEN(telefony[[#This Row],[nr]]) = 7, 1,0)</f>
        <v>1</v>
      </c>
      <c r="F28">
        <f>IF(LEN(telefony[[#This Row],[nr]]) = 8, 1,0)</f>
        <v>0</v>
      </c>
      <c r="G28">
        <f>IF(LEN(telefony[[#This Row],[nr]]) &gt;= 10, 1,0)</f>
        <v>0</v>
      </c>
      <c r="H28">
        <f>IF(AND(MID(telefony[[#This Row],[nr]],1,2)="12",  telefony[[#This Row],[Czy stacjonarny]]=1), 1,0)</f>
        <v>0</v>
      </c>
      <c r="I28" s="2">
        <f>IF(telefony[[#This Row],[Czy stacjonarny na 12]]=1, telefony[[#This Row],[zakonczenie]]-telefony[[#This Row],[rozpoczecie]]+I27, I27)</f>
        <v>0</v>
      </c>
      <c r="J28" s="9">
        <f>IF(telefony[[#This Row],[Czy stacjonarny]]=1, telefony[[#This Row],[zakonczenie]]-telefony[[#This Row],[rozpoczecie]]+J27, J27)</f>
        <v>9.4652777777777863E-2</v>
      </c>
      <c r="K28" s="9">
        <f>IF(telefony[[#This Row],[Czy komórkowy]]=1, telefony[[#This Row],[zakonczenie]]-telefony[[#This Row],[rozpoczecie]]+K27, K27)</f>
        <v>7.3819444444444493E-2</v>
      </c>
      <c r="L28" s="9">
        <f>IF(telefony[[#This Row],[Czy zagraniczne]]=1, telefony[[#This Row],[zakonczenie]]-telefony[[#This Row],[rozpoczecie]]+L27, L27)</f>
        <v>1.1307870370370399E-2</v>
      </c>
      <c r="M28" s="9">
        <f>IF(telefony[[#This Row],[Czy stacjonarny]]=1, telefony[[#This Row],[zakonczenie]]-telefony[[#This Row],[rozpoczecie]]+M27, IF(telefony[[#This Row],[Czy komórkowy]]=1, telefony[[#This Row],[zakonczenie]]-telefony[[#This Row],[rozpoczecie]]+M27, M27))</f>
        <v>0.16847222222222236</v>
      </c>
      <c r="N28" s="2">
        <f>telefony[[#This Row],[zakonczenie]]-telefony[[#This Row],[rozpoczecie]]</f>
        <v>6.1226851851852171E-3</v>
      </c>
      <c r="O28">
        <f>IF(telefony[[#This Row],[Czy zagraniczne]]=1, ROUNDUP(telefony[[#This Row],[Trwanie]]*1440,0),0)</f>
        <v>0</v>
      </c>
    </row>
    <row r="29" spans="1:15" x14ac:dyDescent="0.25">
      <c r="A29">
        <v>7415603</v>
      </c>
      <c r="B29" s="1">
        <v>42919</v>
      </c>
      <c r="C29" s="2">
        <v>0.42078703703703701</v>
      </c>
      <c r="D29" s="2">
        <v>0.43216435185185187</v>
      </c>
      <c r="E29">
        <f>IF(LEN(telefony[[#This Row],[nr]]) = 7, 1,0)</f>
        <v>1</v>
      </c>
      <c r="F29">
        <f>IF(LEN(telefony[[#This Row],[nr]]) = 8, 1,0)</f>
        <v>0</v>
      </c>
      <c r="G29">
        <f>IF(LEN(telefony[[#This Row],[nr]]) &gt;= 10, 1,0)</f>
        <v>0</v>
      </c>
      <c r="H29">
        <f>IF(AND(MID(telefony[[#This Row],[nr]],1,2)="12",  telefony[[#This Row],[Czy stacjonarny]]=1), 1,0)</f>
        <v>0</v>
      </c>
      <c r="I29" s="2">
        <f>IF(telefony[[#This Row],[Czy stacjonarny na 12]]=1, telefony[[#This Row],[zakonczenie]]-telefony[[#This Row],[rozpoczecie]]+I28, I28)</f>
        <v>0</v>
      </c>
      <c r="J29" s="9">
        <f>IF(telefony[[#This Row],[Czy stacjonarny]]=1, telefony[[#This Row],[zakonczenie]]-telefony[[#This Row],[rozpoczecie]]+J28, J28)</f>
        <v>0.10603009259259272</v>
      </c>
      <c r="K29" s="9">
        <f>IF(telefony[[#This Row],[Czy komórkowy]]=1, telefony[[#This Row],[zakonczenie]]-telefony[[#This Row],[rozpoczecie]]+K28, K28)</f>
        <v>7.3819444444444493E-2</v>
      </c>
      <c r="L29" s="9">
        <f>IF(telefony[[#This Row],[Czy zagraniczne]]=1, telefony[[#This Row],[zakonczenie]]-telefony[[#This Row],[rozpoczecie]]+L28, L28)</f>
        <v>1.1307870370370399E-2</v>
      </c>
      <c r="M29" s="9">
        <f>IF(telefony[[#This Row],[Czy stacjonarny]]=1, telefony[[#This Row],[zakonczenie]]-telefony[[#This Row],[rozpoczecie]]+M28, IF(telefony[[#This Row],[Czy komórkowy]]=1, telefony[[#This Row],[zakonczenie]]-telefony[[#This Row],[rozpoczecie]]+M28, M28))</f>
        <v>0.17984953703703721</v>
      </c>
      <c r="N29" s="2">
        <f>telefony[[#This Row],[zakonczenie]]-telefony[[#This Row],[rozpoczecie]]</f>
        <v>1.1377314814814854E-2</v>
      </c>
      <c r="O29">
        <f>IF(telefony[[#This Row],[Czy zagraniczne]]=1, ROUNDUP(telefony[[#This Row],[Trwanie]]*1440,0),0)</f>
        <v>0</v>
      </c>
    </row>
    <row r="30" spans="1:15" x14ac:dyDescent="0.25">
      <c r="A30">
        <v>96375379</v>
      </c>
      <c r="B30" s="1">
        <v>42919</v>
      </c>
      <c r="C30" s="2">
        <v>0.42447916666666669</v>
      </c>
      <c r="D30" s="2">
        <v>0.42660879629629628</v>
      </c>
      <c r="E30">
        <f>IF(LEN(telefony[[#This Row],[nr]]) = 7, 1,0)</f>
        <v>0</v>
      </c>
      <c r="F30">
        <f>IF(LEN(telefony[[#This Row],[nr]]) = 8, 1,0)</f>
        <v>1</v>
      </c>
      <c r="G30">
        <f>IF(LEN(telefony[[#This Row],[nr]]) &gt;= 10, 1,0)</f>
        <v>0</v>
      </c>
      <c r="H30">
        <f>IF(AND(MID(telefony[[#This Row],[nr]],1,2)="12",  telefony[[#This Row],[Czy stacjonarny]]=1), 1,0)</f>
        <v>0</v>
      </c>
      <c r="I30" s="2">
        <f>IF(telefony[[#This Row],[Czy stacjonarny na 12]]=1, telefony[[#This Row],[zakonczenie]]-telefony[[#This Row],[rozpoczecie]]+I29, I29)</f>
        <v>0</v>
      </c>
      <c r="J30" s="9">
        <f>IF(telefony[[#This Row],[Czy stacjonarny]]=1, telefony[[#This Row],[zakonczenie]]-telefony[[#This Row],[rozpoczecie]]+J29, J29)</f>
        <v>0.10603009259259272</v>
      </c>
      <c r="K30" s="9">
        <f>IF(telefony[[#This Row],[Czy komórkowy]]=1, telefony[[#This Row],[zakonczenie]]-telefony[[#This Row],[rozpoczecie]]+K29, K29)</f>
        <v>7.5949074074074086E-2</v>
      </c>
      <c r="L30" s="9">
        <f>IF(telefony[[#This Row],[Czy zagraniczne]]=1, telefony[[#This Row],[zakonczenie]]-telefony[[#This Row],[rozpoczecie]]+L29, L29)</f>
        <v>1.1307870370370399E-2</v>
      </c>
      <c r="M30" s="9">
        <f>IF(telefony[[#This Row],[Czy stacjonarny]]=1, telefony[[#This Row],[zakonczenie]]-telefony[[#This Row],[rozpoczecie]]+M29, IF(telefony[[#This Row],[Czy komórkowy]]=1, telefony[[#This Row],[zakonczenie]]-telefony[[#This Row],[rozpoczecie]]+M29, M29))</f>
        <v>0.1819791666666668</v>
      </c>
      <c r="N30" s="2">
        <f>telefony[[#This Row],[zakonczenie]]-telefony[[#This Row],[rozpoczecie]]</f>
        <v>2.1296296296295925E-3</v>
      </c>
      <c r="O30">
        <f>IF(telefony[[#This Row],[Czy zagraniczne]]=1, ROUNDUP(telefony[[#This Row],[Trwanie]]*1440,0),0)</f>
        <v>0</v>
      </c>
    </row>
    <row r="31" spans="1:15" x14ac:dyDescent="0.25">
      <c r="A31">
        <v>6976431</v>
      </c>
      <c r="B31" s="1">
        <v>42919</v>
      </c>
      <c r="C31" s="2">
        <v>0.4281712962962963</v>
      </c>
      <c r="D31" s="2">
        <v>0.43692129629629628</v>
      </c>
      <c r="E31">
        <f>IF(LEN(telefony[[#This Row],[nr]]) = 7, 1,0)</f>
        <v>1</v>
      </c>
      <c r="F31">
        <f>IF(LEN(telefony[[#This Row],[nr]]) = 8, 1,0)</f>
        <v>0</v>
      </c>
      <c r="G31">
        <f>IF(LEN(telefony[[#This Row],[nr]]) &gt;= 10, 1,0)</f>
        <v>0</v>
      </c>
      <c r="H31">
        <f>IF(AND(MID(telefony[[#This Row],[nr]],1,2)="12",  telefony[[#This Row],[Czy stacjonarny]]=1), 1,0)</f>
        <v>0</v>
      </c>
      <c r="I31" s="2">
        <f>IF(telefony[[#This Row],[Czy stacjonarny na 12]]=1, telefony[[#This Row],[zakonczenie]]-telefony[[#This Row],[rozpoczecie]]+I30, I30)</f>
        <v>0</v>
      </c>
      <c r="J31" s="9">
        <f>IF(telefony[[#This Row],[Czy stacjonarny]]=1, telefony[[#This Row],[zakonczenie]]-telefony[[#This Row],[rozpoczecie]]+J30, J30)</f>
        <v>0.1147800925925927</v>
      </c>
      <c r="K31" s="9">
        <f>IF(telefony[[#This Row],[Czy komórkowy]]=1, telefony[[#This Row],[zakonczenie]]-telefony[[#This Row],[rozpoczecie]]+K30, K30)</f>
        <v>7.5949074074074086E-2</v>
      </c>
      <c r="L31" s="9">
        <f>IF(telefony[[#This Row],[Czy zagraniczne]]=1, telefony[[#This Row],[zakonczenie]]-telefony[[#This Row],[rozpoczecie]]+L30, L30)</f>
        <v>1.1307870370370399E-2</v>
      </c>
      <c r="M31" s="9">
        <f>IF(telefony[[#This Row],[Czy stacjonarny]]=1, telefony[[#This Row],[zakonczenie]]-telefony[[#This Row],[rozpoczecie]]+M30, IF(telefony[[#This Row],[Czy komórkowy]]=1, telefony[[#This Row],[zakonczenie]]-telefony[[#This Row],[rozpoczecie]]+M30, M30))</f>
        <v>0.19072916666666678</v>
      </c>
      <c r="N31" s="2">
        <f>telefony[[#This Row],[zakonczenie]]-telefony[[#This Row],[rozpoczecie]]</f>
        <v>8.74999999999998E-3</v>
      </c>
      <c r="O31">
        <f>IF(telefony[[#This Row],[Czy zagraniczne]]=1, ROUNDUP(telefony[[#This Row],[Trwanie]]*1440,0),0)</f>
        <v>0</v>
      </c>
    </row>
    <row r="32" spans="1:15" x14ac:dyDescent="0.25">
      <c r="A32">
        <v>4093292</v>
      </c>
      <c r="B32" s="1">
        <v>42919</v>
      </c>
      <c r="C32" s="2">
        <v>0.43038194444444444</v>
      </c>
      <c r="D32" s="2">
        <v>0.43494212962962964</v>
      </c>
      <c r="E32">
        <f>IF(LEN(telefony[[#This Row],[nr]]) = 7, 1,0)</f>
        <v>1</v>
      </c>
      <c r="F32">
        <f>IF(LEN(telefony[[#This Row],[nr]]) = 8, 1,0)</f>
        <v>0</v>
      </c>
      <c r="G32">
        <f>IF(LEN(telefony[[#This Row],[nr]]) &gt;= 10, 1,0)</f>
        <v>0</v>
      </c>
      <c r="H32">
        <f>IF(AND(MID(telefony[[#This Row],[nr]],1,2)="12",  telefony[[#This Row],[Czy stacjonarny]]=1), 1,0)</f>
        <v>0</v>
      </c>
      <c r="I32" s="2">
        <f>IF(telefony[[#This Row],[Czy stacjonarny na 12]]=1, telefony[[#This Row],[zakonczenie]]-telefony[[#This Row],[rozpoczecie]]+I31, I31)</f>
        <v>0</v>
      </c>
      <c r="J32" s="9">
        <f>IF(telefony[[#This Row],[Czy stacjonarny]]=1, telefony[[#This Row],[zakonczenie]]-telefony[[#This Row],[rozpoczecie]]+J31, J31)</f>
        <v>0.11934027777777789</v>
      </c>
      <c r="K32" s="9">
        <f>IF(telefony[[#This Row],[Czy komórkowy]]=1, telefony[[#This Row],[zakonczenie]]-telefony[[#This Row],[rozpoczecie]]+K31, K31)</f>
        <v>7.5949074074074086E-2</v>
      </c>
      <c r="L32" s="9">
        <f>IF(telefony[[#This Row],[Czy zagraniczne]]=1, telefony[[#This Row],[zakonczenie]]-telefony[[#This Row],[rozpoczecie]]+L31, L31)</f>
        <v>1.1307870370370399E-2</v>
      </c>
      <c r="M32" s="9">
        <f>IF(telefony[[#This Row],[Czy stacjonarny]]=1, telefony[[#This Row],[zakonczenie]]-telefony[[#This Row],[rozpoczecie]]+M31, IF(telefony[[#This Row],[Czy komórkowy]]=1, telefony[[#This Row],[zakonczenie]]-telefony[[#This Row],[rozpoczecie]]+M31, M31))</f>
        <v>0.19528935185185198</v>
      </c>
      <c r="N32" s="2">
        <f>telefony[[#This Row],[zakonczenie]]-telefony[[#This Row],[rozpoczecie]]</f>
        <v>4.5601851851851949E-3</v>
      </c>
      <c r="O32">
        <f>IF(telefony[[#This Row],[Czy zagraniczne]]=1, ROUNDUP(telefony[[#This Row],[Trwanie]]*1440,0),0)</f>
        <v>0</v>
      </c>
    </row>
    <row r="33" spans="1:15" x14ac:dyDescent="0.25">
      <c r="A33">
        <v>6312575</v>
      </c>
      <c r="B33" s="1">
        <v>42919</v>
      </c>
      <c r="C33" s="2">
        <v>0.4309837962962963</v>
      </c>
      <c r="D33" s="2">
        <v>0.43748842592592591</v>
      </c>
      <c r="E33">
        <f>IF(LEN(telefony[[#This Row],[nr]]) = 7, 1,0)</f>
        <v>1</v>
      </c>
      <c r="F33">
        <f>IF(LEN(telefony[[#This Row],[nr]]) = 8, 1,0)</f>
        <v>0</v>
      </c>
      <c r="G33">
        <f>IF(LEN(telefony[[#This Row],[nr]]) &gt;= 10, 1,0)</f>
        <v>0</v>
      </c>
      <c r="H33">
        <f>IF(AND(MID(telefony[[#This Row],[nr]],1,2)="12",  telefony[[#This Row],[Czy stacjonarny]]=1), 1,0)</f>
        <v>0</v>
      </c>
      <c r="I33" s="2">
        <f>IF(telefony[[#This Row],[Czy stacjonarny na 12]]=1, telefony[[#This Row],[zakonczenie]]-telefony[[#This Row],[rozpoczecie]]+I32, I32)</f>
        <v>0</v>
      </c>
      <c r="J33" s="9">
        <f>IF(telefony[[#This Row],[Czy stacjonarny]]=1, telefony[[#This Row],[zakonczenie]]-telefony[[#This Row],[rozpoczecie]]+J32, J32)</f>
        <v>0.1258449074074075</v>
      </c>
      <c r="K33" s="9">
        <f>IF(telefony[[#This Row],[Czy komórkowy]]=1, telefony[[#This Row],[zakonczenie]]-telefony[[#This Row],[rozpoczecie]]+K32, K32)</f>
        <v>7.5949074074074086E-2</v>
      </c>
      <c r="L33" s="9">
        <f>IF(telefony[[#This Row],[Czy zagraniczne]]=1, telefony[[#This Row],[zakonczenie]]-telefony[[#This Row],[rozpoczecie]]+L32, L32)</f>
        <v>1.1307870370370399E-2</v>
      </c>
      <c r="M33" s="9">
        <f>IF(telefony[[#This Row],[Czy stacjonarny]]=1, telefony[[#This Row],[zakonczenie]]-telefony[[#This Row],[rozpoczecie]]+M32, IF(telefony[[#This Row],[Czy komórkowy]]=1, telefony[[#This Row],[zakonczenie]]-telefony[[#This Row],[rozpoczecie]]+M32, M32))</f>
        <v>0.20179398148148159</v>
      </c>
      <c r="N33" s="2">
        <f>telefony[[#This Row],[zakonczenie]]-telefony[[#This Row],[rozpoczecie]]</f>
        <v>6.5046296296296102E-3</v>
      </c>
      <c r="O33">
        <f>IF(telefony[[#This Row],[Czy zagraniczne]]=1, ROUNDUP(telefony[[#This Row],[Trwanie]]*1440,0),0)</f>
        <v>0</v>
      </c>
    </row>
    <row r="34" spans="1:15" x14ac:dyDescent="0.25">
      <c r="A34">
        <v>38535407</v>
      </c>
      <c r="B34" s="1">
        <v>42919</v>
      </c>
      <c r="C34" s="2">
        <v>0.43593749999999998</v>
      </c>
      <c r="D34" s="2">
        <v>0.44417824074074075</v>
      </c>
      <c r="E34">
        <f>IF(LEN(telefony[[#This Row],[nr]]) = 7, 1,0)</f>
        <v>0</v>
      </c>
      <c r="F34">
        <f>IF(LEN(telefony[[#This Row],[nr]]) = 8, 1,0)</f>
        <v>1</v>
      </c>
      <c r="G34">
        <f>IF(LEN(telefony[[#This Row],[nr]]) &gt;= 10, 1,0)</f>
        <v>0</v>
      </c>
      <c r="H34">
        <f>IF(AND(MID(telefony[[#This Row],[nr]],1,2)="12",  telefony[[#This Row],[Czy stacjonarny]]=1), 1,0)</f>
        <v>0</v>
      </c>
      <c r="I34" s="2">
        <f>IF(telefony[[#This Row],[Czy stacjonarny na 12]]=1, telefony[[#This Row],[zakonczenie]]-telefony[[#This Row],[rozpoczecie]]+I33, I33)</f>
        <v>0</v>
      </c>
      <c r="J34" s="9">
        <f>IF(telefony[[#This Row],[Czy stacjonarny]]=1, telefony[[#This Row],[zakonczenie]]-telefony[[#This Row],[rozpoczecie]]+J33, J33)</f>
        <v>0.1258449074074075</v>
      </c>
      <c r="K34" s="9">
        <f>IF(telefony[[#This Row],[Czy komórkowy]]=1, telefony[[#This Row],[zakonczenie]]-telefony[[#This Row],[rozpoczecie]]+K33, K33)</f>
        <v>8.4189814814814856E-2</v>
      </c>
      <c r="L34" s="9">
        <f>IF(telefony[[#This Row],[Czy zagraniczne]]=1, telefony[[#This Row],[zakonczenie]]-telefony[[#This Row],[rozpoczecie]]+L33, L33)</f>
        <v>1.1307870370370399E-2</v>
      </c>
      <c r="M34" s="9">
        <f>IF(telefony[[#This Row],[Czy stacjonarny]]=1, telefony[[#This Row],[zakonczenie]]-telefony[[#This Row],[rozpoczecie]]+M33, IF(telefony[[#This Row],[Czy komórkowy]]=1, telefony[[#This Row],[zakonczenie]]-telefony[[#This Row],[rozpoczecie]]+M33, M33))</f>
        <v>0.21003472222222236</v>
      </c>
      <c r="N34" s="2">
        <f>telefony[[#This Row],[zakonczenie]]-telefony[[#This Row],[rozpoczecie]]</f>
        <v>8.2407407407407707E-3</v>
      </c>
      <c r="O34">
        <f>IF(telefony[[#This Row],[Czy zagraniczne]]=1, ROUNDUP(telefony[[#This Row],[Trwanie]]*1440,0),0)</f>
        <v>0</v>
      </c>
    </row>
    <row r="35" spans="1:15" x14ac:dyDescent="0.25">
      <c r="A35">
        <v>38535407</v>
      </c>
      <c r="B35" s="1">
        <v>42919</v>
      </c>
      <c r="C35" s="2">
        <v>0.43824074074074076</v>
      </c>
      <c r="D35" s="2">
        <v>0.43913194444444442</v>
      </c>
      <c r="E35">
        <f>IF(LEN(telefony[[#This Row],[nr]]) = 7, 1,0)</f>
        <v>0</v>
      </c>
      <c r="F35">
        <f>IF(LEN(telefony[[#This Row],[nr]]) = 8, 1,0)</f>
        <v>1</v>
      </c>
      <c r="G35">
        <f>IF(LEN(telefony[[#This Row],[nr]]) &gt;= 10, 1,0)</f>
        <v>0</v>
      </c>
      <c r="H35">
        <f>IF(AND(MID(telefony[[#This Row],[nr]],1,2)="12",  telefony[[#This Row],[Czy stacjonarny]]=1), 1,0)</f>
        <v>0</v>
      </c>
      <c r="I35" s="2">
        <f>IF(telefony[[#This Row],[Czy stacjonarny na 12]]=1, telefony[[#This Row],[zakonczenie]]-telefony[[#This Row],[rozpoczecie]]+I34, I34)</f>
        <v>0</v>
      </c>
      <c r="J35" s="9">
        <f>IF(telefony[[#This Row],[Czy stacjonarny]]=1, telefony[[#This Row],[zakonczenie]]-telefony[[#This Row],[rozpoczecie]]+J34, J34)</f>
        <v>0.1258449074074075</v>
      </c>
      <c r="K35" s="9">
        <f>IF(telefony[[#This Row],[Czy komórkowy]]=1, telefony[[#This Row],[zakonczenie]]-telefony[[#This Row],[rozpoczecie]]+K34, K34)</f>
        <v>8.5081018518518514E-2</v>
      </c>
      <c r="L35" s="9">
        <f>IF(telefony[[#This Row],[Czy zagraniczne]]=1, telefony[[#This Row],[zakonczenie]]-telefony[[#This Row],[rozpoczecie]]+L34, L34)</f>
        <v>1.1307870370370399E-2</v>
      </c>
      <c r="M35" s="9">
        <f>IF(telefony[[#This Row],[Czy stacjonarny]]=1, telefony[[#This Row],[zakonczenie]]-telefony[[#This Row],[rozpoczecie]]+M34, IF(telefony[[#This Row],[Czy komórkowy]]=1, telefony[[#This Row],[zakonczenie]]-telefony[[#This Row],[rozpoczecie]]+M34, M34))</f>
        <v>0.21092592592592602</v>
      </c>
      <c r="N35" s="2">
        <f>telefony[[#This Row],[zakonczenie]]-telefony[[#This Row],[rozpoczecie]]</f>
        <v>8.9120370370365798E-4</v>
      </c>
      <c r="O35">
        <f>IF(telefony[[#This Row],[Czy zagraniczne]]=1, ROUNDUP(telefony[[#This Row],[Trwanie]]*1440,0),0)</f>
        <v>0</v>
      </c>
    </row>
    <row r="36" spans="1:15" x14ac:dyDescent="0.25">
      <c r="A36">
        <v>9413315</v>
      </c>
      <c r="B36" s="1">
        <v>42919</v>
      </c>
      <c r="C36" s="2">
        <v>0.44313657407407409</v>
      </c>
      <c r="D36" s="2">
        <v>0.45300925925925928</v>
      </c>
      <c r="E36">
        <f>IF(LEN(telefony[[#This Row],[nr]]) = 7, 1,0)</f>
        <v>1</v>
      </c>
      <c r="F36">
        <f>IF(LEN(telefony[[#This Row],[nr]]) = 8, 1,0)</f>
        <v>0</v>
      </c>
      <c r="G36">
        <f>IF(LEN(telefony[[#This Row],[nr]]) &gt;= 10, 1,0)</f>
        <v>0</v>
      </c>
      <c r="H36">
        <f>IF(AND(MID(telefony[[#This Row],[nr]],1,2)="12",  telefony[[#This Row],[Czy stacjonarny]]=1), 1,0)</f>
        <v>0</v>
      </c>
      <c r="I36" s="2">
        <f>IF(telefony[[#This Row],[Czy stacjonarny na 12]]=1, telefony[[#This Row],[zakonczenie]]-telefony[[#This Row],[rozpoczecie]]+I35, I35)</f>
        <v>0</v>
      </c>
      <c r="J36" s="9">
        <f>IF(telefony[[#This Row],[Czy stacjonarny]]=1, telefony[[#This Row],[zakonczenie]]-telefony[[#This Row],[rozpoczecie]]+J35, J35)</f>
        <v>0.1357175925925927</v>
      </c>
      <c r="K36" s="9">
        <f>IF(telefony[[#This Row],[Czy komórkowy]]=1, telefony[[#This Row],[zakonczenie]]-telefony[[#This Row],[rozpoczecie]]+K35, K35)</f>
        <v>8.5081018518518514E-2</v>
      </c>
      <c r="L36" s="9">
        <f>IF(telefony[[#This Row],[Czy zagraniczne]]=1, telefony[[#This Row],[zakonczenie]]-telefony[[#This Row],[rozpoczecie]]+L35, L35)</f>
        <v>1.1307870370370399E-2</v>
      </c>
      <c r="M36" s="9">
        <f>IF(telefony[[#This Row],[Czy stacjonarny]]=1, telefony[[#This Row],[zakonczenie]]-telefony[[#This Row],[rozpoczecie]]+M35, IF(telefony[[#This Row],[Czy komórkowy]]=1, telefony[[#This Row],[zakonczenie]]-telefony[[#This Row],[rozpoczecie]]+M35, M35))</f>
        <v>0.22079861111111121</v>
      </c>
      <c r="N36" s="2">
        <f>telefony[[#This Row],[zakonczenie]]-telefony[[#This Row],[rozpoczecie]]</f>
        <v>9.8726851851851927E-3</v>
      </c>
      <c r="O36">
        <f>IF(telefony[[#This Row],[Czy zagraniczne]]=1, ROUNDUP(telefony[[#This Row],[Trwanie]]*1440,0),0)</f>
        <v>0</v>
      </c>
    </row>
    <row r="37" spans="1:15" x14ac:dyDescent="0.25">
      <c r="A37">
        <v>8514016</v>
      </c>
      <c r="B37" s="1">
        <v>42919</v>
      </c>
      <c r="C37" s="2">
        <v>0.44778935185185187</v>
      </c>
      <c r="D37" s="2">
        <v>0.44998842592592592</v>
      </c>
      <c r="E37">
        <f>IF(LEN(telefony[[#This Row],[nr]]) = 7, 1,0)</f>
        <v>1</v>
      </c>
      <c r="F37">
        <f>IF(LEN(telefony[[#This Row],[nr]]) = 8, 1,0)</f>
        <v>0</v>
      </c>
      <c r="G37">
        <f>IF(LEN(telefony[[#This Row],[nr]]) &gt;= 10, 1,0)</f>
        <v>0</v>
      </c>
      <c r="H37">
        <f>IF(AND(MID(telefony[[#This Row],[nr]],1,2)="12",  telefony[[#This Row],[Czy stacjonarny]]=1), 1,0)</f>
        <v>0</v>
      </c>
      <c r="I37" s="2">
        <f>IF(telefony[[#This Row],[Czy stacjonarny na 12]]=1, telefony[[#This Row],[zakonczenie]]-telefony[[#This Row],[rozpoczecie]]+I36, I36)</f>
        <v>0</v>
      </c>
      <c r="J37" s="9">
        <f>IF(telefony[[#This Row],[Czy stacjonarny]]=1, telefony[[#This Row],[zakonczenie]]-telefony[[#This Row],[rozpoczecie]]+J36, J36)</f>
        <v>0.13791666666666674</v>
      </c>
      <c r="K37" s="9">
        <f>IF(telefony[[#This Row],[Czy komórkowy]]=1, telefony[[#This Row],[zakonczenie]]-telefony[[#This Row],[rozpoczecie]]+K36, K36)</f>
        <v>8.5081018518518514E-2</v>
      </c>
      <c r="L37" s="9">
        <f>IF(telefony[[#This Row],[Czy zagraniczne]]=1, telefony[[#This Row],[zakonczenie]]-telefony[[#This Row],[rozpoczecie]]+L36, L36)</f>
        <v>1.1307870370370399E-2</v>
      </c>
      <c r="M37" s="9">
        <f>IF(telefony[[#This Row],[Czy stacjonarny]]=1, telefony[[#This Row],[zakonczenie]]-telefony[[#This Row],[rozpoczecie]]+M36, IF(telefony[[#This Row],[Czy komórkowy]]=1, telefony[[#This Row],[zakonczenie]]-telefony[[#This Row],[rozpoczecie]]+M36, M36))</f>
        <v>0.22299768518518526</v>
      </c>
      <c r="N37" s="2">
        <f>telefony[[#This Row],[zakonczenie]]-telefony[[#This Row],[rozpoczecie]]</f>
        <v>2.1990740740740478E-3</v>
      </c>
      <c r="O37">
        <f>IF(telefony[[#This Row],[Czy zagraniczne]]=1, ROUNDUP(telefony[[#This Row],[Trwanie]]*1440,0),0)</f>
        <v>0</v>
      </c>
    </row>
    <row r="38" spans="1:15" x14ac:dyDescent="0.25">
      <c r="A38">
        <v>40965486</v>
      </c>
      <c r="B38" s="1">
        <v>42919</v>
      </c>
      <c r="C38" s="2">
        <v>0.44945601851851852</v>
      </c>
      <c r="D38" s="2">
        <v>0.46011574074074074</v>
      </c>
      <c r="E38">
        <f>IF(LEN(telefony[[#This Row],[nr]]) = 7, 1,0)</f>
        <v>0</v>
      </c>
      <c r="F38">
        <f>IF(LEN(telefony[[#This Row],[nr]]) = 8, 1,0)</f>
        <v>1</v>
      </c>
      <c r="G38">
        <f>IF(LEN(telefony[[#This Row],[nr]]) &gt;= 10, 1,0)</f>
        <v>0</v>
      </c>
      <c r="H38">
        <f>IF(AND(MID(telefony[[#This Row],[nr]],1,2)="12",  telefony[[#This Row],[Czy stacjonarny]]=1), 1,0)</f>
        <v>0</v>
      </c>
      <c r="I38" s="2">
        <f>IF(telefony[[#This Row],[Czy stacjonarny na 12]]=1, telefony[[#This Row],[zakonczenie]]-telefony[[#This Row],[rozpoczecie]]+I37, I37)</f>
        <v>0</v>
      </c>
      <c r="J38" s="9">
        <f>IF(telefony[[#This Row],[Czy stacjonarny]]=1, telefony[[#This Row],[zakonczenie]]-telefony[[#This Row],[rozpoczecie]]+J37, J37)</f>
        <v>0.13791666666666674</v>
      </c>
      <c r="K38" s="9">
        <f>IF(telefony[[#This Row],[Czy komórkowy]]=1, telefony[[#This Row],[zakonczenie]]-telefony[[#This Row],[rozpoczecie]]+K37, K37)</f>
        <v>9.5740740740740737E-2</v>
      </c>
      <c r="L38" s="9">
        <f>IF(telefony[[#This Row],[Czy zagraniczne]]=1, telefony[[#This Row],[zakonczenie]]-telefony[[#This Row],[rozpoczecie]]+L37, L37)</f>
        <v>1.1307870370370399E-2</v>
      </c>
      <c r="M38" s="9">
        <f>IF(telefony[[#This Row],[Czy stacjonarny]]=1, telefony[[#This Row],[zakonczenie]]-telefony[[#This Row],[rozpoczecie]]+M37, IF(telefony[[#This Row],[Czy komórkowy]]=1, telefony[[#This Row],[zakonczenie]]-telefony[[#This Row],[rozpoczecie]]+M37, M37))</f>
        <v>0.23365740740740748</v>
      </c>
      <c r="N38" s="2">
        <f>telefony[[#This Row],[zakonczenie]]-telefony[[#This Row],[rozpoczecie]]</f>
        <v>1.0659722222222223E-2</v>
      </c>
      <c r="O38">
        <f>IF(telefony[[#This Row],[Czy zagraniczne]]=1, ROUNDUP(telefony[[#This Row],[Trwanie]]*1440,0),0)</f>
        <v>0</v>
      </c>
    </row>
    <row r="39" spans="1:15" x14ac:dyDescent="0.25">
      <c r="A39">
        <v>4546455</v>
      </c>
      <c r="B39" s="1">
        <v>42919</v>
      </c>
      <c r="C39" s="2">
        <v>0.45270833333333332</v>
      </c>
      <c r="D39" s="2">
        <v>0.45620370370370372</v>
      </c>
      <c r="E39">
        <f>IF(LEN(telefony[[#This Row],[nr]]) = 7, 1,0)</f>
        <v>1</v>
      </c>
      <c r="F39">
        <f>IF(LEN(telefony[[#This Row],[nr]]) = 8, 1,0)</f>
        <v>0</v>
      </c>
      <c r="G39">
        <f>IF(LEN(telefony[[#This Row],[nr]]) &gt;= 10, 1,0)</f>
        <v>0</v>
      </c>
      <c r="H39">
        <f>IF(AND(MID(telefony[[#This Row],[nr]],1,2)="12",  telefony[[#This Row],[Czy stacjonarny]]=1), 1,0)</f>
        <v>0</v>
      </c>
      <c r="I39" s="2">
        <f>IF(telefony[[#This Row],[Czy stacjonarny na 12]]=1, telefony[[#This Row],[zakonczenie]]-telefony[[#This Row],[rozpoczecie]]+I38, I38)</f>
        <v>0</v>
      </c>
      <c r="J39" s="9">
        <f>IF(telefony[[#This Row],[Czy stacjonarny]]=1, telefony[[#This Row],[zakonczenie]]-telefony[[#This Row],[rozpoczecie]]+J38, J38)</f>
        <v>0.14141203703703714</v>
      </c>
      <c r="K39" s="9">
        <f>IF(telefony[[#This Row],[Czy komórkowy]]=1, telefony[[#This Row],[zakonczenie]]-telefony[[#This Row],[rozpoczecie]]+K38, K38)</f>
        <v>9.5740740740740737E-2</v>
      </c>
      <c r="L39" s="9">
        <f>IF(telefony[[#This Row],[Czy zagraniczne]]=1, telefony[[#This Row],[zakonczenie]]-telefony[[#This Row],[rozpoczecie]]+L38, L38)</f>
        <v>1.1307870370370399E-2</v>
      </c>
      <c r="M39" s="9">
        <f>IF(telefony[[#This Row],[Czy stacjonarny]]=1, telefony[[#This Row],[zakonczenie]]-telefony[[#This Row],[rozpoczecie]]+M38, IF(telefony[[#This Row],[Czy komórkowy]]=1, telefony[[#This Row],[zakonczenie]]-telefony[[#This Row],[rozpoczecie]]+M38, M38))</f>
        <v>0.23715277777777788</v>
      </c>
      <c r="N39" s="2">
        <f>telefony[[#This Row],[zakonczenie]]-telefony[[#This Row],[rozpoczecie]]</f>
        <v>3.4953703703703987E-3</v>
      </c>
      <c r="O39">
        <f>IF(telefony[[#This Row],[Czy zagraniczne]]=1, ROUNDUP(telefony[[#This Row],[Trwanie]]*1440,0),0)</f>
        <v>0</v>
      </c>
    </row>
    <row r="40" spans="1:15" x14ac:dyDescent="0.25">
      <c r="A40">
        <v>1435049</v>
      </c>
      <c r="B40" s="1">
        <v>42919</v>
      </c>
      <c r="C40" s="2">
        <v>0.45494212962962965</v>
      </c>
      <c r="D40" s="2">
        <v>0.45567129629629627</v>
      </c>
      <c r="E40">
        <f>IF(LEN(telefony[[#This Row],[nr]]) = 7, 1,0)</f>
        <v>1</v>
      </c>
      <c r="F40">
        <f>IF(LEN(telefony[[#This Row],[nr]]) = 8, 1,0)</f>
        <v>0</v>
      </c>
      <c r="G40">
        <f>IF(LEN(telefony[[#This Row],[nr]]) &gt;= 10, 1,0)</f>
        <v>0</v>
      </c>
      <c r="H40">
        <f>IF(AND(MID(telefony[[#This Row],[nr]],1,2)="12",  telefony[[#This Row],[Czy stacjonarny]]=1), 1,0)</f>
        <v>0</v>
      </c>
      <c r="I40" s="2">
        <f>IF(telefony[[#This Row],[Czy stacjonarny na 12]]=1, telefony[[#This Row],[zakonczenie]]-telefony[[#This Row],[rozpoczecie]]+I39, I39)</f>
        <v>0</v>
      </c>
      <c r="J40" s="9">
        <f>IF(telefony[[#This Row],[Czy stacjonarny]]=1, telefony[[#This Row],[zakonczenie]]-telefony[[#This Row],[rozpoczecie]]+J39, J39)</f>
        <v>0.14214120370370376</v>
      </c>
      <c r="K40" s="9">
        <f>IF(telefony[[#This Row],[Czy komórkowy]]=1, telefony[[#This Row],[zakonczenie]]-telefony[[#This Row],[rozpoczecie]]+K39, K39)</f>
        <v>9.5740740740740737E-2</v>
      </c>
      <c r="L40" s="9">
        <f>IF(telefony[[#This Row],[Czy zagraniczne]]=1, telefony[[#This Row],[zakonczenie]]-telefony[[#This Row],[rozpoczecie]]+L39, L39)</f>
        <v>1.1307870370370399E-2</v>
      </c>
      <c r="M40" s="9">
        <f>IF(telefony[[#This Row],[Czy stacjonarny]]=1, telefony[[#This Row],[zakonczenie]]-telefony[[#This Row],[rozpoczecie]]+M39, IF(telefony[[#This Row],[Czy komórkowy]]=1, telefony[[#This Row],[zakonczenie]]-telefony[[#This Row],[rozpoczecie]]+M39, M39))</f>
        <v>0.23788194444444449</v>
      </c>
      <c r="N40" s="2">
        <f>telefony[[#This Row],[zakonczenie]]-telefony[[#This Row],[rozpoczecie]]</f>
        <v>7.2916666666661412E-4</v>
      </c>
      <c r="O40">
        <f>IF(telefony[[#This Row],[Czy zagraniczne]]=1, ROUNDUP(telefony[[#This Row],[Trwanie]]*1440,0),0)</f>
        <v>0</v>
      </c>
    </row>
    <row r="41" spans="1:15" x14ac:dyDescent="0.25">
      <c r="A41">
        <v>85598139</v>
      </c>
      <c r="B41" s="1">
        <v>42919</v>
      </c>
      <c r="C41" s="2">
        <v>0.45608796296296295</v>
      </c>
      <c r="D41" s="2">
        <v>0.46314814814814814</v>
      </c>
      <c r="E41">
        <f>IF(LEN(telefony[[#This Row],[nr]]) = 7, 1,0)</f>
        <v>0</v>
      </c>
      <c r="F41">
        <f>IF(LEN(telefony[[#This Row],[nr]]) = 8, 1,0)</f>
        <v>1</v>
      </c>
      <c r="G41">
        <f>IF(LEN(telefony[[#This Row],[nr]]) &gt;= 10, 1,0)</f>
        <v>0</v>
      </c>
      <c r="H41">
        <f>IF(AND(MID(telefony[[#This Row],[nr]],1,2)="12",  telefony[[#This Row],[Czy stacjonarny]]=1), 1,0)</f>
        <v>0</v>
      </c>
      <c r="I41" s="2">
        <f>IF(telefony[[#This Row],[Czy stacjonarny na 12]]=1, telefony[[#This Row],[zakonczenie]]-telefony[[#This Row],[rozpoczecie]]+I40, I40)</f>
        <v>0</v>
      </c>
      <c r="J41" s="9">
        <f>IF(telefony[[#This Row],[Czy stacjonarny]]=1, telefony[[#This Row],[zakonczenie]]-telefony[[#This Row],[rozpoczecie]]+J40, J40)</f>
        <v>0.14214120370370376</v>
      </c>
      <c r="K41" s="9">
        <f>IF(telefony[[#This Row],[Czy komórkowy]]=1, telefony[[#This Row],[zakonczenie]]-telefony[[#This Row],[rozpoczecie]]+K40, K40)</f>
        <v>0.10280092592592593</v>
      </c>
      <c r="L41" s="9">
        <f>IF(telefony[[#This Row],[Czy zagraniczne]]=1, telefony[[#This Row],[zakonczenie]]-telefony[[#This Row],[rozpoczecie]]+L40, L40)</f>
        <v>1.1307870370370399E-2</v>
      </c>
      <c r="M41" s="9">
        <f>IF(telefony[[#This Row],[Czy stacjonarny]]=1, telefony[[#This Row],[zakonczenie]]-telefony[[#This Row],[rozpoczecie]]+M40, IF(telefony[[#This Row],[Czy komórkowy]]=1, telefony[[#This Row],[zakonczenie]]-telefony[[#This Row],[rozpoczecie]]+M40, M40))</f>
        <v>0.24494212962962969</v>
      </c>
      <c r="N41" s="2">
        <f>telefony[[#This Row],[zakonczenie]]-telefony[[#This Row],[rozpoczecie]]</f>
        <v>7.0601851851851971E-3</v>
      </c>
      <c r="O41">
        <f>IF(telefony[[#This Row],[Czy zagraniczne]]=1, ROUNDUP(telefony[[#This Row],[Trwanie]]*1440,0),0)</f>
        <v>0</v>
      </c>
    </row>
    <row r="42" spans="1:15" x14ac:dyDescent="0.25">
      <c r="A42">
        <v>1787732</v>
      </c>
      <c r="B42" s="1">
        <v>42919</v>
      </c>
      <c r="C42" s="2">
        <v>0.46151620370370372</v>
      </c>
      <c r="D42" s="2">
        <v>0.46546296296296297</v>
      </c>
      <c r="E42">
        <f>IF(LEN(telefony[[#This Row],[nr]]) = 7, 1,0)</f>
        <v>1</v>
      </c>
      <c r="F42">
        <f>IF(LEN(telefony[[#This Row],[nr]]) = 8, 1,0)</f>
        <v>0</v>
      </c>
      <c r="G42">
        <f>IF(LEN(telefony[[#This Row],[nr]]) &gt;= 10, 1,0)</f>
        <v>0</v>
      </c>
      <c r="H42">
        <f>IF(AND(MID(telefony[[#This Row],[nr]],1,2)="12",  telefony[[#This Row],[Czy stacjonarny]]=1), 1,0)</f>
        <v>0</v>
      </c>
      <c r="I42" s="2">
        <f>IF(telefony[[#This Row],[Czy stacjonarny na 12]]=1, telefony[[#This Row],[zakonczenie]]-telefony[[#This Row],[rozpoczecie]]+I41, I41)</f>
        <v>0</v>
      </c>
      <c r="J42" s="9">
        <f>IF(telefony[[#This Row],[Czy stacjonarny]]=1, telefony[[#This Row],[zakonczenie]]-telefony[[#This Row],[rozpoczecie]]+J41, J41)</f>
        <v>0.146087962962963</v>
      </c>
      <c r="K42" s="9">
        <f>IF(telefony[[#This Row],[Czy komórkowy]]=1, telefony[[#This Row],[zakonczenie]]-telefony[[#This Row],[rozpoczecie]]+K41, K41)</f>
        <v>0.10280092592592593</v>
      </c>
      <c r="L42" s="9">
        <f>IF(telefony[[#This Row],[Czy zagraniczne]]=1, telefony[[#This Row],[zakonczenie]]-telefony[[#This Row],[rozpoczecie]]+L41, L41)</f>
        <v>1.1307870370370399E-2</v>
      </c>
      <c r="M42" s="9">
        <f>IF(telefony[[#This Row],[Czy stacjonarny]]=1, telefony[[#This Row],[zakonczenie]]-telefony[[#This Row],[rozpoczecie]]+M41, IF(telefony[[#This Row],[Czy komórkowy]]=1, telefony[[#This Row],[zakonczenie]]-telefony[[#This Row],[rozpoczecie]]+M41, M41))</f>
        <v>0.24888888888888894</v>
      </c>
      <c r="N42" s="2">
        <f>telefony[[#This Row],[zakonczenie]]-telefony[[#This Row],[rozpoczecie]]</f>
        <v>3.9467592592592471E-3</v>
      </c>
      <c r="O42">
        <f>IF(telefony[[#This Row],[Czy zagraniczne]]=1, ROUNDUP(telefony[[#This Row],[Trwanie]]*1440,0),0)</f>
        <v>0</v>
      </c>
    </row>
    <row r="43" spans="1:15" x14ac:dyDescent="0.25">
      <c r="A43">
        <v>1926053</v>
      </c>
      <c r="B43" s="1">
        <v>42919</v>
      </c>
      <c r="C43" s="2">
        <v>0.46155092592592595</v>
      </c>
      <c r="D43" s="2">
        <v>0.46766203703703701</v>
      </c>
      <c r="E43">
        <f>IF(LEN(telefony[[#This Row],[nr]]) = 7, 1,0)</f>
        <v>1</v>
      </c>
      <c r="F43">
        <f>IF(LEN(telefony[[#This Row],[nr]]) = 8, 1,0)</f>
        <v>0</v>
      </c>
      <c r="G43">
        <f>IF(LEN(telefony[[#This Row],[nr]]) &gt;= 10, 1,0)</f>
        <v>0</v>
      </c>
      <c r="H43">
        <f>IF(AND(MID(telefony[[#This Row],[nr]],1,2)="12",  telefony[[#This Row],[Czy stacjonarny]]=1), 1,0)</f>
        <v>0</v>
      </c>
      <c r="I43" s="2">
        <f>IF(telefony[[#This Row],[Czy stacjonarny na 12]]=1, telefony[[#This Row],[zakonczenie]]-telefony[[#This Row],[rozpoczecie]]+I42, I42)</f>
        <v>0</v>
      </c>
      <c r="J43" s="9">
        <f>IF(telefony[[#This Row],[Czy stacjonarny]]=1, telefony[[#This Row],[zakonczenie]]-telefony[[#This Row],[rozpoczecie]]+J42, J42)</f>
        <v>0.15219907407407407</v>
      </c>
      <c r="K43" s="9">
        <f>IF(telefony[[#This Row],[Czy komórkowy]]=1, telefony[[#This Row],[zakonczenie]]-telefony[[#This Row],[rozpoczecie]]+K42, K42)</f>
        <v>0.10280092592592593</v>
      </c>
      <c r="L43" s="9">
        <f>IF(telefony[[#This Row],[Czy zagraniczne]]=1, telefony[[#This Row],[zakonczenie]]-telefony[[#This Row],[rozpoczecie]]+L42, L42)</f>
        <v>1.1307870370370399E-2</v>
      </c>
      <c r="M43" s="9">
        <f>IF(telefony[[#This Row],[Czy stacjonarny]]=1, telefony[[#This Row],[zakonczenie]]-telefony[[#This Row],[rozpoczecie]]+M42, IF(telefony[[#This Row],[Czy komórkowy]]=1, telefony[[#This Row],[zakonczenie]]-telefony[[#This Row],[rozpoczecie]]+M42, M42))</f>
        <v>0.255</v>
      </c>
      <c r="N43" s="2">
        <f>telefony[[#This Row],[zakonczenie]]-telefony[[#This Row],[rozpoczecie]]</f>
        <v>6.1111111111110672E-3</v>
      </c>
      <c r="O43">
        <f>IF(telefony[[#This Row],[Czy zagraniczne]]=1, ROUNDUP(telefony[[#This Row],[Trwanie]]*1440,0),0)</f>
        <v>0</v>
      </c>
    </row>
    <row r="44" spans="1:15" x14ac:dyDescent="0.25">
      <c r="A44">
        <v>82949156</v>
      </c>
      <c r="B44" s="1">
        <v>42919</v>
      </c>
      <c r="C44" s="2">
        <v>0.46224537037037039</v>
      </c>
      <c r="D44" s="2">
        <v>0.46390046296296295</v>
      </c>
      <c r="E44">
        <f>IF(LEN(telefony[[#This Row],[nr]]) = 7, 1,0)</f>
        <v>0</v>
      </c>
      <c r="F44">
        <f>IF(LEN(telefony[[#This Row],[nr]]) = 8, 1,0)</f>
        <v>1</v>
      </c>
      <c r="G44">
        <f>IF(LEN(telefony[[#This Row],[nr]]) &gt;= 10, 1,0)</f>
        <v>0</v>
      </c>
      <c r="H44">
        <f>IF(AND(MID(telefony[[#This Row],[nr]],1,2)="12",  telefony[[#This Row],[Czy stacjonarny]]=1), 1,0)</f>
        <v>0</v>
      </c>
      <c r="I44" s="2">
        <f>IF(telefony[[#This Row],[Czy stacjonarny na 12]]=1, telefony[[#This Row],[zakonczenie]]-telefony[[#This Row],[rozpoczecie]]+I43, I43)</f>
        <v>0</v>
      </c>
      <c r="J44" s="9">
        <f>IF(telefony[[#This Row],[Czy stacjonarny]]=1, telefony[[#This Row],[zakonczenie]]-telefony[[#This Row],[rozpoczecie]]+J43, J43)</f>
        <v>0.15219907407407407</v>
      </c>
      <c r="K44" s="9">
        <f>IF(telefony[[#This Row],[Czy komórkowy]]=1, telefony[[#This Row],[zakonczenie]]-telefony[[#This Row],[rozpoczecie]]+K43, K43)</f>
        <v>0.10445601851851849</v>
      </c>
      <c r="L44" s="9">
        <f>IF(telefony[[#This Row],[Czy zagraniczne]]=1, telefony[[#This Row],[zakonczenie]]-telefony[[#This Row],[rozpoczecie]]+L43, L43)</f>
        <v>1.1307870370370399E-2</v>
      </c>
      <c r="M44" s="9">
        <f>IF(telefony[[#This Row],[Czy stacjonarny]]=1, telefony[[#This Row],[zakonczenie]]-telefony[[#This Row],[rozpoczecie]]+M43, IF(telefony[[#This Row],[Czy komórkowy]]=1, telefony[[#This Row],[zakonczenie]]-telefony[[#This Row],[rozpoczecie]]+M43, M43))</f>
        <v>0.25665509259259256</v>
      </c>
      <c r="N44" s="2">
        <f>telefony[[#This Row],[zakonczenie]]-telefony[[#This Row],[rozpoczecie]]</f>
        <v>1.6550925925925553E-3</v>
      </c>
      <c r="O44">
        <f>IF(telefony[[#This Row],[Czy zagraniczne]]=1, ROUNDUP(telefony[[#This Row],[Trwanie]]*1440,0),0)</f>
        <v>0</v>
      </c>
    </row>
    <row r="45" spans="1:15" x14ac:dyDescent="0.25">
      <c r="A45">
        <v>73690742</v>
      </c>
      <c r="B45" s="1">
        <v>42919</v>
      </c>
      <c r="C45" s="2">
        <v>0.46766203703703701</v>
      </c>
      <c r="D45" s="2">
        <v>0.4767939814814815</v>
      </c>
      <c r="E45">
        <f>IF(LEN(telefony[[#This Row],[nr]]) = 7, 1,0)</f>
        <v>0</v>
      </c>
      <c r="F45">
        <f>IF(LEN(telefony[[#This Row],[nr]]) = 8, 1,0)</f>
        <v>1</v>
      </c>
      <c r="G45">
        <f>IF(LEN(telefony[[#This Row],[nr]]) &gt;= 10, 1,0)</f>
        <v>0</v>
      </c>
      <c r="H45">
        <f>IF(AND(MID(telefony[[#This Row],[nr]],1,2)="12",  telefony[[#This Row],[Czy stacjonarny]]=1), 1,0)</f>
        <v>0</v>
      </c>
      <c r="I45" s="2">
        <f>IF(telefony[[#This Row],[Czy stacjonarny na 12]]=1, telefony[[#This Row],[zakonczenie]]-telefony[[#This Row],[rozpoczecie]]+I44, I44)</f>
        <v>0</v>
      </c>
      <c r="J45" s="9">
        <f>IF(telefony[[#This Row],[Czy stacjonarny]]=1, telefony[[#This Row],[zakonczenie]]-telefony[[#This Row],[rozpoczecie]]+J44, J44)</f>
        <v>0.15219907407407407</v>
      </c>
      <c r="K45" s="9">
        <f>IF(telefony[[#This Row],[Czy komórkowy]]=1, telefony[[#This Row],[zakonczenie]]-telefony[[#This Row],[rozpoczecie]]+K44, K44)</f>
        <v>0.11358796296296297</v>
      </c>
      <c r="L45" s="9">
        <f>IF(telefony[[#This Row],[Czy zagraniczne]]=1, telefony[[#This Row],[zakonczenie]]-telefony[[#This Row],[rozpoczecie]]+L44, L44)</f>
        <v>1.1307870370370399E-2</v>
      </c>
      <c r="M45" s="9">
        <f>IF(telefony[[#This Row],[Czy stacjonarny]]=1, telefony[[#This Row],[zakonczenie]]-telefony[[#This Row],[rozpoczecie]]+M44, IF(telefony[[#This Row],[Czy komórkowy]]=1, telefony[[#This Row],[zakonczenie]]-telefony[[#This Row],[rozpoczecie]]+M44, M44))</f>
        <v>0.26578703703703704</v>
      </c>
      <c r="N45" s="2">
        <f>telefony[[#This Row],[zakonczenie]]-telefony[[#This Row],[rozpoczecie]]</f>
        <v>9.1319444444444842E-3</v>
      </c>
      <c r="O45">
        <f>IF(telefony[[#This Row],[Czy zagraniczne]]=1, ROUNDUP(telefony[[#This Row],[Trwanie]]*1440,0),0)</f>
        <v>0</v>
      </c>
    </row>
    <row r="46" spans="1:15" x14ac:dyDescent="0.25">
      <c r="A46">
        <v>5107477025</v>
      </c>
      <c r="B46" s="1">
        <v>42919</v>
      </c>
      <c r="C46" s="2">
        <v>0.47125</v>
      </c>
      <c r="D46" s="2">
        <v>0.47871527777777778</v>
      </c>
      <c r="E46">
        <f>IF(LEN(telefony[[#This Row],[nr]]) = 7, 1,0)</f>
        <v>0</v>
      </c>
      <c r="F46">
        <f>IF(LEN(telefony[[#This Row],[nr]]) = 8, 1,0)</f>
        <v>0</v>
      </c>
      <c r="G46">
        <f>IF(LEN(telefony[[#This Row],[nr]]) &gt;= 10, 1,0)</f>
        <v>1</v>
      </c>
      <c r="H46">
        <f>IF(AND(MID(telefony[[#This Row],[nr]],1,2)="12",  telefony[[#This Row],[Czy stacjonarny]]=1), 1,0)</f>
        <v>0</v>
      </c>
      <c r="I46" s="2">
        <f>IF(telefony[[#This Row],[Czy stacjonarny na 12]]=1, telefony[[#This Row],[zakonczenie]]-telefony[[#This Row],[rozpoczecie]]+I45, I45)</f>
        <v>0</v>
      </c>
      <c r="J46" s="9">
        <f>IF(telefony[[#This Row],[Czy stacjonarny]]=1, telefony[[#This Row],[zakonczenie]]-telefony[[#This Row],[rozpoczecie]]+J45, J45)</f>
        <v>0.15219907407407407</v>
      </c>
      <c r="K46" s="9">
        <f>IF(telefony[[#This Row],[Czy komórkowy]]=1, telefony[[#This Row],[zakonczenie]]-telefony[[#This Row],[rozpoczecie]]+K45, K45)</f>
        <v>0.11358796296296297</v>
      </c>
      <c r="L46" s="9">
        <f>IF(telefony[[#This Row],[Czy zagraniczne]]=1, telefony[[#This Row],[zakonczenie]]-telefony[[#This Row],[rozpoczecie]]+L45, L45)</f>
        <v>1.8773148148148178E-2</v>
      </c>
      <c r="M46" s="9">
        <f>IF(telefony[[#This Row],[Czy stacjonarny]]=1, telefony[[#This Row],[zakonczenie]]-telefony[[#This Row],[rozpoczecie]]+M45, IF(telefony[[#This Row],[Czy komórkowy]]=1, telefony[[#This Row],[zakonczenie]]-telefony[[#This Row],[rozpoczecie]]+M45, M45))</f>
        <v>0.26578703703703704</v>
      </c>
      <c r="N46" s="2">
        <f>telefony[[#This Row],[zakonczenie]]-telefony[[#This Row],[rozpoczecie]]</f>
        <v>7.465277777777779E-3</v>
      </c>
      <c r="O46">
        <f>IF(telefony[[#This Row],[Czy zagraniczne]]=1, ROUNDUP(telefony[[#This Row],[Trwanie]]*1440,0),0)</f>
        <v>11</v>
      </c>
    </row>
    <row r="47" spans="1:15" x14ac:dyDescent="0.25">
      <c r="A47">
        <v>4787793</v>
      </c>
      <c r="B47" s="1">
        <v>42919</v>
      </c>
      <c r="C47" s="2">
        <v>0.47584490740740742</v>
      </c>
      <c r="D47" s="2">
        <v>0.48518518518518516</v>
      </c>
      <c r="E47">
        <f>IF(LEN(telefony[[#This Row],[nr]]) = 7, 1,0)</f>
        <v>1</v>
      </c>
      <c r="F47">
        <f>IF(LEN(telefony[[#This Row],[nr]]) = 8, 1,0)</f>
        <v>0</v>
      </c>
      <c r="G47">
        <f>IF(LEN(telefony[[#This Row],[nr]]) &gt;= 10, 1,0)</f>
        <v>0</v>
      </c>
      <c r="H47">
        <f>IF(AND(MID(telefony[[#This Row],[nr]],1,2)="12",  telefony[[#This Row],[Czy stacjonarny]]=1), 1,0)</f>
        <v>0</v>
      </c>
      <c r="I47" s="2">
        <f>IF(telefony[[#This Row],[Czy stacjonarny na 12]]=1, telefony[[#This Row],[zakonczenie]]-telefony[[#This Row],[rozpoczecie]]+I46, I46)</f>
        <v>0</v>
      </c>
      <c r="J47" s="9">
        <f>IF(telefony[[#This Row],[Czy stacjonarny]]=1, telefony[[#This Row],[zakonczenie]]-telefony[[#This Row],[rozpoczecie]]+J46, J46)</f>
        <v>0.16153935185185181</v>
      </c>
      <c r="K47" s="9">
        <f>IF(telefony[[#This Row],[Czy komórkowy]]=1, telefony[[#This Row],[zakonczenie]]-telefony[[#This Row],[rozpoczecie]]+K46, K46)</f>
        <v>0.11358796296296297</v>
      </c>
      <c r="L47" s="9">
        <f>IF(telefony[[#This Row],[Czy zagraniczne]]=1, telefony[[#This Row],[zakonczenie]]-telefony[[#This Row],[rozpoczecie]]+L46, L46)</f>
        <v>1.8773148148148178E-2</v>
      </c>
      <c r="M47" s="9">
        <f>IF(telefony[[#This Row],[Czy stacjonarny]]=1, telefony[[#This Row],[zakonczenie]]-telefony[[#This Row],[rozpoczecie]]+M46, IF(telefony[[#This Row],[Czy komórkowy]]=1, telefony[[#This Row],[zakonczenie]]-telefony[[#This Row],[rozpoczecie]]+M46, M46))</f>
        <v>0.27512731481481478</v>
      </c>
      <c r="N47" s="2">
        <f>telefony[[#This Row],[zakonczenie]]-telefony[[#This Row],[rozpoczecie]]</f>
        <v>9.340277777777739E-3</v>
      </c>
      <c r="O47">
        <f>IF(telefony[[#This Row],[Czy zagraniczne]]=1, ROUNDUP(telefony[[#This Row],[Trwanie]]*1440,0),0)</f>
        <v>0</v>
      </c>
    </row>
    <row r="48" spans="1:15" x14ac:dyDescent="0.25">
      <c r="A48">
        <v>79381100</v>
      </c>
      <c r="B48" s="1">
        <v>42919</v>
      </c>
      <c r="C48" s="2">
        <v>0.48078703703703701</v>
      </c>
      <c r="D48" s="2">
        <v>0.48550925925925925</v>
      </c>
      <c r="E48">
        <f>IF(LEN(telefony[[#This Row],[nr]]) = 7, 1,0)</f>
        <v>0</v>
      </c>
      <c r="F48">
        <f>IF(LEN(telefony[[#This Row],[nr]]) = 8, 1,0)</f>
        <v>1</v>
      </c>
      <c r="G48">
        <f>IF(LEN(telefony[[#This Row],[nr]]) &gt;= 10, 1,0)</f>
        <v>0</v>
      </c>
      <c r="H48">
        <f>IF(AND(MID(telefony[[#This Row],[nr]],1,2)="12",  telefony[[#This Row],[Czy stacjonarny]]=1), 1,0)</f>
        <v>0</v>
      </c>
      <c r="I48" s="2">
        <f>IF(telefony[[#This Row],[Czy stacjonarny na 12]]=1, telefony[[#This Row],[zakonczenie]]-telefony[[#This Row],[rozpoczecie]]+I47, I47)</f>
        <v>0</v>
      </c>
      <c r="J48" s="9">
        <f>IF(telefony[[#This Row],[Czy stacjonarny]]=1, telefony[[#This Row],[zakonczenie]]-telefony[[#This Row],[rozpoczecie]]+J47, J47)</f>
        <v>0.16153935185185181</v>
      </c>
      <c r="K48" s="9">
        <f>IF(telefony[[#This Row],[Czy komórkowy]]=1, telefony[[#This Row],[zakonczenie]]-telefony[[#This Row],[rozpoczecie]]+K47, K47)</f>
        <v>0.11831018518518521</v>
      </c>
      <c r="L48" s="9">
        <f>IF(telefony[[#This Row],[Czy zagraniczne]]=1, telefony[[#This Row],[zakonczenie]]-telefony[[#This Row],[rozpoczecie]]+L47, L47)</f>
        <v>1.8773148148148178E-2</v>
      </c>
      <c r="M48" s="9">
        <f>IF(telefony[[#This Row],[Czy stacjonarny]]=1, telefony[[#This Row],[zakonczenie]]-telefony[[#This Row],[rozpoczecie]]+M47, IF(telefony[[#This Row],[Czy komórkowy]]=1, telefony[[#This Row],[zakonczenie]]-telefony[[#This Row],[rozpoczecie]]+M47, M47))</f>
        <v>0.27984953703703702</v>
      </c>
      <c r="N48" s="2">
        <f>telefony[[#This Row],[zakonczenie]]-telefony[[#This Row],[rozpoczecie]]</f>
        <v>4.7222222222222388E-3</v>
      </c>
      <c r="O48">
        <f>IF(telefony[[#This Row],[Czy zagraniczne]]=1, ROUNDUP(telefony[[#This Row],[Trwanie]]*1440,0),0)</f>
        <v>0</v>
      </c>
    </row>
    <row r="49" spans="1:15" x14ac:dyDescent="0.25">
      <c r="A49">
        <v>4146159</v>
      </c>
      <c r="B49" s="1">
        <v>42919</v>
      </c>
      <c r="C49" s="2">
        <v>0.48123842592592592</v>
      </c>
      <c r="D49" s="2">
        <v>0.49261574074074072</v>
      </c>
      <c r="E49">
        <f>IF(LEN(telefony[[#This Row],[nr]]) = 7, 1,0)</f>
        <v>1</v>
      </c>
      <c r="F49">
        <f>IF(LEN(telefony[[#This Row],[nr]]) = 8, 1,0)</f>
        <v>0</v>
      </c>
      <c r="G49">
        <f>IF(LEN(telefony[[#This Row],[nr]]) &gt;= 10, 1,0)</f>
        <v>0</v>
      </c>
      <c r="H49">
        <f>IF(AND(MID(telefony[[#This Row],[nr]],1,2)="12",  telefony[[#This Row],[Czy stacjonarny]]=1), 1,0)</f>
        <v>0</v>
      </c>
      <c r="I49" s="2">
        <f>IF(telefony[[#This Row],[Czy stacjonarny na 12]]=1, telefony[[#This Row],[zakonczenie]]-telefony[[#This Row],[rozpoczecie]]+I48, I48)</f>
        <v>0</v>
      </c>
      <c r="J49" s="9">
        <f>IF(telefony[[#This Row],[Czy stacjonarny]]=1, telefony[[#This Row],[zakonczenie]]-telefony[[#This Row],[rozpoczecie]]+J48, J48)</f>
        <v>0.17291666666666661</v>
      </c>
      <c r="K49" s="9">
        <f>IF(telefony[[#This Row],[Czy komórkowy]]=1, telefony[[#This Row],[zakonczenie]]-telefony[[#This Row],[rozpoczecie]]+K48, K48)</f>
        <v>0.11831018518518521</v>
      </c>
      <c r="L49" s="9">
        <f>IF(telefony[[#This Row],[Czy zagraniczne]]=1, telefony[[#This Row],[zakonczenie]]-telefony[[#This Row],[rozpoczecie]]+L48, L48)</f>
        <v>1.8773148148148178E-2</v>
      </c>
      <c r="M49" s="9">
        <f>IF(telefony[[#This Row],[Czy stacjonarny]]=1, telefony[[#This Row],[zakonczenie]]-telefony[[#This Row],[rozpoczecie]]+M48, IF(telefony[[#This Row],[Czy komórkowy]]=1, telefony[[#This Row],[zakonczenie]]-telefony[[#This Row],[rozpoczecie]]+M48, M48))</f>
        <v>0.29122685185185182</v>
      </c>
      <c r="N49" s="2">
        <f>telefony[[#This Row],[zakonczenie]]-telefony[[#This Row],[rozpoczecie]]</f>
        <v>1.1377314814814798E-2</v>
      </c>
      <c r="O49">
        <f>IF(telefony[[#This Row],[Czy zagraniczne]]=1, ROUNDUP(telefony[[#This Row],[Trwanie]]*1440,0),0)</f>
        <v>0</v>
      </c>
    </row>
    <row r="50" spans="1:15" x14ac:dyDescent="0.25">
      <c r="A50">
        <v>13484133</v>
      </c>
      <c r="B50" s="1">
        <v>42919</v>
      </c>
      <c r="C50" s="2">
        <v>0.48254629629629631</v>
      </c>
      <c r="D50" s="2">
        <v>0.48739583333333331</v>
      </c>
      <c r="E50">
        <f>IF(LEN(telefony[[#This Row],[nr]]) = 7, 1,0)</f>
        <v>0</v>
      </c>
      <c r="F50">
        <f>IF(LEN(telefony[[#This Row],[nr]]) = 8, 1,0)</f>
        <v>1</v>
      </c>
      <c r="G50">
        <f>IF(LEN(telefony[[#This Row],[nr]]) &gt;= 10, 1,0)</f>
        <v>0</v>
      </c>
      <c r="H50">
        <f>IF(AND(MID(telefony[[#This Row],[nr]],1,2)="12",  telefony[[#This Row],[Czy stacjonarny]]=1), 1,0)</f>
        <v>0</v>
      </c>
      <c r="I50" s="2">
        <f>IF(telefony[[#This Row],[Czy stacjonarny na 12]]=1, telefony[[#This Row],[zakonczenie]]-telefony[[#This Row],[rozpoczecie]]+I49, I49)</f>
        <v>0</v>
      </c>
      <c r="J50" s="9">
        <f>IF(telefony[[#This Row],[Czy stacjonarny]]=1, telefony[[#This Row],[zakonczenie]]-telefony[[#This Row],[rozpoczecie]]+J49, J49)</f>
        <v>0.17291666666666661</v>
      </c>
      <c r="K50" s="9">
        <f>IF(telefony[[#This Row],[Czy komórkowy]]=1, telefony[[#This Row],[zakonczenie]]-telefony[[#This Row],[rozpoczecie]]+K49, K49)</f>
        <v>0.12315972222222221</v>
      </c>
      <c r="L50" s="9">
        <f>IF(telefony[[#This Row],[Czy zagraniczne]]=1, telefony[[#This Row],[zakonczenie]]-telefony[[#This Row],[rozpoczecie]]+L49, L49)</f>
        <v>1.8773148148148178E-2</v>
      </c>
      <c r="M50" s="9">
        <f>IF(telefony[[#This Row],[Czy stacjonarny]]=1, telefony[[#This Row],[zakonczenie]]-telefony[[#This Row],[rozpoczecie]]+M49, IF(telefony[[#This Row],[Czy komórkowy]]=1, telefony[[#This Row],[zakonczenie]]-telefony[[#This Row],[rozpoczecie]]+M49, M49))</f>
        <v>0.29607638888888882</v>
      </c>
      <c r="N50" s="2">
        <f>telefony[[#This Row],[zakonczenie]]-telefony[[#This Row],[rozpoczecie]]</f>
        <v>4.8495370370369995E-3</v>
      </c>
      <c r="O50">
        <f>IF(telefony[[#This Row],[Czy zagraniczne]]=1, ROUNDUP(telefony[[#This Row],[Trwanie]]*1440,0),0)</f>
        <v>0</v>
      </c>
    </row>
    <row r="51" spans="1:15" x14ac:dyDescent="0.25">
      <c r="A51">
        <v>4657345</v>
      </c>
      <c r="B51" s="1">
        <v>42919</v>
      </c>
      <c r="C51" s="2">
        <v>0.48489583333333336</v>
      </c>
      <c r="D51" s="2">
        <v>0.48734953703703704</v>
      </c>
      <c r="E51">
        <f>IF(LEN(telefony[[#This Row],[nr]]) = 7, 1,0)</f>
        <v>1</v>
      </c>
      <c r="F51">
        <f>IF(LEN(telefony[[#This Row],[nr]]) = 8, 1,0)</f>
        <v>0</v>
      </c>
      <c r="G51">
        <f>IF(LEN(telefony[[#This Row],[nr]]) &gt;= 10, 1,0)</f>
        <v>0</v>
      </c>
      <c r="H51">
        <f>IF(AND(MID(telefony[[#This Row],[nr]],1,2)="12",  telefony[[#This Row],[Czy stacjonarny]]=1), 1,0)</f>
        <v>0</v>
      </c>
      <c r="I51" s="2">
        <f>IF(telefony[[#This Row],[Czy stacjonarny na 12]]=1, telefony[[#This Row],[zakonczenie]]-telefony[[#This Row],[rozpoczecie]]+I50, I50)</f>
        <v>0</v>
      </c>
      <c r="J51" s="9">
        <f>IF(telefony[[#This Row],[Czy stacjonarny]]=1, telefony[[#This Row],[zakonczenie]]-telefony[[#This Row],[rozpoczecie]]+J50, J50)</f>
        <v>0.17537037037037029</v>
      </c>
      <c r="K51" s="9">
        <f>IF(telefony[[#This Row],[Czy komórkowy]]=1, telefony[[#This Row],[zakonczenie]]-telefony[[#This Row],[rozpoczecie]]+K50, K50)</f>
        <v>0.12315972222222221</v>
      </c>
      <c r="L51" s="9">
        <f>IF(telefony[[#This Row],[Czy zagraniczne]]=1, telefony[[#This Row],[zakonczenie]]-telefony[[#This Row],[rozpoczecie]]+L50, L50)</f>
        <v>1.8773148148148178E-2</v>
      </c>
      <c r="M51" s="9">
        <f>IF(telefony[[#This Row],[Czy stacjonarny]]=1, telefony[[#This Row],[zakonczenie]]-telefony[[#This Row],[rozpoczecie]]+M50, IF(telefony[[#This Row],[Czy komórkowy]]=1, telefony[[#This Row],[zakonczenie]]-telefony[[#This Row],[rozpoczecie]]+M50, M50))</f>
        <v>0.2985300925925925</v>
      </c>
      <c r="N51" s="2">
        <f>telefony[[#This Row],[zakonczenie]]-telefony[[#This Row],[rozpoczecie]]</f>
        <v>2.4537037037036802E-3</v>
      </c>
      <c r="O51">
        <f>IF(telefony[[#This Row],[Czy zagraniczne]]=1, ROUNDUP(telefony[[#This Row],[Trwanie]]*1440,0),0)</f>
        <v>0</v>
      </c>
    </row>
    <row r="52" spans="1:15" x14ac:dyDescent="0.25">
      <c r="A52">
        <v>3697935</v>
      </c>
      <c r="B52" s="1">
        <v>42919</v>
      </c>
      <c r="C52" s="2">
        <v>0.49054398148148148</v>
      </c>
      <c r="D52" s="2">
        <v>0.49251157407407409</v>
      </c>
      <c r="E52">
        <f>IF(LEN(telefony[[#This Row],[nr]]) = 7, 1,0)</f>
        <v>1</v>
      </c>
      <c r="F52">
        <f>IF(LEN(telefony[[#This Row],[nr]]) = 8, 1,0)</f>
        <v>0</v>
      </c>
      <c r="G52">
        <f>IF(LEN(telefony[[#This Row],[nr]]) &gt;= 10, 1,0)</f>
        <v>0</v>
      </c>
      <c r="H52">
        <f>IF(AND(MID(telefony[[#This Row],[nr]],1,2)="12",  telefony[[#This Row],[Czy stacjonarny]]=1), 1,0)</f>
        <v>0</v>
      </c>
      <c r="I52" s="2">
        <f>IF(telefony[[#This Row],[Czy stacjonarny na 12]]=1, telefony[[#This Row],[zakonczenie]]-telefony[[#This Row],[rozpoczecie]]+I51, I51)</f>
        <v>0</v>
      </c>
      <c r="J52" s="9">
        <f>IF(telefony[[#This Row],[Czy stacjonarny]]=1, telefony[[#This Row],[zakonczenie]]-telefony[[#This Row],[rozpoczecie]]+J51, J51)</f>
        <v>0.17733796296296289</v>
      </c>
      <c r="K52" s="9">
        <f>IF(telefony[[#This Row],[Czy komórkowy]]=1, telefony[[#This Row],[zakonczenie]]-telefony[[#This Row],[rozpoczecie]]+K51, K51)</f>
        <v>0.12315972222222221</v>
      </c>
      <c r="L52" s="9">
        <f>IF(telefony[[#This Row],[Czy zagraniczne]]=1, telefony[[#This Row],[zakonczenie]]-telefony[[#This Row],[rozpoczecie]]+L51, L51)</f>
        <v>1.8773148148148178E-2</v>
      </c>
      <c r="M52" s="9">
        <f>IF(telefony[[#This Row],[Czy stacjonarny]]=1, telefony[[#This Row],[zakonczenie]]-telefony[[#This Row],[rozpoczecie]]+M51, IF(telefony[[#This Row],[Czy komórkowy]]=1, telefony[[#This Row],[zakonczenie]]-telefony[[#This Row],[rozpoczecie]]+M51, M51))</f>
        <v>0.3004976851851851</v>
      </c>
      <c r="N52" s="2">
        <f>telefony[[#This Row],[zakonczenie]]-telefony[[#This Row],[rozpoczecie]]</f>
        <v>1.9675925925926041E-3</v>
      </c>
      <c r="O52">
        <f>IF(telefony[[#This Row],[Czy zagraniczne]]=1, ROUNDUP(telefony[[#This Row],[Trwanie]]*1440,0),0)</f>
        <v>0</v>
      </c>
    </row>
    <row r="53" spans="1:15" x14ac:dyDescent="0.25">
      <c r="A53">
        <v>2668991</v>
      </c>
      <c r="B53" s="1">
        <v>42919</v>
      </c>
      <c r="C53" s="2">
        <v>0.49284722222222221</v>
      </c>
      <c r="D53" s="2">
        <v>0.50354166666666667</v>
      </c>
      <c r="E53">
        <f>IF(LEN(telefony[[#This Row],[nr]]) = 7, 1,0)</f>
        <v>1</v>
      </c>
      <c r="F53">
        <f>IF(LEN(telefony[[#This Row],[nr]]) = 8, 1,0)</f>
        <v>0</v>
      </c>
      <c r="G53">
        <f>IF(LEN(telefony[[#This Row],[nr]]) &gt;= 10, 1,0)</f>
        <v>0</v>
      </c>
      <c r="H53">
        <f>IF(AND(MID(telefony[[#This Row],[nr]],1,2)="12",  telefony[[#This Row],[Czy stacjonarny]]=1), 1,0)</f>
        <v>0</v>
      </c>
      <c r="I53" s="2">
        <f>IF(telefony[[#This Row],[Czy stacjonarny na 12]]=1, telefony[[#This Row],[zakonczenie]]-telefony[[#This Row],[rozpoczecie]]+I52, I52)</f>
        <v>0</v>
      </c>
      <c r="J53" s="9">
        <f>IF(telefony[[#This Row],[Czy stacjonarny]]=1, telefony[[#This Row],[zakonczenie]]-telefony[[#This Row],[rozpoczecie]]+J52, J52)</f>
        <v>0.18803240740740734</v>
      </c>
      <c r="K53" s="9">
        <f>IF(telefony[[#This Row],[Czy komórkowy]]=1, telefony[[#This Row],[zakonczenie]]-telefony[[#This Row],[rozpoczecie]]+K52, K52)</f>
        <v>0.12315972222222221</v>
      </c>
      <c r="L53" s="9">
        <f>IF(telefony[[#This Row],[Czy zagraniczne]]=1, telefony[[#This Row],[zakonczenie]]-telefony[[#This Row],[rozpoczecie]]+L52, L52)</f>
        <v>1.8773148148148178E-2</v>
      </c>
      <c r="M53" s="9">
        <f>IF(telefony[[#This Row],[Czy stacjonarny]]=1, telefony[[#This Row],[zakonczenie]]-telefony[[#This Row],[rozpoczecie]]+M52, IF(telefony[[#This Row],[Czy komórkowy]]=1, telefony[[#This Row],[zakonczenie]]-telefony[[#This Row],[rozpoczecie]]+M52, M52))</f>
        <v>0.31119212962962955</v>
      </c>
      <c r="N53" s="2">
        <f>telefony[[#This Row],[zakonczenie]]-telefony[[#This Row],[rozpoczecie]]</f>
        <v>1.0694444444444451E-2</v>
      </c>
      <c r="O53">
        <f>IF(telefony[[#This Row],[Czy zagraniczne]]=1, ROUNDUP(telefony[[#This Row],[Trwanie]]*1440,0),0)</f>
        <v>0</v>
      </c>
    </row>
    <row r="54" spans="1:15" x14ac:dyDescent="0.25">
      <c r="A54">
        <v>3520189</v>
      </c>
      <c r="B54" s="1">
        <v>42919</v>
      </c>
      <c r="C54" s="2">
        <v>0.49862268518518521</v>
      </c>
      <c r="D54" s="2">
        <v>0.50287037037037041</v>
      </c>
      <c r="E54">
        <f>IF(LEN(telefony[[#This Row],[nr]]) = 7, 1,0)</f>
        <v>1</v>
      </c>
      <c r="F54">
        <f>IF(LEN(telefony[[#This Row],[nr]]) = 8, 1,0)</f>
        <v>0</v>
      </c>
      <c r="G54">
        <f>IF(LEN(telefony[[#This Row],[nr]]) &gt;= 10, 1,0)</f>
        <v>0</v>
      </c>
      <c r="H54">
        <f>IF(AND(MID(telefony[[#This Row],[nr]],1,2)="12",  telefony[[#This Row],[Czy stacjonarny]]=1), 1,0)</f>
        <v>0</v>
      </c>
      <c r="I54" s="2">
        <f>IF(telefony[[#This Row],[Czy stacjonarny na 12]]=1, telefony[[#This Row],[zakonczenie]]-telefony[[#This Row],[rozpoczecie]]+I53, I53)</f>
        <v>0</v>
      </c>
      <c r="J54" s="9">
        <f>IF(telefony[[#This Row],[Czy stacjonarny]]=1, telefony[[#This Row],[zakonczenie]]-telefony[[#This Row],[rozpoczecie]]+J53, J53)</f>
        <v>0.19228009259259254</v>
      </c>
      <c r="K54" s="9">
        <f>IF(telefony[[#This Row],[Czy komórkowy]]=1, telefony[[#This Row],[zakonczenie]]-telefony[[#This Row],[rozpoczecie]]+K53, K53)</f>
        <v>0.12315972222222221</v>
      </c>
      <c r="L54" s="9">
        <f>IF(telefony[[#This Row],[Czy zagraniczne]]=1, telefony[[#This Row],[zakonczenie]]-telefony[[#This Row],[rozpoczecie]]+L53, L53)</f>
        <v>1.8773148148148178E-2</v>
      </c>
      <c r="M54" s="9">
        <f>IF(telefony[[#This Row],[Czy stacjonarny]]=1, telefony[[#This Row],[zakonczenie]]-telefony[[#This Row],[rozpoczecie]]+M53, IF(telefony[[#This Row],[Czy komórkowy]]=1, telefony[[#This Row],[zakonczenie]]-telefony[[#This Row],[rozpoczecie]]+M53, M53))</f>
        <v>0.31543981481481476</v>
      </c>
      <c r="N54" s="2">
        <f>telefony[[#This Row],[zakonczenie]]-telefony[[#This Row],[rozpoczecie]]</f>
        <v>4.2476851851852016E-3</v>
      </c>
      <c r="O54">
        <f>IF(telefony[[#This Row],[Czy zagraniczne]]=1, ROUNDUP(telefony[[#This Row],[Trwanie]]*1440,0),0)</f>
        <v>0</v>
      </c>
    </row>
    <row r="55" spans="1:15" x14ac:dyDescent="0.25">
      <c r="A55">
        <v>4546455</v>
      </c>
      <c r="B55" s="1">
        <v>42919</v>
      </c>
      <c r="C55" s="2">
        <v>0.50089120370370366</v>
      </c>
      <c r="D55" s="2">
        <v>0.50876157407407407</v>
      </c>
      <c r="E55">
        <f>IF(LEN(telefony[[#This Row],[nr]]) = 7, 1,0)</f>
        <v>1</v>
      </c>
      <c r="F55">
        <f>IF(LEN(telefony[[#This Row],[nr]]) = 8, 1,0)</f>
        <v>0</v>
      </c>
      <c r="G55">
        <f>IF(LEN(telefony[[#This Row],[nr]]) &gt;= 10, 1,0)</f>
        <v>0</v>
      </c>
      <c r="H55">
        <f>IF(AND(MID(telefony[[#This Row],[nr]],1,2)="12",  telefony[[#This Row],[Czy stacjonarny]]=1), 1,0)</f>
        <v>0</v>
      </c>
      <c r="I55" s="2">
        <f>IF(telefony[[#This Row],[Czy stacjonarny na 12]]=1, telefony[[#This Row],[zakonczenie]]-telefony[[#This Row],[rozpoczecie]]+I54, I54)</f>
        <v>0</v>
      </c>
      <c r="J55" s="9">
        <f>IF(telefony[[#This Row],[Czy stacjonarny]]=1, telefony[[#This Row],[zakonczenie]]-telefony[[#This Row],[rozpoczecie]]+J54, J54)</f>
        <v>0.20015046296296296</v>
      </c>
      <c r="K55" s="9">
        <f>IF(telefony[[#This Row],[Czy komórkowy]]=1, telefony[[#This Row],[zakonczenie]]-telefony[[#This Row],[rozpoczecie]]+K54, K54)</f>
        <v>0.12315972222222221</v>
      </c>
      <c r="L55" s="9">
        <f>IF(telefony[[#This Row],[Czy zagraniczne]]=1, telefony[[#This Row],[zakonczenie]]-telefony[[#This Row],[rozpoczecie]]+L54, L54)</f>
        <v>1.8773148148148178E-2</v>
      </c>
      <c r="M55" s="9">
        <f>IF(telefony[[#This Row],[Czy stacjonarny]]=1, telefony[[#This Row],[zakonczenie]]-telefony[[#This Row],[rozpoczecie]]+M54, IF(telefony[[#This Row],[Czy komórkowy]]=1, telefony[[#This Row],[zakonczenie]]-telefony[[#This Row],[rozpoczecie]]+M54, M54))</f>
        <v>0.32331018518518517</v>
      </c>
      <c r="N55" s="2">
        <f>telefony[[#This Row],[zakonczenie]]-telefony[[#This Row],[rozpoczecie]]</f>
        <v>7.8703703703704164E-3</v>
      </c>
      <c r="O55">
        <f>IF(telefony[[#This Row],[Czy zagraniczne]]=1, ROUNDUP(telefony[[#This Row],[Trwanie]]*1440,0),0)</f>
        <v>0</v>
      </c>
    </row>
    <row r="56" spans="1:15" x14ac:dyDescent="0.25">
      <c r="A56">
        <v>3897347</v>
      </c>
      <c r="B56" s="1">
        <v>42919</v>
      </c>
      <c r="C56" s="2">
        <v>0.50549768518518523</v>
      </c>
      <c r="D56" s="2">
        <v>0.5100231481481482</v>
      </c>
      <c r="E56">
        <f>IF(LEN(telefony[[#This Row],[nr]]) = 7, 1,0)</f>
        <v>1</v>
      </c>
      <c r="F56">
        <f>IF(LEN(telefony[[#This Row],[nr]]) = 8, 1,0)</f>
        <v>0</v>
      </c>
      <c r="G56">
        <f>IF(LEN(telefony[[#This Row],[nr]]) &gt;= 10, 1,0)</f>
        <v>0</v>
      </c>
      <c r="H56">
        <f>IF(AND(MID(telefony[[#This Row],[nr]],1,2)="12",  telefony[[#This Row],[Czy stacjonarny]]=1), 1,0)</f>
        <v>0</v>
      </c>
      <c r="I56" s="2">
        <f>IF(telefony[[#This Row],[Czy stacjonarny na 12]]=1, telefony[[#This Row],[zakonczenie]]-telefony[[#This Row],[rozpoczecie]]+I55, I55)</f>
        <v>0</v>
      </c>
      <c r="J56" s="9">
        <f>IF(telefony[[#This Row],[Czy stacjonarny]]=1, telefony[[#This Row],[zakonczenie]]-telefony[[#This Row],[rozpoczecie]]+J55, J55)</f>
        <v>0.20467592592592593</v>
      </c>
      <c r="K56" s="9">
        <f>IF(telefony[[#This Row],[Czy komórkowy]]=1, telefony[[#This Row],[zakonczenie]]-telefony[[#This Row],[rozpoczecie]]+K55, K55)</f>
        <v>0.12315972222222221</v>
      </c>
      <c r="L56" s="9">
        <f>IF(telefony[[#This Row],[Czy zagraniczne]]=1, telefony[[#This Row],[zakonczenie]]-telefony[[#This Row],[rozpoczecie]]+L55, L55)</f>
        <v>1.8773148148148178E-2</v>
      </c>
      <c r="M56" s="9">
        <f>IF(telefony[[#This Row],[Czy stacjonarny]]=1, telefony[[#This Row],[zakonczenie]]-telefony[[#This Row],[rozpoczecie]]+M55, IF(telefony[[#This Row],[Czy komórkowy]]=1, telefony[[#This Row],[zakonczenie]]-telefony[[#This Row],[rozpoczecie]]+M55, M55))</f>
        <v>0.32783564814814814</v>
      </c>
      <c r="N56" s="2">
        <f>telefony[[#This Row],[zakonczenie]]-telefony[[#This Row],[rozpoczecie]]</f>
        <v>4.5254629629629672E-3</v>
      </c>
      <c r="O56">
        <f>IF(telefony[[#This Row],[Czy zagraniczne]]=1, ROUNDUP(telefony[[#This Row],[Trwanie]]*1440,0),0)</f>
        <v>0</v>
      </c>
    </row>
    <row r="57" spans="1:15" x14ac:dyDescent="0.25">
      <c r="A57">
        <v>1867016</v>
      </c>
      <c r="B57" s="1">
        <v>42919</v>
      </c>
      <c r="C57" s="2">
        <v>0.50910879629629635</v>
      </c>
      <c r="D57" s="2">
        <v>0.50930555555555557</v>
      </c>
      <c r="E57">
        <f>IF(LEN(telefony[[#This Row],[nr]]) = 7, 1,0)</f>
        <v>1</v>
      </c>
      <c r="F57">
        <f>IF(LEN(telefony[[#This Row],[nr]]) = 8, 1,0)</f>
        <v>0</v>
      </c>
      <c r="G57">
        <f>IF(LEN(telefony[[#This Row],[nr]]) &gt;= 10, 1,0)</f>
        <v>0</v>
      </c>
      <c r="H57">
        <f>IF(AND(MID(telefony[[#This Row],[nr]],1,2)="12",  telefony[[#This Row],[Czy stacjonarny]]=1), 1,0)</f>
        <v>0</v>
      </c>
      <c r="I57" s="2">
        <f>IF(telefony[[#This Row],[Czy stacjonarny na 12]]=1, telefony[[#This Row],[zakonczenie]]-telefony[[#This Row],[rozpoczecie]]+I56, I56)</f>
        <v>0</v>
      </c>
      <c r="J57" s="9">
        <f>IF(telefony[[#This Row],[Czy stacjonarny]]=1, telefony[[#This Row],[zakonczenie]]-telefony[[#This Row],[rozpoczecie]]+J56, J56)</f>
        <v>0.20487268518518514</v>
      </c>
      <c r="K57" s="9">
        <f>IF(telefony[[#This Row],[Czy komórkowy]]=1, telefony[[#This Row],[zakonczenie]]-telefony[[#This Row],[rozpoczecie]]+K56, K56)</f>
        <v>0.12315972222222221</v>
      </c>
      <c r="L57" s="9">
        <f>IF(telefony[[#This Row],[Czy zagraniczne]]=1, telefony[[#This Row],[zakonczenie]]-telefony[[#This Row],[rozpoczecie]]+L56, L56)</f>
        <v>1.8773148148148178E-2</v>
      </c>
      <c r="M57" s="9">
        <f>IF(telefony[[#This Row],[Czy stacjonarny]]=1, telefony[[#This Row],[zakonczenie]]-telefony[[#This Row],[rozpoczecie]]+M56, IF(telefony[[#This Row],[Czy komórkowy]]=1, telefony[[#This Row],[zakonczenie]]-telefony[[#This Row],[rozpoczecie]]+M56, M56))</f>
        <v>0.32803240740740736</v>
      </c>
      <c r="N57" s="2">
        <f>telefony[[#This Row],[zakonczenie]]-telefony[[#This Row],[rozpoczecie]]</f>
        <v>1.96759259259216E-4</v>
      </c>
      <c r="O57">
        <f>IF(telefony[[#This Row],[Czy zagraniczne]]=1, ROUNDUP(telefony[[#This Row],[Trwanie]]*1440,0),0)</f>
        <v>0</v>
      </c>
    </row>
    <row r="58" spans="1:15" x14ac:dyDescent="0.25">
      <c r="A58">
        <v>96949751</v>
      </c>
      <c r="B58" s="1">
        <v>42919</v>
      </c>
      <c r="C58" s="2">
        <v>0.51262731481481483</v>
      </c>
      <c r="D58" s="2">
        <v>0.5142592592592593</v>
      </c>
      <c r="E58">
        <f>IF(LEN(telefony[[#This Row],[nr]]) = 7, 1,0)</f>
        <v>0</v>
      </c>
      <c r="F58">
        <f>IF(LEN(telefony[[#This Row],[nr]]) = 8, 1,0)</f>
        <v>1</v>
      </c>
      <c r="G58">
        <f>IF(LEN(telefony[[#This Row],[nr]]) &gt;= 10, 1,0)</f>
        <v>0</v>
      </c>
      <c r="H58">
        <f>IF(AND(MID(telefony[[#This Row],[nr]],1,2)="12",  telefony[[#This Row],[Czy stacjonarny]]=1), 1,0)</f>
        <v>0</v>
      </c>
      <c r="I58" s="2">
        <f>IF(telefony[[#This Row],[Czy stacjonarny na 12]]=1, telefony[[#This Row],[zakonczenie]]-telefony[[#This Row],[rozpoczecie]]+I57, I57)</f>
        <v>0</v>
      </c>
      <c r="J58" s="9">
        <f>IF(telefony[[#This Row],[Czy stacjonarny]]=1, telefony[[#This Row],[zakonczenie]]-telefony[[#This Row],[rozpoczecie]]+J57, J57)</f>
        <v>0.20487268518518514</v>
      </c>
      <c r="K58" s="9">
        <f>IF(telefony[[#This Row],[Czy komórkowy]]=1, telefony[[#This Row],[zakonczenie]]-telefony[[#This Row],[rozpoczecie]]+K57, K57)</f>
        <v>0.12479166666666669</v>
      </c>
      <c r="L58" s="9">
        <f>IF(telefony[[#This Row],[Czy zagraniczne]]=1, telefony[[#This Row],[zakonczenie]]-telefony[[#This Row],[rozpoczecie]]+L57, L57)</f>
        <v>1.8773148148148178E-2</v>
      </c>
      <c r="M58" s="9">
        <f>IF(telefony[[#This Row],[Czy stacjonarny]]=1, telefony[[#This Row],[zakonczenie]]-telefony[[#This Row],[rozpoczecie]]+M57, IF(telefony[[#This Row],[Czy komórkowy]]=1, telefony[[#This Row],[zakonczenie]]-telefony[[#This Row],[rozpoczecie]]+M57, M57))</f>
        <v>0.32966435185185183</v>
      </c>
      <c r="N58" s="2">
        <f>telefony[[#This Row],[zakonczenie]]-telefony[[#This Row],[rozpoczecie]]</f>
        <v>1.6319444444444775E-3</v>
      </c>
      <c r="O58">
        <f>IF(telefony[[#This Row],[Czy zagraniczne]]=1, ROUNDUP(telefony[[#This Row],[Trwanie]]*1440,0),0)</f>
        <v>0</v>
      </c>
    </row>
    <row r="59" spans="1:15" x14ac:dyDescent="0.25">
      <c r="A59">
        <v>81613163</v>
      </c>
      <c r="B59" s="1">
        <v>42919</v>
      </c>
      <c r="C59" s="2">
        <v>0.5175925925925926</v>
      </c>
      <c r="D59" s="2">
        <v>0.52021990740740742</v>
      </c>
      <c r="E59">
        <f>IF(LEN(telefony[[#This Row],[nr]]) = 7, 1,0)</f>
        <v>0</v>
      </c>
      <c r="F59">
        <f>IF(LEN(telefony[[#This Row],[nr]]) = 8, 1,0)</f>
        <v>1</v>
      </c>
      <c r="G59">
        <f>IF(LEN(telefony[[#This Row],[nr]]) &gt;= 10, 1,0)</f>
        <v>0</v>
      </c>
      <c r="H59">
        <f>IF(AND(MID(telefony[[#This Row],[nr]],1,2)="12",  telefony[[#This Row],[Czy stacjonarny]]=1), 1,0)</f>
        <v>0</v>
      </c>
      <c r="I59" s="2">
        <f>IF(telefony[[#This Row],[Czy stacjonarny na 12]]=1, telefony[[#This Row],[zakonczenie]]-telefony[[#This Row],[rozpoczecie]]+I58, I58)</f>
        <v>0</v>
      </c>
      <c r="J59" s="9">
        <f>IF(telefony[[#This Row],[Czy stacjonarny]]=1, telefony[[#This Row],[zakonczenie]]-telefony[[#This Row],[rozpoczecie]]+J58, J58)</f>
        <v>0.20487268518518514</v>
      </c>
      <c r="K59" s="9">
        <f>IF(telefony[[#This Row],[Czy komórkowy]]=1, telefony[[#This Row],[zakonczenie]]-telefony[[#This Row],[rozpoczecie]]+K58, K58)</f>
        <v>0.12741898148148151</v>
      </c>
      <c r="L59" s="9">
        <f>IF(telefony[[#This Row],[Czy zagraniczne]]=1, telefony[[#This Row],[zakonczenie]]-telefony[[#This Row],[rozpoczecie]]+L58, L58)</f>
        <v>1.8773148148148178E-2</v>
      </c>
      <c r="M59" s="9">
        <f>IF(telefony[[#This Row],[Czy stacjonarny]]=1, telefony[[#This Row],[zakonczenie]]-telefony[[#This Row],[rozpoczecie]]+M58, IF(telefony[[#This Row],[Czy komórkowy]]=1, telefony[[#This Row],[zakonczenie]]-telefony[[#This Row],[rozpoczecie]]+M58, M58))</f>
        <v>0.33229166666666665</v>
      </c>
      <c r="N59" s="2">
        <f>telefony[[#This Row],[zakonczenie]]-telefony[[#This Row],[rozpoczecie]]</f>
        <v>2.6273148148148184E-3</v>
      </c>
      <c r="O59">
        <f>IF(telefony[[#This Row],[Czy zagraniczne]]=1, ROUNDUP(telefony[[#This Row],[Trwanie]]*1440,0),0)</f>
        <v>0</v>
      </c>
    </row>
    <row r="60" spans="1:15" x14ac:dyDescent="0.25">
      <c r="A60">
        <v>4250194</v>
      </c>
      <c r="B60" s="1">
        <v>42919</v>
      </c>
      <c r="C60" s="2">
        <v>0.52217592592592588</v>
      </c>
      <c r="D60" s="2">
        <v>0.52918981481481486</v>
      </c>
      <c r="E60">
        <f>IF(LEN(telefony[[#This Row],[nr]]) = 7, 1,0)</f>
        <v>1</v>
      </c>
      <c r="F60">
        <f>IF(LEN(telefony[[#This Row],[nr]]) = 8, 1,0)</f>
        <v>0</v>
      </c>
      <c r="G60">
        <f>IF(LEN(telefony[[#This Row],[nr]]) &gt;= 10, 1,0)</f>
        <v>0</v>
      </c>
      <c r="H60">
        <f>IF(AND(MID(telefony[[#This Row],[nr]],1,2)="12",  telefony[[#This Row],[Czy stacjonarny]]=1), 1,0)</f>
        <v>0</v>
      </c>
      <c r="I60" s="2">
        <f>IF(telefony[[#This Row],[Czy stacjonarny na 12]]=1, telefony[[#This Row],[zakonczenie]]-telefony[[#This Row],[rozpoczecie]]+I59, I59)</f>
        <v>0</v>
      </c>
      <c r="J60" s="9">
        <f>IF(telefony[[#This Row],[Czy stacjonarny]]=1, telefony[[#This Row],[zakonczenie]]-telefony[[#This Row],[rozpoczecie]]+J59, J59)</f>
        <v>0.21188657407407413</v>
      </c>
      <c r="K60" s="9">
        <f>IF(telefony[[#This Row],[Czy komórkowy]]=1, telefony[[#This Row],[zakonczenie]]-telefony[[#This Row],[rozpoczecie]]+K59, K59)</f>
        <v>0.12741898148148151</v>
      </c>
      <c r="L60" s="9">
        <f>IF(telefony[[#This Row],[Czy zagraniczne]]=1, telefony[[#This Row],[zakonczenie]]-telefony[[#This Row],[rozpoczecie]]+L59, L59)</f>
        <v>1.8773148148148178E-2</v>
      </c>
      <c r="M60" s="9">
        <f>IF(telefony[[#This Row],[Czy stacjonarny]]=1, telefony[[#This Row],[zakonczenie]]-telefony[[#This Row],[rozpoczecie]]+M59, IF(telefony[[#This Row],[Czy komórkowy]]=1, telefony[[#This Row],[zakonczenie]]-telefony[[#This Row],[rozpoczecie]]+M59, M59))</f>
        <v>0.33930555555555564</v>
      </c>
      <c r="N60" s="2">
        <f>telefony[[#This Row],[zakonczenie]]-telefony[[#This Row],[rozpoczecie]]</f>
        <v>7.0138888888889861E-3</v>
      </c>
      <c r="O60">
        <f>IF(telefony[[#This Row],[Czy zagraniczne]]=1, ROUNDUP(telefony[[#This Row],[Trwanie]]*1440,0),0)</f>
        <v>0</v>
      </c>
    </row>
    <row r="61" spans="1:15" x14ac:dyDescent="0.25">
      <c r="A61">
        <v>6050344</v>
      </c>
      <c r="B61" s="1">
        <v>42919</v>
      </c>
      <c r="C61" s="2">
        <v>0.52444444444444449</v>
      </c>
      <c r="D61" s="2">
        <v>0.52681712962962968</v>
      </c>
      <c r="E61">
        <f>IF(LEN(telefony[[#This Row],[nr]]) = 7, 1,0)</f>
        <v>1</v>
      </c>
      <c r="F61">
        <f>IF(LEN(telefony[[#This Row],[nr]]) = 8, 1,0)</f>
        <v>0</v>
      </c>
      <c r="G61">
        <f>IF(LEN(telefony[[#This Row],[nr]]) &gt;= 10, 1,0)</f>
        <v>0</v>
      </c>
      <c r="H61">
        <f>IF(AND(MID(telefony[[#This Row],[nr]],1,2)="12",  telefony[[#This Row],[Czy stacjonarny]]=1), 1,0)</f>
        <v>0</v>
      </c>
      <c r="I61" s="2">
        <f>IF(telefony[[#This Row],[Czy stacjonarny na 12]]=1, telefony[[#This Row],[zakonczenie]]-telefony[[#This Row],[rozpoczecie]]+I60, I60)</f>
        <v>0</v>
      </c>
      <c r="J61" s="9">
        <f>IF(telefony[[#This Row],[Czy stacjonarny]]=1, telefony[[#This Row],[zakonczenie]]-telefony[[#This Row],[rozpoczecie]]+J60, J60)</f>
        <v>0.21425925925925932</v>
      </c>
      <c r="K61" s="9">
        <f>IF(telefony[[#This Row],[Czy komórkowy]]=1, telefony[[#This Row],[zakonczenie]]-telefony[[#This Row],[rozpoczecie]]+K60, K60)</f>
        <v>0.12741898148148151</v>
      </c>
      <c r="L61" s="9">
        <f>IF(telefony[[#This Row],[Czy zagraniczne]]=1, telefony[[#This Row],[zakonczenie]]-telefony[[#This Row],[rozpoczecie]]+L60, L60)</f>
        <v>1.8773148148148178E-2</v>
      </c>
      <c r="M61" s="9">
        <f>IF(telefony[[#This Row],[Czy stacjonarny]]=1, telefony[[#This Row],[zakonczenie]]-telefony[[#This Row],[rozpoczecie]]+M60, IF(telefony[[#This Row],[Czy komórkowy]]=1, telefony[[#This Row],[zakonczenie]]-telefony[[#This Row],[rozpoczecie]]+M60, M60))</f>
        <v>0.34167824074074082</v>
      </c>
      <c r="N61" s="2">
        <f>telefony[[#This Row],[zakonczenie]]-telefony[[#This Row],[rozpoczecie]]</f>
        <v>2.372685185185186E-3</v>
      </c>
      <c r="O61">
        <f>IF(telefony[[#This Row],[Czy zagraniczne]]=1, ROUNDUP(telefony[[#This Row],[Trwanie]]*1440,0),0)</f>
        <v>0</v>
      </c>
    </row>
    <row r="62" spans="1:15" x14ac:dyDescent="0.25">
      <c r="A62">
        <v>4546455</v>
      </c>
      <c r="B62" s="1">
        <v>42919</v>
      </c>
      <c r="C62" s="2">
        <v>0.5258680555555556</v>
      </c>
      <c r="D62" s="2">
        <v>0.53531249999999997</v>
      </c>
      <c r="E62">
        <f>IF(LEN(telefony[[#This Row],[nr]]) = 7, 1,0)</f>
        <v>1</v>
      </c>
      <c r="F62">
        <f>IF(LEN(telefony[[#This Row],[nr]]) = 8, 1,0)</f>
        <v>0</v>
      </c>
      <c r="G62">
        <f>IF(LEN(telefony[[#This Row],[nr]]) &gt;= 10, 1,0)</f>
        <v>0</v>
      </c>
      <c r="H62">
        <f>IF(AND(MID(telefony[[#This Row],[nr]],1,2)="12",  telefony[[#This Row],[Czy stacjonarny]]=1), 1,0)</f>
        <v>0</v>
      </c>
      <c r="I62" s="2">
        <f>IF(telefony[[#This Row],[Czy stacjonarny na 12]]=1, telefony[[#This Row],[zakonczenie]]-telefony[[#This Row],[rozpoczecie]]+I61, I61)</f>
        <v>0</v>
      </c>
      <c r="J62" s="9">
        <f>IF(telefony[[#This Row],[Czy stacjonarny]]=1, telefony[[#This Row],[zakonczenie]]-telefony[[#This Row],[rozpoczecie]]+J61, J61)</f>
        <v>0.22370370370370368</v>
      </c>
      <c r="K62" s="9">
        <f>IF(telefony[[#This Row],[Czy komórkowy]]=1, telefony[[#This Row],[zakonczenie]]-telefony[[#This Row],[rozpoczecie]]+K61, K61)</f>
        <v>0.12741898148148151</v>
      </c>
      <c r="L62" s="9">
        <f>IF(telefony[[#This Row],[Czy zagraniczne]]=1, telefony[[#This Row],[zakonczenie]]-telefony[[#This Row],[rozpoczecie]]+L61, L61)</f>
        <v>1.8773148148148178E-2</v>
      </c>
      <c r="M62" s="9">
        <f>IF(telefony[[#This Row],[Czy stacjonarny]]=1, telefony[[#This Row],[zakonczenie]]-telefony[[#This Row],[rozpoczecie]]+M61, IF(telefony[[#This Row],[Czy komórkowy]]=1, telefony[[#This Row],[zakonczenie]]-telefony[[#This Row],[rozpoczecie]]+M61, M61))</f>
        <v>0.35112268518518519</v>
      </c>
      <c r="N62" s="2">
        <f>telefony[[#This Row],[zakonczenie]]-telefony[[#This Row],[rozpoczecie]]</f>
        <v>9.4444444444443665E-3</v>
      </c>
      <c r="O62">
        <f>IF(telefony[[#This Row],[Czy zagraniczne]]=1, ROUNDUP(telefony[[#This Row],[Trwanie]]*1440,0),0)</f>
        <v>0</v>
      </c>
    </row>
    <row r="63" spans="1:15" x14ac:dyDescent="0.25">
      <c r="A63">
        <v>7727942</v>
      </c>
      <c r="B63" s="1">
        <v>42919</v>
      </c>
      <c r="C63" s="2">
        <v>0.53013888888888894</v>
      </c>
      <c r="D63" s="2">
        <v>0.53707175925925921</v>
      </c>
      <c r="E63">
        <f>IF(LEN(telefony[[#This Row],[nr]]) = 7, 1,0)</f>
        <v>1</v>
      </c>
      <c r="F63">
        <f>IF(LEN(telefony[[#This Row],[nr]]) = 8, 1,0)</f>
        <v>0</v>
      </c>
      <c r="G63">
        <f>IF(LEN(telefony[[#This Row],[nr]]) &gt;= 10, 1,0)</f>
        <v>0</v>
      </c>
      <c r="H63">
        <f>IF(AND(MID(telefony[[#This Row],[nr]],1,2)="12",  telefony[[#This Row],[Czy stacjonarny]]=1), 1,0)</f>
        <v>0</v>
      </c>
      <c r="I63" s="2">
        <f>IF(telefony[[#This Row],[Czy stacjonarny na 12]]=1, telefony[[#This Row],[zakonczenie]]-telefony[[#This Row],[rozpoczecie]]+I62, I62)</f>
        <v>0</v>
      </c>
      <c r="J63" s="9">
        <f>IF(telefony[[#This Row],[Czy stacjonarny]]=1, telefony[[#This Row],[zakonczenie]]-telefony[[#This Row],[rozpoczecie]]+J62, J62)</f>
        <v>0.23063657407407395</v>
      </c>
      <c r="K63" s="9">
        <f>IF(telefony[[#This Row],[Czy komórkowy]]=1, telefony[[#This Row],[zakonczenie]]-telefony[[#This Row],[rozpoczecie]]+K62, K62)</f>
        <v>0.12741898148148151</v>
      </c>
      <c r="L63" s="9">
        <f>IF(telefony[[#This Row],[Czy zagraniczne]]=1, telefony[[#This Row],[zakonczenie]]-telefony[[#This Row],[rozpoczecie]]+L62, L62)</f>
        <v>1.8773148148148178E-2</v>
      </c>
      <c r="M63" s="9">
        <f>IF(telefony[[#This Row],[Czy stacjonarny]]=1, telefony[[#This Row],[zakonczenie]]-telefony[[#This Row],[rozpoczecie]]+M62, IF(telefony[[#This Row],[Czy komórkowy]]=1, telefony[[#This Row],[zakonczenie]]-telefony[[#This Row],[rozpoczecie]]+M62, M62))</f>
        <v>0.35805555555555546</v>
      </c>
      <c r="N63" s="2">
        <f>telefony[[#This Row],[zakonczenie]]-telefony[[#This Row],[rozpoczecie]]</f>
        <v>6.9328703703702699E-3</v>
      </c>
      <c r="O63">
        <f>IF(telefony[[#This Row],[Czy zagraniczne]]=1, ROUNDUP(telefony[[#This Row],[Trwanie]]*1440,0),0)</f>
        <v>0</v>
      </c>
    </row>
    <row r="64" spans="1:15" x14ac:dyDescent="0.25">
      <c r="A64">
        <v>8249721</v>
      </c>
      <c r="B64" s="1">
        <v>42919</v>
      </c>
      <c r="C64" s="2">
        <v>0.53486111111111112</v>
      </c>
      <c r="D64" s="2">
        <v>0.53756944444444443</v>
      </c>
      <c r="E64">
        <f>IF(LEN(telefony[[#This Row],[nr]]) = 7, 1,0)</f>
        <v>1</v>
      </c>
      <c r="F64">
        <f>IF(LEN(telefony[[#This Row],[nr]]) = 8, 1,0)</f>
        <v>0</v>
      </c>
      <c r="G64">
        <f>IF(LEN(telefony[[#This Row],[nr]]) &gt;= 10, 1,0)</f>
        <v>0</v>
      </c>
      <c r="H64">
        <f>IF(AND(MID(telefony[[#This Row],[nr]],1,2)="12",  telefony[[#This Row],[Czy stacjonarny]]=1), 1,0)</f>
        <v>0</v>
      </c>
      <c r="I64" s="2">
        <f>IF(telefony[[#This Row],[Czy stacjonarny na 12]]=1, telefony[[#This Row],[zakonczenie]]-telefony[[#This Row],[rozpoczecie]]+I63, I63)</f>
        <v>0</v>
      </c>
      <c r="J64" s="9">
        <f>IF(telefony[[#This Row],[Czy stacjonarny]]=1, telefony[[#This Row],[zakonczenie]]-telefony[[#This Row],[rozpoczecie]]+J63, J63)</f>
        <v>0.23334490740740726</v>
      </c>
      <c r="K64" s="9">
        <f>IF(telefony[[#This Row],[Czy komórkowy]]=1, telefony[[#This Row],[zakonczenie]]-telefony[[#This Row],[rozpoczecie]]+K63, K63)</f>
        <v>0.12741898148148151</v>
      </c>
      <c r="L64" s="9">
        <f>IF(telefony[[#This Row],[Czy zagraniczne]]=1, telefony[[#This Row],[zakonczenie]]-telefony[[#This Row],[rozpoczecie]]+L63, L63)</f>
        <v>1.8773148148148178E-2</v>
      </c>
      <c r="M64" s="9">
        <f>IF(telefony[[#This Row],[Czy stacjonarny]]=1, telefony[[#This Row],[zakonczenie]]-telefony[[#This Row],[rozpoczecie]]+M63, IF(telefony[[#This Row],[Czy komórkowy]]=1, telefony[[#This Row],[zakonczenie]]-telefony[[#This Row],[rozpoczecie]]+M63, M63))</f>
        <v>0.36076388888888877</v>
      </c>
      <c r="N64" s="2">
        <f>telefony[[#This Row],[zakonczenie]]-telefony[[#This Row],[rozpoczecie]]</f>
        <v>2.7083333333333126E-3</v>
      </c>
      <c r="O64">
        <f>IF(telefony[[#This Row],[Czy zagraniczne]]=1, ROUNDUP(telefony[[#This Row],[Trwanie]]*1440,0),0)</f>
        <v>0</v>
      </c>
    </row>
    <row r="65" spans="1:15" x14ac:dyDescent="0.25">
      <c r="A65">
        <v>6894270</v>
      </c>
      <c r="B65" s="1">
        <v>42919</v>
      </c>
      <c r="C65" s="2">
        <v>0.53488425925925931</v>
      </c>
      <c r="D65" s="2">
        <v>0.53523148148148147</v>
      </c>
      <c r="E65">
        <f>IF(LEN(telefony[[#This Row],[nr]]) = 7, 1,0)</f>
        <v>1</v>
      </c>
      <c r="F65">
        <f>IF(LEN(telefony[[#This Row],[nr]]) = 8, 1,0)</f>
        <v>0</v>
      </c>
      <c r="G65">
        <f>IF(LEN(telefony[[#This Row],[nr]]) &gt;= 10, 1,0)</f>
        <v>0</v>
      </c>
      <c r="H65">
        <f>IF(AND(MID(telefony[[#This Row],[nr]],1,2)="12",  telefony[[#This Row],[Czy stacjonarny]]=1), 1,0)</f>
        <v>0</v>
      </c>
      <c r="I65" s="2">
        <f>IF(telefony[[#This Row],[Czy stacjonarny na 12]]=1, telefony[[#This Row],[zakonczenie]]-telefony[[#This Row],[rozpoczecie]]+I64, I64)</f>
        <v>0</v>
      </c>
      <c r="J65" s="9">
        <f>IF(telefony[[#This Row],[Czy stacjonarny]]=1, telefony[[#This Row],[zakonczenie]]-telefony[[#This Row],[rozpoczecie]]+J64, J64)</f>
        <v>0.23369212962962943</v>
      </c>
      <c r="K65" s="9">
        <f>IF(telefony[[#This Row],[Czy komórkowy]]=1, telefony[[#This Row],[zakonczenie]]-telefony[[#This Row],[rozpoczecie]]+K64, K64)</f>
        <v>0.12741898148148151</v>
      </c>
      <c r="L65" s="9">
        <f>IF(telefony[[#This Row],[Czy zagraniczne]]=1, telefony[[#This Row],[zakonczenie]]-telefony[[#This Row],[rozpoczecie]]+L64, L64)</f>
        <v>1.8773148148148178E-2</v>
      </c>
      <c r="M65" s="9">
        <f>IF(telefony[[#This Row],[Czy stacjonarny]]=1, telefony[[#This Row],[zakonczenie]]-telefony[[#This Row],[rozpoczecie]]+M64, IF(telefony[[#This Row],[Czy komórkowy]]=1, telefony[[#This Row],[zakonczenie]]-telefony[[#This Row],[rozpoczecie]]+M64, M64))</f>
        <v>0.36111111111111094</v>
      </c>
      <c r="N65" s="2">
        <f>telefony[[#This Row],[zakonczenie]]-telefony[[#This Row],[rozpoczecie]]</f>
        <v>3.4722222222216548E-4</v>
      </c>
      <c r="O65">
        <f>IF(telefony[[#This Row],[Czy zagraniczne]]=1, ROUNDUP(telefony[[#This Row],[Trwanie]]*1440,0),0)</f>
        <v>0</v>
      </c>
    </row>
    <row r="66" spans="1:15" x14ac:dyDescent="0.25">
      <c r="A66">
        <v>3095218</v>
      </c>
      <c r="B66" s="1">
        <v>42919</v>
      </c>
      <c r="C66" s="2">
        <v>0.5358680555555555</v>
      </c>
      <c r="D66" s="2">
        <v>0.54329861111111111</v>
      </c>
      <c r="E66">
        <f>IF(LEN(telefony[[#This Row],[nr]]) = 7, 1,0)</f>
        <v>1</v>
      </c>
      <c r="F66">
        <f>IF(LEN(telefony[[#This Row],[nr]]) = 8, 1,0)</f>
        <v>0</v>
      </c>
      <c r="G66">
        <f>IF(LEN(telefony[[#This Row],[nr]]) &gt;= 10, 1,0)</f>
        <v>0</v>
      </c>
      <c r="H66">
        <f>IF(AND(MID(telefony[[#This Row],[nr]],1,2)="12",  telefony[[#This Row],[Czy stacjonarny]]=1), 1,0)</f>
        <v>0</v>
      </c>
      <c r="I66" s="2">
        <f>IF(telefony[[#This Row],[Czy stacjonarny na 12]]=1, telefony[[#This Row],[zakonczenie]]-telefony[[#This Row],[rozpoczecie]]+I65, I65)</f>
        <v>0</v>
      </c>
      <c r="J66" s="9">
        <f>IF(telefony[[#This Row],[Czy stacjonarny]]=1, telefony[[#This Row],[zakonczenie]]-telefony[[#This Row],[rozpoczecie]]+J65, J65)</f>
        <v>0.24112268518518504</v>
      </c>
      <c r="K66" s="9">
        <f>IF(telefony[[#This Row],[Czy komórkowy]]=1, telefony[[#This Row],[zakonczenie]]-telefony[[#This Row],[rozpoczecie]]+K65, K65)</f>
        <v>0.12741898148148151</v>
      </c>
      <c r="L66" s="9">
        <f>IF(telefony[[#This Row],[Czy zagraniczne]]=1, telefony[[#This Row],[zakonczenie]]-telefony[[#This Row],[rozpoczecie]]+L65, L65)</f>
        <v>1.8773148148148178E-2</v>
      </c>
      <c r="M66" s="9">
        <f>IF(telefony[[#This Row],[Czy stacjonarny]]=1, telefony[[#This Row],[zakonczenie]]-telefony[[#This Row],[rozpoczecie]]+M65, IF(telefony[[#This Row],[Czy komórkowy]]=1, telefony[[#This Row],[zakonczenie]]-telefony[[#This Row],[rozpoczecie]]+M65, M65))</f>
        <v>0.36854166666666655</v>
      </c>
      <c r="N66" s="2">
        <f>telefony[[#This Row],[zakonczenie]]-telefony[[#This Row],[rozpoczecie]]</f>
        <v>7.4305555555556069E-3</v>
      </c>
      <c r="O66">
        <f>IF(telefony[[#This Row],[Czy zagraniczne]]=1, ROUNDUP(telefony[[#This Row],[Trwanie]]*1440,0),0)</f>
        <v>0</v>
      </c>
    </row>
    <row r="67" spans="1:15" x14ac:dyDescent="0.25">
      <c r="A67">
        <v>45081794</v>
      </c>
      <c r="B67" s="1">
        <v>42919</v>
      </c>
      <c r="C67" s="2">
        <v>0.54016203703703702</v>
      </c>
      <c r="D67" s="2">
        <v>0.54297453703703702</v>
      </c>
      <c r="E67">
        <f>IF(LEN(telefony[[#This Row],[nr]]) = 7, 1,0)</f>
        <v>0</v>
      </c>
      <c r="F67">
        <f>IF(LEN(telefony[[#This Row],[nr]]) = 8, 1,0)</f>
        <v>1</v>
      </c>
      <c r="G67">
        <f>IF(LEN(telefony[[#This Row],[nr]]) &gt;= 10, 1,0)</f>
        <v>0</v>
      </c>
      <c r="H67">
        <f>IF(AND(MID(telefony[[#This Row],[nr]],1,2)="12",  telefony[[#This Row],[Czy stacjonarny]]=1), 1,0)</f>
        <v>0</v>
      </c>
      <c r="I67" s="2">
        <f>IF(telefony[[#This Row],[Czy stacjonarny na 12]]=1, telefony[[#This Row],[zakonczenie]]-telefony[[#This Row],[rozpoczecie]]+I66, I66)</f>
        <v>0</v>
      </c>
      <c r="J67" s="9">
        <f>IF(telefony[[#This Row],[Czy stacjonarny]]=1, telefony[[#This Row],[zakonczenie]]-telefony[[#This Row],[rozpoczecie]]+J66, J66)</f>
        <v>0.24112268518518504</v>
      </c>
      <c r="K67" s="9">
        <f>IF(telefony[[#This Row],[Czy komórkowy]]=1, telefony[[#This Row],[zakonczenie]]-telefony[[#This Row],[rozpoczecie]]+K66, K66)</f>
        <v>0.1302314814814815</v>
      </c>
      <c r="L67" s="9">
        <f>IF(telefony[[#This Row],[Czy zagraniczne]]=1, telefony[[#This Row],[zakonczenie]]-telefony[[#This Row],[rozpoczecie]]+L66, L66)</f>
        <v>1.8773148148148178E-2</v>
      </c>
      <c r="M67" s="9">
        <f>IF(telefony[[#This Row],[Czy stacjonarny]]=1, telefony[[#This Row],[zakonczenie]]-telefony[[#This Row],[rozpoczecie]]+M66, IF(telefony[[#This Row],[Czy komórkowy]]=1, telefony[[#This Row],[zakonczenie]]-telefony[[#This Row],[rozpoczecie]]+M66, M66))</f>
        <v>0.37135416666666654</v>
      </c>
      <c r="N67" s="2">
        <f>telefony[[#This Row],[zakonczenie]]-telefony[[#This Row],[rozpoczecie]]</f>
        <v>2.8124999999999956E-3</v>
      </c>
      <c r="O67">
        <f>IF(telefony[[#This Row],[Czy zagraniczne]]=1, ROUNDUP(telefony[[#This Row],[Trwanie]]*1440,0),0)</f>
        <v>0</v>
      </c>
    </row>
    <row r="68" spans="1:15" x14ac:dyDescent="0.25">
      <c r="A68">
        <v>3533271</v>
      </c>
      <c r="B68" s="1">
        <v>42919</v>
      </c>
      <c r="C68" s="2">
        <v>0.54280092592592588</v>
      </c>
      <c r="D68" s="2">
        <v>0.54478009259259264</v>
      </c>
      <c r="E68">
        <f>IF(LEN(telefony[[#This Row],[nr]]) = 7, 1,0)</f>
        <v>1</v>
      </c>
      <c r="F68">
        <f>IF(LEN(telefony[[#This Row],[nr]]) = 8, 1,0)</f>
        <v>0</v>
      </c>
      <c r="G68">
        <f>IF(LEN(telefony[[#This Row],[nr]]) &gt;= 10, 1,0)</f>
        <v>0</v>
      </c>
      <c r="H68">
        <f>IF(AND(MID(telefony[[#This Row],[nr]],1,2)="12",  telefony[[#This Row],[Czy stacjonarny]]=1), 1,0)</f>
        <v>0</v>
      </c>
      <c r="I68" s="2">
        <f>IF(telefony[[#This Row],[Czy stacjonarny na 12]]=1, telefony[[#This Row],[zakonczenie]]-telefony[[#This Row],[rozpoczecie]]+I67, I67)</f>
        <v>0</v>
      </c>
      <c r="J68" s="9">
        <f>IF(telefony[[#This Row],[Czy stacjonarny]]=1, telefony[[#This Row],[zakonczenie]]-telefony[[#This Row],[rozpoczecie]]+J67, J67)</f>
        <v>0.24310185185185179</v>
      </c>
      <c r="K68" s="9">
        <f>IF(telefony[[#This Row],[Czy komórkowy]]=1, telefony[[#This Row],[zakonczenie]]-telefony[[#This Row],[rozpoczecie]]+K67, K67)</f>
        <v>0.1302314814814815</v>
      </c>
      <c r="L68" s="9">
        <f>IF(telefony[[#This Row],[Czy zagraniczne]]=1, telefony[[#This Row],[zakonczenie]]-telefony[[#This Row],[rozpoczecie]]+L67, L67)</f>
        <v>1.8773148148148178E-2</v>
      </c>
      <c r="M68" s="9">
        <f>IF(telefony[[#This Row],[Czy stacjonarny]]=1, telefony[[#This Row],[zakonczenie]]-telefony[[#This Row],[rozpoczecie]]+M67, IF(telefony[[#This Row],[Czy komórkowy]]=1, telefony[[#This Row],[zakonczenie]]-telefony[[#This Row],[rozpoczecie]]+M67, M67))</f>
        <v>0.37333333333333329</v>
      </c>
      <c r="N68" s="2">
        <f>telefony[[#This Row],[zakonczenie]]-telefony[[#This Row],[rozpoczecie]]</f>
        <v>1.979166666666754E-3</v>
      </c>
      <c r="O68">
        <f>IF(telefony[[#This Row],[Czy zagraniczne]]=1, ROUNDUP(telefony[[#This Row],[Trwanie]]*1440,0),0)</f>
        <v>0</v>
      </c>
    </row>
    <row r="69" spans="1:15" x14ac:dyDescent="0.25">
      <c r="A69">
        <v>7415603</v>
      </c>
      <c r="B69" s="1">
        <v>42919</v>
      </c>
      <c r="C69" s="2">
        <v>0.54848379629629629</v>
      </c>
      <c r="D69" s="2">
        <v>0.5578819444444445</v>
      </c>
      <c r="E69">
        <f>IF(LEN(telefony[[#This Row],[nr]]) = 7, 1,0)</f>
        <v>1</v>
      </c>
      <c r="F69">
        <f>IF(LEN(telefony[[#This Row],[nr]]) = 8, 1,0)</f>
        <v>0</v>
      </c>
      <c r="G69">
        <f>IF(LEN(telefony[[#This Row],[nr]]) &gt;= 10, 1,0)</f>
        <v>0</v>
      </c>
      <c r="H69">
        <f>IF(AND(MID(telefony[[#This Row],[nr]],1,2)="12",  telefony[[#This Row],[Czy stacjonarny]]=1), 1,0)</f>
        <v>0</v>
      </c>
      <c r="I69" s="2">
        <f>IF(telefony[[#This Row],[Czy stacjonarny na 12]]=1, telefony[[#This Row],[zakonczenie]]-telefony[[#This Row],[rozpoczecie]]+I68, I68)</f>
        <v>0</v>
      </c>
      <c r="J69" s="9">
        <f>IF(telefony[[#This Row],[Czy stacjonarny]]=1, telefony[[#This Row],[zakonczenie]]-telefony[[#This Row],[rozpoczecie]]+J68, J68)</f>
        <v>0.2525</v>
      </c>
      <c r="K69" s="9">
        <f>IF(telefony[[#This Row],[Czy komórkowy]]=1, telefony[[#This Row],[zakonczenie]]-telefony[[#This Row],[rozpoczecie]]+K68, K68)</f>
        <v>0.1302314814814815</v>
      </c>
      <c r="L69" s="9">
        <f>IF(telefony[[#This Row],[Czy zagraniczne]]=1, telefony[[#This Row],[zakonczenie]]-telefony[[#This Row],[rozpoczecie]]+L68, L68)</f>
        <v>1.8773148148148178E-2</v>
      </c>
      <c r="M69" s="9">
        <f>IF(telefony[[#This Row],[Czy stacjonarny]]=1, telefony[[#This Row],[zakonczenie]]-telefony[[#This Row],[rozpoczecie]]+M68, IF(telefony[[#This Row],[Czy komórkowy]]=1, telefony[[#This Row],[zakonczenie]]-telefony[[#This Row],[rozpoczecie]]+M68, M68))</f>
        <v>0.38273148148148151</v>
      </c>
      <c r="N69" s="2">
        <f>telefony[[#This Row],[zakonczenie]]-telefony[[#This Row],[rozpoczecie]]</f>
        <v>9.398148148148211E-3</v>
      </c>
      <c r="O69">
        <f>IF(telefony[[#This Row],[Czy zagraniczne]]=1, ROUNDUP(telefony[[#This Row],[Trwanie]]*1440,0),0)</f>
        <v>0</v>
      </c>
    </row>
    <row r="70" spans="1:15" x14ac:dyDescent="0.25">
      <c r="A70">
        <v>9088452</v>
      </c>
      <c r="B70" s="1">
        <v>42919</v>
      </c>
      <c r="C70" s="2">
        <v>0.55283564814814812</v>
      </c>
      <c r="D70" s="2">
        <v>0.55756944444444445</v>
      </c>
      <c r="E70">
        <f>IF(LEN(telefony[[#This Row],[nr]]) = 7, 1,0)</f>
        <v>1</v>
      </c>
      <c r="F70">
        <f>IF(LEN(telefony[[#This Row],[nr]]) = 8, 1,0)</f>
        <v>0</v>
      </c>
      <c r="G70">
        <f>IF(LEN(telefony[[#This Row],[nr]]) &gt;= 10, 1,0)</f>
        <v>0</v>
      </c>
      <c r="H70">
        <f>IF(AND(MID(telefony[[#This Row],[nr]],1,2)="12",  telefony[[#This Row],[Czy stacjonarny]]=1), 1,0)</f>
        <v>0</v>
      </c>
      <c r="I70" s="2">
        <f>IF(telefony[[#This Row],[Czy stacjonarny na 12]]=1, telefony[[#This Row],[zakonczenie]]-telefony[[#This Row],[rozpoczecie]]+I69, I69)</f>
        <v>0</v>
      </c>
      <c r="J70" s="9">
        <f>IF(telefony[[#This Row],[Czy stacjonarny]]=1, telefony[[#This Row],[zakonczenie]]-telefony[[#This Row],[rozpoczecie]]+J69, J69)</f>
        <v>0.25723379629629634</v>
      </c>
      <c r="K70" s="9">
        <f>IF(telefony[[#This Row],[Czy komórkowy]]=1, telefony[[#This Row],[zakonczenie]]-telefony[[#This Row],[rozpoczecie]]+K69, K69)</f>
        <v>0.1302314814814815</v>
      </c>
      <c r="L70" s="9">
        <f>IF(telefony[[#This Row],[Czy zagraniczne]]=1, telefony[[#This Row],[zakonczenie]]-telefony[[#This Row],[rozpoczecie]]+L69, L69)</f>
        <v>1.8773148148148178E-2</v>
      </c>
      <c r="M70" s="9">
        <f>IF(telefony[[#This Row],[Czy stacjonarny]]=1, telefony[[#This Row],[zakonczenie]]-telefony[[#This Row],[rozpoczecie]]+M69, IF(telefony[[#This Row],[Czy komórkowy]]=1, telefony[[#This Row],[zakonczenie]]-telefony[[#This Row],[rozpoczecie]]+M69, M69))</f>
        <v>0.38746527777777784</v>
      </c>
      <c r="N70" s="2">
        <f>telefony[[#This Row],[zakonczenie]]-telefony[[#This Row],[rozpoczecie]]</f>
        <v>4.7337962962963331E-3</v>
      </c>
      <c r="O70">
        <f>IF(telefony[[#This Row],[Czy zagraniczne]]=1, ROUNDUP(telefony[[#This Row],[Trwanie]]*1440,0),0)</f>
        <v>0</v>
      </c>
    </row>
    <row r="71" spans="1:15" x14ac:dyDescent="0.25">
      <c r="A71">
        <v>3379401</v>
      </c>
      <c r="B71" s="1">
        <v>42919</v>
      </c>
      <c r="C71" s="2">
        <v>0.55576388888888884</v>
      </c>
      <c r="D71" s="2">
        <v>0.56342592592592589</v>
      </c>
      <c r="E71">
        <f>IF(LEN(telefony[[#This Row],[nr]]) = 7, 1,0)</f>
        <v>1</v>
      </c>
      <c r="F71">
        <f>IF(LEN(telefony[[#This Row],[nr]]) = 8, 1,0)</f>
        <v>0</v>
      </c>
      <c r="G71">
        <f>IF(LEN(telefony[[#This Row],[nr]]) &gt;= 10, 1,0)</f>
        <v>0</v>
      </c>
      <c r="H71">
        <f>IF(AND(MID(telefony[[#This Row],[nr]],1,2)="12",  telefony[[#This Row],[Czy stacjonarny]]=1), 1,0)</f>
        <v>0</v>
      </c>
      <c r="I71" s="2">
        <f>IF(telefony[[#This Row],[Czy stacjonarny na 12]]=1, telefony[[#This Row],[zakonczenie]]-telefony[[#This Row],[rozpoczecie]]+I70, I70)</f>
        <v>0</v>
      </c>
      <c r="J71" s="9">
        <f>IF(telefony[[#This Row],[Czy stacjonarny]]=1, telefony[[#This Row],[zakonczenie]]-telefony[[#This Row],[rozpoczecie]]+J70, J70)</f>
        <v>0.26489583333333339</v>
      </c>
      <c r="K71" s="9">
        <f>IF(telefony[[#This Row],[Czy komórkowy]]=1, telefony[[#This Row],[zakonczenie]]-telefony[[#This Row],[rozpoczecie]]+K70, K70)</f>
        <v>0.1302314814814815</v>
      </c>
      <c r="L71" s="9">
        <f>IF(telefony[[#This Row],[Czy zagraniczne]]=1, telefony[[#This Row],[zakonczenie]]-telefony[[#This Row],[rozpoczecie]]+L70, L70)</f>
        <v>1.8773148148148178E-2</v>
      </c>
      <c r="M71" s="9">
        <f>IF(telefony[[#This Row],[Czy stacjonarny]]=1, telefony[[#This Row],[zakonczenie]]-telefony[[#This Row],[rozpoczecie]]+M70, IF(telefony[[#This Row],[Czy komórkowy]]=1, telefony[[#This Row],[zakonczenie]]-telefony[[#This Row],[rozpoczecie]]+M70, M70))</f>
        <v>0.39512731481481489</v>
      </c>
      <c r="N71" s="2">
        <f>telefony[[#This Row],[zakonczenie]]-telefony[[#This Row],[rozpoczecie]]</f>
        <v>7.6620370370370505E-3</v>
      </c>
      <c r="O71">
        <f>IF(telefony[[#This Row],[Czy zagraniczne]]=1, ROUNDUP(telefony[[#This Row],[Trwanie]]*1440,0),0)</f>
        <v>0</v>
      </c>
    </row>
    <row r="72" spans="1:15" x14ac:dyDescent="0.25">
      <c r="A72">
        <v>73350537</v>
      </c>
      <c r="B72" s="1">
        <v>42919</v>
      </c>
      <c r="C72" s="2">
        <v>0.55722222222222217</v>
      </c>
      <c r="D72" s="2">
        <v>0.55787037037037035</v>
      </c>
      <c r="E72">
        <f>IF(LEN(telefony[[#This Row],[nr]]) = 7, 1,0)</f>
        <v>0</v>
      </c>
      <c r="F72">
        <f>IF(LEN(telefony[[#This Row],[nr]]) = 8, 1,0)</f>
        <v>1</v>
      </c>
      <c r="G72">
        <f>IF(LEN(telefony[[#This Row],[nr]]) &gt;= 10, 1,0)</f>
        <v>0</v>
      </c>
      <c r="H72">
        <f>IF(AND(MID(telefony[[#This Row],[nr]],1,2)="12",  telefony[[#This Row],[Czy stacjonarny]]=1), 1,0)</f>
        <v>0</v>
      </c>
      <c r="I72" s="2">
        <f>IF(telefony[[#This Row],[Czy stacjonarny na 12]]=1, telefony[[#This Row],[zakonczenie]]-telefony[[#This Row],[rozpoczecie]]+I71, I71)</f>
        <v>0</v>
      </c>
      <c r="J72" s="9">
        <f>IF(telefony[[#This Row],[Czy stacjonarny]]=1, telefony[[#This Row],[zakonczenie]]-telefony[[#This Row],[rozpoczecie]]+J71, J71)</f>
        <v>0.26489583333333339</v>
      </c>
      <c r="K72" s="9">
        <f>IF(telefony[[#This Row],[Czy komórkowy]]=1, telefony[[#This Row],[zakonczenie]]-telefony[[#This Row],[rozpoczecie]]+K71, K71)</f>
        <v>0.13087962962962968</v>
      </c>
      <c r="L72" s="9">
        <f>IF(telefony[[#This Row],[Czy zagraniczne]]=1, telefony[[#This Row],[zakonczenie]]-telefony[[#This Row],[rozpoczecie]]+L71, L71)</f>
        <v>1.8773148148148178E-2</v>
      </c>
      <c r="M72" s="9">
        <f>IF(telefony[[#This Row],[Czy stacjonarny]]=1, telefony[[#This Row],[zakonczenie]]-telefony[[#This Row],[rozpoczecie]]+M71, IF(telefony[[#This Row],[Czy komórkowy]]=1, telefony[[#This Row],[zakonczenie]]-telefony[[#This Row],[rozpoczecie]]+M71, M71))</f>
        <v>0.39577546296296306</v>
      </c>
      <c r="N72" s="2">
        <f>telefony[[#This Row],[zakonczenie]]-telefony[[#This Row],[rozpoczecie]]</f>
        <v>6.4814814814817545E-4</v>
      </c>
      <c r="O72">
        <f>IF(telefony[[#This Row],[Czy zagraniczne]]=1, ROUNDUP(telefony[[#This Row],[Trwanie]]*1440,0),0)</f>
        <v>0</v>
      </c>
    </row>
    <row r="73" spans="1:15" x14ac:dyDescent="0.25">
      <c r="A73">
        <v>83707586</v>
      </c>
      <c r="B73" s="1">
        <v>42919</v>
      </c>
      <c r="C73" s="2">
        <v>0.55803240740740745</v>
      </c>
      <c r="D73" s="2">
        <v>0.56174768518518514</v>
      </c>
      <c r="E73">
        <f>IF(LEN(telefony[[#This Row],[nr]]) = 7, 1,0)</f>
        <v>0</v>
      </c>
      <c r="F73">
        <f>IF(LEN(telefony[[#This Row],[nr]]) = 8, 1,0)</f>
        <v>1</v>
      </c>
      <c r="G73">
        <f>IF(LEN(telefony[[#This Row],[nr]]) &gt;= 10, 1,0)</f>
        <v>0</v>
      </c>
      <c r="H73">
        <f>IF(AND(MID(telefony[[#This Row],[nr]],1,2)="12",  telefony[[#This Row],[Czy stacjonarny]]=1), 1,0)</f>
        <v>0</v>
      </c>
      <c r="I73" s="2">
        <f>IF(telefony[[#This Row],[Czy stacjonarny na 12]]=1, telefony[[#This Row],[zakonczenie]]-telefony[[#This Row],[rozpoczecie]]+I72, I72)</f>
        <v>0</v>
      </c>
      <c r="J73" s="9">
        <f>IF(telefony[[#This Row],[Czy stacjonarny]]=1, telefony[[#This Row],[zakonczenie]]-telefony[[#This Row],[rozpoczecie]]+J72, J72)</f>
        <v>0.26489583333333339</v>
      </c>
      <c r="K73" s="9">
        <f>IF(telefony[[#This Row],[Czy komórkowy]]=1, telefony[[#This Row],[zakonczenie]]-telefony[[#This Row],[rozpoczecie]]+K72, K72)</f>
        <v>0.13459490740740737</v>
      </c>
      <c r="L73" s="9">
        <f>IF(telefony[[#This Row],[Czy zagraniczne]]=1, telefony[[#This Row],[zakonczenie]]-telefony[[#This Row],[rozpoczecie]]+L72, L72)</f>
        <v>1.8773148148148178E-2</v>
      </c>
      <c r="M73" s="9">
        <f>IF(telefony[[#This Row],[Czy stacjonarny]]=1, telefony[[#This Row],[zakonczenie]]-telefony[[#This Row],[rozpoczecie]]+M72, IF(telefony[[#This Row],[Czy komórkowy]]=1, telefony[[#This Row],[zakonczenie]]-telefony[[#This Row],[rozpoczecie]]+M72, M72))</f>
        <v>0.39949074074074076</v>
      </c>
      <c r="N73" s="2">
        <f>telefony[[#This Row],[zakonczenie]]-telefony[[#This Row],[rozpoczecie]]</f>
        <v>3.7152777777776924E-3</v>
      </c>
      <c r="O73">
        <f>IF(telefony[[#This Row],[Czy zagraniczne]]=1, ROUNDUP(telefony[[#This Row],[Trwanie]]*1440,0),0)</f>
        <v>0</v>
      </c>
    </row>
    <row r="74" spans="1:15" x14ac:dyDescent="0.25">
      <c r="A74">
        <v>5107477025</v>
      </c>
      <c r="B74" s="1">
        <v>42919</v>
      </c>
      <c r="C74" s="2">
        <v>0.55888888888888888</v>
      </c>
      <c r="D74" s="2">
        <v>0.56745370370370374</v>
      </c>
      <c r="E74">
        <f>IF(LEN(telefony[[#This Row],[nr]]) = 7, 1,0)</f>
        <v>0</v>
      </c>
      <c r="F74">
        <f>IF(LEN(telefony[[#This Row],[nr]]) = 8, 1,0)</f>
        <v>0</v>
      </c>
      <c r="G74">
        <f>IF(LEN(telefony[[#This Row],[nr]]) &gt;= 10, 1,0)</f>
        <v>1</v>
      </c>
      <c r="H74">
        <f>IF(AND(MID(telefony[[#This Row],[nr]],1,2)="12",  telefony[[#This Row],[Czy stacjonarny]]=1), 1,0)</f>
        <v>0</v>
      </c>
      <c r="I74" s="2">
        <f>IF(telefony[[#This Row],[Czy stacjonarny na 12]]=1, telefony[[#This Row],[zakonczenie]]-telefony[[#This Row],[rozpoczecie]]+I73, I73)</f>
        <v>0</v>
      </c>
      <c r="J74" s="9">
        <f>IF(telefony[[#This Row],[Czy stacjonarny]]=1, telefony[[#This Row],[zakonczenie]]-telefony[[#This Row],[rozpoczecie]]+J73, J73)</f>
        <v>0.26489583333333339</v>
      </c>
      <c r="K74" s="9">
        <f>IF(telefony[[#This Row],[Czy komórkowy]]=1, telefony[[#This Row],[zakonczenie]]-telefony[[#This Row],[rozpoczecie]]+K73, K73)</f>
        <v>0.13459490740740737</v>
      </c>
      <c r="L74" s="9">
        <f>IF(telefony[[#This Row],[Czy zagraniczne]]=1, telefony[[#This Row],[zakonczenie]]-telefony[[#This Row],[rozpoczecie]]+L73, L73)</f>
        <v>2.7337962962963036E-2</v>
      </c>
      <c r="M74" s="9">
        <f>IF(telefony[[#This Row],[Czy stacjonarny]]=1, telefony[[#This Row],[zakonczenie]]-telefony[[#This Row],[rozpoczecie]]+M73, IF(telefony[[#This Row],[Czy komórkowy]]=1, telefony[[#This Row],[zakonczenie]]-telefony[[#This Row],[rozpoczecie]]+M73, M73))</f>
        <v>0.39949074074074076</v>
      </c>
      <c r="N74" s="2">
        <f>telefony[[#This Row],[zakonczenie]]-telefony[[#This Row],[rozpoczecie]]</f>
        <v>8.5648148148148584E-3</v>
      </c>
      <c r="O74">
        <f>IF(telefony[[#This Row],[Czy zagraniczne]]=1, ROUNDUP(telefony[[#This Row],[Trwanie]]*1440,0),0)</f>
        <v>13</v>
      </c>
    </row>
    <row r="75" spans="1:15" x14ac:dyDescent="0.25">
      <c r="A75">
        <v>1480206</v>
      </c>
      <c r="B75" s="1">
        <v>42919</v>
      </c>
      <c r="C75" s="2">
        <v>0.5645486111111111</v>
      </c>
      <c r="D75" s="2">
        <v>0.56458333333333333</v>
      </c>
      <c r="E75">
        <f>IF(LEN(telefony[[#This Row],[nr]]) = 7, 1,0)</f>
        <v>1</v>
      </c>
      <c r="F75">
        <f>IF(LEN(telefony[[#This Row],[nr]]) = 8, 1,0)</f>
        <v>0</v>
      </c>
      <c r="G75">
        <f>IF(LEN(telefony[[#This Row],[nr]]) &gt;= 10, 1,0)</f>
        <v>0</v>
      </c>
      <c r="H75">
        <f>IF(AND(MID(telefony[[#This Row],[nr]],1,2)="12",  telefony[[#This Row],[Czy stacjonarny]]=1), 1,0)</f>
        <v>0</v>
      </c>
      <c r="I75" s="2">
        <f>IF(telefony[[#This Row],[Czy stacjonarny na 12]]=1, telefony[[#This Row],[zakonczenie]]-telefony[[#This Row],[rozpoczecie]]+I74, I74)</f>
        <v>0</v>
      </c>
      <c r="J75" s="9">
        <f>IF(telefony[[#This Row],[Czy stacjonarny]]=1, telefony[[#This Row],[zakonczenie]]-telefony[[#This Row],[rozpoczecie]]+J74, J74)</f>
        <v>0.26493055555555561</v>
      </c>
      <c r="K75" s="9">
        <f>IF(telefony[[#This Row],[Czy komórkowy]]=1, telefony[[#This Row],[zakonczenie]]-telefony[[#This Row],[rozpoczecie]]+K74, K74)</f>
        <v>0.13459490740740737</v>
      </c>
      <c r="L75" s="9">
        <f>IF(telefony[[#This Row],[Czy zagraniczne]]=1, telefony[[#This Row],[zakonczenie]]-telefony[[#This Row],[rozpoczecie]]+L74, L74)</f>
        <v>2.7337962962963036E-2</v>
      </c>
      <c r="M75" s="9">
        <f>IF(telefony[[#This Row],[Czy stacjonarny]]=1, telefony[[#This Row],[zakonczenie]]-telefony[[#This Row],[rozpoczecie]]+M74, IF(telefony[[#This Row],[Czy komórkowy]]=1, telefony[[#This Row],[zakonczenie]]-telefony[[#This Row],[rozpoczecie]]+M74, M74))</f>
        <v>0.39952546296296299</v>
      </c>
      <c r="N75" s="2">
        <f>telefony[[#This Row],[zakonczenie]]-telefony[[#This Row],[rozpoczecie]]</f>
        <v>3.472222222222765E-5</v>
      </c>
      <c r="O75">
        <f>IF(telefony[[#This Row],[Czy zagraniczne]]=1, ROUNDUP(telefony[[#This Row],[Trwanie]]*1440,0),0)</f>
        <v>0</v>
      </c>
    </row>
    <row r="76" spans="1:15" x14ac:dyDescent="0.25">
      <c r="A76">
        <v>3095218</v>
      </c>
      <c r="B76" s="1">
        <v>42919</v>
      </c>
      <c r="C76" s="2">
        <v>0.56555555555555559</v>
      </c>
      <c r="D76" s="2">
        <v>0.56557870370370367</v>
      </c>
      <c r="E76">
        <f>IF(LEN(telefony[[#This Row],[nr]]) = 7, 1,0)</f>
        <v>1</v>
      </c>
      <c r="F76">
        <f>IF(LEN(telefony[[#This Row],[nr]]) = 8, 1,0)</f>
        <v>0</v>
      </c>
      <c r="G76">
        <f>IF(LEN(telefony[[#This Row],[nr]]) &gt;= 10, 1,0)</f>
        <v>0</v>
      </c>
      <c r="H76">
        <f>IF(AND(MID(telefony[[#This Row],[nr]],1,2)="12",  telefony[[#This Row],[Czy stacjonarny]]=1), 1,0)</f>
        <v>0</v>
      </c>
      <c r="I76" s="2">
        <f>IF(telefony[[#This Row],[Czy stacjonarny na 12]]=1, telefony[[#This Row],[zakonczenie]]-telefony[[#This Row],[rozpoczecie]]+I75, I75)</f>
        <v>0</v>
      </c>
      <c r="J76" s="9">
        <f>IF(telefony[[#This Row],[Czy stacjonarny]]=1, telefony[[#This Row],[zakonczenie]]-telefony[[#This Row],[rozpoczecie]]+J75, J75)</f>
        <v>0.26495370370370369</v>
      </c>
      <c r="K76" s="9">
        <f>IF(telefony[[#This Row],[Czy komórkowy]]=1, telefony[[#This Row],[zakonczenie]]-telefony[[#This Row],[rozpoczecie]]+K75, K75)</f>
        <v>0.13459490740740737</v>
      </c>
      <c r="L76" s="9">
        <f>IF(telefony[[#This Row],[Czy zagraniczne]]=1, telefony[[#This Row],[zakonczenie]]-telefony[[#This Row],[rozpoczecie]]+L75, L75)</f>
        <v>2.7337962962963036E-2</v>
      </c>
      <c r="M76" s="9">
        <f>IF(telefony[[#This Row],[Czy stacjonarny]]=1, telefony[[#This Row],[zakonczenie]]-telefony[[#This Row],[rozpoczecie]]+M75, IF(telefony[[#This Row],[Czy komórkowy]]=1, telefony[[#This Row],[zakonczenie]]-telefony[[#This Row],[rozpoczecie]]+M75, M75))</f>
        <v>0.39954861111111106</v>
      </c>
      <c r="N76" s="2">
        <f>telefony[[#This Row],[zakonczenie]]-telefony[[#This Row],[rozpoczecie]]</f>
        <v>2.3148148148077752E-5</v>
      </c>
      <c r="O76">
        <f>IF(telefony[[#This Row],[Czy zagraniczne]]=1, ROUNDUP(telefony[[#This Row],[Trwanie]]*1440,0),0)</f>
        <v>0</v>
      </c>
    </row>
    <row r="77" spans="1:15" x14ac:dyDescent="0.25">
      <c r="A77">
        <v>2028923</v>
      </c>
      <c r="B77" s="1">
        <v>42919</v>
      </c>
      <c r="C77" s="2">
        <v>0.56800925925925927</v>
      </c>
      <c r="D77" s="2">
        <v>0.57093749999999999</v>
      </c>
      <c r="E77">
        <f>IF(LEN(telefony[[#This Row],[nr]]) = 7, 1,0)</f>
        <v>1</v>
      </c>
      <c r="F77">
        <f>IF(LEN(telefony[[#This Row],[nr]]) = 8, 1,0)</f>
        <v>0</v>
      </c>
      <c r="G77">
        <f>IF(LEN(telefony[[#This Row],[nr]]) &gt;= 10, 1,0)</f>
        <v>0</v>
      </c>
      <c r="H77">
        <f>IF(AND(MID(telefony[[#This Row],[nr]],1,2)="12",  telefony[[#This Row],[Czy stacjonarny]]=1), 1,0)</f>
        <v>0</v>
      </c>
      <c r="I77" s="2">
        <f>IF(telefony[[#This Row],[Czy stacjonarny na 12]]=1, telefony[[#This Row],[zakonczenie]]-telefony[[#This Row],[rozpoczecie]]+I76, I76)</f>
        <v>0</v>
      </c>
      <c r="J77" s="9">
        <f>IF(telefony[[#This Row],[Czy stacjonarny]]=1, telefony[[#This Row],[zakonczenie]]-telefony[[#This Row],[rozpoczecie]]+J76, J76)</f>
        <v>0.26788194444444441</v>
      </c>
      <c r="K77" s="9">
        <f>IF(telefony[[#This Row],[Czy komórkowy]]=1, telefony[[#This Row],[zakonczenie]]-telefony[[#This Row],[rozpoczecie]]+K76, K76)</f>
        <v>0.13459490740740737</v>
      </c>
      <c r="L77" s="9">
        <f>IF(telefony[[#This Row],[Czy zagraniczne]]=1, telefony[[#This Row],[zakonczenie]]-telefony[[#This Row],[rozpoczecie]]+L76, L76)</f>
        <v>2.7337962962963036E-2</v>
      </c>
      <c r="M77" s="9">
        <f>IF(telefony[[#This Row],[Czy stacjonarny]]=1, telefony[[#This Row],[zakonczenie]]-telefony[[#This Row],[rozpoczecie]]+M76, IF(telefony[[#This Row],[Czy komórkowy]]=1, telefony[[#This Row],[zakonczenie]]-telefony[[#This Row],[rozpoczecie]]+M76, M76))</f>
        <v>0.40247685185185178</v>
      </c>
      <c r="N77" s="2">
        <f>telefony[[#This Row],[zakonczenie]]-telefony[[#This Row],[rozpoczecie]]</f>
        <v>2.9282407407407174E-3</v>
      </c>
      <c r="O77">
        <f>IF(telefony[[#This Row],[Czy zagraniczne]]=1, ROUNDUP(telefony[[#This Row],[Trwanie]]*1440,0),0)</f>
        <v>0</v>
      </c>
    </row>
    <row r="78" spans="1:15" x14ac:dyDescent="0.25">
      <c r="A78">
        <v>81880891</v>
      </c>
      <c r="B78" s="1">
        <v>42919</v>
      </c>
      <c r="C78" s="2">
        <v>0.57141203703703702</v>
      </c>
      <c r="D78" s="2">
        <v>0.57547453703703699</v>
      </c>
      <c r="E78">
        <f>IF(LEN(telefony[[#This Row],[nr]]) = 7, 1,0)</f>
        <v>0</v>
      </c>
      <c r="F78">
        <f>IF(LEN(telefony[[#This Row],[nr]]) = 8, 1,0)</f>
        <v>1</v>
      </c>
      <c r="G78">
        <f>IF(LEN(telefony[[#This Row],[nr]]) &gt;= 10, 1,0)</f>
        <v>0</v>
      </c>
      <c r="H78">
        <f>IF(AND(MID(telefony[[#This Row],[nr]],1,2)="12",  telefony[[#This Row],[Czy stacjonarny]]=1), 1,0)</f>
        <v>0</v>
      </c>
      <c r="I78" s="2">
        <f>IF(telefony[[#This Row],[Czy stacjonarny na 12]]=1, telefony[[#This Row],[zakonczenie]]-telefony[[#This Row],[rozpoczecie]]+I77, I77)</f>
        <v>0</v>
      </c>
      <c r="J78" s="9">
        <f>IF(telefony[[#This Row],[Czy stacjonarny]]=1, telefony[[#This Row],[zakonczenie]]-telefony[[#This Row],[rozpoczecie]]+J77, J77)</f>
        <v>0.26788194444444441</v>
      </c>
      <c r="K78" s="9">
        <f>IF(telefony[[#This Row],[Czy komórkowy]]=1, telefony[[#This Row],[zakonczenie]]-telefony[[#This Row],[rozpoczecie]]+K77, K77)</f>
        <v>0.13865740740740734</v>
      </c>
      <c r="L78" s="9">
        <f>IF(telefony[[#This Row],[Czy zagraniczne]]=1, telefony[[#This Row],[zakonczenie]]-telefony[[#This Row],[rozpoczecie]]+L77, L77)</f>
        <v>2.7337962962963036E-2</v>
      </c>
      <c r="M78" s="9">
        <f>IF(telefony[[#This Row],[Czy stacjonarny]]=1, telefony[[#This Row],[zakonczenie]]-telefony[[#This Row],[rozpoczecie]]+M77, IF(telefony[[#This Row],[Czy komórkowy]]=1, telefony[[#This Row],[zakonczenie]]-telefony[[#This Row],[rozpoczecie]]+M77, M77))</f>
        <v>0.40653935185185175</v>
      </c>
      <c r="N78" s="2">
        <f>telefony[[#This Row],[zakonczenie]]-telefony[[#This Row],[rozpoczecie]]</f>
        <v>4.0624999999999689E-3</v>
      </c>
      <c r="O78">
        <f>IF(telefony[[#This Row],[Czy zagraniczne]]=1, ROUNDUP(telefony[[#This Row],[Trwanie]]*1440,0),0)</f>
        <v>0</v>
      </c>
    </row>
    <row r="79" spans="1:15" x14ac:dyDescent="0.25">
      <c r="A79">
        <v>4274149</v>
      </c>
      <c r="B79" s="1">
        <v>42919</v>
      </c>
      <c r="C79" s="2">
        <v>0.5717592592592593</v>
      </c>
      <c r="D79" s="2">
        <v>0.58065972222222217</v>
      </c>
      <c r="E79">
        <f>IF(LEN(telefony[[#This Row],[nr]]) = 7, 1,0)</f>
        <v>1</v>
      </c>
      <c r="F79">
        <f>IF(LEN(telefony[[#This Row],[nr]]) = 8, 1,0)</f>
        <v>0</v>
      </c>
      <c r="G79">
        <f>IF(LEN(telefony[[#This Row],[nr]]) &gt;= 10, 1,0)</f>
        <v>0</v>
      </c>
      <c r="H79">
        <f>IF(AND(MID(telefony[[#This Row],[nr]],1,2)="12",  telefony[[#This Row],[Czy stacjonarny]]=1), 1,0)</f>
        <v>0</v>
      </c>
      <c r="I79" s="2">
        <f>IF(telefony[[#This Row],[Czy stacjonarny na 12]]=1, telefony[[#This Row],[zakonczenie]]-telefony[[#This Row],[rozpoczecie]]+I78, I78)</f>
        <v>0</v>
      </c>
      <c r="J79" s="9">
        <f>IF(telefony[[#This Row],[Czy stacjonarny]]=1, telefony[[#This Row],[zakonczenie]]-telefony[[#This Row],[rozpoczecie]]+J78, J78)</f>
        <v>0.27678240740740728</v>
      </c>
      <c r="K79" s="9">
        <f>IF(telefony[[#This Row],[Czy komórkowy]]=1, telefony[[#This Row],[zakonczenie]]-telefony[[#This Row],[rozpoczecie]]+K78, K78)</f>
        <v>0.13865740740740734</v>
      </c>
      <c r="L79" s="9">
        <f>IF(telefony[[#This Row],[Czy zagraniczne]]=1, telefony[[#This Row],[zakonczenie]]-telefony[[#This Row],[rozpoczecie]]+L78, L78)</f>
        <v>2.7337962962963036E-2</v>
      </c>
      <c r="M79" s="9">
        <f>IF(telefony[[#This Row],[Czy stacjonarny]]=1, telefony[[#This Row],[zakonczenie]]-telefony[[#This Row],[rozpoczecie]]+M78, IF(telefony[[#This Row],[Czy komórkowy]]=1, telefony[[#This Row],[zakonczenie]]-telefony[[#This Row],[rozpoczecie]]+M78, M78))</f>
        <v>0.41543981481481462</v>
      </c>
      <c r="N79" s="2">
        <f>telefony[[#This Row],[zakonczenie]]-telefony[[#This Row],[rozpoczecie]]</f>
        <v>8.900462962962874E-3</v>
      </c>
      <c r="O79">
        <f>IF(telefony[[#This Row],[Czy zagraniczne]]=1, ROUNDUP(telefony[[#This Row],[Trwanie]]*1440,0),0)</f>
        <v>0</v>
      </c>
    </row>
    <row r="80" spans="1:15" x14ac:dyDescent="0.25">
      <c r="A80">
        <v>3505978</v>
      </c>
      <c r="B80" s="1">
        <v>42919</v>
      </c>
      <c r="C80" s="2">
        <v>0.57642361111111107</v>
      </c>
      <c r="D80" s="2">
        <v>0.5799305555555555</v>
      </c>
      <c r="E80">
        <f>IF(LEN(telefony[[#This Row],[nr]]) = 7, 1,0)</f>
        <v>1</v>
      </c>
      <c r="F80">
        <f>IF(LEN(telefony[[#This Row],[nr]]) = 8, 1,0)</f>
        <v>0</v>
      </c>
      <c r="G80">
        <f>IF(LEN(telefony[[#This Row],[nr]]) &gt;= 10, 1,0)</f>
        <v>0</v>
      </c>
      <c r="H80">
        <f>IF(AND(MID(telefony[[#This Row],[nr]],1,2)="12",  telefony[[#This Row],[Czy stacjonarny]]=1), 1,0)</f>
        <v>0</v>
      </c>
      <c r="I80" s="2">
        <f>IF(telefony[[#This Row],[Czy stacjonarny na 12]]=1, telefony[[#This Row],[zakonczenie]]-telefony[[#This Row],[rozpoczecie]]+I79, I79)</f>
        <v>0</v>
      </c>
      <c r="J80" s="9">
        <f>IF(telefony[[#This Row],[Czy stacjonarny]]=1, telefony[[#This Row],[zakonczenie]]-telefony[[#This Row],[rozpoczecie]]+J79, J79)</f>
        <v>0.28028935185185172</v>
      </c>
      <c r="K80" s="9">
        <f>IF(telefony[[#This Row],[Czy komórkowy]]=1, telefony[[#This Row],[zakonczenie]]-telefony[[#This Row],[rozpoczecie]]+K79, K79)</f>
        <v>0.13865740740740734</v>
      </c>
      <c r="L80" s="9">
        <f>IF(telefony[[#This Row],[Czy zagraniczne]]=1, telefony[[#This Row],[zakonczenie]]-telefony[[#This Row],[rozpoczecie]]+L79, L79)</f>
        <v>2.7337962962963036E-2</v>
      </c>
      <c r="M80" s="9">
        <f>IF(telefony[[#This Row],[Czy stacjonarny]]=1, telefony[[#This Row],[zakonczenie]]-telefony[[#This Row],[rozpoczecie]]+M79, IF(telefony[[#This Row],[Czy komórkowy]]=1, telefony[[#This Row],[zakonczenie]]-telefony[[#This Row],[rozpoczecie]]+M79, M79))</f>
        <v>0.41894675925925906</v>
      </c>
      <c r="N80" s="2">
        <f>telefony[[#This Row],[zakonczenie]]-telefony[[#This Row],[rozpoczecie]]</f>
        <v>3.5069444444444375E-3</v>
      </c>
      <c r="O80">
        <f>IF(telefony[[#This Row],[Czy zagraniczne]]=1, ROUNDUP(telefony[[#This Row],[Trwanie]]*1440,0),0)</f>
        <v>0</v>
      </c>
    </row>
    <row r="81" spans="1:15" x14ac:dyDescent="0.25">
      <c r="A81">
        <v>8504601</v>
      </c>
      <c r="B81" s="1">
        <v>42919</v>
      </c>
      <c r="C81" s="2">
        <v>0.57958333333333334</v>
      </c>
      <c r="D81" s="2">
        <v>0.58056712962962964</v>
      </c>
      <c r="E81">
        <f>IF(LEN(telefony[[#This Row],[nr]]) = 7, 1,0)</f>
        <v>1</v>
      </c>
      <c r="F81">
        <f>IF(LEN(telefony[[#This Row],[nr]]) = 8, 1,0)</f>
        <v>0</v>
      </c>
      <c r="G81">
        <f>IF(LEN(telefony[[#This Row],[nr]]) &gt;= 10, 1,0)</f>
        <v>0</v>
      </c>
      <c r="H81">
        <f>IF(AND(MID(telefony[[#This Row],[nr]],1,2)="12",  telefony[[#This Row],[Czy stacjonarny]]=1), 1,0)</f>
        <v>0</v>
      </c>
      <c r="I81" s="2">
        <f>IF(telefony[[#This Row],[Czy stacjonarny na 12]]=1, telefony[[#This Row],[zakonczenie]]-telefony[[#This Row],[rozpoczecie]]+I80, I80)</f>
        <v>0</v>
      </c>
      <c r="J81" s="9">
        <f>IF(telefony[[#This Row],[Czy stacjonarny]]=1, telefony[[#This Row],[zakonczenie]]-telefony[[#This Row],[rozpoczecie]]+J80, J80)</f>
        <v>0.28127314814814802</v>
      </c>
      <c r="K81" s="9">
        <f>IF(telefony[[#This Row],[Czy komórkowy]]=1, telefony[[#This Row],[zakonczenie]]-telefony[[#This Row],[rozpoczecie]]+K80, K80)</f>
        <v>0.13865740740740734</v>
      </c>
      <c r="L81" s="9">
        <f>IF(telefony[[#This Row],[Czy zagraniczne]]=1, telefony[[#This Row],[zakonczenie]]-telefony[[#This Row],[rozpoczecie]]+L80, L80)</f>
        <v>2.7337962962963036E-2</v>
      </c>
      <c r="M81" s="9">
        <f>IF(telefony[[#This Row],[Czy stacjonarny]]=1, telefony[[#This Row],[zakonczenie]]-telefony[[#This Row],[rozpoczecie]]+M80, IF(telefony[[#This Row],[Czy komórkowy]]=1, telefony[[#This Row],[zakonczenie]]-telefony[[#This Row],[rozpoczecie]]+M80, M80))</f>
        <v>0.41993055555555536</v>
      </c>
      <c r="N81" s="2">
        <f>telefony[[#This Row],[zakonczenie]]-telefony[[#This Row],[rozpoczecie]]</f>
        <v>9.8379629629630205E-4</v>
      </c>
      <c r="O81">
        <f>IF(telefony[[#This Row],[Czy zagraniczne]]=1, ROUNDUP(telefony[[#This Row],[Trwanie]]*1440,0),0)</f>
        <v>0</v>
      </c>
    </row>
    <row r="82" spans="1:15" x14ac:dyDescent="0.25">
      <c r="A82">
        <v>8214927</v>
      </c>
      <c r="B82" s="1">
        <v>42919</v>
      </c>
      <c r="C82" s="2">
        <v>0.5819212962962963</v>
      </c>
      <c r="D82" s="2">
        <v>0.59106481481481477</v>
      </c>
      <c r="E82">
        <f>IF(LEN(telefony[[#This Row],[nr]]) = 7, 1,0)</f>
        <v>1</v>
      </c>
      <c r="F82">
        <f>IF(LEN(telefony[[#This Row],[nr]]) = 8, 1,0)</f>
        <v>0</v>
      </c>
      <c r="G82">
        <f>IF(LEN(telefony[[#This Row],[nr]]) &gt;= 10, 1,0)</f>
        <v>0</v>
      </c>
      <c r="H82">
        <f>IF(AND(MID(telefony[[#This Row],[nr]],1,2)="12",  telefony[[#This Row],[Czy stacjonarny]]=1), 1,0)</f>
        <v>0</v>
      </c>
      <c r="I82" s="2">
        <f>IF(telefony[[#This Row],[Czy stacjonarny na 12]]=1, telefony[[#This Row],[zakonczenie]]-telefony[[#This Row],[rozpoczecie]]+I81, I81)</f>
        <v>0</v>
      </c>
      <c r="J82" s="9">
        <f>IF(telefony[[#This Row],[Czy stacjonarny]]=1, telefony[[#This Row],[zakonczenie]]-telefony[[#This Row],[rozpoczecie]]+J81, J81)</f>
        <v>0.29041666666666649</v>
      </c>
      <c r="K82" s="9">
        <f>IF(telefony[[#This Row],[Czy komórkowy]]=1, telefony[[#This Row],[zakonczenie]]-telefony[[#This Row],[rozpoczecie]]+K81, K81)</f>
        <v>0.13865740740740734</v>
      </c>
      <c r="L82" s="9">
        <f>IF(telefony[[#This Row],[Czy zagraniczne]]=1, telefony[[#This Row],[zakonczenie]]-telefony[[#This Row],[rozpoczecie]]+L81, L81)</f>
        <v>2.7337962962963036E-2</v>
      </c>
      <c r="M82" s="9">
        <f>IF(telefony[[#This Row],[Czy stacjonarny]]=1, telefony[[#This Row],[zakonczenie]]-telefony[[#This Row],[rozpoczecie]]+M81, IF(telefony[[#This Row],[Czy komórkowy]]=1, telefony[[#This Row],[zakonczenie]]-telefony[[#This Row],[rozpoczecie]]+M81, M81))</f>
        <v>0.42907407407407383</v>
      </c>
      <c r="N82" s="2">
        <f>telefony[[#This Row],[zakonczenie]]-telefony[[#This Row],[rozpoczecie]]</f>
        <v>9.1435185185184675E-3</v>
      </c>
      <c r="O82">
        <f>IF(telefony[[#This Row],[Czy zagraniczne]]=1, ROUNDUP(telefony[[#This Row],[Trwanie]]*1440,0),0)</f>
        <v>0</v>
      </c>
    </row>
    <row r="83" spans="1:15" x14ac:dyDescent="0.25">
      <c r="A83">
        <v>5913547</v>
      </c>
      <c r="B83" s="1">
        <v>42919</v>
      </c>
      <c r="C83" s="2">
        <v>0.58414351851851853</v>
      </c>
      <c r="D83" s="2">
        <v>0.5861574074074074</v>
      </c>
      <c r="E83">
        <f>IF(LEN(telefony[[#This Row],[nr]]) = 7, 1,0)</f>
        <v>1</v>
      </c>
      <c r="F83">
        <f>IF(LEN(telefony[[#This Row],[nr]]) = 8, 1,0)</f>
        <v>0</v>
      </c>
      <c r="G83">
        <f>IF(LEN(telefony[[#This Row],[nr]]) &gt;= 10, 1,0)</f>
        <v>0</v>
      </c>
      <c r="H83">
        <f>IF(AND(MID(telefony[[#This Row],[nr]],1,2)="12",  telefony[[#This Row],[Czy stacjonarny]]=1), 1,0)</f>
        <v>0</v>
      </c>
      <c r="I83" s="2">
        <f>IF(telefony[[#This Row],[Czy stacjonarny na 12]]=1, telefony[[#This Row],[zakonczenie]]-telefony[[#This Row],[rozpoczecie]]+I82, I82)</f>
        <v>0</v>
      </c>
      <c r="J83" s="9">
        <f>IF(telefony[[#This Row],[Czy stacjonarny]]=1, telefony[[#This Row],[zakonczenie]]-telefony[[#This Row],[rozpoczecie]]+J82, J82)</f>
        <v>0.29243055555555536</v>
      </c>
      <c r="K83" s="9">
        <f>IF(telefony[[#This Row],[Czy komórkowy]]=1, telefony[[#This Row],[zakonczenie]]-telefony[[#This Row],[rozpoczecie]]+K82, K82)</f>
        <v>0.13865740740740734</v>
      </c>
      <c r="L83" s="9">
        <f>IF(telefony[[#This Row],[Czy zagraniczne]]=1, telefony[[#This Row],[zakonczenie]]-telefony[[#This Row],[rozpoczecie]]+L82, L82)</f>
        <v>2.7337962962963036E-2</v>
      </c>
      <c r="M83" s="9">
        <f>IF(telefony[[#This Row],[Czy stacjonarny]]=1, telefony[[#This Row],[zakonczenie]]-telefony[[#This Row],[rozpoczecie]]+M82, IF(telefony[[#This Row],[Czy komórkowy]]=1, telefony[[#This Row],[zakonczenie]]-telefony[[#This Row],[rozpoczecie]]+M82, M82))</f>
        <v>0.4310879629629627</v>
      </c>
      <c r="N83" s="2">
        <f>telefony[[#This Row],[zakonczenie]]-telefony[[#This Row],[rozpoczecie]]</f>
        <v>2.0138888888888706E-3</v>
      </c>
      <c r="O83">
        <f>IF(telefony[[#This Row],[Czy zagraniczne]]=1, ROUNDUP(telefony[[#This Row],[Trwanie]]*1440,0),0)</f>
        <v>0</v>
      </c>
    </row>
    <row r="84" spans="1:15" x14ac:dyDescent="0.25">
      <c r="A84">
        <v>3505978</v>
      </c>
      <c r="B84" s="1">
        <v>42919</v>
      </c>
      <c r="C84" s="2">
        <v>0.58699074074074076</v>
      </c>
      <c r="D84" s="2">
        <v>0.59060185185185188</v>
      </c>
      <c r="E84">
        <f>IF(LEN(telefony[[#This Row],[nr]]) = 7, 1,0)</f>
        <v>1</v>
      </c>
      <c r="F84">
        <f>IF(LEN(telefony[[#This Row],[nr]]) = 8, 1,0)</f>
        <v>0</v>
      </c>
      <c r="G84">
        <f>IF(LEN(telefony[[#This Row],[nr]]) &gt;= 10, 1,0)</f>
        <v>0</v>
      </c>
      <c r="H84">
        <f>IF(AND(MID(telefony[[#This Row],[nr]],1,2)="12",  telefony[[#This Row],[Czy stacjonarny]]=1), 1,0)</f>
        <v>0</v>
      </c>
      <c r="I84" s="2">
        <f>IF(telefony[[#This Row],[Czy stacjonarny na 12]]=1, telefony[[#This Row],[zakonczenie]]-telefony[[#This Row],[rozpoczecie]]+I83, I83)</f>
        <v>0</v>
      </c>
      <c r="J84" s="9">
        <f>IF(telefony[[#This Row],[Czy stacjonarny]]=1, telefony[[#This Row],[zakonczenie]]-telefony[[#This Row],[rozpoczecie]]+J83, J83)</f>
        <v>0.29604166666666648</v>
      </c>
      <c r="K84" s="9">
        <f>IF(telefony[[#This Row],[Czy komórkowy]]=1, telefony[[#This Row],[zakonczenie]]-telefony[[#This Row],[rozpoczecie]]+K83, K83)</f>
        <v>0.13865740740740734</v>
      </c>
      <c r="L84" s="9">
        <f>IF(telefony[[#This Row],[Czy zagraniczne]]=1, telefony[[#This Row],[zakonczenie]]-telefony[[#This Row],[rozpoczecie]]+L83, L83)</f>
        <v>2.7337962962963036E-2</v>
      </c>
      <c r="M84" s="9">
        <f>IF(telefony[[#This Row],[Czy stacjonarny]]=1, telefony[[#This Row],[zakonczenie]]-telefony[[#This Row],[rozpoczecie]]+M83, IF(telefony[[#This Row],[Czy komórkowy]]=1, telefony[[#This Row],[zakonczenie]]-telefony[[#This Row],[rozpoczecie]]+M83, M83))</f>
        <v>0.43469907407407382</v>
      </c>
      <c r="N84" s="2">
        <f>telefony[[#This Row],[zakonczenie]]-telefony[[#This Row],[rozpoczecie]]</f>
        <v>3.6111111111111205E-3</v>
      </c>
      <c r="O84">
        <f>IF(telefony[[#This Row],[Czy zagraniczne]]=1, ROUNDUP(telefony[[#This Row],[Trwanie]]*1440,0),0)</f>
        <v>0</v>
      </c>
    </row>
    <row r="85" spans="1:15" x14ac:dyDescent="0.25">
      <c r="A85">
        <v>14783929</v>
      </c>
      <c r="B85" s="1">
        <v>42919</v>
      </c>
      <c r="C85" s="2">
        <v>0.5902546296296296</v>
      </c>
      <c r="D85" s="2">
        <v>0.59516203703703707</v>
      </c>
      <c r="E85">
        <f>IF(LEN(telefony[[#This Row],[nr]]) = 7, 1,0)</f>
        <v>0</v>
      </c>
      <c r="F85">
        <f>IF(LEN(telefony[[#This Row],[nr]]) = 8, 1,0)</f>
        <v>1</v>
      </c>
      <c r="G85">
        <f>IF(LEN(telefony[[#This Row],[nr]]) &gt;= 10, 1,0)</f>
        <v>0</v>
      </c>
      <c r="H85">
        <f>IF(AND(MID(telefony[[#This Row],[nr]],1,2)="12",  telefony[[#This Row],[Czy stacjonarny]]=1), 1,0)</f>
        <v>0</v>
      </c>
      <c r="I85" s="2">
        <f>IF(telefony[[#This Row],[Czy stacjonarny na 12]]=1, telefony[[#This Row],[zakonczenie]]-telefony[[#This Row],[rozpoczecie]]+I84, I84)</f>
        <v>0</v>
      </c>
      <c r="J85" s="9">
        <f>IF(telefony[[#This Row],[Czy stacjonarny]]=1, telefony[[#This Row],[zakonczenie]]-telefony[[#This Row],[rozpoczecie]]+J84, J84)</f>
        <v>0.29604166666666648</v>
      </c>
      <c r="K85" s="9">
        <f>IF(telefony[[#This Row],[Czy komórkowy]]=1, telefony[[#This Row],[zakonczenie]]-telefony[[#This Row],[rozpoczecie]]+K84, K84)</f>
        <v>0.14356481481481481</v>
      </c>
      <c r="L85" s="9">
        <f>IF(telefony[[#This Row],[Czy zagraniczne]]=1, telefony[[#This Row],[zakonczenie]]-telefony[[#This Row],[rozpoczecie]]+L84, L84)</f>
        <v>2.7337962962963036E-2</v>
      </c>
      <c r="M85" s="9">
        <f>IF(telefony[[#This Row],[Czy stacjonarny]]=1, telefony[[#This Row],[zakonczenie]]-telefony[[#This Row],[rozpoczecie]]+M84, IF(telefony[[#This Row],[Czy komórkowy]]=1, telefony[[#This Row],[zakonczenie]]-telefony[[#This Row],[rozpoczecie]]+M84, M84))</f>
        <v>0.43960648148148129</v>
      </c>
      <c r="N85" s="2">
        <f>telefony[[#This Row],[zakonczenie]]-telefony[[#This Row],[rozpoczecie]]</f>
        <v>4.9074074074074714E-3</v>
      </c>
      <c r="O85">
        <f>IF(telefony[[#This Row],[Czy zagraniczne]]=1, ROUNDUP(telefony[[#This Row],[Trwanie]]*1440,0),0)</f>
        <v>0</v>
      </c>
    </row>
    <row r="86" spans="1:15" x14ac:dyDescent="0.25">
      <c r="A86">
        <v>2915745</v>
      </c>
      <c r="B86" s="1">
        <v>42919</v>
      </c>
      <c r="C86" s="2">
        <v>0.59324074074074074</v>
      </c>
      <c r="D86" s="2">
        <v>0.6029282407407407</v>
      </c>
      <c r="E86">
        <f>IF(LEN(telefony[[#This Row],[nr]]) = 7, 1,0)</f>
        <v>1</v>
      </c>
      <c r="F86">
        <f>IF(LEN(telefony[[#This Row],[nr]]) = 8, 1,0)</f>
        <v>0</v>
      </c>
      <c r="G86">
        <f>IF(LEN(telefony[[#This Row],[nr]]) &gt;= 10, 1,0)</f>
        <v>0</v>
      </c>
      <c r="H86">
        <f>IF(AND(MID(telefony[[#This Row],[nr]],1,2)="12",  telefony[[#This Row],[Czy stacjonarny]]=1), 1,0)</f>
        <v>0</v>
      </c>
      <c r="I86" s="2">
        <f>IF(telefony[[#This Row],[Czy stacjonarny na 12]]=1, telefony[[#This Row],[zakonczenie]]-telefony[[#This Row],[rozpoczecie]]+I85, I85)</f>
        <v>0</v>
      </c>
      <c r="J86" s="9">
        <f>IF(telefony[[#This Row],[Czy stacjonarny]]=1, telefony[[#This Row],[zakonczenie]]-telefony[[#This Row],[rozpoczecie]]+J85, J85)</f>
        <v>0.30572916666666644</v>
      </c>
      <c r="K86" s="9">
        <f>IF(telefony[[#This Row],[Czy komórkowy]]=1, telefony[[#This Row],[zakonczenie]]-telefony[[#This Row],[rozpoczecie]]+K85, K85)</f>
        <v>0.14356481481481481</v>
      </c>
      <c r="L86" s="9">
        <f>IF(telefony[[#This Row],[Czy zagraniczne]]=1, telefony[[#This Row],[zakonczenie]]-telefony[[#This Row],[rozpoczecie]]+L85, L85)</f>
        <v>2.7337962962963036E-2</v>
      </c>
      <c r="M86" s="9">
        <f>IF(telefony[[#This Row],[Czy stacjonarny]]=1, telefony[[#This Row],[zakonczenie]]-telefony[[#This Row],[rozpoczecie]]+M85, IF(telefony[[#This Row],[Czy komórkowy]]=1, telefony[[#This Row],[zakonczenie]]-telefony[[#This Row],[rozpoczecie]]+M85, M85))</f>
        <v>0.44929398148148125</v>
      </c>
      <c r="N86" s="2">
        <f>telefony[[#This Row],[zakonczenie]]-telefony[[#This Row],[rozpoczecie]]</f>
        <v>9.68749999999996E-3</v>
      </c>
      <c r="O86">
        <f>IF(telefony[[#This Row],[Czy zagraniczne]]=1, ROUNDUP(telefony[[#This Row],[Trwanie]]*1440,0),0)</f>
        <v>0</v>
      </c>
    </row>
    <row r="87" spans="1:15" x14ac:dyDescent="0.25">
      <c r="A87">
        <v>1100142</v>
      </c>
      <c r="B87" s="1">
        <v>42919</v>
      </c>
      <c r="C87" s="2">
        <v>0.59710648148148149</v>
      </c>
      <c r="D87" s="2">
        <v>0.6003356481481481</v>
      </c>
      <c r="E87">
        <f>IF(LEN(telefony[[#This Row],[nr]]) = 7, 1,0)</f>
        <v>1</v>
      </c>
      <c r="F87">
        <f>IF(LEN(telefony[[#This Row],[nr]]) = 8, 1,0)</f>
        <v>0</v>
      </c>
      <c r="G87">
        <f>IF(LEN(telefony[[#This Row],[nr]]) &gt;= 10, 1,0)</f>
        <v>0</v>
      </c>
      <c r="H87">
        <f>IF(AND(MID(telefony[[#This Row],[nr]],1,2)="12",  telefony[[#This Row],[Czy stacjonarny]]=1), 1,0)</f>
        <v>0</v>
      </c>
      <c r="I87" s="2">
        <f>IF(telefony[[#This Row],[Czy stacjonarny na 12]]=1, telefony[[#This Row],[zakonczenie]]-telefony[[#This Row],[rozpoczecie]]+I86, I86)</f>
        <v>0</v>
      </c>
      <c r="J87" s="9">
        <f>IF(telefony[[#This Row],[Czy stacjonarny]]=1, telefony[[#This Row],[zakonczenie]]-telefony[[#This Row],[rozpoczecie]]+J86, J86)</f>
        <v>0.30895833333333306</v>
      </c>
      <c r="K87" s="9">
        <f>IF(telefony[[#This Row],[Czy komórkowy]]=1, telefony[[#This Row],[zakonczenie]]-telefony[[#This Row],[rozpoczecie]]+K86, K86)</f>
        <v>0.14356481481481481</v>
      </c>
      <c r="L87" s="9">
        <f>IF(telefony[[#This Row],[Czy zagraniczne]]=1, telefony[[#This Row],[zakonczenie]]-telefony[[#This Row],[rozpoczecie]]+L86, L86)</f>
        <v>2.7337962962963036E-2</v>
      </c>
      <c r="M87" s="9">
        <f>IF(telefony[[#This Row],[Czy stacjonarny]]=1, telefony[[#This Row],[zakonczenie]]-telefony[[#This Row],[rozpoczecie]]+M86, IF(telefony[[#This Row],[Czy komórkowy]]=1, telefony[[#This Row],[zakonczenie]]-telefony[[#This Row],[rozpoczecie]]+M86, M86))</f>
        <v>0.45252314814814787</v>
      </c>
      <c r="N87" s="2">
        <f>telefony[[#This Row],[zakonczenie]]-telefony[[#This Row],[rozpoczecie]]</f>
        <v>3.2291666666666163E-3</v>
      </c>
      <c r="O87">
        <f>IF(telefony[[#This Row],[Czy zagraniczne]]=1, ROUNDUP(telefony[[#This Row],[Trwanie]]*1440,0),0)</f>
        <v>0</v>
      </c>
    </row>
    <row r="88" spans="1:15" x14ac:dyDescent="0.25">
      <c r="A88">
        <v>7795911</v>
      </c>
      <c r="B88" s="1">
        <v>42919</v>
      </c>
      <c r="C88" s="2">
        <v>0.60196759259259258</v>
      </c>
      <c r="D88" s="2">
        <v>0.61259259259259258</v>
      </c>
      <c r="E88">
        <f>IF(LEN(telefony[[#This Row],[nr]]) = 7, 1,0)</f>
        <v>1</v>
      </c>
      <c r="F88">
        <f>IF(LEN(telefony[[#This Row],[nr]]) = 8, 1,0)</f>
        <v>0</v>
      </c>
      <c r="G88">
        <f>IF(LEN(telefony[[#This Row],[nr]]) &gt;= 10, 1,0)</f>
        <v>0</v>
      </c>
      <c r="H88">
        <f>IF(AND(MID(telefony[[#This Row],[nr]],1,2)="12",  telefony[[#This Row],[Czy stacjonarny]]=1), 1,0)</f>
        <v>0</v>
      </c>
      <c r="I88" s="2">
        <f>IF(telefony[[#This Row],[Czy stacjonarny na 12]]=1, telefony[[#This Row],[zakonczenie]]-telefony[[#This Row],[rozpoczecie]]+I87, I87)</f>
        <v>0</v>
      </c>
      <c r="J88" s="9">
        <f>IF(telefony[[#This Row],[Czy stacjonarny]]=1, telefony[[#This Row],[zakonczenie]]-telefony[[#This Row],[rozpoczecie]]+J87, J87)</f>
        <v>0.31958333333333305</v>
      </c>
      <c r="K88" s="9">
        <f>IF(telefony[[#This Row],[Czy komórkowy]]=1, telefony[[#This Row],[zakonczenie]]-telefony[[#This Row],[rozpoczecie]]+K87, K87)</f>
        <v>0.14356481481481481</v>
      </c>
      <c r="L88" s="9">
        <f>IF(telefony[[#This Row],[Czy zagraniczne]]=1, telefony[[#This Row],[zakonczenie]]-telefony[[#This Row],[rozpoczecie]]+L87, L87)</f>
        <v>2.7337962962963036E-2</v>
      </c>
      <c r="M88" s="9">
        <f>IF(telefony[[#This Row],[Czy stacjonarny]]=1, telefony[[#This Row],[zakonczenie]]-telefony[[#This Row],[rozpoczecie]]+M87, IF(telefony[[#This Row],[Czy komórkowy]]=1, telefony[[#This Row],[zakonczenie]]-telefony[[#This Row],[rozpoczecie]]+M87, M87))</f>
        <v>0.46314814814814786</v>
      </c>
      <c r="N88" s="2">
        <f>telefony[[#This Row],[zakonczenie]]-telefony[[#This Row],[rozpoczecie]]</f>
        <v>1.0624999999999996E-2</v>
      </c>
      <c r="O88">
        <f>IF(telefony[[#This Row],[Czy zagraniczne]]=1, ROUNDUP(telefony[[#This Row],[Trwanie]]*1440,0),0)</f>
        <v>0</v>
      </c>
    </row>
    <row r="89" spans="1:15" x14ac:dyDescent="0.25">
      <c r="A89">
        <v>1709455</v>
      </c>
      <c r="B89" s="1">
        <v>42919</v>
      </c>
      <c r="C89" s="2">
        <v>0.60313657407407406</v>
      </c>
      <c r="D89" s="2">
        <v>0.60765046296296299</v>
      </c>
      <c r="E89">
        <f>IF(LEN(telefony[[#This Row],[nr]]) = 7, 1,0)</f>
        <v>1</v>
      </c>
      <c r="F89">
        <f>IF(LEN(telefony[[#This Row],[nr]]) = 8, 1,0)</f>
        <v>0</v>
      </c>
      <c r="G89">
        <f>IF(LEN(telefony[[#This Row],[nr]]) &gt;= 10, 1,0)</f>
        <v>0</v>
      </c>
      <c r="H89">
        <f>IF(AND(MID(telefony[[#This Row],[nr]],1,2)="12",  telefony[[#This Row],[Czy stacjonarny]]=1), 1,0)</f>
        <v>0</v>
      </c>
      <c r="I89" s="2">
        <f>IF(telefony[[#This Row],[Czy stacjonarny na 12]]=1, telefony[[#This Row],[zakonczenie]]-telefony[[#This Row],[rozpoczecie]]+I88, I88)</f>
        <v>0</v>
      </c>
      <c r="J89" s="9">
        <f>IF(telefony[[#This Row],[Czy stacjonarny]]=1, telefony[[#This Row],[zakonczenie]]-telefony[[#This Row],[rozpoczecie]]+J88, J88)</f>
        <v>0.32409722222222198</v>
      </c>
      <c r="K89" s="9">
        <f>IF(telefony[[#This Row],[Czy komórkowy]]=1, telefony[[#This Row],[zakonczenie]]-telefony[[#This Row],[rozpoczecie]]+K88, K88)</f>
        <v>0.14356481481481481</v>
      </c>
      <c r="L89" s="9">
        <f>IF(telefony[[#This Row],[Czy zagraniczne]]=1, telefony[[#This Row],[zakonczenie]]-telefony[[#This Row],[rozpoczecie]]+L88, L88)</f>
        <v>2.7337962962963036E-2</v>
      </c>
      <c r="M89" s="9">
        <f>IF(telefony[[#This Row],[Czy stacjonarny]]=1, telefony[[#This Row],[zakonczenie]]-telefony[[#This Row],[rozpoczecie]]+M88, IF(telefony[[#This Row],[Czy komórkowy]]=1, telefony[[#This Row],[zakonczenie]]-telefony[[#This Row],[rozpoczecie]]+M88, M88))</f>
        <v>0.46766203703703679</v>
      </c>
      <c r="N89" s="2">
        <f>telefony[[#This Row],[zakonczenie]]-telefony[[#This Row],[rozpoczecie]]</f>
        <v>4.5138888888889284E-3</v>
      </c>
      <c r="O89">
        <f>IF(telefony[[#This Row],[Czy zagraniczne]]=1, ROUNDUP(telefony[[#This Row],[Trwanie]]*1440,0),0)</f>
        <v>0</v>
      </c>
    </row>
    <row r="90" spans="1:15" x14ac:dyDescent="0.25">
      <c r="A90">
        <v>54586484</v>
      </c>
      <c r="B90" s="1">
        <v>42919</v>
      </c>
      <c r="C90" s="2">
        <v>0.60753472222222227</v>
      </c>
      <c r="D90" s="2">
        <v>0.61120370370370369</v>
      </c>
      <c r="E90">
        <f>IF(LEN(telefony[[#This Row],[nr]]) = 7, 1,0)</f>
        <v>0</v>
      </c>
      <c r="F90">
        <f>IF(LEN(telefony[[#This Row],[nr]]) = 8, 1,0)</f>
        <v>1</v>
      </c>
      <c r="G90">
        <f>IF(LEN(telefony[[#This Row],[nr]]) &gt;= 10, 1,0)</f>
        <v>0</v>
      </c>
      <c r="H90">
        <f>IF(AND(MID(telefony[[#This Row],[nr]],1,2)="12",  telefony[[#This Row],[Czy stacjonarny]]=1), 1,0)</f>
        <v>0</v>
      </c>
      <c r="I90" s="2">
        <f>IF(telefony[[#This Row],[Czy stacjonarny na 12]]=1, telefony[[#This Row],[zakonczenie]]-telefony[[#This Row],[rozpoczecie]]+I89, I89)</f>
        <v>0</v>
      </c>
      <c r="J90" s="9">
        <f>IF(telefony[[#This Row],[Czy stacjonarny]]=1, telefony[[#This Row],[zakonczenie]]-telefony[[#This Row],[rozpoczecie]]+J89, J89)</f>
        <v>0.32409722222222198</v>
      </c>
      <c r="K90" s="9">
        <f>IF(telefony[[#This Row],[Czy komórkowy]]=1, telefony[[#This Row],[zakonczenie]]-telefony[[#This Row],[rozpoczecie]]+K89, K89)</f>
        <v>0.14723379629629624</v>
      </c>
      <c r="L90" s="9">
        <f>IF(telefony[[#This Row],[Czy zagraniczne]]=1, telefony[[#This Row],[zakonczenie]]-telefony[[#This Row],[rozpoczecie]]+L89, L89)</f>
        <v>2.7337962962963036E-2</v>
      </c>
      <c r="M90" s="9">
        <f>IF(telefony[[#This Row],[Czy stacjonarny]]=1, telefony[[#This Row],[zakonczenie]]-telefony[[#This Row],[rozpoczecie]]+M89, IF(telefony[[#This Row],[Czy komórkowy]]=1, telefony[[#This Row],[zakonczenie]]-telefony[[#This Row],[rozpoczecie]]+M89, M89))</f>
        <v>0.47133101851851822</v>
      </c>
      <c r="N90" s="2">
        <f>telefony[[#This Row],[zakonczenie]]-telefony[[#This Row],[rozpoczecie]]</f>
        <v>3.6689814814814259E-3</v>
      </c>
      <c r="O90">
        <f>IF(telefony[[#This Row],[Czy zagraniczne]]=1, ROUNDUP(telefony[[#This Row],[Trwanie]]*1440,0),0)</f>
        <v>0</v>
      </c>
    </row>
    <row r="91" spans="1:15" x14ac:dyDescent="0.25">
      <c r="A91">
        <v>6674505</v>
      </c>
      <c r="B91" s="1">
        <v>42919</v>
      </c>
      <c r="C91" s="2">
        <v>0.61243055555555559</v>
      </c>
      <c r="D91" s="2">
        <v>0.62267361111111108</v>
      </c>
      <c r="E91">
        <f>IF(LEN(telefony[[#This Row],[nr]]) = 7, 1,0)</f>
        <v>1</v>
      </c>
      <c r="F91">
        <f>IF(LEN(telefony[[#This Row],[nr]]) = 8, 1,0)</f>
        <v>0</v>
      </c>
      <c r="G91">
        <f>IF(LEN(telefony[[#This Row],[nr]]) &gt;= 10, 1,0)</f>
        <v>0</v>
      </c>
      <c r="H91">
        <f>IF(AND(MID(telefony[[#This Row],[nr]],1,2)="12",  telefony[[#This Row],[Czy stacjonarny]]=1), 1,0)</f>
        <v>0</v>
      </c>
      <c r="I91" s="2">
        <f>IF(telefony[[#This Row],[Czy stacjonarny na 12]]=1, telefony[[#This Row],[zakonczenie]]-telefony[[#This Row],[rozpoczecie]]+I90, I90)</f>
        <v>0</v>
      </c>
      <c r="J91" s="9">
        <f>IF(telefony[[#This Row],[Czy stacjonarny]]=1, telefony[[#This Row],[zakonczenie]]-telefony[[#This Row],[rozpoczecie]]+J90, J90)</f>
        <v>0.33434027777777747</v>
      </c>
      <c r="K91" s="9">
        <f>IF(telefony[[#This Row],[Czy komórkowy]]=1, telefony[[#This Row],[zakonczenie]]-telefony[[#This Row],[rozpoczecie]]+K90, K90)</f>
        <v>0.14723379629629624</v>
      </c>
      <c r="L91" s="9">
        <f>IF(telefony[[#This Row],[Czy zagraniczne]]=1, telefony[[#This Row],[zakonczenie]]-telefony[[#This Row],[rozpoczecie]]+L90, L90)</f>
        <v>2.7337962962963036E-2</v>
      </c>
      <c r="M91" s="9">
        <f>IF(telefony[[#This Row],[Czy stacjonarny]]=1, telefony[[#This Row],[zakonczenie]]-telefony[[#This Row],[rozpoczecie]]+M90, IF(telefony[[#This Row],[Czy komórkowy]]=1, telefony[[#This Row],[zakonczenie]]-telefony[[#This Row],[rozpoczecie]]+M90, M90))</f>
        <v>0.48157407407407371</v>
      </c>
      <c r="N91" s="2">
        <f>telefony[[#This Row],[zakonczenie]]-telefony[[#This Row],[rozpoczecie]]</f>
        <v>1.0243055555555491E-2</v>
      </c>
      <c r="O91">
        <f>IF(telefony[[#This Row],[Czy zagraniczne]]=1, ROUNDUP(telefony[[#This Row],[Trwanie]]*1440,0),0)</f>
        <v>0</v>
      </c>
    </row>
    <row r="92" spans="1:15" x14ac:dyDescent="0.25">
      <c r="A92">
        <v>6920814</v>
      </c>
      <c r="B92" s="1">
        <v>42919</v>
      </c>
      <c r="C92" s="2">
        <v>0.6141550925925926</v>
      </c>
      <c r="D92" s="2">
        <v>0.61440972222222223</v>
      </c>
      <c r="E92">
        <f>IF(LEN(telefony[[#This Row],[nr]]) = 7, 1,0)</f>
        <v>1</v>
      </c>
      <c r="F92">
        <f>IF(LEN(telefony[[#This Row],[nr]]) = 8, 1,0)</f>
        <v>0</v>
      </c>
      <c r="G92">
        <f>IF(LEN(telefony[[#This Row],[nr]]) &gt;= 10, 1,0)</f>
        <v>0</v>
      </c>
      <c r="H92">
        <f>IF(AND(MID(telefony[[#This Row],[nr]],1,2)="12",  telefony[[#This Row],[Czy stacjonarny]]=1), 1,0)</f>
        <v>0</v>
      </c>
      <c r="I92" s="2">
        <f>IF(telefony[[#This Row],[Czy stacjonarny na 12]]=1, telefony[[#This Row],[zakonczenie]]-telefony[[#This Row],[rozpoczecie]]+I91, I91)</f>
        <v>0</v>
      </c>
      <c r="J92" s="9">
        <f>IF(telefony[[#This Row],[Czy stacjonarny]]=1, telefony[[#This Row],[zakonczenie]]-telefony[[#This Row],[rozpoczecie]]+J91, J91)</f>
        <v>0.33459490740740711</v>
      </c>
      <c r="K92" s="9">
        <f>IF(telefony[[#This Row],[Czy komórkowy]]=1, telefony[[#This Row],[zakonczenie]]-telefony[[#This Row],[rozpoczecie]]+K91, K91)</f>
        <v>0.14723379629629624</v>
      </c>
      <c r="L92" s="9">
        <f>IF(telefony[[#This Row],[Czy zagraniczne]]=1, telefony[[#This Row],[zakonczenie]]-telefony[[#This Row],[rozpoczecie]]+L91, L91)</f>
        <v>2.7337962962963036E-2</v>
      </c>
      <c r="M92" s="9">
        <f>IF(telefony[[#This Row],[Czy stacjonarny]]=1, telefony[[#This Row],[zakonczenie]]-telefony[[#This Row],[rozpoczecie]]+M91, IF(telefony[[#This Row],[Czy komórkowy]]=1, telefony[[#This Row],[zakonczenie]]-telefony[[#This Row],[rozpoczecie]]+M91, M91))</f>
        <v>0.48182870370370334</v>
      </c>
      <c r="N92" s="2">
        <f>telefony[[#This Row],[zakonczenie]]-telefony[[#This Row],[rozpoczecie]]</f>
        <v>2.5462962962963243E-4</v>
      </c>
      <c r="O92">
        <f>IF(telefony[[#This Row],[Czy zagraniczne]]=1, ROUNDUP(telefony[[#This Row],[Trwanie]]*1440,0),0)</f>
        <v>0</v>
      </c>
    </row>
    <row r="93" spans="1:15" x14ac:dyDescent="0.25">
      <c r="A93">
        <v>6161675</v>
      </c>
      <c r="B93" s="1">
        <v>42919</v>
      </c>
      <c r="C93" s="2">
        <v>0.61449074074074073</v>
      </c>
      <c r="D93" s="2">
        <v>0.62415509259259261</v>
      </c>
      <c r="E93">
        <f>IF(LEN(telefony[[#This Row],[nr]]) = 7, 1,0)</f>
        <v>1</v>
      </c>
      <c r="F93">
        <f>IF(LEN(telefony[[#This Row],[nr]]) = 8, 1,0)</f>
        <v>0</v>
      </c>
      <c r="G93">
        <f>IF(LEN(telefony[[#This Row],[nr]]) &gt;= 10, 1,0)</f>
        <v>0</v>
      </c>
      <c r="H93">
        <f>IF(AND(MID(telefony[[#This Row],[nr]],1,2)="12",  telefony[[#This Row],[Czy stacjonarny]]=1), 1,0)</f>
        <v>0</v>
      </c>
      <c r="I93" s="2">
        <f>IF(telefony[[#This Row],[Czy stacjonarny na 12]]=1, telefony[[#This Row],[zakonczenie]]-telefony[[#This Row],[rozpoczecie]]+I92, I92)</f>
        <v>0</v>
      </c>
      <c r="J93" s="9">
        <f>IF(telefony[[#This Row],[Czy stacjonarny]]=1, telefony[[#This Row],[zakonczenie]]-telefony[[#This Row],[rozpoczecie]]+J92, J92)</f>
        <v>0.34425925925925899</v>
      </c>
      <c r="K93" s="9">
        <f>IF(telefony[[#This Row],[Czy komórkowy]]=1, telefony[[#This Row],[zakonczenie]]-telefony[[#This Row],[rozpoczecie]]+K92, K92)</f>
        <v>0.14723379629629624</v>
      </c>
      <c r="L93" s="9">
        <f>IF(telefony[[#This Row],[Czy zagraniczne]]=1, telefony[[#This Row],[zakonczenie]]-telefony[[#This Row],[rozpoczecie]]+L92, L92)</f>
        <v>2.7337962962963036E-2</v>
      </c>
      <c r="M93" s="9">
        <f>IF(telefony[[#This Row],[Czy stacjonarny]]=1, telefony[[#This Row],[zakonczenie]]-telefony[[#This Row],[rozpoczecie]]+M92, IF(telefony[[#This Row],[Czy komórkowy]]=1, telefony[[#This Row],[zakonczenie]]-telefony[[#This Row],[rozpoczecie]]+M92, M92))</f>
        <v>0.49149305555555522</v>
      </c>
      <c r="N93" s="2">
        <f>telefony[[#This Row],[zakonczenie]]-telefony[[#This Row],[rozpoczecie]]</f>
        <v>9.6643518518518823E-3</v>
      </c>
      <c r="O93">
        <f>IF(telefony[[#This Row],[Czy zagraniczne]]=1, ROUNDUP(telefony[[#This Row],[Trwanie]]*1440,0),0)</f>
        <v>0</v>
      </c>
    </row>
    <row r="94" spans="1:15" x14ac:dyDescent="0.25">
      <c r="A94">
        <v>8498076</v>
      </c>
      <c r="B94" s="1">
        <v>42919</v>
      </c>
      <c r="C94" s="2">
        <v>0.61523148148148143</v>
      </c>
      <c r="D94" s="2">
        <v>0.62223379629629627</v>
      </c>
      <c r="E94">
        <f>IF(LEN(telefony[[#This Row],[nr]]) = 7, 1,0)</f>
        <v>1</v>
      </c>
      <c r="F94">
        <f>IF(LEN(telefony[[#This Row],[nr]]) = 8, 1,0)</f>
        <v>0</v>
      </c>
      <c r="G94">
        <f>IF(LEN(telefony[[#This Row],[nr]]) &gt;= 10, 1,0)</f>
        <v>0</v>
      </c>
      <c r="H94">
        <f>IF(AND(MID(telefony[[#This Row],[nr]],1,2)="12",  telefony[[#This Row],[Czy stacjonarny]]=1), 1,0)</f>
        <v>0</v>
      </c>
      <c r="I94" s="2">
        <f>IF(telefony[[#This Row],[Czy stacjonarny na 12]]=1, telefony[[#This Row],[zakonczenie]]-telefony[[#This Row],[rozpoczecie]]+I93, I93)</f>
        <v>0</v>
      </c>
      <c r="J94" s="9">
        <f>IF(telefony[[#This Row],[Czy stacjonarny]]=1, telefony[[#This Row],[zakonczenie]]-telefony[[#This Row],[rozpoczecie]]+J93, J93)</f>
        <v>0.35126157407407382</v>
      </c>
      <c r="K94" s="9">
        <f>IF(telefony[[#This Row],[Czy komórkowy]]=1, telefony[[#This Row],[zakonczenie]]-telefony[[#This Row],[rozpoczecie]]+K93, K93)</f>
        <v>0.14723379629629624</v>
      </c>
      <c r="L94" s="9">
        <f>IF(telefony[[#This Row],[Czy zagraniczne]]=1, telefony[[#This Row],[zakonczenie]]-telefony[[#This Row],[rozpoczecie]]+L93, L93)</f>
        <v>2.7337962962963036E-2</v>
      </c>
      <c r="M94" s="9">
        <f>IF(telefony[[#This Row],[Czy stacjonarny]]=1, telefony[[#This Row],[zakonczenie]]-telefony[[#This Row],[rozpoczecie]]+M93, IF(telefony[[#This Row],[Czy komórkowy]]=1, telefony[[#This Row],[zakonczenie]]-telefony[[#This Row],[rozpoczecie]]+M93, M93))</f>
        <v>0.49849537037037006</v>
      </c>
      <c r="N94" s="2">
        <f>telefony[[#This Row],[zakonczenie]]-telefony[[#This Row],[rozpoczecie]]</f>
        <v>7.0023148148148362E-3</v>
      </c>
      <c r="O94">
        <f>IF(telefony[[#This Row],[Czy zagraniczne]]=1, ROUNDUP(telefony[[#This Row],[Trwanie]]*1440,0),0)</f>
        <v>0</v>
      </c>
    </row>
    <row r="95" spans="1:15" x14ac:dyDescent="0.25">
      <c r="A95">
        <v>4174785</v>
      </c>
      <c r="B95" s="1">
        <v>42919</v>
      </c>
      <c r="C95" s="2">
        <v>0.61624999999999996</v>
      </c>
      <c r="D95" s="2">
        <v>0.62702546296296291</v>
      </c>
      <c r="E95">
        <f>IF(LEN(telefony[[#This Row],[nr]]) = 7, 1,0)</f>
        <v>1</v>
      </c>
      <c r="F95">
        <f>IF(LEN(telefony[[#This Row],[nr]]) = 8, 1,0)</f>
        <v>0</v>
      </c>
      <c r="G95">
        <f>IF(LEN(telefony[[#This Row],[nr]]) &gt;= 10, 1,0)</f>
        <v>0</v>
      </c>
      <c r="H95">
        <f>IF(AND(MID(telefony[[#This Row],[nr]],1,2)="12",  telefony[[#This Row],[Czy stacjonarny]]=1), 1,0)</f>
        <v>0</v>
      </c>
      <c r="I95" s="2">
        <f>IF(telefony[[#This Row],[Czy stacjonarny na 12]]=1, telefony[[#This Row],[zakonczenie]]-telefony[[#This Row],[rozpoczecie]]+I94, I94)</f>
        <v>0</v>
      </c>
      <c r="J95" s="9">
        <f>IF(telefony[[#This Row],[Czy stacjonarny]]=1, telefony[[#This Row],[zakonczenie]]-telefony[[#This Row],[rozpoczecie]]+J94, J94)</f>
        <v>0.36203703703703677</v>
      </c>
      <c r="K95" s="9">
        <f>IF(telefony[[#This Row],[Czy komórkowy]]=1, telefony[[#This Row],[zakonczenie]]-telefony[[#This Row],[rozpoczecie]]+K94, K94)</f>
        <v>0.14723379629629624</v>
      </c>
      <c r="L95" s="9">
        <f>IF(telefony[[#This Row],[Czy zagraniczne]]=1, telefony[[#This Row],[zakonczenie]]-telefony[[#This Row],[rozpoczecie]]+L94, L94)</f>
        <v>2.7337962962963036E-2</v>
      </c>
      <c r="M95" s="9">
        <f>IF(telefony[[#This Row],[Czy stacjonarny]]=1, telefony[[#This Row],[zakonczenie]]-telefony[[#This Row],[rozpoczecie]]+M94, IF(telefony[[#This Row],[Czy komórkowy]]=1, telefony[[#This Row],[zakonczenie]]-telefony[[#This Row],[rozpoczecie]]+M94, M94))</f>
        <v>0.50927083333333301</v>
      </c>
      <c r="N95" s="2">
        <f>telefony[[#This Row],[zakonczenie]]-telefony[[#This Row],[rozpoczecie]]</f>
        <v>1.0775462962962945E-2</v>
      </c>
      <c r="O95">
        <f>IF(telefony[[#This Row],[Czy zagraniczne]]=1, ROUNDUP(telefony[[#This Row],[Trwanie]]*1440,0),0)</f>
        <v>0</v>
      </c>
    </row>
    <row r="96" spans="1:15" x14ac:dyDescent="0.25">
      <c r="A96">
        <v>3776937</v>
      </c>
      <c r="B96" s="1">
        <v>42919</v>
      </c>
      <c r="C96" s="2">
        <v>0.61767361111111108</v>
      </c>
      <c r="D96" s="2">
        <v>0.6234143518518519</v>
      </c>
      <c r="E96">
        <f>IF(LEN(telefony[[#This Row],[nr]]) = 7, 1,0)</f>
        <v>1</v>
      </c>
      <c r="F96">
        <f>IF(LEN(telefony[[#This Row],[nr]]) = 8, 1,0)</f>
        <v>0</v>
      </c>
      <c r="G96">
        <f>IF(LEN(telefony[[#This Row],[nr]]) &gt;= 10, 1,0)</f>
        <v>0</v>
      </c>
      <c r="H96">
        <f>IF(AND(MID(telefony[[#This Row],[nr]],1,2)="12",  telefony[[#This Row],[Czy stacjonarny]]=1), 1,0)</f>
        <v>0</v>
      </c>
      <c r="I96" s="2">
        <f>IF(telefony[[#This Row],[Czy stacjonarny na 12]]=1, telefony[[#This Row],[zakonczenie]]-telefony[[#This Row],[rozpoczecie]]+I95, I95)</f>
        <v>0</v>
      </c>
      <c r="J96" s="9">
        <f>IF(telefony[[#This Row],[Czy stacjonarny]]=1, telefony[[#This Row],[zakonczenie]]-telefony[[#This Row],[rozpoczecie]]+J95, J95)</f>
        <v>0.36777777777777759</v>
      </c>
      <c r="K96" s="9">
        <f>IF(telefony[[#This Row],[Czy komórkowy]]=1, telefony[[#This Row],[zakonczenie]]-telefony[[#This Row],[rozpoczecie]]+K95, K95)</f>
        <v>0.14723379629629624</v>
      </c>
      <c r="L96" s="9">
        <f>IF(telefony[[#This Row],[Czy zagraniczne]]=1, telefony[[#This Row],[zakonczenie]]-telefony[[#This Row],[rozpoczecie]]+L95, L95)</f>
        <v>2.7337962962963036E-2</v>
      </c>
      <c r="M96" s="9">
        <f>IF(telefony[[#This Row],[Czy stacjonarny]]=1, telefony[[#This Row],[zakonczenie]]-telefony[[#This Row],[rozpoczecie]]+M95, IF(telefony[[#This Row],[Czy komórkowy]]=1, telefony[[#This Row],[zakonczenie]]-telefony[[#This Row],[rozpoczecie]]+M95, M95))</f>
        <v>0.51501157407407383</v>
      </c>
      <c r="N96" s="2">
        <f>telefony[[#This Row],[zakonczenie]]-telefony[[#This Row],[rozpoczecie]]</f>
        <v>5.740740740740824E-3</v>
      </c>
      <c r="O96">
        <f>IF(telefony[[#This Row],[Czy zagraniczne]]=1, ROUNDUP(telefony[[#This Row],[Trwanie]]*1440,0),0)</f>
        <v>0</v>
      </c>
    </row>
    <row r="97" spans="1:18" x14ac:dyDescent="0.25">
      <c r="A97">
        <v>2636055</v>
      </c>
      <c r="B97" s="1">
        <v>42919</v>
      </c>
      <c r="C97" s="2">
        <v>0.62174768518518519</v>
      </c>
      <c r="D97" s="2">
        <v>0.62206018518518513</v>
      </c>
      <c r="E97">
        <f>IF(LEN(telefony[[#This Row],[nr]]) = 7, 1,0)</f>
        <v>1</v>
      </c>
      <c r="F97">
        <f>IF(LEN(telefony[[#This Row],[nr]]) = 8, 1,0)</f>
        <v>0</v>
      </c>
      <c r="G97">
        <f>IF(LEN(telefony[[#This Row],[nr]]) &gt;= 10, 1,0)</f>
        <v>0</v>
      </c>
      <c r="H97">
        <f>IF(AND(MID(telefony[[#This Row],[nr]],1,2)="12",  telefony[[#This Row],[Czy stacjonarny]]=1), 1,0)</f>
        <v>0</v>
      </c>
      <c r="I97" s="2">
        <f>IF(telefony[[#This Row],[Czy stacjonarny na 12]]=1, telefony[[#This Row],[zakonczenie]]-telefony[[#This Row],[rozpoczecie]]+I96, I96)</f>
        <v>0</v>
      </c>
      <c r="J97" s="9">
        <f>IF(telefony[[#This Row],[Czy stacjonarny]]=1, telefony[[#This Row],[zakonczenie]]-telefony[[#This Row],[rozpoczecie]]+J96, J96)</f>
        <v>0.36809027777777753</v>
      </c>
      <c r="K97" s="9">
        <f>IF(telefony[[#This Row],[Czy komórkowy]]=1, telefony[[#This Row],[zakonczenie]]-telefony[[#This Row],[rozpoczecie]]+K96, K96)</f>
        <v>0.14723379629629624</v>
      </c>
      <c r="L97" s="9">
        <f>IF(telefony[[#This Row],[Czy zagraniczne]]=1, telefony[[#This Row],[zakonczenie]]-telefony[[#This Row],[rozpoczecie]]+L96, L96)</f>
        <v>2.7337962962963036E-2</v>
      </c>
      <c r="M97" s="9">
        <f>IF(telefony[[#This Row],[Czy stacjonarny]]=1, telefony[[#This Row],[zakonczenie]]-telefony[[#This Row],[rozpoczecie]]+M96, IF(telefony[[#This Row],[Czy komórkowy]]=1, telefony[[#This Row],[zakonczenie]]-telefony[[#This Row],[rozpoczecie]]+M96, M96))</f>
        <v>0.51532407407407377</v>
      </c>
      <c r="N97" s="2">
        <f>telefony[[#This Row],[zakonczenie]]-telefony[[#This Row],[rozpoczecie]]</f>
        <v>3.1249999999993783E-4</v>
      </c>
      <c r="O97">
        <f>IF(telefony[[#This Row],[Czy zagraniczne]]=1, ROUNDUP(telefony[[#This Row],[Trwanie]]*1440,0),0)</f>
        <v>0</v>
      </c>
    </row>
    <row r="98" spans="1:18" x14ac:dyDescent="0.25">
      <c r="A98">
        <v>4555937</v>
      </c>
      <c r="B98" s="1">
        <v>42919</v>
      </c>
      <c r="C98" s="2">
        <v>0.62645833333333334</v>
      </c>
      <c r="D98" s="2">
        <v>0.63792824074074073</v>
      </c>
      <c r="E98">
        <f>IF(LEN(telefony[[#This Row],[nr]]) = 7, 1,0)</f>
        <v>1</v>
      </c>
      <c r="F98">
        <f>IF(LEN(telefony[[#This Row],[nr]]) = 8, 1,0)</f>
        <v>0</v>
      </c>
      <c r="G98">
        <f>IF(LEN(telefony[[#This Row],[nr]]) &gt;= 10, 1,0)</f>
        <v>0</v>
      </c>
      <c r="H98">
        <f>IF(AND(MID(telefony[[#This Row],[nr]],1,2)="12",  telefony[[#This Row],[Czy stacjonarny]]=1), 1,0)</f>
        <v>0</v>
      </c>
      <c r="I98" s="2">
        <f>IF(telefony[[#This Row],[Czy stacjonarny na 12]]=1, telefony[[#This Row],[zakonczenie]]-telefony[[#This Row],[rozpoczecie]]+I97, I97)</f>
        <v>0</v>
      </c>
      <c r="J98" s="9">
        <f>IF(telefony[[#This Row],[Czy stacjonarny]]=1, telefony[[#This Row],[zakonczenie]]-telefony[[#This Row],[rozpoczecie]]+J97, J97)</f>
        <v>0.37956018518518492</v>
      </c>
      <c r="K98" s="9">
        <f>IF(telefony[[#This Row],[Czy komórkowy]]=1, telefony[[#This Row],[zakonczenie]]-telefony[[#This Row],[rozpoczecie]]+K97, K97)</f>
        <v>0.14723379629629624</v>
      </c>
      <c r="L98" s="9">
        <f>IF(telefony[[#This Row],[Czy zagraniczne]]=1, telefony[[#This Row],[zakonczenie]]-telefony[[#This Row],[rozpoczecie]]+L97, L97)</f>
        <v>2.7337962962963036E-2</v>
      </c>
      <c r="M98" s="9">
        <f>IF(telefony[[#This Row],[Czy stacjonarny]]=1, telefony[[#This Row],[zakonczenie]]-telefony[[#This Row],[rozpoczecie]]+M97, IF(telefony[[#This Row],[Czy komórkowy]]=1, telefony[[#This Row],[zakonczenie]]-telefony[[#This Row],[rozpoczecie]]+M97, M97))</f>
        <v>0.52679398148148115</v>
      </c>
      <c r="N98" s="2">
        <f>telefony[[#This Row],[zakonczenie]]-telefony[[#This Row],[rozpoczecie]]</f>
        <v>1.1469907407407387E-2</v>
      </c>
      <c r="O98">
        <f>IF(telefony[[#This Row],[Czy zagraniczne]]=1, ROUNDUP(telefony[[#This Row],[Trwanie]]*1440,0),0)</f>
        <v>0</v>
      </c>
    </row>
    <row r="99" spans="1:18" x14ac:dyDescent="0.25">
      <c r="A99">
        <v>80306197</v>
      </c>
      <c r="B99" s="1">
        <v>42920</v>
      </c>
      <c r="C99" s="2">
        <v>0.33644675925925926</v>
      </c>
      <c r="D99" s="2">
        <v>0.33884259259259258</v>
      </c>
      <c r="E99">
        <f>IF(LEN(telefony[[#This Row],[nr]]) = 7, 1,0)</f>
        <v>0</v>
      </c>
      <c r="F99">
        <f>IF(LEN(telefony[[#This Row],[nr]]) = 8, 1,0)</f>
        <v>1</v>
      </c>
      <c r="G99">
        <f>IF(LEN(telefony[[#This Row],[nr]]) &gt;= 10, 1,0)</f>
        <v>0</v>
      </c>
      <c r="H99">
        <f>IF(AND(MID(telefony[[#This Row],[nr]],1,2)="12",  telefony[[#This Row],[Czy stacjonarny]]=1), 1,0)</f>
        <v>0</v>
      </c>
      <c r="I99" s="2">
        <f>IF(telefony[[#This Row],[Czy stacjonarny na 12]]=1, telefony[[#This Row],[zakonczenie]]-telefony[[#This Row],[rozpoczecie]]+I98, I98)</f>
        <v>0</v>
      </c>
      <c r="J99" s="9">
        <f>IF(telefony[[#This Row],[Czy stacjonarny]]=1, telefony[[#This Row],[zakonczenie]]-telefony[[#This Row],[rozpoczecie]]+J98, J98)</f>
        <v>0.37956018518518492</v>
      </c>
      <c r="K99" s="9">
        <f>IF(telefony[[#This Row],[Czy komórkowy]]=1, telefony[[#This Row],[zakonczenie]]-telefony[[#This Row],[rozpoczecie]]+K98, K98)</f>
        <v>0.14962962962962956</v>
      </c>
      <c r="L99" s="9">
        <f>IF(telefony[[#This Row],[Czy zagraniczne]]=1, telefony[[#This Row],[zakonczenie]]-telefony[[#This Row],[rozpoczecie]]+L98, L98)</f>
        <v>2.7337962962963036E-2</v>
      </c>
      <c r="M99" s="9">
        <f>IF(telefony[[#This Row],[Czy stacjonarny]]=1, telefony[[#This Row],[zakonczenie]]-telefony[[#This Row],[rozpoczecie]]+M98, IF(telefony[[#This Row],[Czy komórkowy]]=1, telefony[[#This Row],[zakonczenie]]-telefony[[#This Row],[rozpoczecie]]+M98, M98))</f>
        <v>0.52918981481481442</v>
      </c>
      <c r="N99" s="2">
        <f>telefony[[#This Row],[zakonczenie]]-telefony[[#This Row],[rozpoczecie]]</f>
        <v>2.3958333333333193E-3</v>
      </c>
      <c r="O99">
        <f>IF(telefony[[#This Row],[Czy zagraniczne]]=1, ROUNDUP(telefony[[#This Row],[Trwanie]]*1440,0),0)</f>
        <v>0</v>
      </c>
    </row>
    <row r="100" spans="1:18" x14ac:dyDescent="0.25">
      <c r="A100">
        <v>99162491</v>
      </c>
      <c r="B100" s="1">
        <v>42920</v>
      </c>
      <c r="C100" s="2">
        <v>0.33944444444444444</v>
      </c>
      <c r="D100" s="2">
        <v>0.35085648148148146</v>
      </c>
      <c r="E100">
        <f>IF(LEN(telefony[[#This Row],[nr]]) = 7, 1,0)</f>
        <v>0</v>
      </c>
      <c r="F100">
        <f>IF(LEN(telefony[[#This Row],[nr]]) = 8, 1,0)</f>
        <v>1</v>
      </c>
      <c r="G100">
        <f>IF(LEN(telefony[[#This Row],[nr]]) &gt;= 10, 1,0)</f>
        <v>0</v>
      </c>
      <c r="H100">
        <f>IF(AND(MID(telefony[[#This Row],[nr]],1,2)="12",  telefony[[#This Row],[Czy stacjonarny]]=1), 1,0)</f>
        <v>0</v>
      </c>
      <c r="I100" s="2">
        <f>IF(telefony[[#This Row],[Czy stacjonarny na 12]]=1, telefony[[#This Row],[zakonczenie]]-telefony[[#This Row],[rozpoczecie]]+I99, I99)</f>
        <v>0</v>
      </c>
      <c r="J100" s="9">
        <f>IF(telefony[[#This Row],[Czy stacjonarny]]=1, telefony[[#This Row],[zakonczenie]]-telefony[[#This Row],[rozpoczecie]]+J99, J99)</f>
        <v>0.37956018518518492</v>
      </c>
      <c r="K100" s="9">
        <f>IF(telefony[[#This Row],[Czy komórkowy]]=1, telefony[[#This Row],[zakonczenie]]-telefony[[#This Row],[rozpoczecie]]+K99, K99)</f>
        <v>0.16104166666666658</v>
      </c>
      <c r="L100" s="9">
        <f>IF(telefony[[#This Row],[Czy zagraniczne]]=1, telefony[[#This Row],[zakonczenie]]-telefony[[#This Row],[rozpoczecie]]+L99, L99)</f>
        <v>2.7337962962963036E-2</v>
      </c>
      <c r="M100" s="9">
        <f>IF(telefony[[#This Row],[Czy stacjonarny]]=1, telefony[[#This Row],[zakonczenie]]-telefony[[#This Row],[rozpoczecie]]+M99, IF(telefony[[#This Row],[Czy komórkowy]]=1, telefony[[#This Row],[zakonczenie]]-telefony[[#This Row],[rozpoczecie]]+M99, M99))</f>
        <v>0.54060185185185139</v>
      </c>
      <c r="N100" s="2">
        <f>telefony[[#This Row],[zakonczenie]]-telefony[[#This Row],[rozpoczecie]]</f>
        <v>1.1412037037037026E-2</v>
      </c>
      <c r="O100">
        <f>IF(telefony[[#This Row],[Czy zagraniczne]]=1, ROUNDUP(telefony[[#This Row],[Trwanie]]*1440,0),0)</f>
        <v>0</v>
      </c>
    </row>
    <row r="101" spans="1:18" x14ac:dyDescent="0.25">
      <c r="A101">
        <v>2109147679</v>
      </c>
      <c r="B101" s="1">
        <v>42920</v>
      </c>
      <c r="C101" s="2">
        <v>0.34505787037037039</v>
      </c>
      <c r="D101" s="2">
        <v>0.35395833333333332</v>
      </c>
      <c r="E101">
        <f>IF(LEN(telefony[[#This Row],[nr]]) = 7, 1,0)</f>
        <v>0</v>
      </c>
      <c r="F101">
        <f>IF(LEN(telefony[[#This Row],[nr]]) = 8, 1,0)</f>
        <v>0</v>
      </c>
      <c r="G101">
        <f>IF(LEN(telefony[[#This Row],[nr]]) &gt;= 10, 1,0)</f>
        <v>1</v>
      </c>
      <c r="H101">
        <f>IF(AND(MID(telefony[[#This Row],[nr]],1,2)="12",  telefony[[#This Row],[Czy stacjonarny]]=1), 1,0)</f>
        <v>0</v>
      </c>
      <c r="I101" s="2">
        <f>IF(telefony[[#This Row],[Czy stacjonarny na 12]]=1, telefony[[#This Row],[zakonczenie]]-telefony[[#This Row],[rozpoczecie]]+I100, I100)</f>
        <v>0</v>
      </c>
      <c r="J101" s="9">
        <f>IF(telefony[[#This Row],[Czy stacjonarny]]=1, telefony[[#This Row],[zakonczenie]]-telefony[[#This Row],[rozpoczecie]]+J100, J100)</f>
        <v>0.37956018518518492</v>
      </c>
      <c r="K101" s="9">
        <f>IF(telefony[[#This Row],[Czy komórkowy]]=1, telefony[[#This Row],[zakonczenie]]-telefony[[#This Row],[rozpoczecie]]+K100, K100)</f>
        <v>0.16104166666666658</v>
      </c>
      <c r="L101" s="9">
        <f>IF(telefony[[#This Row],[Czy zagraniczne]]=1, telefony[[#This Row],[zakonczenie]]-telefony[[#This Row],[rozpoczecie]]+L100, L100)</f>
        <v>3.6238425925925966E-2</v>
      </c>
      <c r="M101" s="9">
        <f>IF(telefony[[#This Row],[Czy stacjonarny]]=1, telefony[[#This Row],[zakonczenie]]-telefony[[#This Row],[rozpoczecie]]+M100, IF(telefony[[#This Row],[Czy komórkowy]]=1, telefony[[#This Row],[zakonczenie]]-telefony[[#This Row],[rozpoczecie]]+M100, M100))</f>
        <v>0.54060185185185139</v>
      </c>
      <c r="N101" s="2">
        <f>telefony[[#This Row],[zakonczenie]]-telefony[[#This Row],[rozpoczecie]]</f>
        <v>8.9004629629629295E-3</v>
      </c>
      <c r="O101">
        <f>IF(telefony[[#This Row],[Czy zagraniczne]]=1, ROUNDUP(telefony[[#This Row],[Trwanie]]*1440,0),0)</f>
        <v>13</v>
      </c>
    </row>
    <row r="102" spans="1:18" x14ac:dyDescent="0.25">
      <c r="A102">
        <v>9422310</v>
      </c>
      <c r="B102" s="1">
        <v>42920</v>
      </c>
      <c r="C102" s="2">
        <v>0.35071759259259261</v>
      </c>
      <c r="D102" s="2">
        <v>0.36206018518518518</v>
      </c>
      <c r="E102">
        <f>IF(LEN(telefony[[#This Row],[nr]]) = 7, 1,0)</f>
        <v>1</v>
      </c>
      <c r="F102">
        <f>IF(LEN(telefony[[#This Row],[nr]]) = 8, 1,0)</f>
        <v>0</v>
      </c>
      <c r="G102">
        <f>IF(LEN(telefony[[#This Row],[nr]]) &gt;= 10, 1,0)</f>
        <v>0</v>
      </c>
      <c r="H102">
        <f>IF(AND(MID(telefony[[#This Row],[nr]],1,2)="12",  telefony[[#This Row],[Czy stacjonarny]]=1), 1,0)</f>
        <v>0</v>
      </c>
      <c r="I102" s="2">
        <f>IF(telefony[[#This Row],[Czy stacjonarny na 12]]=1, telefony[[#This Row],[zakonczenie]]-telefony[[#This Row],[rozpoczecie]]+I101, I101)</f>
        <v>0</v>
      </c>
      <c r="J102" s="9">
        <f>IF(telefony[[#This Row],[Czy stacjonarny]]=1, telefony[[#This Row],[zakonczenie]]-telefony[[#This Row],[rozpoczecie]]+J101, J101)</f>
        <v>0.39090277777777749</v>
      </c>
      <c r="K102" s="9">
        <f>IF(telefony[[#This Row],[Czy komórkowy]]=1, telefony[[#This Row],[zakonczenie]]-telefony[[#This Row],[rozpoczecie]]+K101, K101)</f>
        <v>0.16104166666666658</v>
      </c>
      <c r="L102" s="9">
        <f>IF(telefony[[#This Row],[Czy zagraniczne]]=1, telefony[[#This Row],[zakonczenie]]-telefony[[#This Row],[rozpoczecie]]+L101, L101)</f>
        <v>3.6238425925925966E-2</v>
      </c>
      <c r="M102" s="9">
        <f>IF(telefony[[#This Row],[Czy stacjonarny]]=1, telefony[[#This Row],[zakonczenie]]-telefony[[#This Row],[rozpoczecie]]+M101, IF(telefony[[#This Row],[Czy komórkowy]]=1, telefony[[#This Row],[zakonczenie]]-telefony[[#This Row],[rozpoczecie]]+M101, M101))</f>
        <v>0.5519444444444439</v>
      </c>
      <c r="N102" s="2">
        <f>telefony[[#This Row],[zakonczenie]]-telefony[[#This Row],[rozpoczecie]]</f>
        <v>1.1342592592592571E-2</v>
      </c>
      <c r="O102">
        <f>IF(telefony[[#This Row],[Czy zagraniczne]]=1, ROUNDUP(telefony[[#This Row],[Trwanie]]*1440,0),0)</f>
        <v>0</v>
      </c>
    </row>
    <row r="103" spans="1:18" x14ac:dyDescent="0.25">
      <c r="A103" s="10">
        <v>20679187</v>
      </c>
      <c r="B103" s="11">
        <v>42920</v>
      </c>
      <c r="C103" s="12">
        <v>0.35372685185185188</v>
      </c>
      <c r="D103" s="12">
        <v>0.3595949074074074</v>
      </c>
      <c r="E103" s="10">
        <f>IF(LEN(telefony[[#This Row],[nr]]) = 7, 1,0)</f>
        <v>0</v>
      </c>
      <c r="F103" s="10">
        <f>IF(LEN(telefony[[#This Row],[nr]]) = 8, 1,0)</f>
        <v>1</v>
      </c>
      <c r="G103" s="10">
        <f>IF(LEN(telefony[[#This Row],[nr]]) &gt;= 10, 1,0)</f>
        <v>0</v>
      </c>
      <c r="H103" s="10">
        <f>IF(AND(MID(telefony[[#This Row],[nr]],1,2)="12",  telefony[[#This Row],[Czy stacjonarny]]=1), 1,0)</f>
        <v>0</v>
      </c>
      <c r="I103" s="12">
        <f>IF(telefony[[#This Row],[Czy stacjonarny na 12]]=1, telefony[[#This Row],[zakonczenie]]-telefony[[#This Row],[rozpoczecie]]+I102, I102)</f>
        <v>0</v>
      </c>
      <c r="J103" s="13">
        <f>IF(telefony[[#This Row],[Czy stacjonarny]]=1, telefony[[#This Row],[zakonczenie]]-telefony[[#This Row],[rozpoczecie]]+J102, J102)</f>
        <v>0.39090277777777749</v>
      </c>
      <c r="K103" s="13">
        <f>IF(telefony[[#This Row],[Czy komórkowy]]=1, telefony[[#This Row],[zakonczenie]]-telefony[[#This Row],[rozpoczecie]]+K102, K102)</f>
        <v>0.16690972222222211</v>
      </c>
      <c r="L103" s="13">
        <f>IF(telefony[[#This Row],[Czy zagraniczne]]=1, telefony[[#This Row],[zakonczenie]]-telefony[[#This Row],[rozpoczecie]]+L102, L102)</f>
        <v>3.6238425925925966E-2</v>
      </c>
      <c r="M103" s="13">
        <f>IF(telefony[[#This Row],[Czy stacjonarny]]=1, telefony[[#This Row],[zakonczenie]]-telefony[[#This Row],[rozpoczecie]]+M102, IF(telefony[[#This Row],[Czy komórkowy]]=1, telefony[[#This Row],[zakonczenie]]-telefony[[#This Row],[rozpoczecie]]+M102, M102))</f>
        <v>0.55781249999999938</v>
      </c>
      <c r="N103" s="2">
        <f>telefony[[#This Row],[zakonczenie]]-telefony[[#This Row],[rozpoczecie]]</f>
        <v>5.8680555555555292E-3</v>
      </c>
      <c r="O103">
        <f>IF(telefony[[#This Row],[Czy zagraniczne]]=1, ROUNDUP(telefony[[#This Row],[Trwanie]]*1440,0),0)</f>
        <v>0</v>
      </c>
      <c r="P103" s="2">
        <v>2.2569444444444447E-3</v>
      </c>
      <c r="Q103" s="2">
        <v>0</v>
      </c>
    </row>
    <row r="104" spans="1:18" x14ac:dyDescent="0.25">
      <c r="A104">
        <v>6087997</v>
      </c>
      <c r="B104" s="1">
        <v>42920</v>
      </c>
      <c r="C104" s="2">
        <v>0.35653935185185187</v>
      </c>
      <c r="D104" s="2">
        <v>0.36062499999999997</v>
      </c>
      <c r="E104">
        <f>IF(LEN(telefony[[#This Row],[nr]]) = 7, 1,0)</f>
        <v>1</v>
      </c>
      <c r="F104">
        <f>IF(LEN(telefony[[#This Row],[nr]]) = 8, 1,0)</f>
        <v>0</v>
      </c>
      <c r="G104">
        <f>IF(LEN(telefony[[#This Row],[nr]]) &gt;= 10, 1,0)</f>
        <v>0</v>
      </c>
      <c r="H104">
        <f>IF(AND(MID(telefony[[#This Row],[nr]],1,2)="12",  telefony[[#This Row],[Czy stacjonarny]]=1), 1,0)</f>
        <v>0</v>
      </c>
      <c r="I104" s="2">
        <f>IF(telefony[[#This Row],[Czy stacjonarny na 12]]=1, telefony[[#This Row],[zakonczenie]]-telefony[[#This Row],[rozpoczecie]]+I103, I103)</f>
        <v>0</v>
      </c>
      <c r="J104" s="9">
        <f>IF(telefony[[#This Row],[Czy stacjonarny]]=1, telefony[[#This Row],[zakonczenie]]-telefony[[#This Row],[rozpoczecie]]+J103, J103)</f>
        <v>0.39498842592592559</v>
      </c>
      <c r="K104" s="9">
        <f>IF(telefony[[#This Row],[Czy komórkowy]]=1, telefony[[#This Row],[zakonczenie]]-telefony[[#This Row],[rozpoczecie]]+K103, K103)</f>
        <v>0.16690972222222211</v>
      </c>
      <c r="L104" s="9">
        <f>IF(telefony[[#This Row],[Czy zagraniczne]]=1, telefony[[#This Row],[zakonczenie]]-telefony[[#This Row],[rozpoczecie]]+L103, L103)</f>
        <v>3.6238425925925966E-2</v>
      </c>
      <c r="M104" s="9">
        <f>IF(telefony[[#This Row],[Czy stacjonarny]]=1, telefony[[#This Row],[zakonczenie]]-telefony[[#This Row],[rozpoczecie]]+M103, IF(telefony[[#This Row],[Czy komórkowy]]=1, telefony[[#This Row],[zakonczenie]]-telefony[[#This Row],[rozpoczecie]]+M103, M103))</f>
        <v>0.56189814814814754</v>
      </c>
      <c r="N104" s="2">
        <f>telefony[[#This Row],[zakonczenie]]-telefony[[#This Row],[rozpoczecie]]</f>
        <v>4.0856481481481022E-3</v>
      </c>
      <c r="O104">
        <f>IF(telefony[[#This Row],[Czy zagraniczne]]=1, ROUNDUP(telefony[[#This Row],[Trwanie]]*1440,0),0)</f>
        <v>0</v>
      </c>
      <c r="P104" s="9">
        <f>IF(telefony[[#This Row],[Czy komórkowy]]=1, P103+telefony[[#This Row],[Trwanie]], P103)</f>
        <v>2.2569444444444447E-3</v>
      </c>
      <c r="Q104" s="9">
        <f>IF(telefony[[#This Row],[Czy stacjonarny]]=1, Q103+telefony[[#This Row],[Trwanie]], Q103)</f>
        <v>4.0856481481481022E-3</v>
      </c>
      <c r="R104" s="2">
        <f>800/1440</f>
        <v>0.55555555555555558</v>
      </c>
    </row>
    <row r="105" spans="1:18" x14ac:dyDescent="0.25">
      <c r="A105">
        <v>20679187</v>
      </c>
      <c r="B105" s="1">
        <v>42920</v>
      </c>
      <c r="C105" s="2">
        <v>0.35850694444444442</v>
      </c>
      <c r="D105" s="2">
        <v>0.36371527777777779</v>
      </c>
      <c r="E105">
        <f>IF(LEN(telefony[[#This Row],[nr]]) = 7, 1,0)</f>
        <v>0</v>
      </c>
      <c r="F105">
        <f>IF(LEN(telefony[[#This Row],[nr]]) = 8, 1,0)</f>
        <v>1</v>
      </c>
      <c r="G105">
        <f>IF(LEN(telefony[[#This Row],[nr]]) &gt;= 10, 1,0)</f>
        <v>0</v>
      </c>
      <c r="H105">
        <f>IF(AND(MID(telefony[[#This Row],[nr]],1,2)="12",  telefony[[#This Row],[Czy stacjonarny]]=1), 1,0)</f>
        <v>0</v>
      </c>
      <c r="I105" s="2">
        <f>IF(telefony[[#This Row],[Czy stacjonarny na 12]]=1, telefony[[#This Row],[zakonczenie]]-telefony[[#This Row],[rozpoczecie]]+I104, I104)</f>
        <v>0</v>
      </c>
      <c r="J105" s="9">
        <f>IF(telefony[[#This Row],[Czy stacjonarny]]=1, telefony[[#This Row],[zakonczenie]]-telefony[[#This Row],[rozpoczecie]]+J104, J104)</f>
        <v>0.39498842592592559</v>
      </c>
      <c r="K105" s="9">
        <f>IF(telefony[[#This Row],[Czy komórkowy]]=1, telefony[[#This Row],[zakonczenie]]-telefony[[#This Row],[rozpoczecie]]+K104, K104)</f>
        <v>0.17211805555555548</v>
      </c>
      <c r="L105" s="9">
        <f>IF(telefony[[#This Row],[Czy zagraniczne]]=1, telefony[[#This Row],[zakonczenie]]-telefony[[#This Row],[rozpoczecie]]+L104, L104)</f>
        <v>3.6238425925925966E-2</v>
      </c>
      <c r="M105" s="9">
        <f>IF(telefony[[#This Row],[Czy stacjonarny]]=1, telefony[[#This Row],[zakonczenie]]-telefony[[#This Row],[rozpoczecie]]+M104, IF(telefony[[#This Row],[Czy komórkowy]]=1, telefony[[#This Row],[zakonczenie]]-telefony[[#This Row],[rozpoczecie]]+M104, M104))</f>
        <v>0.56710648148148091</v>
      </c>
      <c r="N105" s="2">
        <f>telefony[[#This Row],[zakonczenie]]-telefony[[#This Row],[rozpoczecie]]</f>
        <v>5.2083333333333703E-3</v>
      </c>
      <c r="O105">
        <f>IF(telefony[[#This Row],[Czy zagraniczne]]=1, ROUNDUP(telefony[[#This Row],[Trwanie]]*1440,0),0)</f>
        <v>0</v>
      </c>
      <c r="P105" s="9">
        <f>IF(telefony[[#This Row],[Czy komórkowy]]=1, P104+telefony[[#This Row],[Trwanie]], P104)</f>
        <v>7.4652777777778154E-3</v>
      </c>
      <c r="Q105" s="9">
        <f>IF(telefony[[#This Row],[Czy stacjonarny]]=1, Q104+telefony[[#This Row],[Trwanie]], Q104)</f>
        <v>4.0856481481481022E-3</v>
      </c>
    </row>
    <row r="106" spans="1:18" x14ac:dyDescent="0.25">
      <c r="A106">
        <v>5253133</v>
      </c>
      <c r="B106" s="1">
        <v>42920</v>
      </c>
      <c r="C106" s="2">
        <v>0.35986111111111113</v>
      </c>
      <c r="D106" s="2">
        <v>0.36961805555555555</v>
      </c>
      <c r="E106">
        <f>IF(LEN(telefony[[#This Row],[nr]]) = 7, 1,0)</f>
        <v>1</v>
      </c>
      <c r="F106">
        <f>IF(LEN(telefony[[#This Row],[nr]]) = 8, 1,0)</f>
        <v>0</v>
      </c>
      <c r="G106">
        <f>IF(LEN(telefony[[#This Row],[nr]]) &gt;= 10, 1,0)</f>
        <v>0</v>
      </c>
      <c r="H106">
        <f>IF(AND(MID(telefony[[#This Row],[nr]],1,2)="12",  telefony[[#This Row],[Czy stacjonarny]]=1), 1,0)</f>
        <v>0</v>
      </c>
      <c r="I106" s="2">
        <f>IF(telefony[[#This Row],[Czy stacjonarny na 12]]=1, telefony[[#This Row],[zakonczenie]]-telefony[[#This Row],[rozpoczecie]]+I105, I105)</f>
        <v>0</v>
      </c>
      <c r="J106" s="9">
        <f>IF(telefony[[#This Row],[Czy stacjonarny]]=1, telefony[[#This Row],[zakonczenie]]-telefony[[#This Row],[rozpoczecie]]+J105, J105)</f>
        <v>0.40474537037037001</v>
      </c>
      <c r="K106" s="9">
        <f>IF(telefony[[#This Row],[Czy komórkowy]]=1, telefony[[#This Row],[zakonczenie]]-telefony[[#This Row],[rozpoczecie]]+K105, K105)</f>
        <v>0.17211805555555548</v>
      </c>
      <c r="L106" s="9">
        <f>IF(telefony[[#This Row],[Czy zagraniczne]]=1, telefony[[#This Row],[zakonczenie]]-telefony[[#This Row],[rozpoczecie]]+L105, L105)</f>
        <v>3.6238425925925966E-2</v>
      </c>
      <c r="M106" s="9">
        <f>IF(telefony[[#This Row],[Czy stacjonarny]]=1, telefony[[#This Row],[zakonczenie]]-telefony[[#This Row],[rozpoczecie]]+M105, IF(telefony[[#This Row],[Czy komórkowy]]=1, telefony[[#This Row],[zakonczenie]]-telefony[[#This Row],[rozpoczecie]]+M105, M105))</f>
        <v>0.57686342592592532</v>
      </c>
      <c r="N106" s="2">
        <f>telefony[[#This Row],[zakonczenie]]-telefony[[#This Row],[rozpoczecie]]</f>
        <v>9.7569444444444153E-3</v>
      </c>
      <c r="O106">
        <f>IF(telefony[[#This Row],[Czy zagraniczne]]=1, ROUNDUP(telefony[[#This Row],[Trwanie]]*1440,0),0)</f>
        <v>0</v>
      </c>
      <c r="P106" s="9">
        <f>IF(telefony[[#This Row],[Czy komórkowy]]=1, P105+telefony[[#This Row],[Trwanie]], P105)</f>
        <v>7.4652777777778154E-3</v>
      </c>
      <c r="Q106" s="9">
        <f>IF(telefony[[#This Row],[Czy stacjonarny]]=1, Q105+telefony[[#This Row],[Trwanie]], Q105)</f>
        <v>1.3842592592592518E-2</v>
      </c>
    </row>
    <row r="107" spans="1:18" x14ac:dyDescent="0.25">
      <c r="A107">
        <v>96949751</v>
      </c>
      <c r="B107" s="1">
        <v>42920</v>
      </c>
      <c r="C107" s="2">
        <v>0.36465277777777777</v>
      </c>
      <c r="D107" s="2">
        <v>0.36525462962962962</v>
      </c>
      <c r="E107">
        <f>IF(LEN(telefony[[#This Row],[nr]]) = 7, 1,0)</f>
        <v>0</v>
      </c>
      <c r="F107">
        <f>IF(LEN(telefony[[#This Row],[nr]]) = 8, 1,0)</f>
        <v>1</v>
      </c>
      <c r="G107">
        <f>IF(LEN(telefony[[#This Row],[nr]]) &gt;= 10, 1,0)</f>
        <v>0</v>
      </c>
      <c r="H107">
        <f>IF(AND(MID(telefony[[#This Row],[nr]],1,2)="12",  telefony[[#This Row],[Czy stacjonarny]]=1), 1,0)</f>
        <v>0</v>
      </c>
      <c r="I107" s="2">
        <f>IF(telefony[[#This Row],[Czy stacjonarny na 12]]=1, telefony[[#This Row],[zakonczenie]]-telefony[[#This Row],[rozpoczecie]]+I106, I106)</f>
        <v>0</v>
      </c>
      <c r="J107" s="9">
        <f>IF(telefony[[#This Row],[Czy stacjonarny]]=1, telefony[[#This Row],[zakonczenie]]-telefony[[#This Row],[rozpoczecie]]+J106, J106)</f>
        <v>0.40474537037037001</v>
      </c>
      <c r="K107" s="9">
        <f>IF(telefony[[#This Row],[Czy komórkowy]]=1, telefony[[#This Row],[zakonczenie]]-telefony[[#This Row],[rozpoczecie]]+K106, K106)</f>
        <v>0.17271990740740734</v>
      </c>
      <c r="L107" s="9">
        <f>IF(telefony[[#This Row],[Czy zagraniczne]]=1, telefony[[#This Row],[zakonczenie]]-telefony[[#This Row],[rozpoczecie]]+L106, L106)</f>
        <v>3.6238425925925966E-2</v>
      </c>
      <c r="M107" s="9">
        <f>IF(telefony[[#This Row],[Czy stacjonarny]]=1, telefony[[#This Row],[zakonczenie]]-telefony[[#This Row],[rozpoczecie]]+M106, IF(telefony[[#This Row],[Czy komórkowy]]=1, telefony[[#This Row],[zakonczenie]]-telefony[[#This Row],[rozpoczecie]]+M106, M106))</f>
        <v>0.57746527777777712</v>
      </c>
      <c r="N107" s="2">
        <f>telefony[[#This Row],[zakonczenie]]-telefony[[#This Row],[rozpoczecie]]</f>
        <v>6.0185185185185341E-4</v>
      </c>
      <c r="O107">
        <f>IF(telefony[[#This Row],[Czy zagraniczne]]=1, ROUNDUP(telefony[[#This Row],[Trwanie]]*1440,0),0)</f>
        <v>0</v>
      </c>
      <c r="P107" s="9">
        <f>IF(telefony[[#This Row],[Czy komórkowy]]=1, P106+telefony[[#This Row],[Trwanie]], P106)</f>
        <v>8.0671296296296689E-3</v>
      </c>
      <c r="Q107" s="9">
        <f>IF(telefony[[#This Row],[Czy stacjonarny]]=1, Q106+telefony[[#This Row],[Trwanie]], Q106)</f>
        <v>1.3842592592592518E-2</v>
      </c>
    </row>
    <row r="108" spans="1:18" x14ac:dyDescent="0.25">
      <c r="A108">
        <v>1508356</v>
      </c>
      <c r="B108" s="1">
        <v>42920</v>
      </c>
      <c r="C108" s="2">
        <v>0.37013888888888891</v>
      </c>
      <c r="D108" s="2">
        <v>0.38033564814814813</v>
      </c>
      <c r="E108">
        <f>IF(LEN(telefony[[#This Row],[nr]]) = 7, 1,0)</f>
        <v>1</v>
      </c>
      <c r="F108">
        <f>IF(LEN(telefony[[#This Row],[nr]]) = 8, 1,0)</f>
        <v>0</v>
      </c>
      <c r="G108">
        <f>IF(LEN(telefony[[#This Row],[nr]]) &gt;= 10, 1,0)</f>
        <v>0</v>
      </c>
      <c r="H108">
        <f>IF(AND(MID(telefony[[#This Row],[nr]],1,2)="12",  telefony[[#This Row],[Czy stacjonarny]]=1), 1,0)</f>
        <v>0</v>
      </c>
      <c r="I108" s="2">
        <f>IF(telefony[[#This Row],[Czy stacjonarny na 12]]=1, telefony[[#This Row],[zakonczenie]]-telefony[[#This Row],[rozpoczecie]]+I107, I107)</f>
        <v>0</v>
      </c>
      <c r="J108" s="9">
        <f>IF(telefony[[#This Row],[Czy stacjonarny]]=1, telefony[[#This Row],[zakonczenie]]-telefony[[#This Row],[rozpoczecie]]+J107, J107)</f>
        <v>0.41494212962962923</v>
      </c>
      <c r="K108" s="9">
        <f>IF(telefony[[#This Row],[Czy komórkowy]]=1, telefony[[#This Row],[zakonczenie]]-telefony[[#This Row],[rozpoczecie]]+K107, K107)</f>
        <v>0.17271990740740734</v>
      </c>
      <c r="L108" s="9">
        <f>IF(telefony[[#This Row],[Czy zagraniczne]]=1, telefony[[#This Row],[zakonczenie]]-telefony[[#This Row],[rozpoczecie]]+L107, L107)</f>
        <v>3.6238425925925966E-2</v>
      </c>
      <c r="M108" s="9">
        <f>IF(telefony[[#This Row],[Czy stacjonarny]]=1, telefony[[#This Row],[zakonczenie]]-telefony[[#This Row],[rozpoczecie]]+M107, IF(telefony[[#This Row],[Czy komórkowy]]=1, telefony[[#This Row],[zakonczenie]]-telefony[[#This Row],[rozpoczecie]]+M107, M107))</f>
        <v>0.58766203703703634</v>
      </c>
      <c r="N108" s="2">
        <f>telefony[[#This Row],[zakonczenie]]-telefony[[#This Row],[rozpoczecie]]</f>
        <v>1.0196759259259225E-2</v>
      </c>
      <c r="O108">
        <f>IF(telefony[[#This Row],[Czy zagraniczne]]=1, ROUNDUP(telefony[[#This Row],[Trwanie]]*1440,0),0)</f>
        <v>0</v>
      </c>
      <c r="P108" s="9">
        <f>IF(telefony[[#This Row],[Czy komórkowy]]=1, P107+telefony[[#This Row],[Trwanie]], P107)</f>
        <v>8.0671296296296689E-3</v>
      </c>
      <c r="Q108" s="9">
        <f>IF(telefony[[#This Row],[Czy stacjonarny]]=1, Q107+telefony[[#This Row],[Trwanie]], Q107)</f>
        <v>2.4039351851851742E-2</v>
      </c>
    </row>
    <row r="109" spans="1:18" x14ac:dyDescent="0.25">
      <c r="A109">
        <v>9171025</v>
      </c>
      <c r="B109" s="1">
        <v>42920</v>
      </c>
      <c r="C109" s="2">
        <v>0.37292824074074077</v>
      </c>
      <c r="D109" s="2">
        <v>0.38390046296296299</v>
      </c>
      <c r="E109">
        <f>IF(LEN(telefony[[#This Row],[nr]]) = 7, 1,0)</f>
        <v>1</v>
      </c>
      <c r="F109">
        <f>IF(LEN(telefony[[#This Row],[nr]]) = 8, 1,0)</f>
        <v>0</v>
      </c>
      <c r="G109">
        <f>IF(LEN(telefony[[#This Row],[nr]]) &gt;= 10, 1,0)</f>
        <v>0</v>
      </c>
      <c r="H109">
        <f>IF(AND(MID(telefony[[#This Row],[nr]],1,2)="12",  telefony[[#This Row],[Czy stacjonarny]]=1), 1,0)</f>
        <v>0</v>
      </c>
      <c r="I109" s="2">
        <f>IF(telefony[[#This Row],[Czy stacjonarny na 12]]=1, telefony[[#This Row],[zakonczenie]]-telefony[[#This Row],[rozpoczecie]]+I108, I108)</f>
        <v>0</v>
      </c>
      <c r="J109" s="9">
        <f>IF(telefony[[#This Row],[Czy stacjonarny]]=1, telefony[[#This Row],[zakonczenie]]-telefony[[#This Row],[rozpoczecie]]+J108, J108)</f>
        <v>0.42591435185185145</v>
      </c>
      <c r="K109" s="9">
        <f>IF(telefony[[#This Row],[Czy komórkowy]]=1, telefony[[#This Row],[zakonczenie]]-telefony[[#This Row],[rozpoczecie]]+K108, K108)</f>
        <v>0.17271990740740734</v>
      </c>
      <c r="L109" s="9">
        <f>IF(telefony[[#This Row],[Czy zagraniczne]]=1, telefony[[#This Row],[zakonczenie]]-telefony[[#This Row],[rozpoczecie]]+L108, L108)</f>
        <v>3.6238425925925966E-2</v>
      </c>
      <c r="M109" s="9">
        <f>IF(telefony[[#This Row],[Czy stacjonarny]]=1, telefony[[#This Row],[zakonczenie]]-telefony[[#This Row],[rozpoczecie]]+M108, IF(telefony[[#This Row],[Czy komórkowy]]=1, telefony[[#This Row],[zakonczenie]]-telefony[[#This Row],[rozpoczecie]]+M108, M108))</f>
        <v>0.59863425925925862</v>
      </c>
      <c r="N109" s="2">
        <f>telefony[[#This Row],[zakonczenie]]-telefony[[#This Row],[rozpoczecie]]</f>
        <v>1.0972222222222217E-2</v>
      </c>
      <c r="O109">
        <f>IF(telefony[[#This Row],[Czy zagraniczne]]=1, ROUNDUP(telefony[[#This Row],[Trwanie]]*1440,0),0)</f>
        <v>0</v>
      </c>
      <c r="P109" s="9">
        <f>IF(telefony[[#This Row],[Czy komórkowy]]=1, P108+telefony[[#This Row],[Trwanie]], P108)</f>
        <v>8.0671296296296689E-3</v>
      </c>
      <c r="Q109" s="9">
        <f>IF(telefony[[#This Row],[Czy stacjonarny]]=1, Q108+telefony[[#This Row],[Trwanie]], Q108)</f>
        <v>3.5011574074073959E-2</v>
      </c>
    </row>
    <row r="110" spans="1:18" x14ac:dyDescent="0.25">
      <c r="A110">
        <v>7191598</v>
      </c>
      <c r="B110" s="1">
        <v>42920</v>
      </c>
      <c r="C110" s="2">
        <v>0.37559027777777776</v>
      </c>
      <c r="D110" s="2">
        <v>0.37986111111111109</v>
      </c>
      <c r="E110">
        <f>IF(LEN(telefony[[#This Row],[nr]]) = 7, 1,0)</f>
        <v>1</v>
      </c>
      <c r="F110">
        <f>IF(LEN(telefony[[#This Row],[nr]]) = 8, 1,0)</f>
        <v>0</v>
      </c>
      <c r="G110">
        <f>IF(LEN(telefony[[#This Row],[nr]]) &gt;= 10, 1,0)</f>
        <v>0</v>
      </c>
      <c r="H110">
        <f>IF(AND(MID(telefony[[#This Row],[nr]],1,2)="12",  telefony[[#This Row],[Czy stacjonarny]]=1), 1,0)</f>
        <v>0</v>
      </c>
      <c r="I110" s="2">
        <f>IF(telefony[[#This Row],[Czy stacjonarny na 12]]=1, telefony[[#This Row],[zakonczenie]]-telefony[[#This Row],[rozpoczecie]]+I109, I109)</f>
        <v>0</v>
      </c>
      <c r="J110" s="9">
        <f>IF(telefony[[#This Row],[Czy stacjonarny]]=1, telefony[[#This Row],[zakonczenie]]-telefony[[#This Row],[rozpoczecie]]+J109, J109)</f>
        <v>0.43018518518518478</v>
      </c>
      <c r="K110" s="9">
        <f>IF(telefony[[#This Row],[Czy komórkowy]]=1, telefony[[#This Row],[zakonczenie]]-telefony[[#This Row],[rozpoczecie]]+K109, K109)</f>
        <v>0.17271990740740734</v>
      </c>
      <c r="L110" s="9">
        <f>IF(telefony[[#This Row],[Czy zagraniczne]]=1, telefony[[#This Row],[zakonczenie]]-telefony[[#This Row],[rozpoczecie]]+L109, L109)</f>
        <v>3.6238425925925966E-2</v>
      </c>
      <c r="M110" s="9">
        <f>IF(telefony[[#This Row],[Czy stacjonarny]]=1, telefony[[#This Row],[zakonczenie]]-telefony[[#This Row],[rozpoczecie]]+M109, IF(telefony[[#This Row],[Czy komórkowy]]=1, telefony[[#This Row],[zakonczenie]]-telefony[[#This Row],[rozpoczecie]]+M109, M109))</f>
        <v>0.60290509259259195</v>
      </c>
      <c r="N110" s="2">
        <f>telefony[[#This Row],[zakonczenie]]-telefony[[#This Row],[rozpoczecie]]</f>
        <v>4.2708333333333348E-3</v>
      </c>
      <c r="O110">
        <f>IF(telefony[[#This Row],[Czy zagraniczne]]=1, ROUNDUP(telefony[[#This Row],[Trwanie]]*1440,0),0)</f>
        <v>0</v>
      </c>
      <c r="P110" s="9">
        <f>IF(telefony[[#This Row],[Czy komórkowy]]=1, P109+telefony[[#This Row],[Trwanie]], P109)</f>
        <v>8.0671296296296689E-3</v>
      </c>
      <c r="Q110" s="9">
        <f>IF(telefony[[#This Row],[Czy stacjonarny]]=1, Q109+telefony[[#This Row],[Trwanie]], Q109)</f>
        <v>3.9282407407407294E-2</v>
      </c>
    </row>
    <row r="111" spans="1:18" x14ac:dyDescent="0.25">
      <c r="A111">
        <v>3505978</v>
      </c>
      <c r="B111" s="1">
        <v>42920</v>
      </c>
      <c r="C111" s="2">
        <v>0.37769675925925927</v>
      </c>
      <c r="D111" s="2">
        <v>0.38211805555555556</v>
      </c>
      <c r="E111">
        <f>IF(LEN(telefony[[#This Row],[nr]]) = 7, 1,0)</f>
        <v>1</v>
      </c>
      <c r="F111">
        <f>IF(LEN(telefony[[#This Row],[nr]]) = 8, 1,0)</f>
        <v>0</v>
      </c>
      <c r="G111">
        <f>IF(LEN(telefony[[#This Row],[nr]]) &gt;= 10, 1,0)</f>
        <v>0</v>
      </c>
      <c r="H111">
        <f>IF(AND(MID(telefony[[#This Row],[nr]],1,2)="12",  telefony[[#This Row],[Czy stacjonarny]]=1), 1,0)</f>
        <v>0</v>
      </c>
      <c r="I111" s="2">
        <f>IF(telefony[[#This Row],[Czy stacjonarny na 12]]=1, telefony[[#This Row],[zakonczenie]]-telefony[[#This Row],[rozpoczecie]]+I110, I110)</f>
        <v>0</v>
      </c>
      <c r="J111" s="9">
        <f>IF(telefony[[#This Row],[Czy stacjonarny]]=1, telefony[[#This Row],[zakonczenie]]-telefony[[#This Row],[rozpoczecie]]+J110, J110)</f>
        <v>0.43460648148148107</v>
      </c>
      <c r="K111" s="9">
        <f>IF(telefony[[#This Row],[Czy komórkowy]]=1, telefony[[#This Row],[zakonczenie]]-telefony[[#This Row],[rozpoczecie]]+K110, K110)</f>
        <v>0.17271990740740734</v>
      </c>
      <c r="L111" s="9">
        <f>IF(telefony[[#This Row],[Czy zagraniczne]]=1, telefony[[#This Row],[zakonczenie]]-telefony[[#This Row],[rozpoczecie]]+L110, L110)</f>
        <v>3.6238425925925966E-2</v>
      </c>
      <c r="M111" s="9">
        <f>IF(telefony[[#This Row],[Czy stacjonarny]]=1, telefony[[#This Row],[zakonczenie]]-telefony[[#This Row],[rozpoczecie]]+M110, IF(telefony[[#This Row],[Czy komórkowy]]=1, telefony[[#This Row],[zakonczenie]]-telefony[[#This Row],[rozpoczecie]]+M110, M110))</f>
        <v>0.60732638888888824</v>
      </c>
      <c r="N111" s="2">
        <f>telefony[[#This Row],[zakonczenie]]-telefony[[#This Row],[rozpoczecie]]</f>
        <v>4.4212962962962843E-3</v>
      </c>
      <c r="O111">
        <f>IF(telefony[[#This Row],[Czy zagraniczne]]=1, ROUNDUP(telefony[[#This Row],[Trwanie]]*1440,0),0)</f>
        <v>0</v>
      </c>
      <c r="P111" s="9">
        <f>IF(telefony[[#This Row],[Czy komórkowy]]=1, P110+telefony[[#This Row],[Trwanie]], P110)</f>
        <v>8.0671296296296689E-3</v>
      </c>
      <c r="Q111" s="9">
        <f>IF(telefony[[#This Row],[Czy stacjonarny]]=1, Q110+telefony[[#This Row],[Trwanie]], Q110)</f>
        <v>4.3703703703703578E-2</v>
      </c>
    </row>
    <row r="112" spans="1:18" x14ac:dyDescent="0.25">
      <c r="A112">
        <v>90533733</v>
      </c>
      <c r="B112" s="1">
        <v>42920</v>
      </c>
      <c r="C112" s="2">
        <v>0.38092592592592595</v>
      </c>
      <c r="D112" s="2">
        <v>0.38866898148148149</v>
      </c>
      <c r="E112">
        <f>IF(LEN(telefony[[#This Row],[nr]]) = 7, 1,0)</f>
        <v>0</v>
      </c>
      <c r="F112">
        <f>IF(LEN(telefony[[#This Row],[nr]]) = 8, 1,0)</f>
        <v>1</v>
      </c>
      <c r="G112">
        <f>IF(LEN(telefony[[#This Row],[nr]]) &gt;= 10, 1,0)</f>
        <v>0</v>
      </c>
      <c r="H112">
        <f>IF(AND(MID(telefony[[#This Row],[nr]],1,2)="12",  telefony[[#This Row],[Czy stacjonarny]]=1), 1,0)</f>
        <v>0</v>
      </c>
      <c r="I112" s="2">
        <f>IF(telefony[[#This Row],[Czy stacjonarny na 12]]=1, telefony[[#This Row],[zakonczenie]]-telefony[[#This Row],[rozpoczecie]]+I111, I111)</f>
        <v>0</v>
      </c>
      <c r="J112" s="9">
        <f>IF(telefony[[#This Row],[Czy stacjonarny]]=1, telefony[[#This Row],[zakonczenie]]-telefony[[#This Row],[rozpoczecie]]+J111, J111)</f>
        <v>0.43460648148148107</v>
      </c>
      <c r="K112" s="9">
        <f>IF(telefony[[#This Row],[Czy komórkowy]]=1, telefony[[#This Row],[zakonczenie]]-telefony[[#This Row],[rozpoczecie]]+K111, K111)</f>
        <v>0.18046296296296288</v>
      </c>
      <c r="L112" s="9">
        <f>IF(telefony[[#This Row],[Czy zagraniczne]]=1, telefony[[#This Row],[zakonczenie]]-telefony[[#This Row],[rozpoczecie]]+L111, L111)</f>
        <v>3.6238425925925966E-2</v>
      </c>
      <c r="M112" s="9">
        <f>IF(telefony[[#This Row],[Czy stacjonarny]]=1, telefony[[#This Row],[zakonczenie]]-telefony[[#This Row],[rozpoczecie]]+M111, IF(telefony[[#This Row],[Czy komórkowy]]=1, telefony[[#This Row],[zakonczenie]]-telefony[[#This Row],[rozpoczecie]]+M111, M111))</f>
        <v>0.61506944444444378</v>
      </c>
      <c r="N112" s="2">
        <f>telefony[[#This Row],[zakonczenie]]-telefony[[#This Row],[rozpoczecie]]</f>
        <v>7.7430555555555447E-3</v>
      </c>
      <c r="O112">
        <f>IF(telefony[[#This Row],[Czy zagraniczne]]=1, ROUNDUP(telefony[[#This Row],[Trwanie]]*1440,0),0)</f>
        <v>0</v>
      </c>
      <c r="P112" s="9">
        <f>IF(telefony[[#This Row],[Czy komórkowy]]=1, P111+telefony[[#This Row],[Trwanie]], P111)</f>
        <v>1.5810185185185212E-2</v>
      </c>
      <c r="Q112" s="9">
        <f>IF(telefony[[#This Row],[Czy stacjonarny]]=1, Q111+telefony[[#This Row],[Trwanie]], Q111)</f>
        <v>4.3703703703703578E-2</v>
      </c>
    </row>
    <row r="113" spans="1:17" x14ac:dyDescent="0.25">
      <c r="A113">
        <v>6859181</v>
      </c>
      <c r="B113" s="1">
        <v>42920</v>
      </c>
      <c r="C113" s="2">
        <v>0.38188657407407406</v>
      </c>
      <c r="D113" s="2">
        <v>0.38545138888888891</v>
      </c>
      <c r="E113">
        <f>IF(LEN(telefony[[#This Row],[nr]]) = 7, 1,0)</f>
        <v>1</v>
      </c>
      <c r="F113">
        <f>IF(LEN(telefony[[#This Row],[nr]]) = 8, 1,0)</f>
        <v>0</v>
      </c>
      <c r="G113">
        <f>IF(LEN(telefony[[#This Row],[nr]]) &gt;= 10, 1,0)</f>
        <v>0</v>
      </c>
      <c r="H113">
        <f>IF(AND(MID(telefony[[#This Row],[nr]],1,2)="12",  telefony[[#This Row],[Czy stacjonarny]]=1), 1,0)</f>
        <v>0</v>
      </c>
      <c r="I113" s="2">
        <f>IF(telefony[[#This Row],[Czy stacjonarny na 12]]=1, telefony[[#This Row],[zakonczenie]]-telefony[[#This Row],[rozpoczecie]]+I112, I112)</f>
        <v>0</v>
      </c>
      <c r="J113" s="9">
        <f>IF(telefony[[#This Row],[Czy stacjonarny]]=1, telefony[[#This Row],[zakonczenie]]-telefony[[#This Row],[rozpoczecie]]+J112, J112)</f>
        <v>0.43817129629629592</v>
      </c>
      <c r="K113" s="9">
        <f>IF(telefony[[#This Row],[Czy komórkowy]]=1, telefony[[#This Row],[zakonczenie]]-telefony[[#This Row],[rozpoczecie]]+K112, K112)</f>
        <v>0.18046296296296288</v>
      </c>
      <c r="L113" s="9">
        <f>IF(telefony[[#This Row],[Czy zagraniczne]]=1, telefony[[#This Row],[zakonczenie]]-telefony[[#This Row],[rozpoczecie]]+L112, L112)</f>
        <v>3.6238425925925966E-2</v>
      </c>
      <c r="M113" s="9">
        <f>IF(telefony[[#This Row],[Czy stacjonarny]]=1, telefony[[#This Row],[zakonczenie]]-telefony[[#This Row],[rozpoczecie]]+M112, IF(telefony[[#This Row],[Czy komórkowy]]=1, telefony[[#This Row],[zakonczenie]]-telefony[[#This Row],[rozpoczecie]]+M112, M112))</f>
        <v>0.61863425925925863</v>
      </c>
      <c r="N113" s="2">
        <f>telefony[[#This Row],[zakonczenie]]-telefony[[#This Row],[rozpoczecie]]</f>
        <v>3.564814814814854E-3</v>
      </c>
      <c r="O113">
        <f>IF(telefony[[#This Row],[Czy zagraniczne]]=1, ROUNDUP(telefony[[#This Row],[Trwanie]]*1440,0),0)</f>
        <v>0</v>
      </c>
      <c r="P113" s="9">
        <f>IF(telefony[[#This Row],[Czy komórkowy]]=1, P112+telefony[[#This Row],[Trwanie]], P112)</f>
        <v>1.5810185185185212E-2</v>
      </c>
      <c r="Q113" s="9">
        <f>IF(telefony[[#This Row],[Czy stacjonarny]]=1, Q112+telefony[[#This Row],[Trwanie]], Q112)</f>
        <v>4.7268518518518432E-2</v>
      </c>
    </row>
    <row r="114" spans="1:17" x14ac:dyDescent="0.25">
      <c r="A114">
        <v>7207066</v>
      </c>
      <c r="B114" s="1">
        <v>42920</v>
      </c>
      <c r="C114" s="2">
        <v>0.3862962962962963</v>
      </c>
      <c r="D114" s="2">
        <v>0.3883449074074074</v>
      </c>
      <c r="E114">
        <f>IF(LEN(telefony[[#This Row],[nr]]) = 7, 1,0)</f>
        <v>1</v>
      </c>
      <c r="F114">
        <f>IF(LEN(telefony[[#This Row],[nr]]) = 8, 1,0)</f>
        <v>0</v>
      </c>
      <c r="G114">
        <f>IF(LEN(telefony[[#This Row],[nr]]) &gt;= 10, 1,0)</f>
        <v>0</v>
      </c>
      <c r="H114">
        <f>IF(AND(MID(telefony[[#This Row],[nr]],1,2)="12",  telefony[[#This Row],[Czy stacjonarny]]=1), 1,0)</f>
        <v>0</v>
      </c>
      <c r="I114" s="2">
        <f>IF(telefony[[#This Row],[Czy stacjonarny na 12]]=1, telefony[[#This Row],[zakonczenie]]-telefony[[#This Row],[rozpoczecie]]+I113, I113)</f>
        <v>0</v>
      </c>
      <c r="J114" s="9">
        <f>IF(telefony[[#This Row],[Czy stacjonarny]]=1, telefony[[#This Row],[zakonczenie]]-telefony[[#This Row],[rozpoczecie]]+J113, J113)</f>
        <v>0.44021990740740702</v>
      </c>
      <c r="K114" s="9">
        <f>IF(telefony[[#This Row],[Czy komórkowy]]=1, telefony[[#This Row],[zakonczenie]]-telefony[[#This Row],[rozpoczecie]]+K113, K113)</f>
        <v>0.18046296296296288</v>
      </c>
      <c r="L114" s="9">
        <f>IF(telefony[[#This Row],[Czy zagraniczne]]=1, telefony[[#This Row],[zakonczenie]]-telefony[[#This Row],[rozpoczecie]]+L113, L113)</f>
        <v>3.6238425925925966E-2</v>
      </c>
      <c r="M114" s="9">
        <f>IF(telefony[[#This Row],[Czy stacjonarny]]=1, telefony[[#This Row],[zakonczenie]]-telefony[[#This Row],[rozpoczecie]]+M113, IF(telefony[[#This Row],[Czy komórkowy]]=1, telefony[[#This Row],[zakonczenie]]-telefony[[#This Row],[rozpoczecie]]+M113, M113))</f>
        <v>0.62068287037036973</v>
      </c>
      <c r="N114" s="2">
        <f>telefony[[#This Row],[zakonczenie]]-telefony[[#This Row],[rozpoczecie]]</f>
        <v>2.0486111111110983E-3</v>
      </c>
      <c r="O114">
        <f>IF(telefony[[#This Row],[Czy zagraniczne]]=1, ROUNDUP(telefony[[#This Row],[Trwanie]]*1440,0),0)</f>
        <v>0</v>
      </c>
      <c r="P114" s="9">
        <f>IF(telefony[[#This Row],[Czy komórkowy]]=1, P113+telefony[[#This Row],[Trwanie]], P113)</f>
        <v>1.5810185185185212E-2</v>
      </c>
      <c r="Q114" s="9">
        <f>IF(telefony[[#This Row],[Czy stacjonarny]]=1, Q113+telefony[[#This Row],[Trwanie]], Q113)</f>
        <v>4.931712962962953E-2</v>
      </c>
    </row>
    <row r="115" spans="1:17" x14ac:dyDescent="0.25">
      <c r="A115">
        <v>4230507</v>
      </c>
      <c r="B115" s="1">
        <v>42920</v>
      </c>
      <c r="C115" s="2">
        <v>0.38763888888888887</v>
      </c>
      <c r="D115" s="2">
        <v>0.39317129629629627</v>
      </c>
      <c r="E115">
        <f>IF(LEN(telefony[[#This Row],[nr]]) = 7, 1,0)</f>
        <v>1</v>
      </c>
      <c r="F115">
        <f>IF(LEN(telefony[[#This Row],[nr]]) = 8, 1,0)</f>
        <v>0</v>
      </c>
      <c r="G115">
        <f>IF(LEN(telefony[[#This Row],[nr]]) &gt;= 10, 1,0)</f>
        <v>0</v>
      </c>
      <c r="H115">
        <f>IF(AND(MID(telefony[[#This Row],[nr]],1,2)="12",  telefony[[#This Row],[Czy stacjonarny]]=1), 1,0)</f>
        <v>0</v>
      </c>
      <c r="I115" s="2">
        <f>IF(telefony[[#This Row],[Czy stacjonarny na 12]]=1, telefony[[#This Row],[zakonczenie]]-telefony[[#This Row],[rozpoczecie]]+I114, I114)</f>
        <v>0</v>
      </c>
      <c r="J115" s="9">
        <f>IF(telefony[[#This Row],[Czy stacjonarny]]=1, telefony[[#This Row],[zakonczenie]]-telefony[[#This Row],[rozpoczecie]]+J114, J114)</f>
        <v>0.44575231481481442</v>
      </c>
      <c r="K115" s="9">
        <f>IF(telefony[[#This Row],[Czy komórkowy]]=1, telefony[[#This Row],[zakonczenie]]-telefony[[#This Row],[rozpoczecie]]+K114, K114)</f>
        <v>0.18046296296296288</v>
      </c>
      <c r="L115" s="9">
        <f>IF(telefony[[#This Row],[Czy zagraniczne]]=1, telefony[[#This Row],[zakonczenie]]-telefony[[#This Row],[rozpoczecie]]+L114, L114)</f>
        <v>3.6238425925925966E-2</v>
      </c>
      <c r="M115" s="9">
        <f>IF(telefony[[#This Row],[Czy stacjonarny]]=1, telefony[[#This Row],[zakonczenie]]-telefony[[#This Row],[rozpoczecie]]+M114, IF(telefony[[#This Row],[Czy komórkowy]]=1, telefony[[#This Row],[zakonczenie]]-telefony[[#This Row],[rozpoczecie]]+M114, M114))</f>
        <v>0.62621527777777719</v>
      </c>
      <c r="N115" s="2">
        <f>telefony[[#This Row],[zakonczenie]]-telefony[[#This Row],[rozpoczecie]]</f>
        <v>5.5324074074074026E-3</v>
      </c>
      <c r="O115">
        <f>IF(telefony[[#This Row],[Czy zagraniczne]]=1, ROUNDUP(telefony[[#This Row],[Trwanie]]*1440,0),0)</f>
        <v>0</v>
      </c>
      <c r="P115" s="9">
        <f>IF(telefony[[#This Row],[Czy komórkowy]]=1, P114+telefony[[#This Row],[Trwanie]], P114)</f>
        <v>1.5810185185185212E-2</v>
      </c>
      <c r="Q115" s="9">
        <f>IF(telefony[[#This Row],[Czy stacjonarny]]=1, Q114+telefony[[#This Row],[Trwanie]], Q114)</f>
        <v>5.4849537037036933E-2</v>
      </c>
    </row>
    <row r="116" spans="1:17" x14ac:dyDescent="0.25">
      <c r="A116">
        <v>2915745</v>
      </c>
      <c r="B116" s="1">
        <v>42920</v>
      </c>
      <c r="C116" s="2">
        <v>0.39210648148148147</v>
      </c>
      <c r="D116" s="2">
        <v>0.39277777777777778</v>
      </c>
      <c r="E116">
        <f>IF(LEN(telefony[[#This Row],[nr]]) = 7, 1,0)</f>
        <v>1</v>
      </c>
      <c r="F116">
        <f>IF(LEN(telefony[[#This Row],[nr]]) = 8, 1,0)</f>
        <v>0</v>
      </c>
      <c r="G116">
        <f>IF(LEN(telefony[[#This Row],[nr]]) &gt;= 10, 1,0)</f>
        <v>0</v>
      </c>
      <c r="H116">
        <f>IF(AND(MID(telefony[[#This Row],[nr]],1,2)="12",  telefony[[#This Row],[Czy stacjonarny]]=1), 1,0)</f>
        <v>0</v>
      </c>
      <c r="I116" s="2">
        <f>IF(telefony[[#This Row],[Czy stacjonarny na 12]]=1, telefony[[#This Row],[zakonczenie]]-telefony[[#This Row],[rozpoczecie]]+I115, I115)</f>
        <v>0</v>
      </c>
      <c r="J116" s="9">
        <f>IF(telefony[[#This Row],[Czy stacjonarny]]=1, telefony[[#This Row],[zakonczenie]]-telefony[[#This Row],[rozpoczecie]]+J115, J115)</f>
        <v>0.44642361111111073</v>
      </c>
      <c r="K116" s="9">
        <f>IF(telefony[[#This Row],[Czy komórkowy]]=1, telefony[[#This Row],[zakonczenie]]-telefony[[#This Row],[rozpoczecie]]+K115, K115)</f>
        <v>0.18046296296296288</v>
      </c>
      <c r="L116" s="9">
        <f>IF(telefony[[#This Row],[Czy zagraniczne]]=1, telefony[[#This Row],[zakonczenie]]-telefony[[#This Row],[rozpoczecie]]+L115, L115)</f>
        <v>3.6238425925925966E-2</v>
      </c>
      <c r="M116" s="9">
        <f>IF(telefony[[#This Row],[Czy stacjonarny]]=1, telefony[[#This Row],[zakonczenie]]-telefony[[#This Row],[rozpoczecie]]+M115, IF(telefony[[#This Row],[Czy komórkowy]]=1, telefony[[#This Row],[zakonczenie]]-telefony[[#This Row],[rozpoczecie]]+M115, M115))</f>
        <v>0.62688657407407344</v>
      </c>
      <c r="N116" s="2">
        <f>telefony[[#This Row],[zakonczenie]]-telefony[[#This Row],[rozpoczecie]]</f>
        <v>6.7129629629630871E-4</v>
      </c>
      <c r="O116">
        <f>IF(telefony[[#This Row],[Czy zagraniczne]]=1, ROUNDUP(telefony[[#This Row],[Trwanie]]*1440,0),0)</f>
        <v>0</v>
      </c>
      <c r="P116" s="9">
        <f>IF(telefony[[#This Row],[Czy komórkowy]]=1, P115+telefony[[#This Row],[Trwanie]], P115)</f>
        <v>1.5810185185185212E-2</v>
      </c>
      <c r="Q116" s="9">
        <f>IF(telefony[[#This Row],[Czy stacjonarny]]=1, Q115+telefony[[#This Row],[Trwanie]], Q115)</f>
        <v>5.5520833333333242E-2</v>
      </c>
    </row>
    <row r="117" spans="1:17" x14ac:dyDescent="0.25">
      <c r="A117">
        <v>2235911</v>
      </c>
      <c r="B117" s="1">
        <v>42920</v>
      </c>
      <c r="C117" s="2">
        <v>0.39656249999999998</v>
      </c>
      <c r="D117" s="2">
        <v>0.40236111111111111</v>
      </c>
      <c r="E117">
        <f>IF(LEN(telefony[[#This Row],[nr]]) = 7, 1,0)</f>
        <v>1</v>
      </c>
      <c r="F117">
        <f>IF(LEN(telefony[[#This Row],[nr]]) = 8, 1,0)</f>
        <v>0</v>
      </c>
      <c r="G117">
        <f>IF(LEN(telefony[[#This Row],[nr]]) &gt;= 10, 1,0)</f>
        <v>0</v>
      </c>
      <c r="H117">
        <f>IF(AND(MID(telefony[[#This Row],[nr]],1,2)="12",  telefony[[#This Row],[Czy stacjonarny]]=1), 1,0)</f>
        <v>0</v>
      </c>
      <c r="I117" s="2">
        <f>IF(telefony[[#This Row],[Czy stacjonarny na 12]]=1, telefony[[#This Row],[zakonczenie]]-telefony[[#This Row],[rozpoczecie]]+I116, I116)</f>
        <v>0</v>
      </c>
      <c r="J117" s="9">
        <f>IF(telefony[[#This Row],[Czy stacjonarny]]=1, telefony[[#This Row],[zakonczenie]]-telefony[[#This Row],[rozpoczecie]]+J116, J116)</f>
        <v>0.45222222222222186</v>
      </c>
      <c r="K117" s="9">
        <f>IF(telefony[[#This Row],[Czy komórkowy]]=1, telefony[[#This Row],[zakonczenie]]-telefony[[#This Row],[rozpoczecie]]+K116, K116)</f>
        <v>0.18046296296296288</v>
      </c>
      <c r="L117" s="9">
        <f>IF(telefony[[#This Row],[Czy zagraniczne]]=1, telefony[[#This Row],[zakonczenie]]-telefony[[#This Row],[rozpoczecie]]+L116, L116)</f>
        <v>3.6238425925925966E-2</v>
      </c>
      <c r="M117" s="9">
        <f>IF(telefony[[#This Row],[Czy stacjonarny]]=1, telefony[[#This Row],[zakonczenie]]-telefony[[#This Row],[rozpoczecie]]+M116, IF(telefony[[#This Row],[Czy komórkowy]]=1, telefony[[#This Row],[zakonczenie]]-telefony[[#This Row],[rozpoczecie]]+M116, M116))</f>
        <v>0.63268518518518457</v>
      </c>
      <c r="N117" s="2">
        <f>telefony[[#This Row],[zakonczenie]]-telefony[[#This Row],[rozpoczecie]]</f>
        <v>5.7986111111111294E-3</v>
      </c>
      <c r="O117">
        <f>IF(telefony[[#This Row],[Czy zagraniczne]]=1, ROUNDUP(telefony[[#This Row],[Trwanie]]*1440,0),0)</f>
        <v>0</v>
      </c>
      <c r="P117" s="9">
        <f>IF(telefony[[#This Row],[Czy komórkowy]]=1, P116+telefony[[#This Row],[Trwanie]], P116)</f>
        <v>1.5810185185185212E-2</v>
      </c>
      <c r="Q117" s="9">
        <f>IF(telefony[[#This Row],[Czy stacjonarny]]=1, Q116+telefony[[#This Row],[Trwanie]], Q116)</f>
        <v>6.1319444444444371E-2</v>
      </c>
    </row>
    <row r="118" spans="1:17" x14ac:dyDescent="0.25">
      <c r="A118">
        <v>1611389</v>
      </c>
      <c r="B118" s="1">
        <v>42920</v>
      </c>
      <c r="C118" s="2">
        <v>0.39879629629629632</v>
      </c>
      <c r="D118" s="2">
        <v>0.41033564814814816</v>
      </c>
      <c r="E118">
        <f>IF(LEN(telefony[[#This Row],[nr]]) = 7, 1,0)</f>
        <v>1</v>
      </c>
      <c r="F118">
        <f>IF(LEN(telefony[[#This Row],[nr]]) = 8, 1,0)</f>
        <v>0</v>
      </c>
      <c r="G118">
        <f>IF(LEN(telefony[[#This Row],[nr]]) &gt;= 10, 1,0)</f>
        <v>0</v>
      </c>
      <c r="H118">
        <f>IF(AND(MID(telefony[[#This Row],[nr]],1,2)="12",  telefony[[#This Row],[Czy stacjonarny]]=1), 1,0)</f>
        <v>0</v>
      </c>
      <c r="I118" s="2">
        <f>IF(telefony[[#This Row],[Czy stacjonarny na 12]]=1, telefony[[#This Row],[zakonczenie]]-telefony[[#This Row],[rozpoczecie]]+I117, I117)</f>
        <v>0</v>
      </c>
      <c r="J118" s="9">
        <f>IF(telefony[[#This Row],[Czy stacjonarny]]=1, telefony[[#This Row],[zakonczenie]]-telefony[[#This Row],[rozpoczecie]]+J117, J117)</f>
        <v>0.4637615740740737</v>
      </c>
      <c r="K118" s="9">
        <f>IF(telefony[[#This Row],[Czy komórkowy]]=1, telefony[[#This Row],[zakonczenie]]-telefony[[#This Row],[rozpoczecie]]+K117, K117)</f>
        <v>0.18046296296296288</v>
      </c>
      <c r="L118" s="9">
        <f>IF(telefony[[#This Row],[Czy zagraniczne]]=1, telefony[[#This Row],[zakonczenie]]-telefony[[#This Row],[rozpoczecie]]+L117, L117)</f>
        <v>3.6238425925925966E-2</v>
      </c>
      <c r="M118" s="9">
        <f>IF(telefony[[#This Row],[Czy stacjonarny]]=1, telefony[[#This Row],[zakonczenie]]-telefony[[#This Row],[rozpoczecie]]+M117, IF(telefony[[#This Row],[Czy komórkowy]]=1, telefony[[#This Row],[zakonczenie]]-telefony[[#This Row],[rozpoczecie]]+M117, M117))</f>
        <v>0.64422453703703642</v>
      </c>
      <c r="N118" s="2">
        <f>telefony[[#This Row],[zakonczenie]]-telefony[[#This Row],[rozpoczecie]]</f>
        <v>1.1539351851851842E-2</v>
      </c>
      <c r="O118">
        <f>IF(telefony[[#This Row],[Czy zagraniczne]]=1, ROUNDUP(telefony[[#This Row],[Trwanie]]*1440,0),0)</f>
        <v>0</v>
      </c>
      <c r="P118" s="9">
        <f>IF(telefony[[#This Row],[Czy komórkowy]]=1, P117+telefony[[#This Row],[Trwanie]], P117)</f>
        <v>1.5810185185185212E-2</v>
      </c>
      <c r="Q118" s="9">
        <f>IF(telefony[[#This Row],[Czy stacjonarny]]=1, Q117+telefony[[#This Row],[Trwanie]], Q117)</f>
        <v>7.2858796296296213E-2</v>
      </c>
    </row>
    <row r="119" spans="1:17" x14ac:dyDescent="0.25">
      <c r="A119">
        <v>9052652</v>
      </c>
      <c r="B119" s="1">
        <v>42920</v>
      </c>
      <c r="C119" s="2">
        <v>0.3997337962962963</v>
      </c>
      <c r="D119" s="2">
        <v>0.40465277777777775</v>
      </c>
      <c r="E119">
        <f>IF(LEN(telefony[[#This Row],[nr]]) = 7, 1,0)</f>
        <v>1</v>
      </c>
      <c r="F119">
        <f>IF(LEN(telefony[[#This Row],[nr]]) = 8, 1,0)</f>
        <v>0</v>
      </c>
      <c r="G119">
        <f>IF(LEN(telefony[[#This Row],[nr]]) &gt;= 10, 1,0)</f>
        <v>0</v>
      </c>
      <c r="H119">
        <f>IF(AND(MID(telefony[[#This Row],[nr]],1,2)="12",  telefony[[#This Row],[Czy stacjonarny]]=1), 1,0)</f>
        <v>0</v>
      </c>
      <c r="I119" s="2">
        <f>IF(telefony[[#This Row],[Czy stacjonarny na 12]]=1, telefony[[#This Row],[zakonczenie]]-telefony[[#This Row],[rozpoczecie]]+I118, I118)</f>
        <v>0</v>
      </c>
      <c r="J119" s="9">
        <f>IF(telefony[[#This Row],[Czy stacjonarny]]=1, telefony[[#This Row],[zakonczenie]]-telefony[[#This Row],[rozpoczecie]]+J118, J118)</f>
        <v>0.46868055555555516</v>
      </c>
      <c r="K119" s="9">
        <f>IF(telefony[[#This Row],[Czy komórkowy]]=1, telefony[[#This Row],[zakonczenie]]-telefony[[#This Row],[rozpoczecie]]+K118, K118)</f>
        <v>0.18046296296296288</v>
      </c>
      <c r="L119" s="9">
        <f>IF(telefony[[#This Row],[Czy zagraniczne]]=1, telefony[[#This Row],[zakonczenie]]-telefony[[#This Row],[rozpoczecie]]+L118, L118)</f>
        <v>3.6238425925925966E-2</v>
      </c>
      <c r="M119" s="9">
        <f>IF(telefony[[#This Row],[Czy stacjonarny]]=1, telefony[[#This Row],[zakonczenie]]-telefony[[#This Row],[rozpoczecie]]+M118, IF(telefony[[#This Row],[Czy komórkowy]]=1, telefony[[#This Row],[zakonczenie]]-telefony[[#This Row],[rozpoczecie]]+M118, M118))</f>
        <v>0.64914351851851793</v>
      </c>
      <c r="N119" s="2">
        <f>telefony[[#This Row],[zakonczenie]]-telefony[[#This Row],[rozpoczecie]]</f>
        <v>4.9189814814814548E-3</v>
      </c>
      <c r="O119">
        <f>IF(telefony[[#This Row],[Czy zagraniczne]]=1, ROUNDUP(telefony[[#This Row],[Trwanie]]*1440,0),0)</f>
        <v>0</v>
      </c>
      <c r="P119" s="9">
        <f>IF(telefony[[#This Row],[Czy komórkowy]]=1, P118+telefony[[#This Row],[Trwanie]], P118)</f>
        <v>1.5810185185185212E-2</v>
      </c>
      <c r="Q119" s="9">
        <f>IF(telefony[[#This Row],[Czy stacjonarny]]=1, Q118+telefony[[#This Row],[Trwanie]], Q118)</f>
        <v>7.7777777777777668E-2</v>
      </c>
    </row>
    <row r="120" spans="1:17" x14ac:dyDescent="0.25">
      <c r="A120">
        <v>93611539</v>
      </c>
      <c r="B120" s="1">
        <v>42920</v>
      </c>
      <c r="C120" s="2">
        <v>0.40133101851851855</v>
      </c>
      <c r="D120" s="2">
        <v>0.40964120370370372</v>
      </c>
      <c r="E120">
        <f>IF(LEN(telefony[[#This Row],[nr]]) = 7, 1,0)</f>
        <v>0</v>
      </c>
      <c r="F120">
        <f>IF(LEN(telefony[[#This Row],[nr]]) = 8, 1,0)</f>
        <v>1</v>
      </c>
      <c r="G120">
        <f>IF(LEN(telefony[[#This Row],[nr]]) &gt;= 10, 1,0)</f>
        <v>0</v>
      </c>
      <c r="H120">
        <f>IF(AND(MID(telefony[[#This Row],[nr]],1,2)="12",  telefony[[#This Row],[Czy stacjonarny]]=1), 1,0)</f>
        <v>0</v>
      </c>
      <c r="I120" s="2">
        <f>IF(telefony[[#This Row],[Czy stacjonarny na 12]]=1, telefony[[#This Row],[zakonczenie]]-telefony[[#This Row],[rozpoczecie]]+I119, I119)</f>
        <v>0</v>
      </c>
      <c r="J120" s="9">
        <f>IF(telefony[[#This Row],[Czy stacjonarny]]=1, telefony[[#This Row],[zakonczenie]]-telefony[[#This Row],[rozpoczecie]]+J119, J119)</f>
        <v>0.46868055555555516</v>
      </c>
      <c r="K120" s="9">
        <f>IF(telefony[[#This Row],[Czy komórkowy]]=1, telefony[[#This Row],[zakonczenie]]-telefony[[#This Row],[rozpoczecie]]+K119, K119)</f>
        <v>0.18877314814814805</v>
      </c>
      <c r="L120" s="9">
        <f>IF(telefony[[#This Row],[Czy zagraniczne]]=1, telefony[[#This Row],[zakonczenie]]-telefony[[#This Row],[rozpoczecie]]+L119, L119)</f>
        <v>3.6238425925925966E-2</v>
      </c>
      <c r="M120" s="9">
        <f>IF(telefony[[#This Row],[Czy stacjonarny]]=1, telefony[[#This Row],[zakonczenie]]-telefony[[#This Row],[rozpoczecie]]+M119, IF(telefony[[#This Row],[Czy komórkowy]]=1, telefony[[#This Row],[zakonczenie]]-telefony[[#This Row],[rozpoczecie]]+M119, M119))</f>
        <v>0.65745370370370315</v>
      </c>
      <c r="N120" s="2">
        <f>telefony[[#This Row],[zakonczenie]]-telefony[[#This Row],[rozpoczecie]]</f>
        <v>8.3101851851851705E-3</v>
      </c>
      <c r="O120">
        <f>IF(telefony[[#This Row],[Czy zagraniczne]]=1, ROUNDUP(telefony[[#This Row],[Trwanie]]*1440,0),0)</f>
        <v>0</v>
      </c>
      <c r="P120" s="9">
        <f>IF(telefony[[#This Row],[Czy komórkowy]]=1, P119+telefony[[#This Row],[Trwanie]], P119)</f>
        <v>2.4120370370370382E-2</v>
      </c>
      <c r="Q120" s="9">
        <f>IF(telefony[[#This Row],[Czy stacjonarny]]=1, Q119+telefony[[#This Row],[Trwanie]], Q119)</f>
        <v>7.7777777777777668E-2</v>
      </c>
    </row>
    <row r="121" spans="1:17" x14ac:dyDescent="0.25">
      <c r="A121">
        <v>68966479</v>
      </c>
      <c r="B121" s="1">
        <v>42920</v>
      </c>
      <c r="C121" s="2">
        <v>0.40493055555555557</v>
      </c>
      <c r="D121" s="2">
        <v>0.40618055555555554</v>
      </c>
      <c r="E121">
        <f>IF(LEN(telefony[[#This Row],[nr]]) = 7, 1,0)</f>
        <v>0</v>
      </c>
      <c r="F121">
        <f>IF(LEN(telefony[[#This Row],[nr]]) = 8, 1,0)</f>
        <v>1</v>
      </c>
      <c r="G121">
        <f>IF(LEN(telefony[[#This Row],[nr]]) &gt;= 10, 1,0)</f>
        <v>0</v>
      </c>
      <c r="H121">
        <f>IF(AND(MID(telefony[[#This Row],[nr]],1,2)="12",  telefony[[#This Row],[Czy stacjonarny]]=1), 1,0)</f>
        <v>0</v>
      </c>
      <c r="I121" s="2">
        <f>IF(telefony[[#This Row],[Czy stacjonarny na 12]]=1, telefony[[#This Row],[zakonczenie]]-telefony[[#This Row],[rozpoczecie]]+I120, I120)</f>
        <v>0</v>
      </c>
      <c r="J121" s="9">
        <f>IF(telefony[[#This Row],[Czy stacjonarny]]=1, telefony[[#This Row],[zakonczenie]]-telefony[[#This Row],[rozpoczecie]]+J120, J120)</f>
        <v>0.46868055555555516</v>
      </c>
      <c r="K121" s="9">
        <f>IF(telefony[[#This Row],[Czy komórkowy]]=1, telefony[[#This Row],[zakonczenie]]-telefony[[#This Row],[rozpoczecie]]+K120, K120)</f>
        <v>0.19002314814814802</v>
      </c>
      <c r="L121" s="9">
        <f>IF(telefony[[#This Row],[Czy zagraniczne]]=1, telefony[[#This Row],[zakonczenie]]-telefony[[#This Row],[rozpoczecie]]+L120, L120)</f>
        <v>3.6238425925925966E-2</v>
      </c>
      <c r="M121" s="9">
        <f>IF(telefony[[#This Row],[Czy stacjonarny]]=1, telefony[[#This Row],[zakonczenie]]-telefony[[#This Row],[rozpoczecie]]+M120, IF(telefony[[#This Row],[Czy komórkowy]]=1, telefony[[#This Row],[zakonczenie]]-telefony[[#This Row],[rozpoczecie]]+M120, M120))</f>
        <v>0.65870370370370313</v>
      </c>
      <c r="N121" s="2">
        <f>telefony[[#This Row],[zakonczenie]]-telefony[[#This Row],[rozpoczecie]]</f>
        <v>1.2499999999999734E-3</v>
      </c>
      <c r="O121">
        <f>IF(telefony[[#This Row],[Czy zagraniczne]]=1, ROUNDUP(telefony[[#This Row],[Trwanie]]*1440,0),0)</f>
        <v>0</v>
      </c>
      <c r="P121" s="9">
        <f>IF(telefony[[#This Row],[Czy komórkowy]]=1, P120+telefony[[#This Row],[Trwanie]], P120)</f>
        <v>2.5370370370370356E-2</v>
      </c>
      <c r="Q121" s="9">
        <f>IF(telefony[[#This Row],[Czy stacjonarny]]=1, Q120+telefony[[#This Row],[Trwanie]], Q120)</f>
        <v>7.7777777777777668E-2</v>
      </c>
    </row>
    <row r="122" spans="1:17" x14ac:dyDescent="0.25">
      <c r="A122">
        <v>79381100</v>
      </c>
      <c r="B122" s="1">
        <v>42920</v>
      </c>
      <c r="C122" s="2">
        <v>0.40614583333333332</v>
      </c>
      <c r="D122" s="2">
        <v>0.41761574074074076</v>
      </c>
      <c r="E122">
        <f>IF(LEN(telefony[[#This Row],[nr]]) = 7, 1,0)</f>
        <v>0</v>
      </c>
      <c r="F122">
        <f>IF(LEN(telefony[[#This Row],[nr]]) = 8, 1,0)</f>
        <v>1</v>
      </c>
      <c r="G122">
        <f>IF(LEN(telefony[[#This Row],[nr]]) &gt;= 10, 1,0)</f>
        <v>0</v>
      </c>
      <c r="H122">
        <f>IF(AND(MID(telefony[[#This Row],[nr]],1,2)="12",  telefony[[#This Row],[Czy stacjonarny]]=1), 1,0)</f>
        <v>0</v>
      </c>
      <c r="I122" s="2">
        <f>IF(telefony[[#This Row],[Czy stacjonarny na 12]]=1, telefony[[#This Row],[zakonczenie]]-telefony[[#This Row],[rozpoczecie]]+I121, I121)</f>
        <v>0</v>
      </c>
      <c r="J122" s="9">
        <f>IF(telefony[[#This Row],[Czy stacjonarny]]=1, telefony[[#This Row],[zakonczenie]]-telefony[[#This Row],[rozpoczecie]]+J121, J121)</f>
        <v>0.46868055555555516</v>
      </c>
      <c r="K122" s="9">
        <f>IF(telefony[[#This Row],[Czy komórkowy]]=1, telefony[[#This Row],[zakonczenie]]-telefony[[#This Row],[rozpoczecie]]+K121, K121)</f>
        <v>0.20149305555555547</v>
      </c>
      <c r="L122" s="9">
        <f>IF(telefony[[#This Row],[Czy zagraniczne]]=1, telefony[[#This Row],[zakonczenie]]-telefony[[#This Row],[rozpoczecie]]+L121, L121)</f>
        <v>3.6238425925925966E-2</v>
      </c>
      <c r="M122" s="9">
        <f>IF(telefony[[#This Row],[Czy stacjonarny]]=1, telefony[[#This Row],[zakonczenie]]-telefony[[#This Row],[rozpoczecie]]+M121, IF(telefony[[#This Row],[Czy komórkowy]]=1, telefony[[#This Row],[zakonczenie]]-telefony[[#This Row],[rozpoczecie]]+M121, M121))</f>
        <v>0.67017361111111051</v>
      </c>
      <c r="N122" s="2">
        <f>telefony[[#This Row],[zakonczenie]]-telefony[[#This Row],[rozpoczecie]]</f>
        <v>1.1469907407407443E-2</v>
      </c>
      <c r="O122">
        <f>IF(telefony[[#This Row],[Czy zagraniczne]]=1, ROUNDUP(telefony[[#This Row],[Trwanie]]*1440,0),0)</f>
        <v>0</v>
      </c>
      <c r="P122" s="9">
        <f>IF(telefony[[#This Row],[Czy komórkowy]]=1, P121+telefony[[#This Row],[Trwanie]], P121)</f>
        <v>3.6840277777777798E-2</v>
      </c>
      <c r="Q122" s="9">
        <f>IF(telefony[[#This Row],[Czy stacjonarny]]=1, Q121+telefony[[#This Row],[Trwanie]], Q121)</f>
        <v>7.7777777777777668E-2</v>
      </c>
    </row>
    <row r="123" spans="1:17" x14ac:dyDescent="0.25">
      <c r="A123">
        <v>4697138</v>
      </c>
      <c r="B123" s="1">
        <v>42920</v>
      </c>
      <c r="C123" s="2">
        <v>0.40737268518518521</v>
      </c>
      <c r="D123" s="2">
        <v>0.4102777777777778</v>
      </c>
      <c r="E123">
        <f>IF(LEN(telefony[[#This Row],[nr]]) = 7, 1,0)</f>
        <v>1</v>
      </c>
      <c r="F123">
        <f>IF(LEN(telefony[[#This Row],[nr]]) = 8, 1,0)</f>
        <v>0</v>
      </c>
      <c r="G123">
        <f>IF(LEN(telefony[[#This Row],[nr]]) &gt;= 10, 1,0)</f>
        <v>0</v>
      </c>
      <c r="H123">
        <f>IF(AND(MID(telefony[[#This Row],[nr]],1,2)="12",  telefony[[#This Row],[Czy stacjonarny]]=1), 1,0)</f>
        <v>0</v>
      </c>
      <c r="I123" s="2">
        <f>IF(telefony[[#This Row],[Czy stacjonarny na 12]]=1, telefony[[#This Row],[zakonczenie]]-telefony[[#This Row],[rozpoczecie]]+I122, I122)</f>
        <v>0</v>
      </c>
      <c r="J123" s="9">
        <f>IF(telefony[[#This Row],[Czy stacjonarny]]=1, telefony[[#This Row],[zakonczenie]]-telefony[[#This Row],[rozpoczecie]]+J122, J122)</f>
        <v>0.47158564814814774</v>
      </c>
      <c r="K123" s="9">
        <f>IF(telefony[[#This Row],[Czy komórkowy]]=1, telefony[[#This Row],[zakonczenie]]-telefony[[#This Row],[rozpoczecie]]+K122, K122)</f>
        <v>0.20149305555555547</v>
      </c>
      <c r="L123" s="9">
        <f>IF(telefony[[#This Row],[Czy zagraniczne]]=1, telefony[[#This Row],[zakonczenie]]-telefony[[#This Row],[rozpoczecie]]+L122, L122)</f>
        <v>3.6238425925925966E-2</v>
      </c>
      <c r="M123" s="9">
        <f>IF(telefony[[#This Row],[Czy stacjonarny]]=1, telefony[[#This Row],[zakonczenie]]-telefony[[#This Row],[rozpoczecie]]+M122, IF(telefony[[#This Row],[Czy komórkowy]]=1, telefony[[#This Row],[zakonczenie]]-telefony[[#This Row],[rozpoczecie]]+M122, M122))</f>
        <v>0.67307870370370315</v>
      </c>
      <c r="N123" s="2">
        <f>telefony[[#This Row],[zakonczenie]]-telefony[[#This Row],[rozpoczecie]]</f>
        <v>2.9050925925925841E-3</v>
      </c>
      <c r="O123">
        <f>IF(telefony[[#This Row],[Czy zagraniczne]]=1, ROUNDUP(telefony[[#This Row],[Trwanie]]*1440,0),0)</f>
        <v>0</v>
      </c>
      <c r="P123" s="9">
        <f>IF(telefony[[#This Row],[Czy komórkowy]]=1, P122+telefony[[#This Row],[Trwanie]], P122)</f>
        <v>3.6840277777777798E-2</v>
      </c>
      <c r="Q123" s="9">
        <f>IF(telefony[[#This Row],[Czy stacjonarny]]=1, Q122+telefony[[#This Row],[Trwanie]], Q122)</f>
        <v>8.0682870370370252E-2</v>
      </c>
    </row>
    <row r="124" spans="1:17" x14ac:dyDescent="0.25">
      <c r="A124">
        <v>5786740</v>
      </c>
      <c r="B124" s="1">
        <v>42920</v>
      </c>
      <c r="C124" s="2">
        <v>0.40796296296296297</v>
      </c>
      <c r="D124" s="2">
        <v>0.41495370370370371</v>
      </c>
      <c r="E124">
        <f>IF(LEN(telefony[[#This Row],[nr]]) = 7, 1,0)</f>
        <v>1</v>
      </c>
      <c r="F124">
        <f>IF(LEN(telefony[[#This Row],[nr]]) = 8, 1,0)</f>
        <v>0</v>
      </c>
      <c r="G124">
        <f>IF(LEN(telefony[[#This Row],[nr]]) &gt;= 10, 1,0)</f>
        <v>0</v>
      </c>
      <c r="H124">
        <f>IF(AND(MID(telefony[[#This Row],[nr]],1,2)="12",  telefony[[#This Row],[Czy stacjonarny]]=1), 1,0)</f>
        <v>0</v>
      </c>
      <c r="I124" s="2">
        <f>IF(telefony[[#This Row],[Czy stacjonarny na 12]]=1, telefony[[#This Row],[zakonczenie]]-telefony[[#This Row],[rozpoczecie]]+I123, I123)</f>
        <v>0</v>
      </c>
      <c r="J124" s="9">
        <f>IF(telefony[[#This Row],[Czy stacjonarny]]=1, telefony[[#This Row],[zakonczenie]]-telefony[[#This Row],[rozpoczecie]]+J123, J123)</f>
        <v>0.47857638888888848</v>
      </c>
      <c r="K124" s="9">
        <f>IF(telefony[[#This Row],[Czy komórkowy]]=1, telefony[[#This Row],[zakonczenie]]-telefony[[#This Row],[rozpoczecie]]+K123, K123)</f>
        <v>0.20149305555555547</v>
      </c>
      <c r="L124" s="9">
        <f>IF(telefony[[#This Row],[Czy zagraniczne]]=1, telefony[[#This Row],[zakonczenie]]-telefony[[#This Row],[rozpoczecie]]+L123, L123)</f>
        <v>3.6238425925925966E-2</v>
      </c>
      <c r="M124" s="9">
        <f>IF(telefony[[#This Row],[Czy stacjonarny]]=1, telefony[[#This Row],[zakonczenie]]-telefony[[#This Row],[rozpoczecie]]+M123, IF(telefony[[#This Row],[Czy komórkowy]]=1, telefony[[#This Row],[zakonczenie]]-telefony[[#This Row],[rozpoczecie]]+M123, M123))</f>
        <v>0.68006944444444395</v>
      </c>
      <c r="N124" s="2">
        <f>telefony[[#This Row],[zakonczenie]]-telefony[[#This Row],[rozpoczecie]]</f>
        <v>6.9907407407407418E-3</v>
      </c>
      <c r="O124">
        <f>IF(telefony[[#This Row],[Czy zagraniczne]]=1, ROUNDUP(telefony[[#This Row],[Trwanie]]*1440,0),0)</f>
        <v>0</v>
      </c>
      <c r="P124" s="9">
        <f>IF(telefony[[#This Row],[Czy komórkowy]]=1, P123+telefony[[#This Row],[Trwanie]], P123)</f>
        <v>3.6840277777777798E-2</v>
      </c>
      <c r="Q124" s="9">
        <f>IF(telefony[[#This Row],[Czy stacjonarny]]=1, Q123+telefony[[#This Row],[Trwanie]], Q123)</f>
        <v>8.7673611111110994E-2</v>
      </c>
    </row>
    <row r="125" spans="1:17" x14ac:dyDescent="0.25">
      <c r="A125">
        <v>7727942</v>
      </c>
      <c r="B125" s="1">
        <v>42920</v>
      </c>
      <c r="C125" s="2">
        <v>0.41097222222222224</v>
      </c>
      <c r="D125" s="2">
        <v>0.41613425925925923</v>
      </c>
      <c r="E125">
        <f>IF(LEN(telefony[[#This Row],[nr]]) = 7, 1,0)</f>
        <v>1</v>
      </c>
      <c r="F125">
        <f>IF(LEN(telefony[[#This Row],[nr]]) = 8, 1,0)</f>
        <v>0</v>
      </c>
      <c r="G125">
        <f>IF(LEN(telefony[[#This Row],[nr]]) &gt;= 10, 1,0)</f>
        <v>0</v>
      </c>
      <c r="H125">
        <f>IF(AND(MID(telefony[[#This Row],[nr]],1,2)="12",  telefony[[#This Row],[Czy stacjonarny]]=1), 1,0)</f>
        <v>0</v>
      </c>
      <c r="I125" s="2">
        <f>IF(telefony[[#This Row],[Czy stacjonarny na 12]]=1, telefony[[#This Row],[zakonczenie]]-telefony[[#This Row],[rozpoczecie]]+I124, I124)</f>
        <v>0</v>
      </c>
      <c r="J125" s="9">
        <f>IF(telefony[[#This Row],[Czy stacjonarny]]=1, telefony[[#This Row],[zakonczenie]]-telefony[[#This Row],[rozpoczecie]]+J124, J124)</f>
        <v>0.48373842592592547</v>
      </c>
      <c r="K125" s="9">
        <f>IF(telefony[[#This Row],[Czy komórkowy]]=1, telefony[[#This Row],[zakonczenie]]-telefony[[#This Row],[rozpoczecie]]+K124, K124)</f>
        <v>0.20149305555555547</v>
      </c>
      <c r="L125" s="9">
        <f>IF(telefony[[#This Row],[Czy zagraniczne]]=1, telefony[[#This Row],[zakonczenie]]-telefony[[#This Row],[rozpoczecie]]+L124, L124)</f>
        <v>3.6238425925925966E-2</v>
      </c>
      <c r="M125" s="9">
        <f>IF(telefony[[#This Row],[Czy stacjonarny]]=1, telefony[[#This Row],[zakonczenie]]-telefony[[#This Row],[rozpoczecie]]+M124, IF(telefony[[#This Row],[Czy komórkowy]]=1, telefony[[#This Row],[zakonczenie]]-telefony[[#This Row],[rozpoczecie]]+M124, M124))</f>
        <v>0.68523148148148094</v>
      </c>
      <c r="N125" s="2">
        <f>telefony[[#This Row],[zakonczenie]]-telefony[[#This Row],[rozpoczecie]]</f>
        <v>5.1620370370369928E-3</v>
      </c>
      <c r="O125">
        <f>IF(telefony[[#This Row],[Czy zagraniczne]]=1, ROUNDUP(telefony[[#This Row],[Trwanie]]*1440,0),0)</f>
        <v>0</v>
      </c>
      <c r="P125" s="9">
        <f>IF(telefony[[#This Row],[Czy komórkowy]]=1, P124+telefony[[#This Row],[Trwanie]], P124)</f>
        <v>3.6840277777777798E-2</v>
      </c>
      <c r="Q125" s="9">
        <f>IF(telefony[[#This Row],[Czy stacjonarny]]=1, Q124+telefony[[#This Row],[Trwanie]], Q124)</f>
        <v>9.2835648148147987E-2</v>
      </c>
    </row>
    <row r="126" spans="1:17" x14ac:dyDescent="0.25">
      <c r="A126">
        <v>8384647</v>
      </c>
      <c r="B126" s="1">
        <v>42920</v>
      </c>
      <c r="C126" s="2">
        <v>0.4110300925925926</v>
      </c>
      <c r="D126" s="2">
        <v>0.42162037037037037</v>
      </c>
      <c r="E126">
        <f>IF(LEN(telefony[[#This Row],[nr]]) = 7, 1,0)</f>
        <v>1</v>
      </c>
      <c r="F126">
        <f>IF(LEN(telefony[[#This Row],[nr]]) = 8, 1,0)</f>
        <v>0</v>
      </c>
      <c r="G126">
        <f>IF(LEN(telefony[[#This Row],[nr]]) &gt;= 10, 1,0)</f>
        <v>0</v>
      </c>
      <c r="H126">
        <f>IF(AND(MID(telefony[[#This Row],[nr]],1,2)="12",  telefony[[#This Row],[Czy stacjonarny]]=1), 1,0)</f>
        <v>0</v>
      </c>
      <c r="I126" s="2">
        <f>IF(telefony[[#This Row],[Czy stacjonarny na 12]]=1, telefony[[#This Row],[zakonczenie]]-telefony[[#This Row],[rozpoczecie]]+I125, I125)</f>
        <v>0</v>
      </c>
      <c r="J126" s="9">
        <f>IF(telefony[[#This Row],[Czy stacjonarny]]=1, telefony[[#This Row],[zakonczenie]]-telefony[[#This Row],[rozpoczecie]]+J125, J125)</f>
        <v>0.49432870370370324</v>
      </c>
      <c r="K126" s="9">
        <f>IF(telefony[[#This Row],[Czy komórkowy]]=1, telefony[[#This Row],[zakonczenie]]-telefony[[#This Row],[rozpoczecie]]+K125, K125)</f>
        <v>0.20149305555555547</v>
      </c>
      <c r="L126" s="9">
        <f>IF(telefony[[#This Row],[Czy zagraniczne]]=1, telefony[[#This Row],[zakonczenie]]-telefony[[#This Row],[rozpoczecie]]+L125, L125)</f>
        <v>3.6238425925925966E-2</v>
      </c>
      <c r="M126" s="9">
        <f>IF(telefony[[#This Row],[Czy stacjonarny]]=1, telefony[[#This Row],[zakonczenie]]-telefony[[#This Row],[rozpoczecie]]+M125, IF(telefony[[#This Row],[Czy komórkowy]]=1, telefony[[#This Row],[zakonczenie]]-telefony[[#This Row],[rozpoczecie]]+M125, M125))</f>
        <v>0.69582175925925871</v>
      </c>
      <c r="N126" s="2">
        <f>telefony[[#This Row],[zakonczenie]]-telefony[[#This Row],[rozpoczecie]]</f>
        <v>1.0590277777777768E-2</v>
      </c>
      <c r="O126">
        <f>IF(telefony[[#This Row],[Czy zagraniczne]]=1, ROUNDUP(telefony[[#This Row],[Trwanie]]*1440,0),0)</f>
        <v>0</v>
      </c>
      <c r="P126" s="9">
        <f>IF(telefony[[#This Row],[Czy komórkowy]]=1, P125+telefony[[#This Row],[Trwanie]], P125)</f>
        <v>3.6840277777777798E-2</v>
      </c>
      <c r="Q126" s="9">
        <f>IF(telefony[[#This Row],[Czy stacjonarny]]=1, Q125+telefony[[#This Row],[Trwanie]], Q125)</f>
        <v>0.10342592592592575</v>
      </c>
    </row>
    <row r="127" spans="1:17" x14ac:dyDescent="0.25">
      <c r="A127">
        <v>1858872516</v>
      </c>
      <c r="B127" s="1">
        <v>42920</v>
      </c>
      <c r="C127" s="2">
        <v>0.41510416666666666</v>
      </c>
      <c r="D127" s="2">
        <v>0.41668981481481482</v>
      </c>
      <c r="E127">
        <f>IF(LEN(telefony[[#This Row],[nr]]) = 7, 1,0)</f>
        <v>0</v>
      </c>
      <c r="F127">
        <f>IF(LEN(telefony[[#This Row],[nr]]) = 8, 1,0)</f>
        <v>0</v>
      </c>
      <c r="G127">
        <f>IF(LEN(telefony[[#This Row],[nr]]) &gt;= 10, 1,0)</f>
        <v>1</v>
      </c>
      <c r="H127">
        <f>IF(AND(MID(telefony[[#This Row],[nr]],1,2)="12",  telefony[[#This Row],[Czy stacjonarny]]=1), 1,0)</f>
        <v>0</v>
      </c>
      <c r="I127" s="2">
        <f>IF(telefony[[#This Row],[Czy stacjonarny na 12]]=1, telefony[[#This Row],[zakonczenie]]-telefony[[#This Row],[rozpoczecie]]+I126, I126)</f>
        <v>0</v>
      </c>
      <c r="J127" s="9">
        <f>IF(telefony[[#This Row],[Czy stacjonarny]]=1, telefony[[#This Row],[zakonczenie]]-telefony[[#This Row],[rozpoczecie]]+J126, J126)</f>
        <v>0.49432870370370324</v>
      </c>
      <c r="K127" s="9">
        <f>IF(telefony[[#This Row],[Czy komórkowy]]=1, telefony[[#This Row],[zakonczenie]]-telefony[[#This Row],[rozpoczecie]]+K126, K126)</f>
        <v>0.20149305555555547</v>
      </c>
      <c r="L127" s="9">
        <f>IF(telefony[[#This Row],[Czy zagraniczne]]=1, telefony[[#This Row],[zakonczenie]]-telefony[[#This Row],[rozpoczecie]]+L126, L126)</f>
        <v>3.7824074074074121E-2</v>
      </c>
      <c r="M127" s="9">
        <f>IF(telefony[[#This Row],[Czy stacjonarny]]=1, telefony[[#This Row],[zakonczenie]]-telefony[[#This Row],[rozpoczecie]]+M126, IF(telefony[[#This Row],[Czy komórkowy]]=1, telefony[[#This Row],[zakonczenie]]-telefony[[#This Row],[rozpoczecie]]+M126, M126))</f>
        <v>0.69582175925925871</v>
      </c>
      <c r="N127" s="2">
        <f>telefony[[#This Row],[zakonczenie]]-telefony[[#This Row],[rozpoczecie]]</f>
        <v>1.5856481481481555E-3</v>
      </c>
      <c r="O127">
        <f>IF(telefony[[#This Row],[Czy zagraniczne]]=1, ROUNDUP(telefony[[#This Row],[Trwanie]]*1440,0),0)</f>
        <v>3</v>
      </c>
      <c r="P127" s="9">
        <f>IF(telefony[[#This Row],[Czy komórkowy]]=1, P126+telefony[[#This Row],[Trwanie]], P126)</f>
        <v>3.6840277777777798E-2</v>
      </c>
      <c r="Q127" s="9">
        <f>IF(telefony[[#This Row],[Czy stacjonarny]]=1, Q126+telefony[[#This Row],[Trwanie]], Q126)</f>
        <v>0.10342592592592575</v>
      </c>
    </row>
    <row r="128" spans="1:17" x14ac:dyDescent="0.25">
      <c r="A128">
        <v>4546455</v>
      </c>
      <c r="B128" s="1">
        <v>42920</v>
      </c>
      <c r="C128" s="2">
        <v>0.41912037037037037</v>
      </c>
      <c r="D128" s="2">
        <v>0.42031249999999998</v>
      </c>
      <c r="E128">
        <f>IF(LEN(telefony[[#This Row],[nr]]) = 7, 1,0)</f>
        <v>1</v>
      </c>
      <c r="F128">
        <f>IF(LEN(telefony[[#This Row],[nr]]) = 8, 1,0)</f>
        <v>0</v>
      </c>
      <c r="G128">
        <f>IF(LEN(telefony[[#This Row],[nr]]) &gt;= 10, 1,0)</f>
        <v>0</v>
      </c>
      <c r="H128">
        <f>IF(AND(MID(telefony[[#This Row],[nr]],1,2)="12",  telefony[[#This Row],[Czy stacjonarny]]=1), 1,0)</f>
        <v>0</v>
      </c>
      <c r="I128" s="2">
        <f>IF(telefony[[#This Row],[Czy stacjonarny na 12]]=1, telefony[[#This Row],[zakonczenie]]-telefony[[#This Row],[rozpoczecie]]+I127, I127)</f>
        <v>0</v>
      </c>
      <c r="J128" s="9">
        <f>IF(telefony[[#This Row],[Czy stacjonarny]]=1, telefony[[#This Row],[zakonczenie]]-telefony[[#This Row],[rozpoczecie]]+J127, J127)</f>
        <v>0.49552083333333286</v>
      </c>
      <c r="K128" s="9">
        <f>IF(telefony[[#This Row],[Czy komórkowy]]=1, telefony[[#This Row],[zakonczenie]]-telefony[[#This Row],[rozpoczecie]]+K127, K127)</f>
        <v>0.20149305555555547</v>
      </c>
      <c r="L128" s="9">
        <f>IF(telefony[[#This Row],[Czy zagraniczne]]=1, telefony[[#This Row],[zakonczenie]]-telefony[[#This Row],[rozpoczecie]]+L127, L127)</f>
        <v>3.7824074074074121E-2</v>
      </c>
      <c r="M128" s="9">
        <f>IF(telefony[[#This Row],[Czy stacjonarny]]=1, telefony[[#This Row],[zakonczenie]]-telefony[[#This Row],[rozpoczecie]]+M127, IF(telefony[[#This Row],[Czy komórkowy]]=1, telefony[[#This Row],[zakonczenie]]-telefony[[#This Row],[rozpoczecie]]+M127, M127))</f>
        <v>0.69701388888888838</v>
      </c>
      <c r="N128" s="2">
        <f>telefony[[#This Row],[zakonczenie]]-telefony[[#This Row],[rozpoczecie]]</f>
        <v>1.1921296296296124E-3</v>
      </c>
      <c r="O128">
        <f>IF(telefony[[#This Row],[Czy zagraniczne]]=1, ROUNDUP(telefony[[#This Row],[Trwanie]]*1440,0),0)</f>
        <v>0</v>
      </c>
      <c r="P128" s="9">
        <f>IF(telefony[[#This Row],[Czy komórkowy]]=1, P127+telefony[[#This Row],[Trwanie]], P127)</f>
        <v>3.6840277777777798E-2</v>
      </c>
      <c r="Q128" s="9">
        <f>IF(telefony[[#This Row],[Czy stacjonarny]]=1, Q127+telefony[[#This Row],[Trwanie]], Q127)</f>
        <v>0.10461805555555537</v>
      </c>
    </row>
    <row r="129" spans="1:17" x14ac:dyDescent="0.25">
      <c r="A129">
        <v>2668991</v>
      </c>
      <c r="B129" s="1">
        <v>42920</v>
      </c>
      <c r="C129" s="2">
        <v>0.42249999999999999</v>
      </c>
      <c r="D129" s="2">
        <v>0.42834490740740738</v>
      </c>
      <c r="E129">
        <f>IF(LEN(telefony[[#This Row],[nr]]) = 7, 1,0)</f>
        <v>1</v>
      </c>
      <c r="F129">
        <f>IF(LEN(telefony[[#This Row],[nr]]) = 8, 1,0)</f>
        <v>0</v>
      </c>
      <c r="G129">
        <f>IF(LEN(telefony[[#This Row],[nr]]) &gt;= 10, 1,0)</f>
        <v>0</v>
      </c>
      <c r="H129">
        <f>IF(AND(MID(telefony[[#This Row],[nr]],1,2)="12",  telefony[[#This Row],[Czy stacjonarny]]=1), 1,0)</f>
        <v>0</v>
      </c>
      <c r="I129" s="2">
        <f>IF(telefony[[#This Row],[Czy stacjonarny na 12]]=1, telefony[[#This Row],[zakonczenie]]-telefony[[#This Row],[rozpoczecie]]+I128, I128)</f>
        <v>0</v>
      </c>
      <c r="J129" s="9">
        <f>IF(telefony[[#This Row],[Czy stacjonarny]]=1, telefony[[#This Row],[zakonczenie]]-telefony[[#This Row],[rozpoczecie]]+J128, J128)</f>
        <v>0.50136574074074025</v>
      </c>
      <c r="K129" s="9">
        <f>IF(telefony[[#This Row],[Czy komórkowy]]=1, telefony[[#This Row],[zakonczenie]]-telefony[[#This Row],[rozpoczecie]]+K128, K128)</f>
        <v>0.20149305555555547</v>
      </c>
      <c r="L129" s="9">
        <f>IF(telefony[[#This Row],[Czy zagraniczne]]=1, telefony[[#This Row],[zakonczenie]]-telefony[[#This Row],[rozpoczecie]]+L128, L128)</f>
        <v>3.7824074074074121E-2</v>
      </c>
      <c r="M129" s="9">
        <f>IF(telefony[[#This Row],[Czy stacjonarny]]=1, telefony[[#This Row],[zakonczenie]]-telefony[[#This Row],[rozpoczecie]]+M128, IF(telefony[[#This Row],[Czy komórkowy]]=1, telefony[[#This Row],[zakonczenie]]-telefony[[#This Row],[rozpoczecie]]+M128, M128))</f>
        <v>0.70285879629629577</v>
      </c>
      <c r="N129" s="2">
        <f>telefony[[#This Row],[zakonczenie]]-telefony[[#This Row],[rozpoczecie]]</f>
        <v>5.8449074074073959E-3</v>
      </c>
      <c r="O129">
        <f>IF(telefony[[#This Row],[Czy zagraniczne]]=1, ROUNDUP(telefony[[#This Row],[Trwanie]]*1440,0),0)</f>
        <v>0</v>
      </c>
      <c r="P129" s="9">
        <f>IF(telefony[[#This Row],[Czy komórkowy]]=1, P128+telefony[[#This Row],[Trwanie]], P128)</f>
        <v>3.6840277777777798E-2</v>
      </c>
      <c r="Q129" s="9">
        <f>IF(telefony[[#This Row],[Czy stacjonarny]]=1, Q128+telefony[[#This Row],[Trwanie]], Q128)</f>
        <v>0.11046296296296276</v>
      </c>
    </row>
    <row r="130" spans="1:17" x14ac:dyDescent="0.25">
      <c r="A130">
        <v>5528648</v>
      </c>
      <c r="B130" s="1">
        <v>42920</v>
      </c>
      <c r="C130" s="2">
        <v>0.42591435185185184</v>
      </c>
      <c r="D130" s="2">
        <v>0.43486111111111109</v>
      </c>
      <c r="E130">
        <f>IF(LEN(telefony[[#This Row],[nr]]) = 7, 1,0)</f>
        <v>1</v>
      </c>
      <c r="F130">
        <f>IF(LEN(telefony[[#This Row],[nr]]) = 8, 1,0)</f>
        <v>0</v>
      </c>
      <c r="G130">
        <f>IF(LEN(telefony[[#This Row],[nr]]) &gt;= 10, 1,0)</f>
        <v>0</v>
      </c>
      <c r="H130">
        <f>IF(AND(MID(telefony[[#This Row],[nr]],1,2)="12",  telefony[[#This Row],[Czy stacjonarny]]=1), 1,0)</f>
        <v>0</v>
      </c>
      <c r="I130" s="2">
        <f>IF(telefony[[#This Row],[Czy stacjonarny na 12]]=1, telefony[[#This Row],[zakonczenie]]-telefony[[#This Row],[rozpoczecie]]+I129, I129)</f>
        <v>0</v>
      </c>
      <c r="J130" s="9">
        <f>IF(telefony[[#This Row],[Czy stacjonarny]]=1, telefony[[#This Row],[zakonczenie]]-telefony[[#This Row],[rozpoczecie]]+J129, J129)</f>
        <v>0.5103124999999995</v>
      </c>
      <c r="K130" s="9">
        <f>IF(telefony[[#This Row],[Czy komórkowy]]=1, telefony[[#This Row],[zakonczenie]]-telefony[[#This Row],[rozpoczecie]]+K129, K129)</f>
        <v>0.20149305555555547</v>
      </c>
      <c r="L130" s="9">
        <f>IF(telefony[[#This Row],[Czy zagraniczne]]=1, telefony[[#This Row],[zakonczenie]]-telefony[[#This Row],[rozpoczecie]]+L129, L129)</f>
        <v>3.7824074074074121E-2</v>
      </c>
      <c r="M130" s="9">
        <f>IF(telefony[[#This Row],[Czy stacjonarny]]=1, telefony[[#This Row],[zakonczenie]]-telefony[[#This Row],[rozpoczecie]]+M129, IF(telefony[[#This Row],[Czy komórkowy]]=1, telefony[[#This Row],[zakonczenie]]-telefony[[#This Row],[rozpoczecie]]+M129, M129))</f>
        <v>0.71180555555555503</v>
      </c>
      <c r="N130" s="2">
        <f>telefony[[#This Row],[zakonczenie]]-telefony[[#This Row],[rozpoczecie]]</f>
        <v>8.9467592592592515E-3</v>
      </c>
      <c r="O130">
        <f>IF(telefony[[#This Row],[Czy zagraniczne]]=1, ROUNDUP(telefony[[#This Row],[Trwanie]]*1440,0),0)</f>
        <v>0</v>
      </c>
      <c r="P130" s="9">
        <f>IF(telefony[[#This Row],[Czy komórkowy]]=1, P129+telefony[[#This Row],[Trwanie]], P129)</f>
        <v>3.6840277777777798E-2</v>
      </c>
      <c r="Q130" s="9">
        <f>IF(telefony[[#This Row],[Czy stacjonarny]]=1, Q129+telefony[[#This Row],[Trwanie]], Q129)</f>
        <v>0.11940972222222201</v>
      </c>
    </row>
    <row r="131" spans="1:17" x14ac:dyDescent="0.25">
      <c r="A131">
        <v>2157195</v>
      </c>
      <c r="B131" s="1">
        <v>42920</v>
      </c>
      <c r="C131" s="2">
        <v>0.42942129629629627</v>
      </c>
      <c r="D131" s="2">
        <v>0.4349189814814815</v>
      </c>
      <c r="E131">
        <f>IF(LEN(telefony[[#This Row],[nr]]) = 7, 1,0)</f>
        <v>1</v>
      </c>
      <c r="F131">
        <f>IF(LEN(telefony[[#This Row],[nr]]) = 8, 1,0)</f>
        <v>0</v>
      </c>
      <c r="G131">
        <f>IF(LEN(telefony[[#This Row],[nr]]) &gt;= 10, 1,0)</f>
        <v>0</v>
      </c>
      <c r="H131">
        <f>IF(AND(MID(telefony[[#This Row],[nr]],1,2)="12",  telefony[[#This Row],[Czy stacjonarny]]=1), 1,0)</f>
        <v>0</v>
      </c>
      <c r="I131" s="2">
        <f>IF(telefony[[#This Row],[Czy stacjonarny na 12]]=1, telefony[[#This Row],[zakonczenie]]-telefony[[#This Row],[rozpoczecie]]+I130, I130)</f>
        <v>0</v>
      </c>
      <c r="J131" s="9">
        <f>IF(telefony[[#This Row],[Czy stacjonarny]]=1, telefony[[#This Row],[zakonczenie]]-telefony[[#This Row],[rozpoczecie]]+J130, J130)</f>
        <v>0.51581018518518473</v>
      </c>
      <c r="K131" s="9">
        <f>IF(telefony[[#This Row],[Czy komórkowy]]=1, telefony[[#This Row],[zakonczenie]]-telefony[[#This Row],[rozpoczecie]]+K130, K130)</f>
        <v>0.20149305555555547</v>
      </c>
      <c r="L131" s="9">
        <f>IF(telefony[[#This Row],[Czy zagraniczne]]=1, telefony[[#This Row],[zakonczenie]]-telefony[[#This Row],[rozpoczecie]]+L130, L130)</f>
        <v>3.7824074074074121E-2</v>
      </c>
      <c r="M131" s="9">
        <f>IF(telefony[[#This Row],[Czy stacjonarny]]=1, telefony[[#This Row],[zakonczenie]]-telefony[[#This Row],[rozpoczecie]]+M130, IF(telefony[[#This Row],[Czy komórkowy]]=1, telefony[[#This Row],[zakonczenie]]-telefony[[#This Row],[rozpoczecie]]+M130, M130))</f>
        <v>0.71730324074074026</v>
      </c>
      <c r="N131" s="2">
        <f>telefony[[#This Row],[zakonczenie]]-telefony[[#This Row],[rozpoczecie]]</f>
        <v>5.4976851851852304E-3</v>
      </c>
      <c r="O131">
        <f>IF(telefony[[#This Row],[Czy zagraniczne]]=1, ROUNDUP(telefony[[#This Row],[Trwanie]]*1440,0),0)</f>
        <v>0</v>
      </c>
      <c r="P131" s="9">
        <f>IF(telefony[[#This Row],[Czy komórkowy]]=1, P130+telefony[[#This Row],[Trwanie]], P130)</f>
        <v>3.6840277777777798E-2</v>
      </c>
      <c r="Q131" s="9">
        <f>IF(telefony[[#This Row],[Czy stacjonarny]]=1, Q130+telefony[[#This Row],[Trwanie]], Q130)</f>
        <v>0.12490740740740724</v>
      </c>
    </row>
    <row r="132" spans="1:17" x14ac:dyDescent="0.25">
      <c r="A132">
        <v>7747085</v>
      </c>
      <c r="B132" s="1">
        <v>42920</v>
      </c>
      <c r="C132" s="2">
        <v>0.43247685185185186</v>
      </c>
      <c r="D132" s="2">
        <v>0.43613425925925925</v>
      </c>
      <c r="E132">
        <f>IF(LEN(telefony[[#This Row],[nr]]) = 7, 1,0)</f>
        <v>1</v>
      </c>
      <c r="F132">
        <f>IF(LEN(telefony[[#This Row],[nr]]) = 8, 1,0)</f>
        <v>0</v>
      </c>
      <c r="G132">
        <f>IF(LEN(telefony[[#This Row],[nr]]) &gt;= 10, 1,0)</f>
        <v>0</v>
      </c>
      <c r="H132">
        <f>IF(AND(MID(telefony[[#This Row],[nr]],1,2)="12",  telefony[[#This Row],[Czy stacjonarny]]=1), 1,0)</f>
        <v>0</v>
      </c>
      <c r="I132" s="2">
        <f>IF(telefony[[#This Row],[Czy stacjonarny na 12]]=1, telefony[[#This Row],[zakonczenie]]-telefony[[#This Row],[rozpoczecie]]+I131, I131)</f>
        <v>0</v>
      </c>
      <c r="J132" s="9">
        <f>IF(telefony[[#This Row],[Czy stacjonarny]]=1, telefony[[#This Row],[zakonczenie]]-telefony[[#This Row],[rozpoczecie]]+J131, J131)</f>
        <v>0.51946759259259212</v>
      </c>
      <c r="K132" s="9">
        <f>IF(telefony[[#This Row],[Czy komórkowy]]=1, telefony[[#This Row],[zakonczenie]]-telefony[[#This Row],[rozpoczecie]]+K131, K131)</f>
        <v>0.20149305555555547</v>
      </c>
      <c r="L132" s="9">
        <f>IF(telefony[[#This Row],[Czy zagraniczne]]=1, telefony[[#This Row],[zakonczenie]]-telefony[[#This Row],[rozpoczecie]]+L131, L131)</f>
        <v>3.7824074074074121E-2</v>
      </c>
      <c r="M132" s="9">
        <f>IF(telefony[[#This Row],[Czy stacjonarny]]=1, telefony[[#This Row],[zakonczenie]]-telefony[[#This Row],[rozpoczecie]]+M131, IF(telefony[[#This Row],[Czy komórkowy]]=1, telefony[[#This Row],[zakonczenie]]-telefony[[#This Row],[rozpoczecie]]+M131, M131))</f>
        <v>0.72096064814814764</v>
      </c>
      <c r="N132" s="2">
        <f>telefony[[#This Row],[zakonczenie]]-telefony[[#This Row],[rozpoczecie]]</f>
        <v>3.657407407407387E-3</v>
      </c>
      <c r="O132">
        <f>IF(telefony[[#This Row],[Czy zagraniczne]]=1, ROUNDUP(telefony[[#This Row],[Trwanie]]*1440,0),0)</f>
        <v>0</v>
      </c>
      <c r="P132" s="9">
        <f>IF(telefony[[#This Row],[Czy komórkowy]]=1, P131+telefony[[#This Row],[Trwanie]], P131)</f>
        <v>3.6840277777777798E-2</v>
      </c>
      <c r="Q132" s="9">
        <f>IF(telefony[[#This Row],[Czy stacjonarny]]=1, Q131+telefony[[#This Row],[Trwanie]], Q131)</f>
        <v>0.12856481481481463</v>
      </c>
    </row>
    <row r="133" spans="1:17" x14ac:dyDescent="0.25">
      <c r="A133">
        <v>6865106</v>
      </c>
      <c r="B133" s="1">
        <v>42920</v>
      </c>
      <c r="C133" s="2">
        <v>0.43741898148148151</v>
      </c>
      <c r="D133" s="2">
        <v>0.44848379629629631</v>
      </c>
      <c r="E133">
        <f>IF(LEN(telefony[[#This Row],[nr]]) = 7, 1,0)</f>
        <v>1</v>
      </c>
      <c r="F133">
        <f>IF(LEN(telefony[[#This Row],[nr]]) = 8, 1,0)</f>
        <v>0</v>
      </c>
      <c r="G133">
        <f>IF(LEN(telefony[[#This Row],[nr]]) &gt;= 10, 1,0)</f>
        <v>0</v>
      </c>
      <c r="H133">
        <f>IF(AND(MID(telefony[[#This Row],[nr]],1,2)="12",  telefony[[#This Row],[Czy stacjonarny]]=1), 1,0)</f>
        <v>0</v>
      </c>
      <c r="I133" s="2">
        <f>IF(telefony[[#This Row],[Czy stacjonarny na 12]]=1, telefony[[#This Row],[zakonczenie]]-telefony[[#This Row],[rozpoczecie]]+I132, I132)</f>
        <v>0</v>
      </c>
      <c r="J133" s="9">
        <f>IF(telefony[[#This Row],[Czy stacjonarny]]=1, telefony[[#This Row],[zakonczenie]]-telefony[[#This Row],[rozpoczecie]]+J132, J132)</f>
        <v>0.53053240740740693</v>
      </c>
      <c r="K133" s="9">
        <f>IF(telefony[[#This Row],[Czy komórkowy]]=1, telefony[[#This Row],[zakonczenie]]-telefony[[#This Row],[rozpoczecie]]+K132, K132)</f>
        <v>0.20149305555555547</v>
      </c>
      <c r="L133" s="9">
        <f>IF(telefony[[#This Row],[Czy zagraniczne]]=1, telefony[[#This Row],[zakonczenie]]-telefony[[#This Row],[rozpoczecie]]+L132, L132)</f>
        <v>3.7824074074074121E-2</v>
      </c>
      <c r="M133" s="9">
        <f>IF(telefony[[#This Row],[Czy stacjonarny]]=1, telefony[[#This Row],[zakonczenie]]-telefony[[#This Row],[rozpoczecie]]+M132, IF(telefony[[#This Row],[Czy komórkowy]]=1, telefony[[#This Row],[zakonczenie]]-telefony[[#This Row],[rozpoczecie]]+M132, M132))</f>
        <v>0.73202546296296245</v>
      </c>
      <c r="N133" s="2">
        <f>telefony[[#This Row],[zakonczenie]]-telefony[[#This Row],[rozpoczecie]]</f>
        <v>1.1064814814814805E-2</v>
      </c>
      <c r="O133">
        <f>IF(telefony[[#This Row],[Czy zagraniczne]]=1, ROUNDUP(telefony[[#This Row],[Trwanie]]*1440,0),0)</f>
        <v>0</v>
      </c>
      <c r="P133" s="9">
        <f>IF(telefony[[#This Row],[Czy komórkowy]]=1, P132+telefony[[#This Row],[Trwanie]], P132)</f>
        <v>3.6840277777777798E-2</v>
      </c>
      <c r="Q133" s="9">
        <f>IF(telefony[[#This Row],[Czy stacjonarny]]=1, Q132+telefony[[#This Row],[Trwanie]], Q132)</f>
        <v>0.13962962962962944</v>
      </c>
    </row>
    <row r="134" spans="1:17" x14ac:dyDescent="0.25">
      <c r="A134">
        <v>8819206</v>
      </c>
      <c r="B134" s="1">
        <v>42920</v>
      </c>
      <c r="C134" s="2">
        <v>0.44068287037037035</v>
      </c>
      <c r="D134" s="2">
        <v>0.44912037037037039</v>
      </c>
      <c r="E134">
        <f>IF(LEN(telefony[[#This Row],[nr]]) = 7, 1,0)</f>
        <v>1</v>
      </c>
      <c r="F134">
        <f>IF(LEN(telefony[[#This Row],[nr]]) = 8, 1,0)</f>
        <v>0</v>
      </c>
      <c r="G134">
        <f>IF(LEN(telefony[[#This Row],[nr]]) &gt;= 10, 1,0)</f>
        <v>0</v>
      </c>
      <c r="H134">
        <f>IF(AND(MID(telefony[[#This Row],[nr]],1,2)="12",  telefony[[#This Row],[Czy stacjonarny]]=1), 1,0)</f>
        <v>0</v>
      </c>
      <c r="I134" s="2">
        <f>IF(telefony[[#This Row],[Czy stacjonarny na 12]]=1, telefony[[#This Row],[zakonczenie]]-telefony[[#This Row],[rozpoczecie]]+I133, I133)</f>
        <v>0</v>
      </c>
      <c r="J134" s="9">
        <f>IF(telefony[[#This Row],[Czy stacjonarny]]=1, telefony[[#This Row],[zakonczenie]]-telefony[[#This Row],[rozpoczecie]]+J133, J133)</f>
        <v>0.53896990740740702</v>
      </c>
      <c r="K134" s="9">
        <f>IF(telefony[[#This Row],[Czy komórkowy]]=1, telefony[[#This Row],[zakonczenie]]-telefony[[#This Row],[rozpoczecie]]+K133, K133)</f>
        <v>0.20149305555555547</v>
      </c>
      <c r="L134" s="9">
        <f>IF(telefony[[#This Row],[Czy zagraniczne]]=1, telefony[[#This Row],[zakonczenie]]-telefony[[#This Row],[rozpoczecie]]+L133, L133)</f>
        <v>3.7824074074074121E-2</v>
      </c>
      <c r="M134" s="9">
        <f>IF(telefony[[#This Row],[Czy stacjonarny]]=1, telefony[[#This Row],[zakonczenie]]-telefony[[#This Row],[rozpoczecie]]+M133, IF(telefony[[#This Row],[Czy komórkowy]]=1, telefony[[#This Row],[zakonczenie]]-telefony[[#This Row],[rozpoczecie]]+M133, M133))</f>
        <v>0.74046296296296243</v>
      </c>
      <c r="N134" s="2">
        <f>telefony[[#This Row],[zakonczenie]]-telefony[[#This Row],[rozpoczecie]]</f>
        <v>8.4375000000000422E-3</v>
      </c>
      <c r="O134">
        <f>IF(telefony[[#This Row],[Czy zagraniczne]]=1, ROUNDUP(telefony[[#This Row],[Trwanie]]*1440,0),0)</f>
        <v>0</v>
      </c>
      <c r="P134" s="9">
        <f>IF(telefony[[#This Row],[Czy komórkowy]]=1, P133+telefony[[#This Row],[Trwanie]], P133)</f>
        <v>3.6840277777777798E-2</v>
      </c>
      <c r="Q134" s="9">
        <f>IF(telefony[[#This Row],[Czy stacjonarny]]=1, Q133+telefony[[#This Row],[Trwanie]], Q133)</f>
        <v>0.14806712962962948</v>
      </c>
    </row>
    <row r="135" spans="1:17" x14ac:dyDescent="0.25">
      <c r="A135">
        <v>3990337</v>
      </c>
      <c r="B135" s="1">
        <v>42920</v>
      </c>
      <c r="C135" s="2">
        <v>0.44158564814814816</v>
      </c>
      <c r="D135" s="2">
        <v>0.4470601851851852</v>
      </c>
      <c r="E135">
        <f>IF(LEN(telefony[[#This Row],[nr]]) = 7, 1,0)</f>
        <v>1</v>
      </c>
      <c r="F135">
        <f>IF(LEN(telefony[[#This Row],[nr]]) = 8, 1,0)</f>
        <v>0</v>
      </c>
      <c r="G135">
        <f>IF(LEN(telefony[[#This Row],[nr]]) &gt;= 10, 1,0)</f>
        <v>0</v>
      </c>
      <c r="H135">
        <f>IF(AND(MID(telefony[[#This Row],[nr]],1,2)="12",  telefony[[#This Row],[Czy stacjonarny]]=1), 1,0)</f>
        <v>0</v>
      </c>
      <c r="I135" s="2">
        <f>IF(telefony[[#This Row],[Czy stacjonarny na 12]]=1, telefony[[#This Row],[zakonczenie]]-telefony[[#This Row],[rozpoczecie]]+I134, I134)</f>
        <v>0</v>
      </c>
      <c r="J135" s="9">
        <f>IF(telefony[[#This Row],[Czy stacjonarny]]=1, telefony[[#This Row],[zakonczenie]]-telefony[[#This Row],[rozpoczecie]]+J134, J134)</f>
        <v>0.54444444444444406</v>
      </c>
      <c r="K135" s="9">
        <f>IF(telefony[[#This Row],[Czy komórkowy]]=1, telefony[[#This Row],[zakonczenie]]-telefony[[#This Row],[rozpoczecie]]+K134, K134)</f>
        <v>0.20149305555555547</v>
      </c>
      <c r="L135" s="9">
        <f>IF(telefony[[#This Row],[Czy zagraniczne]]=1, telefony[[#This Row],[zakonczenie]]-telefony[[#This Row],[rozpoczecie]]+L134, L134)</f>
        <v>3.7824074074074121E-2</v>
      </c>
      <c r="M135" s="9">
        <f>IF(telefony[[#This Row],[Czy stacjonarny]]=1, telefony[[#This Row],[zakonczenie]]-telefony[[#This Row],[rozpoczecie]]+M134, IF(telefony[[#This Row],[Czy komórkowy]]=1, telefony[[#This Row],[zakonczenie]]-telefony[[#This Row],[rozpoczecie]]+M134, M134))</f>
        <v>0.74593749999999948</v>
      </c>
      <c r="N135" s="2">
        <f>telefony[[#This Row],[zakonczenie]]-telefony[[#This Row],[rozpoczecie]]</f>
        <v>5.4745370370370416E-3</v>
      </c>
      <c r="O135">
        <f>IF(telefony[[#This Row],[Czy zagraniczne]]=1, ROUNDUP(telefony[[#This Row],[Trwanie]]*1440,0),0)</f>
        <v>0</v>
      </c>
      <c r="P135" s="9">
        <f>IF(telefony[[#This Row],[Czy komórkowy]]=1, P134+telefony[[#This Row],[Trwanie]], P134)</f>
        <v>3.6840277777777798E-2</v>
      </c>
      <c r="Q135" s="9">
        <f>IF(telefony[[#This Row],[Czy stacjonarny]]=1, Q134+telefony[[#This Row],[Trwanie]], Q134)</f>
        <v>0.15354166666666652</v>
      </c>
    </row>
    <row r="136" spans="1:17" x14ac:dyDescent="0.25">
      <c r="A136">
        <v>4238684</v>
      </c>
      <c r="B136" s="1">
        <v>42920</v>
      </c>
      <c r="C136" s="2">
        <v>0.44466435185185182</v>
      </c>
      <c r="D136" s="2">
        <v>0.4535763888888889</v>
      </c>
      <c r="E136">
        <f>IF(LEN(telefony[[#This Row],[nr]]) = 7, 1,0)</f>
        <v>1</v>
      </c>
      <c r="F136">
        <f>IF(LEN(telefony[[#This Row],[nr]]) = 8, 1,0)</f>
        <v>0</v>
      </c>
      <c r="G136">
        <f>IF(LEN(telefony[[#This Row],[nr]]) &gt;= 10, 1,0)</f>
        <v>0</v>
      </c>
      <c r="H136">
        <f>IF(AND(MID(telefony[[#This Row],[nr]],1,2)="12",  telefony[[#This Row],[Czy stacjonarny]]=1), 1,0)</f>
        <v>0</v>
      </c>
      <c r="I136" s="2">
        <f>IF(telefony[[#This Row],[Czy stacjonarny na 12]]=1, telefony[[#This Row],[zakonczenie]]-telefony[[#This Row],[rozpoczecie]]+I135, I135)</f>
        <v>0</v>
      </c>
      <c r="J136" s="9">
        <f>IF(telefony[[#This Row],[Czy stacjonarny]]=1, telefony[[#This Row],[zakonczenie]]-telefony[[#This Row],[rozpoczecie]]+J135, J135)</f>
        <v>0.55335648148148109</v>
      </c>
      <c r="K136" s="9">
        <f>IF(telefony[[#This Row],[Czy komórkowy]]=1, telefony[[#This Row],[zakonczenie]]-telefony[[#This Row],[rozpoczecie]]+K135, K135)</f>
        <v>0.20149305555555547</v>
      </c>
      <c r="L136" s="9">
        <f>IF(telefony[[#This Row],[Czy zagraniczne]]=1, telefony[[#This Row],[zakonczenie]]-telefony[[#This Row],[rozpoczecie]]+L135, L135)</f>
        <v>3.7824074074074121E-2</v>
      </c>
      <c r="M136" s="9">
        <f>IF(telefony[[#This Row],[Czy stacjonarny]]=1, telefony[[#This Row],[zakonczenie]]-telefony[[#This Row],[rozpoczecie]]+M135, IF(telefony[[#This Row],[Czy komórkowy]]=1, telefony[[#This Row],[zakonczenie]]-telefony[[#This Row],[rozpoczecie]]+M135, M135))</f>
        <v>0.7548495370370365</v>
      </c>
      <c r="N136" s="2">
        <f>telefony[[#This Row],[zakonczenie]]-telefony[[#This Row],[rozpoczecie]]</f>
        <v>8.9120370370370794E-3</v>
      </c>
      <c r="O136">
        <f>IF(telefony[[#This Row],[Czy zagraniczne]]=1, ROUNDUP(telefony[[#This Row],[Trwanie]]*1440,0),0)</f>
        <v>0</v>
      </c>
      <c r="P136" s="9">
        <f>IF(telefony[[#This Row],[Czy komórkowy]]=1, P135+telefony[[#This Row],[Trwanie]], P135)</f>
        <v>3.6840277777777798E-2</v>
      </c>
      <c r="Q136" s="9">
        <f>IF(telefony[[#This Row],[Czy stacjonarny]]=1, Q135+telefony[[#This Row],[Trwanie]], Q135)</f>
        <v>0.1624537037037036</v>
      </c>
    </row>
    <row r="137" spans="1:17" x14ac:dyDescent="0.25">
      <c r="A137">
        <v>86774913</v>
      </c>
      <c r="B137" s="1">
        <v>42920</v>
      </c>
      <c r="C137" s="2">
        <v>0.44548611111111114</v>
      </c>
      <c r="D137" s="2">
        <v>0.4541898148148148</v>
      </c>
      <c r="E137">
        <f>IF(LEN(telefony[[#This Row],[nr]]) = 7, 1,0)</f>
        <v>0</v>
      </c>
      <c r="F137">
        <f>IF(LEN(telefony[[#This Row],[nr]]) = 8, 1,0)</f>
        <v>1</v>
      </c>
      <c r="G137">
        <f>IF(LEN(telefony[[#This Row],[nr]]) &gt;= 10, 1,0)</f>
        <v>0</v>
      </c>
      <c r="H137">
        <f>IF(AND(MID(telefony[[#This Row],[nr]],1,2)="12",  telefony[[#This Row],[Czy stacjonarny]]=1), 1,0)</f>
        <v>0</v>
      </c>
      <c r="I137" s="2">
        <f>IF(telefony[[#This Row],[Czy stacjonarny na 12]]=1, telefony[[#This Row],[zakonczenie]]-telefony[[#This Row],[rozpoczecie]]+I136, I136)</f>
        <v>0</v>
      </c>
      <c r="J137" s="9">
        <f>IF(telefony[[#This Row],[Czy stacjonarny]]=1, telefony[[#This Row],[zakonczenie]]-telefony[[#This Row],[rozpoczecie]]+J136, J136)</f>
        <v>0.55335648148148109</v>
      </c>
      <c r="K137" s="9">
        <f>IF(telefony[[#This Row],[Czy komórkowy]]=1, telefony[[#This Row],[zakonczenie]]-telefony[[#This Row],[rozpoczecie]]+K136, K136)</f>
        <v>0.21019675925925912</v>
      </c>
      <c r="L137" s="9">
        <f>IF(telefony[[#This Row],[Czy zagraniczne]]=1, telefony[[#This Row],[zakonczenie]]-telefony[[#This Row],[rozpoczecie]]+L136, L136)</f>
        <v>3.7824074074074121E-2</v>
      </c>
      <c r="M137" s="9">
        <f>IF(telefony[[#This Row],[Czy stacjonarny]]=1, telefony[[#This Row],[zakonczenie]]-telefony[[#This Row],[rozpoczecie]]+M136, IF(telefony[[#This Row],[Czy komórkowy]]=1, telefony[[#This Row],[zakonczenie]]-telefony[[#This Row],[rozpoczecie]]+M136, M136))</f>
        <v>0.76355324074074016</v>
      </c>
      <c r="N137" s="2">
        <f>telefony[[#This Row],[zakonczenie]]-telefony[[#This Row],[rozpoczecie]]</f>
        <v>8.703703703703658E-3</v>
      </c>
      <c r="O137">
        <f>IF(telefony[[#This Row],[Czy zagraniczne]]=1, ROUNDUP(telefony[[#This Row],[Trwanie]]*1440,0),0)</f>
        <v>0</v>
      </c>
      <c r="P137" s="9">
        <f>IF(telefony[[#This Row],[Czy komórkowy]]=1, P136+telefony[[#This Row],[Trwanie]], P136)</f>
        <v>4.5543981481481456E-2</v>
      </c>
      <c r="Q137" s="9">
        <f>IF(telefony[[#This Row],[Czy stacjonarny]]=1, Q136+telefony[[#This Row],[Trwanie]], Q136)</f>
        <v>0.1624537037037036</v>
      </c>
    </row>
    <row r="138" spans="1:17" x14ac:dyDescent="0.25">
      <c r="A138">
        <v>93696449</v>
      </c>
      <c r="B138" s="1">
        <v>42920</v>
      </c>
      <c r="C138" s="2">
        <v>0.45063657407407409</v>
      </c>
      <c r="D138" s="2">
        <v>0.45581018518518518</v>
      </c>
      <c r="E138">
        <f>IF(LEN(telefony[[#This Row],[nr]]) = 7, 1,0)</f>
        <v>0</v>
      </c>
      <c r="F138">
        <f>IF(LEN(telefony[[#This Row],[nr]]) = 8, 1,0)</f>
        <v>1</v>
      </c>
      <c r="G138">
        <f>IF(LEN(telefony[[#This Row],[nr]]) &gt;= 10, 1,0)</f>
        <v>0</v>
      </c>
      <c r="H138">
        <f>IF(AND(MID(telefony[[#This Row],[nr]],1,2)="12",  telefony[[#This Row],[Czy stacjonarny]]=1), 1,0)</f>
        <v>0</v>
      </c>
      <c r="I138" s="2">
        <f>IF(telefony[[#This Row],[Czy stacjonarny na 12]]=1, telefony[[#This Row],[zakonczenie]]-telefony[[#This Row],[rozpoczecie]]+I137, I137)</f>
        <v>0</v>
      </c>
      <c r="J138" s="9">
        <f>IF(telefony[[#This Row],[Czy stacjonarny]]=1, telefony[[#This Row],[zakonczenie]]-telefony[[#This Row],[rozpoczecie]]+J137, J137)</f>
        <v>0.55335648148148109</v>
      </c>
      <c r="K138" s="9">
        <f>IF(telefony[[#This Row],[Czy komórkowy]]=1, telefony[[#This Row],[zakonczenie]]-telefony[[#This Row],[rozpoczecie]]+K137, K137)</f>
        <v>0.21537037037037021</v>
      </c>
      <c r="L138" s="9">
        <f>IF(telefony[[#This Row],[Czy zagraniczne]]=1, telefony[[#This Row],[zakonczenie]]-telefony[[#This Row],[rozpoczecie]]+L137, L137)</f>
        <v>3.7824074074074121E-2</v>
      </c>
      <c r="M138" s="9">
        <f>IF(telefony[[#This Row],[Czy stacjonarny]]=1, telefony[[#This Row],[zakonczenie]]-telefony[[#This Row],[rozpoczecie]]+M137, IF(telefony[[#This Row],[Czy komórkowy]]=1, telefony[[#This Row],[zakonczenie]]-telefony[[#This Row],[rozpoczecie]]+M137, M137))</f>
        <v>0.7687268518518513</v>
      </c>
      <c r="N138" s="2">
        <f>telefony[[#This Row],[zakonczenie]]-telefony[[#This Row],[rozpoczecie]]</f>
        <v>5.1736111111110872E-3</v>
      </c>
      <c r="O138">
        <f>IF(telefony[[#This Row],[Czy zagraniczne]]=1, ROUNDUP(telefony[[#This Row],[Trwanie]]*1440,0),0)</f>
        <v>0</v>
      </c>
      <c r="P138" s="9">
        <f>IF(telefony[[#This Row],[Czy komórkowy]]=1, P137+telefony[[#This Row],[Trwanie]], P137)</f>
        <v>5.0717592592592543E-2</v>
      </c>
      <c r="Q138" s="9">
        <f>IF(telefony[[#This Row],[Czy stacjonarny]]=1, Q137+telefony[[#This Row],[Trwanie]], Q137)</f>
        <v>0.1624537037037036</v>
      </c>
    </row>
    <row r="139" spans="1:17" x14ac:dyDescent="0.25">
      <c r="A139">
        <v>1269611</v>
      </c>
      <c r="B139" s="1">
        <v>42920</v>
      </c>
      <c r="C139" s="2">
        <v>0.45596064814814813</v>
      </c>
      <c r="D139" s="2">
        <v>0.46010416666666665</v>
      </c>
      <c r="E139">
        <f>IF(LEN(telefony[[#This Row],[nr]]) = 7, 1,0)</f>
        <v>1</v>
      </c>
      <c r="F139">
        <f>IF(LEN(telefony[[#This Row],[nr]]) = 8, 1,0)</f>
        <v>0</v>
      </c>
      <c r="G139">
        <f>IF(LEN(telefony[[#This Row],[nr]]) &gt;= 10, 1,0)</f>
        <v>0</v>
      </c>
      <c r="H139">
        <f>IF(AND(MID(telefony[[#This Row],[nr]],1,2)="12",  telefony[[#This Row],[Czy stacjonarny]]=1), 1,0)</f>
        <v>1</v>
      </c>
      <c r="I139" s="2">
        <f>IF(telefony[[#This Row],[Czy stacjonarny na 12]]=1, telefony[[#This Row],[zakonczenie]]-telefony[[#This Row],[rozpoczecie]]+I138, I138)</f>
        <v>4.1435185185185186E-3</v>
      </c>
      <c r="J139" s="9">
        <f>IF(telefony[[#This Row],[Czy stacjonarny]]=1, telefony[[#This Row],[zakonczenie]]-telefony[[#This Row],[rozpoczecie]]+J138, J138)</f>
        <v>0.55749999999999966</v>
      </c>
      <c r="K139" s="9">
        <f>IF(telefony[[#This Row],[Czy komórkowy]]=1, telefony[[#This Row],[zakonczenie]]-telefony[[#This Row],[rozpoczecie]]+K138, K138)</f>
        <v>0.21537037037037021</v>
      </c>
      <c r="L139" s="9">
        <f>IF(telefony[[#This Row],[Czy zagraniczne]]=1, telefony[[#This Row],[zakonczenie]]-telefony[[#This Row],[rozpoczecie]]+L138, L138)</f>
        <v>3.7824074074074121E-2</v>
      </c>
      <c r="M139" s="9">
        <f>IF(telefony[[#This Row],[Czy stacjonarny]]=1, telefony[[#This Row],[zakonczenie]]-telefony[[#This Row],[rozpoczecie]]+M138, IF(telefony[[#This Row],[Czy komórkowy]]=1, telefony[[#This Row],[zakonczenie]]-telefony[[#This Row],[rozpoczecie]]+M138, M138))</f>
        <v>0.77287037037036987</v>
      </c>
      <c r="N139" s="2">
        <f>telefony[[#This Row],[zakonczenie]]-telefony[[#This Row],[rozpoczecie]]</f>
        <v>4.1435185185185186E-3</v>
      </c>
      <c r="O139">
        <f>IF(telefony[[#This Row],[Czy zagraniczne]]=1, ROUNDUP(telefony[[#This Row],[Trwanie]]*1440,0),0)</f>
        <v>0</v>
      </c>
      <c r="P139" s="9">
        <f>IF(telefony[[#This Row],[Czy komórkowy]]=1, P138+telefony[[#This Row],[Trwanie]], P138)</f>
        <v>5.0717592592592543E-2</v>
      </c>
      <c r="Q139" s="9">
        <f>IF(telefony[[#This Row],[Czy stacjonarny]]=1, Q138+telefony[[#This Row],[Trwanie]], Q138)</f>
        <v>0.16659722222222212</v>
      </c>
    </row>
    <row r="140" spans="1:17" x14ac:dyDescent="0.25">
      <c r="A140">
        <v>4623731</v>
      </c>
      <c r="B140" s="1">
        <v>42920</v>
      </c>
      <c r="C140" s="2">
        <v>0.46053240740740742</v>
      </c>
      <c r="D140" s="2">
        <v>0.47131944444444446</v>
      </c>
      <c r="E140">
        <f>IF(LEN(telefony[[#This Row],[nr]]) = 7, 1,0)</f>
        <v>1</v>
      </c>
      <c r="F140">
        <f>IF(LEN(telefony[[#This Row],[nr]]) = 8, 1,0)</f>
        <v>0</v>
      </c>
      <c r="G140">
        <f>IF(LEN(telefony[[#This Row],[nr]]) &gt;= 10, 1,0)</f>
        <v>0</v>
      </c>
      <c r="H140">
        <f>IF(AND(MID(telefony[[#This Row],[nr]],1,2)="12",  telefony[[#This Row],[Czy stacjonarny]]=1), 1,0)</f>
        <v>0</v>
      </c>
      <c r="I140" s="2">
        <f>IF(telefony[[#This Row],[Czy stacjonarny na 12]]=1, telefony[[#This Row],[zakonczenie]]-telefony[[#This Row],[rozpoczecie]]+I139, I139)</f>
        <v>4.1435185185185186E-3</v>
      </c>
      <c r="J140" s="9">
        <f>IF(telefony[[#This Row],[Czy stacjonarny]]=1, telefony[[#This Row],[zakonczenie]]-telefony[[#This Row],[rozpoczecie]]+J139, J139)</f>
        <v>0.56828703703703676</v>
      </c>
      <c r="K140" s="9">
        <f>IF(telefony[[#This Row],[Czy komórkowy]]=1, telefony[[#This Row],[zakonczenie]]-telefony[[#This Row],[rozpoczecie]]+K139, K139)</f>
        <v>0.21537037037037021</v>
      </c>
      <c r="L140" s="9">
        <f>IF(telefony[[#This Row],[Czy zagraniczne]]=1, telefony[[#This Row],[zakonczenie]]-telefony[[#This Row],[rozpoczecie]]+L139, L139)</f>
        <v>3.7824074074074121E-2</v>
      </c>
      <c r="M140" s="9">
        <f>IF(telefony[[#This Row],[Czy stacjonarny]]=1, telefony[[#This Row],[zakonczenie]]-telefony[[#This Row],[rozpoczecie]]+M139, IF(telefony[[#This Row],[Czy komórkowy]]=1, telefony[[#This Row],[zakonczenie]]-telefony[[#This Row],[rozpoczecie]]+M139, M139))</f>
        <v>0.78365740740740697</v>
      </c>
      <c r="N140" s="2">
        <f>telefony[[#This Row],[zakonczenie]]-telefony[[#This Row],[rozpoczecie]]</f>
        <v>1.0787037037037039E-2</v>
      </c>
      <c r="O140">
        <f>IF(telefony[[#This Row],[Czy zagraniczne]]=1, ROUNDUP(telefony[[#This Row],[Trwanie]]*1440,0),0)</f>
        <v>0</v>
      </c>
      <c r="P140" s="9">
        <f>IF(telefony[[#This Row],[Czy komórkowy]]=1, P139+telefony[[#This Row],[Trwanie]], P139)</f>
        <v>5.0717592592592543E-2</v>
      </c>
      <c r="Q140" s="9">
        <f>IF(telefony[[#This Row],[Czy stacjonarny]]=1, Q139+telefony[[#This Row],[Trwanie]], Q139)</f>
        <v>0.17738425925925916</v>
      </c>
    </row>
    <row r="141" spans="1:17" x14ac:dyDescent="0.25">
      <c r="A141">
        <v>4623731</v>
      </c>
      <c r="B141" s="1">
        <v>42920</v>
      </c>
      <c r="C141" s="2">
        <v>0.46423611111111113</v>
      </c>
      <c r="D141" s="2">
        <v>0.46842592592592591</v>
      </c>
      <c r="E141">
        <f>IF(LEN(telefony[[#This Row],[nr]]) = 7, 1,0)</f>
        <v>1</v>
      </c>
      <c r="F141">
        <f>IF(LEN(telefony[[#This Row],[nr]]) = 8, 1,0)</f>
        <v>0</v>
      </c>
      <c r="G141">
        <f>IF(LEN(telefony[[#This Row],[nr]]) &gt;= 10, 1,0)</f>
        <v>0</v>
      </c>
      <c r="H141">
        <f>IF(AND(MID(telefony[[#This Row],[nr]],1,2)="12",  telefony[[#This Row],[Czy stacjonarny]]=1), 1,0)</f>
        <v>0</v>
      </c>
      <c r="I141" s="2">
        <f>IF(telefony[[#This Row],[Czy stacjonarny na 12]]=1, telefony[[#This Row],[zakonczenie]]-telefony[[#This Row],[rozpoczecie]]+I140, I140)</f>
        <v>4.1435185185185186E-3</v>
      </c>
      <c r="J141" s="9">
        <f>IF(telefony[[#This Row],[Czy stacjonarny]]=1, telefony[[#This Row],[zakonczenie]]-telefony[[#This Row],[rozpoczecie]]+J140, J140)</f>
        <v>0.57247685185185149</v>
      </c>
      <c r="K141" s="9">
        <f>IF(telefony[[#This Row],[Czy komórkowy]]=1, telefony[[#This Row],[zakonczenie]]-telefony[[#This Row],[rozpoczecie]]+K140, K140)</f>
        <v>0.21537037037037021</v>
      </c>
      <c r="L141" s="9">
        <f>IF(telefony[[#This Row],[Czy zagraniczne]]=1, telefony[[#This Row],[zakonczenie]]-telefony[[#This Row],[rozpoczecie]]+L140, L140)</f>
        <v>3.7824074074074121E-2</v>
      </c>
      <c r="M141" s="9">
        <f>IF(telefony[[#This Row],[Czy stacjonarny]]=1, telefony[[#This Row],[zakonczenie]]-telefony[[#This Row],[rozpoczecie]]+M140, IF(telefony[[#This Row],[Czy komórkowy]]=1, telefony[[#This Row],[zakonczenie]]-telefony[[#This Row],[rozpoczecie]]+M140, M140))</f>
        <v>0.7878472222222217</v>
      </c>
      <c r="N141" s="2">
        <f>telefony[[#This Row],[zakonczenie]]-telefony[[#This Row],[rozpoczecie]]</f>
        <v>4.1898148148147851E-3</v>
      </c>
      <c r="O141">
        <f>IF(telefony[[#This Row],[Czy zagraniczne]]=1, ROUNDUP(telefony[[#This Row],[Trwanie]]*1440,0),0)</f>
        <v>0</v>
      </c>
      <c r="P141" s="9">
        <f>IF(telefony[[#This Row],[Czy komórkowy]]=1, P140+telefony[[#This Row],[Trwanie]], P140)</f>
        <v>5.0717592592592543E-2</v>
      </c>
      <c r="Q141" s="9">
        <f>IF(telefony[[#This Row],[Czy stacjonarny]]=1, Q140+telefony[[#This Row],[Trwanie]], Q140)</f>
        <v>0.18157407407407394</v>
      </c>
    </row>
    <row r="142" spans="1:17" x14ac:dyDescent="0.25">
      <c r="A142">
        <v>3127402</v>
      </c>
      <c r="B142" s="1">
        <v>42920</v>
      </c>
      <c r="C142" s="2">
        <v>0.46861111111111109</v>
      </c>
      <c r="D142" s="2">
        <v>0.47747685185185185</v>
      </c>
      <c r="E142">
        <f>IF(LEN(telefony[[#This Row],[nr]]) = 7, 1,0)</f>
        <v>1</v>
      </c>
      <c r="F142">
        <f>IF(LEN(telefony[[#This Row],[nr]]) = 8, 1,0)</f>
        <v>0</v>
      </c>
      <c r="G142">
        <f>IF(LEN(telefony[[#This Row],[nr]]) &gt;= 10, 1,0)</f>
        <v>0</v>
      </c>
      <c r="H142">
        <f>IF(AND(MID(telefony[[#This Row],[nr]],1,2)="12",  telefony[[#This Row],[Czy stacjonarny]]=1), 1,0)</f>
        <v>0</v>
      </c>
      <c r="I142" s="2">
        <f>IF(telefony[[#This Row],[Czy stacjonarny na 12]]=1, telefony[[#This Row],[zakonczenie]]-telefony[[#This Row],[rozpoczecie]]+I141, I141)</f>
        <v>4.1435185185185186E-3</v>
      </c>
      <c r="J142" s="9">
        <f>IF(telefony[[#This Row],[Czy stacjonarny]]=1, telefony[[#This Row],[zakonczenie]]-telefony[[#This Row],[rozpoczecie]]+J141, J141)</f>
        <v>0.58134259259259224</v>
      </c>
      <c r="K142" s="9">
        <f>IF(telefony[[#This Row],[Czy komórkowy]]=1, telefony[[#This Row],[zakonczenie]]-telefony[[#This Row],[rozpoczecie]]+K141, K141)</f>
        <v>0.21537037037037021</v>
      </c>
      <c r="L142" s="9">
        <f>IF(telefony[[#This Row],[Czy zagraniczne]]=1, telefony[[#This Row],[zakonczenie]]-telefony[[#This Row],[rozpoczecie]]+L141, L141)</f>
        <v>3.7824074074074121E-2</v>
      </c>
      <c r="M142" s="9">
        <f>IF(telefony[[#This Row],[Czy stacjonarny]]=1, telefony[[#This Row],[zakonczenie]]-telefony[[#This Row],[rozpoczecie]]+M141, IF(telefony[[#This Row],[Czy komórkowy]]=1, telefony[[#This Row],[zakonczenie]]-telefony[[#This Row],[rozpoczecie]]+M141, M141))</f>
        <v>0.79671296296296246</v>
      </c>
      <c r="N142" s="2">
        <f>telefony[[#This Row],[zakonczenie]]-telefony[[#This Row],[rozpoczecie]]</f>
        <v>8.8657407407407574E-3</v>
      </c>
      <c r="O142">
        <f>IF(telefony[[#This Row],[Czy zagraniczne]]=1, ROUNDUP(telefony[[#This Row],[Trwanie]]*1440,0),0)</f>
        <v>0</v>
      </c>
      <c r="P142" s="9">
        <f>IF(telefony[[#This Row],[Czy komórkowy]]=1, P141+telefony[[#This Row],[Trwanie]], P141)</f>
        <v>5.0717592592592543E-2</v>
      </c>
      <c r="Q142" s="9">
        <f>IF(telefony[[#This Row],[Czy stacjonarny]]=1, Q141+telefony[[#This Row],[Trwanie]], Q141)</f>
        <v>0.1904398148148147</v>
      </c>
    </row>
    <row r="143" spans="1:17" x14ac:dyDescent="0.25">
      <c r="A143">
        <v>1714791</v>
      </c>
      <c r="B143" s="1">
        <v>42920</v>
      </c>
      <c r="C143" s="2">
        <v>0.47230324074074076</v>
      </c>
      <c r="D143" s="2">
        <v>0.47288194444444442</v>
      </c>
      <c r="E143">
        <f>IF(LEN(telefony[[#This Row],[nr]]) = 7, 1,0)</f>
        <v>1</v>
      </c>
      <c r="F143">
        <f>IF(LEN(telefony[[#This Row],[nr]]) = 8, 1,0)</f>
        <v>0</v>
      </c>
      <c r="G143">
        <f>IF(LEN(telefony[[#This Row],[nr]]) &gt;= 10, 1,0)</f>
        <v>0</v>
      </c>
      <c r="H143">
        <f>IF(AND(MID(telefony[[#This Row],[nr]],1,2)="12",  telefony[[#This Row],[Czy stacjonarny]]=1), 1,0)</f>
        <v>0</v>
      </c>
      <c r="I143" s="2">
        <f>IF(telefony[[#This Row],[Czy stacjonarny na 12]]=1, telefony[[#This Row],[zakonczenie]]-telefony[[#This Row],[rozpoczecie]]+I142, I142)</f>
        <v>4.1435185185185186E-3</v>
      </c>
      <c r="J143" s="9">
        <f>IF(telefony[[#This Row],[Czy stacjonarny]]=1, telefony[[#This Row],[zakonczenie]]-telefony[[#This Row],[rozpoczecie]]+J142, J142)</f>
        <v>0.58192129629629585</v>
      </c>
      <c r="K143" s="9">
        <f>IF(telefony[[#This Row],[Czy komórkowy]]=1, telefony[[#This Row],[zakonczenie]]-telefony[[#This Row],[rozpoczecie]]+K142, K142)</f>
        <v>0.21537037037037021</v>
      </c>
      <c r="L143" s="9">
        <f>IF(telefony[[#This Row],[Czy zagraniczne]]=1, telefony[[#This Row],[zakonczenie]]-telefony[[#This Row],[rozpoczecie]]+L142, L142)</f>
        <v>3.7824074074074121E-2</v>
      </c>
      <c r="M143" s="9">
        <f>IF(telefony[[#This Row],[Czy stacjonarny]]=1, telefony[[#This Row],[zakonczenie]]-telefony[[#This Row],[rozpoczecie]]+M142, IF(telefony[[#This Row],[Czy komórkowy]]=1, telefony[[#This Row],[zakonczenie]]-telefony[[#This Row],[rozpoczecie]]+M142, M142))</f>
        <v>0.79729166666666607</v>
      </c>
      <c r="N143" s="2">
        <f>telefony[[#This Row],[zakonczenie]]-telefony[[#This Row],[rozpoczecie]]</f>
        <v>5.7870370370366464E-4</v>
      </c>
      <c r="O143">
        <f>IF(telefony[[#This Row],[Czy zagraniczne]]=1, ROUNDUP(telefony[[#This Row],[Trwanie]]*1440,0),0)</f>
        <v>0</v>
      </c>
      <c r="P143" s="9">
        <f>IF(telefony[[#This Row],[Czy komórkowy]]=1, P142+telefony[[#This Row],[Trwanie]], P142)</f>
        <v>5.0717592592592543E-2</v>
      </c>
      <c r="Q143" s="9">
        <f>IF(telefony[[#This Row],[Czy stacjonarny]]=1, Q142+telefony[[#This Row],[Trwanie]], Q142)</f>
        <v>0.19101851851851837</v>
      </c>
    </row>
    <row r="144" spans="1:17" x14ac:dyDescent="0.25">
      <c r="A144">
        <v>7768277</v>
      </c>
      <c r="B144" s="1">
        <v>42920</v>
      </c>
      <c r="C144" s="2">
        <v>0.47453703703703703</v>
      </c>
      <c r="D144" s="2">
        <v>0.4800462962962963</v>
      </c>
      <c r="E144">
        <f>IF(LEN(telefony[[#This Row],[nr]]) = 7, 1,0)</f>
        <v>1</v>
      </c>
      <c r="F144">
        <f>IF(LEN(telefony[[#This Row],[nr]]) = 8, 1,0)</f>
        <v>0</v>
      </c>
      <c r="G144">
        <f>IF(LEN(telefony[[#This Row],[nr]]) &gt;= 10, 1,0)</f>
        <v>0</v>
      </c>
      <c r="H144">
        <f>IF(AND(MID(telefony[[#This Row],[nr]],1,2)="12",  telefony[[#This Row],[Czy stacjonarny]]=1), 1,0)</f>
        <v>0</v>
      </c>
      <c r="I144" s="2">
        <f>IF(telefony[[#This Row],[Czy stacjonarny na 12]]=1, telefony[[#This Row],[zakonczenie]]-telefony[[#This Row],[rozpoczecie]]+I143, I143)</f>
        <v>4.1435185185185186E-3</v>
      </c>
      <c r="J144" s="9">
        <f>IF(telefony[[#This Row],[Czy stacjonarny]]=1, telefony[[#This Row],[zakonczenie]]-telefony[[#This Row],[rozpoczecie]]+J143, J143)</f>
        <v>0.58743055555555512</v>
      </c>
      <c r="K144" s="9">
        <f>IF(telefony[[#This Row],[Czy komórkowy]]=1, telefony[[#This Row],[zakonczenie]]-telefony[[#This Row],[rozpoczecie]]+K143, K143)</f>
        <v>0.21537037037037021</v>
      </c>
      <c r="L144" s="9">
        <f>IF(telefony[[#This Row],[Czy zagraniczne]]=1, telefony[[#This Row],[zakonczenie]]-telefony[[#This Row],[rozpoczecie]]+L143, L143)</f>
        <v>3.7824074074074121E-2</v>
      </c>
      <c r="M144" s="9">
        <f>IF(telefony[[#This Row],[Czy stacjonarny]]=1, telefony[[#This Row],[zakonczenie]]-telefony[[#This Row],[rozpoczecie]]+M143, IF(telefony[[#This Row],[Czy komórkowy]]=1, telefony[[#This Row],[zakonczenie]]-telefony[[#This Row],[rozpoczecie]]+M143, M143))</f>
        <v>0.80280092592592533</v>
      </c>
      <c r="N144" s="2">
        <f>telefony[[#This Row],[zakonczenie]]-telefony[[#This Row],[rozpoczecie]]</f>
        <v>5.5092592592592693E-3</v>
      </c>
      <c r="O144">
        <f>IF(telefony[[#This Row],[Czy zagraniczne]]=1, ROUNDUP(telefony[[#This Row],[Trwanie]]*1440,0),0)</f>
        <v>0</v>
      </c>
      <c r="P144" s="9">
        <f>IF(telefony[[#This Row],[Czy komórkowy]]=1, P143+telefony[[#This Row],[Trwanie]], P143)</f>
        <v>5.0717592592592543E-2</v>
      </c>
      <c r="Q144" s="9">
        <f>IF(telefony[[#This Row],[Czy stacjonarny]]=1, Q143+telefony[[#This Row],[Trwanie]], Q143)</f>
        <v>0.19652777777777763</v>
      </c>
    </row>
    <row r="145" spans="1:17" x14ac:dyDescent="0.25">
      <c r="A145">
        <v>4371394</v>
      </c>
      <c r="B145" s="1">
        <v>42920</v>
      </c>
      <c r="C145" s="2">
        <v>0.47967592592592595</v>
      </c>
      <c r="D145" s="2">
        <v>0.48236111111111113</v>
      </c>
      <c r="E145">
        <f>IF(LEN(telefony[[#This Row],[nr]]) = 7, 1,0)</f>
        <v>1</v>
      </c>
      <c r="F145">
        <f>IF(LEN(telefony[[#This Row],[nr]]) = 8, 1,0)</f>
        <v>0</v>
      </c>
      <c r="G145">
        <f>IF(LEN(telefony[[#This Row],[nr]]) &gt;= 10, 1,0)</f>
        <v>0</v>
      </c>
      <c r="H145">
        <f>IF(AND(MID(telefony[[#This Row],[nr]],1,2)="12",  telefony[[#This Row],[Czy stacjonarny]]=1), 1,0)</f>
        <v>0</v>
      </c>
      <c r="I145" s="2">
        <f>IF(telefony[[#This Row],[Czy stacjonarny na 12]]=1, telefony[[#This Row],[zakonczenie]]-telefony[[#This Row],[rozpoczecie]]+I144, I144)</f>
        <v>4.1435185185185186E-3</v>
      </c>
      <c r="J145" s="9">
        <f>IF(telefony[[#This Row],[Czy stacjonarny]]=1, telefony[[#This Row],[zakonczenie]]-telefony[[#This Row],[rozpoczecie]]+J144, J144)</f>
        <v>0.59011574074074025</v>
      </c>
      <c r="K145" s="9">
        <f>IF(telefony[[#This Row],[Czy komórkowy]]=1, telefony[[#This Row],[zakonczenie]]-telefony[[#This Row],[rozpoczecie]]+K144, K144)</f>
        <v>0.21537037037037021</v>
      </c>
      <c r="L145" s="9">
        <f>IF(telefony[[#This Row],[Czy zagraniczne]]=1, telefony[[#This Row],[zakonczenie]]-telefony[[#This Row],[rozpoczecie]]+L144, L144)</f>
        <v>3.7824074074074121E-2</v>
      </c>
      <c r="M145" s="9">
        <f>IF(telefony[[#This Row],[Czy stacjonarny]]=1, telefony[[#This Row],[zakonczenie]]-telefony[[#This Row],[rozpoczecie]]+M144, IF(telefony[[#This Row],[Czy komórkowy]]=1, telefony[[#This Row],[zakonczenie]]-telefony[[#This Row],[rozpoczecie]]+M144, M144))</f>
        <v>0.80548611111111046</v>
      </c>
      <c r="N145" s="2">
        <f>telefony[[#This Row],[zakonczenie]]-telefony[[#This Row],[rozpoczecie]]</f>
        <v>2.6851851851851793E-3</v>
      </c>
      <c r="O145">
        <f>IF(telefony[[#This Row],[Czy zagraniczne]]=1, ROUNDUP(telefony[[#This Row],[Trwanie]]*1440,0),0)</f>
        <v>0</v>
      </c>
      <c r="P145" s="9">
        <f>IF(telefony[[#This Row],[Czy komórkowy]]=1, P144+telefony[[#This Row],[Trwanie]], P144)</f>
        <v>5.0717592592592543E-2</v>
      </c>
      <c r="Q145" s="9">
        <f>IF(telefony[[#This Row],[Czy stacjonarny]]=1, Q144+telefony[[#This Row],[Trwanie]], Q144)</f>
        <v>0.19921296296296281</v>
      </c>
    </row>
    <row r="146" spans="1:17" x14ac:dyDescent="0.25">
      <c r="A146">
        <v>9803545</v>
      </c>
      <c r="B146" s="1">
        <v>42920</v>
      </c>
      <c r="C146" s="2">
        <v>0.47978009259259258</v>
      </c>
      <c r="D146" s="2">
        <v>0.49125000000000002</v>
      </c>
      <c r="E146">
        <f>IF(LEN(telefony[[#This Row],[nr]]) = 7, 1,0)</f>
        <v>1</v>
      </c>
      <c r="F146">
        <f>IF(LEN(telefony[[#This Row],[nr]]) = 8, 1,0)</f>
        <v>0</v>
      </c>
      <c r="G146">
        <f>IF(LEN(telefony[[#This Row],[nr]]) &gt;= 10, 1,0)</f>
        <v>0</v>
      </c>
      <c r="H146">
        <f>IF(AND(MID(telefony[[#This Row],[nr]],1,2)="12",  telefony[[#This Row],[Czy stacjonarny]]=1), 1,0)</f>
        <v>0</v>
      </c>
      <c r="I146" s="2">
        <f>IF(telefony[[#This Row],[Czy stacjonarny na 12]]=1, telefony[[#This Row],[zakonczenie]]-telefony[[#This Row],[rozpoczecie]]+I145, I145)</f>
        <v>4.1435185185185186E-3</v>
      </c>
      <c r="J146" s="9">
        <f>IF(telefony[[#This Row],[Czy stacjonarny]]=1, telefony[[#This Row],[zakonczenie]]-telefony[[#This Row],[rozpoczecie]]+J145, J145)</f>
        <v>0.60158564814814763</v>
      </c>
      <c r="K146" s="9">
        <f>IF(telefony[[#This Row],[Czy komórkowy]]=1, telefony[[#This Row],[zakonczenie]]-telefony[[#This Row],[rozpoczecie]]+K145, K145)</f>
        <v>0.21537037037037021</v>
      </c>
      <c r="L146" s="9">
        <f>IF(telefony[[#This Row],[Czy zagraniczne]]=1, telefony[[#This Row],[zakonczenie]]-telefony[[#This Row],[rozpoczecie]]+L145, L145)</f>
        <v>3.7824074074074121E-2</v>
      </c>
      <c r="M146" s="9">
        <f>IF(telefony[[#This Row],[Czy stacjonarny]]=1, telefony[[#This Row],[zakonczenie]]-telefony[[#This Row],[rozpoczecie]]+M145, IF(telefony[[#This Row],[Czy komórkowy]]=1, telefony[[#This Row],[zakonczenie]]-telefony[[#This Row],[rozpoczecie]]+M145, M145))</f>
        <v>0.81695601851851785</v>
      </c>
      <c r="N146" s="2">
        <f>telefony[[#This Row],[zakonczenie]]-telefony[[#This Row],[rozpoczecie]]</f>
        <v>1.1469907407407443E-2</v>
      </c>
      <c r="O146">
        <f>IF(telefony[[#This Row],[Czy zagraniczne]]=1, ROUNDUP(telefony[[#This Row],[Trwanie]]*1440,0),0)</f>
        <v>0</v>
      </c>
      <c r="P146" s="9">
        <f>IF(telefony[[#This Row],[Czy komórkowy]]=1, P145+telefony[[#This Row],[Trwanie]], P145)</f>
        <v>5.0717592592592543E-2</v>
      </c>
      <c r="Q146" s="9">
        <f>IF(telefony[[#This Row],[Czy stacjonarny]]=1, Q145+telefony[[#This Row],[Trwanie]], Q145)</f>
        <v>0.21068287037037026</v>
      </c>
    </row>
    <row r="147" spans="1:17" x14ac:dyDescent="0.25">
      <c r="A147">
        <v>4176704</v>
      </c>
      <c r="B147" s="1">
        <v>42920</v>
      </c>
      <c r="C147" s="2">
        <v>0.47983796296296294</v>
      </c>
      <c r="D147" s="2">
        <v>0.48949074074074073</v>
      </c>
      <c r="E147">
        <f>IF(LEN(telefony[[#This Row],[nr]]) = 7, 1,0)</f>
        <v>1</v>
      </c>
      <c r="F147">
        <f>IF(LEN(telefony[[#This Row],[nr]]) = 8, 1,0)</f>
        <v>0</v>
      </c>
      <c r="G147">
        <f>IF(LEN(telefony[[#This Row],[nr]]) &gt;= 10, 1,0)</f>
        <v>0</v>
      </c>
      <c r="H147">
        <f>IF(AND(MID(telefony[[#This Row],[nr]],1,2)="12",  telefony[[#This Row],[Czy stacjonarny]]=1), 1,0)</f>
        <v>0</v>
      </c>
      <c r="I147" s="2">
        <f>IF(telefony[[#This Row],[Czy stacjonarny na 12]]=1, telefony[[#This Row],[zakonczenie]]-telefony[[#This Row],[rozpoczecie]]+I146, I146)</f>
        <v>4.1435185185185186E-3</v>
      </c>
      <c r="J147" s="9">
        <f>IF(telefony[[#This Row],[Czy stacjonarny]]=1, telefony[[#This Row],[zakonczenie]]-telefony[[#This Row],[rozpoczecie]]+J146, J146)</f>
        <v>0.61123842592592537</v>
      </c>
      <c r="K147" s="9">
        <f>IF(telefony[[#This Row],[Czy komórkowy]]=1, telefony[[#This Row],[zakonczenie]]-telefony[[#This Row],[rozpoczecie]]+K146, K146)</f>
        <v>0.21537037037037021</v>
      </c>
      <c r="L147" s="9">
        <f>IF(telefony[[#This Row],[Czy zagraniczne]]=1, telefony[[#This Row],[zakonczenie]]-telefony[[#This Row],[rozpoczecie]]+L146, L146)</f>
        <v>3.7824074074074121E-2</v>
      </c>
      <c r="M147" s="9">
        <f>IF(telefony[[#This Row],[Czy stacjonarny]]=1, telefony[[#This Row],[zakonczenie]]-telefony[[#This Row],[rozpoczecie]]+M146, IF(telefony[[#This Row],[Czy komórkowy]]=1, telefony[[#This Row],[zakonczenie]]-telefony[[#This Row],[rozpoczecie]]+M146, M146))</f>
        <v>0.82660879629629558</v>
      </c>
      <c r="N147" s="2">
        <f>telefony[[#This Row],[zakonczenie]]-telefony[[#This Row],[rozpoczecie]]</f>
        <v>9.6527777777777879E-3</v>
      </c>
      <c r="O147">
        <f>IF(telefony[[#This Row],[Czy zagraniczne]]=1, ROUNDUP(telefony[[#This Row],[Trwanie]]*1440,0),0)</f>
        <v>0</v>
      </c>
      <c r="P147" s="9">
        <f>IF(telefony[[#This Row],[Czy komórkowy]]=1, P146+telefony[[#This Row],[Trwanie]], P146)</f>
        <v>5.0717592592592543E-2</v>
      </c>
      <c r="Q147" s="9">
        <f>IF(telefony[[#This Row],[Czy stacjonarny]]=1, Q146+telefony[[#This Row],[Trwanie]], Q146)</f>
        <v>0.22033564814814804</v>
      </c>
    </row>
    <row r="148" spans="1:17" x14ac:dyDescent="0.25">
      <c r="A148">
        <v>90271112</v>
      </c>
      <c r="B148" s="1">
        <v>42920</v>
      </c>
      <c r="C148" s="2">
        <v>0.4805787037037037</v>
      </c>
      <c r="D148" s="2">
        <v>0.48696759259259259</v>
      </c>
      <c r="E148">
        <f>IF(LEN(telefony[[#This Row],[nr]]) = 7, 1,0)</f>
        <v>0</v>
      </c>
      <c r="F148">
        <f>IF(LEN(telefony[[#This Row],[nr]]) = 8, 1,0)</f>
        <v>1</v>
      </c>
      <c r="G148">
        <f>IF(LEN(telefony[[#This Row],[nr]]) &gt;= 10, 1,0)</f>
        <v>0</v>
      </c>
      <c r="H148">
        <f>IF(AND(MID(telefony[[#This Row],[nr]],1,2)="12",  telefony[[#This Row],[Czy stacjonarny]]=1), 1,0)</f>
        <v>0</v>
      </c>
      <c r="I148" s="2">
        <f>IF(telefony[[#This Row],[Czy stacjonarny na 12]]=1, telefony[[#This Row],[zakonczenie]]-telefony[[#This Row],[rozpoczecie]]+I147, I147)</f>
        <v>4.1435185185185186E-3</v>
      </c>
      <c r="J148" s="9">
        <f>IF(telefony[[#This Row],[Czy stacjonarny]]=1, telefony[[#This Row],[zakonczenie]]-telefony[[#This Row],[rozpoczecie]]+J147, J147)</f>
        <v>0.61123842592592537</v>
      </c>
      <c r="K148" s="9">
        <f>IF(telefony[[#This Row],[Czy komórkowy]]=1, telefony[[#This Row],[zakonczenie]]-telefony[[#This Row],[rozpoczecie]]+K147, K147)</f>
        <v>0.2217592592592591</v>
      </c>
      <c r="L148" s="9">
        <f>IF(telefony[[#This Row],[Czy zagraniczne]]=1, telefony[[#This Row],[zakonczenie]]-telefony[[#This Row],[rozpoczecie]]+L147, L147)</f>
        <v>3.7824074074074121E-2</v>
      </c>
      <c r="M148" s="9">
        <f>IF(telefony[[#This Row],[Czy stacjonarny]]=1, telefony[[#This Row],[zakonczenie]]-telefony[[#This Row],[rozpoczecie]]+M147, IF(telefony[[#This Row],[Czy komórkowy]]=1, telefony[[#This Row],[zakonczenie]]-telefony[[#This Row],[rozpoczecie]]+M147, M147))</f>
        <v>0.83299768518518447</v>
      </c>
      <c r="N148" s="2">
        <f>telefony[[#This Row],[zakonczenie]]-telefony[[#This Row],[rozpoczecie]]</f>
        <v>6.3888888888888884E-3</v>
      </c>
      <c r="O148">
        <f>IF(telefony[[#This Row],[Czy zagraniczne]]=1, ROUNDUP(telefony[[#This Row],[Trwanie]]*1440,0),0)</f>
        <v>0</v>
      </c>
      <c r="P148" s="9">
        <f>IF(telefony[[#This Row],[Czy komórkowy]]=1, P147+telefony[[#This Row],[Trwanie]], P147)</f>
        <v>5.7106481481481432E-2</v>
      </c>
      <c r="Q148" s="9">
        <f>IF(telefony[[#This Row],[Czy stacjonarny]]=1, Q147+telefony[[#This Row],[Trwanie]], Q147)</f>
        <v>0.22033564814814804</v>
      </c>
    </row>
    <row r="149" spans="1:17" x14ac:dyDescent="0.25">
      <c r="A149">
        <v>8136309</v>
      </c>
      <c r="B149" s="1">
        <v>42920</v>
      </c>
      <c r="C149" s="2">
        <v>0.48189814814814813</v>
      </c>
      <c r="D149" s="2">
        <v>0.49115740740740743</v>
      </c>
      <c r="E149">
        <f>IF(LEN(telefony[[#This Row],[nr]]) = 7, 1,0)</f>
        <v>1</v>
      </c>
      <c r="F149">
        <f>IF(LEN(telefony[[#This Row],[nr]]) = 8, 1,0)</f>
        <v>0</v>
      </c>
      <c r="G149">
        <f>IF(LEN(telefony[[#This Row],[nr]]) &gt;= 10, 1,0)</f>
        <v>0</v>
      </c>
      <c r="H149">
        <f>IF(AND(MID(telefony[[#This Row],[nr]],1,2)="12",  telefony[[#This Row],[Czy stacjonarny]]=1), 1,0)</f>
        <v>0</v>
      </c>
      <c r="I149" s="2">
        <f>IF(telefony[[#This Row],[Czy stacjonarny na 12]]=1, telefony[[#This Row],[zakonczenie]]-telefony[[#This Row],[rozpoczecie]]+I148, I148)</f>
        <v>4.1435185185185186E-3</v>
      </c>
      <c r="J149" s="9">
        <f>IF(telefony[[#This Row],[Czy stacjonarny]]=1, telefony[[#This Row],[zakonczenie]]-telefony[[#This Row],[rozpoczecie]]+J148, J148)</f>
        <v>0.62049768518518467</v>
      </c>
      <c r="K149" s="9">
        <f>IF(telefony[[#This Row],[Czy komórkowy]]=1, telefony[[#This Row],[zakonczenie]]-telefony[[#This Row],[rozpoczecie]]+K148, K148)</f>
        <v>0.2217592592592591</v>
      </c>
      <c r="L149" s="9">
        <f>IF(telefony[[#This Row],[Czy zagraniczne]]=1, telefony[[#This Row],[zakonczenie]]-telefony[[#This Row],[rozpoczecie]]+L148, L148)</f>
        <v>3.7824074074074121E-2</v>
      </c>
      <c r="M149" s="9">
        <f>IF(telefony[[#This Row],[Czy stacjonarny]]=1, telefony[[#This Row],[zakonczenie]]-telefony[[#This Row],[rozpoczecie]]+M148, IF(telefony[[#This Row],[Czy komórkowy]]=1, telefony[[#This Row],[zakonczenie]]-telefony[[#This Row],[rozpoczecie]]+M148, M148))</f>
        <v>0.84225694444444377</v>
      </c>
      <c r="N149" s="2">
        <f>telefony[[#This Row],[zakonczenie]]-telefony[[#This Row],[rozpoczecie]]</f>
        <v>9.2592592592593004E-3</v>
      </c>
      <c r="O149">
        <f>IF(telefony[[#This Row],[Czy zagraniczne]]=1, ROUNDUP(telefony[[#This Row],[Trwanie]]*1440,0),0)</f>
        <v>0</v>
      </c>
      <c r="P149" s="9">
        <f>IF(telefony[[#This Row],[Czy komórkowy]]=1, P148+telefony[[#This Row],[Trwanie]], P148)</f>
        <v>5.7106481481481432E-2</v>
      </c>
      <c r="Q149" s="9">
        <f>IF(telefony[[#This Row],[Czy stacjonarny]]=1, Q148+telefony[[#This Row],[Trwanie]], Q148)</f>
        <v>0.22959490740740734</v>
      </c>
    </row>
    <row r="150" spans="1:17" x14ac:dyDescent="0.25">
      <c r="A150">
        <v>3178616</v>
      </c>
      <c r="B150" s="1">
        <v>42920</v>
      </c>
      <c r="C150" s="2">
        <v>0.48312500000000003</v>
      </c>
      <c r="D150" s="2">
        <v>0.49138888888888888</v>
      </c>
      <c r="E150">
        <f>IF(LEN(telefony[[#This Row],[nr]]) = 7, 1,0)</f>
        <v>1</v>
      </c>
      <c r="F150">
        <f>IF(LEN(telefony[[#This Row],[nr]]) = 8, 1,0)</f>
        <v>0</v>
      </c>
      <c r="G150">
        <f>IF(LEN(telefony[[#This Row],[nr]]) &gt;= 10, 1,0)</f>
        <v>0</v>
      </c>
      <c r="H150">
        <f>IF(AND(MID(telefony[[#This Row],[nr]],1,2)="12",  telefony[[#This Row],[Czy stacjonarny]]=1), 1,0)</f>
        <v>0</v>
      </c>
      <c r="I150" s="2">
        <f>IF(telefony[[#This Row],[Czy stacjonarny na 12]]=1, telefony[[#This Row],[zakonczenie]]-telefony[[#This Row],[rozpoczecie]]+I149, I149)</f>
        <v>4.1435185185185186E-3</v>
      </c>
      <c r="J150" s="9">
        <f>IF(telefony[[#This Row],[Czy stacjonarny]]=1, telefony[[#This Row],[zakonczenie]]-telefony[[#This Row],[rozpoczecie]]+J149, J149)</f>
        <v>0.62876157407407351</v>
      </c>
      <c r="K150" s="9">
        <f>IF(telefony[[#This Row],[Czy komórkowy]]=1, telefony[[#This Row],[zakonczenie]]-telefony[[#This Row],[rozpoczecie]]+K149, K149)</f>
        <v>0.2217592592592591</v>
      </c>
      <c r="L150" s="9">
        <f>IF(telefony[[#This Row],[Czy zagraniczne]]=1, telefony[[#This Row],[zakonczenie]]-telefony[[#This Row],[rozpoczecie]]+L149, L149)</f>
        <v>3.7824074074074121E-2</v>
      </c>
      <c r="M150" s="9">
        <f>IF(telefony[[#This Row],[Czy stacjonarny]]=1, telefony[[#This Row],[zakonczenie]]-telefony[[#This Row],[rozpoczecie]]+M149, IF(telefony[[#This Row],[Czy komórkowy]]=1, telefony[[#This Row],[zakonczenie]]-telefony[[#This Row],[rozpoczecie]]+M149, M149))</f>
        <v>0.85052083333333262</v>
      </c>
      <c r="N150" s="2">
        <f>telefony[[#This Row],[zakonczenie]]-telefony[[#This Row],[rozpoczecie]]</f>
        <v>8.2638888888888484E-3</v>
      </c>
      <c r="O150">
        <f>IF(telefony[[#This Row],[Czy zagraniczne]]=1, ROUNDUP(telefony[[#This Row],[Trwanie]]*1440,0),0)</f>
        <v>0</v>
      </c>
      <c r="P150" s="9">
        <f>IF(telefony[[#This Row],[Czy komórkowy]]=1, P149+telefony[[#This Row],[Trwanie]], P149)</f>
        <v>5.7106481481481432E-2</v>
      </c>
      <c r="Q150" s="9">
        <f>IF(telefony[[#This Row],[Czy stacjonarny]]=1, Q149+telefony[[#This Row],[Trwanie]], Q149)</f>
        <v>0.23785879629629619</v>
      </c>
    </row>
    <row r="151" spans="1:17" x14ac:dyDescent="0.25">
      <c r="A151">
        <v>27791497</v>
      </c>
      <c r="B151" s="1">
        <v>42920</v>
      </c>
      <c r="C151" s="2">
        <v>0.48803240740740739</v>
      </c>
      <c r="D151" s="2">
        <v>0.49682870370370369</v>
      </c>
      <c r="E151">
        <f>IF(LEN(telefony[[#This Row],[nr]]) = 7, 1,0)</f>
        <v>0</v>
      </c>
      <c r="F151">
        <f>IF(LEN(telefony[[#This Row],[nr]]) = 8, 1,0)</f>
        <v>1</v>
      </c>
      <c r="G151">
        <f>IF(LEN(telefony[[#This Row],[nr]]) &gt;= 10, 1,0)</f>
        <v>0</v>
      </c>
      <c r="H151">
        <f>IF(AND(MID(telefony[[#This Row],[nr]],1,2)="12",  telefony[[#This Row],[Czy stacjonarny]]=1), 1,0)</f>
        <v>0</v>
      </c>
      <c r="I151" s="2">
        <f>IF(telefony[[#This Row],[Czy stacjonarny na 12]]=1, telefony[[#This Row],[zakonczenie]]-telefony[[#This Row],[rozpoczecie]]+I150, I150)</f>
        <v>4.1435185185185186E-3</v>
      </c>
      <c r="J151" s="9">
        <f>IF(telefony[[#This Row],[Czy stacjonarny]]=1, telefony[[#This Row],[zakonczenie]]-telefony[[#This Row],[rozpoczecie]]+J150, J150)</f>
        <v>0.62876157407407351</v>
      </c>
      <c r="K151" s="9">
        <f>IF(telefony[[#This Row],[Czy komórkowy]]=1, telefony[[#This Row],[zakonczenie]]-telefony[[#This Row],[rozpoczecie]]+K150, K150)</f>
        <v>0.2305555555555554</v>
      </c>
      <c r="L151" s="9">
        <f>IF(telefony[[#This Row],[Czy zagraniczne]]=1, telefony[[#This Row],[zakonczenie]]-telefony[[#This Row],[rozpoczecie]]+L150, L150)</f>
        <v>3.7824074074074121E-2</v>
      </c>
      <c r="M151" s="9">
        <f>IF(telefony[[#This Row],[Czy stacjonarny]]=1, telefony[[#This Row],[zakonczenie]]-telefony[[#This Row],[rozpoczecie]]+M150, IF(telefony[[#This Row],[Czy komórkowy]]=1, telefony[[#This Row],[zakonczenie]]-telefony[[#This Row],[rozpoczecie]]+M150, M150))</f>
        <v>0.85931712962962892</v>
      </c>
      <c r="N151" s="2">
        <f>telefony[[#This Row],[zakonczenie]]-telefony[[#This Row],[rozpoczecie]]</f>
        <v>8.7962962962963021E-3</v>
      </c>
      <c r="O151">
        <f>IF(telefony[[#This Row],[Czy zagraniczne]]=1, ROUNDUP(telefony[[#This Row],[Trwanie]]*1440,0),0)</f>
        <v>0</v>
      </c>
      <c r="P151" s="9">
        <f>IF(telefony[[#This Row],[Czy komórkowy]]=1, P150+telefony[[#This Row],[Trwanie]], P150)</f>
        <v>6.5902777777777727E-2</v>
      </c>
      <c r="Q151" s="9">
        <f>IF(telefony[[#This Row],[Czy stacjonarny]]=1, Q150+telefony[[#This Row],[Trwanie]], Q150)</f>
        <v>0.23785879629629619</v>
      </c>
    </row>
    <row r="152" spans="1:17" x14ac:dyDescent="0.25">
      <c r="A152">
        <v>4738129</v>
      </c>
      <c r="B152" s="1">
        <v>42920</v>
      </c>
      <c r="C152" s="2">
        <v>0.48979166666666668</v>
      </c>
      <c r="D152" s="2">
        <v>0.500462962962963</v>
      </c>
      <c r="E152">
        <f>IF(LEN(telefony[[#This Row],[nr]]) = 7, 1,0)</f>
        <v>1</v>
      </c>
      <c r="F152">
        <f>IF(LEN(telefony[[#This Row],[nr]]) = 8, 1,0)</f>
        <v>0</v>
      </c>
      <c r="G152">
        <f>IF(LEN(telefony[[#This Row],[nr]]) &gt;= 10, 1,0)</f>
        <v>0</v>
      </c>
      <c r="H152">
        <f>IF(AND(MID(telefony[[#This Row],[nr]],1,2)="12",  telefony[[#This Row],[Czy stacjonarny]]=1), 1,0)</f>
        <v>0</v>
      </c>
      <c r="I152" s="2">
        <f>IF(telefony[[#This Row],[Czy stacjonarny na 12]]=1, telefony[[#This Row],[zakonczenie]]-telefony[[#This Row],[rozpoczecie]]+I151, I151)</f>
        <v>4.1435185185185186E-3</v>
      </c>
      <c r="J152" s="9">
        <f>IF(telefony[[#This Row],[Czy stacjonarny]]=1, telefony[[#This Row],[zakonczenie]]-telefony[[#This Row],[rozpoczecie]]+J151, J151)</f>
        <v>0.63943287037036978</v>
      </c>
      <c r="K152" s="9">
        <f>IF(telefony[[#This Row],[Czy komórkowy]]=1, telefony[[#This Row],[zakonczenie]]-telefony[[#This Row],[rozpoczecie]]+K151, K151)</f>
        <v>0.2305555555555554</v>
      </c>
      <c r="L152" s="9">
        <f>IF(telefony[[#This Row],[Czy zagraniczne]]=1, telefony[[#This Row],[zakonczenie]]-telefony[[#This Row],[rozpoczecie]]+L151, L151)</f>
        <v>3.7824074074074121E-2</v>
      </c>
      <c r="M152" s="9">
        <f>IF(telefony[[#This Row],[Czy stacjonarny]]=1, telefony[[#This Row],[zakonczenie]]-telefony[[#This Row],[rozpoczecie]]+M151, IF(telefony[[#This Row],[Czy komórkowy]]=1, telefony[[#This Row],[zakonczenie]]-telefony[[#This Row],[rozpoczecie]]+M151, M151))</f>
        <v>0.86998842592592518</v>
      </c>
      <c r="N152" s="2">
        <f>telefony[[#This Row],[zakonczenie]]-telefony[[#This Row],[rozpoczecie]]</f>
        <v>1.0671296296296318E-2</v>
      </c>
      <c r="O152">
        <f>IF(telefony[[#This Row],[Czy zagraniczne]]=1, ROUNDUP(telefony[[#This Row],[Trwanie]]*1440,0),0)</f>
        <v>0</v>
      </c>
      <c r="P152" s="9">
        <f>IF(telefony[[#This Row],[Czy komórkowy]]=1, P151+telefony[[#This Row],[Trwanie]], P151)</f>
        <v>6.5902777777777727E-2</v>
      </c>
      <c r="Q152" s="9">
        <f>IF(telefony[[#This Row],[Czy stacjonarny]]=1, Q151+telefony[[#This Row],[Trwanie]], Q151)</f>
        <v>0.24853009259259251</v>
      </c>
    </row>
    <row r="153" spans="1:17" x14ac:dyDescent="0.25">
      <c r="A153">
        <v>54840810</v>
      </c>
      <c r="B153" s="1">
        <v>42920</v>
      </c>
      <c r="C153" s="2">
        <v>0.49430555555555555</v>
      </c>
      <c r="D153" s="2">
        <v>0.50231481481481477</v>
      </c>
      <c r="E153">
        <f>IF(LEN(telefony[[#This Row],[nr]]) = 7, 1,0)</f>
        <v>0</v>
      </c>
      <c r="F153">
        <f>IF(LEN(telefony[[#This Row],[nr]]) = 8, 1,0)</f>
        <v>1</v>
      </c>
      <c r="G153">
        <f>IF(LEN(telefony[[#This Row],[nr]]) &gt;= 10, 1,0)</f>
        <v>0</v>
      </c>
      <c r="H153">
        <f>IF(AND(MID(telefony[[#This Row],[nr]],1,2)="12",  telefony[[#This Row],[Czy stacjonarny]]=1), 1,0)</f>
        <v>0</v>
      </c>
      <c r="I153" s="2">
        <f>IF(telefony[[#This Row],[Czy stacjonarny na 12]]=1, telefony[[#This Row],[zakonczenie]]-telefony[[#This Row],[rozpoczecie]]+I152, I152)</f>
        <v>4.1435185185185186E-3</v>
      </c>
      <c r="J153" s="9">
        <f>IF(telefony[[#This Row],[Czy stacjonarny]]=1, telefony[[#This Row],[zakonczenie]]-telefony[[#This Row],[rozpoczecie]]+J152, J152)</f>
        <v>0.63943287037036978</v>
      </c>
      <c r="K153" s="9">
        <f>IF(telefony[[#This Row],[Czy komórkowy]]=1, telefony[[#This Row],[zakonczenie]]-telefony[[#This Row],[rozpoczecie]]+K152, K152)</f>
        <v>0.23856481481481462</v>
      </c>
      <c r="L153" s="9">
        <f>IF(telefony[[#This Row],[Czy zagraniczne]]=1, telefony[[#This Row],[zakonczenie]]-telefony[[#This Row],[rozpoczecie]]+L152, L152)</f>
        <v>3.7824074074074121E-2</v>
      </c>
      <c r="M153" s="9">
        <f>IF(telefony[[#This Row],[Czy stacjonarny]]=1, telefony[[#This Row],[zakonczenie]]-telefony[[#This Row],[rozpoczecie]]+M152, IF(telefony[[#This Row],[Czy komórkowy]]=1, telefony[[#This Row],[zakonczenie]]-telefony[[#This Row],[rozpoczecie]]+M152, M152))</f>
        <v>0.8779976851851844</v>
      </c>
      <c r="N153" s="2">
        <f>telefony[[#This Row],[zakonczenie]]-telefony[[#This Row],[rozpoczecie]]</f>
        <v>8.009259259259216E-3</v>
      </c>
      <c r="O153">
        <f>IF(telefony[[#This Row],[Czy zagraniczne]]=1, ROUNDUP(telefony[[#This Row],[Trwanie]]*1440,0),0)</f>
        <v>0</v>
      </c>
      <c r="P153" s="9">
        <f>IF(telefony[[#This Row],[Czy komórkowy]]=1, P152+telefony[[#This Row],[Trwanie]], P152)</f>
        <v>7.3912037037036943E-2</v>
      </c>
      <c r="Q153" s="9">
        <f>IF(telefony[[#This Row],[Czy stacjonarny]]=1, Q152+telefony[[#This Row],[Trwanie]], Q152)</f>
        <v>0.24853009259259251</v>
      </c>
    </row>
    <row r="154" spans="1:17" x14ac:dyDescent="0.25">
      <c r="A154">
        <v>8885606</v>
      </c>
      <c r="B154" s="1">
        <v>42920</v>
      </c>
      <c r="C154" s="2">
        <v>0.49984953703703705</v>
      </c>
      <c r="D154" s="2">
        <v>0.50960648148148147</v>
      </c>
      <c r="E154">
        <f>IF(LEN(telefony[[#This Row],[nr]]) = 7, 1,0)</f>
        <v>1</v>
      </c>
      <c r="F154">
        <f>IF(LEN(telefony[[#This Row],[nr]]) = 8, 1,0)</f>
        <v>0</v>
      </c>
      <c r="G154">
        <f>IF(LEN(telefony[[#This Row],[nr]]) &gt;= 10, 1,0)</f>
        <v>0</v>
      </c>
      <c r="H154">
        <f>IF(AND(MID(telefony[[#This Row],[nr]],1,2)="12",  telefony[[#This Row],[Czy stacjonarny]]=1), 1,0)</f>
        <v>0</v>
      </c>
      <c r="I154" s="2">
        <f>IF(telefony[[#This Row],[Czy stacjonarny na 12]]=1, telefony[[#This Row],[zakonczenie]]-telefony[[#This Row],[rozpoczecie]]+I153, I153)</f>
        <v>4.1435185185185186E-3</v>
      </c>
      <c r="J154" s="9">
        <f>IF(telefony[[#This Row],[Czy stacjonarny]]=1, telefony[[#This Row],[zakonczenie]]-telefony[[#This Row],[rozpoczecie]]+J153, J153)</f>
        <v>0.64918981481481419</v>
      </c>
      <c r="K154" s="9">
        <f>IF(telefony[[#This Row],[Czy komórkowy]]=1, telefony[[#This Row],[zakonczenie]]-telefony[[#This Row],[rozpoczecie]]+K153, K153)</f>
        <v>0.23856481481481462</v>
      </c>
      <c r="L154" s="9">
        <f>IF(telefony[[#This Row],[Czy zagraniczne]]=1, telefony[[#This Row],[zakonczenie]]-telefony[[#This Row],[rozpoczecie]]+L153, L153)</f>
        <v>3.7824074074074121E-2</v>
      </c>
      <c r="M154" s="9">
        <f>IF(telefony[[#This Row],[Czy stacjonarny]]=1, telefony[[#This Row],[zakonczenie]]-telefony[[#This Row],[rozpoczecie]]+M153, IF(telefony[[#This Row],[Czy komórkowy]]=1, telefony[[#This Row],[zakonczenie]]-telefony[[#This Row],[rozpoczecie]]+M153, M153))</f>
        <v>0.88775462962962881</v>
      </c>
      <c r="N154" s="2">
        <f>telefony[[#This Row],[zakonczenie]]-telefony[[#This Row],[rozpoczecie]]</f>
        <v>9.7569444444444153E-3</v>
      </c>
      <c r="O154">
        <f>IF(telefony[[#This Row],[Czy zagraniczne]]=1, ROUNDUP(telefony[[#This Row],[Trwanie]]*1440,0),0)</f>
        <v>0</v>
      </c>
      <c r="P154" s="9">
        <f>IF(telefony[[#This Row],[Czy komórkowy]]=1, P153+telefony[[#This Row],[Trwanie]], P153)</f>
        <v>7.3912037037036943E-2</v>
      </c>
      <c r="Q154" s="9">
        <f>IF(telefony[[#This Row],[Czy stacjonarny]]=1, Q153+telefony[[#This Row],[Trwanie]], Q153)</f>
        <v>0.25828703703703693</v>
      </c>
    </row>
    <row r="155" spans="1:17" x14ac:dyDescent="0.25">
      <c r="A155">
        <v>6730442</v>
      </c>
      <c r="B155" s="1">
        <v>42920</v>
      </c>
      <c r="C155" s="2">
        <v>0.50063657407407403</v>
      </c>
      <c r="D155" s="2">
        <v>0.50876157407407407</v>
      </c>
      <c r="E155">
        <f>IF(LEN(telefony[[#This Row],[nr]]) = 7, 1,0)</f>
        <v>1</v>
      </c>
      <c r="F155">
        <f>IF(LEN(telefony[[#This Row],[nr]]) = 8, 1,0)</f>
        <v>0</v>
      </c>
      <c r="G155">
        <f>IF(LEN(telefony[[#This Row],[nr]]) &gt;= 10, 1,0)</f>
        <v>0</v>
      </c>
      <c r="H155">
        <f>IF(AND(MID(telefony[[#This Row],[nr]],1,2)="12",  telefony[[#This Row],[Czy stacjonarny]]=1), 1,0)</f>
        <v>0</v>
      </c>
      <c r="I155" s="2">
        <f>IF(telefony[[#This Row],[Czy stacjonarny na 12]]=1, telefony[[#This Row],[zakonczenie]]-telefony[[#This Row],[rozpoczecie]]+I154, I154)</f>
        <v>4.1435185185185186E-3</v>
      </c>
      <c r="J155" s="9">
        <f>IF(telefony[[#This Row],[Czy stacjonarny]]=1, telefony[[#This Row],[zakonczenie]]-telefony[[#This Row],[rozpoczecie]]+J154, J154)</f>
        <v>0.65731481481481424</v>
      </c>
      <c r="K155" s="9">
        <f>IF(telefony[[#This Row],[Czy komórkowy]]=1, telefony[[#This Row],[zakonczenie]]-telefony[[#This Row],[rozpoczecie]]+K154, K154)</f>
        <v>0.23856481481481462</v>
      </c>
      <c r="L155" s="9">
        <f>IF(telefony[[#This Row],[Czy zagraniczne]]=1, telefony[[#This Row],[zakonczenie]]-telefony[[#This Row],[rozpoczecie]]+L154, L154)</f>
        <v>3.7824074074074121E-2</v>
      </c>
      <c r="M155" s="9">
        <f>IF(telefony[[#This Row],[Czy stacjonarny]]=1, telefony[[#This Row],[zakonczenie]]-telefony[[#This Row],[rozpoczecie]]+M154, IF(telefony[[#This Row],[Czy komórkowy]]=1, telefony[[#This Row],[zakonczenie]]-telefony[[#This Row],[rozpoczecie]]+M154, M154))</f>
        <v>0.89587962962962886</v>
      </c>
      <c r="N155" s="2">
        <f>telefony[[#This Row],[zakonczenie]]-telefony[[#This Row],[rozpoczecie]]</f>
        <v>8.1250000000000488E-3</v>
      </c>
      <c r="O155">
        <f>IF(telefony[[#This Row],[Czy zagraniczne]]=1, ROUNDUP(telefony[[#This Row],[Trwanie]]*1440,0),0)</f>
        <v>0</v>
      </c>
      <c r="P155" s="9">
        <f>IF(telefony[[#This Row],[Czy komórkowy]]=1, P154+telefony[[#This Row],[Trwanie]], P154)</f>
        <v>7.3912037037036943E-2</v>
      </c>
      <c r="Q155" s="9">
        <f>IF(telefony[[#This Row],[Czy stacjonarny]]=1, Q154+telefony[[#This Row],[Trwanie]], Q154)</f>
        <v>0.26641203703703698</v>
      </c>
    </row>
    <row r="156" spans="1:17" x14ac:dyDescent="0.25">
      <c r="A156">
        <v>3326913</v>
      </c>
      <c r="B156" s="1">
        <v>42920</v>
      </c>
      <c r="C156" s="2">
        <v>0.50594907407407408</v>
      </c>
      <c r="D156" s="2">
        <v>0.5154050925925926</v>
      </c>
      <c r="E156">
        <f>IF(LEN(telefony[[#This Row],[nr]]) = 7, 1,0)</f>
        <v>1</v>
      </c>
      <c r="F156">
        <f>IF(LEN(telefony[[#This Row],[nr]]) = 8, 1,0)</f>
        <v>0</v>
      </c>
      <c r="G156">
        <f>IF(LEN(telefony[[#This Row],[nr]]) &gt;= 10, 1,0)</f>
        <v>0</v>
      </c>
      <c r="H156">
        <f>IF(AND(MID(telefony[[#This Row],[nr]],1,2)="12",  telefony[[#This Row],[Czy stacjonarny]]=1), 1,0)</f>
        <v>0</v>
      </c>
      <c r="I156" s="2">
        <f>IF(telefony[[#This Row],[Czy stacjonarny na 12]]=1, telefony[[#This Row],[zakonczenie]]-telefony[[#This Row],[rozpoczecie]]+I155, I155)</f>
        <v>4.1435185185185186E-3</v>
      </c>
      <c r="J156" s="9">
        <f>IF(telefony[[#This Row],[Czy stacjonarny]]=1, telefony[[#This Row],[zakonczenie]]-telefony[[#This Row],[rozpoczecie]]+J155, J155)</f>
        <v>0.66677083333333276</v>
      </c>
      <c r="K156" s="9">
        <f>IF(telefony[[#This Row],[Czy komórkowy]]=1, telefony[[#This Row],[zakonczenie]]-telefony[[#This Row],[rozpoczecie]]+K155, K155)</f>
        <v>0.23856481481481462</v>
      </c>
      <c r="L156" s="9">
        <f>IF(telefony[[#This Row],[Czy zagraniczne]]=1, telefony[[#This Row],[zakonczenie]]-telefony[[#This Row],[rozpoczecie]]+L155, L155)</f>
        <v>3.7824074074074121E-2</v>
      </c>
      <c r="M156" s="9">
        <f>IF(telefony[[#This Row],[Czy stacjonarny]]=1, telefony[[#This Row],[zakonczenie]]-telefony[[#This Row],[rozpoczecie]]+M155, IF(telefony[[#This Row],[Czy komórkowy]]=1, telefony[[#This Row],[zakonczenie]]-telefony[[#This Row],[rozpoczecie]]+M155, M155))</f>
        <v>0.90533564814814738</v>
      </c>
      <c r="N156" s="2">
        <f>telefony[[#This Row],[zakonczenie]]-telefony[[#This Row],[rozpoczecie]]</f>
        <v>9.4560185185185164E-3</v>
      </c>
      <c r="O156">
        <f>IF(telefony[[#This Row],[Czy zagraniczne]]=1, ROUNDUP(telefony[[#This Row],[Trwanie]]*1440,0),0)</f>
        <v>0</v>
      </c>
      <c r="P156" s="9">
        <f>IF(telefony[[#This Row],[Czy komórkowy]]=1, P155+telefony[[#This Row],[Trwanie]], P155)</f>
        <v>7.3912037037036943E-2</v>
      </c>
      <c r="Q156" s="9">
        <f>IF(telefony[[#This Row],[Czy stacjonarny]]=1, Q155+telefony[[#This Row],[Trwanie]], Q155)</f>
        <v>0.27586805555555549</v>
      </c>
    </row>
    <row r="157" spans="1:17" x14ac:dyDescent="0.25">
      <c r="A157">
        <v>9865716</v>
      </c>
      <c r="B157" s="1">
        <v>42920</v>
      </c>
      <c r="C157" s="2">
        <v>0.51076388888888891</v>
      </c>
      <c r="D157" s="2">
        <v>0.51890046296296299</v>
      </c>
      <c r="E157">
        <f>IF(LEN(telefony[[#This Row],[nr]]) = 7, 1,0)</f>
        <v>1</v>
      </c>
      <c r="F157">
        <f>IF(LEN(telefony[[#This Row],[nr]]) = 8, 1,0)</f>
        <v>0</v>
      </c>
      <c r="G157">
        <f>IF(LEN(telefony[[#This Row],[nr]]) &gt;= 10, 1,0)</f>
        <v>0</v>
      </c>
      <c r="H157">
        <f>IF(AND(MID(telefony[[#This Row],[nr]],1,2)="12",  telefony[[#This Row],[Czy stacjonarny]]=1), 1,0)</f>
        <v>0</v>
      </c>
      <c r="I157" s="2">
        <f>IF(telefony[[#This Row],[Czy stacjonarny na 12]]=1, telefony[[#This Row],[zakonczenie]]-telefony[[#This Row],[rozpoczecie]]+I156, I156)</f>
        <v>4.1435185185185186E-3</v>
      </c>
      <c r="J157" s="9">
        <f>IF(telefony[[#This Row],[Czy stacjonarny]]=1, telefony[[#This Row],[zakonczenie]]-telefony[[#This Row],[rozpoczecie]]+J156, J156)</f>
        <v>0.67490740740740685</v>
      </c>
      <c r="K157" s="9">
        <f>IF(telefony[[#This Row],[Czy komórkowy]]=1, telefony[[#This Row],[zakonczenie]]-telefony[[#This Row],[rozpoczecie]]+K156, K156)</f>
        <v>0.23856481481481462</v>
      </c>
      <c r="L157" s="9">
        <f>IF(telefony[[#This Row],[Czy zagraniczne]]=1, telefony[[#This Row],[zakonczenie]]-telefony[[#This Row],[rozpoczecie]]+L156, L156)</f>
        <v>3.7824074074074121E-2</v>
      </c>
      <c r="M157" s="9">
        <f>IF(telefony[[#This Row],[Czy stacjonarny]]=1, telefony[[#This Row],[zakonczenie]]-telefony[[#This Row],[rozpoczecie]]+M156, IF(telefony[[#This Row],[Czy komórkowy]]=1, telefony[[#This Row],[zakonczenie]]-telefony[[#This Row],[rozpoczecie]]+M156, M156))</f>
        <v>0.91347222222222146</v>
      </c>
      <c r="N157" s="2">
        <f>telefony[[#This Row],[zakonczenie]]-telefony[[#This Row],[rozpoczecie]]</f>
        <v>8.1365740740740877E-3</v>
      </c>
      <c r="O157">
        <f>IF(telefony[[#This Row],[Czy zagraniczne]]=1, ROUNDUP(telefony[[#This Row],[Trwanie]]*1440,0),0)</f>
        <v>0</v>
      </c>
      <c r="P157" s="9">
        <f>IF(telefony[[#This Row],[Czy komórkowy]]=1, P156+telefony[[#This Row],[Trwanie]], P156)</f>
        <v>7.3912037037036943E-2</v>
      </c>
      <c r="Q157" s="9">
        <f>IF(telefony[[#This Row],[Czy stacjonarny]]=1, Q156+telefony[[#This Row],[Trwanie]], Q156)</f>
        <v>0.28400462962962958</v>
      </c>
    </row>
    <row r="158" spans="1:17" x14ac:dyDescent="0.25">
      <c r="A158">
        <v>73284745</v>
      </c>
      <c r="B158" s="1">
        <v>42920</v>
      </c>
      <c r="C158" s="2">
        <v>0.51451388888888894</v>
      </c>
      <c r="D158" s="2">
        <v>0.51857638888888891</v>
      </c>
      <c r="E158">
        <f>IF(LEN(telefony[[#This Row],[nr]]) = 7, 1,0)</f>
        <v>0</v>
      </c>
      <c r="F158">
        <f>IF(LEN(telefony[[#This Row],[nr]]) = 8, 1,0)</f>
        <v>1</v>
      </c>
      <c r="G158">
        <f>IF(LEN(telefony[[#This Row],[nr]]) &gt;= 10, 1,0)</f>
        <v>0</v>
      </c>
      <c r="H158">
        <f>IF(AND(MID(telefony[[#This Row],[nr]],1,2)="12",  telefony[[#This Row],[Czy stacjonarny]]=1), 1,0)</f>
        <v>0</v>
      </c>
      <c r="I158" s="2">
        <f>IF(telefony[[#This Row],[Czy stacjonarny na 12]]=1, telefony[[#This Row],[zakonczenie]]-telefony[[#This Row],[rozpoczecie]]+I157, I157)</f>
        <v>4.1435185185185186E-3</v>
      </c>
      <c r="J158" s="9">
        <f>IF(telefony[[#This Row],[Czy stacjonarny]]=1, telefony[[#This Row],[zakonczenie]]-telefony[[#This Row],[rozpoczecie]]+J157, J157)</f>
        <v>0.67490740740740685</v>
      </c>
      <c r="K158" s="9">
        <f>IF(telefony[[#This Row],[Czy komórkowy]]=1, telefony[[#This Row],[zakonczenie]]-telefony[[#This Row],[rozpoczecie]]+K157, K157)</f>
        <v>0.24262731481481459</v>
      </c>
      <c r="L158" s="9">
        <f>IF(telefony[[#This Row],[Czy zagraniczne]]=1, telefony[[#This Row],[zakonczenie]]-telefony[[#This Row],[rozpoczecie]]+L157, L157)</f>
        <v>3.7824074074074121E-2</v>
      </c>
      <c r="M158" s="9">
        <f>IF(telefony[[#This Row],[Czy stacjonarny]]=1, telefony[[#This Row],[zakonczenie]]-telefony[[#This Row],[rozpoczecie]]+M157, IF(telefony[[#This Row],[Czy komórkowy]]=1, telefony[[#This Row],[zakonczenie]]-telefony[[#This Row],[rozpoczecie]]+M157, M157))</f>
        <v>0.91753472222222143</v>
      </c>
      <c r="N158" s="2">
        <f>telefony[[#This Row],[zakonczenie]]-telefony[[#This Row],[rozpoczecie]]</f>
        <v>4.0624999999999689E-3</v>
      </c>
      <c r="O158">
        <f>IF(telefony[[#This Row],[Czy zagraniczne]]=1, ROUNDUP(telefony[[#This Row],[Trwanie]]*1440,0),0)</f>
        <v>0</v>
      </c>
      <c r="P158" s="9">
        <f>IF(telefony[[#This Row],[Czy komórkowy]]=1, P157+telefony[[#This Row],[Trwanie]], P157)</f>
        <v>7.7974537037036912E-2</v>
      </c>
      <c r="Q158" s="9">
        <f>IF(telefony[[#This Row],[Czy stacjonarny]]=1, Q157+telefony[[#This Row],[Trwanie]], Q157)</f>
        <v>0.28400462962962958</v>
      </c>
    </row>
    <row r="159" spans="1:17" x14ac:dyDescent="0.25">
      <c r="A159">
        <v>1761255</v>
      </c>
      <c r="B159" s="1">
        <v>42920</v>
      </c>
      <c r="C159" s="2">
        <v>0.51958333333333329</v>
      </c>
      <c r="D159" s="2">
        <v>0.52266203703703706</v>
      </c>
      <c r="E159">
        <f>IF(LEN(telefony[[#This Row],[nr]]) = 7, 1,0)</f>
        <v>1</v>
      </c>
      <c r="F159">
        <f>IF(LEN(telefony[[#This Row],[nr]]) = 8, 1,0)</f>
        <v>0</v>
      </c>
      <c r="G159">
        <f>IF(LEN(telefony[[#This Row],[nr]]) &gt;= 10, 1,0)</f>
        <v>0</v>
      </c>
      <c r="H159">
        <f>IF(AND(MID(telefony[[#This Row],[nr]],1,2)="12",  telefony[[#This Row],[Czy stacjonarny]]=1), 1,0)</f>
        <v>0</v>
      </c>
      <c r="I159" s="2">
        <f>IF(telefony[[#This Row],[Czy stacjonarny na 12]]=1, telefony[[#This Row],[zakonczenie]]-telefony[[#This Row],[rozpoczecie]]+I158, I158)</f>
        <v>4.1435185185185186E-3</v>
      </c>
      <c r="J159" s="9">
        <f>IF(telefony[[#This Row],[Czy stacjonarny]]=1, telefony[[#This Row],[zakonczenie]]-telefony[[#This Row],[rozpoczecie]]+J158, J158)</f>
        <v>0.67798611111111062</v>
      </c>
      <c r="K159" s="9">
        <f>IF(telefony[[#This Row],[Czy komórkowy]]=1, telefony[[#This Row],[zakonczenie]]-telefony[[#This Row],[rozpoczecie]]+K158, K158)</f>
        <v>0.24262731481481459</v>
      </c>
      <c r="L159" s="9">
        <f>IF(telefony[[#This Row],[Czy zagraniczne]]=1, telefony[[#This Row],[zakonczenie]]-telefony[[#This Row],[rozpoczecie]]+L158, L158)</f>
        <v>3.7824074074074121E-2</v>
      </c>
      <c r="M159" s="9">
        <f>IF(telefony[[#This Row],[Czy stacjonarny]]=1, telefony[[#This Row],[zakonczenie]]-telefony[[#This Row],[rozpoczecie]]+M158, IF(telefony[[#This Row],[Czy komórkowy]]=1, telefony[[#This Row],[zakonczenie]]-telefony[[#This Row],[rozpoczecie]]+M158, M158))</f>
        <v>0.92061342592592521</v>
      </c>
      <c r="N159" s="2">
        <f>telefony[[#This Row],[zakonczenie]]-telefony[[#This Row],[rozpoczecie]]</f>
        <v>3.0787037037037779E-3</v>
      </c>
      <c r="O159">
        <f>IF(telefony[[#This Row],[Czy zagraniczne]]=1, ROUNDUP(telefony[[#This Row],[Trwanie]]*1440,0),0)</f>
        <v>0</v>
      </c>
      <c r="P159" s="9">
        <f>IF(telefony[[#This Row],[Czy komórkowy]]=1, P158+telefony[[#This Row],[Trwanie]], P158)</f>
        <v>7.7974537037036912E-2</v>
      </c>
      <c r="Q159" s="9">
        <f>IF(telefony[[#This Row],[Czy stacjonarny]]=1, Q158+telefony[[#This Row],[Trwanie]], Q158)</f>
        <v>0.28708333333333336</v>
      </c>
    </row>
    <row r="160" spans="1:17" x14ac:dyDescent="0.25">
      <c r="A160">
        <v>48625903</v>
      </c>
      <c r="B160" s="1">
        <v>42920</v>
      </c>
      <c r="C160" s="2">
        <v>0.52303240740740742</v>
      </c>
      <c r="D160" s="2">
        <v>0.523900462962963</v>
      </c>
      <c r="E160">
        <f>IF(LEN(telefony[[#This Row],[nr]]) = 7, 1,0)</f>
        <v>0</v>
      </c>
      <c r="F160">
        <f>IF(LEN(telefony[[#This Row],[nr]]) = 8, 1,0)</f>
        <v>1</v>
      </c>
      <c r="G160">
        <f>IF(LEN(telefony[[#This Row],[nr]]) &gt;= 10, 1,0)</f>
        <v>0</v>
      </c>
      <c r="H160">
        <f>IF(AND(MID(telefony[[#This Row],[nr]],1,2)="12",  telefony[[#This Row],[Czy stacjonarny]]=1), 1,0)</f>
        <v>0</v>
      </c>
      <c r="I160" s="2">
        <f>IF(telefony[[#This Row],[Czy stacjonarny na 12]]=1, telefony[[#This Row],[zakonczenie]]-telefony[[#This Row],[rozpoczecie]]+I159, I159)</f>
        <v>4.1435185185185186E-3</v>
      </c>
      <c r="J160" s="9">
        <f>IF(telefony[[#This Row],[Czy stacjonarny]]=1, telefony[[#This Row],[zakonczenie]]-telefony[[#This Row],[rozpoczecie]]+J159, J159)</f>
        <v>0.67798611111111062</v>
      </c>
      <c r="K160" s="9">
        <f>IF(telefony[[#This Row],[Czy komórkowy]]=1, telefony[[#This Row],[zakonczenie]]-telefony[[#This Row],[rozpoczecie]]+K159, K159)</f>
        <v>0.24349537037037017</v>
      </c>
      <c r="L160" s="9">
        <f>IF(telefony[[#This Row],[Czy zagraniczne]]=1, telefony[[#This Row],[zakonczenie]]-telefony[[#This Row],[rozpoczecie]]+L159, L159)</f>
        <v>3.7824074074074121E-2</v>
      </c>
      <c r="M160" s="9">
        <f>IF(telefony[[#This Row],[Czy stacjonarny]]=1, telefony[[#This Row],[zakonczenie]]-telefony[[#This Row],[rozpoczecie]]+M159, IF(telefony[[#This Row],[Czy komórkowy]]=1, telefony[[#This Row],[zakonczenie]]-telefony[[#This Row],[rozpoczecie]]+M159, M159))</f>
        <v>0.92148148148148079</v>
      </c>
      <c r="N160" s="2">
        <f>telefony[[#This Row],[zakonczenie]]-telefony[[#This Row],[rozpoczecie]]</f>
        <v>8.6805555555558023E-4</v>
      </c>
      <c r="O160">
        <f>IF(telefony[[#This Row],[Czy zagraniczne]]=1, ROUNDUP(telefony[[#This Row],[Trwanie]]*1440,0),0)</f>
        <v>0</v>
      </c>
      <c r="P160" s="9">
        <f>IF(telefony[[#This Row],[Czy komórkowy]]=1, P159+telefony[[#This Row],[Trwanie]], P159)</f>
        <v>7.8842592592592492E-2</v>
      </c>
      <c r="Q160" s="9">
        <f>IF(telefony[[#This Row],[Czy stacjonarny]]=1, Q159+telefony[[#This Row],[Trwanie]], Q159)</f>
        <v>0.28708333333333336</v>
      </c>
    </row>
    <row r="161" spans="1:17" x14ac:dyDescent="0.25">
      <c r="A161">
        <v>2235911</v>
      </c>
      <c r="B161" s="1">
        <v>42920</v>
      </c>
      <c r="C161" s="2">
        <v>0.52454861111111106</v>
      </c>
      <c r="D161" s="2">
        <v>0.53546296296296292</v>
      </c>
      <c r="E161">
        <f>IF(LEN(telefony[[#This Row],[nr]]) = 7, 1,0)</f>
        <v>1</v>
      </c>
      <c r="F161">
        <f>IF(LEN(telefony[[#This Row],[nr]]) = 8, 1,0)</f>
        <v>0</v>
      </c>
      <c r="G161">
        <f>IF(LEN(telefony[[#This Row],[nr]]) &gt;= 10, 1,0)</f>
        <v>0</v>
      </c>
      <c r="H161">
        <f>IF(AND(MID(telefony[[#This Row],[nr]],1,2)="12",  telefony[[#This Row],[Czy stacjonarny]]=1), 1,0)</f>
        <v>0</v>
      </c>
      <c r="I161" s="2">
        <f>IF(telefony[[#This Row],[Czy stacjonarny na 12]]=1, telefony[[#This Row],[zakonczenie]]-telefony[[#This Row],[rozpoczecie]]+I160, I160)</f>
        <v>4.1435185185185186E-3</v>
      </c>
      <c r="J161" s="9">
        <f>IF(telefony[[#This Row],[Czy stacjonarny]]=1, telefony[[#This Row],[zakonczenie]]-telefony[[#This Row],[rozpoczecie]]+J160, J160)</f>
        <v>0.68890046296296248</v>
      </c>
      <c r="K161" s="9">
        <f>IF(telefony[[#This Row],[Czy komórkowy]]=1, telefony[[#This Row],[zakonczenie]]-telefony[[#This Row],[rozpoczecie]]+K160, K160)</f>
        <v>0.24349537037037017</v>
      </c>
      <c r="L161" s="9">
        <f>IF(telefony[[#This Row],[Czy zagraniczne]]=1, telefony[[#This Row],[zakonczenie]]-telefony[[#This Row],[rozpoczecie]]+L160, L160)</f>
        <v>3.7824074074074121E-2</v>
      </c>
      <c r="M161" s="9">
        <f>IF(telefony[[#This Row],[Czy stacjonarny]]=1, telefony[[#This Row],[zakonczenie]]-telefony[[#This Row],[rozpoczecie]]+M160, IF(telefony[[#This Row],[Czy komórkowy]]=1, telefony[[#This Row],[zakonczenie]]-telefony[[#This Row],[rozpoczecie]]+M160, M160))</f>
        <v>0.93239583333333265</v>
      </c>
      <c r="N161" s="2">
        <f>telefony[[#This Row],[zakonczenie]]-telefony[[#This Row],[rozpoczecie]]</f>
        <v>1.0914351851851856E-2</v>
      </c>
      <c r="O161">
        <f>IF(telefony[[#This Row],[Czy zagraniczne]]=1, ROUNDUP(telefony[[#This Row],[Trwanie]]*1440,0),0)</f>
        <v>0</v>
      </c>
      <c r="P161" s="9">
        <f>IF(telefony[[#This Row],[Czy komórkowy]]=1, P160+telefony[[#This Row],[Trwanie]], P160)</f>
        <v>7.8842592592592492E-2</v>
      </c>
      <c r="Q161" s="9">
        <f>IF(telefony[[#This Row],[Czy stacjonarny]]=1, Q160+telefony[[#This Row],[Trwanie]], Q160)</f>
        <v>0.29799768518518521</v>
      </c>
    </row>
    <row r="162" spans="1:17" x14ac:dyDescent="0.25">
      <c r="A162">
        <v>18036364</v>
      </c>
      <c r="B162" s="1">
        <v>42920</v>
      </c>
      <c r="C162" s="2">
        <v>0.53015046296296298</v>
      </c>
      <c r="D162" s="2">
        <v>0.53275462962962961</v>
      </c>
      <c r="E162">
        <f>IF(LEN(telefony[[#This Row],[nr]]) = 7, 1,0)</f>
        <v>0</v>
      </c>
      <c r="F162">
        <f>IF(LEN(telefony[[#This Row],[nr]]) = 8, 1,0)</f>
        <v>1</v>
      </c>
      <c r="G162">
        <f>IF(LEN(telefony[[#This Row],[nr]]) &gt;= 10, 1,0)</f>
        <v>0</v>
      </c>
      <c r="H162">
        <f>IF(AND(MID(telefony[[#This Row],[nr]],1,2)="12",  telefony[[#This Row],[Czy stacjonarny]]=1), 1,0)</f>
        <v>0</v>
      </c>
      <c r="I162" s="2">
        <f>IF(telefony[[#This Row],[Czy stacjonarny na 12]]=1, telefony[[#This Row],[zakonczenie]]-telefony[[#This Row],[rozpoczecie]]+I161, I161)</f>
        <v>4.1435185185185186E-3</v>
      </c>
      <c r="J162" s="9">
        <f>IF(telefony[[#This Row],[Czy stacjonarny]]=1, telefony[[#This Row],[zakonczenie]]-telefony[[#This Row],[rozpoczecie]]+J161, J161)</f>
        <v>0.68890046296296248</v>
      </c>
      <c r="K162" s="9">
        <f>IF(telefony[[#This Row],[Czy komórkowy]]=1, telefony[[#This Row],[zakonczenie]]-telefony[[#This Row],[rozpoczecie]]+K161, K161)</f>
        <v>0.2460995370370368</v>
      </c>
      <c r="L162" s="9">
        <f>IF(telefony[[#This Row],[Czy zagraniczne]]=1, telefony[[#This Row],[zakonczenie]]-telefony[[#This Row],[rozpoczecie]]+L161, L161)</f>
        <v>3.7824074074074121E-2</v>
      </c>
      <c r="M162" s="9">
        <f>IF(telefony[[#This Row],[Czy stacjonarny]]=1, telefony[[#This Row],[zakonczenie]]-telefony[[#This Row],[rozpoczecie]]+M161, IF(telefony[[#This Row],[Czy komórkowy]]=1, telefony[[#This Row],[zakonczenie]]-telefony[[#This Row],[rozpoczecie]]+M161, M161))</f>
        <v>0.93499999999999928</v>
      </c>
      <c r="N162" s="2">
        <f>telefony[[#This Row],[zakonczenie]]-telefony[[#This Row],[rozpoczecie]]</f>
        <v>2.6041666666666297E-3</v>
      </c>
      <c r="O162">
        <f>IF(telefony[[#This Row],[Czy zagraniczne]]=1, ROUNDUP(telefony[[#This Row],[Trwanie]]*1440,0),0)</f>
        <v>0</v>
      </c>
      <c r="P162" s="9">
        <f>IF(telefony[[#This Row],[Czy komórkowy]]=1, P161+telefony[[#This Row],[Trwanie]], P161)</f>
        <v>8.1446759259259122E-2</v>
      </c>
      <c r="Q162" s="9">
        <f>IF(telefony[[#This Row],[Czy stacjonarny]]=1, Q161+telefony[[#This Row],[Trwanie]], Q161)</f>
        <v>0.29799768518518521</v>
      </c>
    </row>
    <row r="163" spans="1:17" x14ac:dyDescent="0.25">
      <c r="A163">
        <v>38063903</v>
      </c>
      <c r="B163" s="1">
        <v>42920</v>
      </c>
      <c r="C163" s="2">
        <v>0.53465277777777775</v>
      </c>
      <c r="D163" s="2">
        <v>0.53925925925925922</v>
      </c>
      <c r="E163">
        <f>IF(LEN(telefony[[#This Row],[nr]]) = 7, 1,0)</f>
        <v>0</v>
      </c>
      <c r="F163">
        <f>IF(LEN(telefony[[#This Row],[nr]]) = 8, 1,0)</f>
        <v>1</v>
      </c>
      <c r="G163">
        <f>IF(LEN(telefony[[#This Row],[nr]]) &gt;= 10, 1,0)</f>
        <v>0</v>
      </c>
      <c r="H163">
        <f>IF(AND(MID(telefony[[#This Row],[nr]],1,2)="12",  telefony[[#This Row],[Czy stacjonarny]]=1), 1,0)</f>
        <v>0</v>
      </c>
      <c r="I163" s="2">
        <f>IF(telefony[[#This Row],[Czy stacjonarny na 12]]=1, telefony[[#This Row],[zakonczenie]]-telefony[[#This Row],[rozpoczecie]]+I162, I162)</f>
        <v>4.1435185185185186E-3</v>
      </c>
      <c r="J163" s="9">
        <f>IF(telefony[[#This Row],[Czy stacjonarny]]=1, telefony[[#This Row],[zakonczenie]]-telefony[[#This Row],[rozpoczecie]]+J162, J162)</f>
        <v>0.68890046296296248</v>
      </c>
      <c r="K163" s="9">
        <f>IF(telefony[[#This Row],[Czy komórkowy]]=1, telefony[[#This Row],[zakonczenie]]-telefony[[#This Row],[rozpoczecie]]+K162, K162)</f>
        <v>0.25070601851851826</v>
      </c>
      <c r="L163" s="9">
        <f>IF(telefony[[#This Row],[Czy zagraniczne]]=1, telefony[[#This Row],[zakonczenie]]-telefony[[#This Row],[rozpoczecie]]+L162, L162)</f>
        <v>3.7824074074074121E-2</v>
      </c>
      <c r="M163" s="9">
        <f>IF(telefony[[#This Row],[Czy stacjonarny]]=1, telefony[[#This Row],[zakonczenie]]-telefony[[#This Row],[rozpoczecie]]+M162, IF(telefony[[#This Row],[Czy komórkowy]]=1, telefony[[#This Row],[zakonczenie]]-telefony[[#This Row],[rozpoczecie]]+M162, M162))</f>
        <v>0.93960648148148074</v>
      </c>
      <c r="N163" s="2">
        <f>telefony[[#This Row],[zakonczenie]]-telefony[[#This Row],[rozpoczecie]]</f>
        <v>4.6064814814814614E-3</v>
      </c>
      <c r="O163">
        <f>IF(telefony[[#This Row],[Czy zagraniczne]]=1, ROUNDUP(telefony[[#This Row],[Trwanie]]*1440,0),0)</f>
        <v>0</v>
      </c>
      <c r="P163" s="9">
        <f>IF(telefony[[#This Row],[Czy komórkowy]]=1, P162+telefony[[#This Row],[Trwanie]], P162)</f>
        <v>8.6053240740740583E-2</v>
      </c>
      <c r="Q163" s="9">
        <f>IF(telefony[[#This Row],[Czy stacjonarny]]=1, Q162+telefony[[#This Row],[Trwanie]], Q162)</f>
        <v>0.29799768518518521</v>
      </c>
    </row>
    <row r="164" spans="1:17" x14ac:dyDescent="0.25">
      <c r="A164">
        <v>4555937</v>
      </c>
      <c r="B164" s="1">
        <v>42920</v>
      </c>
      <c r="C164" s="2">
        <v>0.53748842592592594</v>
      </c>
      <c r="D164" s="2">
        <v>0.54775462962962962</v>
      </c>
      <c r="E164">
        <f>IF(LEN(telefony[[#This Row],[nr]]) = 7, 1,0)</f>
        <v>1</v>
      </c>
      <c r="F164">
        <f>IF(LEN(telefony[[#This Row],[nr]]) = 8, 1,0)</f>
        <v>0</v>
      </c>
      <c r="G164">
        <f>IF(LEN(telefony[[#This Row],[nr]]) &gt;= 10, 1,0)</f>
        <v>0</v>
      </c>
      <c r="H164">
        <f>IF(AND(MID(telefony[[#This Row],[nr]],1,2)="12",  telefony[[#This Row],[Czy stacjonarny]]=1), 1,0)</f>
        <v>0</v>
      </c>
      <c r="I164" s="2">
        <f>IF(telefony[[#This Row],[Czy stacjonarny na 12]]=1, telefony[[#This Row],[zakonczenie]]-telefony[[#This Row],[rozpoczecie]]+I163, I163)</f>
        <v>4.1435185185185186E-3</v>
      </c>
      <c r="J164" s="9">
        <f>IF(telefony[[#This Row],[Czy stacjonarny]]=1, telefony[[#This Row],[zakonczenie]]-telefony[[#This Row],[rozpoczecie]]+J163, J163)</f>
        <v>0.69916666666666616</v>
      </c>
      <c r="K164" s="9">
        <f>IF(telefony[[#This Row],[Czy komórkowy]]=1, telefony[[#This Row],[zakonczenie]]-telefony[[#This Row],[rozpoczecie]]+K163, K163)</f>
        <v>0.25070601851851826</v>
      </c>
      <c r="L164" s="9">
        <f>IF(telefony[[#This Row],[Czy zagraniczne]]=1, telefony[[#This Row],[zakonczenie]]-telefony[[#This Row],[rozpoczecie]]+L163, L163)</f>
        <v>3.7824074074074121E-2</v>
      </c>
      <c r="M164" s="9">
        <f>IF(telefony[[#This Row],[Czy stacjonarny]]=1, telefony[[#This Row],[zakonczenie]]-telefony[[#This Row],[rozpoczecie]]+M163, IF(telefony[[#This Row],[Czy komórkowy]]=1, telefony[[#This Row],[zakonczenie]]-telefony[[#This Row],[rozpoczecie]]+M163, M163))</f>
        <v>0.94987268518518442</v>
      </c>
      <c r="N164" s="2">
        <f>telefony[[#This Row],[zakonczenie]]-telefony[[#This Row],[rozpoczecie]]</f>
        <v>1.026620370370368E-2</v>
      </c>
      <c r="O164">
        <f>IF(telefony[[#This Row],[Czy zagraniczne]]=1, ROUNDUP(telefony[[#This Row],[Trwanie]]*1440,0),0)</f>
        <v>0</v>
      </c>
      <c r="P164" s="9">
        <f>IF(telefony[[#This Row],[Czy komórkowy]]=1, P163+telefony[[#This Row],[Trwanie]], P163)</f>
        <v>8.6053240740740583E-2</v>
      </c>
      <c r="Q164" s="9">
        <f>IF(telefony[[#This Row],[Czy stacjonarny]]=1, Q163+telefony[[#This Row],[Trwanie]], Q163)</f>
        <v>0.30826388888888889</v>
      </c>
    </row>
    <row r="165" spans="1:17" x14ac:dyDescent="0.25">
      <c r="A165">
        <v>9422310</v>
      </c>
      <c r="B165" s="1">
        <v>42920</v>
      </c>
      <c r="C165" s="2">
        <v>0.54137731481481477</v>
      </c>
      <c r="D165" s="2">
        <v>0.5506712962962963</v>
      </c>
      <c r="E165">
        <f>IF(LEN(telefony[[#This Row],[nr]]) = 7, 1,0)</f>
        <v>1</v>
      </c>
      <c r="F165">
        <f>IF(LEN(telefony[[#This Row],[nr]]) = 8, 1,0)</f>
        <v>0</v>
      </c>
      <c r="G165">
        <f>IF(LEN(telefony[[#This Row],[nr]]) &gt;= 10, 1,0)</f>
        <v>0</v>
      </c>
      <c r="H165">
        <f>IF(AND(MID(telefony[[#This Row],[nr]],1,2)="12",  telefony[[#This Row],[Czy stacjonarny]]=1), 1,0)</f>
        <v>0</v>
      </c>
      <c r="I165" s="2">
        <f>IF(telefony[[#This Row],[Czy stacjonarny na 12]]=1, telefony[[#This Row],[zakonczenie]]-telefony[[#This Row],[rozpoczecie]]+I164, I164)</f>
        <v>4.1435185185185186E-3</v>
      </c>
      <c r="J165" s="9">
        <f>IF(telefony[[#This Row],[Czy stacjonarny]]=1, telefony[[#This Row],[zakonczenie]]-telefony[[#This Row],[rozpoczecie]]+J164, J164)</f>
        <v>0.70846064814814769</v>
      </c>
      <c r="K165" s="9">
        <f>IF(telefony[[#This Row],[Czy komórkowy]]=1, telefony[[#This Row],[zakonczenie]]-telefony[[#This Row],[rozpoczecie]]+K164, K164)</f>
        <v>0.25070601851851826</v>
      </c>
      <c r="L165" s="9">
        <f>IF(telefony[[#This Row],[Czy zagraniczne]]=1, telefony[[#This Row],[zakonczenie]]-telefony[[#This Row],[rozpoczecie]]+L164, L164)</f>
        <v>3.7824074074074121E-2</v>
      </c>
      <c r="M165" s="9">
        <f>IF(telefony[[#This Row],[Czy stacjonarny]]=1, telefony[[#This Row],[zakonczenie]]-telefony[[#This Row],[rozpoczecie]]+M164, IF(telefony[[#This Row],[Czy komórkowy]]=1, telefony[[#This Row],[zakonczenie]]-telefony[[#This Row],[rozpoczecie]]+M164, M164))</f>
        <v>0.95916666666666595</v>
      </c>
      <c r="N165" s="2">
        <f>telefony[[#This Row],[zakonczenie]]-telefony[[#This Row],[rozpoczecie]]</f>
        <v>9.293981481481528E-3</v>
      </c>
      <c r="O165">
        <f>IF(telefony[[#This Row],[Czy zagraniczne]]=1, ROUNDUP(telefony[[#This Row],[Trwanie]]*1440,0),0)</f>
        <v>0</v>
      </c>
      <c r="P165" s="9">
        <f>IF(telefony[[#This Row],[Czy komórkowy]]=1, P164+telefony[[#This Row],[Trwanie]], P164)</f>
        <v>8.6053240740740583E-2</v>
      </c>
      <c r="Q165" s="9">
        <f>IF(telefony[[#This Row],[Czy stacjonarny]]=1, Q164+telefony[[#This Row],[Trwanie]], Q164)</f>
        <v>0.31755787037037042</v>
      </c>
    </row>
    <row r="166" spans="1:17" x14ac:dyDescent="0.25">
      <c r="A166">
        <v>16999529</v>
      </c>
      <c r="B166" s="1">
        <v>42920</v>
      </c>
      <c r="C166" s="2">
        <v>0.54395833333333332</v>
      </c>
      <c r="D166" s="2">
        <v>0.54451388888888885</v>
      </c>
      <c r="E166">
        <f>IF(LEN(telefony[[#This Row],[nr]]) = 7, 1,0)</f>
        <v>0</v>
      </c>
      <c r="F166">
        <f>IF(LEN(telefony[[#This Row],[nr]]) = 8, 1,0)</f>
        <v>1</v>
      </c>
      <c r="G166">
        <f>IF(LEN(telefony[[#This Row],[nr]]) &gt;= 10, 1,0)</f>
        <v>0</v>
      </c>
      <c r="H166">
        <f>IF(AND(MID(telefony[[#This Row],[nr]],1,2)="12",  telefony[[#This Row],[Czy stacjonarny]]=1), 1,0)</f>
        <v>0</v>
      </c>
      <c r="I166" s="2">
        <f>IF(telefony[[#This Row],[Czy stacjonarny na 12]]=1, telefony[[#This Row],[zakonczenie]]-telefony[[#This Row],[rozpoczecie]]+I165, I165)</f>
        <v>4.1435185185185186E-3</v>
      </c>
      <c r="J166" s="9">
        <f>IF(telefony[[#This Row],[Czy stacjonarny]]=1, telefony[[#This Row],[zakonczenie]]-telefony[[#This Row],[rozpoczecie]]+J165, J165)</f>
        <v>0.70846064814814769</v>
      </c>
      <c r="K166" s="9">
        <f>IF(telefony[[#This Row],[Czy komórkowy]]=1, telefony[[#This Row],[zakonczenie]]-telefony[[#This Row],[rozpoczecie]]+K165, K165)</f>
        <v>0.25126157407407379</v>
      </c>
      <c r="L166" s="9">
        <f>IF(telefony[[#This Row],[Czy zagraniczne]]=1, telefony[[#This Row],[zakonczenie]]-telefony[[#This Row],[rozpoczecie]]+L165, L165)</f>
        <v>3.7824074074074121E-2</v>
      </c>
      <c r="M166" s="9">
        <f>IF(telefony[[#This Row],[Czy stacjonarny]]=1, telefony[[#This Row],[zakonczenie]]-telefony[[#This Row],[rozpoczecie]]+M165, IF(telefony[[#This Row],[Czy komórkowy]]=1, telefony[[#This Row],[zakonczenie]]-telefony[[#This Row],[rozpoczecie]]+M165, M165))</f>
        <v>0.95972222222222148</v>
      </c>
      <c r="N166" s="2">
        <f>telefony[[#This Row],[zakonczenie]]-telefony[[#This Row],[rozpoczecie]]</f>
        <v>5.5555555555553138E-4</v>
      </c>
      <c r="O166">
        <f>IF(telefony[[#This Row],[Czy zagraniczne]]=1, ROUNDUP(telefony[[#This Row],[Trwanie]]*1440,0),0)</f>
        <v>0</v>
      </c>
      <c r="P166" s="9">
        <f>IF(telefony[[#This Row],[Czy komórkowy]]=1, P165+telefony[[#This Row],[Trwanie]], P165)</f>
        <v>8.6608796296296114E-2</v>
      </c>
      <c r="Q166" s="9">
        <f>IF(telefony[[#This Row],[Czy stacjonarny]]=1, Q165+telefony[[#This Row],[Trwanie]], Q165)</f>
        <v>0.31755787037037042</v>
      </c>
    </row>
    <row r="167" spans="1:17" x14ac:dyDescent="0.25">
      <c r="A167">
        <v>8385222</v>
      </c>
      <c r="B167" s="1">
        <v>42920</v>
      </c>
      <c r="C167" s="2">
        <v>0.5455092592592593</v>
      </c>
      <c r="D167" s="2">
        <v>0.54748842592592595</v>
      </c>
      <c r="E167">
        <f>IF(LEN(telefony[[#This Row],[nr]]) = 7, 1,0)</f>
        <v>1</v>
      </c>
      <c r="F167">
        <f>IF(LEN(telefony[[#This Row],[nr]]) = 8, 1,0)</f>
        <v>0</v>
      </c>
      <c r="G167">
        <f>IF(LEN(telefony[[#This Row],[nr]]) &gt;= 10, 1,0)</f>
        <v>0</v>
      </c>
      <c r="H167">
        <f>IF(AND(MID(telefony[[#This Row],[nr]],1,2)="12",  telefony[[#This Row],[Czy stacjonarny]]=1), 1,0)</f>
        <v>0</v>
      </c>
      <c r="I167" s="2">
        <f>IF(telefony[[#This Row],[Czy stacjonarny na 12]]=1, telefony[[#This Row],[zakonczenie]]-telefony[[#This Row],[rozpoczecie]]+I166, I166)</f>
        <v>4.1435185185185186E-3</v>
      </c>
      <c r="J167" s="9">
        <f>IF(telefony[[#This Row],[Czy stacjonarny]]=1, telefony[[#This Row],[zakonczenie]]-telefony[[#This Row],[rozpoczecie]]+J166, J166)</f>
        <v>0.71043981481481433</v>
      </c>
      <c r="K167" s="9">
        <f>IF(telefony[[#This Row],[Czy komórkowy]]=1, telefony[[#This Row],[zakonczenie]]-telefony[[#This Row],[rozpoczecie]]+K166, K166)</f>
        <v>0.25126157407407379</v>
      </c>
      <c r="L167" s="9">
        <f>IF(telefony[[#This Row],[Czy zagraniczne]]=1, telefony[[#This Row],[zakonczenie]]-telefony[[#This Row],[rozpoczecie]]+L166, L166)</f>
        <v>3.7824074074074121E-2</v>
      </c>
      <c r="M167" s="9">
        <f>IF(telefony[[#This Row],[Czy stacjonarny]]=1, telefony[[#This Row],[zakonczenie]]-telefony[[#This Row],[rozpoczecie]]+M166, IF(telefony[[#This Row],[Czy komórkowy]]=1, telefony[[#This Row],[zakonczenie]]-telefony[[#This Row],[rozpoczecie]]+M166, M166))</f>
        <v>0.96170138888888812</v>
      </c>
      <c r="N167" s="2">
        <f>telefony[[#This Row],[zakonczenie]]-telefony[[#This Row],[rozpoczecie]]</f>
        <v>1.979166666666643E-3</v>
      </c>
      <c r="O167">
        <f>IF(telefony[[#This Row],[Czy zagraniczne]]=1, ROUNDUP(telefony[[#This Row],[Trwanie]]*1440,0),0)</f>
        <v>0</v>
      </c>
      <c r="P167" s="9">
        <f>IF(telefony[[#This Row],[Czy komórkowy]]=1, P166+telefony[[#This Row],[Trwanie]], P166)</f>
        <v>8.6608796296296114E-2</v>
      </c>
      <c r="Q167" s="9">
        <f>IF(telefony[[#This Row],[Czy stacjonarny]]=1, Q166+telefony[[#This Row],[Trwanie]], Q166)</f>
        <v>0.31953703703703706</v>
      </c>
    </row>
    <row r="168" spans="1:17" x14ac:dyDescent="0.25">
      <c r="A168">
        <v>8086847</v>
      </c>
      <c r="B168" s="1">
        <v>42920</v>
      </c>
      <c r="C168" s="2">
        <v>0.54909722222222224</v>
      </c>
      <c r="D168" s="2">
        <v>0.5524768518518518</v>
      </c>
      <c r="E168">
        <f>IF(LEN(telefony[[#This Row],[nr]]) = 7, 1,0)</f>
        <v>1</v>
      </c>
      <c r="F168">
        <f>IF(LEN(telefony[[#This Row],[nr]]) = 8, 1,0)</f>
        <v>0</v>
      </c>
      <c r="G168">
        <f>IF(LEN(telefony[[#This Row],[nr]]) &gt;= 10, 1,0)</f>
        <v>0</v>
      </c>
      <c r="H168">
        <f>IF(AND(MID(telefony[[#This Row],[nr]],1,2)="12",  telefony[[#This Row],[Czy stacjonarny]]=1), 1,0)</f>
        <v>0</v>
      </c>
      <c r="I168" s="2">
        <f>IF(telefony[[#This Row],[Czy stacjonarny na 12]]=1, telefony[[#This Row],[zakonczenie]]-telefony[[#This Row],[rozpoczecie]]+I167, I167)</f>
        <v>4.1435185185185186E-3</v>
      </c>
      <c r="J168" s="9">
        <f>IF(telefony[[#This Row],[Czy stacjonarny]]=1, telefony[[#This Row],[zakonczenie]]-telefony[[#This Row],[rozpoczecie]]+J167, J167)</f>
        <v>0.7138194444444439</v>
      </c>
      <c r="K168" s="9">
        <f>IF(telefony[[#This Row],[Czy komórkowy]]=1, telefony[[#This Row],[zakonczenie]]-telefony[[#This Row],[rozpoczecie]]+K167, K167)</f>
        <v>0.25126157407407379</v>
      </c>
      <c r="L168" s="9">
        <f>IF(telefony[[#This Row],[Czy zagraniczne]]=1, telefony[[#This Row],[zakonczenie]]-telefony[[#This Row],[rozpoczecie]]+L167, L167)</f>
        <v>3.7824074074074121E-2</v>
      </c>
      <c r="M168" s="9">
        <f>IF(telefony[[#This Row],[Czy stacjonarny]]=1, telefony[[#This Row],[zakonczenie]]-telefony[[#This Row],[rozpoczecie]]+M167, IF(telefony[[#This Row],[Czy komórkowy]]=1, telefony[[#This Row],[zakonczenie]]-telefony[[#This Row],[rozpoczecie]]+M167, M167))</f>
        <v>0.96508101851851769</v>
      </c>
      <c r="N168" s="2">
        <f>telefony[[#This Row],[zakonczenie]]-telefony[[#This Row],[rozpoczecie]]</f>
        <v>3.3796296296295658E-3</v>
      </c>
      <c r="O168">
        <f>IF(telefony[[#This Row],[Czy zagraniczne]]=1, ROUNDUP(telefony[[#This Row],[Trwanie]]*1440,0),0)</f>
        <v>0</v>
      </c>
      <c r="P168" s="9">
        <f>IF(telefony[[#This Row],[Czy komórkowy]]=1, P167+telefony[[#This Row],[Trwanie]], P167)</f>
        <v>8.6608796296296114E-2</v>
      </c>
      <c r="Q168" s="9">
        <f>IF(telefony[[#This Row],[Czy stacjonarny]]=1, Q167+telefony[[#This Row],[Trwanie]], Q167)</f>
        <v>0.32291666666666663</v>
      </c>
    </row>
    <row r="169" spans="1:17" x14ac:dyDescent="0.25">
      <c r="A169">
        <v>5215912</v>
      </c>
      <c r="B169" s="1">
        <v>42920</v>
      </c>
      <c r="C169" s="2">
        <v>0.5512731481481481</v>
      </c>
      <c r="D169" s="2">
        <v>0.55435185185185187</v>
      </c>
      <c r="E169">
        <f>IF(LEN(telefony[[#This Row],[nr]]) = 7, 1,0)</f>
        <v>1</v>
      </c>
      <c r="F169">
        <f>IF(LEN(telefony[[#This Row],[nr]]) = 8, 1,0)</f>
        <v>0</v>
      </c>
      <c r="G169">
        <f>IF(LEN(telefony[[#This Row],[nr]]) &gt;= 10, 1,0)</f>
        <v>0</v>
      </c>
      <c r="H169">
        <f>IF(AND(MID(telefony[[#This Row],[nr]],1,2)="12",  telefony[[#This Row],[Czy stacjonarny]]=1), 1,0)</f>
        <v>0</v>
      </c>
      <c r="I169" s="2">
        <f>IF(telefony[[#This Row],[Czy stacjonarny na 12]]=1, telefony[[#This Row],[zakonczenie]]-telefony[[#This Row],[rozpoczecie]]+I168, I168)</f>
        <v>4.1435185185185186E-3</v>
      </c>
      <c r="J169" s="9">
        <f>IF(telefony[[#This Row],[Czy stacjonarny]]=1, telefony[[#This Row],[zakonczenie]]-telefony[[#This Row],[rozpoczecie]]+J168, J168)</f>
        <v>0.71689814814814767</v>
      </c>
      <c r="K169" s="9">
        <f>IF(telefony[[#This Row],[Czy komórkowy]]=1, telefony[[#This Row],[zakonczenie]]-telefony[[#This Row],[rozpoczecie]]+K168, K168)</f>
        <v>0.25126157407407379</v>
      </c>
      <c r="L169" s="9">
        <f>IF(telefony[[#This Row],[Czy zagraniczne]]=1, telefony[[#This Row],[zakonczenie]]-telefony[[#This Row],[rozpoczecie]]+L168, L168)</f>
        <v>3.7824074074074121E-2</v>
      </c>
      <c r="M169" s="9">
        <f>IF(telefony[[#This Row],[Czy stacjonarny]]=1, telefony[[#This Row],[zakonczenie]]-telefony[[#This Row],[rozpoczecie]]+M168, IF(telefony[[#This Row],[Czy komórkowy]]=1, telefony[[#This Row],[zakonczenie]]-telefony[[#This Row],[rozpoczecie]]+M168, M168))</f>
        <v>0.96815972222222146</v>
      </c>
      <c r="N169" s="2">
        <f>telefony[[#This Row],[zakonczenie]]-telefony[[#This Row],[rozpoczecie]]</f>
        <v>3.0787037037037779E-3</v>
      </c>
      <c r="O169">
        <f>IF(telefony[[#This Row],[Czy zagraniczne]]=1, ROUNDUP(telefony[[#This Row],[Trwanie]]*1440,0),0)</f>
        <v>0</v>
      </c>
      <c r="P169" s="9">
        <f>IF(telefony[[#This Row],[Czy komórkowy]]=1, P168+telefony[[#This Row],[Trwanie]], P168)</f>
        <v>8.6608796296296114E-2</v>
      </c>
      <c r="Q169" s="9">
        <f>IF(telefony[[#This Row],[Czy stacjonarny]]=1, Q168+telefony[[#This Row],[Trwanie]], Q168)</f>
        <v>0.32599537037037041</v>
      </c>
    </row>
    <row r="170" spans="1:17" x14ac:dyDescent="0.25">
      <c r="A170">
        <v>1973826522</v>
      </c>
      <c r="B170" s="1">
        <v>42920</v>
      </c>
      <c r="C170" s="2">
        <v>0.5553703703703704</v>
      </c>
      <c r="D170" s="2">
        <v>0.55833333333333335</v>
      </c>
      <c r="E170">
        <f>IF(LEN(telefony[[#This Row],[nr]]) = 7, 1,0)</f>
        <v>0</v>
      </c>
      <c r="F170">
        <f>IF(LEN(telefony[[#This Row],[nr]]) = 8, 1,0)</f>
        <v>0</v>
      </c>
      <c r="G170">
        <f>IF(LEN(telefony[[#This Row],[nr]]) &gt;= 10, 1,0)</f>
        <v>1</v>
      </c>
      <c r="H170">
        <f>IF(AND(MID(telefony[[#This Row],[nr]],1,2)="12",  telefony[[#This Row],[Czy stacjonarny]]=1), 1,0)</f>
        <v>0</v>
      </c>
      <c r="I170" s="2">
        <f>IF(telefony[[#This Row],[Czy stacjonarny na 12]]=1, telefony[[#This Row],[zakonczenie]]-telefony[[#This Row],[rozpoczecie]]+I169, I169)</f>
        <v>4.1435185185185186E-3</v>
      </c>
      <c r="J170" s="9">
        <f>IF(telefony[[#This Row],[Czy stacjonarny]]=1, telefony[[#This Row],[zakonczenie]]-telefony[[#This Row],[rozpoczecie]]+J169, J169)</f>
        <v>0.71689814814814767</v>
      </c>
      <c r="K170" s="9">
        <f>IF(telefony[[#This Row],[Czy komórkowy]]=1, telefony[[#This Row],[zakonczenie]]-telefony[[#This Row],[rozpoczecie]]+K169, K169)</f>
        <v>0.25126157407407379</v>
      </c>
      <c r="L170" s="9">
        <f>IF(telefony[[#This Row],[Czy zagraniczne]]=1, telefony[[#This Row],[zakonczenie]]-telefony[[#This Row],[rozpoczecie]]+L169, L169)</f>
        <v>4.0787037037037066E-2</v>
      </c>
      <c r="M170" s="9">
        <f>IF(telefony[[#This Row],[Czy stacjonarny]]=1, telefony[[#This Row],[zakonczenie]]-telefony[[#This Row],[rozpoczecie]]+M169, IF(telefony[[#This Row],[Czy komórkowy]]=1, telefony[[#This Row],[zakonczenie]]-telefony[[#This Row],[rozpoczecie]]+M169, M169))</f>
        <v>0.96815972222222146</v>
      </c>
      <c r="N170" s="2">
        <f>telefony[[#This Row],[zakonczenie]]-telefony[[#This Row],[rozpoczecie]]</f>
        <v>2.962962962962945E-3</v>
      </c>
      <c r="O170">
        <f>IF(telefony[[#This Row],[Czy zagraniczne]]=1, ROUNDUP(telefony[[#This Row],[Trwanie]]*1440,0),0)</f>
        <v>5</v>
      </c>
      <c r="P170" s="9">
        <f>IF(telefony[[#This Row],[Czy komórkowy]]=1, P169+telefony[[#This Row],[Trwanie]], P169)</f>
        <v>8.6608796296296114E-2</v>
      </c>
      <c r="Q170" s="9">
        <f>IF(telefony[[#This Row],[Czy stacjonarny]]=1, Q169+telefony[[#This Row],[Trwanie]], Q169)</f>
        <v>0.32599537037037041</v>
      </c>
    </row>
    <row r="171" spans="1:17" x14ac:dyDescent="0.25">
      <c r="A171">
        <v>2255197</v>
      </c>
      <c r="B171" s="1">
        <v>42920</v>
      </c>
      <c r="C171" s="2">
        <v>0.55905092592592598</v>
      </c>
      <c r="D171" s="2">
        <v>0.56342592592592589</v>
      </c>
      <c r="E171">
        <f>IF(LEN(telefony[[#This Row],[nr]]) = 7, 1,0)</f>
        <v>1</v>
      </c>
      <c r="F171">
        <f>IF(LEN(telefony[[#This Row],[nr]]) = 8, 1,0)</f>
        <v>0</v>
      </c>
      <c r="G171">
        <f>IF(LEN(telefony[[#This Row],[nr]]) &gt;= 10, 1,0)</f>
        <v>0</v>
      </c>
      <c r="H171">
        <f>IF(AND(MID(telefony[[#This Row],[nr]],1,2)="12",  telefony[[#This Row],[Czy stacjonarny]]=1), 1,0)</f>
        <v>0</v>
      </c>
      <c r="I171" s="2">
        <f>IF(telefony[[#This Row],[Czy stacjonarny na 12]]=1, telefony[[#This Row],[zakonczenie]]-telefony[[#This Row],[rozpoczecie]]+I170, I170)</f>
        <v>4.1435185185185186E-3</v>
      </c>
      <c r="J171" s="9">
        <f>IF(telefony[[#This Row],[Czy stacjonarny]]=1, telefony[[#This Row],[zakonczenie]]-telefony[[#This Row],[rozpoczecie]]+J170, J170)</f>
        <v>0.72127314814814758</v>
      </c>
      <c r="K171" s="9">
        <f>IF(telefony[[#This Row],[Czy komórkowy]]=1, telefony[[#This Row],[zakonczenie]]-telefony[[#This Row],[rozpoczecie]]+K170, K170)</f>
        <v>0.25126157407407379</v>
      </c>
      <c r="L171" s="9">
        <f>IF(telefony[[#This Row],[Czy zagraniczne]]=1, telefony[[#This Row],[zakonczenie]]-telefony[[#This Row],[rozpoczecie]]+L170, L170)</f>
        <v>4.0787037037037066E-2</v>
      </c>
      <c r="M171" s="9">
        <f>IF(telefony[[#This Row],[Czy stacjonarny]]=1, telefony[[#This Row],[zakonczenie]]-telefony[[#This Row],[rozpoczecie]]+M170, IF(telefony[[#This Row],[Czy komórkowy]]=1, telefony[[#This Row],[zakonczenie]]-telefony[[#This Row],[rozpoczecie]]+M170, M170))</f>
        <v>0.97253472222222137</v>
      </c>
      <c r="N171" s="2">
        <f>telefony[[#This Row],[zakonczenie]]-telefony[[#This Row],[rozpoczecie]]</f>
        <v>4.3749999999999067E-3</v>
      </c>
      <c r="O171">
        <f>IF(telefony[[#This Row],[Czy zagraniczne]]=1, ROUNDUP(telefony[[#This Row],[Trwanie]]*1440,0),0)</f>
        <v>0</v>
      </c>
      <c r="P171" s="9">
        <f>IF(telefony[[#This Row],[Czy komórkowy]]=1, P170+telefony[[#This Row],[Trwanie]], P170)</f>
        <v>8.6608796296296114E-2</v>
      </c>
      <c r="Q171" s="9">
        <f>IF(telefony[[#This Row],[Czy stacjonarny]]=1, Q170+telefony[[#This Row],[Trwanie]], Q170)</f>
        <v>0.33037037037037031</v>
      </c>
    </row>
    <row r="172" spans="1:17" x14ac:dyDescent="0.25">
      <c r="A172">
        <v>6719542</v>
      </c>
      <c r="B172" s="1">
        <v>42920</v>
      </c>
      <c r="C172" s="2">
        <v>0.5638657407407407</v>
      </c>
      <c r="D172" s="2">
        <v>0.56425925925925924</v>
      </c>
      <c r="E172">
        <f>IF(LEN(telefony[[#This Row],[nr]]) = 7, 1,0)</f>
        <v>1</v>
      </c>
      <c r="F172">
        <f>IF(LEN(telefony[[#This Row],[nr]]) = 8, 1,0)</f>
        <v>0</v>
      </c>
      <c r="G172">
        <f>IF(LEN(telefony[[#This Row],[nr]]) &gt;= 10, 1,0)</f>
        <v>0</v>
      </c>
      <c r="H172">
        <f>IF(AND(MID(telefony[[#This Row],[nr]],1,2)="12",  telefony[[#This Row],[Czy stacjonarny]]=1), 1,0)</f>
        <v>0</v>
      </c>
      <c r="I172" s="2">
        <f>IF(telefony[[#This Row],[Czy stacjonarny na 12]]=1, telefony[[#This Row],[zakonczenie]]-telefony[[#This Row],[rozpoczecie]]+I171, I171)</f>
        <v>4.1435185185185186E-3</v>
      </c>
      <c r="J172" s="9">
        <f>IF(telefony[[#This Row],[Czy stacjonarny]]=1, telefony[[#This Row],[zakonczenie]]-telefony[[#This Row],[rozpoczecie]]+J171, J171)</f>
        <v>0.72166666666666612</v>
      </c>
      <c r="K172" s="9">
        <f>IF(telefony[[#This Row],[Czy komórkowy]]=1, telefony[[#This Row],[zakonczenie]]-telefony[[#This Row],[rozpoczecie]]+K171, K171)</f>
        <v>0.25126157407407379</v>
      </c>
      <c r="L172" s="9">
        <f>IF(telefony[[#This Row],[Czy zagraniczne]]=1, telefony[[#This Row],[zakonczenie]]-telefony[[#This Row],[rozpoczecie]]+L171, L171)</f>
        <v>4.0787037037037066E-2</v>
      </c>
      <c r="M172" s="9">
        <f>IF(telefony[[#This Row],[Czy stacjonarny]]=1, telefony[[#This Row],[zakonczenie]]-telefony[[#This Row],[rozpoczecie]]+M171, IF(telefony[[#This Row],[Czy komórkowy]]=1, telefony[[#This Row],[zakonczenie]]-telefony[[#This Row],[rozpoczecie]]+M171, M171))</f>
        <v>0.97292824074073991</v>
      </c>
      <c r="N172" s="2">
        <f>telefony[[#This Row],[zakonczenie]]-telefony[[#This Row],[rozpoczecie]]</f>
        <v>3.9351851851854303E-4</v>
      </c>
      <c r="O172">
        <f>IF(telefony[[#This Row],[Czy zagraniczne]]=1, ROUNDUP(telefony[[#This Row],[Trwanie]]*1440,0),0)</f>
        <v>0</v>
      </c>
      <c r="P172" s="9">
        <f>IF(telefony[[#This Row],[Czy komórkowy]]=1, P171+telefony[[#This Row],[Trwanie]], P171)</f>
        <v>8.6608796296296114E-2</v>
      </c>
      <c r="Q172" s="9">
        <f>IF(telefony[[#This Row],[Czy stacjonarny]]=1, Q171+telefony[[#This Row],[Trwanie]], Q171)</f>
        <v>0.33076388888888886</v>
      </c>
    </row>
    <row r="173" spans="1:17" x14ac:dyDescent="0.25">
      <c r="A173">
        <v>1837797</v>
      </c>
      <c r="B173" s="1">
        <v>42920</v>
      </c>
      <c r="C173" s="2">
        <v>0.5688657407407407</v>
      </c>
      <c r="D173" s="2">
        <v>0.57524305555555555</v>
      </c>
      <c r="E173">
        <f>IF(LEN(telefony[[#This Row],[nr]]) = 7, 1,0)</f>
        <v>1</v>
      </c>
      <c r="F173">
        <f>IF(LEN(telefony[[#This Row],[nr]]) = 8, 1,0)</f>
        <v>0</v>
      </c>
      <c r="G173">
        <f>IF(LEN(telefony[[#This Row],[nr]]) &gt;= 10, 1,0)</f>
        <v>0</v>
      </c>
      <c r="H173">
        <f>IF(AND(MID(telefony[[#This Row],[nr]],1,2)="12",  telefony[[#This Row],[Czy stacjonarny]]=1), 1,0)</f>
        <v>0</v>
      </c>
      <c r="I173" s="2">
        <f>IF(telefony[[#This Row],[Czy stacjonarny na 12]]=1, telefony[[#This Row],[zakonczenie]]-telefony[[#This Row],[rozpoczecie]]+I172, I172)</f>
        <v>4.1435185185185186E-3</v>
      </c>
      <c r="J173" s="9">
        <f>IF(telefony[[#This Row],[Czy stacjonarny]]=1, telefony[[#This Row],[zakonczenie]]-telefony[[#This Row],[rozpoczecie]]+J172, J172)</f>
        <v>0.72804398148148097</v>
      </c>
      <c r="K173" s="9">
        <f>IF(telefony[[#This Row],[Czy komórkowy]]=1, telefony[[#This Row],[zakonczenie]]-telefony[[#This Row],[rozpoczecie]]+K172, K172)</f>
        <v>0.25126157407407379</v>
      </c>
      <c r="L173" s="9">
        <f>IF(telefony[[#This Row],[Czy zagraniczne]]=1, telefony[[#This Row],[zakonczenie]]-telefony[[#This Row],[rozpoczecie]]+L172, L172)</f>
        <v>4.0787037037037066E-2</v>
      </c>
      <c r="M173" s="9">
        <f>IF(telefony[[#This Row],[Czy stacjonarny]]=1, telefony[[#This Row],[zakonczenie]]-telefony[[#This Row],[rozpoczecie]]+M172, IF(telefony[[#This Row],[Czy komórkowy]]=1, telefony[[#This Row],[zakonczenie]]-telefony[[#This Row],[rozpoczecie]]+M172, M172))</f>
        <v>0.97930555555555476</v>
      </c>
      <c r="N173" s="2">
        <f>telefony[[#This Row],[zakonczenie]]-telefony[[#This Row],[rozpoczecie]]</f>
        <v>6.3773148148148495E-3</v>
      </c>
      <c r="O173">
        <f>IF(telefony[[#This Row],[Czy zagraniczne]]=1, ROUNDUP(telefony[[#This Row],[Trwanie]]*1440,0),0)</f>
        <v>0</v>
      </c>
      <c r="P173" s="9">
        <f>IF(telefony[[#This Row],[Czy komórkowy]]=1, P172+telefony[[#This Row],[Trwanie]], P172)</f>
        <v>8.6608796296296114E-2</v>
      </c>
      <c r="Q173" s="9">
        <f>IF(telefony[[#This Row],[Czy stacjonarny]]=1, Q172+telefony[[#This Row],[Trwanie]], Q172)</f>
        <v>0.33714120370370371</v>
      </c>
    </row>
    <row r="174" spans="1:17" x14ac:dyDescent="0.25">
      <c r="A174">
        <v>6772052</v>
      </c>
      <c r="B174" s="1">
        <v>42920</v>
      </c>
      <c r="C174" s="2">
        <v>0.57204861111111116</v>
      </c>
      <c r="D174" s="2">
        <v>0.57371527777777775</v>
      </c>
      <c r="E174">
        <f>IF(LEN(telefony[[#This Row],[nr]]) = 7, 1,0)</f>
        <v>1</v>
      </c>
      <c r="F174">
        <f>IF(LEN(telefony[[#This Row],[nr]]) = 8, 1,0)</f>
        <v>0</v>
      </c>
      <c r="G174">
        <f>IF(LEN(telefony[[#This Row],[nr]]) &gt;= 10, 1,0)</f>
        <v>0</v>
      </c>
      <c r="H174">
        <f>IF(AND(MID(telefony[[#This Row],[nr]],1,2)="12",  telefony[[#This Row],[Czy stacjonarny]]=1), 1,0)</f>
        <v>0</v>
      </c>
      <c r="I174" s="2">
        <f>IF(telefony[[#This Row],[Czy stacjonarny na 12]]=1, telefony[[#This Row],[zakonczenie]]-telefony[[#This Row],[rozpoczecie]]+I173, I173)</f>
        <v>4.1435185185185186E-3</v>
      </c>
      <c r="J174" s="9">
        <f>IF(telefony[[#This Row],[Czy stacjonarny]]=1, telefony[[#This Row],[zakonczenie]]-telefony[[#This Row],[rozpoczecie]]+J173, J173)</f>
        <v>0.72971064814814757</v>
      </c>
      <c r="K174" s="9">
        <f>IF(telefony[[#This Row],[Czy komórkowy]]=1, telefony[[#This Row],[zakonczenie]]-telefony[[#This Row],[rozpoczecie]]+K173, K173)</f>
        <v>0.25126157407407379</v>
      </c>
      <c r="L174" s="9">
        <f>IF(telefony[[#This Row],[Czy zagraniczne]]=1, telefony[[#This Row],[zakonczenie]]-telefony[[#This Row],[rozpoczecie]]+L173, L173)</f>
        <v>4.0787037037037066E-2</v>
      </c>
      <c r="M174" s="9">
        <f>IF(telefony[[#This Row],[Czy stacjonarny]]=1, telefony[[#This Row],[zakonczenie]]-telefony[[#This Row],[rozpoczecie]]+M173, IF(telefony[[#This Row],[Czy komórkowy]]=1, telefony[[#This Row],[zakonczenie]]-telefony[[#This Row],[rozpoczecie]]+M173, M173))</f>
        <v>0.98097222222222136</v>
      </c>
      <c r="N174" s="2">
        <f>telefony[[#This Row],[zakonczenie]]-telefony[[#This Row],[rozpoczecie]]</f>
        <v>1.6666666666665941E-3</v>
      </c>
      <c r="O174">
        <f>IF(telefony[[#This Row],[Czy zagraniczne]]=1, ROUNDUP(telefony[[#This Row],[Trwanie]]*1440,0),0)</f>
        <v>0</v>
      </c>
      <c r="P174" s="9">
        <f>IF(telefony[[#This Row],[Czy komórkowy]]=1, P173+telefony[[#This Row],[Trwanie]], P173)</f>
        <v>8.6608796296296114E-2</v>
      </c>
      <c r="Q174" s="9">
        <f>IF(telefony[[#This Row],[Czy stacjonarny]]=1, Q173+telefony[[#This Row],[Trwanie]], Q173)</f>
        <v>0.3388078703703703</v>
      </c>
    </row>
    <row r="175" spans="1:17" x14ac:dyDescent="0.25">
      <c r="A175">
        <v>6495517</v>
      </c>
      <c r="B175" s="1">
        <v>42920</v>
      </c>
      <c r="C175" s="2">
        <v>0.57347222222222227</v>
      </c>
      <c r="D175" s="2">
        <v>0.58420138888888884</v>
      </c>
      <c r="E175">
        <f>IF(LEN(telefony[[#This Row],[nr]]) = 7, 1,0)</f>
        <v>1</v>
      </c>
      <c r="F175">
        <f>IF(LEN(telefony[[#This Row],[nr]]) = 8, 1,0)</f>
        <v>0</v>
      </c>
      <c r="G175">
        <f>IF(LEN(telefony[[#This Row],[nr]]) &gt;= 10, 1,0)</f>
        <v>0</v>
      </c>
      <c r="H175">
        <f>IF(AND(MID(telefony[[#This Row],[nr]],1,2)="12",  telefony[[#This Row],[Czy stacjonarny]]=1), 1,0)</f>
        <v>0</v>
      </c>
      <c r="I175" s="2">
        <f>IF(telefony[[#This Row],[Czy stacjonarny na 12]]=1, telefony[[#This Row],[zakonczenie]]-telefony[[#This Row],[rozpoczecie]]+I174, I174)</f>
        <v>4.1435185185185186E-3</v>
      </c>
      <c r="J175" s="9">
        <f>IF(telefony[[#This Row],[Czy stacjonarny]]=1, telefony[[#This Row],[zakonczenie]]-telefony[[#This Row],[rozpoczecie]]+J174, J174)</f>
        <v>0.74043981481481413</v>
      </c>
      <c r="K175" s="9">
        <f>IF(telefony[[#This Row],[Czy komórkowy]]=1, telefony[[#This Row],[zakonczenie]]-telefony[[#This Row],[rozpoczecie]]+K174, K174)</f>
        <v>0.25126157407407379</v>
      </c>
      <c r="L175" s="9">
        <f>IF(telefony[[#This Row],[Czy zagraniczne]]=1, telefony[[#This Row],[zakonczenie]]-telefony[[#This Row],[rozpoczecie]]+L174, L174)</f>
        <v>4.0787037037037066E-2</v>
      </c>
      <c r="M175" s="9">
        <f>IF(telefony[[#This Row],[Czy stacjonarny]]=1, telefony[[#This Row],[zakonczenie]]-telefony[[#This Row],[rozpoczecie]]+M174, IF(telefony[[#This Row],[Czy komórkowy]]=1, telefony[[#This Row],[zakonczenie]]-telefony[[#This Row],[rozpoczecie]]+M174, M174))</f>
        <v>0.99170138888888792</v>
      </c>
      <c r="N175" s="2">
        <f>telefony[[#This Row],[zakonczenie]]-telefony[[#This Row],[rozpoczecie]]</f>
        <v>1.0729166666666567E-2</v>
      </c>
      <c r="O175">
        <f>IF(telefony[[#This Row],[Czy zagraniczne]]=1, ROUNDUP(telefony[[#This Row],[Trwanie]]*1440,0),0)</f>
        <v>0</v>
      </c>
      <c r="P175" s="9">
        <f>IF(telefony[[#This Row],[Czy komórkowy]]=1, P174+telefony[[#This Row],[Trwanie]], P174)</f>
        <v>8.6608796296296114E-2</v>
      </c>
      <c r="Q175" s="9">
        <f>IF(telefony[[#This Row],[Czy stacjonarny]]=1, Q174+telefony[[#This Row],[Trwanie]], Q174)</f>
        <v>0.34953703703703687</v>
      </c>
    </row>
    <row r="176" spans="1:17" x14ac:dyDescent="0.25">
      <c r="A176">
        <v>6275284312</v>
      </c>
      <c r="B176" s="1">
        <v>42920</v>
      </c>
      <c r="C176" s="2">
        <v>0.57861111111111108</v>
      </c>
      <c r="D176" s="2">
        <v>0.58296296296296302</v>
      </c>
      <c r="E176">
        <f>IF(LEN(telefony[[#This Row],[nr]]) = 7, 1,0)</f>
        <v>0</v>
      </c>
      <c r="F176">
        <f>IF(LEN(telefony[[#This Row],[nr]]) = 8, 1,0)</f>
        <v>0</v>
      </c>
      <c r="G176">
        <f>IF(LEN(telefony[[#This Row],[nr]]) &gt;= 10, 1,0)</f>
        <v>1</v>
      </c>
      <c r="H176">
        <f>IF(AND(MID(telefony[[#This Row],[nr]],1,2)="12",  telefony[[#This Row],[Czy stacjonarny]]=1), 1,0)</f>
        <v>0</v>
      </c>
      <c r="I176" s="2">
        <f>IF(telefony[[#This Row],[Czy stacjonarny na 12]]=1, telefony[[#This Row],[zakonczenie]]-telefony[[#This Row],[rozpoczecie]]+I175, I175)</f>
        <v>4.1435185185185186E-3</v>
      </c>
      <c r="J176" s="9">
        <f>IF(telefony[[#This Row],[Czy stacjonarny]]=1, telefony[[#This Row],[zakonczenie]]-telefony[[#This Row],[rozpoczecie]]+J175, J175)</f>
        <v>0.74043981481481413</v>
      </c>
      <c r="K176" s="9">
        <f>IF(telefony[[#This Row],[Czy komórkowy]]=1, telefony[[#This Row],[zakonczenie]]-telefony[[#This Row],[rozpoczecie]]+K175, K175)</f>
        <v>0.25126157407407379</v>
      </c>
      <c r="L176" s="9">
        <f>IF(telefony[[#This Row],[Czy zagraniczne]]=1, telefony[[#This Row],[zakonczenie]]-telefony[[#This Row],[rozpoczecie]]+L175, L175)</f>
        <v>4.5138888888889006E-2</v>
      </c>
      <c r="M176" s="9">
        <f>IF(telefony[[#This Row],[Czy stacjonarny]]=1, telefony[[#This Row],[zakonczenie]]-telefony[[#This Row],[rozpoczecie]]+M175, IF(telefony[[#This Row],[Czy komórkowy]]=1, telefony[[#This Row],[zakonczenie]]-telefony[[#This Row],[rozpoczecie]]+M175, M175))</f>
        <v>0.99170138888888792</v>
      </c>
      <c r="N176" s="2">
        <f>telefony[[#This Row],[zakonczenie]]-telefony[[#This Row],[rozpoczecie]]</f>
        <v>4.35185185185194E-3</v>
      </c>
      <c r="O176">
        <f>IF(telefony[[#This Row],[Czy zagraniczne]]=1, ROUNDUP(telefony[[#This Row],[Trwanie]]*1440,0),0)</f>
        <v>7</v>
      </c>
      <c r="P176" s="9">
        <f>IF(telefony[[#This Row],[Czy komórkowy]]=1, P175+telefony[[#This Row],[Trwanie]], P175)</f>
        <v>8.6608796296296114E-2</v>
      </c>
      <c r="Q176" s="9">
        <f>IF(telefony[[#This Row],[Czy stacjonarny]]=1, Q175+telefony[[#This Row],[Trwanie]], Q175)</f>
        <v>0.34953703703703687</v>
      </c>
    </row>
    <row r="177" spans="1:17" x14ac:dyDescent="0.25">
      <c r="A177">
        <v>5997385</v>
      </c>
      <c r="B177" s="1">
        <v>42920</v>
      </c>
      <c r="C177" s="2">
        <v>0.58136574074074077</v>
      </c>
      <c r="D177" s="2">
        <v>0.58156249999999998</v>
      </c>
      <c r="E177">
        <f>IF(LEN(telefony[[#This Row],[nr]]) = 7, 1,0)</f>
        <v>1</v>
      </c>
      <c r="F177">
        <f>IF(LEN(telefony[[#This Row],[nr]]) = 8, 1,0)</f>
        <v>0</v>
      </c>
      <c r="G177">
        <f>IF(LEN(telefony[[#This Row],[nr]]) &gt;= 10, 1,0)</f>
        <v>0</v>
      </c>
      <c r="H177">
        <f>IF(AND(MID(telefony[[#This Row],[nr]],1,2)="12",  telefony[[#This Row],[Czy stacjonarny]]=1), 1,0)</f>
        <v>0</v>
      </c>
      <c r="I177" s="2">
        <f>IF(telefony[[#This Row],[Czy stacjonarny na 12]]=1, telefony[[#This Row],[zakonczenie]]-telefony[[#This Row],[rozpoczecie]]+I176, I176)</f>
        <v>4.1435185185185186E-3</v>
      </c>
      <c r="J177" s="9">
        <f>IF(telefony[[#This Row],[Czy stacjonarny]]=1, telefony[[#This Row],[zakonczenie]]-telefony[[#This Row],[rozpoczecie]]+J176, J176)</f>
        <v>0.74063657407407335</v>
      </c>
      <c r="K177" s="9">
        <f>IF(telefony[[#This Row],[Czy komórkowy]]=1, telefony[[#This Row],[zakonczenie]]-telefony[[#This Row],[rozpoczecie]]+K176, K176)</f>
        <v>0.25126157407407379</v>
      </c>
      <c r="L177" s="9">
        <f>IF(telefony[[#This Row],[Czy zagraniczne]]=1, telefony[[#This Row],[zakonczenie]]-telefony[[#This Row],[rozpoczecie]]+L176, L176)</f>
        <v>4.5138888888889006E-2</v>
      </c>
      <c r="M177" s="9">
        <f>IF(telefony[[#This Row],[Czy stacjonarny]]=1, telefony[[#This Row],[zakonczenie]]-telefony[[#This Row],[rozpoczecie]]+M176, IF(telefony[[#This Row],[Czy komórkowy]]=1, telefony[[#This Row],[zakonczenie]]-telefony[[#This Row],[rozpoczecie]]+M176, M176))</f>
        <v>0.99189814814814714</v>
      </c>
      <c r="N177" s="2">
        <f>telefony[[#This Row],[zakonczenie]]-telefony[[#This Row],[rozpoczecie]]</f>
        <v>1.96759259259216E-4</v>
      </c>
      <c r="O177">
        <f>IF(telefony[[#This Row],[Czy zagraniczne]]=1, ROUNDUP(telefony[[#This Row],[Trwanie]]*1440,0),0)</f>
        <v>0</v>
      </c>
      <c r="P177" s="9">
        <f>IF(telefony[[#This Row],[Czy komórkowy]]=1, P176+telefony[[#This Row],[Trwanie]], P176)</f>
        <v>8.6608796296296114E-2</v>
      </c>
      <c r="Q177" s="9">
        <f>IF(telefony[[#This Row],[Czy stacjonarny]]=1, Q176+telefony[[#This Row],[Trwanie]], Q176)</f>
        <v>0.34973379629629608</v>
      </c>
    </row>
    <row r="178" spans="1:17" x14ac:dyDescent="0.25">
      <c r="A178">
        <v>54586484</v>
      </c>
      <c r="B178" s="1">
        <v>42920</v>
      </c>
      <c r="C178" s="2">
        <v>0.58335648148148145</v>
      </c>
      <c r="D178" s="2">
        <v>0.5841319444444445</v>
      </c>
      <c r="E178">
        <f>IF(LEN(telefony[[#This Row],[nr]]) = 7, 1,0)</f>
        <v>0</v>
      </c>
      <c r="F178">
        <f>IF(LEN(telefony[[#This Row],[nr]]) = 8, 1,0)</f>
        <v>1</v>
      </c>
      <c r="G178">
        <f>IF(LEN(telefony[[#This Row],[nr]]) &gt;= 10, 1,0)</f>
        <v>0</v>
      </c>
      <c r="H178">
        <f>IF(AND(MID(telefony[[#This Row],[nr]],1,2)="12",  telefony[[#This Row],[Czy stacjonarny]]=1), 1,0)</f>
        <v>0</v>
      </c>
      <c r="I178" s="2">
        <f>IF(telefony[[#This Row],[Czy stacjonarny na 12]]=1, telefony[[#This Row],[zakonczenie]]-telefony[[#This Row],[rozpoczecie]]+I177, I177)</f>
        <v>4.1435185185185186E-3</v>
      </c>
      <c r="J178" s="9">
        <f>IF(telefony[[#This Row],[Czy stacjonarny]]=1, telefony[[#This Row],[zakonczenie]]-telefony[[#This Row],[rozpoczecie]]+J177, J177)</f>
        <v>0.74063657407407335</v>
      </c>
      <c r="K178" s="9">
        <f>IF(telefony[[#This Row],[Czy komórkowy]]=1, telefony[[#This Row],[zakonczenie]]-telefony[[#This Row],[rozpoczecie]]+K177, K177)</f>
        <v>0.25203703703703684</v>
      </c>
      <c r="L178" s="9">
        <f>IF(telefony[[#This Row],[Czy zagraniczne]]=1, telefony[[#This Row],[zakonczenie]]-telefony[[#This Row],[rozpoczecie]]+L177, L177)</f>
        <v>4.5138888888889006E-2</v>
      </c>
      <c r="M178" s="9">
        <f>IF(telefony[[#This Row],[Czy stacjonarny]]=1, telefony[[#This Row],[zakonczenie]]-telefony[[#This Row],[rozpoczecie]]+M177, IF(telefony[[#This Row],[Czy komórkowy]]=1, telefony[[#This Row],[zakonczenie]]-telefony[[#This Row],[rozpoczecie]]+M177, M177))</f>
        <v>0.99267361111111019</v>
      </c>
      <c r="N178" s="2">
        <f>telefony[[#This Row],[zakonczenie]]-telefony[[#This Row],[rozpoczecie]]</f>
        <v>7.7546296296304718E-4</v>
      </c>
      <c r="O178">
        <f>IF(telefony[[#This Row],[Czy zagraniczne]]=1, ROUNDUP(telefony[[#This Row],[Trwanie]]*1440,0),0)</f>
        <v>0</v>
      </c>
      <c r="P178" s="9">
        <f>IF(telefony[[#This Row],[Czy komórkowy]]=1, P177+telefony[[#This Row],[Trwanie]], P177)</f>
        <v>8.7384259259259162E-2</v>
      </c>
      <c r="Q178" s="9">
        <f>IF(telefony[[#This Row],[Czy stacjonarny]]=1, Q177+telefony[[#This Row],[Trwanie]], Q177)</f>
        <v>0.34973379629629608</v>
      </c>
    </row>
    <row r="179" spans="1:17" x14ac:dyDescent="0.25">
      <c r="A179">
        <v>8449157</v>
      </c>
      <c r="B179" s="1">
        <v>42920</v>
      </c>
      <c r="C179" s="2">
        <v>0.58377314814814818</v>
      </c>
      <c r="D179" s="2">
        <v>0.59186342592592589</v>
      </c>
      <c r="E179">
        <f>IF(LEN(telefony[[#This Row],[nr]]) = 7, 1,0)</f>
        <v>1</v>
      </c>
      <c r="F179">
        <f>IF(LEN(telefony[[#This Row],[nr]]) = 8, 1,0)</f>
        <v>0</v>
      </c>
      <c r="G179">
        <f>IF(LEN(telefony[[#This Row],[nr]]) &gt;= 10, 1,0)</f>
        <v>0</v>
      </c>
      <c r="H179">
        <f>IF(AND(MID(telefony[[#This Row],[nr]],1,2)="12",  telefony[[#This Row],[Czy stacjonarny]]=1), 1,0)</f>
        <v>0</v>
      </c>
      <c r="I179" s="2">
        <f>IF(telefony[[#This Row],[Czy stacjonarny na 12]]=1, telefony[[#This Row],[zakonczenie]]-telefony[[#This Row],[rozpoczecie]]+I178, I178)</f>
        <v>4.1435185185185186E-3</v>
      </c>
      <c r="J179" s="9">
        <f>IF(telefony[[#This Row],[Czy stacjonarny]]=1, telefony[[#This Row],[zakonczenie]]-telefony[[#This Row],[rozpoczecie]]+J178, J178)</f>
        <v>0.74872685185185106</v>
      </c>
      <c r="K179" s="9">
        <f>IF(telefony[[#This Row],[Czy komórkowy]]=1, telefony[[#This Row],[zakonczenie]]-telefony[[#This Row],[rozpoczecie]]+K178, K178)</f>
        <v>0.25203703703703684</v>
      </c>
      <c r="L179" s="9">
        <f>IF(telefony[[#This Row],[Czy zagraniczne]]=1, telefony[[#This Row],[zakonczenie]]-telefony[[#This Row],[rozpoczecie]]+L178, L178)</f>
        <v>4.5138888888889006E-2</v>
      </c>
      <c r="M179" s="9">
        <f>IF(telefony[[#This Row],[Czy stacjonarny]]=1, telefony[[#This Row],[zakonczenie]]-telefony[[#This Row],[rozpoczecie]]+M178, IF(telefony[[#This Row],[Czy komórkowy]]=1, telefony[[#This Row],[zakonczenie]]-telefony[[#This Row],[rozpoczecie]]+M178, M178))</f>
        <v>1.0007638888888879</v>
      </c>
      <c r="N179" s="2">
        <f>telefony[[#This Row],[zakonczenie]]-telefony[[#This Row],[rozpoczecie]]</f>
        <v>8.0902777777777102E-3</v>
      </c>
      <c r="O179">
        <f>IF(telefony[[#This Row],[Czy zagraniczne]]=1, ROUNDUP(telefony[[#This Row],[Trwanie]]*1440,0),0)</f>
        <v>0</v>
      </c>
      <c r="P179" s="9">
        <f>IF(telefony[[#This Row],[Czy komórkowy]]=1, P178+telefony[[#This Row],[Trwanie]], P178)</f>
        <v>8.7384259259259162E-2</v>
      </c>
      <c r="Q179" s="9">
        <f>IF(telefony[[#This Row],[Czy stacjonarny]]=1, Q178+telefony[[#This Row],[Trwanie]], Q178)</f>
        <v>0.35782407407407379</v>
      </c>
    </row>
    <row r="180" spans="1:17" x14ac:dyDescent="0.25">
      <c r="A180">
        <v>1301099</v>
      </c>
      <c r="B180" s="1">
        <v>42920</v>
      </c>
      <c r="C180" s="2">
        <v>0.58452546296296293</v>
      </c>
      <c r="D180" s="2">
        <v>0.58862268518518523</v>
      </c>
      <c r="E180">
        <f>IF(LEN(telefony[[#This Row],[nr]]) = 7, 1,0)</f>
        <v>1</v>
      </c>
      <c r="F180">
        <f>IF(LEN(telefony[[#This Row],[nr]]) = 8, 1,0)</f>
        <v>0</v>
      </c>
      <c r="G180">
        <f>IF(LEN(telefony[[#This Row],[nr]]) &gt;= 10, 1,0)</f>
        <v>0</v>
      </c>
      <c r="H180">
        <f>IF(AND(MID(telefony[[#This Row],[nr]],1,2)="12",  telefony[[#This Row],[Czy stacjonarny]]=1), 1,0)</f>
        <v>0</v>
      </c>
      <c r="I180" s="2">
        <f>IF(telefony[[#This Row],[Czy stacjonarny na 12]]=1, telefony[[#This Row],[zakonczenie]]-telefony[[#This Row],[rozpoczecie]]+I179, I179)</f>
        <v>4.1435185185185186E-3</v>
      </c>
      <c r="J180" s="9">
        <f>IF(telefony[[#This Row],[Czy stacjonarny]]=1, telefony[[#This Row],[zakonczenie]]-telefony[[#This Row],[rozpoczecie]]+J179, J179)</f>
        <v>0.75282407407407337</v>
      </c>
      <c r="K180" s="9">
        <f>IF(telefony[[#This Row],[Czy komórkowy]]=1, telefony[[#This Row],[zakonczenie]]-telefony[[#This Row],[rozpoczecie]]+K179, K179)</f>
        <v>0.25203703703703684</v>
      </c>
      <c r="L180" s="9">
        <f>IF(telefony[[#This Row],[Czy zagraniczne]]=1, telefony[[#This Row],[zakonczenie]]-telefony[[#This Row],[rozpoczecie]]+L179, L179)</f>
        <v>4.5138888888889006E-2</v>
      </c>
      <c r="M180" s="9">
        <f>IF(telefony[[#This Row],[Czy stacjonarny]]=1, telefony[[#This Row],[zakonczenie]]-telefony[[#This Row],[rozpoczecie]]+M179, IF(telefony[[#This Row],[Czy komórkowy]]=1, telefony[[#This Row],[zakonczenie]]-telefony[[#This Row],[rozpoczecie]]+M179, M179))</f>
        <v>1.0048611111111101</v>
      </c>
      <c r="N180" s="2">
        <f>telefony[[#This Row],[zakonczenie]]-telefony[[#This Row],[rozpoczecie]]</f>
        <v>4.0972222222223076E-3</v>
      </c>
      <c r="O180">
        <f>IF(telefony[[#This Row],[Czy zagraniczne]]=1, ROUNDUP(telefony[[#This Row],[Trwanie]]*1440,0),0)</f>
        <v>0</v>
      </c>
      <c r="P180" s="9">
        <f>IF(telefony[[#This Row],[Czy komórkowy]]=1, P179+telefony[[#This Row],[Trwanie]], P179)</f>
        <v>8.7384259259259162E-2</v>
      </c>
      <c r="Q180" s="9">
        <f>IF(telefony[[#This Row],[Czy stacjonarny]]=1, Q179+telefony[[#This Row],[Trwanie]], Q179)</f>
        <v>0.3619212962962961</v>
      </c>
    </row>
    <row r="181" spans="1:17" x14ac:dyDescent="0.25">
      <c r="A181">
        <v>1774304298</v>
      </c>
      <c r="B181" s="1">
        <v>42920</v>
      </c>
      <c r="C181" s="2">
        <v>0.58452546296296293</v>
      </c>
      <c r="D181" s="2">
        <v>0.59087962962962959</v>
      </c>
      <c r="E181">
        <f>IF(LEN(telefony[[#This Row],[nr]]) = 7, 1,0)</f>
        <v>0</v>
      </c>
      <c r="F181">
        <f>IF(LEN(telefony[[#This Row],[nr]]) = 8, 1,0)</f>
        <v>0</v>
      </c>
      <c r="G181">
        <f>IF(LEN(telefony[[#This Row],[nr]]) &gt;= 10, 1,0)</f>
        <v>1</v>
      </c>
      <c r="H181">
        <f>IF(AND(MID(telefony[[#This Row],[nr]],1,2)="12",  telefony[[#This Row],[Czy stacjonarny]]=1), 1,0)</f>
        <v>0</v>
      </c>
      <c r="I181" s="2">
        <f>IF(telefony[[#This Row],[Czy stacjonarny na 12]]=1, telefony[[#This Row],[zakonczenie]]-telefony[[#This Row],[rozpoczecie]]+I180, I180)</f>
        <v>4.1435185185185186E-3</v>
      </c>
      <c r="J181" s="9">
        <f>IF(telefony[[#This Row],[Czy stacjonarny]]=1, telefony[[#This Row],[zakonczenie]]-telefony[[#This Row],[rozpoczecie]]+J180, J180)</f>
        <v>0.75282407407407337</v>
      </c>
      <c r="K181" s="9">
        <f>IF(telefony[[#This Row],[Czy komórkowy]]=1, telefony[[#This Row],[zakonczenie]]-telefony[[#This Row],[rozpoczecie]]+K180, K180)</f>
        <v>0.25203703703703684</v>
      </c>
      <c r="L181" s="9">
        <f>IF(telefony[[#This Row],[Czy zagraniczne]]=1, telefony[[#This Row],[zakonczenie]]-telefony[[#This Row],[rozpoczecie]]+L180, L180)</f>
        <v>5.1493055555555667E-2</v>
      </c>
      <c r="M181" s="9">
        <f>IF(telefony[[#This Row],[Czy stacjonarny]]=1, telefony[[#This Row],[zakonczenie]]-telefony[[#This Row],[rozpoczecie]]+M180, IF(telefony[[#This Row],[Czy komórkowy]]=1, telefony[[#This Row],[zakonczenie]]-telefony[[#This Row],[rozpoczecie]]+M180, M180))</f>
        <v>1.0048611111111101</v>
      </c>
      <c r="N181" s="2">
        <f>telefony[[#This Row],[zakonczenie]]-telefony[[#This Row],[rozpoczecie]]</f>
        <v>6.3541666666666607E-3</v>
      </c>
      <c r="O181">
        <f>IF(telefony[[#This Row],[Czy zagraniczne]]=1, ROUNDUP(telefony[[#This Row],[Trwanie]]*1440,0),0)</f>
        <v>10</v>
      </c>
      <c r="P181" s="9">
        <f>IF(telefony[[#This Row],[Czy komórkowy]]=1, P180+telefony[[#This Row],[Trwanie]], P180)</f>
        <v>8.7384259259259162E-2</v>
      </c>
      <c r="Q181" s="9">
        <f>IF(telefony[[#This Row],[Czy stacjonarny]]=1, Q180+telefony[[#This Row],[Trwanie]], Q180)</f>
        <v>0.3619212962962961</v>
      </c>
    </row>
    <row r="182" spans="1:17" x14ac:dyDescent="0.25">
      <c r="A182">
        <v>52165701</v>
      </c>
      <c r="B182" s="1">
        <v>42920</v>
      </c>
      <c r="C182" s="2">
        <v>0.59018518518518515</v>
      </c>
      <c r="D182" s="2">
        <v>0.60047453703703701</v>
      </c>
      <c r="E182">
        <f>IF(LEN(telefony[[#This Row],[nr]]) = 7, 1,0)</f>
        <v>0</v>
      </c>
      <c r="F182">
        <f>IF(LEN(telefony[[#This Row],[nr]]) = 8, 1,0)</f>
        <v>1</v>
      </c>
      <c r="G182">
        <f>IF(LEN(telefony[[#This Row],[nr]]) &gt;= 10, 1,0)</f>
        <v>0</v>
      </c>
      <c r="H182">
        <f>IF(AND(MID(telefony[[#This Row],[nr]],1,2)="12",  telefony[[#This Row],[Czy stacjonarny]]=1), 1,0)</f>
        <v>0</v>
      </c>
      <c r="I182" s="2">
        <f>IF(telefony[[#This Row],[Czy stacjonarny na 12]]=1, telefony[[#This Row],[zakonczenie]]-telefony[[#This Row],[rozpoczecie]]+I181, I181)</f>
        <v>4.1435185185185186E-3</v>
      </c>
      <c r="J182" s="9">
        <f>IF(telefony[[#This Row],[Czy stacjonarny]]=1, telefony[[#This Row],[zakonczenie]]-telefony[[#This Row],[rozpoczecie]]+J181, J181)</f>
        <v>0.75282407407407337</v>
      </c>
      <c r="K182" s="9">
        <f>IF(telefony[[#This Row],[Czy komórkowy]]=1, telefony[[#This Row],[zakonczenie]]-telefony[[#This Row],[rozpoczecie]]+K181, K181)</f>
        <v>0.26232638888888871</v>
      </c>
      <c r="L182" s="9">
        <f>IF(telefony[[#This Row],[Czy zagraniczne]]=1, telefony[[#This Row],[zakonczenie]]-telefony[[#This Row],[rozpoczecie]]+L181, L181)</f>
        <v>5.1493055555555667E-2</v>
      </c>
      <c r="M182" s="9">
        <f>IF(telefony[[#This Row],[Czy stacjonarny]]=1, telefony[[#This Row],[zakonczenie]]-telefony[[#This Row],[rozpoczecie]]+M181, IF(telefony[[#This Row],[Czy komórkowy]]=1, telefony[[#This Row],[zakonczenie]]-telefony[[#This Row],[rozpoczecie]]+M181, M181))</f>
        <v>1.015150462962962</v>
      </c>
      <c r="N182" s="2">
        <f>telefony[[#This Row],[zakonczenie]]-telefony[[#This Row],[rozpoczecie]]</f>
        <v>1.0289351851851869E-2</v>
      </c>
      <c r="O182">
        <f>IF(telefony[[#This Row],[Czy zagraniczne]]=1, ROUNDUP(telefony[[#This Row],[Trwanie]]*1440,0),0)</f>
        <v>0</v>
      </c>
      <c r="P182" s="9">
        <f>IF(telefony[[#This Row],[Czy komórkowy]]=1, P181+telefony[[#This Row],[Trwanie]], P181)</f>
        <v>9.7673611111111031E-2</v>
      </c>
      <c r="Q182" s="9">
        <f>IF(telefony[[#This Row],[Czy stacjonarny]]=1, Q181+telefony[[#This Row],[Trwanie]], Q181)</f>
        <v>0.3619212962962961</v>
      </c>
    </row>
    <row r="183" spans="1:17" x14ac:dyDescent="0.25">
      <c r="A183">
        <v>49158974</v>
      </c>
      <c r="B183" s="1">
        <v>42920</v>
      </c>
      <c r="C183" s="2">
        <v>0.59425925925925926</v>
      </c>
      <c r="D183" s="2">
        <v>0.59886574074074073</v>
      </c>
      <c r="E183">
        <f>IF(LEN(telefony[[#This Row],[nr]]) = 7, 1,0)</f>
        <v>0</v>
      </c>
      <c r="F183">
        <f>IF(LEN(telefony[[#This Row],[nr]]) = 8, 1,0)</f>
        <v>1</v>
      </c>
      <c r="G183">
        <f>IF(LEN(telefony[[#This Row],[nr]]) &gt;= 10, 1,0)</f>
        <v>0</v>
      </c>
      <c r="H183">
        <f>IF(AND(MID(telefony[[#This Row],[nr]],1,2)="12",  telefony[[#This Row],[Czy stacjonarny]]=1), 1,0)</f>
        <v>0</v>
      </c>
      <c r="I183" s="2">
        <f>IF(telefony[[#This Row],[Czy stacjonarny na 12]]=1, telefony[[#This Row],[zakonczenie]]-telefony[[#This Row],[rozpoczecie]]+I182, I182)</f>
        <v>4.1435185185185186E-3</v>
      </c>
      <c r="J183" s="9">
        <f>IF(telefony[[#This Row],[Czy stacjonarny]]=1, telefony[[#This Row],[zakonczenie]]-telefony[[#This Row],[rozpoczecie]]+J182, J182)</f>
        <v>0.75282407407407337</v>
      </c>
      <c r="K183" s="9">
        <f>IF(telefony[[#This Row],[Czy komórkowy]]=1, telefony[[#This Row],[zakonczenie]]-telefony[[#This Row],[rozpoczecie]]+K182, K182)</f>
        <v>0.26693287037037017</v>
      </c>
      <c r="L183" s="9">
        <f>IF(telefony[[#This Row],[Czy zagraniczne]]=1, telefony[[#This Row],[zakonczenie]]-telefony[[#This Row],[rozpoczecie]]+L182, L182)</f>
        <v>5.1493055555555667E-2</v>
      </c>
      <c r="M183" s="9">
        <f>IF(telefony[[#This Row],[Czy stacjonarny]]=1, telefony[[#This Row],[zakonczenie]]-telefony[[#This Row],[rozpoczecie]]+M182, IF(telefony[[#This Row],[Czy komórkowy]]=1, telefony[[#This Row],[zakonczenie]]-telefony[[#This Row],[rozpoczecie]]+M182, M182))</f>
        <v>1.0197569444444434</v>
      </c>
      <c r="N183" s="2">
        <f>telefony[[#This Row],[zakonczenie]]-telefony[[#This Row],[rozpoczecie]]</f>
        <v>4.6064814814814614E-3</v>
      </c>
      <c r="O183">
        <f>IF(telefony[[#This Row],[Czy zagraniczne]]=1, ROUNDUP(telefony[[#This Row],[Trwanie]]*1440,0),0)</f>
        <v>0</v>
      </c>
      <c r="P183" s="9">
        <f>IF(telefony[[#This Row],[Czy komórkowy]]=1, P182+telefony[[#This Row],[Trwanie]], P182)</f>
        <v>0.10228009259259249</v>
      </c>
      <c r="Q183" s="9">
        <f>IF(telefony[[#This Row],[Czy stacjonarny]]=1, Q182+telefony[[#This Row],[Trwanie]], Q182)</f>
        <v>0.3619212962962961</v>
      </c>
    </row>
    <row r="184" spans="1:17" x14ac:dyDescent="0.25">
      <c r="A184">
        <v>6231537</v>
      </c>
      <c r="B184" s="1">
        <v>42920</v>
      </c>
      <c r="C184" s="2">
        <v>0.59767361111111106</v>
      </c>
      <c r="D184" s="2">
        <v>0.6026273148148148</v>
      </c>
      <c r="E184">
        <f>IF(LEN(telefony[[#This Row],[nr]]) = 7, 1,0)</f>
        <v>1</v>
      </c>
      <c r="F184">
        <f>IF(LEN(telefony[[#This Row],[nr]]) = 8, 1,0)</f>
        <v>0</v>
      </c>
      <c r="G184">
        <f>IF(LEN(telefony[[#This Row],[nr]]) &gt;= 10, 1,0)</f>
        <v>0</v>
      </c>
      <c r="H184">
        <f>IF(AND(MID(telefony[[#This Row],[nr]],1,2)="12",  telefony[[#This Row],[Czy stacjonarny]]=1), 1,0)</f>
        <v>0</v>
      </c>
      <c r="I184" s="2">
        <f>IF(telefony[[#This Row],[Czy stacjonarny na 12]]=1, telefony[[#This Row],[zakonczenie]]-telefony[[#This Row],[rozpoczecie]]+I183, I183)</f>
        <v>4.1435185185185186E-3</v>
      </c>
      <c r="J184" s="9">
        <f>IF(telefony[[#This Row],[Czy stacjonarny]]=1, telefony[[#This Row],[zakonczenie]]-telefony[[#This Row],[rozpoczecie]]+J183, J183)</f>
        <v>0.75777777777777711</v>
      </c>
      <c r="K184" s="9">
        <f>IF(telefony[[#This Row],[Czy komórkowy]]=1, telefony[[#This Row],[zakonczenie]]-telefony[[#This Row],[rozpoczecie]]+K183, K183)</f>
        <v>0.26693287037037017</v>
      </c>
      <c r="L184" s="9">
        <f>IF(telefony[[#This Row],[Czy zagraniczne]]=1, telefony[[#This Row],[zakonczenie]]-telefony[[#This Row],[rozpoczecie]]+L183, L183)</f>
        <v>5.1493055555555667E-2</v>
      </c>
      <c r="M184" s="9">
        <f>IF(telefony[[#This Row],[Czy stacjonarny]]=1, telefony[[#This Row],[zakonczenie]]-telefony[[#This Row],[rozpoczecie]]+M183, IF(telefony[[#This Row],[Czy komórkowy]]=1, telefony[[#This Row],[zakonczenie]]-telefony[[#This Row],[rozpoczecie]]+M183, M183))</f>
        <v>1.0247106481481472</v>
      </c>
      <c r="N184" s="2">
        <f>telefony[[#This Row],[zakonczenie]]-telefony[[#This Row],[rozpoczecie]]</f>
        <v>4.9537037037037379E-3</v>
      </c>
      <c r="O184">
        <f>IF(telefony[[#This Row],[Czy zagraniczne]]=1, ROUNDUP(telefony[[#This Row],[Trwanie]]*1440,0),0)</f>
        <v>0</v>
      </c>
      <c r="P184" s="9">
        <f>IF(telefony[[#This Row],[Czy komórkowy]]=1, P183+telefony[[#This Row],[Trwanie]], P183)</f>
        <v>0.10228009259259249</v>
      </c>
      <c r="Q184" s="9">
        <f>IF(telefony[[#This Row],[Czy stacjonarny]]=1, Q183+telefony[[#This Row],[Trwanie]], Q183)</f>
        <v>0.36687499999999984</v>
      </c>
    </row>
    <row r="185" spans="1:17" x14ac:dyDescent="0.25">
      <c r="A185">
        <v>6965661375</v>
      </c>
      <c r="B185" s="1">
        <v>42920</v>
      </c>
      <c r="C185" s="2">
        <v>0.59995370370370371</v>
      </c>
      <c r="D185" s="2">
        <v>0.60442129629629626</v>
      </c>
      <c r="E185">
        <f>IF(LEN(telefony[[#This Row],[nr]]) = 7, 1,0)</f>
        <v>0</v>
      </c>
      <c r="F185">
        <f>IF(LEN(telefony[[#This Row],[nr]]) = 8, 1,0)</f>
        <v>0</v>
      </c>
      <c r="G185">
        <f>IF(LEN(telefony[[#This Row],[nr]]) &gt;= 10, 1,0)</f>
        <v>1</v>
      </c>
      <c r="H185">
        <f>IF(AND(MID(telefony[[#This Row],[nr]],1,2)="12",  telefony[[#This Row],[Czy stacjonarny]]=1), 1,0)</f>
        <v>0</v>
      </c>
      <c r="I185" s="2">
        <f>IF(telefony[[#This Row],[Czy stacjonarny na 12]]=1, telefony[[#This Row],[zakonczenie]]-telefony[[#This Row],[rozpoczecie]]+I184, I184)</f>
        <v>4.1435185185185186E-3</v>
      </c>
      <c r="J185" s="9">
        <f>IF(telefony[[#This Row],[Czy stacjonarny]]=1, telefony[[#This Row],[zakonczenie]]-telefony[[#This Row],[rozpoczecie]]+J184, J184)</f>
        <v>0.75777777777777711</v>
      </c>
      <c r="K185" s="9">
        <f>IF(telefony[[#This Row],[Czy komórkowy]]=1, telefony[[#This Row],[zakonczenie]]-telefony[[#This Row],[rozpoczecie]]+K184, K184)</f>
        <v>0.26693287037037017</v>
      </c>
      <c r="L185" s="9">
        <f>IF(telefony[[#This Row],[Czy zagraniczne]]=1, telefony[[#This Row],[zakonczenie]]-telefony[[#This Row],[rozpoczecie]]+L184, L184)</f>
        <v>5.5960648148148218E-2</v>
      </c>
      <c r="M185" s="9">
        <f>IF(telefony[[#This Row],[Czy stacjonarny]]=1, telefony[[#This Row],[zakonczenie]]-telefony[[#This Row],[rozpoczecie]]+M184, IF(telefony[[#This Row],[Czy komórkowy]]=1, telefony[[#This Row],[zakonczenie]]-telefony[[#This Row],[rozpoczecie]]+M184, M184))</f>
        <v>1.0247106481481472</v>
      </c>
      <c r="N185" s="2">
        <f>telefony[[#This Row],[zakonczenie]]-telefony[[#This Row],[rozpoczecie]]</f>
        <v>4.4675925925925508E-3</v>
      </c>
      <c r="O185">
        <f>IF(telefony[[#This Row],[Czy zagraniczne]]=1, ROUNDUP(telefony[[#This Row],[Trwanie]]*1440,0),0)</f>
        <v>7</v>
      </c>
      <c r="P185" s="9">
        <f>IF(telefony[[#This Row],[Czy komórkowy]]=1, P184+telefony[[#This Row],[Trwanie]], P184)</f>
        <v>0.10228009259259249</v>
      </c>
      <c r="Q185" s="9">
        <f>IF(telefony[[#This Row],[Czy stacjonarny]]=1, Q184+telefony[[#This Row],[Trwanie]], Q184)</f>
        <v>0.36687499999999984</v>
      </c>
    </row>
    <row r="186" spans="1:17" x14ac:dyDescent="0.25">
      <c r="A186">
        <v>4555937</v>
      </c>
      <c r="B186" s="1">
        <v>42920</v>
      </c>
      <c r="C186" s="2">
        <v>0.60509259259259263</v>
      </c>
      <c r="D186" s="2">
        <v>0.60509259259259263</v>
      </c>
      <c r="E186">
        <f>IF(LEN(telefony[[#This Row],[nr]]) = 7, 1,0)</f>
        <v>1</v>
      </c>
      <c r="F186">
        <f>IF(LEN(telefony[[#This Row],[nr]]) = 8, 1,0)</f>
        <v>0</v>
      </c>
      <c r="G186">
        <f>IF(LEN(telefony[[#This Row],[nr]]) &gt;= 10, 1,0)</f>
        <v>0</v>
      </c>
      <c r="H186">
        <f>IF(AND(MID(telefony[[#This Row],[nr]],1,2)="12",  telefony[[#This Row],[Czy stacjonarny]]=1), 1,0)</f>
        <v>0</v>
      </c>
      <c r="I186" s="2">
        <f>IF(telefony[[#This Row],[Czy stacjonarny na 12]]=1, telefony[[#This Row],[zakonczenie]]-telefony[[#This Row],[rozpoczecie]]+I185, I185)</f>
        <v>4.1435185185185186E-3</v>
      </c>
      <c r="J186" s="9">
        <f>IF(telefony[[#This Row],[Czy stacjonarny]]=1, telefony[[#This Row],[zakonczenie]]-telefony[[#This Row],[rozpoczecie]]+J185, J185)</f>
        <v>0.75777777777777711</v>
      </c>
      <c r="K186" s="9">
        <f>IF(telefony[[#This Row],[Czy komórkowy]]=1, telefony[[#This Row],[zakonczenie]]-telefony[[#This Row],[rozpoczecie]]+K185, K185)</f>
        <v>0.26693287037037017</v>
      </c>
      <c r="L186" s="9">
        <f>IF(telefony[[#This Row],[Czy zagraniczne]]=1, telefony[[#This Row],[zakonczenie]]-telefony[[#This Row],[rozpoczecie]]+L185, L185)</f>
        <v>5.5960648148148218E-2</v>
      </c>
      <c r="M186" s="9">
        <f>IF(telefony[[#This Row],[Czy stacjonarny]]=1, telefony[[#This Row],[zakonczenie]]-telefony[[#This Row],[rozpoczecie]]+M185, IF(telefony[[#This Row],[Czy komórkowy]]=1, telefony[[#This Row],[zakonczenie]]-telefony[[#This Row],[rozpoczecie]]+M185, M185))</f>
        <v>1.0247106481481472</v>
      </c>
      <c r="N186" s="2">
        <f>telefony[[#This Row],[zakonczenie]]-telefony[[#This Row],[rozpoczecie]]</f>
        <v>0</v>
      </c>
      <c r="O186">
        <f>IF(telefony[[#This Row],[Czy zagraniczne]]=1, ROUNDUP(telefony[[#This Row],[Trwanie]]*1440,0),0)</f>
        <v>0</v>
      </c>
      <c r="P186" s="9">
        <f>IF(telefony[[#This Row],[Czy komórkowy]]=1, P185+telefony[[#This Row],[Trwanie]], P185)</f>
        <v>0.10228009259259249</v>
      </c>
      <c r="Q186" s="9">
        <f>IF(telefony[[#This Row],[Czy stacjonarny]]=1, Q185+telefony[[#This Row],[Trwanie]], Q185)</f>
        <v>0.36687499999999984</v>
      </c>
    </row>
    <row r="187" spans="1:17" x14ac:dyDescent="0.25">
      <c r="A187">
        <v>8831940</v>
      </c>
      <c r="B187" s="1">
        <v>42920</v>
      </c>
      <c r="C187" s="2">
        <v>0.6066435185185185</v>
      </c>
      <c r="D187" s="2">
        <v>0.61133101851851857</v>
      </c>
      <c r="E187">
        <f>IF(LEN(telefony[[#This Row],[nr]]) = 7, 1,0)</f>
        <v>1</v>
      </c>
      <c r="F187">
        <f>IF(LEN(telefony[[#This Row],[nr]]) = 8, 1,0)</f>
        <v>0</v>
      </c>
      <c r="G187">
        <f>IF(LEN(telefony[[#This Row],[nr]]) &gt;= 10, 1,0)</f>
        <v>0</v>
      </c>
      <c r="H187">
        <f>IF(AND(MID(telefony[[#This Row],[nr]],1,2)="12",  telefony[[#This Row],[Czy stacjonarny]]=1), 1,0)</f>
        <v>0</v>
      </c>
      <c r="I187" s="2">
        <f>IF(telefony[[#This Row],[Czy stacjonarny na 12]]=1, telefony[[#This Row],[zakonczenie]]-telefony[[#This Row],[rozpoczecie]]+I186, I186)</f>
        <v>4.1435185185185186E-3</v>
      </c>
      <c r="J187" s="9">
        <f>IF(telefony[[#This Row],[Czy stacjonarny]]=1, telefony[[#This Row],[zakonczenie]]-telefony[[#This Row],[rozpoczecie]]+J186, J186)</f>
        <v>0.76246527777777717</v>
      </c>
      <c r="K187" s="9">
        <f>IF(telefony[[#This Row],[Czy komórkowy]]=1, telefony[[#This Row],[zakonczenie]]-telefony[[#This Row],[rozpoczecie]]+K186, K186)</f>
        <v>0.26693287037037017</v>
      </c>
      <c r="L187" s="9">
        <f>IF(telefony[[#This Row],[Czy zagraniczne]]=1, telefony[[#This Row],[zakonczenie]]-telefony[[#This Row],[rozpoczecie]]+L186, L186)</f>
        <v>5.5960648148148218E-2</v>
      </c>
      <c r="M187" s="9">
        <f>IF(telefony[[#This Row],[Czy stacjonarny]]=1, telefony[[#This Row],[zakonczenie]]-telefony[[#This Row],[rozpoczecie]]+M186, IF(telefony[[#This Row],[Czy komórkowy]]=1, telefony[[#This Row],[zakonczenie]]-telefony[[#This Row],[rozpoczecie]]+M186, M186))</f>
        <v>1.0293981481481471</v>
      </c>
      <c r="N187" s="2">
        <f>telefony[[#This Row],[zakonczenie]]-telefony[[#This Row],[rozpoczecie]]</f>
        <v>4.6875000000000666E-3</v>
      </c>
      <c r="O187">
        <f>IF(telefony[[#This Row],[Czy zagraniczne]]=1, ROUNDUP(telefony[[#This Row],[Trwanie]]*1440,0),0)</f>
        <v>0</v>
      </c>
      <c r="P187" s="9">
        <f>IF(telefony[[#This Row],[Czy komórkowy]]=1, P186+telefony[[#This Row],[Trwanie]], P186)</f>
        <v>0.10228009259259249</v>
      </c>
      <c r="Q187" s="9">
        <f>IF(telefony[[#This Row],[Czy stacjonarny]]=1, Q186+telefony[[#This Row],[Trwanie]], Q186)</f>
        <v>0.37156249999999991</v>
      </c>
    </row>
    <row r="188" spans="1:17" x14ac:dyDescent="0.25">
      <c r="A188">
        <v>7421868</v>
      </c>
      <c r="B188" s="1">
        <v>42920</v>
      </c>
      <c r="C188" s="2">
        <v>0.61136574074074079</v>
      </c>
      <c r="D188" s="2">
        <v>0.61636574074074069</v>
      </c>
      <c r="E188">
        <f>IF(LEN(telefony[[#This Row],[nr]]) = 7, 1,0)</f>
        <v>1</v>
      </c>
      <c r="F188">
        <f>IF(LEN(telefony[[#This Row],[nr]]) = 8, 1,0)</f>
        <v>0</v>
      </c>
      <c r="G188">
        <f>IF(LEN(telefony[[#This Row],[nr]]) &gt;= 10, 1,0)</f>
        <v>0</v>
      </c>
      <c r="H188">
        <f>IF(AND(MID(telefony[[#This Row],[nr]],1,2)="12",  telefony[[#This Row],[Czy stacjonarny]]=1), 1,0)</f>
        <v>0</v>
      </c>
      <c r="I188" s="2">
        <f>IF(telefony[[#This Row],[Czy stacjonarny na 12]]=1, telefony[[#This Row],[zakonczenie]]-telefony[[#This Row],[rozpoczecie]]+I187, I187)</f>
        <v>4.1435185185185186E-3</v>
      </c>
      <c r="J188" s="9">
        <f>IF(telefony[[#This Row],[Czy stacjonarny]]=1, telefony[[#This Row],[zakonczenie]]-telefony[[#This Row],[rozpoczecie]]+J187, J187)</f>
        <v>0.76746527777777707</v>
      </c>
      <c r="K188" s="9">
        <f>IF(telefony[[#This Row],[Czy komórkowy]]=1, telefony[[#This Row],[zakonczenie]]-telefony[[#This Row],[rozpoczecie]]+K187, K187)</f>
        <v>0.26693287037037017</v>
      </c>
      <c r="L188" s="9">
        <f>IF(telefony[[#This Row],[Czy zagraniczne]]=1, telefony[[#This Row],[zakonczenie]]-telefony[[#This Row],[rozpoczecie]]+L187, L187)</f>
        <v>5.5960648148148218E-2</v>
      </c>
      <c r="M188" s="9">
        <f>IF(telefony[[#This Row],[Czy stacjonarny]]=1, telefony[[#This Row],[zakonczenie]]-telefony[[#This Row],[rozpoczecie]]+M187, IF(telefony[[#This Row],[Czy komórkowy]]=1, telefony[[#This Row],[zakonczenie]]-telefony[[#This Row],[rozpoczecie]]+M187, M187))</f>
        <v>1.034398148148147</v>
      </c>
      <c r="N188" s="2">
        <f>telefony[[#This Row],[zakonczenie]]-telefony[[#This Row],[rozpoczecie]]</f>
        <v>4.9999999999998934E-3</v>
      </c>
      <c r="O188">
        <f>IF(telefony[[#This Row],[Czy zagraniczne]]=1, ROUNDUP(telefony[[#This Row],[Trwanie]]*1440,0),0)</f>
        <v>0</v>
      </c>
      <c r="P188" s="9">
        <f>IF(telefony[[#This Row],[Czy komórkowy]]=1, P187+telefony[[#This Row],[Trwanie]], P187)</f>
        <v>0.10228009259259249</v>
      </c>
      <c r="Q188" s="9">
        <f>IF(telefony[[#This Row],[Czy stacjonarny]]=1, Q187+telefony[[#This Row],[Trwanie]], Q187)</f>
        <v>0.3765624999999998</v>
      </c>
    </row>
    <row r="189" spans="1:17" x14ac:dyDescent="0.25">
      <c r="A189">
        <v>5131341</v>
      </c>
      <c r="B189" s="1">
        <v>42920</v>
      </c>
      <c r="C189" s="2">
        <v>0.61186342592592591</v>
      </c>
      <c r="D189" s="2">
        <v>0.61896990740740743</v>
      </c>
      <c r="E189">
        <f>IF(LEN(telefony[[#This Row],[nr]]) = 7, 1,0)</f>
        <v>1</v>
      </c>
      <c r="F189">
        <f>IF(LEN(telefony[[#This Row],[nr]]) = 8, 1,0)</f>
        <v>0</v>
      </c>
      <c r="G189">
        <f>IF(LEN(telefony[[#This Row],[nr]]) &gt;= 10, 1,0)</f>
        <v>0</v>
      </c>
      <c r="H189">
        <f>IF(AND(MID(telefony[[#This Row],[nr]],1,2)="12",  telefony[[#This Row],[Czy stacjonarny]]=1), 1,0)</f>
        <v>0</v>
      </c>
      <c r="I189" s="2">
        <f>IF(telefony[[#This Row],[Czy stacjonarny na 12]]=1, telefony[[#This Row],[zakonczenie]]-telefony[[#This Row],[rozpoczecie]]+I188, I188)</f>
        <v>4.1435185185185186E-3</v>
      </c>
      <c r="J189" s="9">
        <f>IF(telefony[[#This Row],[Czy stacjonarny]]=1, telefony[[#This Row],[zakonczenie]]-telefony[[#This Row],[rozpoczecie]]+J188, J188)</f>
        <v>0.77457175925925859</v>
      </c>
      <c r="K189" s="9">
        <f>IF(telefony[[#This Row],[Czy komórkowy]]=1, telefony[[#This Row],[zakonczenie]]-telefony[[#This Row],[rozpoczecie]]+K188, K188)</f>
        <v>0.26693287037037017</v>
      </c>
      <c r="L189" s="9">
        <f>IF(telefony[[#This Row],[Czy zagraniczne]]=1, telefony[[#This Row],[zakonczenie]]-telefony[[#This Row],[rozpoczecie]]+L188, L188)</f>
        <v>5.5960648148148218E-2</v>
      </c>
      <c r="M189" s="9">
        <f>IF(telefony[[#This Row],[Czy stacjonarny]]=1, telefony[[#This Row],[zakonczenie]]-telefony[[#This Row],[rozpoczecie]]+M188, IF(telefony[[#This Row],[Czy komórkowy]]=1, telefony[[#This Row],[zakonczenie]]-telefony[[#This Row],[rozpoczecie]]+M188, M188))</f>
        <v>1.0415046296296286</v>
      </c>
      <c r="N189" s="2">
        <f>telefony[[#This Row],[zakonczenie]]-telefony[[#This Row],[rozpoczecie]]</f>
        <v>7.1064814814815191E-3</v>
      </c>
      <c r="O189">
        <f>IF(telefony[[#This Row],[Czy zagraniczne]]=1, ROUNDUP(telefony[[#This Row],[Trwanie]]*1440,0),0)</f>
        <v>0</v>
      </c>
      <c r="P189" s="9">
        <f>IF(telefony[[#This Row],[Czy komórkowy]]=1, P188+telefony[[#This Row],[Trwanie]], P188)</f>
        <v>0.10228009259259249</v>
      </c>
      <c r="Q189" s="9">
        <f>IF(telefony[[#This Row],[Czy stacjonarny]]=1, Q188+telefony[[#This Row],[Trwanie]], Q188)</f>
        <v>0.38366898148148132</v>
      </c>
    </row>
    <row r="190" spans="1:17" x14ac:dyDescent="0.25">
      <c r="A190">
        <v>3121850</v>
      </c>
      <c r="B190" s="1">
        <v>42920</v>
      </c>
      <c r="C190" s="2">
        <v>0.61410879629629633</v>
      </c>
      <c r="D190" s="2">
        <v>0.6216666666666667</v>
      </c>
      <c r="E190">
        <f>IF(LEN(telefony[[#This Row],[nr]]) = 7, 1,0)</f>
        <v>1</v>
      </c>
      <c r="F190">
        <f>IF(LEN(telefony[[#This Row],[nr]]) = 8, 1,0)</f>
        <v>0</v>
      </c>
      <c r="G190">
        <f>IF(LEN(telefony[[#This Row],[nr]]) &gt;= 10, 1,0)</f>
        <v>0</v>
      </c>
      <c r="H190">
        <f>IF(AND(MID(telefony[[#This Row],[nr]],1,2)="12",  telefony[[#This Row],[Czy stacjonarny]]=1), 1,0)</f>
        <v>0</v>
      </c>
      <c r="I190" s="2">
        <f>IF(telefony[[#This Row],[Czy stacjonarny na 12]]=1, telefony[[#This Row],[zakonczenie]]-telefony[[#This Row],[rozpoczecie]]+I189, I189)</f>
        <v>4.1435185185185186E-3</v>
      </c>
      <c r="J190" s="9">
        <f>IF(telefony[[#This Row],[Czy stacjonarny]]=1, telefony[[#This Row],[zakonczenie]]-telefony[[#This Row],[rozpoczecie]]+J189, J189)</f>
        <v>0.78212962962962895</v>
      </c>
      <c r="K190" s="9">
        <f>IF(telefony[[#This Row],[Czy komórkowy]]=1, telefony[[#This Row],[zakonczenie]]-telefony[[#This Row],[rozpoczecie]]+K189, K189)</f>
        <v>0.26693287037037017</v>
      </c>
      <c r="L190" s="9">
        <f>IF(telefony[[#This Row],[Czy zagraniczne]]=1, telefony[[#This Row],[zakonczenie]]-telefony[[#This Row],[rozpoczecie]]+L189, L189)</f>
        <v>5.5960648148148218E-2</v>
      </c>
      <c r="M190" s="9">
        <f>IF(telefony[[#This Row],[Czy stacjonarny]]=1, telefony[[#This Row],[zakonczenie]]-telefony[[#This Row],[rozpoczecie]]+M189, IF(telefony[[#This Row],[Czy komórkowy]]=1, telefony[[#This Row],[zakonczenie]]-telefony[[#This Row],[rozpoczecie]]+M189, M189))</f>
        <v>1.0490624999999989</v>
      </c>
      <c r="N190" s="2">
        <f>telefony[[#This Row],[zakonczenie]]-telefony[[#This Row],[rozpoczecie]]</f>
        <v>7.5578703703703676E-3</v>
      </c>
      <c r="O190">
        <f>IF(telefony[[#This Row],[Czy zagraniczne]]=1, ROUNDUP(telefony[[#This Row],[Trwanie]]*1440,0),0)</f>
        <v>0</v>
      </c>
      <c r="P190" s="9">
        <f>IF(telefony[[#This Row],[Czy komórkowy]]=1, P189+telefony[[#This Row],[Trwanie]], P189)</f>
        <v>0.10228009259259249</v>
      </c>
      <c r="Q190" s="9">
        <f>IF(telefony[[#This Row],[Czy stacjonarny]]=1, Q189+telefony[[#This Row],[Trwanie]], Q189)</f>
        <v>0.39122685185185169</v>
      </c>
    </row>
    <row r="191" spans="1:17" x14ac:dyDescent="0.25">
      <c r="A191">
        <v>6905863</v>
      </c>
      <c r="B191" s="1">
        <v>42920</v>
      </c>
      <c r="C191" s="2">
        <v>0.6186342592592593</v>
      </c>
      <c r="D191" s="2">
        <v>0.62296296296296294</v>
      </c>
      <c r="E191">
        <f>IF(LEN(telefony[[#This Row],[nr]]) = 7, 1,0)</f>
        <v>1</v>
      </c>
      <c r="F191">
        <f>IF(LEN(telefony[[#This Row],[nr]]) = 8, 1,0)</f>
        <v>0</v>
      </c>
      <c r="G191">
        <f>IF(LEN(telefony[[#This Row],[nr]]) &gt;= 10, 1,0)</f>
        <v>0</v>
      </c>
      <c r="H191">
        <f>IF(AND(MID(telefony[[#This Row],[nr]],1,2)="12",  telefony[[#This Row],[Czy stacjonarny]]=1), 1,0)</f>
        <v>0</v>
      </c>
      <c r="I191" s="2">
        <f>IF(telefony[[#This Row],[Czy stacjonarny na 12]]=1, telefony[[#This Row],[zakonczenie]]-telefony[[#This Row],[rozpoczecie]]+I190, I190)</f>
        <v>4.1435185185185186E-3</v>
      </c>
      <c r="J191" s="9">
        <f>IF(telefony[[#This Row],[Czy stacjonarny]]=1, telefony[[#This Row],[zakonczenie]]-telefony[[#This Row],[rozpoczecie]]+J190, J190)</f>
        <v>0.78645833333333259</v>
      </c>
      <c r="K191" s="9">
        <f>IF(telefony[[#This Row],[Czy komórkowy]]=1, telefony[[#This Row],[zakonczenie]]-telefony[[#This Row],[rozpoczecie]]+K190, K190)</f>
        <v>0.26693287037037017</v>
      </c>
      <c r="L191" s="9">
        <f>IF(telefony[[#This Row],[Czy zagraniczne]]=1, telefony[[#This Row],[zakonczenie]]-telefony[[#This Row],[rozpoczecie]]+L190, L190)</f>
        <v>5.5960648148148218E-2</v>
      </c>
      <c r="M191" s="9">
        <f>IF(telefony[[#This Row],[Czy stacjonarny]]=1, telefony[[#This Row],[zakonczenie]]-telefony[[#This Row],[rozpoczecie]]+M190, IF(telefony[[#This Row],[Czy komórkowy]]=1, telefony[[#This Row],[zakonczenie]]-telefony[[#This Row],[rozpoczecie]]+M190, M190))</f>
        <v>1.0533912037037025</v>
      </c>
      <c r="N191" s="2">
        <f>telefony[[#This Row],[zakonczenie]]-telefony[[#This Row],[rozpoczecie]]</f>
        <v>4.3287037037036402E-3</v>
      </c>
      <c r="O191">
        <f>IF(telefony[[#This Row],[Czy zagraniczne]]=1, ROUNDUP(telefony[[#This Row],[Trwanie]]*1440,0),0)</f>
        <v>0</v>
      </c>
      <c r="P191" s="9">
        <f>IF(telefony[[#This Row],[Czy komórkowy]]=1, P190+telefony[[#This Row],[Trwanie]], P190)</f>
        <v>0.10228009259259249</v>
      </c>
      <c r="Q191" s="9">
        <f>IF(telefony[[#This Row],[Czy stacjonarny]]=1, Q190+telefony[[#This Row],[Trwanie]], Q190)</f>
        <v>0.39555555555555533</v>
      </c>
    </row>
    <row r="192" spans="1:17" x14ac:dyDescent="0.25">
      <c r="A192">
        <v>2514802</v>
      </c>
      <c r="B192" s="1">
        <v>42920</v>
      </c>
      <c r="C192" s="2">
        <v>0.6186342592592593</v>
      </c>
      <c r="D192" s="2">
        <v>0.6265856481481481</v>
      </c>
      <c r="E192">
        <f>IF(LEN(telefony[[#This Row],[nr]]) = 7, 1,0)</f>
        <v>1</v>
      </c>
      <c r="F192">
        <f>IF(LEN(telefony[[#This Row],[nr]]) = 8, 1,0)</f>
        <v>0</v>
      </c>
      <c r="G192">
        <f>IF(LEN(telefony[[#This Row],[nr]]) &gt;= 10, 1,0)</f>
        <v>0</v>
      </c>
      <c r="H192">
        <f>IF(AND(MID(telefony[[#This Row],[nr]],1,2)="12",  telefony[[#This Row],[Czy stacjonarny]]=1), 1,0)</f>
        <v>0</v>
      </c>
      <c r="I192" s="2">
        <f>IF(telefony[[#This Row],[Czy stacjonarny na 12]]=1, telefony[[#This Row],[zakonczenie]]-telefony[[#This Row],[rozpoczecie]]+I191, I191)</f>
        <v>4.1435185185185186E-3</v>
      </c>
      <c r="J192" s="9">
        <f>IF(telefony[[#This Row],[Czy stacjonarny]]=1, telefony[[#This Row],[zakonczenie]]-telefony[[#This Row],[rozpoczecie]]+J191, J191)</f>
        <v>0.79440972222222139</v>
      </c>
      <c r="K192" s="9">
        <f>IF(telefony[[#This Row],[Czy komórkowy]]=1, telefony[[#This Row],[zakonczenie]]-telefony[[#This Row],[rozpoczecie]]+K191, K191)</f>
        <v>0.26693287037037017</v>
      </c>
      <c r="L192" s="9">
        <f>IF(telefony[[#This Row],[Czy zagraniczne]]=1, telefony[[#This Row],[zakonczenie]]-telefony[[#This Row],[rozpoczecie]]+L191, L191)</f>
        <v>5.5960648148148218E-2</v>
      </c>
      <c r="M192" s="9">
        <f>IF(telefony[[#This Row],[Czy stacjonarny]]=1, telefony[[#This Row],[zakonczenie]]-telefony[[#This Row],[rozpoczecie]]+M191, IF(telefony[[#This Row],[Czy komórkowy]]=1, telefony[[#This Row],[zakonczenie]]-telefony[[#This Row],[rozpoczecie]]+M191, M191))</f>
        <v>1.0613425925925912</v>
      </c>
      <c r="N192" s="2">
        <f>telefony[[#This Row],[zakonczenie]]-telefony[[#This Row],[rozpoczecie]]</f>
        <v>7.9513888888887996E-3</v>
      </c>
      <c r="O192">
        <f>IF(telefony[[#This Row],[Czy zagraniczne]]=1, ROUNDUP(telefony[[#This Row],[Trwanie]]*1440,0),0)</f>
        <v>0</v>
      </c>
      <c r="P192" s="9">
        <f>IF(telefony[[#This Row],[Czy komórkowy]]=1, P191+telefony[[#This Row],[Trwanie]], P191)</f>
        <v>0.10228009259259249</v>
      </c>
      <c r="Q192" s="9">
        <f>IF(telefony[[#This Row],[Czy stacjonarny]]=1, Q191+telefony[[#This Row],[Trwanie]], Q191)</f>
        <v>0.40350694444444413</v>
      </c>
    </row>
    <row r="193" spans="1:17" x14ac:dyDescent="0.25">
      <c r="A193">
        <v>93696449</v>
      </c>
      <c r="B193" s="1">
        <v>42920</v>
      </c>
      <c r="C193" s="2">
        <v>0.6227314814814815</v>
      </c>
      <c r="D193" s="2">
        <v>0.63056712962962957</v>
      </c>
      <c r="E193">
        <f>IF(LEN(telefony[[#This Row],[nr]]) = 7, 1,0)</f>
        <v>0</v>
      </c>
      <c r="F193">
        <f>IF(LEN(telefony[[#This Row],[nr]]) = 8, 1,0)</f>
        <v>1</v>
      </c>
      <c r="G193">
        <f>IF(LEN(telefony[[#This Row],[nr]]) &gt;= 10, 1,0)</f>
        <v>0</v>
      </c>
      <c r="H193">
        <f>IF(AND(MID(telefony[[#This Row],[nr]],1,2)="12",  telefony[[#This Row],[Czy stacjonarny]]=1), 1,0)</f>
        <v>0</v>
      </c>
      <c r="I193" s="2">
        <f>IF(telefony[[#This Row],[Czy stacjonarny na 12]]=1, telefony[[#This Row],[zakonczenie]]-telefony[[#This Row],[rozpoczecie]]+I192, I192)</f>
        <v>4.1435185185185186E-3</v>
      </c>
      <c r="J193" s="9">
        <f>IF(telefony[[#This Row],[Czy stacjonarny]]=1, telefony[[#This Row],[zakonczenie]]-telefony[[#This Row],[rozpoczecie]]+J192, J192)</f>
        <v>0.79440972222222139</v>
      </c>
      <c r="K193" s="9">
        <f>IF(telefony[[#This Row],[Czy komórkowy]]=1, telefony[[#This Row],[zakonczenie]]-telefony[[#This Row],[rozpoczecie]]+K192, K192)</f>
        <v>0.27476851851851825</v>
      </c>
      <c r="L193" s="9">
        <f>IF(telefony[[#This Row],[Czy zagraniczne]]=1, telefony[[#This Row],[zakonczenie]]-telefony[[#This Row],[rozpoczecie]]+L192, L192)</f>
        <v>5.5960648148148218E-2</v>
      </c>
      <c r="M193" s="9">
        <f>IF(telefony[[#This Row],[Czy stacjonarny]]=1, telefony[[#This Row],[zakonczenie]]-telefony[[#This Row],[rozpoczecie]]+M192, IF(telefony[[#This Row],[Czy komórkowy]]=1, telefony[[#This Row],[zakonczenie]]-telefony[[#This Row],[rozpoczecie]]+M192, M192))</f>
        <v>1.0691782407407393</v>
      </c>
      <c r="N193" s="2">
        <f>telefony[[#This Row],[zakonczenie]]-telefony[[#This Row],[rozpoczecie]]</f>
        <v>7.8356481481480778E-3</v>
      </c>
      <c r="O193">
        <f>IF(telefony[[#This Row],[Czy zagraniczne]]=1, ROUNDUP(telefony[[#This Row],[Trwanie]]*1440,0),0)</f>
        <v>0</v>
      </c>
      <c r="P193" s="9">
        <f>IF(telefony[[#This Row],[Czy komórkowy]]=1, P192+telefony[[#This Row],[Trwanie]], P192)</f>
        <v>0.11011574074074057</v>
      </c>
      <c r="Q193" s="9">
        <f>IF(telefony[[#This Row],[Czy stacjonarny]]=1, Q192+telefony[[#This Row],[Trwanie]], Q192)</f>
        <v>0.40350694444444413</v>
      </c>
    </row>
    <row r="194" spans="1:17" x14ac:dyDescent="0.25">
      <c r="A194">
        <v>3931464</v>
      </c>
      <c r="B194" s="1">
        <v>42920</v>
      </c>
      <c r="C194" s="2">
        <v>0.62381944444444448</v>
      </c>
      <c r="D194" s="2">
        <v>0.6322106481481482</v>
      </c>
      <c r="E194">
        <f>IF(LEN(telefony[[#This Row],[nr]]) = 7, 1,0)</f>
        <v>1</v>
      </c>
      <c r="F194">
        <f>IF(LEN(telefony[[#This Row],[nr]]) = 8, 1,0)</f>
        <v>0</v>
      </c>
      <c r="G194">
        <f>IF(LEN(telefony[[#This Row],[nr]]) &gt;= 10, 1,0)</f>
        <v>0</v>
      </c>
      <c r="H194">
        <f>IF(AND(MID(telefony[[#This Row],[nr]],1,2)="12",  telefony[[#This Row],[Czy stacjonarny]]=1), 1,0)</f>
        <v>0</v>
      </c>
      <c r="I194" s="2">
        <f>IF(telefony[[#This Row],[Czy stacjonarny na 12]]=1, telefony[[#This Row],[zakonczenie]]-telefony[[#This Row],[rozpoczecie]]+I193, I193)</f>
        <v>4.1435185185185186E-3</v>
      </c>
      <c r="J194" s="9">
        <f>IF(telefony[[#This Row],[Czy stacjonarny]]=1, telefony[[#This Row],[zakonczenie]]-telefony[[#This Row],[rozpoczecie]]+J193, J193)</f>
        <v>0.80280092592592511</v>
      </c>
      <c r="K194" s="9">
        <f>IF(telefony[[#This Row],[Czy komórkowy]]=1, telefony[[#This Row],[zakonczenie]]-telefony[[#This Row],[rozpoczecie]]+K193, K193)</f>
        <v>0.27476851851851825</v>
      </c>
      <c r="L194" s="9">
        <f>IF(telefony[[#This Row],[Czy zagraniczne]]=1, telefony[[#This Row],[zakonczenie]]-telefony[[#This Row],[rozpoczecie]]+L193, L193)</f>
        <v>5.5960648148148218E-2</v>
      </c>
      <c r="M194" s="9">
        <f>IF(telefony[[#This Row],[Czy stacjonarny]]=1, telefony[[#This Row],[zakonczenie]]-telefony[[#This Row],[rozpoczecie]]+M193, IF(telefony[[#This Row],[Czy komórkowy]]=1, telefony[[#This Row],[zakonczenie]]-telefony[[#This Row],[rozpoczecie]]+M193, M193))</f>
        <v>1.077569444444443</v>
      </c>
      <c r="N194" s="2">
        <f>telefony[[#This Row],[zakonczenie]]-telefony[[#This Row],[rozpoczecie]]</f>
        <v>8.3912037037037202E-3</v>
      </c>
      <c r="O194">
        <f>IF(telefony[[#This Row],[Czy zagraniczne]]=1, ROUNDUP(telefony[[#This Row],[Trwanie]]*1440,0),0)</f>
        <v>0</v>
      </c>
      <c r="P194" s="9">
        <f>IF(telefony[[#This Row],[Czy komórkowy]]=1, P193+telefony[[#This Row],[Trwanie]], P193)</f>
        <v>0.11011574074074057</v>
      </c>
      <c r="Q194" s="9">
        <f>IF(telefony[[#This Row],[Czy stacjonarny]]=1, Q193+telefony[[#This Row],[Trwanie]], Q193)</f>
        <v>0.41189814814814785</v>
      </c>
    </row>
    <row r="195" spans="1:17" x14ac:dyDescent="0.25">
      <c r="A195">
        <v>1583683</v>
      </c>
      <c r="B195" s="1">
        <v>42920</v>
      </c>
      <c r="C195" s="2">
        <v>0.6275694444444444</v>
      </c>
      <c r="D195" s="2">
        <v>0.63215277777777779</v>
      </c>
      <c r="E195">
        <f>IF(LEN(telefony[[#This Row],[nr]]) = 7, 1,0)</f>
        <v>1</v>
      </c>
      <c r="F195">
        <f>IF(LEN(telefony[[#This Row],[nr]]) = 8, 1,0)</f>
        <v>0</v>
      </c>
      <c r="G195">
        <f>IF(LEN(telefony[[#This Row],[nr]]) &gt;= 10, 1,0)</f>
        <v>0</v>
      </c>
      <c r="H195">
        <f>IF(AND(MID(telefony[[#This Row],[nr]],1,2)="12",  telefony[[#This Row],[Czy stacjonarny]]=1), 1,0)</f>
        <v>0</v>
      </c>
      <c r="I195" s="2">
        <f>IF(telefony[[#This Row],[Czy stacjonarny na 12]]=1, telefony[[#This Row],[zakonczenie]]-telefony[[#This Row],[rozpoczecie]]+I194, I194)</f>
        <v>4.1435185185185186E-3</v>
      </c>
      <c r="J195" s="9">
        <f>IF(telefony[[#This Row],[Czy stacjonarny]]=1, telefony[[#This Row],[zakonczenie]]-telefony[[#This Row],[rozpoczecie]]+J194, J194)</f>
        <v>0.8073842592592585</v>
      </c>
      <c r="K195" s="9">
        <f>IF(telefony[[#This Row],[Czy komórkowy]]=1, telefony[[#This Row],[zakonczenie]]-telefony[[#This Row],[rozpoczecie]]+K194, K194)</f>
        <v>0.27476851851851825</v>
      </c>
      <c r="L195" s="9">
        <f>IF(telefony[[#This Row],[Czy zagraniczne]]=1, telefony[[#This Row],[zakonczenie]]-telefony[[#This Row],[rozpoczecie]]+L194, L194)</f>
        <v>5.5960648148148218E-2</v>
      </c>
      <c r="M195" s="9">
        <f>IF(telefony[[#This Row],[Czy stacjonarny]]=1, telefony[[#This Row],[zakonczenie]]-telefony[[#This Row],[rozpoczecie]]+M194, IF(telefony[[#This Row],[Czy komórkowy]]=1, telefony[[#This Row],[zakonczenie]]-telefony[[#This Row],[rozpoczecie]]+M194, M194))</f>
        <v>1.0821527777777764</v>
      </c>
      <c r="N195" s="2">
        <f>telefony[[#This Row],[zakonczenie]]-telefony[[#This Row],[rozpoczecie]]</f>
        <v>4.5833333333333837E-3</v>
      </c>
      <c r="O195">
        <f>IF(telefony[[#This Row],[Czy zagraniczne]]=1, ROUNDUP(telefony[[#This Row],[Trwanie]]*1440,0),0)</f>
        <v>0</v>
      </c>
      <c r="P195" s="9">
        <f>IF(telefony[[#This Row],[Czy komórkowy]]=1, P194+telefony[[#This Row],[Trwanie]], P194)</f>
        <v>0.11011574074074057</v>
      </c>
      <c r="Q195" s="9">
        <f>IF(telefony[[#This Row],[Czy stacjonarny]]=1, Q194+telefony[[#This Row],[Trwanie]], Q194)</f>
        <v>0.41648148148148123</v>
      </c>
    </row>
    <row r="196" spans="1:17" x14ac:dyDescent="0.25">
      <c r="A196">
        <v>52165701</v>
      </c>
      <c r="B196" s="1">
        <v>42921</v>
      </c>
      <c r="C196" s="2">
        <v>0.33545138888888887</v>
      </c>
      <c r="D196" s="2">
        <v>0.3435300925925926</v>
      </c>
      <c r="E196">
        <f>IF(LEN(telefony[[#This Row],[nr]]) = 7, 1,0)</f>
        <v>0</v>
      </c>
      <c r="F196">
        <f>IF(LEN(telefony[[#This Row],[nr]]) = 8, 1,0)</f>
        <v>1</v>
      </c>
      <c r="G196">
        <f>IF(LEN(telefony[[#This Row],[nr]]) &gt;= 10, 1,0)</f>
        <v>0</v>
      </c>
      <c r="H196">
        <f>IF(AND(MID(telefony[[#This Row],[nr]],1,2)="12",  telefony[[#This Row],[Czy stacjonarny]]=1), 1,0)</f>
        <v>0</v>
      </c>
      <c r="I196" s="2">
        <f>IF(telefony[[#This Row],[Czy stacjonarny na 12]]=1, telefony[[#This Row],[zakonczenie]]-telefony[[#This Row],[rozpoczecie]]+I195, I195)</f>
        <v>4.1435185185185186E-3</v>
      </c>
      <c r="J196" s="9">
        <f>IF(telefony[[#This Row],[Czy stacjonarny]]=1, telefony[[#This Row],[zakonczenie]]-telefony[[#This Row],[rozpoczecie]]+J195, J195)</f>
        <v>0.8073842592592585</v>
      </c>
      <c r="K196" s="9">
        <f>IF(telefony[[#This Row],[Czy komórkowy]]=1, telefony[[#This Row],[zakonczenie]]-telefony[[#This Row],[rozpoczecie]]+K195, K195)</f>
        <v>0.28284722222222197</v>
      </c>
      <c r="L196" s="9">
        <f>IF(telefony[[#This Row],[Czy zagraniczne]]=1, telefony[[#This Row],[zakonczenie]]-telefony[[#This Row],[rozpoczecie]]+L195, L195)</f>
        <v>5.5960648148148218E-2</v>
      </c>
      <c r="M196" s="9">
        <f>IF(telefony[[#This Row],[Czy stacjonarny]]=1, telefony[[#This Row],[zakonczenie]]-telefony[[#This Row],[rozpoczecie]]+M195, IF(telefony[[#This Row],[Czy komórkowy]]=1, telefony[[#This Row],[zakonczenie]]-telefony[[#This Row],[rozpoczecie]]+M195, M195))</f>
        <v>1.0902314814814802</v>
      </c>
      <c r="N196" s="2">
        <f>telefony[[#This Row],[zakonczenie]]-telefony[[#This Row],[rozpoczecie]]</f>
        <v>8.0787037037037268E-3</v>
      </c>
      <c r="O196">
        <f>IF(telefony[[#This Row],[Czy zagraniczne]]=1, ROUNDUP(telefony[[#This Row],[Trwanie]]*1440,0),0)</f>
        <v>0</v>
      </c>
      <c r="P196" s="9">
        <f>IF(telefony[[#This Row],[Czy komórkowy]]=1, P195+telefony[[#This Row],[Trwanie]], P195)</f>
        <v>0.1181944444444443</v>
      </c>
      <c r="Q196" s="9">
        <f>IF(telefony[[#This Row],[Czy stacjonarny]]=1, Q195+telefony[[#This Row],[Trwanie]], Q195)</f>
        <v>0.41648148148148123</v>
      </c>
    </row>
    <row r="197" spans="1:17" x14ac:dyDescent="0.25">
      <c r="A197">
        <v>1521041994</v>
      </c>
      <c r="B197" s="1">
        <v>42921</v>
      </c>
      <c r="C197" s="2">
        <v>0.34099537037037037</v>
      </c>
      <c r="D197" s="2">
        <v>0.34749999999999998</v>
      </c>
      <c r="E197">
        <f>IF(LEN(telefony[[#This Row],[nr]]) = 7, 1,0)</f>
        <v>0</v>
      </c>
      <c r="F197">
        <f>IF(LEN(telefony[[#This Row],[nr]]) = 8, 1,0)</f>
        <v>0</v>
      </c>
      <c r="G197">
        <f>IF(LEN(telefony[[#This Row],[nr]]) &gt;= 10, 1,0)</f>
        <v>1</v>
      </c>
      <c r="H197">
        <f>IF(AND(MID(telefony[[#This Row],[nr]],1,2)="12",  telefony[[#This Row],[Czy stacjonarny]]=1), 1,0)</f>
        <v>0</v>
      </c>
      <c r="I197" s="2">
        <f>IF(telefony[[#This Row],[Czy stacjonarny na 12]]=1, telefony[[#This Row],[zakonczenie]]-telefony[[#This Row],[rozpoczecie]]+I196, I196)</f>
        <v>4.1435185185185186E-3</v>
      </c>
      <c r="J197" s="9">
        <f>IF(telefony[[#This Row],[Czy stacjonarny]]=1, telefony[[#This Row],[zakonczenie]]-telefony[[#This Row],[rozpoczecie]]+J196, J196)</f>
        <v>0.8073842592592585</v>
      </c>
      <c r="K197" s="9">
        <f>IF(telefony[[#This Row],[Czy komórkowy]]=1, telefony[[#This Row],[zakonczenie]]-telefony[[#This Row],[rozpoczecie]]+K196, K196)</f>
        <v>0.28284722222222197</v>
      </c>
      <c r="L197" s="9">
        <f>IF(telefony[[#This Row],[Czy zagraniczne]]=1, telefony[[#This Row],[zakonczenie]]-telefony[[#This Row],[rozpoczecie]]+L196, L196)</f>
        <v>6.2465277777777828E-2</v>
      </c>
      <c r="M197" s="9">
        <f>IF(telefony[[#This Row],[Czy stacjonarny]]=1, telefony[[#This Row],[zakonczenie]]-telefony[[#This Row],[rozpoczecie]]+M196, IF(telefony[[#This Row],[Czy komórkowy]]=1, telefony[[#This Row],[zakonczenie]]-telefony[[#This Row],[rozpoczecie]]+M196, M196))</f>
        <v>1.0902314814814802</v>
      </c>
      <c r="N197" s="2">
        <f>telefony[[#This Row],[zakonczenie]]-telefony[[#This Row],[rozpoczecie]]</f>
        <v>6.5046296296296102E-3</v>
      </c>
      <c r="O197">
        <f>IF(telefony[[#This Row],[Czy zagraniczne]]=1, ROUNDUP(telefony[[#This Row],[Trwanie]]*1440,0),0)</f>
        <v>10</v>
      </c>
      <c r="P197" s="9">
        <f>IF(telefony[[#This Row],[Czy komórkowy]]=1, P196+telefony[[#This Row],[Trwanie]], P196)</f>
        <v>0.1181944444444443</v>
      </c>
      <c r="Q197" s="9">
        <f>IF(telefony[[#This Row],[Czy stacjonarny]]=1, Q196+telefony[[#This Row],[Trwanie]], Q196)</f>
        <v>0.41648148148148123</v>
      </c>
    </row>
    <row r="198" spans="1:17" x14ac:dyDescent="0.25">
      <c r="A198">
        <v>9187410</v>
      </c>
      <c r="B198" s="1">
        <v>42921</v>
      </c>
      <c r="C198" s="2">
        <v>0.34662037037037036</v>
      </c>
      <c r="D198" s="2">
        <v>0.34908564814814813</v>
      </c>
      <c r="E198">
        <f>IF(LEN(telefony[[#This Row],[nr]]) = 7, 1,0)</f>
        <v>1</v>
      </c>
      <c r="F198">
        <f>IF(LEN(telefony[[#This Row],[nr]]) = 8, 1,0)</f>
        <v>0</v>
      </c>
      <c r="G198">
        <f>IF(LEN(telefony[[#This Row],[nr]]) &gt;= 10, 1,0)</f>
        <v>0</v>
      </c>
      <c r="H198">
        <f>IF(AND(MID(telefony[[#This Row],[nr]],1,2)="12",  telefony[[#This Row],[Czy stacjonarny]]=1), 1,0)</f>
        <v>0</v>
      </c>
      <c r="I198" s="2">
        <f>IF(telefony[[#This Row],[Czy stacjonarny na 12]]=1, telefony[[#This Row],[zakonczenie]]-telefony[[#This Row],[rozpoczecie]]+I197, I197)</f>
        <v>4.1435185185185186E-3</v>
      </c>
      <c r="J198" s="9">
        <f>IF(telefony[[#This Row],[Czy stacjonarny]]=1, telefony[[#This Row],[zakonczenie]]-telefony[[#This Row],[rozpoczecie]]+J197, J197)</f>
        <v>0.80984953703703622</v>
      </c>
      <c r="K198" s="9">
        <f>IF(telefony[[#This Row],[Czy komórkowy]]=1, telefony[[#This Row],[zakonczenie]]-telefony[[#This Row],[rozpoczecie]]+K197, K197)</f>
        <v>0.28284722222222197</v>
      </c>
      <c r="L198" s="9">
        <f>IF(telefony[[#This Row],[Czy zagraniczne]]=1, telefony[[#This Row],[zakonczenie]]-telefony[[#This Row],[rozpoczecie]]+L197, L197)</f>
        <v>6.2465277777777828E-2</v>
      </c>
      <c r="M198" s="9">
        <f>IF(telefony[[#This Row],[Czy stacjonarny]]=1, telefony[[#This Row],[zakonczenie]]-telefony[[#This Row],[rozpoczecie]]+M197, IF(telefony[[#This Row],[Czy komórkowy]]=1, telefony[[#This Row],[zakonczenie]]-telefony[[#This Row],[rozpoczecie]]+M197, M197))</f>
        <v>1.092696759259258</v>
      </c>
      <c r="N198" s="2">
        <f>telefony[[#This Row],[zakonczenie]]-telefony[[#This Row],[rozpoczecie]]</f>
        <v>2.4652777777777746E-3</v>
      </c>
      <c r="O198">
        <f>IF(telefony[[#This Row],[Czy zagraniczne]]=1, ROUNDUP(telefony[[#This Row],[Trwanie]]*1440,0),0)</f>
        <v>0</v>
      </c>
      <c r="P198" s="9">
        <f>IF(telefony[[#This Row],[Czy komórkowy]]=1, P197+telefony[[#This Row],[Trwanie]], P197)</f>
        <v>0.1181944444444443</v>
      </c>
      <c r="Q198" s="9">
        <f>IF(telefony[[#This Row],[Czy stacjonarny]]=1, Q197+telefony[[#This Row],[Trwanie]], Q197)</f>
        <v>0.41894675925925901</v>
      </c>
    </row>
    <row r="199" spans="1:17" x14ac:dyDescent="0.25">
      <c r="A199">
        <v>8228350</v>
      </c>
      <c r="B199" s="1">
        <v>42921</v>
      </c>
      <c r="C199" s="2">
        <v>0.34667824074074072</v>
      </c>
      <c r="D199" s="2">
        <v>0.3473148148148148</v>
      </c>
      <c r="E199">
        <f>IF(LEN(telefony[[#This Row],[nr]]) = 7, 1,0)</f>
        <v>1</v>
      </c>
      <c r="F199">
        <f>IF(LEN(telefony[[#This Row],[nr]]) = 8, 1,0)</f>
        <v>0</v>
      </c>
      <c r="G199">
        <f>IF(LEN(telefony[[#This Row],[nr]]) &gt;= 10, 1,0)</f>
        <v>0</v>
      </c>
      <c r="H199">
        <f>IF(AND(MID(telefony[[#This Row],[nr]],1,2)="12",  telefony[[#This Row],[Czy stacjonarny]]=1), 1,0)</f>
        <v>0</v>
      </c>
      <c r="I199" s="2">
        <f>IF(telefony[[#This Row],[Czy stacjonarny na 12]]=1, telefony[[#This Row],[zakonczenie]]-telefony[[#This Row],[rozpoczecie]]+I198, I198)</f>
        <v>4.1435185185185186E-3</v>
      </c>
      <c r="J199" s="9">
        <f>IF(telefony[[#This Row],[Czy stacjonarny]]=1, telefony[[#This Row],[zakonczenie]]-telefony[[#This Row],[rozpoczecie]]+J198, J198)</f>
        <v>0.81048611111111035</v>
      </c>
      <c r="K199" s="9">
        <f>IF(telefony[[#This Row],[Czy komórkowy]]=1, telefony[[#This Row],[zakonczenie]]-telefony[[#This Row],[rozpoczecie]]+K198, K198)</f>
        <v>0.28284722222222197</v>
      </c>
      <c r="L199" s="9">
        <f>IF(telefony[[#This Row],[Czy zagraniczne]]=1, telefony[[#This Row],[zakonczenie]]-telefony[[#This Row],[rozpoczecie]]+L198, L198)</f>
        <v>6.2465277777777828E-2</v>
      </c>
      <c r="M199" s="9">
        <f>IF(telefony[[#This Row],[Czy stacjonarny]]=1, telefony[[#This Row],[zakonczenie]]-telefony[[#This Row],[rozpoczecie]]+M198, IF(telefony[[#This Row],[Czy komórkowy]]=1, telefony[[#This Row],[zakonczenie]]-telefony[[#This Row],[rozpoczecie]]+M198, M198))</f>
        <v>1.0933333333333322</v>
      </c>
      <c r="N199" s="2">
        <f>telefony[[#This Row],[zakonczenie]]-telefony[[#This Row],[rozpoczecie]]</f>
        <v>6.3657407407408106E-4</v>
      </c>
      <c r="O199">
        <f>IF(telefony[[#This Row],[Czy zagraniczne]]=1, ROUNDUP(telefony[[#This Row],[Trwanie]]*1440,0),0)</f>
        <v>0</v>
      </c>
      <c r="P199" s="9">
        <f>IF(telefony[[#This Row],[Czy komórkowy]]=1, P198+telefony[[#This Row],[Trwanie]], P198)</f>
        <v>0.1181944444444443</v>
      </c>
      <c r="Q199" s="9">
        <f>IF(telefony[[#This Row],[Czy stacjonarny]]=1, Q198+telefony[[#This Row],[Trwanie]], Q198)</f>
        <v>0.41958333333333309</v>
      </c>
    </row>
    <row r="200" spans="1:17" x14ac:dyDescent="0.25">
      <c r="A200">
        <v>8313390</v>
      </c>
      <c r="B200" s="1">
        <v>42921</v>
      </c>
      <c r="C200" s="2">
        <v>0.34903935185185186</v>
      </c>
      <c r="D200" s="2">
        <v>0.35381944444444446</v>
      </c>
      <c r="E200">
        <f>IF(LEN(telefony[[#This Row],[nr]]) = 7, 1,0)</f>
        <v>1</v>
      </c>
      <c r="F200">
        <f>IF(LEN(telefony[[#This Row],[nr]]) = 8, 1,0)</f>
        <v>0</v>
      </c>
      <c r="G200">
        <f>IF(LEN(telefony[[#This Row],[nr]]) &gt;= 10, 1,0)</f>
        <v>0</v>
      </c>
      <c r="H200">
        <f>IF(AND(MID(telefony[[#This Row],[nr]],1,2)="12",  telefony[[#This Row],[Czy stacjonarny]]=1), 1,0)</f>
        <v>0</v>
      </c>
      <c r="I200" s="2">
        <f>IF(telefony[[#This Row],[Czy stacjonarny na 12]]=1, telefony[[#This Row],[zakonczenie]]-telefony[[#This Row],[rozpoczecie]]+I199, I199)</f>
        <v>4.1435185185185186E-3</v>
      </c>
      <c r="J200" s="9">
        <f>IF(telefony[[#This Row],[Czy stacjonarny]]=1, telefony[[#This Row],[zakonczenie]]-telefony[[#This Row],[rozpoczecie]]+J199, J199)</f>
        <v>0.81526620370370295</v>
      </c>
      <c r="K200" s="9">
        <f>IF(telefony[[#This Row],[Czy komórkowy]]=1, telefony[[#This Row],[zakonczenie]]-telefony[[#This Row],[rozpoczecie]]+K199, K199)</f>
        <v>0.28284722222222197</v>
      </c>
      <c r="L200" s="9">
        <f>IF(telefony[[#This Row],[Czy zagraniczne]]=1, telefony[[#This Row],[zakonczenie]]-telefony[[#This Row],[rozpoczecie]]+L199, L199)</f>
        <v>6.2465277777777828E-2</v>
      </c>
      <c r="M200" s="9">
        <f>IF(telefony[[#This Row],[Czy stacjonarny]]=1, telefony[[#This Row],[zakonczenie]]-telefony[[#This Row],[rozpoczecie]]+M199, IF(telefony[[#This Row],[Czy komórkowy]]=1, telefony[[#This Row],[zakonczenie]]-telefony[[#This Row],[rozpoczecie]]+M199, M199))</f>
        <v>1.0981134259259249</v>
      </c>
      <c r="N200" s="2">
        <f>telefony[[#This Row],[zakonczenie]]-telefony[[#This Row],[rozpoczecie]]</f>
        <v>4.7800925925925997E-3</v>
      </c>
      <c r="O200">
        <f>IF(telefony[[#This Row],[Czy zagraniczne]]=1, ROUNDUP(telefony[[#This Row],[Trwanie]]*1440,0),0)</f>
        <v>0</v>
      </c>
      <c r="P200" s="9">
        <f>IF(telefony[[#This Row],[Czy komórkowy]]=1, P199+telefony[[#This Row],[Trwanie]], P199)</f>
        <v>0.1181944444444443</v>
      </c>
      <c r="Q200" s="9">
        <f>IF(telefony[[#This Row],[Czy stacjonarny]]=1, Q199+telefony[[#This Row],[Trwanie]], Q199)</f>
        <v>0.42436342592592569</v>
      </c>
    </row>
    <row r="201" spans="1:17" x14ac:dyDescent="0.25">
      <c r="A201">
        <v>5508903</v>
      </c>
      <c r="B201" s="1">
        <v>42921</v>
      </c>
      <c r="C201" s="2">
        <v>0.34915509259259259</v>
      </c>
      <c r="D201" s="2">
        <v>0.3605902777777778</v>
      </c>
      <c r="E201">
        <f>IF(LEN(telefony[[#This Row],[nr]]) = 7, 1,0)</f>
        <v>1</v>
      </c>
      <c r="F201">
        <f>IF(LEN(telefony[[#This Row],[nr]]) = 8, 1,0)</f>
        <v>0</v>
      </c>
      <c r="G201">
        <f>IF(LEN(telefony[[#This Row],[nr]]) &gt;= 10, 1,0)</f>
        <v>0</v>
      </c>
      <c r="H201">
        <f>IF(AND(MID(telefony[[#This Row],[nr]],1,2)="12",  telefony[[#This Row],[Czy stacjonarny]]=1), 1,0)</f>
        <v>0</v>
      </c>
      <c r="I201" s="2">
        <f>IF(telefony[[#This Row],[Czy stacjonarny na 12]]=1, telefony[[#This Row],[zakonczenie]]-telefony[[#This Row],[rozpoczecie]]+I200, I200)</f>
        <v>4.1435185185185186E-3</v>
      </c>
      <c r="J201" s="9">
        <f>IF(telefony[[#This Row],[Czy stacjonarny]]=1, telefony[[#This Row],[zakonczenie]]-telefony[[#This Row],[rozpoczecie]]+J200, J200)</f>
        <v>0.82670138888888811</v>
      </c>
      <c r="K201" s="9">
        <f>IF(telefony[[#This Row],[Czy komórkowy]]=1, telefony[[#This Row],[zakonczenie]]-telefony[[#This Row],[rozpoczecie]]+K200, K200)</f>
        <v>0.28284722222222197</v>
      </c>
      <c r="L201" s="9">
        <f>IF(telefony[[#This Row],[Czy zagraniczne]]=1, telefony[[#This Row],[zakonczenie]]-telefony[[#This Row],[rozpoczecie]]+L200, L200)</f>
        <v>6.2465277777777828E-2</v>
      </c>
      <c r="M201" s="9">
        <f>IF(telefony[[#This Row],[Czy stacjonarny]]=1, telefony[[#This Row],[zakonczenie]]-telefony[[#This Row],[rozpoczecie]]+M200, IF(telefony[[#This Row],[Czy komórkowy]]=1, telefony[[#This Row],[zakonczenie]]-telefony[[#This Row],[rozpoczecie]]+M200, M200))</f>
        <v>1.1095486111111101</v>
      </c>
      <c r="N201" s="2">
        <f>telefony[[#This Row],[zakonczenie]]-telefony[[#This Row],[rozpoczecie]]</f>
        <v>1.1435185185185215E-2</v>
      </c>
      <c r="O201">
        <f>IF(telefony[[#This Row],[Czy zagraniczne]]=1, ROUNDUP(telefony[[#This Row],[Trwanie]]*1440,0),0)</f>
        <v>0</v>
      </c>
      <c r="P201" s="9">
        <f>IF(telefony[[#This Row],[Czy komórkowy]]=1, P200+telefony[[#This Row],[Trwanie]], P200)</f>
        <v>0.1181944444444443</v>
      </c>
      <c r="Q201" s="9">
        <f>IF(telefony[[#This Row],[Czy stacjonarny]]=1, Q200+telefony[[#This Row],[Trwanie]], Q200)</f>
        <v>0.4357986111111109</v>
      </c>
    </row>
    <row r="202" spans="1:17" x14ac:dyDescent="0.25">
      <c r="A202">
        <v>3102910</v>
      </c>
      <c r="B202" s="1">
        <v>42921</v>
      </c>
      <c r="C202" s="2">
        <v>0.35150462962962964</v>
      </c>
      <c r="D202" s="2">
        <v>0.35672453703703705</v>
      </c>
      <c r="E202">
        <f>IF(LEN(telefony[[#This Row],[nr]]) = 7, 1,0)</f>
        <v>1</v>
      </c>
      <c r="F202">
        <f>IF(LEN(telefony[[#This Row],[nr]]) = 8, 1,0)</f>
        <v>0</v>
      </c>
      <c r="G202">
        <f>IF(LEN(telefony[[#This Row],[nr]]) &gt;= 10, 1,0)</f>
        <v>0</v>
      </c>
      <c r="H202">
        <f>IF(AND(MID(telefony[[#This Row],[nr]],1,2)="12",  telefony[[#This Row],[Czy stacjonarny]]=1), 1,0)</f>
        <v>0</v>
      </c>
      <c r="I202" s="2">
        <f>IF(telefony[[#This Row],[Czy stacjonarny na 12]]=1, telefony[[#This Row],[zakonczenie]]-telefony[[#This Row],[rozpoczecie]]+I201, I201)</f>
        <v>4.1435185185185186E-3</v>
      </c>
      <c r="J202" s="9">
        <f>IF(telefony[[#This Row],[Czy stacjonarny]]=1, telefony[[#This Row],[zakonczenie]]-telefony[[#This Row],[rozpoczecie]]+J201, J201)</f>
        <v>0.83192129629629552</v>
      </c>
      <c r="K202" s="9">
        <f>IF(telefony[[#This Row],[Czy komórkowy]]=1, telefony[[#This Row],[zakonczenie]]-telefony[[#This Row],[rozpoczecie]]+K201, K201)</f>
        <v>0.28284722222222197</v>
      </c>
      <c r="L202" s="9">
        <f>IF(telefony[[#This Row],[Czy zagraniczne]]=1, telefony[[#This Row],[zakonczenie]]-telefony[[#This Row],[rozpoczecie]]+L201, L201)</f>
        <v>6.2465277777777828E-2</v>
      </c>
      <c r="M202" s="9">
        <f>IF(telefony[[#This Row],[Czy stacjonarny]]=1, telefony[[#This Row],[zakonczenie]]-telefony[[#This Row],[rozpoczecie]]+M201, IF(telefony[[#This Row],[Czy komórkowy]]=1, telefony[[#This Row],[zakonczenie]]-telefony[[#This Row],[rozpoczecie]]+M201, M201))</f>
        <v>1.1147685185185177</v>
      </c>
      <c r="N202" s="2">
        <f>telefony[[#This Row],[zakonczenie]]-telefony[[#This Row],[rozpoczecie]]</f>
        <v>5.2199074074074092E-3</v>
      </c>
      <c r="O202">
        <f>IF(telefony[[#This Row],[Czy zagraniczne]]=1, ROUNDUP(telefony[[#This Row],[Trwanie]]*1440,0),0)</f>
        <v>0</v>
      </c>
      <c r="P202" s="9">
        <f>IF(telefony[[#This Row],[Czy komórkowy]]=1, P201+telefony[[#This Row],[Trwanie]], P201)</f>
        <v>0.1181944444444443</v>
      </c>
      <c r="Q202" s="9">
        <f>IF(telefony[[#This Row],[Czy stacjonarny]]=1, Q201+telefony[[#This Row],[Trwanie]], Q201)</f>
        <v>0.44101851851851831</v>
      </c>
    </row>
    <row r="203" spans="1:17" x14ac:dyDescent="0.25">
      <c r="A203">
        <v>45948073</v>
      </c>
      <c r="B203" s="1">
        <v>42921</v>
      </c>
      <c r="C203" s="2">
        <v>0.35574074074074075</v>
      </c>
      <c r="D203" s="2">
        <v>0.36162037037037037</v>
      </c>
      <c r="E203">
        <f>IF(LEN(telefony[[#This Row],[nr]]) = 7, 1,0)</f>
        <v>0</v>
      </c>
      <c r="F203">
        <f>IF(LEN(telefony[[#This Row],[nr]]) = 8, 1,0)</f>
        <v>1</v>
      </c>
      <c r="G203">
        <f>IF(LEN(telefony[[#This Row],[nr]]) &gt;= 10, 1,0)</f>
        <v>0</v>
      </c>
      <c r="H203">
        <f>IF(AND(MID(telefony[[#This Row],[nr]],1,2)="12",  telefony[[#This Row],[Czy stacjonarny]]=1), 1,0)</f>
        <v>0</v>
      </c>
      <c r="I203" s="2">
        <f>IF(telefony[[#This Row],[Czy stacjonarny na 12]]=1, telefony[[#This Row],[zakonczenie]]-telefony[[#This Row],[rozpoczecie]]+I202, I202)</f>
        <v>4.1435185185185186E-3</v>
      </c>
      <c r="J203" s="9">
        <f>IF(telefony[[#This Row],[Czy stacjonarny]]=1, telefony[[#This Row],[zakonczenie]]-telefony[[#This Row],[rozpoczecie]]+J202, J202)</f>
        <v>0.83192129629629552</v>
      </c>
      <c r="K203" s="9">
        <f>IF(telefony[[#This Row],[Czy komórkowy]]=1, telefony[[#This Row],[zakonczenie]]-telefony[[#This Row],[rozpoczecie]]+K202, K202)</f>
        <v>0.2887268518518516</v>
      </c>
      <c r="L203" s="9">
        <f>IF(telefony[[#This Row],[Czy zagraniczne]]=1, telefony[[#This Row],[zakonczenie]]-telefony[[#This Row],[rozpoczecie]]+L202, L202)</f>
        <v>6.2465277777777828E-2</v>
      </c>
      <c r="M203" s="9">
        <f>IF(telefony[[#This Row],[Czy stacjonarny]]=1, telefony[[#This Row],[zakonczenie]]-telefony[[#This Row],[rozpoczecie]]+M202, IF(telefony[[#This Row],[Czy komórkowy]]=1, telefony[[#This Row],[zakonczenie]]-telefony[[#This Row],[rozpoczecie]]+M202, M202))</f>
        <v>1.1206481481481472</v>
      </c>
      <c r="N203" s="2">
        <f>telefony[[#This Row],[zakonczenie]]-telefony[[#This Row],[rozpoczecie]]</f>
        <v>5.8796296296296235E-3</v>
      </c>
      <c r="O203">
        <f>IF(telefony[[#This Row],[Czy zagraniczne]]=1, ROUNDUP(telefony[[#This Row],[Trwanie]]*1440,0),0)</f>
        <v>0</v>
      </c>
      <c r="P203" s="9">
        <f>IF(telefony[[#This Row],[Czy komórkowy]]=1, P202+telefony[[#This Row],[Trwanie]], P202)</f>
        <v>0.12407407407407392</v>
      </c>
      <c r="Q203" s="9">
        <f>IF(telefony[[#This Row],[Czy stacjonarny]]=1, Q202+telefony[[#This Row],[Trwanie]], Q202)</f>
        <v>0.44101851851851831</v>
      </c>
    </row>
    <row r="204" spans="1:17" x14ac:dyDescent="0.25">
      <c r="A204">
        <v>73690742</v>
      </c>
      <c r="B204" s="1">
        <v>42921</v>
      </c>
      <c r="C204" s="2">
        <v>0.35829861111111111</v>
      </c>
      <c r="D204" s="2">
        <v>0.36826388888888889</v>
      </c>
      <c r="E204">
        <f>IF(LEN(telefony[[#This Row],[nr]]) = 7, 1,0)</f>
        <v>0</v>
      </c>
      <c r="F204">
        <f>IF(LEN(telefony[[#This Row],[nr]]) = 8, 1,0)</f>
        <v>1</v>
      </c>
      <c r="G204">
        <f>IF(LEN(telefony[[#This Row],[nr]]) &gt;= 10, 1,0)</f>
        <v>0</v>
      </c>
      <c r="H204">
        <f>IF(AND(MID(telefony[[#This Row],[nr]],1,2)="12",  telefony[[#This Row],[Czy stacjonarny]]=1), 1,0)</f>
        <v>0</v>
      </c>
      <c r="I204" s="2">
        <f>IF(telefony[[#This Row],[Czy stacjonarny na 12]]=1, telefony[[#This Row],[zakonczenie]]-telefony[[#This Row],[rozpoczecie]]+I203, I203)</f>
        <v>4.1435185185185186E-3</v>
      </c>
      <c r="J204" s="9">
        <f>IF(telefony[[#This Row],[Czy stacjonarny]]=1, telefony[[#This Row],[zakonczenie]]-telefony[[#This Row],[rozpoczecie]]+J203, J203)</f>
        <v>0.83192129629629552</v>
      </c>
      <c r="K204" s="9">
        <f>IF(telefony[[#This Row],[Czy komórkowy]]=1, telefony[[#This Row],[zakonczenie]]-telefony[[#This Row],[rozpoczecie]]+K203, K203)</f>
        <v>0.29869212962962938</v>
      </c>
      <c r="L204" s="9">
        <f>IF(telefony[[#This Row],[Czy zagraniczne]]=1, telefony[[#This Row],[zakonczenie]]-telefony[[#This Row],[rozpoczecie]]+L203, L203)</f>
        <v>6.2465277777777828E-2</v>
      </c>
      <c r="M204" s="9">
        <f>IF(telefony[[#This Row],[Czy stacjonarny]]=1, telefony[[#This Row],[zakonczenie]]-telefony[[#This Row],[rozpoczecie]]+M203, IF(telefony[[#This Row],[Czy komórkowy]]=1, telefony[[#This Row],[zakonczenie]]-telefony[[#This Row],[rozpoczecie]]+M203, M203))</f>
        <v>1.1306134259259251</v>
      </c>
      <c r="N204" s="2">
        <f>telefony[[#This Row],[zakonczenie]]-telefony[[#This Row],[rozpoczecie]]</f>
        <v>9.9652777777777812E-3</v>
      </c>
      <c r="O204">
        <f>IF(telefony[[#This Row],[Czy zagraniczne]]=1, ROUNDUP(telefony[[#This Row],[Trwanie]]*1440,0),0)</f>
        <v>0</v>
      </c>
      <c r="P204" s="9">
        <f>IF(telefony[[#This Row],[Czy komórkowy]]=1, P203+telefony[[#This Row],[Trwanie]], P203)</f>
        <v>0.1340393518518517</v>
      </c>
      <c r="Q204" s="9">
        <f>IF(telefony[[#This Row],[Czy stacjonarny]]=1, Q203+telefony[[#This Row],[Trwanie]], Q203)</f>
        <v>0.44101851851851831</v>
      </c>
    </row>
    <row r="205" spans="1:17" x14ac:dyDescent="0.25">
      <c r="A205">
        <v>58037769</v>
      </c>
      <c r="B205" s="1">
        <v>42921</v>
      </c>
      <c r="C205" s="2">
        <v>0.36261574074074077</v>
      </c>
      <c r="D205" s="2">
        <v>0.36730324074074072</v>
      </c>
      <c r="E205">
        <f>IF(LEN(telefony[[#This Row],[nr]]) = 7, 1,0)</f>
        <v>0</v>
      </c>
      <c r="F205">
        <f>IF(LEN(telefony[[#This Row],[nr]]) = 8, 1,0)</f>
        <v>1</v>
      </c>
      <c r="G205">
        <f>IF(LEN(telefony[[#This Row],[nr]]) &gt;= 10, 1,0)</f>
        <v>0</v>
      </c>
      <c r="H205">
        <f>IF(AND(MID(telefony[[#This Row],[nr]],1,2)="12",  telefony[[#This Row],[Czy stacjonarny]]=1), 1,0)</f>
        <v>0</v>
      </c>
      <c r="I205" s="2">
        <f>IF(telefony[[#This Row],[Czy stacjonarny na 12]]=1, telefony[[#This Row],[zakonczenie]]-telefony[[#This Row],[rozpoczecie]]+I204, I204)</f>
        <v>4.1435185185185186E-3</v>
      </c>
      <c r="J205" s="9">
        <f>IF(telefony[[#This Row],[Czy stacjonarny]]=1, telefony[[#This Row],[zakonczenie]]-telefony[[#This Row],[rozpoczecie]]+J204, J204)</f>
        <v>0.83192129629629552</v>
      </c>
      <c r="K205" s="9">
        <f>IF(telefony[[#This Row],[Czy komórkowy]]=1, telefony[[#This Row],[zakonczenie]]-telefony[[#This Row],[rozpoczecie]]+K204, K204)</f>
        <v>0.30337962962962933</v>
      </c>
      <c r="L205" s="9">
        <f>IF(telefony[[#This Row],[Czy zagraniczne]]=1, telefony[[#This Row],[zakonczenie]]-telefony[[#This Row],[rozpoczecie]]+L204, L204)</f>
        <v>6.2465277777777828E-2</v>
      </c>
      <c r="M205" s="9">
        <f>IF(telefony[[#This Row],[Czy stacjonarny]]=1, telefony[[#This Row],[zakonczenie]]-telefony[[#This Row],[rozpoczecie]]+M204, IF(telefony[[#This Row],[Czy komórkowy]]=1, telefony[[#This Row],[zakonczenie]]-telefony[[#This Row],[rozpoczecie]]+M204, M204))</f>
        <v>1.135300925925925</v>
      </c>
      <c r="N205" s="2">
        <f>telefony[[#This Row],[zakonczenie]]-telefony[[#This Row],[rozpoczecie]]</f>
        <v>4.6874999999999556E-3</v>
      </c>
      <c r="O205">
        <f>IF(telefony[[#This Row],[Czy zagraniczne]]=1, ROUNDUP(telefony[[#This Row],[Trwanie]]*1440,0),0)</f>
        <v>0</v>
      </c>
      <c r="P205" s="9">
        <f>IF(telefony[[#This Row],[Czy komórkowy]]=1, P204+telefony[[#This Row],[Trwanie]], P204)</f>
        <v>0.13872685185185166</v>
      </c>
      <c r="Q205" s="9">
        <f>IF(telefony[[#This Row],[Czy stacjonarny]]=1, Q204+telefony[[#This Row],[Trwanie]], Q204)</f>
        <v>0.44101851851851831</v>
      </c>
    </row>
    <row r="206" spans="1:17" x14ac:dyDescent="0.25">
      <c r="A206">
        <v>3434934</v>
      </c>
      <c r="B206" s="1">
        <v>42921</v>
      </c>
      <c r="C206" s="2">
        <v>0.36760416666666668</v>
      </c>
      <c r="D206" s="2">
        <v>0.37854166666666667</v>
      </c>
      <c r="E206">
        <f>IF(LEN(telefony[[#This Row],[nr]]) = 7, 1,0)</f>
        <v>1</v>
      </c>
      <c r="F206">
        <f>IF(LEN(telefony[[#This Row],[nr]]) = 8, 1,0)</f>
        <v>0</v>
      </c>
      <c r="G206">
        <f>IF(LEN(telefony[[#This Row],[nr]]) &gt;= 10, 1,0)</f>
        <v>0</v>
      </c>
      <c r="H206">
        <f>IF(AND(MID(telefony[[#This Row],[nr]],1,2)="12",  telefony[[#This Row],[Czy stacjonarny]]=1), 1,0)</f>
        <v>0</v>
      </c>
      <c r="I206" s="2">
        <f>IF(telefony[[#This Row],[Czy stacjonarny na 12]]=1, telefony[[#This Row],[zakonczenie]]-telefony[[#This Row],[rozpoczecie]]+I205, I205)</f>
        <v>4.1435185185185186E-3</v>
      </c>
      <c r="J206" s="9">
        <f>IF(telefony[[#This Row],[Czy stacjonarny]]=1, telefony[[#This Row],[zakonczenie]]-telefony[[#This Row],[rozpoczecie]]+J205, J205)</f>
        <v>0.84285879629629545</v>
      </c>
      <c r="K206" s="9">
        <f>IF(telefony[[#This Row],[Czy komórkowy]]=1, telefony[[#This Row],[zakonczenie]]-telefony[[#This Row],[rozpoczecie]]+K205, K205)</f>
        <v>0.30337962962962933</v>
      </c>
      <c r="L206" s="9">
        <f>IF(telefony[[#This Row],[Czy zagraniczne]]=1, telefony[[#This Row],[zakonczenie]]-telefony[[#This Row],[rozpoczecie]]+L205, L205)</f>
        <v>6.2465277777777828E-2</v>
      </c>
      <c r="M206" s="9">
        <f>IF(telefony[[#This Row],[Czy stacjonarny]]=1, telefony[[#This Row],[zakonczenie]]-telefony[[#This Row],[rozpoczecie]]+M205, IF(telefony[[#This Row],[Czy komórkowy]]=1, telefony[[#This Row],[zakonczenie]]-telefony[[#This Row],[rozpoczecie]]+M205, M205))</f>
        <v>1.1462384259259251</v>
      </c>
      <c r="N206" s="2">
        <f>telefony[[#This Row],[zakonczenie]]-telefony[[#This Row],[rozpoczecie]]</f>
        <v>1.0937499999999989E-2</v>
      </c>
      <c r="O206">
        <f>IF(telefony[[#This Row],[Czy zagraniczne]]=1, ROUNDUP(telefony[[#This Row],[Trwanie]]*1440,0),0)</f>
        <v>0</v>
      </c>
      <c r="P206" s="9">
        <f>IF(telefony[[#This Row],[Czy komórkowy]]=1, P205+telefony[[#This Row],[Trwanie]], P205)</f>
        <v>0.13872685185185166</v>
      </c>
      <c r="Q206" s="9">
        <f>IF(telefony[[#This Row],[Czy stacjonarny]]=1, Q205+telefony[[#This Row],[Trwanie]], Q205)</f>
        <v>0.4519560185185183</v>
      </c>
    </row>
    <row r="207" spans="1:17" x14ac:dyDescent="0.25">
      <c r="A207">
        <v>4963499</v>
      </c>
      <c r="B207" s="1">
        <v>42921</v>
      </c>
      <c r="C207" s="2">
        <v>0.37008101851851855</v>
      </c>
      <c r="D207" s="2">
        <v>0.37175925925925923</v>
      </c>
      <c r="E207">
        <f>IF(LEN(telefony[[#This Row],[nr]]) = 7, 1,0)</f>
        <v>1</v>
      </c>
      <c r="F207">
        <f>IF(LEN(telefony[[#This Row],[nr]]) = 8, 1,0)</f>
        <v>0</v>
      </c>
      <c r="G207">
        <f>IF(LEN(telefony[[#This Row],[nr]]) &gt;= 10, 1,0)</f>
        <v>0</v>
      </c>
      <c r="H207">
        <f>IF(AND(MID(telefony[[#This Row],[nr]],1,2)="12",  telefony[[#This Row],[Czy stacjonarny]]=1), 1,0)</f>
        <v>0</v>
      </c>
      <c r="I207" s="2">
        <f>IF(telefony[[#This Row],[Czy stacjonarny na 12]]=1, telefony[[#This Row],[zakonczenie]]-telefony[[#This Row],[rozpoczecie]]+I206, I206)</f>
        <v>4.1435185185185186E-3</v>
      </c>
      <c r="J207" s="9">
        <f>IF(telefony[[#This Row],[Czy stacjonarny]]=1, telefony[[#This Row],[zakonczenie]]-telefony[[#This Row],[rozpoczecie]]+J206, J206)</f>
        <v>0.8445370370370362</v>
      </c>
      <c r="K207" s="9">
        <f>IF(telefony[[#This Row],[Czy komórkowy]]=1, telefony[[#This Row],[zakonczenie]]-telefony[[#This Row],[rozpoczecie]]+K206, K206)</f>
        <v>0.30337962962962933</v>
      </c>
      <c r="L207" s="9">
        <f>IF(telefony[[#This Row],[Czy zagraniczne]]=1, telefony[[#This Row],[zakonczenie]]-telefony[[#This Row],[rozpoczecie]]+L206, L206)</f>
        <v>6.2465277777777828E-2</v>
      </c>
      <c r="M207" s="9">
        <f>IF(telefony[[#This Row],[Czy stacjonarny]]=1, telefony[[#This Row],[zakonczenie]]-telefony[[#This Row],[rozpoczecie]]+M206, IF(telefony[[#This Row],[Czy komórkowy]]=1, telefony[[#This Row],[zakonczenie]]-telefony[[#This Row],[rozpoczecie]]+M206, M206))</f>
        <v>1.1479166666666658</v>
      </c>
      <c r="N207" s="2">
        <f>telefony[[#This Row],[zakonczenie]]-telefony[[#This Row],[rozpoczecie]]</f>
        <v>1.6782407407406885E-3</v>
      </c>
      <c r="O207">
        <f>IF(telefony[[#This Row],[Czy zagraniczne]]=1, ROUNDUP(telefony[[#This Row],[Trwanie]]*1440,0),0)</f>
        <v>0</v>
      </c>
      <c r="P207" s="9">
        <f>IF(telefony[[#This Row],[Czy komórkowy]]=1, P206+telefony[[#This Row],[Trwanie]], P206)</f>
        <v>0.13872685185185166</v>
      </c>
      <c r="Q207" s="9">
        <f>IF(telefony[[#This Row],[Czy stacjonarny]]=1, Q206+telefony[[#This Row],[Trwanie]], Q206)</f>
        <v>0.45363425925925899</v>
      </c>
    </row>
    <row r="208" spans="1:17" x14ac:dyDescent="0.25">
      <c r="A208">
        <v>7904403</v>
      </c>
      <c r="B208" s="1">
        <v>42921</v>
      </c>
      <c r="C208" s="2">
        <v>0.37361111111111112</v>
      </c>
      <c r="D208" s="2">
        <v>0.3772800925925926</v>
      </c>
      <c r="E208">
        <f>IF(LEN(telefony[[#This Row],[nr]]) = 7, 1,0)</f>
        <v>1</v>
      </c>
      <c r="F208">
        <f>IF(LEN(telefony[[#This Row],[nr]]) = 8, 1,0)</f>
        <v>0</v>
      </c>
      <c r="G208">
        <f>IF(LEN(telefony[[#This Row],[nr]]) &gt;= 10, 1,0)</f>
        <v>0</v>
      </c>
      <c r="H208">
        <f>IF(AND(MID(telefony[[#This Row],[nr]],1,2)="12",  telefony[[#This Row],[Czy stacjonarny]]=1), 1,0)</f>
        <v>0</v>
      </c>
      <c r="I208" s="2">
        <f>IF(telefony[[#This Row],[Czy stacjonarny na 12]]=1, telefony[[#This Row],[zakonczenie]]-telefony[[#This Row],[rozpoczecie]]+I207, I207)</f>
        <v>4.1435185185185186E-3</v>
      </c>
      <c r="J208" s="9">
        <f>IF(telefony[[#This Row],[Czy stacjonarny]]=1, telefony[[#This Row],[zakonczenie]]-telefony[[#This Row],[rozpoczecie]]+J207, J207)</f>
        <v>0.84820601851851762</v>
      </c>
      <c r="K208" s="9">
        <f>IF(telefony[[#This Row],[Czy komórkowy]]=1, telefony[[#This Row],[zakonczenie]]-telefony[[#This Row],[rozpoczecie]]+K207, K207)</f>
        <v>0.30337962962962933</v>
      </c>
      <c r="L208" s="9">
        <f>IF(telefony[[#This Row],[Czy zagraniczne]]=1, telefony[[#This Row],[zakonczenie]]-telefony[[#This Row],[rozpoczecie]]+L207, L207)</f>
        <v>6.2465277777777828E-2</v>
      </c>
      <c r="M208" s="9">
        <f>IF(telefony[[#This Row],[Czy stacjonarny]]=1, telefony[[#This Row],[zakonczenie]]-telefony[[#This Row],[rozpoczecie]]+M207, IF(telefony[[#This Row],[Czy komórkowy]]=1, telefony[[#This Row],[zakonczenie]]-telefony[[#This Row],[rozpoczecie]]+M207, M207))</f>
        <v>1.1515856481481472</v>
      </c>
      <c r="N208" s="2">
        <f>telefony[[#This Row],[zakonczenie]]-telefony[[#This Row],[rozpoczecie]]</f>
        <v>3.6689814814814814E-3</v>
      </c>
      <c r="O208">
        <f>IF(telefony[[#This Row],[Czy zagraniczne]]=1, ROUNDUP(telefony[[#This Row],[Trwanie]]*1440,0),0)</f>
        <v>0</v>
      </c>
      <c r="P208" s="9">
        <f>IF(telefony[[#This Row],[Czy komórkowy]]=1, P207+telefony[[#This Row],[Trwanie]], P207)</f>
        <v>0.13872685185185166</v>
      </c>
      <c r="Q208" s="9">
        <f>IF(telefony[[#This Row],[Czy stacjonarny]]=1, Q207+telefony[[#This Row],[Trwanie]], Q207)</f>
        <v>0.45730324074074047</v>
      </c>
    </row>
    <row r="209" spans="1:17" x14ac:dyDescent="0.25">
      <c r="A209">
        <v>4389240</v>
      </c>
      <c r="B209" s="1">
        <v>42921</v>
      </c>
      <c r="C209" s="2">
        <v>0.37711805555555555</v>
      </c>
      <c r="D209" s="2">
        <v>0.37886574074074075</v>
      </c>
      <c r="E209">
        <f>IF(LEN(telefony[[#This Row],[nr]]) = 7, 1,0)</f>
        <v>1</v>
      </c>
      <c r="F209">
        <f>IF(LEN(telefony[[#This Row],[nr]]) = 8, 1,0)</f>
        <v>0</v>
      </c>
      <c r="G209">
        <f>IF(LEN(telefony[[#This Row],[nr]]) &gt;= 10, 1,0)</f>
        <v>0</v>
      </c>
      <c r="H209">
        <f>IF(AND(MID(telefony[[#This Row],[nr]],1,2)="12",  telefony[[#This Row],[Czy stacjonarny]]=1), 1,0)</f>
        <v>0</v>
      </c>
      <c r="I209" s="2">
        <f>IF(telefony[[#This Row],[Czy stacjonarny na 12]]=1, telefony[[#This Row],[zakonczenie]]-telefony[[#This Row],[rozpoczecie]]+I208, I208)</f>
        <v>4.1435185185185186E-3</v>
      </c>
      <c r="J209" s="9">
        <f>IF(telefony[[#This Row],[Czy stacjonarny]]=1, telefony[[#This Row],[zakonczenie]]-telefony[[#This Row],[rozpoczecie]]+J208, J208)</f>
        <v>0.84995370370370282</v>
      </c>
      <c r="K209" s="9">
        <f>IF(telefony[[#This Row],[Czy komórkowy]]=1, telefony[[#This Row],[zakonczenie]]-telefony[[#This Row],[rozpoczecie]]+K208, K208)</f>
        <v>0.30337962962962933</v>
      </c>
      <c r="L209" s="9">
        <f>IF(telefony[[#This Row],[Czy zagraniczne]]=1, telefony[[#This Row],[zakonczenie]]-telefony[[#This Row],[rozpoczecie]]+L208, L208)</f>
        <v>6.2465277777777828E-2</v>
      </c>
      <c r="M209" s="9">
        <f>IF(telefony[[#This Row],[Czy stacjonarny]]=1, telefony[[#This Row],[zakonczenie]]-telefony[[#This Row],[rozpoczecie]]+M208, IF(telefony[[#This Row],[Czy komórkowy]]=1, telefony[[#This Row],[zakonczenie]]-telefony[[#This Row],[rozpoczecie]]+M208, M208))</f>
        <v>1.1533333333333324</v>
      </c>
      <c r="N209" s="2">
        <f>telefony[[#This Row],[zakonczenie]]-telefony[[#This Row],[rozpoczecie]]</f>
        <v>1.7476851851851993E-3</v>
      </c>
      <c r="O209">
        <f>IF(telefony[[#This Row],[Czy zagraniczne]]=1, ROUNDUP(telefony[[#This Row],[Trwanie]]*1440,0),0)</f>
        <v>0</v>
      </c>
      <c r="P209" s="9">
        <f>IF(telefony[[#This Row],[Czy komórkowy]]=1, P208+telefony[[#This Row],[Trwanie]], P208)</f>
        <v>0.13872685185185166</v>
      </c>
      <c r="Q209" s="9">
        <f>IF(telefony[[#This Row],[Czy stacjonarny]]=1, Q208+telefony[[#This Row],[Trwanie]], Q208)</f>
        <v>0.45905092592592567</v>
      </c>
    </row>
    <row r="210" spans="1:17" x14ac:dyDescent="0.25">
      <c r="A210">
        <v>68647339</v>
      </c>
      <c r="B210" s="1">
        <v>42921</v>
      </c>
      <c r="C210" s="2">
        <v>0.38180555555555556</v>
      </c>
      <c r="D210" s="2">
        <v>0.39295138888888886</v>
      </c>
      <c r="E210">
        <f>IF(LEN(telefony[[#This Row],[nr]]) = 7, 1,0)</f>
        <v>0</v>
      </c>
      <c r="F210">
        <f>IF(LEN(telefony[[#This Row],[nr]]) = 8, 1,0)</f>
        <v>1</v>
      </c>
      <c r="G210">
        <f>IF(LEN(telefony[[#This Row],[nr]]) &gt;= 10, 1,0)</f>
        <v>0</v>
      </c>
      <c r="H210">
        <f>IF(AND(MID(telefony[[#This Row],[nr]],1,2)="12",  telefony[[#This Row],[Czy stacjonarny]]=1), 1,0)</f>
        <v>0</v>
      </c>
      <c r="I210" s="2">
        <f>IF(telefony[[#This Row],[Czy stacjonarny na 12]]=1, telefony[[#This Row],[zakonczenie]]-telefony[[#This Row],[rozpoczecie]]+I209, I209)</f>
        <v>4.1435185185185186E-3</v>
      </c>
      <c r="J210" s="9">
        <f>IF(telefony[[#This Row],[Czy stacjonarny]]=1, telefony[[#This Row],[zakonczenie]]-telefony[[#This Row],[rozpoczecie]]+J209, J209)</f>
        <v>0.84995370370370282</v>
      </c>
      <c r="K210" s="9">
        <f>IF(telefony[[#This Row],[Czy komórkowy]]=1, telefony[[#This Row],[zakonczenie]]-telefony[[#This Row],[rozpoczecie]]+K209, K209)</f>
        <v>0.31452546296296263</v>
      </c>
      <c r="L210" s="9">
        <f>IF(telefony[[#This Row],[Czy zagraniczne]]=1, telefony[[#This Row],[zakonczenie]]-telefony[[#This Row],[rozpoczecie]]+L209, L209)</f>
        <v>6.2465277777777828E-2</v>
      </c>
      <c r="M210" s="9">
        <f>IF(telefony[[#This Row],[Czy stacjonarny]]=1, telefony[[#This Row],[zakonczenie]]-telefony[[#This Row],[rozpoczecie]]+M209, IF(telefony[[#This Row],[Czy komórkowy]]=1, telefony[[#This Row],[zakonczenie]]-telefony[[#This Row],[rozpoczecie]]+M209, M209))</f>
        <v>1.1644791666666658</v>
      </c>
      <c r="N210" s="2">
        <f>telefony[[#This Row],[zakonczenie]]-telefony[[#This Row],[rozpoczecie]]</f>
        <v>1.1145833333333299E-2</v>
      </c>
      <c r="O210">
        <f>IF(telefony[[#This Row],[Czy zagraniczne]]=1, ROUNDUP(telefony[[#This Row],[Trwanie]]*1440,0),0)</f>
        <v>0</v>
      </c>
      <c r="P210" s="9">
        <f>IF(telefony[[#This Row],[Czy komórkowy]]=1, P209+telefony[[#This Row],[Trwanie]], P209)</f>
        <v>0.14987268518518496</v>
      </c>
      <c r="Q210" s="9">
        <f>IF(telefony[[#This Row],[Czy stacjonarny]]=1, Q209+telefony[[#This Row],[Trwanie]], Q209)</f>
        <v>0.45905092592592567</v>
      </c>
    </row>
    <row r="211" spans="1:17" x14ac:dyDescent="0.25">
      <c r="A211">
        <v>8461631</v>
      </c>
      <c r="B211" s="1">
        <v>42921</v>
      </c>
      <c r="C211" s="2">
        <v>0.38335648148148149</v>
      </c>
      <c r="D211" s="2">
        <v>0.38451388888888888</v>
      </c>
      <c r="E211">
        <f>IF(LEN(telefony[[#This Row],[nr]]) = 7, 1,0)</f>
        <v>1</v>
      </c>
      <c r="F211">
        <f>IF(LEN(telefony[[#This Row],[nr]]) = 8, 1,0)</f>
        <v>0</v>
      </c>
      <c r="G211">
        <f>IF(LEN(telefony[[#This Row],[nr]]) &gt;= 10, 1,0)</f>
        <v>0</v>
      </c>
      <c r="H211">
        <f>IF(AND(MID(telefony[[#This Row],[nr]],1,2)="12",  telefony[[#This Row],[Czy stacjonarny]]=1), 1,0)</f>
        <v>0</v>
      </c>
      <c r="I211" s="2">
        <f>IF(telefony[[#This Row],[Czy stacjonarny na 12]]=1, telefony[[#This Row],[zakonczenie]]-telefony[[#This Row],[rozpoczecie]]+I210, I210)</f>
        <v>4.1435185185185186E-3</v>
      </c>
      <c r="J211" s="9">
        <f>IF(telefony[[#This Row],[Czy stacjonarny]]=1, telefony[[#This Row],[zakonczenie]]-telefony[[#This Row],[rozpoczecie]]+J210, J210)</f>
        <v>0.85111111111111026</v>
      </c>
      <c r="K211" s="9">
        <f>IF(telefony[[#This Row],[Czy komórkowy]]=1, telefony[[#This Row],[zakonczenie]]-telefony[[#This Row],[rozpoczecie]]+K210, K210)</f>
        <v>0.31452546296296263</v>
      </c>
      <c r="L211" s="9">
        <f>IF(telefony[[#This Row],[Czy zagraniczne]]=1, telefony[[#This Row],[zakonczenie]]-telefony[[#This Row],[rozpoczecie]]+L210, L210)</f>
        <v>6.2465277777777828E-2</v>
      </c>
      <c r="M211" s="9">
        <f>IF(telefony[[#This Row],[Czy stacjonarny]]=1, telefony[[#This Row],[zakonczenie]]-telefony[[#This Row],[rozpoczecie]]+M210, IF(telefony[[#This Row],[Czy komórkowy]]=1, telefony[[#This Row],[zakonczenie]]-telefony[[#This Row],[rozpoczecie]]+M210, M210))</f>
        <v>1.1656365740740733</v>
      </c>
      <c r="N211" s="2">
        <f>telefony[[#This Row],[zakonczenie]]-telefony[[#This Row],[rozpoczecie]]</f>
        <v>1.1574074074073848E-3</v>
      </c>
      <c r="O211">
        <f>IF(telefony[[#This Row],[Czy zagraniczne]]=1, ROUNDUP(telefony[[#This Row],[Trwanie]]*1440,0),0)</f>
        <v>0</v>
      </c>
      <c r="P211" s="9">
        <f>IF(telefony[[#This Row],[Czy komórkowy]]=1, P210+telefony[[#This Row],[Trwanie]], P210)</f>
        <v>0.14987268518518496</v>
      </c>
      <c r="Q211" s="9">
        <f>IF(telefony[[#This Row],[Czy stacjonarny]]=1, Q210+telefony[[#This Row],[Trwanie]], Q210)</f>
        <v>0.46020833333333305</v>
      </c>
    </row>
    <row r="212" spans="1:17" x14ac:dyDescent="0.25">
      <c r="A212">
        <v>3087246</v>
      </c>
      <c r="B212" s="1">
        <v>42921</v>
      </c>
      <c r="C212" s="2">
        <v>0.38633101851851853</v>
      </c>
      <c r="D212" s="2">
        <v>0.39391203703703703</v>
      </c>
      <c r="E212">
        <f>IF(LEN(telefony[[#This Row],[nr]]) = 7, 1,0)</f>
        <v>1</v>
      </c>
      <c r="F212">
        <f>IF(LEN(telefony[[#This Row],[nr]]) = 8, 1,0)</f>
        <v>0</v>
      </c>
      <c r="G212">
        <f>IF(LEN(telefony[[#This Row],[nr]]) &gt;= 10, 1,0)</f>
        <v>0</v>
      </c>
      <c r="H212">
        <f>IF(AND(MID(telefony[[#This Row],[nr]],1,2)="12",  telefony[[#This Row],[Czy stacjonarny]]=1), 1,0)</f>
        <v>0</v>
      </c>
      <c r="I212" s="2">
        <f>IF(telefony[[#This Row],[Czy stacjonarny na 12]]=1, telefony[[#This Row],[zakonczenie]]-telefony[[#This Row],[rozpoczecie]]+I211, I211)</f>
        <v>4.1435185185185186E-3</v>
      </c>
      <c r="J212" s="9">
        <f>IF(telefony[[#This Row],[Czy stacjonarny]]=1, telefony[[#This Row],[zakonczenie]]-telefony[[#This Row],[rozpoczecie]]+J211, J211)</f>
        <v>0.85869212962962882</v>
      </c>
      <c r="K212" s="9">
        <f>IF(telefony[[#This Row],[Czy komórkowy]]=1, telefony[[#This Row],[zakonczenie]]-telefony[[#This Row],[rozpoczecie]]+K211, K211)</f>
        <v>0.31452546296296263</v>
      </c>
      <c r="L212" s="9">
        <f>IF(telefony[[#This Row],[Czy zagraniczne]]=1, telefony[[#This Row],[zakonczenie]]-telefony[[#This Row],[rozpoczecie]]+L211, L211)</f>
        <v>6.2465277777777828E-2</v>
      </c>
      <c r="M212" s="9">
        <f>IF(telefony[[#This Row],[Czy stacjonarny]]=1, telefony[[#This Row],[zakonczenie]]-telefony[[#This Row],[rozpoczecie]]+M211, IF(telefony[[#This Row],[Czy komórkowy]]=1, telefony[[#This Row],[zakonczenie]]-telefony[[#This Row],[rozpoczecie]]+M211, M211))</f>
        <v>1.1732175925925918</v>
      </c>
      <c r="N212" s="2">
        <f>telefony[[#This Row],[zakonczenie]]-telefony[[#This Row],[rozpoczecie]]</f>
        <v>7.5810185185185008E-3</v>
      </c>
      <c r="O212">
        <f>IF(telefony[[#This Row],[Czy zagraniczne]]=1, ROUNDUP(telefony[[#This Row],[Trwanie]]*1440,0),0)</f>
        <v>0</v>
      </c>
      <c r="P212" s="9">
        <f>IF(telefony[[#This Row],[Czy komórkowy]]=1, P211+telefony[[#This Row],[Trwanie]], P211)</f>
        <v>0.14987268518518496</v>
      </c>
      <c r="Q212" s="9">
        <f>IF(telefony[[#This Row],[Czy stacjonarny]]=1, Q211+telefony[[#This Row],[Trwanie]], Q211)</f>
        <v>0.46778935185185155</v>
      </c>
    </row>
    <row r="213" spans="1:17" x14ac:dyDescent="0.25">
      <c r="A213">
        <v>9321082</v>
      </c>
      <c r="B213" s="1">
        <v>42921</v>
      </c>
      <c r="C213" s="2">
        <v>0.38976851851851851</v>
      </c>
      <c r="D213" s="2">
        <v>0.40090277777777777</v>
      </c>
      <c r="E213">
        <f>IF(LEN(telefony[[#This Row],[nr]]) = 7, 1,0)</f>
        <v>1</v>
      </c>
      <c r="F213">
        <f>IF(LEN(telefony[[#This Row],[nr]]) = 8, 1,0)</f>
        <v>0</v>
      </c>
      <c r="G213">
        <f>IF(LEN(telefony[[#This Row],[nr]]) &gt;= 10, 1,0)</f>
        <v>0</v>
      </c>
      <c r="H213">
        <f>IF(AND(MID(telefony[[#This Row],[nr]],1,2)="12",  telefony[[#This Row],[Czy stacjonarny]]=1), 1,0)</f>
        <v>0</v>
      </c>
      <c r="I213" s="2">
        <f>IF(telefony[[#This Row],[Czy stacjonarny na 12]]=1, telefony[[#This Row],[zakonczenie]]-telefony[[#This Row],[rozpoczecie]]+I212, I212)</f>
        <v>4.1435185185185186E-3</v>
      </c>
      <c r="J213" s="9">
        <f>IF(telefony[[#This Row],[Czy stacjonarny]]=1, telefony[[#This Row],[zakonczenie]]-telefony[[#This Row],[rozpoczecie]]+J212, J212)</f>
        <v>0.86982638888888808</v>
      </c>
      <c r="K213" s="9">
        <f>IF(telefony[[#This Row],[Czy komórkowy]]=1, telefony[[#This Row],[zakonczenie]]-telefony[[#This Row],[rozpoczecie]]+K212, K212)</f>
        <v>0.31452546296296263</v>
      </c>
      <c r="L213" s="9">
        <f>IF(telefony[[#This Row],[Czy zagraniczne]]=1, telefony[[#This Row],[zakonczenie]]-telefony[[#This Row],[rozpoczecie]]+L212, L212)</f>
        <v>6.2465277777777828E-2</v>
      </c>
      <c r="M213" s="9">
        <f>IF(telefony[[#This Row],[Czy stacjonarny]]=1, telefony[[#This Row],[zakonczenie]]-telefony[[#This Row],[rozpoczecie]]+M212, IF(telefony[[#This Row],[Czy komórkowy]]=1, telefony[[#This Row],[zakonczenie]]-telefony[[#This Row],[rozpoczecie]]+M212, M212))</f>
        <v>1.1843518518518512</v>
      </c>
      <c r="N213" s="2">
        <f>telefony[[#This Row],[zakonczenie]]-telefony[[#This Row],[rozpoczecie]]</f>
        <v>1.113425925925926E-2</v>
      </c>
      <c r="O213">
        <f>IF(telefony[[#This Row],[Czy zagraniczne]]=1, ROUNDUP(telefony[[#This Row],[Trwanie]]*1440,0),0)</f>
        <v>0</v>
      </c>
      <c r="P213" s="9">
        <f>IF(telefony[[#This Row],[Czy komórkowy]]=1, P212+telefony[[#This Row],[Trwanie]], P212)</f>
        <v>0.14987268518518496</v>
      </c>
      <c r="Q213" s="9">
        <f>IF(telefony[[#This Row],[Czy stacjonarny]]=1, Q212+telefony[[#This Row],[Trwanie]], Q212)</f>
        <v>0.47892361111111081</v>
      </c>
    </row>
    <row r="214" spans="1:17" x14ac:dyDescent="0.25">
      <c r="A214">
        <v>4941247888</v>
      </c>
      <c r="B214" s="1">
        <v>42921</v>
      </c>
      <c r="C214" s="2">
        <v>0.39114583333333336</v>
      </c>
      <c r="D214" s="2">
        <v>0.39870370370370373</v>
      </c>
      <c r="E214">
        <f>IF(LEN(telefony[[#This Row],[nr]]) = 7, 1,0)</f>
        <v>0</v>
      </c>
      <c r="F214">
        <f>IF(LEN(telefony[[#This Row],[nr]]) = 8, 1,0)</f>
        <v>0</v>
      </c>
      <c r="G214">
        <f>IF(LEN(telefony[[#This Row],[nr]]) &gt;= 10, 1,0)</f>
        <v>1</v>
      </c>
      <c r="H214">
        <f>IF(AND(MID(telefony[[#This Row],[nr]],1,2)="12",  telefony[[#This Row],[Czy stacjonarny]]=1), 1,0)</f>
        <v>0</v>
      </c>
      <c r="I214" s="2">
        <f>IF(telefony[[#This Row],[Czy stacjonarny na 12]]=1, telefony[[#This Row],[zakonczenie]]-telefony[[#This Row],[rozpoczecie]]+I213, I213)</f>
        <v>4.1435185185185186E-3</v>
      </c>
      <c r="J214" s="9">
        <f>IF(telefony[[#This Row],[Czy stacjonarny]]=1, telefony[[#This Row],[zakonczenie]]-telefony[[#This Row],[rozpoczecie]]+J213, J213)</f>
        <v>0.86982638888888808</v>
      </c>
      <c r="K214" s="9">
        <f>IF(telefony[[#This Row],[Czy komórkowy]]=1, telefony[[#This Row],[zakonczenie]]-telefony[[#This Row],[rozpoczecie]]+K213, K213)</f>
        <v>0.31452546296296263</v>
      </c>
      <c r="L214" s="9">
        <f>IF(telefony[[#This Row],[Czy zagraniczne]]=1, telefony[[#This Row],[zakonczenie]]-telefony[[#This Row],[rozpoczecie]]+L213, L213)</f>
        <v>7.0023148148148195E-2</v>
      </c>
      <c r="M214" s="9">
        <f>IF(telefony[[#This Row],[Czy stacjonarny]]=1, telefony[[#This Row],[zakonczenie]]-telefony[[#This Row],[rozpoczecie]]+M213, IF(telefony[[#This Row],[Czy komórkowy]]=1, telefony[[#This Row],[zakonczenie]]-telefony[[#This Row],[rozpoczecie]]+M213, M213))</f>
        <v>1.1843518518518512</v>
      </c>
      <c r="N214" s="2">
        <f>telefony[[#This Row],[zakonczenie]]-telefony[[#This Row],[rozpoczecie]]</f>
        <v>7.5578703703703676E-3</v>
      </c>
      <c r="O214">
        <f>IF(telefony[[#This Row],[Czy zagraniczne]]=1, ROUNDUP(telefony[[#This Row],[Trwanie]]*1440,0),0)</f>
        <v>11</v>
      </c>
      <c r="P214" s="9">
        <f>IF(telefony[[#This Row],[Czy komórkowy]]=1, P213+telefony[[#This Row],[Trwanie]], P213)</f>
        <v>0.14987268518518496</v>
      </c>
      <c r="Q214" s="9">
        <f>IF(telefony[[#This Row],[Czy stacjonarny]]=1, Q213+telefony[[#This Row],[Trwanie]], Q213)</f>
        <v>0.47892361111111081</v>
      </c>
    </row>
    <row r="215" spans="1:17" x14ac:dyDescent="0.25">
      <c r="A215">
        <v>13484133</v>
      </c>
      <c r="B215" s="1">
        <v>42921</v>
      </c>
      <c r="C215" s="2">
        <v>0.3959375</v>
      </c>
      <c r="D215" s="2">
        <v>0.3982060185185185</v>
      </c>
      <c r="E215">
        <f>IF(LEN(telefony[[#This Row],[nr]]) = 7, 1,0)</f>
        <v>0</v>
      </c>
      <c r="F215">
        <f>IF(LEN(telefony[[#This Row],[nr]]) = 8, 1,0)</f>
        <v>1</v>
      </c>
      <c r="G215">
        <f>IF(LEN(telefony[[#This Row],[nr]]) &gt;= 10, 1,0)</f>
        <v>0</v>
      </c>
      <c r="H215">
        <f>IF(AND(MID(telefony[[#This Row],[nr]],1,2)="12",  telefony[[#This Row],[Czy stacjonarny]]=1), 1,0)</f>
        <v>0</v>
      </c>
      <c r="I215" s="2">
        <f>IF(telefony[[#This Row],[Czy stacjonarny na 12]]=1, telefony[[#This Row],[zakonczenie]]-telefony[[#This Row],[rozpoczecie]]+I214, I214)</f>
        <v>4.1435185185185186E-3</v>
      </c>
      <c r="J215" s="9">
        <f>IF(telefony[[#This Row],[Czy stacjonarny]]=1, telefony[[#This Row],[zakonczenie]]-telefony[[#This Row],[rozpoczecie]]+J214, J214)</f>
        <v>0.86982638888888808</v>
      </c>
      <c r="K215" s="9">
        <f>IF(telefony[[#This Row],[Czy komórkowy]]=1, telefony[[#This Row],[zakonczenie]]-telefony[[#This Row],[rozpoczecie]]+K214, K214)</f>
        <v>0.31679398148148114</v>
      </c>
      <c r="L215" s="9">
        <f>IF(telefony[[#This Row],[Czy zagraniczne]]=1, telefony[[#This Row],[zakonczenie]]-telefony[[#This Row],[rozpoczecie]]+L214, L214)</f>
        <v>7.0023148148148195E-2</v>
      </c>
      <c r="M215" s="9">
        <f>IF(telefony[[#This Row],[Czy stacjonarny]]=1, telefony[[#This Row],[zakonczenie]]-telefony[[#This Row],[rozpoczecie]]+M214, IF(telefony[[#This Row],[Czy komórkowy]]=1, telefony[[#This Row],[zakonczenie]]-telefony[[#This Row],[rozpoczecie]]+M214, M214))</f>
        <v>1.1866203703703697</v>
      </c>
      <c r="N215" s="2">
        <f>telefony[[#This Row],[zakonczenie]]-telefony[[#This Row],[rozpoczecie]]</f>
        <v>2.2685185185185031E-3</v>
      </c>
      <c r="O215">
        <f>IF(telefony[[#This Row],[Czy zagraniczne]]=1, ROUNDUP(telefony[[#This Row],[Trwanie]]*1440,0),0)</f>
        <v>0</v>
      </c>
      <c r="P215" s="9">
        <f>IF(telefony[[#This Row],[Czy komórkowy]]=1, P214+telefony[[#This Row],[Trwanie]], P214)</f>
        <v>0.15214120370370346</v>
      </c>
      <c r="Q215" s="9">
        <f>IF(telefony[[#This Row],[Czy stacjonarny]]=1, Q214+telefony[[#This Row],[Trwanie]], Q214)</f>
        <v>0.47892361111111081</v>
      </c>
    </row>
    <row r="216" spans="1:17" x14ac:dyDescent="0.25">
      <c r="A216">
        <v>9610703</v>
      </c>
      <c r="B216" s="1">
        <v>42921</v>
      </c>
      <c r="C216" s="2">
        <v>0.40074074074074073</v>
      </c>
      <c r="D216" s="2">
        <v>0.40766203703703702</v>
      </c>
      <c r="E216">
        <f>IF(LEN(telefony[[#This Row],[nr]]) = 7, 1,0)</f>
        <v>1</v>
      </c>
      <c r="F216">
        <f>IF(LEN(telefony[[#This Row],[nr]]) = 8, 1,0)</f>
        <v>0</v>
      </c>
      <c r="G216">
        <f>IF(LEN(telefony[[#This Row],[nr]]) &gt;= 10, 1,0)</f>
        <v>0</v>
      </c>
      <c r="H216">
        <f>IF(AND(MID(telefony[[#This Row],[nr]],1,2)="12",  telefony[[#This Row],[Czy stacjonarny]]=1), 1,0)</f>
        <v>0</v>
      </c>
      <c r="I216" s="2">
        <f>IF(telefony[[#This Row],[Czy stacjonarny na 12]]=1, telefony[[#This Row],[zakonczenie]]-telefony[[#This Row],[rozpoczecie]]+I215, I215)</f>
        <v>4.1435185185185186E-3</v>
      </c>
      <c r="J216" s="9">
        <f>IF(telefony[[#This Row],[Czy stacjonarny]]=1, telefony[[#This Row],[zakonczenie]]-telefony[[#This Row],[rozpoczecie]]+J215, J215)</f>
        <v>0.87674768518518431</v>
      </c>
      <c r="K216" s="9">
        <f>IF(telefony[[#This Row],[Czy komórkowy]]=1, telefony[[#This Row],[zakonczenie]]-telefony[[#This Row],[rozpoczecie]]+K215, K215)</f>
        <v>0.31679398148148114</v>
      </c>
      <c r="L216" s="9">
        <f>IF(telefony[[#This Row],[Czy zagraniczne]]=1, telefony[[#This Row],[zakonczenie]]-telefony[[#This Row],[rozpoczecie]]+L215, L215)</f>
        <v>7.0023148148148195E-2</v>
      </c>
      <c r="M216" s="9">
        <f>IF(telefony[[#This Row],[Czy stacjonarny]]=1, telefony[[#This Row],[zakonczenie]]-telefony[[#This Row],[rozpoczecie]]+M215, IF(telefony[[#This Row],[Czy komórkowy]]=1, telefony[[#This Row],[zakonczenie]]-telefony[[#This Row],[rozpoczecie]]+M215, M215))</f>
        <v>1.1935416666666661</v>
      </c>
      <c r="N216" s="2">
        <f>telefony[[#This Row],[zakonczenie]]-telefony[[#This Row],[rozpoczecie]]</f>
        <v>6.9212962962962865E-3</v>
      </c>
      <c r="O216">
        <f>IF(telefony[[#This Row],[Czy zagraniczne]]=1, ROUNDUP(telefony[[#This Row],[Trwanie]]*1440,0),0)</f>
        <v>0</v>
      </c>
      <c r="P216" s="9">
        <f>IF(telefony[[#This Row],[Czy komórkowy]]=1, P215+telefony[[#This Row],[Trwanie]], P215)</f>
        <v>0.15214120370370346</v>
      </c>
      <c r="Q216" s="9">
        <f>IF(telefony[[#This Row],[Czy stacjonarny]]=1, Q215+telefony[[#This Row],[Trwanie]], Q215)</f>
        <v>0.4858449074074071</v>
      </c>
    </row>
    <row r="217" spans="1:17" x14ac:dyDescent="0.25">
      <c r="A217">
        <v>7236035</v>
      </c>
      <c r="B217" s="1">
        <v>42921</v>
      </c>
      <c r="C217" s="2">
        <v>0.40517361111111111</v>
      </c>
      <c r="D217" s="2">
        <v>0.41189814814814812</v>
      </c>
      <c r="E217">
        <f>IF(LEN(telefony[[#This Row],[nr]]) = 7, 1,0)</f>
        <v>1</v>
      </c>
      <c r="F217">
        <f>IF(LEN(telefony[[#This Row],[nr]]) = 8, 1,0)</f>
        <v>0</v>
      </c>
      <c r="G217">
        <f>IF(LEN(telefony[[#This Row],[nr]]) &gt;= 10, 1,0)</f>
        <v>0</v>
      </c>
      <c r="H217">
        <f>IF(AND(MID(telefony[[#This Row],[nr]],1,2)="12",  telefony[[#This Row],[Czy stacjonarny]]=1), 1,0)</f>
        <v>0</v>
      </c>
      <c r="I217" s="2">
        <f>IF(telefony[[#This Row],[Czy stacjonarny na 12]]=1, telefony[[#This Row],[zakonczenie]]-telefony[[#This Row],[rozpoczecie]]+I216, I216)</f>
        <v>4.1435185185185186E-3</v>
      </c>
      <c r="J217" s="9">
        <f>IF(telefony[[#This Row],[Czy stacjonarny]]=1, telefony[[#This Row],[zakonczenie]]-telefony[[#This Row],[rozpoczecie]]+J216, J216)</f>
        <v>0.88347222222222133</v>
      </c>
      <c r="K217" s="9">
        <f>IF(telefony[[#This Row],[Czy komórkowy]]=1, telefony[[#This Row],[zakonczenie]]-telefony[[#This Row],[rozpoczecie]]+K216, K216)</f>
        <v>0.31679398148148114</v>
      </c>
      <c r="L217" s="9">
        <f>IF(telefony[[#This Row],[Czy zagraniczne]]=1, telefony[[#This Row],[zakonczenie]]-telefony[[#This Row],[rozpoczecie]]+L216, L216)</f>
        <v>7.0023148148148195E-2</v>
      </c>
      <c r="M217" s="9">
        <f>IF(telefony[[#This Row],[Czy stacjonarny]]=1, telefony[[#This Row],[zakonczenie]]-telefony[[#This Row],[rozpoczecie]]+M216, IF(telefony[[#This Row],[Czy komórkowy]]=1, telefony[[#This Row],[zakonczenie]]-telefony[[#This Row],[rozpoczecie]]+M216, M216))</f>
        <v>1.2002662037037031</v>
      </c>
      <c r="N217" s="2">
        <f>telefony[[#This Row],[zakonczenie]]-telefony[[#This Row],[rozpoczecie]]</f>
        <v>6.724537037037015E-3</v>
      </c>
      <c r="O217">
        <f>IF(telefony[[#This Row],[Czy zagraniczne]]=1, ROUNDUP(telefony[[#This Row],[Trwanie]]*1440,0),0)</f>
        <v>0</v>
      </c>
      <c r="P217" s="9">
        <f>IF(telefony[[#This Row],[Czy komórkowy]]=1, P216+telefony[[#This Row],[Trwanie]], P216)</f>
        <v>0.15214120370370346</v>
      </c>
      <c r="Q217" s="9">
        <f>IF(telefony[[#This Row],[Czy stacjonarny]]=1, Q216+telefony[[#This Row],[Trwanie]], Q216)</f>
        <v>0.49256944444444412</v>
      </c>
    </row>
    <row r="218" spans="1:17" x14ac:dyDescent="0.25">
      <c r="A218">
        <v>7236035</v>
      </c>
      <c r="B218" s="1">
        <v>42921</v>
      </c>
      <c r="C218" s="2">
        <v>0.4089814814814815</v>
      </c>
      <c r="D218" s="2">
        <v>0.41927083333333331</v>
      </c>
      <c r="E218">
        <f>IF(LEN(telefony[[#This Row],[nr]]) = 7, 1,0)</f>
        <v>1</v>
      </c>
      <c r="F218">
        <f>IF(LEN(telefony[[#This Row],[nr]]) = 8, 1,0)</f>
        <v>0</v>
      </c>
      <c r="G218">
        <f>IF(LEN(telefony[[#This Row],[nr]]) &gt;= 10, 1,0)</f>
        <v>0</v>
      </c>
      <c r="H218">
        <f>IF(AND(MID(telefony[[#This Row],[nr]],1,2)="12",  telefony[[#This Row],[Czy stacjonarny]]=1), 1,0)</f>
        <v>0</v>
      </c>
      <c r="I218" s="2">
        <f>IF(telefony[[#This Row],[Czy stacjonarny na 12]]=1, telefony[[#This Row],[zakonczenie]]-telefony[[#This Row],[rozpoczecie]]+I217, I217)</f>
        <v>4.1435185185185186E-3</v>
      </c>
      <c r="J218" s="9">
        <f>IF(telefony[[#This Row],[Czy stacjonarny]]=1, telefony[[#This Row],[zakonczenie]]-telefony[[#This Row],[rozpoczecie]]+J217, J217)</f>
        <v>0.8937615740740732</v>
      </c>
      <c r="K218" s="9">
        <f>IF(telefony[[#This Row],[Czy komórkowy]]=1, telefony[[#This Row],[zakonczenie]]-telefony[[#This Row],[rozpoczecie]]+K217, K217)</f>
        <v>0.31679398148148114</v>
      </c>
      <c r="L218" s="9">
        <f>IF(telefony[[#This Row],[Czy zagraniczne]]=1, telefony[[#This Row],[zakonczenie]]-telefony[[#This Row],[rozpoczecie]]+L217, L217)</f>
        <v>7.0023148148148195E-2</v>
      </c>
      <c r="M218" s="9">
        <f>IF(telefony[[#This Row],[Czy stacjonarny]]=1, telefony[[#This Row],[zakonczenie]]-telefony[[#This Row],[rozpoczecie]]+M217, IF(telefony[[#This Row],[Czy komórkowy]]=1, telefony[[#This Row],[zakonczenie]]-telefony[[#This Row],[rozpoczecie]]+M217, M217))</f>
        <v>1.2105555555555549</v>
      </c>
      <c r="N218" s="2">
        <f>telefony[[#This Row],[zakonczenie]]-telefony[[#This Row],[rozpoczecie]]</f>
        <v>1.0289351851851813E-2</v>
      </c>
      <c r="O218">
        <f>IF(telefony[[#This Row],[Czy zagraniczne]]=1, ROUNDUP(telefony[[#This Row],[Trwanie]]*1440,0),0)</f>
        <v>0</v>
      </c>
      <c r="P218" s="9">
        <f>IF(telefony[[#This Row],[Czy komórkowy]]=1, P217+telefony[[#This Row],[Trwanie]], P217)</f>
        <v>0.15214120370370346</v>
      </c>
      <c r="Q218" s="9">
        <f>IF(telefony[[#This Row],[Czy stacjonarny]]=1, Q217+telefony[[#This Row],[Trwanie]], Q217)</f>
        <v>0.50285879629629593</v>
      </c>
    </row>
    <row r="219" spans="1:17" x14ac:dyDescent="0.25">
      <c r="A219">
        <v>2675422</v>
      </c>
      <c r="B219" s="1">
        <v>42921</v>
      </c>
      <c r="C219" s="2">
        <v>0.41393518518518518</v>
      </c>
      <c r="D219" s="2">
        <v>0.42075231481481479</v>
      </c>
      <c r="E219">
        <f>IF(LEN(telefony[[#This Row],[nr]]) = 7, 1,0)</f>
        <v>1</v>
      </c>
      <c r="F219">
        <f>IF(LEN(telefony[[#This Row],[nr]]) = 8, 1,0)</f>
        <v>0</v>
      </c>
      <c r="G219">
        <f>IF(LEN(telefony[[#This Row],[nr]]) &gt;= 10, 1,0)</f>
        <v>0</v>
      </c>
      <c r="H219">
        <f>IF(AND(MID(telefony[[#This Row],[nr]],1,2)="12",  telefony[[#This Row],[Czy stacjonarny]]=1), 1,0)</f>
        <v>0</v>
      </c>
      <c r="I219" s="2">
        <f>IF(telefony[[#This Row],[Czy stacjonarny na 12]]=1, telefony[[#This Row],[zakonczenie]]-telefony[[#This Row],[rozpoczecie]]+I218, I218)</f>
        <v>4.1435185185185186E-3</v>
      </c>
      <c r="J219" s="9">
        <f>IF(telefony[[#This Row],[Czy stacjonarny]]=1, telefony[[#This Row],[zakonczenie]]-telefony[[#This Row],[rozpoczecie]]+J218, J218)</f>
        <v>0.90057870370370274</v>
      </c>
      <c r="K219" s="9">
        <f>IF(telefony[[#This Row],[Czy komórkowy]]=1, telefony[[#This Row],[zakonczenie]]-telefony[[#This Row],[rozpoczecie]]+K218, K218)</f>
        <v>0.31679398148148114</v>
      </c>
      <c r="L219" s="9">
        <f>IF(telefony[[#This Row],[Czy zagraniczne]]=1, telefony[[#This Row],[zakonczenie]]-telefony[[#This Row],[rozpoczecie]]+L218, L218)</f>
        <v>7.0023148148148195E-2</v>
      </c>
      <c r="M219" s="9">
        <f>IF(telefony[[#This Row],[Czy stacjonarny]]=1, telefony[[#This Row],[zakonczenie]]-telefony[[#This Row],[rozpoczecie]]+M218, IF(telefony[[#This Row],[Czy komórkowy]]=1, telefony[[#This Row],[zakonczenie]]-telefony[[#This Row],[rozpoczecie]]+M218, M218))</f>
        <v>1.2173726851851845</v>
      </c>
      <c r="N219" s="2">
        <f>telefony[[#This Row],[zakonczenie]]-telefony[[#This Row],[rozpoczecie]]</f>
        <v>6.8171296296296036E-3</v>
      </c>
      <c r="O219">
        <f>IF(telefony[[#This Row],[Czy zagraniczne]]=1, ROUNDUP(telefony[[#This Row],[Trwanie]]*1440,0),0)</f>
        <v>0</v>
      </c>
      <c r="P219" s="9">
        <f>IF(telefony[[#This Row],[Czy komórkowy]]=1, P218+telefony[[#This Row],[Trwanie]], P218)</f>
        <v>0.15214120370370346</v>
      </c>
      <c r="Q219" s="9">
        <f>IF(telefony[[#This Row],[Czy stacjonarny]]=1, Q218+telefony[[#This Row],[Trwanie]], Q218)</f>
        <v>0.50967592592592559</v>
      </c>
    </row>
    <row r="220" spans="1:17" x14ac:dyDescent="0.25">
      <c r="A220">
        <v>99056276</v>
      </c>
      <c r="B220" s="1">
        <v>42921</v>
      </c>
      <c r="C220" s="2">
        <v>0.41749999999999998</v>
      </c>
      <c r="D220" s="2">
        <v>0.42891203703703706</v>
      </c>
      <c r="E220">
        <f>IF(LEN(telefony[[#This Row],[nr]]) = 7, 1,0)</f>
        <v>0</v>
      </c>
      <c r="F220">
        <f>IF(LEN(telefony[[#This Row],[nr]]) = 8, 1,0)</f>
        <v>1</v>
      </c>
      <c r="G220">
        <f>IF(LEN(telefony[[#This Row],[nr]]) &gt;= 10, 1,0)</f>
        <v>0</v>
      </c>
      <c r="H220">
        <f>IF(AND(MID(telefony[[#This Row],[nr]],1,2)="12",  telefony[[#This Row],[Czy stacjonarny]]=1), 1,0)</f>
        <v>0</v>
      </c>
      <c r="I220" s="2">
        <f>IF(telefony[[#This Row],[Czy stacjonarny na 12]]=1, telefony[[#This Row],[zakonczenie]]-telefony[[#This Row],[rozpoczecie]]+I219, I219)</f>
        <v>4.1435185185185186E-3</v>
      </c>
      <c r="J220" s="9">
        <f>IF(telefony[[#This Row],[Czy stacjonarny]]=1, telefony[[#This Row],[zakonczenie]]-telefony[[#This Row],[rozpoczecie]]+J219, J219)</f>
        <v>0.90057870370370274</v>
      </c>
      <c r="K220" s="9">
        <f>IF(telefony[[#This Row],[Czy komórkowy]]=1, telefony[[#This Row],[zakonczenie]]-telefony[[#This Row],[rozpoczecie]]+K219, K219)</f>
        <v>0.32820601851851822</v>
      </c>
      <c r="L220" s="9">
        <f>IF(telefony[[#This Row],[Czy zagraniczne]]=1, telefony[[#This Row],[zakonczenie]]-telefony[[#This Row],[rozpoczecie]]+L219, L219)</f>
        <v>7.0023148148148195E-2</v>
      </c>
      <c r="M220" s="9">
        <f>IF(telefony[[#This Row],[Czy stacjonarny]]=1, telefony[[#This Row],[zakonczenie]]-telefony[[#This Row],[rozpoczecie]]+M219, IF(telefony[[#This Row],[Czy komórkowy]]=1, telefony[[#This Row],[zakonczenie]]-telefony[[#This Row],[rozpoczecie]]+M219, M219))</f>
        <v>1.2287847222222217</v>
      </c>
      <c r="N220" s="2">
        <f>telefony[[#This Row],[zakonczenie]]-telefony[[#This Row],[rozpoczecie]]</f>
        <v>1.1412037037037082E-2</v>
      </c>
      <c r="O220">
        <f>IF(telefony[[#This Row],[Czy zagraniczne]]=1, ROUNDUP(telefony[[#This Row],[Trwanie]]*1440,0),0)</f>
        <v>0</v>
      </c>
      <c r="P220" s="9">
        <f>IF(telefony[[#This Row],[Czy komórkowy]]=1, P219+telefony[[#This Row],[Trwanie]], P219)</f>
        <v>0.16355324074074054</v>
      </c>
      <c r="Q220" s="9">
        <f>IF(telefony[[#This Row],[Czy stacjonarny]]=1, Q219+telefony[[#This Row],[Trwanie]], Q219)</f>
        <v>0.50967592592592559</v>
      </c>
    </row>
    <row r="221" spans="1:17" x14ac:dyDescent="0.25">
      <c r="A221">
        <v>1715377</v>
      </c>
      <c r="B221" s="1">
        <v>42921</v>
      </c>
      <c r="C221" s="2">
        <v>0.41847222222222225</v>
      </c>
      <c r="D221" s="2">
        <v>0.42833333333333334</v>
      </c>
      <c r="E221">
        <f>IF(LEN(telefony[[#This Row],[nr]]) = 7, 1,0)</f>
        <v>1</v>
      </c>
      <c r="F221">
        <f>IF(LEN(telefony[[#This Row],[nr]]) = 8, 1,0)</f>
        <v>0</v>
      </c>
      <c r="G221">
        <f>IF(LEN(telefony[[#This Row],[nr]]) &gt;= 10, 1,0)</f>
        <v>0</v>
      </c>
      <c r="H221">
        <f>IF(AND(MID(telefony[[#This Row],[nr]],1,2)="12",  telefony[[#This Row],[Czy stacjonarny]]=1), 1,0)</f>
        <v>0</v>
      </c>
      <c r="I221" s="2">
        <f>IF(telefony[[#This Row],[Czy stacjonarny na 12]]=1, telefony[[#This Row],[zakonczenie]]-telefony[[#This Row],[rozpoczecie]]+I220, I220)</f>
        <v>4.1435185185185186E-3</v>
      </c>
      <c r="J221" s="9">
        <f>IF(telefony[[#This Row],[Czy stacjonarny]]=1, telefony[[#This Row],[zakonczenie]]-telefony[[#This Row],[rozpoczecie]]+J220, J220)</f>
        <v>0.91043981481481384</v>
      </c>
      <c r="K221" s="9">
        <f>IF(telefony[[#This Row],[Czy komórkowy]]=1, telefony[[#This Row],[zakonczenie]]-telefony[[#This Row],[rozpoczecie]]+K220, K220)</f>
        <v>0.32820601851851822</v>
      </c>
      <c r="L221" s="9">
        <f>IF(telefony[[#This Row],[Czy zagraniczne]]=1, telefony[[#This Row],[zakonczenie]]-telefony[[#This Row],[rozpoczecie]]+L220, L220)</f>
        <v>7.0023148148148195E-2</v>
      </c>
      <c r="M221" s="9">
        <f>IF(telefony[[#This Row],[Czy stacjonarny]]=1, telefony[[#This Row],[zakonczenie]]-telefony[[#This Row],[rozpoczecie]]+M220, IF(telefony[[#This Row],[Czy komórkowy]]=1, telefony[[#This Row],[zakonczenie]]-telefony[[#This Row],[rozpoczecie]]+M220, M220))</f>
        <v>1.2386458333333328</v>
      </c>
      <c r="N221" s="2">
        <f>telefony[[#This Row],[zakonczenie]]-telefony[[#This Row],[rozpoczecie]]</f>
        <v>9.8611111111110983E-3</v>
      </c>
      <c r="O221">
        <f>IF(telefony[[#This Row],[Czy zagraniczne]]=1, ROUNDUP(telefony[[#This Row],[Trwanie]]*1440,0),0)</f>
        <v>0</v>
      </c>
      <c r="P221" s="9">
        <f>IF(telefony[[#This Row],[Czy komórkowy]]=1, P220+telefony[[#This Row],[Trwanie]], P220)</f>
        <v>0.16355324074074054</v>
      </c>
      <c r="Q221" s="9">
        <f>IF(telefony[[#This Row],[Czy stacjonarny]]=1, Q220+telefony[[#This Row],[Trwanie]], Q220)</f>
        <v>0.51953703703703669</v>
      </c>
    </row>
    <row r="222" spans="1:17" x14ac:dyDescent="0.25">
      <c r="A222">
        <v>6700458395</v>
      </c>
      <c r="B222" s="1">
        <v>42921</v>
      </c>
      <c r="C222" s="2">
        <v>0.42149305555555555</v>
      </c>
      <c r="D222" s="2">
        <v>0.42678240740740742</v>
      </c>
      <c r="E222">
        <f>IF(LEN(telefony[[#This Row],[nr]]) = 7, 1,0)</f>
        <v>0</v>
      </c>
      <c r="F222">
        <f>IF(LEN(telefony[[#This Row],[nr]]) = 8, 1,0)</f>
        <v>0</v>
      </c>
      <c r="G222">
        <f>IF(LEN(telefony[[#This Row],[nr]]) &gt;= 10, 1,0)</f>
        <v>1</v>
      </c>
      <c r="H222">
        <f>IF(AND(MID(telefony[[#This Row],[nr]],1,2)="12",  telefony[[#This Row],[Czy stacjonarny]]=1), 1,0)</f>
        <v>0</v>
      </c>
      <c r="I222" s="2">
        <f>IF(telefony[[#This Row],[Czy stacjonarny na 12]]=1, telefony[[#This Row],[zakonczenie]]-telefony[[#This Row],[rozpoczecie]]+I221, I221)</f>
        <v>4.1435185185185186E-3</v>
      </c>
      <c r="J222" s="9">
        <f>IF(telefony[[#This Row],[Czy stacjonarny]]=1, telefony[[#This Row],[zakonczenie]]-telefony[[#This Row],[rozpoczecie]]+J221, J221)</f>
        <v>0.91043981481481384</v>
      </c>
      <c r="K222" s="9">
        <f>IF(telefony[[#This Row],[Czy komórkowy]]=1, telefony[[#This Row],[zakonczenie]]-telefony[[#This Row],[rozpoczecie]]+K221, K221)</f>
        <v>0.32820601851851822</v>
      </c>
      <c r="L222" s="9">
        <f>IF(telefony[[#This Row],[Czy zagraniczne]]=1, telefony[[#This Row],[zakonczenie]]-telefony[[#This Row],[rozpoczecie]]+L221, L221)</f>
        <v>7.531250000000006E-2</v>
      </c>
      <c r="M222" s="9">
        <f>IF(telefony[[#This Row],[Czy stacjonarny]]=1, telefony[[#This Row],[zakonczenie]]-telefony[[#This Row],[rozpoczecie]]+M221, IF(telefony[[#This Row],[Czy komórkowy]]=1, telefony[[#This Row],[zakonczenie]]-telefony[[#This Row],[rozpoczecie]]+M221, M221))</f>
        <v>1.2386458333333328</v>
      </c>
      <c r="N222" s="2">
        <f>telefony[[#This Row],[zakonczenie]]-telefony[[#This Row],[rozpoczecie]]</f>
        <v>5.2893518518518645E-3</v>
      </c>
      <c r="O222">
        <f>IF(telefony[[#This Row],[Czy zagraniczne]]=1, ROUNDUP(telefony[[#This Row],[Trwanie]]*1440,0),0)</f>
        <v>8</v>
      </c>
      <c r="P222" s="9">
        <f>IF(telefony[[#This Row],[Czy komórkowy]]=1, P221+telefony[[#This Row],[Trwanie]], P221)</f>
        <v>0.16355324074074054</v>
      </c>
      <c r="Q222" s="9">
        <f>IF(telefony[[#This Row],[Czy stacjonarny]]=1, Q221+telefony[[#This Row],[Trwanie]], Q221)</f>
        <v>0.51953703703703669</v>
      </c>
    </row>
    <row r="223" spans="1:17" x14ac:dyDescent="0.25">
      <c r="A223">
        <v>2211277198</v>
      </c>
      <c r="B223" s="1">
        <v>42921</v>
      </c>
      <c r="C223" s="2">
        <v>0.42168981481481482</v>
      </c>
      <c r="D223" s="2">
        <v>0.42326388888888888</v>
      </c>
      <c r="E223">
        <f>IF(LEN(telefony[[#This Row],[nr]]) = 7, 1,0)</f>
        <v>0</v>
      </c>
      <c r="F223">
        <f>IF(LEN(telefony[[#This Row],[nr]]) = 8, 1,0)</f>
        <v>0</v>
      </c>
      <c r="G223">
        <f>IF(LEN(telefony[[#This Row],[nr]]) &gt;= 10, 1,0)</f>
        <v>1</v>
      </c>
      <c r="H223">
        <f>IF(AND(MID(telefony[[#This Row],[nr]],1,2)="12",  telefony[[#This Row],[Czy stacjonarny]]=1), 1,0)</f>
        <v>0</v>
      </c>
      <c r="I223" s="2">
        <f>IF(telefony[[#This Row],[Czy stacjonarny na 12]]=1, telefony[[#This Row],[zakonczenie]]-telefony[[#This Row],[rozpoczecie]]+I222, I222)</f>
        <v>4.1435185185185186E-3</v>
      </c>
      <c r="J223" s="9">
        <f>IF(telefony[[#This Row],[Czy stacjonarny]]=1, telefony[[#This Row],[zakonczenie]]-telefony[[#This Row],[rozpoczecie]]+J222, J222)</f>
        <v>0.91043981481481384</v>
      </c>
      <c r="K223" s="9">
        <f>IF(telefony[[#This Row],[Czy komórkowy]]=1, telefony[[#This Row],[zakonczenie]]-telefony[[#This Row],[rozpoczecie]]+K222, K222)</f>
        <v>0.32820601851851822</v>
      </c>
      <c r="L223" s="9">
        <f>IF(telefony[[#This Row],[Czy zagraniczne]]=1, telefony[[#This Row],[zakonczenie]]-telefony[[#This Row],[rozpoczecie]]+L222, L222)</f>
        <v>7.6886574074074121E-2</v>
      </c>
      <c r="M223" s="9">
        <f>IF(telefony[[#This Row],[Czy stacjonarny]]=1, telefony[[#This Row],[zakonczenie]]-telefony[[#This Row],[rozpoczecie]]+M222, IF(telefony[[#This Row],[Czy komórkowy]]=1, telefony[[#This Row],[zakonczenie]]-telefony[[#This Row],[rozpoczecie]]+M222, M222))</f>
        <v>1.2386458333333328</v>
      </c>
      <c r="N223" s="2">
        <f>telefony[[#This Row],[zakonczenie]]-telefony[[#This Row],[rozpoczecie]]</f>
        <v>1.5740740740740611E-3</v>
      </c>
      <c r="O223">
        <f>IF(telefony[[#This Row],[Czy zagraniczne]]=1, ROUNDUP(telefony[[#This Row],[Trwanie]]*1440,0),0)</f>
        <v>3</v>
      </c>
      <c r="P223" s="9">
        <f>IF(telefony[[#This Row],[Czy komórkowy]]=1, P222+telefony[[#This Row],[Trwanie]], P222)</f>
        <v>0.16355324074074054</v>
      </c>
      <c r="Q223" s="9">
        <f>IF(telefony[[#This Row],[Czy stacjonarny]]=1, Q222+telefony[[#This Row],[Trwanie]], Q222)</f>
        <v>0.51953703703703669</v>
      </c>
    </row>
    <row r="224" spans="1:17" x14ac:dyDescent="0.25">
      <c r="A224">
        <v>9866373</v>
      </c>
      <c r="B224" s="1">
        <v>42921</v>
      </c>
      <c r="C224" s="2">
        <v>0.42202546296296295</v>
      </c>
      <c r="D224" s="2">
        <v>0.42905092592592592</v>
      </c>
      <c r="E224">
        <f>IF(LEN(telefony[[#This Row],[nr]]) = 7, 1,0)</f>
        <v>1</v>
      </c>
      <c r="F224">
        <f>IF(LEN(telefony[[#This Row],[nr]]) = 8, 1,0)</f>
        <v>0</v>
      </c>
      <c r="G224">
        <f>IF(LEN(telefony[[#This Row],[nr]]) &gt;= 10, 1,0)</f>
        <v>0</v>
      </c>
      <c r="H224">
        <f>IF(AND(MID(telefony[[#This Row],[nr]],1,2)="12",  telefony[[#This Row],[Czy stacjonarny]]=1), 1,0)</f>
        <v>0</v>
      </c>
      <c r="I224" s="2">
        <f>IF(telefony[[#This Row],[Czy stacjonarny na 12]]=1, telefony[[#This Row],[zakonczenie]]-telefony[[#This Row],[rozpoczecie]]+I223, I223)</f>
        <v>4.1435185185185186E-3</v>
      </c>
      <c r="J224" s="9">
        <f>IF(telefony[[#This Row],[Czy stacjonarny]]=1, telefony[[#This Row],[zakonczenie]]-telefony[[#This Row],[rozpoczecie]]+J223, J223)</f>
        <v>0.91746527777777676</v>
      </c>
      <c r="K224" s="9">
        <f>IF(telefony[[#This Row],[Czy komórkowy]]=1, telefony[[#This Row],[zakonczenie]]-telefony[[#This Row],[rozpoczecie]]+K223, K223)</f>
        <v>0.32820601851851822</v>
      </c>
      <c r="L224" s="9">
        <f>IF(telefony[[#This Row],[Czy zagraniczne]]=1, telefony[[#This Row],[zakonczenie]]-telefony[[#This Row],[rozpoczecie]]+L223, L223)</f>
        <v>7.6886574074074121E-2</v>
      </c>
      <c r="M224" s="9">
        <f>IF(telefony[[#This Row],[Czy stacjonarny]]=1, telefony[[#This Row],[zakonczenie]]-telefony[[#This Row],[rozpoczecie]]+M223, IF(telefony[[#This Row],[Czy komórkowy]]=1, telefony[[#This Row],[zakonczenie]]-telefony[[#This Row],[rozpoczecie]]+M223, M223))</f>
        <v>1.2456712962962957</v>
      </c>
      <c r="N224" s="2">
        <f>telefony[[#This Row],[zakonczenie]]-telefony[[#This Row],[rozpoczecie]]</f>
        <v>7.0254629629629695E-3</v>
      </c>
      <c r="O224">
        <f>IF(telefony[[#This Row],[Czy zagraniczne]]=1, ROUNDUP(telefony[[#This Row],[Trwanie]]*1440,0),0)</f>
        <v>0</v>
      </c>
      <c r="P224" s="9">
        <f>IF(telefony[[#This Row],[Czy komórkowy]]=1, P223+telefony[[#This Row],[Trwanie]], P223)</f>
        <v>0.16355324074074054</v>
      </c>
      <c r="Q224" s="9">
        <f>IF(telefony[[#This Row],[Czy stacjonarny]]=1, Q223+telefony[[#This Row],[Trwanie]], Q223)</f>
        <v>0.5265624999999996</v>
      </c>
    </row>
    <row r="225" spans="1:17" x14ac:dyDescent="0.25">
      <c r="A225">
        <v>4526057</v>
      </c>
      <c r="B225" s="1">
        <v>42921</v>
      </c>
      <c r="C225" s="2">
        <v>0.42313657407407407</v>
      </c>
      <c r="D225" s="2">
        <v>0.42508101851851854</v>
      </c>
      <c r="E225">
        <f>IF(LEN(telefony[[#This Row],[nr]]) = 7, 1,0)</f>
        <v>1</v>
      </c>
      <c r="F225">
        <f>IF(LEN(telefony[[#This Row],[nr]]) = 8, 1,0)</f>
        <v>0</v>
      </c>
      <c r="G225">
        <f>IF(LEN(telefony[[#This Row],[nr]]) &gt;= 10, 1,0)</f>
        <v>0</v>
      </c>
      <c r="H225">
        <f>IF(AND(MID(telefony[[#This Row],[nr]],1,2)="12",  telefony[[#This Row],[Czy stacjonarny]]=1), 1,0)</f>
        <v>0</v>
      </c>
      <c r="I225" s="2">
        <f>IF(telefony[[#This Row],[Czy stacjonarny na 12]]=1, telefony[[#This Row],[zakonczenie]]-telefony[[#This Row],[rozpoczecie]]+I224, I224)</f>
        <v>4.1435185185185186E-3</v>
      </c>
      <c r="J225" s="9">
        <f>IF(telefony[[#This Row],[Czy stacjonarny]]=1, telefony[[#This Row],[zakonczenie]]-telefony[[#This Row],[rozpoczecie]]+J224, J224)</f>
        <v>0.91940972222222128</v>
      </c>
      <c r="K225" s="9">
        <f>IF(telefony[[#This Row],[Czy komórkowy]]=1, telefony[[#This Row],[zakonczenie]]-telefony[[#This Row],[rozpoczecie]]+K224, K224)</f>
        <v>0.32820601851851822</v>
      </c>
      <c r="L225" s="9">
        <f>IF(telefony[[#This Row],[Czy zagraniczne]]=1, telefony[[#This Row],[zakonczenie]]-telefony[[#This Row],[rozpoczecie]]+L224, L224)</f>
        <v>7.6886574074074121E-2</v>
      </c>
      <c r="M225" s="9">
        <f>IF(telefony[[#This Row],[Czy stacjonarny]]=1, telefony[[#This Row],[zakonczenie]]-telefony[[#This Row],[rozpoczecie]]+M224, IF(telefony[[#This Row],[Czy komórkowy]]=1, telefony[[#This Row],[zakonczenie]]-telefony[[#This Row],[rozpoczecie]]+M224, M224))</f>
        <v>1.2476157407407402</v>
      </c>
      <c r="N225" s="2">
        <f>telefony[[#This Row],[zakonczenie]]-telefony[[#This Row],[rozpoczecie]]</f>
        <v>1.9444444444444708E-3</v>
      </c>
      <c r="O225">
        <f>IF(telefony[[#This Row],[Czy zagraniczne]]=1, ROUNDUP(telefony[[#This Row],[Trwanie]]*1440,0),0)</f>
        <v>0</v>
      </c>
      <c r="P225" s="9">
        <f>IF(telefony[[#This Row],[Czy komórkowy]]=1, P224+telefony[[#This Row],[Trwanie]], P224)</f>
        <v>0.16355324074074054</v>
      </c>
      <c r="Q225" s="9">
        <f>IF(telefony[[#This Row],[Czy stacjonarny]]=1, Q224+telefony[[#This Row],[Trwanie]], Q224)</f>
        <v>0.52850694444444413</v>
      </c>
    </row>
    <row r="226" spans="1:17" x14ac:dyDescent="0.25">
      <c r="A226">
        <v>70786056</v>
      </c>
      <c r="B226" s="1">
        <v>42921</v>
      </c>
      <c r="C226" s="2">
        <v>0.42357638888888888</v>
      </c>
      <c r="D226" s="2">
        <v>0.4253587962962963</v>
      </c>
      <c r="E226">
        <f>IF(LEN(telefony[[#This Row],[nr]]) = 7, 1,0)</f>
        <v>0</v>
      </c>
      <c r="F226">
        <f>IF(LEN(telefony[[#This Row],[nr]]) = 8, 1,0)</f>
        <v>1</v>
      </c>
      <c r="G226">
        <f>IF(LEN(telefony[[#This Row],[nr]]) &gt;= 10, 1,0)</f>
        <v>0</v>
      </c>
      <c r="H226">
        <f>IF(AND(MID(telefony[[#This Row],[nr]],1,2)="12",  telefony[[#This Row],[Czy stacjonarny]]=1), 1,0)</f>
        <v>0</v>
      </c>
      <c r="I226" s="2">
        <f>IF(telefony[[#This Row],[Czy stacjonarny na 12]]=1, telefony[[#This Row],[zakonczenie]]-telefony[[#This Row],[rozpoczecie]]+I225, I225)</f>
        <v>4.1435185185185186E-3</v>
      </c>
      <c r="J226" s="9">
        <f>IF(telefony[[#This Row],[Czy stacjonarny]]=1, telefony[[#This Row],[zakonczenie]]-telefony[[#This Row],[rozpoczecie]]+J225, J225)</f>
        <v>0.91940972222222128</v>
      </c>
      <c r="K226" s="9">
        <f>IF(telefony[[#This Row],[Czy komórkowy]]=1, telefony[[#This Row],[zakonczenie]]-telefony[[#This Row],[rozpoczecie]]+K225, K225)</f>
        <v>0.32998842592592564</v>
      </c>
      <c r="L226" s="9">
        <f>IF(telefony[[#This Row],[Czy zagraniczne]]=1, telefony[[#This Row],[zakonczenie]]-telefony[[#This Row],[rozpoczecie]]+L225, L225)</f>
        <v>7.6886574074074121E-2</v>
      </c>
      <c r="M226" s="9">
        <f>IF(telefony[[#This Row],[Czy stacjonarny]]=1, telefony[[#This Row],[zakonczenie]]-telefony[[#This Row],[rozpoczecie]]+M225, IF(telefony[[#This Row],[Czy komórkowy]]=1, telefony[[#This Row],[zakonczenie]]-telefony[[#This Row],[rozpoczecie]]+M225, M225))</f>
        <v>1.2493981481481478</v>
      </c>
      <c r="N226" s="2">
        <f>telefony[[#This Row],[zakonczenie]]-telefony[[#This Row],[rozpoczecie]]</f>
        <v>1.782407407407427E-3</v>
      </c>
      <c r="O226">
        <f>IF(telefony[[#This Row],[Czy zagraniczne]]=1, ROUNDUP(telefony[[#This Row],[Trwanie]]*1440,0),0)</f>
        <v>0</v>
      </c>
      <c r="P226" s="9">
        <f>IF(telefony[[#This Row],[Czy komórkowy]]=1, P225+telefony[[#This Row],[Trwanie]], P225)</f>
        <v>0.16533564814814797</v>
      </c>
      <c r="Q226" s="9">
        <f>IF(telefony[[#This Row],[Czy stacjonarny]]=1, Q225+telefony[[#This Row],[Trwanie]], Q225)</f>
        <v>0.52850694444444413</v>
      </c>
    </row>
    <row r="227" spans="1:17" x14ac:dyDescent="0.25">
      <c r="A227">
        <v>9874705</v>
      </c>
      <c r="B227" s="1">
        <v>42921</v>
      </c>
      <c r="C227" s="2">
        <v>0.4274074074074074</v>
      </c>
      <c r="D227" s="2">
        <v>0.43408564814814815</v>
      </c>
      <c r="E227">
        <f>IF(LEN(telefony[[#This Row],[nr]]) = 7, 1,0)</f>
        <v>1</v>
      </c>
      <c r="F227">
        <f>IF(LEN(telefony[[#This Row],[nr]]) = 8, 1,0)</f>
        <v>0</v>
      </c>
      <c r="G227">
        <f>IF(LEN(telefony[[#This Row],[nr]]) &gt;= 10, 1,0)</f>
        <v>0</v>
      </c>
      <c r="H227">
        <f>IF(AND(MID(telefony[[#This Row],[nr]],1,2)="12",  telefony[[#This Row],[Czy stacjonarny]]=1), 1,0)</f>
        <v>0</v>
      </c>
      <c r="I227" s="2">
        <f>IF(telefony[[#This Row],[Czy stacjonarny na 12]]=1, telefony[[#This Row],[zakonczenie]]-telefony[[#This Row],[rozpoczecie]]+I226, I226)</f>
        <v>4.1435185185185186E-3</v>
      </c>
      <c r="J227" s="9">
        <f>IF(telefony[[#This Row],[Czy stacjonarny]]=1, telefony[[#This Row],[zakonczenie]]-telefony[[#This Row],[rozpoczecie]]+J226, J226)</f>
        <v>0.92608796296296203</v>
      </c>
      <c r="K227" s="9">
        <f>IF(telefony[[#This Row],[Czy komórkowy]]=1, telefony[[#This Row],[zakonczenie]]-telefony[[#This Row],[rozpoczecie]]+K226, K226)</f>
        <v>0.32998842592592564</v>
      </c>
      <c r="L227" s="9">
        <f>IF(telefony[[#This Row],[Czy zagraniczne]]=1, telefony[[#This Row],[zakonczenie]]-telefony[[#This Row],[rozpoczecie]]+L226, L226)</f>
        <v>7.6886574074074121E-2</v>
      </c>
      <c r="M227" s="9">
        <f>IF(telefony[[#This Row],[Czy stacjonarny]]=1, telefony[[#This Row],[zakonczenie]]-telefony[[#This Row],[rozpoczecie]]+M226, IF(telefony[[#This Row],[Czy komórkowy]]=1, telefony[[#This Row],[zakonczenie]]-telefony[[#This Row],[rozpoczecie]]+M226, M226))</f>
        <v>1.2560763888888884</v>
      </c>
      <c r="N227" s="2">
        <f>telefony[[#This Row],[zakonczenie]]-telefony[[#This Row],[rozpoczecie]]</f>
        <v>6.6782407407407485E-3</v>
      </c>
      <c r="O227">
        <f>IF(telefony[[#This Row],[Czy zagraniczne]]=1, ROUNDUP(telefony[[#This Row],[Trwanie]]*1440,0),0)</f>
        <v>0</v>
      </c>
      <c r="P227" s="9">
        <f>IF(telefony[[#This Row],[Czy komórkowy]]=1, P226+telefony[[#This Row],[Trwanie]], P226)</f>
        <v>0.16533564814814797</v>
      </c>
      <c r="Q227" s="9">
        <f>IF(telefony[[#This Row],[Czy stacjonarny]]=1, Q226+telefony[[#This Row],[Trwanie]], Q226)</f>
        <v>0.53518518518518488</v>
      </c>
    </row>
    <row r="228" spans="1:17" x14ac:dyDescent="0.25">
      <c r="A228">
        <v>2506618</v>
      </c>
      <c r="B228" s="1">
        <v>42921</v>
      </c>
      <c r="C228" s="2">
        <v>0.43084490740740738</v>
      </c>
      <c r="D228" s="2">
        <v>0.43738425925925928</v>
      </c>
      <c r="E228">
        <f>IF(LEN(telefony[[#This Row],[nr]]) = 7, 1,0)</f>
        <v>1</v>
      </c>
      <c r="F228">
        <f>IF(LEN(telefony[[#This Row],[nr]]) = 8, 1,0)</f>
        <v>0</v>
      </c>
      <c r="G228">
        <f>IF(LEN(telefony[[#This Row],[nr]]) &gt;= 10, 1,0)</f>
        <v>0</v>
      </c>
      <c r="H228">
        <f>IF(AND(MID(telefony[[#This Row],[nr]],1,2)="12",  telefony[[#This Row],[Czy stacjonarny]]=1), 1,0)</f>
        <v>0</v>
      </c>
      <c r="I228" s="2">
        <f>IF(telefony[[#This Row],[Czy stacjonarny na 12]]=1, telefony[[#This Row],[zakonczenie]]-telefony[[#This Row],[rozpoczecie]]+I227, I227)</f>
        <v>4.1435185185185186E-3</v>
      </c>
      <c r="J228" s="9">
        <f>IF(telefony[[#This Row],[Czy stacjonarny]]=1, telefony[[#This Row],[zakonczenie]]-telefony[[#This Row],[rozpoczecie]]+J227, J227)</f>
        <v>0.93262731481481387</v>
      </c>
      <c r="K228" s="9">
        <f>IF(telefony[[#This Row],[Czy komórkowy]]=1, telefony[[#This Row],[zakonczenie]]-telefony[[#This Row],[rozpoczecie]]+K227, K227)</f>
        <v>0.32998842592592564</v>
      </c>
      <c r="L228" s="9">
        <f>IF(telefony[[#This Row],[Czy zagraniczne]]=1, telefony[[#This Row],[zakonczenie]]-telefony[[#This Row],[rozpoczecie]]+L227, L227)</f>
        <v>7.6886574074074121E-2</v>
      </c>
      <c r="M228" s="9">
        <f>IF(telefony[[#This Row],[Czy stacjonarny]]=1, telefony[[#This Row],[zakonczenie]]-telefony[[#This Row],[rozpoczecie]]+M227, IF(telefony[[#This Row],[Czy komórkowy]]=1, telefony[[#This Row],[zakonczenie]]-telefony[[#This Row],[rozpoczecie]]+M227, M227))</f>
        <v>1.2626157407407403</v>
      </c>
      <c r="N228" s="2">
        <f>telefony[[#This Row],[zakonczenie]]-telefony[[#This Row],[rozpoczecie]]</f>
        <v>6.5393518518518934E-3</v>
      </c>
      <c r="O228">
        <f>IF(telefony[[#This Row],[Czy zagraniczne]]=1, ROUNDUP(telefony[[#This Row],[Trwanie]]*1440,0),0)</f>
        <v>0</v>
      </c>
      <c r="P228" s="9">
        <f>IF(telefony[[#This Row],[Czy komórkowy]]=1, P227+telefony[[#This Row],[Trwanie]], P227)</f>
        <v>0.16533564814814797</v>
      </c>
      <c r="Q228" s="9">
        <f>IF(telefony[[#This Row],[Czy stacjonarny]]=1, Q227+telefony[[#This Row],[Trwanie]], Q227)</f>
        <v>0.54172453703703671</v>
      </c>
    </row>
    <row r="229" spans="1:17" x14ac:dyDescent="0.25">
      <c r="A229">
        <v>6312575</v>
      </c>
      <c r="B229" s="1">
        <v>42921</v>
      </c>
      <c r="C229" s="2">
        <v>0.43234953703703705</v>
      </c>
      <c r="D229" s="2">
        <v>0.44233796296296296</v>
      </c>
      <c r="E229">
        <f>IF(LEN(telefony[[#This Row],[nr]]) = 7, 1,0)</f>
        <v>1</v>
      </c>
      <c r="F229">
        <f>IF(LEN(telefony[[#This Row],[nr]]) = 8, 1,0)</f>
        <v>0</v>
      </c>
      <c r="G229">
        <f>IF(LEN(telefony[[#This Row],[nr]]) &gt;= 10, 1,0)</f>
        <v>0</v>
      </c>
      <c r="H229">
        <f>IF(AND(MID(telefony[[#This Row],[nr]],1,2)="12",  telefony[[#This Row],[Czy stacjonarny]]=1), 1,0)</f>
        <v>0</v>
      </c>
      <c r="I229" s="2">
        <f>IF(telefony[[#This Row],[Czy stacjonarny na 12]]=1, telefony[[#This Row],[zakonczenie]]-telefony[[#This Row],[rozpoczecie]]+I228, I228)</f>
        <v>4.1435185185185186E-3</v>
      </c>
      <c r="J229" s="9">
        <f>IF(telefony[[#This Row],[Czy stacjonarny]]=1, telefony[[#This Row],[zakonczenie]]-telefony[[#This Row],[rozpoczecie]]+J228, J228)</f>
        <v>0.94261574074073984</v>
      </c>
      <c r="K229" s="9">
        <f>IF(telefony[[#This Row],[Czy komórkowy]]=1, telefony[[#This Row],[zakonczenie]]-telefony[[#This Row],[rozpoczecie]]+K228, K228)</f>
        <v>0.32998842592592564</v>
      </c>
      <c r="L229" s="9">
        <f>IF(telefony[[#This Row],[Czy zagraniczne]]=1, telefony[[#This Row],[zakonczenie]]-telefony[[#This Row],[rozpoczecie]]+L228, L228)</f>
        <v>7.6886574074074121E-2</v>
      </c>
      <c r="M229" s="9">
        <f>IF(telefony[[#This Row],[Czy stacjonarny]]=1, telefony[[#This Row],[zakonczenie]]-telefony[[#This Row],[rozpoczecie]]+M228, IF(telefony[[#This Row],[Czy komórkowy]]=1, telefony[[#This Row],[zakonczenie]]-telefony[[#This Row],[rozpoczecie]]+M228, M228))</f>
        <v>1.2726041666666663</v>
      </c>
      <c r="N229" s="2">
        <f>telefony[[#This Row],[zakonczenie]]-telefony[[#This Row],[rozpoczecie]]</f>
        <v>9.9884259259259145E-3</v>
      </c>
      <c r="O229">
        <f>IF(telefony[[#This Row],[Czy zagraniczne]]=1, ROUNDUP(telefony[[#This Row],[Trwanie]]*1440,0),0)</f>
        <v>0</v>
      </c>
      <c r="P229" s="9">
        <f>IF(telefony[[#This Row],[Czy komórkowy]]=1, P228+telefony[[#This Row],[Trwanie]], P228)</f>
        <v>0.16533564814814797</v>
      </c>
      <c r="Q229" s="9">
        <f>IF(telefony[[#This Row],[Czy stacjonarny]]=1, Q228+telefony[[#This Row],[Trwanie]], Q228)</f>
        <v>0.55171296296296268</v>
      </c>
    </row>
    <row r="230" spans="1:17" x14ac:dyDescent="0.25">
      <c r="A230">
        <v>9620895</v>
      </c>
      <c r="B230" s="1">
        <v>42921</v>
      </c>
      <c r="C230" s="2">
        <v>0.4362847222222222</v>
      </c>
      <c r="D230" s="2">
        <v>0.44714120370370369</v>
      </c>
      <c r="E230">
        <f>IF(LEN(telefony[[#This Row],[nr]]) = 7, 1,0)</f>
        <v>1</v>
      </c>
      <c r="F230">
        <f>IF(LEN(telefony[[#This Row],[nr]]) = 8, 1,0)</f>
        <v>0</v>
      </c>
      <c r="G230">
        <f>IF(LEN(telefony[[#This Row],[nr]]) &gt;= 10, 1,0)</f>
        <v>0</v>
      </c>
      <c r="H230">
        <f>IF(AND(MID(telefony[[#This Row],[nr]],1,2)="12",  telefony[[#This Row],[Czy stacjonarny]]=1), 1,0)</f>
        <v>0</v>
      </c>
      <c r="I230" s="2">
        <f>IF(telefony[[#This Row],[Czy stacjonarny na 12]]=1, telefony[[#This Row],[zakonczenie]]-telefony[[#This Row],[rozpoczecie]]+I229, I229)</f>
        <v>4.1435185185185186E-3</v>
      </c>
      <c r="J230" s="9">
        <f>IF(telefony[[#This Row],[Czy stacjonarny]]=1, telefony[[#This Row],[zakonczenie]]-telefony[[#This Row],[rozpoczecie]]+J229, J229)</f>
        <v>0.95347222222222139</v>
      </c>
      <c r="K230" s="9">
        <f>IF(telefony[[#This Row],[Czy komórkowy]]=1, telefony[[#This Row],[zakonczenie]]-telefony[[#This Row],[rozpoczecie]]+K229, K229)</f>
        <v>0.32998842592592564</v>
      </c>
      <c r="L230" s="9">
        <f>IF(telefony[[#This Row],[Czy zagraniczne]]=1, telefony[[#This Row],[zakonczenie]]-telefony[[#This Row],[rozpoczecie]]+L229, L229)</f>
        <v>7.6886574074074121E-2</v>
      </c>
      <c r="M230" s="9">
        <f>IF(telefony[[#This Row],[Czy stacjonarny]]=1, telefony[[#This Row],[zakonczenie]]-telefony[[#This Row],[rozpoczecie]]+M229, IF(telefony[[#This Row],[Czy komórkowy]]=1, telefony[[#This Row],[zakonczenie]]-telefony[[#This Row],[rozpoczecie]]+M229, M229))</f>
        <v>1.2834606481481479</v>
      </c>
      <c r="N230" s="2">
        <f>telefony[[#This Row],[zakonczenie]]-telefony[[#This Row],[rozpoczecie]]</f>
        <v>1.0856481481481495E-2</v>
      </c>
      <c r="O230">
        <f>IF(telefony[[#This Row],[Czy zagraniczne]]=1, ROUNDUP(telefony[[#This Row],[Trwanie]]*1440,0),0)</f>
        <v>0</v>
      </c>
      <c r="P230" s="9">
        <f>IF(telefony[[#This Row],[Czy komórkowy]]=1, P229+telefony[[#This Row],[Trwanie]], P229)</f>
        <v>0.16533564814814797</v>
      </c>
      <c r="Q230" s="9">
        <f>IF(telefony[[#This Row],[Czy stacjonarny]]=1, Q229+telefony[[#This Row],[Trwanie]], Q229)</f>
        <v>0.56256944444444423</v>
      </c>
    </row>
    <row r="231" spans="1:17" x14ac:dyDescent="0.25">
      <c r="A231">
        <v>8187780</v>
      </c>
      <c r="B231" s="1">
        <v>42921</v>
      </c>
      <c r="C231" s="2">
        <v>0.43898148148148147</v>
      </c>
      <c r="D231" s="2">
        <v>0.44800925925925927</v>
      </c>
      <c r="E231">
        <f>IF(LEN(telefony[[#This Row],[nr]]) = 7, 1,0)</f>
        <v>1</v>
      </c>
      <c r="F231">
        <f>IF(LEN(telefony[[#This Row],[nr]]) = 8, 1,0)</f>
        <v>0</v>
      </c>
      <c r="G231">
        <f>IF(LEN(telefony[[#This Row],[nr]]) &gt;= 10, 1,0)</f>
        <v>0</v>
      </c>
      <c r="H231">
        <f>IF(AND(MID(telefony[[#This Row],[nr]],1,2)="12",  telefony[[#This Row],[Czy stacjonarny]]=1), 1,0)</f>
        <v>0</v>
      </c>
      <c r="I231" s="2">
        <f>IF(telefony[[#This Row],[Czy stacjonarny na 12]]=1, telefony[[#This Row],[zakonczenie]]-telefony[[#This Row],[rozpoczecie]]+I230, I230)</f>
        <v>4.1435185185185186E-3</v>
      </c>
      <c r="J231" s="9">
        <f>IF(telefony[[#This Row],[Czy stacjonarny]]=1, telefony[[#This Row],[zakonczenie]]-telefony[[#This Row],[rozpoczecie]]+J230, J230)</f>
        <v>0.96249999999999925</v>
      </c>
      <c r="K231" s="9">
        <f>IF(telefony[[#This Row],[Czy komórkowy]]=1, telefony[[#This Row],[zakonczenie]]-telefony[[#This Row],[rozpoczecie]]+K230, K230)</f>
        <v>0.32998842592592564</v>
      </c>
      <c r="L231" s="9">
        <f>IF(telefony[[#This Row],[Czy zagraniczne]]=1, telefony[[#This Row],[zakonczenie]]-telefony[[#This Row],[rozpoczecie]]+L230, L230)</f>
        <v>7.6886574074074121E-2</v>
      </c>
      <c r="M231" s="9">
        <f>IF(telefony[[#This Row],[Czy stacjonarny]]=1, telefony[[#This Row],[zakonczenie]]-telefony[[#This Row],[rozpoczecie]]+M230, IF(telefony[[#This Row],[Czy komórkowy]]=1, telefony[[#This Row],[zakonczenie]]-telefony[[#This Row],[rozpoczecie]]+M230, M230))</f>
        <v>1.2924884259259257</v>
      </c>
      <c r="N231" s="2">
        <f>telefony[[#This Row],[zakonczenie]]-telefony[[#This Row],[rozpoczecie]]</f>
        <v>9.0277777777778012E-3</v>
      </c>
      <c r="O231">
        <f>IF(telefony[[#This Row],[Czy zagraniczne]]=1, ROUNDUP(telefony[[#This Row],[Trwanie]]*1440,0),0)</f>
        <v>0</v>
      </c>
      <c r="P231" s="9">
        <f>IF(telefony[[#This Row],[Czy komórkowy]]=1, P230+telefony[[#This Row],[Trwanie]], P230)</f>
        <v>0.16533564814814797</v>
      </c>
      <c r="Q231" s="9">
        <f>IF(telefony[[#This Row],[Czy stacjonarny]]=1, Q230+telefony[[#This Row],[Trwanie]], Q230)</f>
        <v>0.57159722222222209</v>
      </c>
    </row>
    <row r="232" spans="1:17" x14ac:dyDescent="0.25">
      <c r="A232">
        <v>4176999</v>
      </c>
      <c r="B232" s="1">
        <v>42921</v>
      </c>
      <c r="C232" s="2">
        <v>0.44148148148148147</v>
      </c>
      <c r="D232" s="2">
        <v>0.45222222222222225</v>
      </c>
      <c r="E232">
        <f>IF(LEN(telefony[[#This Row],[nr]]) = 7, 1,0)</f>
        <v>1</v>
      </c>
      <c r="F232">
        <f>IF(LEN(telefony[[#This Row],[nr]]) = 8, 1,0)</f>
        <v>0</v>
      </c>
      <c r="G232">
        <f>IF(LEN(telefony[[#This Row],[nr]]) &gt;= 10, 1,0)</f>
        <v>0</v>
      </c>
      <c r="H232">
        <f>IF(AND(MID(telefony[[#This Row],[nr]],1,2)="12",  telefony[[#This Row],[Czy stacjonarny]]=1), 1,0)</f>
        <v>0</v>
      </c>
      <c r="I232" s="2">
        <f>IF(telefony[[#This Row],[Czy stacjonarny na 12]]=1, telefony[[#This Row],[zakonczenie]]-telefony[[#This Row],[rozpoczecie]]+I231, I231)</f>
        <v>4.1435185185185186E-3</v>
      </c>
      <c r="J232" s="9">
        <f>IF(telefony[[#This Row],[Czy stacjonarny]]=1, telefony[[#This Row],[zakonczenie]]-telefony[[#This Row],[rozpoczecie]]+J231, J231)</f>
        <v>0.97324074074073996</v>
      </c>
      <c r="K232" s="9">
        <f>IF(telefony[[#This Row],[Czy komórkowy]]=1, telefony[[#This Row],[zakonczenie]]-telefony[[#This Row],[rozpoczecie]]+K231, K231)</f>
        <v>0.32998842592592564</v>
      </c>
      <c r="L232" s="9">
        <f>IF(telefony[[#This Row],[Czy zagraniczne]]=1, telefony[[#This Row],[zakonczenie]]-telefony[[#This Row],[rozpoczecie]]+L231, L231)</f>
        <v>7.6886574074074121E-2</v>
      </c>
      <c r="M232" s="9">
        <f>IF(telefony[[#This Row],[Czy stacjonarny]]=1, telefony[[#This Row],[zakonczenie]]-telefony[[#This Row],[rozpoczecie]]+M231, IF(telefony[[#This Row],[Czy komórkowy]]=1, telefony[[#This Row],[zakonczenie]]-telefony[[#This Row],[rozpoczecie]]+M231, M231))</f>
        <v>1.3032291666666664</v>
      </c>
      <c r="N232" s="2">
        <f>telefony[[#This Row],[zakonczenie]]-telefony[[#This Row],[rozpoczecie]]</f>
        <v>1.0740740740740773E-2</v>
      </c>
      <c r="O232">
        <f>IF(telefony[[#This Row],[Czy zagraniczne]]=1, ROUNDUP(telefony[[#This Row],[Trwanie]]*1440,0),0)</f>
        <v>0</v>
      </c>
      <c r="P232" s="9">
        <f>IF(telefony[[#This Row],[Czy komórkowy]]=1, P231+telefony[[#This Row],[Trwanie]], P231)</f>
        <v>0.16533564814814797</v>
      </c>
      <c r="Q232" s="9">
        <f>IF(telefony[[#This Row],[Czy stacjonarny]]=1, Q231+telefony[[#This Row],[Trwanie]], Q231)</f>
        <v>0.58233796296296281</v>
      </c>
    </row>
    <row r="233" spans="1:17" x14ac:dyDescent="0.25">
      <c r="A233">
        <v>9937257</v>
      </c>
      <c r="B233" s="1">
        <v>42921</v>
      </c>
      <c r="C233" s="2">
        <v>0.44383101851851853</v>
      </c>
      <c r="D233" s="2">
        <v>0.44697916666666665</v>
      </c>
      <c r="E233">
        <f>IF(LEN(telefony[[#This Row],[nr]]) = 7, 1,0)</f>
        <v>1</v>
      </c>
      <c r="F233">
        <f>IF(LEN(telefony[[#This Row],[nr]]) = 8, 1,0)</f>
        <v>0</v>
      </c>
      <c r="G233">
        <f>IF(LEN(telefony[[#This Row],[nr]]) &gt;= 10, 1,0)</f>
        <v>0</v>
      </c>
      <c r="H233">
        <f>IF(AND(MID(telefony[[#This Row],[nr]],1,2)="12",  telefony[[#This Row],[Czy stacjonarny]]=1), 1,0)</f>
        <v>0</v>
      </c>
      <c r="I233" s="2">
        <f>IF(telefony[[#This Row],[Czy stacjonarny na 12]]=1, telefony[[#This Row],[zakonczenie]]-telefony[[#This Row],[rozpoczecie]]+I232, I232)</f>
        <v>4.1435185185185186E-3</v>
      </c>
      <c r="J233" s="9">
        <f>IF(telefony[[#This Row],[Czy stacjonarny]]=1, telefony[[#This Row],[zakonczenie]]-telefony[[#This Row],[rozpoczecie]]+J232, J232)</f>
        <v>0.97638888888888808</v>
      </c>
      <c r="K233" s="9">
        <f>IF(telefony[[#This Row],[Czy komórkowy]]=1, telefony[[#This Row],[zakonczenie]]-telefony[[#This Row],[rozpoczecie]]+K232, K232)</f>
        <v>0.32998842592592564</v>
      </c>
      <c r="L233" s="9">
        <f>IF(telefony[[#This Row],[Czy zagraniczne]]=1, telefony[[#This Row],[zakonczenie]]-telefony[[#This Row],[rozpoczecie]]+L232, L232)</f>
        <v>7.6886574074074121E-2</v>
      </c>
      <c r="M233" s="9">
        <f>IF(telefony[[#This Row],[Czy stacjonarny]]=1, telefony[[#This Row],[zakonczenie]]-telefony[[#This Row],[rozpoczecie]]+M232, IF(telefony[[#This Row],[Czy komórkowy]]=1, telefony[[#This Row],[zakonczenie]]-telefony[[#This Row],[rozpoczecie]]+M232, M232))</f>
        <v>1.3063773148148146</v>
      </c>
      <c r="N233" s="2">
        <f>telefony[[#This Row],[zakonczenie]]-telefony[[#This Row],[rozpoczecie]]</f>
        <v>3.1481481481481222E-3</v>
      </c>
      <c r="O233">
        <f>IF(telefony[[#This Row],[Czy zagraniczne]]=1, ROUNDUP(telefony[[#This Row],[Trwanie]]*1440,0),0)</f>
        <v>0</v>
      </c>
      <c r="P233" s="9">
        <f>IF(telefony[[#This Row],[Czy komórkowy]]=1, P232+telefony[[#This Row],[Trwanie]], P232)</f>
        <v>0.16533564814814797</v>
      </c>
      <c r="Q233" s="9">
        <f>IF(telefony[[#This Row],[Czy stacjonarny]]=1, Q232+telefony[[#This Row],[Trwanie]], Q232)</f>
        <v>0.58548611111111093</v>
      </c>
    </row>
    <row r="234" spans="1:17" x14ac:dyDescent="0.25">
      <c r="A234">
        <v>4363716</v>
      </c>
      <c r="B234" s="1">
        <v>42921</v>
      </c>
      <c r="C234" s="2">
        <v>0.44436342592592593</v>
      </c>
      <c r="D234" s="2">
        <v>0.45106481481481481</v>
      </c>
      <c r="E234">
        <f>IF(LEN(telefony[[#This Row],[nr]]) = 7, 1,0)</f>
        <v>1</v>
      </c>
      <c r="F234">
        <f>IF(LEN(telefony[[#This Row],[nr]]) = 8, 1,0)</f>
        <v>0</v>
      </c>
      <c r="G234">
        <f>IF(LEN(telefony[[#This Row],[nr]]) &gt;= 10, 1,0)</f>
        <v>0</v>
      </c>
      <c r="H234">
        <f>IF(AND(MID(telefony[[#This Row],[nr]],1,2)="12",  telefony[[#This Row],[Czy stacjonarny]]=1), 1,0)</f>
        <v>0</v>
      </c>
      <c r="I234" s="2">
        <f>IF(telefony[[#This Row],[Czy stacjonarny na 12]]=1, telefony[[#This Row],[zakonczenie]]-telefony[[#This Row],[rozpoczecie]]+I233, I233)</f>
        <v>4.1435185185185186E-3</v>
      </c>
      <c r="J234" s="9">
        <f>IF(telefony[[#This Row],[Czy stacjonarny]]=1, telefony[[#This Row],[zakonczenie]]-telefony[[#This Row],[rozpoczecie]]+J233, J233)</f>
        <v>0.98309027777777702</v>
      </c>
      <c r="K234" s="9">
        <f>IF(telefony[[#This Row],[Czy komórkowy]]=1, telefony[[#This Row],[zakonczenie]]-telefony[[#This Row],[rozpoczecie]]+K233, K233)</f>
        <v>0.32998842592592564</v>
      </c>
      <c r="L234" s="9">
        <f>IF(telefony[[#This Row],[Czy zagraniczne]]=1, telefony[[#This Row],[zakonczenie]]-telefony[[#This Row],[rozpoczecie]]+L233, L233)</f>
        <v>7.6886574074074121E-2</v>
      </c>
      <c r="M234" s="9">
        <f>IF(telefony[[#This Row],[Czy stacjonarny]]=1, telefony[[#This Row],[zakonczenie]]-telefony[[#This Row],[rozpoczecie]]+M233, IF(telefony[[#This Row],[Czy komórkowy]]=1, telefony[[#This Row],[zakonczenie]]-telefony[[#This Row],[rozpoczecie]]+M233, M233))</f>
        <v>1.3130787037037035</v>
      </c>
      <c r="N234" s="2">
        <f>telefony[[#This Row],[zakonczenie]]-telefony[[#This Row],[rozpoczecie]]</f>
        <v>6.7013888888888817E-3</v>
      </c>
      <c r="O234">
        <f>IF(telefony[[#This Row],[Czy zagraniczne]]=1, ROUNDUP(telefony[[#This Row],[Trwanie]]*1440,0),0)</f>
        <v>0</v>
      </c>
      <c r="P234" s="9">
        <f>IF(telefony[[#This Row],[Czy komórkowy]]=1, P233+telefony[[#This Row],[Trwanie]], P233)</f>
        <v>0.16533564814814797</v>
      </c>
      <c r="Q234" s="9">
        <f>IF(telefony[[#This Row],[Czy stacjonarny]]=1, Q233+telefony[[#This Row],[Trwanie]], Q233)</f>
        <v>0.59218749999999987</v>
      </c>
    </row>
    <row r="235" spans="1:17" x14ac:dyDescent="0.25">
      <c r="A235">
        <v>96323047</v>
      </c>
      <c r="B235" s="1">
        <v>42921</v>
      </c>
      <c r="C235" s="2">
        <v>0.44962962962962966</v>
      </c>
      <c r="D235" s="2">
        <v>0.45341435185185186</v>
      </c>
      <c r="E235">
        <f>IF(LEN(telefony[[#This Row],[nr]]) = 7, 1,0)</f>
        <v>0</v>
      </c>
      <c r="F235">
        <f>IF(LEN(telefony[[#This Row],[nr]]) = 8, 1,0)</f>
        <v>1</v>
      </c>
      <c r="G235">
        <f>IF(LEN(telefony[[#This Row],[nr]]) &gt;= 10, 1,0)</f>
        <v>0</v>
      </c>
      <c r="H235">
        <f>IF(AND(MID(telefony[[#This Row],[nr]],1,2)="12",  telefony[[#This Row],[Czy stacjonarny]]=1), 1,0)</f>
        <v>0</v>
      </c>
      <c r="I235" s="2">
        <f>IF(telefony[[#This Row],[Czy stacjonarny na 12]]=1, telefony[[#This Row],[zakonczenie]]-telefony[[#This Row],[rozpoczecie]]+I234, I234)</f>
        <v>4.1435185185185186E-3</v>
      </c>
      <c r="J235" s="9">
        <f>IF(telefony[[#This Row],[Czy stacjonarny]]=1, telefony[[#This Row],[zakonczenie]]-telefony[[#This Row],[rozpoczecie]]+J234, J234)</f>
        <v>0.98309027777777702</v>
      </c>
      <c r="K235" s="9">
        <f>IF(telefony[[#This Row],[Czy komórkowy]]=1, telefony[[#This Row],[zakonczenie]]-telefony[[#This Row],[rozpoczecie]]+K234, K234)</f>
        <v>0.33377314814814785</v>
      </c>
      <c r="L235" s="9">
        <f>IF(telefony[[#This Row],[Czy zagraniczne]]=1, telefony[[#This Row],[zakonczenie]]-telefony[[#This Row],[rozpoczecie]]+L234, L234)</f>
        <v>7.6886574074074121E-2</v>
      </c>
      <c r="M235" s="9">
        <f>IF(telefony[[#This Row],[Czy stacjonarny]]=1, telefony[[#This Row],[zakonczenie]]-telefony[[#This Row],[rozpoczecie]]+M234, IF(telefony[[#This Row],[Czy komórkowy]]=1, telefony[[#This Row],[zakonczenie]]-telefony[[#This Row],[rozpoczecie]]+M234, M234))</f>
        <v>1.3168634259259258</v>
      </c>
      <c r="N235" s="2">
        <f>telefony[[#This Row],[zakonczenie]]-telefony[[#This Row],[rozpoczecie]]</f>
        <v>3.7847222222222032E-3</v>
      </c>
      <c r="O235">
        <f>IF(telefony[[#This Row],[Czy zagraniczne]]=1, ROUNDUP(telefony[[#This Row],[Trwanie]]*1440,0),0)</f>
        <v>0</v>
      </c>
      <c r="P235" s="9">
        <f>IF(telefony[[#This Row],[Czy komórkowy]]=1, P234+telefony[[#This Row],[Trwanie]], P234)</f>
        <v>0.16912037037037017</v>
      </c>
      <c r="Q235" s="9">
        <f>IF(telefony[[#This Row],[Czy stacjonarny]]=1, Q234+telefony[[#This Row],[Trwanie]], Q234)</f>
        <v>0.59218749999999987</v>
      </c>
    </row>
    <row r="236" spans="1:17" x14ac:dyDescent="0.25">
      <c r="A236">
        <v>2750193</v>
      </c>
      <c r="B236" s="1">
        <v>42921</v>
      </c>
      <c r="C236" s="2">
        <v>0.45445601851851852</v>
      </c>
      <c r="D236" s="2">
        <v>0.455625</v>
      </c>
      <c r="E236">
        <f>IF(LEN(telefony[[#This Row],[nr]]) = 7, 1,0)</f>
        <v>1</v>
      </c>
      <c r="F236">
        <f>IF(LEN(telefony[[#This Row],[nr]]) = 8, 1,0)</f>
        <v>0</v>
      </c>
      <c r="G236">
        <f>IF(LEN(telefony[[#This Row],[nr]]) &gt;= 10, 1,0)</f>
        <v>0</v>
      </c>
      <c r="H236">
        <f>IF(AND(MID(telefony[[#This Row],[nr]],1,2)="12",  telefony[[#This Row],[Czy stacjonarny]]=1), 1,0)</f>
        <v>0</v>
      </c>
      <c r="I236" s="2">
        <f>IF(telefony[[#This Row],[Czy stacjonarny na 12]]=1, telefony[[#This Row],[zakonczenie]]-telefony[[#This Row],[rozpoczecie]]+I235, I235)</f>
        <v>4.1435185185185186E-3</v>
      </c>
      <c r="J236" s="9">
        <f>IF(telefony[[#This Row],[Czy stacjonarny]]=1, telefony[[#This Row],[zakonczenie]]-telefony[[#This Row],[rozpoczecie]]+J235, J235)</f>
        <v>0.9842592592592585</v>
      </c>
      <c r="K236" s="9">
        <f>IF(telefony[[#This Row],[Czy komórkowy]]=1, telefony[[#This Row],[zakonczenie]]-telefony[[#This Row],[rozpoczecie]]+K235, K235)</f>
        <v>0.33377314814814785</v>
      </c>
      <c r="L236" s="9">
        <f>IF(telefony[[#This Row],[Czy zagraniczne]]=1, telefony[[#This Row],[zakonczenie]]-telefony[[#This Row],[rozpoczecie]]+L235, L235)</f>
        <v>7.6886574074074121E-2</v>
      </c>
      <c r="M236" s="9">
        <f>IF(telefony[[#This Row],[Czy stacjonarny]]=1, telefony[[#This Row],[zakonczenie]]-telefony[[#This Row],[rozpoczecie]]+M235, IF(telefony[[#This Row],[Czy komórkowy]]=1, telefony[[#This Row],[zakonczenie]]-telefony[[#This Row],[rozpoczecie]]+M235, M235))</f>
        <v>1.3180324074074072</v>
      </c>
      <c r="N236" s="2">
        <f>telefony[[#This Row],[zakonczenie]]-telefony[[#This Row],[rozpoczecie]]</f>
        <v>1.1689814814814792E-3</v>
      </c>
      <c r="O236">
        <f>IF(telefony[[#This Row],[Czy zagraniczne]]=1, ROUNDUP(telefony[[#This Row],[Trwanie]]*1440,0),0)</f>
        <v>0</v>
      </c>
      <c r="P236" s="9">
        <f>IF(telefony[[#This Row],[Czy komórkowy]]=1, P235+telefony[[#This Row],[Trwanie]], P235)</f>
        <v>0.16912037037037017</v>
      </c>
      <c r="Q236" s="9">
        <f>IF(telefony[[#This Row],[Czy stacjonarny]]=1, Q235+telefony[[#This Row],[Trwanie]], Q235)</f>
        <v>0.59335648148148135</v>
      </c>
    </row>
    <row r="237" spans="1:17" x14ac:dyDescent="0.25">
      <c r="A237">
        <v>7973319</v>
      </c>
      <c r="B237" s="1">
        <v>42921</v>
      </c>
      <c r="C237" s="2">
        <v>0.45565972222222223</v>
      </c>
      <c r="D237" s="2">
        <v>0.46090277777777777</v>
      </c>
      <c r="E237">
        <f>IF(LEN(telefony[[#This Row],[nr]]) = 7, 1,0)</f>
        <v>1</v>
      </c>
      <c r="F237">
        <f>IF(LEN(telefony[[#This Row],[nr]]) = 8, 1,0)</f>
        <v>0</v>
      </c>
      <c r="G237">
        <f>IF(LEN(telefony[[#This Row],[nr]]) &gt;= 10, 1,0)</f>
        <v>0</v>
      </c>
      <c r="H237">
        <f>IF(AND(MID(telefony[[#This Row],[nr]],1,2)="12",  telefony[[#This Row],[Czy stacjonarny]]=1), 1,0)</f>
        <v>0</v>
      </c>
      <c r="I237" s="2">
        <f>IF(telefony[[#This Row],[Czy stacjonarny na 12]]=1, telefony[[#This Row],[zakonczenie]]-telefony[[#This Row],[rozpoczecie]]+I236, I236)</f>
        <v>4.1435185185185186E-3</v>
      </c>
      <c r="J237" s="9">
        <f>IF(telefony[[#This Row],[Czy stacjonarny]]=1, telefony[[#This Row],[zakonczenie]]-telefony[[#This Row],[rozpoczecie]]+J236, J236)</f>
        <v>0.9895023148148141</v>
      </c>
      <c r="K237" s="9">
        <f>IF(telefony[[#This Row],[Czy komórkowy]]=1, telefony[[#This Row],[zakonczenie]]-telefony[[#This Row],[rozpoczecie]]+K236, K236)</f>
        <v>0.33377314814814785</v>
      </c>
      <c r="L237" s="9">
        <f>IF(telefony[[#This Row],[Czy zagraniczne]]=1, telefony[[#This Row],[zakonczenie]]-telefony[[#This Row],[rozpoczecie]]+L236, L236)</f>
        <v>7.6886574074074121E-2</v>
      </c>
      <c r="M237" s="9">
        <f>IF(telefony[[#This Row],[Czy stacjonarny]]=1, telefony[[#This Row],[zakonczenie]]-telefony[[#This Row],[rozpoczecie]]+M236, IF(telefony[[#This Row],[Czy komórkowy]]=1, telefony[[#This Row],[zakonczenie]]-telefony[[#This Row],[rozpoczecie]]+M236, M236))</f>
        <v>1.3232754629629628</v>
      </c>
      <c r="N237" s="2">
        <f>telefony[[#This Row],[zakonczenie]]-telefony[[#This Row],[rozpoczecie]]</f>
        <v>5.2430555555555425E-3</v>
      </c>
      <c r="O237">
        <f>IF(telefony[[#This Row],[Czy zagraniczne]]=1, ROUNDUP(telefony[[#This Row],[Trwanie]]*1440,0),0)</f>
        <v>0</v>
      </c>
      <c r="P237" s="9">
        <f>IF(telefony[[#This Row],[Czy komórkowy]]=1, P236+telefony[[#This Row],[Trwanie]], P236)</f>
        <v>0.16912037037037017</v>
      </c>
      <c r="Q237" s="9">
        <f>IF(telefony[[#This Row],[Czy stacjonarny]]=1, Q236+telefony[[#This Row],[Trwanie]], Q236)</f>
        <v>0.59859953703703694</v>
      </c>
    </row>
    <row r="238" spans="1:17" x14ac:dyDescent="0.25">
      <c r="A238">
        <v>1908394</v>
      </c>
      <c r="B238" s="1">
        <v>42921</v>
      </c>
      <c r="C238" s="2">
        <v>0.45825231481481482</v>
      </c>
      <c r="D238" s="2">
        <v>0.46818287037037037</v>
      </c>
      <c r="E238">
        <f>IF(LEN(telefony[[#This Row],[nr]]) = 7, 1,0)</f>
        <v>1</v>
      </c>
      <c r="F238">
        <f>IF(LEN(telefony[[#This Row],[nr]]) = 8, 1,0)</f>
        <v>0</v>
      </c>
      <c r="G238">
        <f>IF(LEN(telefony[[#This Row],[nr]]) &gt;= 10, 1,0)</f>
        <v>0</v>
      </c>
      <c r="H238">
        <f>IF(AND(MID(telefony[[#This Row],[nr]],1,2)="12",  telefony[[#This Row],[Czy stacjonarny]]=1), 1,0)</f>
        <v>0</v>
      </c>
      <c r="I238" s="2">
        <f>IF(telefony[[#This Row],[Czy stacjonarny na 12]]=1, telefony[[#This Row],[zakonczenie]]-telefony[[#This Row],[rozpoczecie]]+I237, I237)</f>
        <v>4.1435185185185186E-3</v>
      </c>
      <c r="J238" s="9">
        <f>IF(telefony[[#This Row],[Czy stacjonarny]]=1, telefony[[#This Row],[zakonczenie]]-telefony[[#This Row],[rozpoczecie]]+J237, J237)</f>
        <v>0.99943287037036965</v>
      </c>
      <c r="K238" s="9">
        <f>IF(telefony[[#This Row],[Czy komórkowy]]=1, telefony[[#This Row],[zakonczenie]]-telefony[[#This Row],[rozpoczecie]]+K237, K237)</f>
        <v>0.33377314814814785</v>
      </c>
      <c r="L238" s="9">
        <f>IF(telefony[[#This Row],[Czy zagraniczne]]=1, telefony[[#This Row],[zakonczenie]]-telefony[[#This Row],[rozpoczecie]]+L237, L237)</f>
        <v>7.6886574074074121E-2</v>
      </c>
      <c r="M238" s="9">
        <f>IF(telefony[[#This Row],[Czy stacjonarny]]=1, telefony[[#This Row],[zakonczenie]]-telefony[[#This Row],[rozpoczecie]]+M237, IF(telefony[[#This Row],[Czy komórkowy]]=1, telefony[[#This Row],[zakonczenie]]-telefony[[#This Row],[rozpoczecie]]+M237, M237))</f>
        <v>1.3332060185185184</v>
      </c>
      <c r="N238" s="2">
        <f>telefony[[#This Row],[zakonczenie]]-telefony[[#This Row],[rozpoczecie]]</f>
        <v>9.9305555555555536E-3</v>
      </c>
      <c r="O238">
        <f>IF(telefony[[#This Row],[Czy zagraniczne]]=1, ROUNDUP(telefony[[#This Row],[Trwanie]]*1440,0),0)</f>
        <v>0</v>
      </c>
      <c r="P238" s="9">
        <f>IF(telefony[[#This Row],[Czy komórkowy]]=1, P237+telefony[[#This Row],[Trwanie]], P237)</f>
        <v>0.16912037037037017</v>
      </c>
      <c r="Q238" s="9">
        <f>IF(telefony[[#This Row],[Czy stacjonarny]]=1, Q237+telefony[[#This Row],[Trwanie]], Q237)</f>
        <v>0.6085300925925925</v>
      </c>
    </row>
    <row r="239" spans="1:17" x14ac:dyDescent="0.25">
      <c r="A239">
        <v>19116274</v>
      </c>
      <c r="B239" s="1">
        <v>42921</v>
      </c>
      <c r="C239" s="2">
        <v>0.46032407407407405</v>
      </c>
      <c r="D239" s="2">
        <v>0.46797453703703706</v>
      </c>
      <c r="E239">
        <f>IF(LEN(telefony[[#This Row],[nr]]) = 7, 1,0)</f>
        <v>0</v>
      </c>
      <c r="F239">
        <f>IF(LEN(telefony[[#This Row],[nr]]) = 8, 1,0)</f>
        <v>1</v>
      </c>
      <c r="G239">
        <f>IF(LEN(telefony[[#This Row],[nr]]) &gt;= 10, 1,0)</f>
        <v>0</v>
      </c>
      <c r="H239">
        <f>IF(AND(MID(telefony[[#This Row],[nr]],1,2)="12",  telefony[[#This Row],[Czy stacjonarny]]=1), 1,0)</f>
        <v>0</v>
      </c>
      <c r="I239" s="2">
        <f>IF(telefony[[#This Row],[Czy stacjonarny na 12]]=1, telefony[[#This Row],[zakonczenie]]-telefony[[#This Row],[rozpoczecie]]+I238, I238)</f>
        <v>4.1435185185185186E-3</v>
      </c>
      <c r="J239" s="9">
        <f>IF(telefony[[#This Row],[Czy stacjonarny]]=1, telefony[[#This Row],[zakonczenie]]-telefony[[#This Row],[rozpoczecie]]+J238, J238)</f>
        <v>0.99943287037036965</v>
      </c>
      <c r="K239" s="9">
        <f>IF(telefony[[#This Row],[Czy komórkowy]]=1, telefony[[#This Row],[zakonczenie]]-telefony[[#This Row],[rozpoczecie]]+K238, K238)</f>
        <v>0.34142361111111086</v>
      </c>
      <c r="L239" s="9">
        <f>IF(telefony[[#This Row],[Czy zagraniczne]]=1, telefony[[#This Row],[zakonczenie]]-telefony[[#This Row],[rozpoczecie]]+L238, L238)</f>
        <v>7.6886574074074121E-2</v>
      </c>
      <c r="M239" s="9">
        <f>IF(telefony[[#This Row],[Czy stacjonarny]]=1, telefony[[#This Row],[zakonczenie]]-telefony[[#This Row],[rozpoczecie]]+M238, IF(telefony[[#This Row],[Czy komórkowy]]=1, telefony[[#This Row],[zakonczenie]]-telefony[[#This Row],[rozpoczecie]]+M238, M238))</f>
        <v>1.3408564814814814</v>
      </c>
      <c r="N239" s="2">
        <f>telefony[[#This Row],[zakonczenie]]-telefony[[#This Row],[rozpoczecie]]</f>
        <v>7.6504629629630116E-3</v>
      </c>
      <c r="O239">
        <f>IF(telefony[[#This Row],[Czy zagraniczne]]=1, ROUNDUP(telefony[[#This Row],[Trwanie]]*1440,0),0)</f>
        <v>0</v>
      </c>
      <c r="P239" s="9">
        <f>IF(telefony[[#This Row],[Czy komórkowy]]=1, P238+telefony[[#This Row],[Trwanie]], P238)</f>
        <v>0.17677083333333318</v>
      </c>
      <c r="Q239" s="9">
        <f>IF(telefony[[#This Row],[Czy stacjonarny]]=1, Q238+telefony[[#This Row],[Trwanie]], Q238)</f>
        <v>0.6085300925925925</v>
      </c>
    </row>
    <row r="240" spans="1:17" x14ac:dyDescent="0.25">
      <c r="A240">
        <v>1235622</v>
      </c>
      <c r="B240" s="1">
        <v>42921</v>
      </c>
      <c r="C240" s="2">
        <v>0.46460648148148148</v>
      </c>
      <c r="D240" s="2">
        <v>0.47087962962962965</v>
      </c>
      <c r="E240">
        <f>IF(LEN(telefony[[#This Row],[nr]]) = 7, 1,0)</f>
        <v>1</v>
      </c>
      <c r="F240">
        <f>IF(LEN(telefony[[#This Row],[nr]]) = 8, 1,0)</f>
        <v>0</v>
      </c>
      <c r="G240">
        <f>IF(LEN(telefony[[#This Row],[nr]]) &gt;= 10, 1,0)</f>
        <v>0</v>
      </c>
      <c r="H240">
        <f>IF(AND(MID(telefony[[#This Row],[nr]],1,2)="12",  telefony[[#This Row],[Czy stacjonarny]]=1), 1,0)</f>
        <v>1</v>
      </c>
      <c r="I240" s="2">
        <f>IF(telefony[[#This Row],[Czy stacjonarny na 12]]=1, telefony[[#This Row],[zakonczenie]]-telefony[[#This Row],[rozpoczecie]]+I239, I239)</f>
        <v>1.0416666666666685E-2</v>
      </c>
      <c r="J240" s="9">
        <f>IF(telefony[[#This Row],[Czy stacjonarny]]=1, telefony[[#This Row],[zakonczenie]]-telefony[[#This Row],[rozpoczecie]]+J239, J239)</f>
        <v>1.0057060185185178</v>
      </c>
      <c r="K240" s="9">
        <f>IF(telefony[[#This Row],[Czy komórkowy]]=1, telefony[[#This Row],[zakonczenie]]-telefony[[#This Row],[rozpoczecie]]+K239, K239)</f>
        <v>0.34142361111111086</v>
      </c>
      <c r="L240" s="9">
        <f>IF(telefony[[#This Row],[Czy zagraniczne]]=1, telefony[[#This Row],[zakonczenie]]-telefony[[#This Row],[rozpoczecie]]+L239, L239)</f>
        <v>7.6886574074074121E-2</v>
      </c>
      <c r="M240" s="9">
        <f>IF(telefony[[#This Row],[Czy stacjonarny]]=1, telefony[[#This Row],[zakonczenie]]-telefony[[#This Row],[rozpoczecie]]+M239, IF(telefony[[#This Row],[Czy komórkowy]]=1, telefony[[#This Row],[zakonczenie]]-telefony[[#This Row],[rozpoczecie]]+M239, M239))</f>
        <v>1.3471296296296296</v>
      </c>
      <c r="N240" s="2">
        <f>telefony[[#This Row],[zakonczenie]]-telefony[[#This Row],[rozpoczecie]]</f>
        <v>6.2731481481481666E-3</v>
      </c>
      <c r="O240">
        <f>IF(telefony[[#This Row],[Czy zagraniczne]]=1, ROUNDUP(telefony[[#This Row],[Trwanie]]*1440,0),0)</f>
        <v>0</v>
      </c>
      <c r="P240" s="9">
        <f>IF(telefony[[#This Row],[Czy komórkowy]]=1, P239+telefony[[#This Row],[Trwanie]], P239)</f>
        <v>0.17677083333333318</v>
      </c>
      <c r="Q240" s="9">
        <f>IF(telefony[[#This Row],[Czy stacjonarny]]=1, Q239+telefony[[#This Row],[Trwanie]], Q239)</f>
        <v>0.61480324074074066</v>
      </c>
    </row>
    <row r="241" spans="1:17" x14ac:dyDescent="0.25">
      <c r="A241">
        <v>1926053</v>
      </c>
      <c r="B241" s="1">
        <v>42921</v>
      </c>
      <c r="C241" s="2">
        <v>0.46751157407407407</v>
      </c>
      <c r="D241" s="2">
        <v>0.46879629629629632</v>
      </c>
      <c r="E241">
        <f>IF(LEN(telefony[[#This Row],[nr]]) = 7, 1,0)</f>
        <v>1</v>
      </c>
      <c r="F241">
        <f>IF(LEN(telefony[[#This Row],[nr]]) = 8, 1,0)</f>
        <v>0</v>
      </c>
      <c r="G241">
        <f>IF(LEN(telefony[[#This Row],[nr]]) &gt;= 10, 1,0)</f>
        <v>0</v>
      </c>
      <c r="H241">
        <f>IF(AND(MID(telefony[[#This Row],[nr]],1,2)="12",  telefony[[#This Row],[Czy stacjonarny]]=1), 1,0)</f>
        <v>0</v>
      </c>
      <c r="I241" s="2">
        <f>IF(telefony[[#This Row],[Czy stacjonarny na 12]]=1, telefony[[#This Row],[zakonczenie]]-telefony[[#This Row],[rozpoczecie]]+I240, I240)</f>
        <v>1.0416666666666685E-2</v>
      </c>
      <c r="J241" s="9">
        <f>IF(telefony[[#This Row],[Czy stacjonarny]]=1, telefony[[#This Row],[zakonczenie]]-telefony[[#This Row],[rozpoczecie]]+J240, J240)</f>
        <v>1.0069907407407401</v>
      </c>
      <c r="K241" s="9">
        <f>IF(telefony[[#This Row],[Czy komórkowy]]=1, telefony[[#This Row],[zakonczenie]]-telefony[[#This Row],[rozpoczecie]]+K240, K240)</f>
        <v>0.34142361111111086</v>
      </c>
      <c r="L241" s="9">
        <f>IF(telefony[[#This Row],[Czy zagraniczne]]=1, telefony[[#This Row],[zakonczenie]]-telefony[[#This Row],[rozpoczecie]]+L240, L240)</f>
        <v>7.6886574074074121E-2</v>
      </c>
      <c r="M241" s="9">
        <f>IF(telefony[[#This Row],[Czy stacjonarny]]=1, telefony[[#This Row],[zakonczenie]]-telefony[[#This Row],[rozpoczecie]]+M240, IF(telefony[[#This Row],[Czy komórkowy]]=1, telefony[[#This Row],[zakonczenie]]-telefony[[#This Row],[rozpoczecie]]+M240, M240))</f>
        <v>1.3484143518518519</v>
      </c>
      <c r="N241" s="2">
        <f>telefony[[#This Row],[zakonczenie]]-telefony[[#This Row],[rozpoczecie]]</f>
        <v>1.2847222222222565E-3</v>
      </c>
      <c r="O241">
        <f>IF(telefony[[#This Row],[Czy zagraniczne]]=1, ROUNDUP(telefony[[#This Row],[Trwanie]]*1440,0),0)</f>
        <v>0</v>
      </c>
      <c r="P241" s="9">
        <f>IF(telefony[[#This Row],[Czy komórkowy]]=1, P240+telefony[[#This Row],[Trwanie]], P240)</f>
        <v>0.17677083333333318</v>
      </c>
      <c r="Q241" s="9">
        <f>IF(telefony[[#This Row],[Czy stacjonarny]]=1, Q240+telefony[[#This Row],[Trwanie]], Q240)</f>
        <v>0.61608796296296298</v>
      </c>
    </row>
    <row r="242" spans="1:17" x14ac:dyDescent="0.25">
      <c r="A242">
        <v>1458287</v>
      </c>
      <c r="B242" s="1">
        <v>42921</v>
      </c>
      <c r="C242" s="2">
        <v>0.47060185185185183</v>
      </c>
      <c r="D242" s="2">
        <v>0.47584490740740742</v>
      </c>
      <c r="E242">
        <f>IF(LEN(telefony[[#This Row],[nr]]) = 7, 1,0)</f>
        <v>1</v>
      </c>
      <c r="F242">
        <f>IF(LEN(telefony[[#This Row],[nr]]) = 8, 1,0)</f>
        <v>0</v>
      </c>
      <c r="G242">
        <f>IF(LEN(telefony[[#This Row],[nr]]) &gt;= 10, 1,0)</f>
        <v>0</v>
      </c>
      <c r="H242">
        <f>IF(AND(MID(telefony[[#This Row],[nr]],1,2)="12",  telefony[[#This Row],[Czy stacjonarny]]=1), 1,0)</f>
        <v>0</v>
      </c>
      <c r="I242" s="2">
        <f>IF(telefony[[#This Row],[Czy stacjonarny na 12]]=1, telefony[[#This Row],[zakonczenie]]-telefony[[#This Row],[rozpoczecie]]+I241, I241)</f>
        <v>1.0416666666666685E-2</v>
      </c>
      <c r="J242" s="9">
        <f>IF(telefony[[#This Row],[Czy stacjonarny]]=1, telefony[[#This Row],[zakonczenie]]-telefony[[#This Row],[rozpoczecie]]+J241, J241)</f>
        <v>1.0122337962962957</v>
      </c>
      <c r="K242" s="9">
        <f>IF(telefony[[#This Row],[Czy komórkowy]]=1, telefony[[#This Row],[zakonczenie]]-telefony[[#This Row],[rozpoczecie]]+K241, K241)</f>
        <v>0.34142361111111086</v>
      </c>
      <c r="L242" s="9">
        <f>IF(telefony[[#This Row],[Czy zagraniczne]]=1, telefony[[#This Row],[zakonczenie]]-telefony[[#This Row],[rozpoczecie]]+L241, L241)</f>
        <v>7.6886574074074121E-2</v>
      </c>
      <c r="M242" s="9">
        <f>IF(telefony[[#This Row],[Czy stacjonarny]]=1, telefony[[#This Row],[zakonczenie]]-telefony[[#This Row],[rozpoczecie]]+M241, IF(telefony[[#This Row],[Czy komórkowy]]=1, telefony[[#This Row],[zakonczenie]]-telefony[[#This Row],[rozpoczecie]]+M241, M241))</f>
        <v>1.3536574074074075</v>
      </c>
      <c r="N242" s="2">
        <f>telefony[[#This Row],[zakonczenie]]-telefony[[#This Row],[rozpoczecie]]</f>
        <v>5.243055555555598E-3</v>
      </c>
      <c r="O242">
        <f>IF(telefony[[#This Row],[Czy zagraniczne]]=1, ROUNDUP(telefony[[#This Row],[Trwanie]]*1440,0),0)</f>
        <v>0</v>
      </c>
      <c r="P242" s="9">
        <f>IF(telefony[[#This Row],[Czy komórkowy]]=1, P241+telefony[[#This Row],[Trwanie]], P241)</f>
        <v>0.17677083333333318</v>
      </c>
      <c r="Q242" s="9">
        <f>IF(telefony[[#This Row],[Czy stacjonarny]]=1, Q241+telefony[[#This Row],[Trwanie]], Q241)</f>
        <v>0.62133101851851857</v>
      </c>
    </row>
    <row r="243" spans="1:17" x14ac:dyDescent="0.25">
      <c r="A243">
        <v>3758539398</v>
      </c>
      <c r="B243" s="1">
        <v>42921</v>
      </c>
      <c r="C243" s="2">
        <v>0.47296296296296297</v>
      </c>
      <c r="D243" s="2">
        <v>0.47506944444444443</v>
      </c>
      <c r="E243">
        <f>IF(LEN(telefony[[#This Row],[nr]]) = 7, 1,0)</f>
        <v>0</v>
      </c>
      <c r="F243">
        <f>IF(LEN(telefony[[#This Row],[nr]]) = 8, 1,0)</f>
        <v>0</v>
      </c>
      <c r="G243">
        <f>IF(LEN(telefony[[#This Row],[nr]]) &gt;= 10, 1,0)</f>
        <v>1</v>
      </c>
      <c r="H243">
        <f>IF(AND(MID(telefony[[#This Row],[nr]],1,2)="12",  telefony[[#This Row],[Czy stacjonarny]]=1), 1,0)</f>
        <v>0</v>
      </c>
      <c r="I243" s="2">
        <f>IF(telefony[[#This Row],[Czy stacjonarny na 12]]=1, telefony[[#This Row],[zakonczenie]]-telefony[[#This Row],[rozpoczecie]]+I242, I242)</f>
        <v>1.0416666666666685E-2</v>
      </c>
      <c r="J243" s="9">
        <f>IF(telefony[[#This Row],[Czy stacjonarny]]=1, telefony[[#This Row],[zakonczenie]]-telefony[[#This Row],[rozpoczecie]]+J242, J242)</f>
        <v>1.0122337962962957</v>
      </c>
      <c r="K243" s="9">
        <f>IF(telefony[[#This Row],[Czy komórkowy]]=1, telefony[[#This Row],[zakonczenie]]-telefony[[#This Row],[rozpoczecie]]+K242, K242)</f>
        <v>0.34142361111111086</v>
      </c>
      <c r="L243" s="9">
        <f>IF(telefony[[#This Row],[Czy zagraniczne]]=1, telefony[[#This Row],[zakonczenie]]-telefony[[#This Row],[rozpoczecie]]+L242, L242)</f>
        <v>7.899305555555558E-2</v>
      </c>
      <c r="M243" s="9">
        <f>IF(telefony[[#This Row],[Czy stacjonarny]]=1, telefony[[#This Row],[zakonczenie]]-telefony[[#This Row],[rozpoczecie]]+M242, IF(telefony[[#This Row],[Czy komórkowy]]=1, telefony[[#This Row],[zakonczenie]]-telefony[[#This Row],[rozpoczecie]]+M242, M242))</f>
        <v>1.3536574074074075</v>
      </c>
      <c r="N243" s="2">
        <f>telefony[[#This Row],[zakonczenie]]-telefony[[#This Row],[rozpoczecie]]</f>
        <v>2.1064814814814592E-3</v>
      </c>
      <c r="O243">
        <f>IF(telefony[[#This Row],[Czy zagraniczne]]=1, ROUNDUP(telefony[[#This Row],[Trwanie]]*1440,0),0)</f>
        <v>4</v>
      </c>
      <c r="P243" s="9">
        <f>IF(telefony[[#This Row],[Czy komórkowy]]=1, P242+telefony[[#This Row],[Trwanie]], P242)</f>
        <v>0.17677083333333318</v>
      </c>
      <c r="Q243" s="9">
        <f>IF(telefony[[#This Row],[Czy stacjonarny]]=1, Q242+telefony[[#This Row],[Trwanie]], Q242)</f>
        <v>0.62133101851851857</v>
      </c>
    </row>
    <row r="244" spans="1:17" x14ac:dyDescent="0.25">
      <c r="A244">
        <v>8471021</v>
      </c>
      <c r="B244" s="1">
        <v>42921</v>
      </c>
      <c r="C244" s="2">
        <v>0.47431712962962963</v>
      </c>
      <c r="D244" s="2">
        <v>0.47746527777777775</v>
      </c>
      <c r="E244">
        <f>IF(LEN(telefony[[#This Row],[nr]]) = 7, 1,0)</f>
        <v>1</v>
      </c>
      <c r="F244">
        <f>IF(LEN(telefony[[#This Row],[nr]]) = 8, 1,0)</f>
        <v>0</v>
      </c>
      <c r="G244">
        <f>IF(LEN(telefony[[#This Row],[nr]]) &gt;= 10, 1,0)</f>
        <v>0</v>
      </c>
      <c r="H244">
        <f>IF(AND(MID(telefony[[#This Row],[nr]],1,2)="12",  telefony[[#This Row],[Czy stacjonarny]]=1), 1,0)</f>
        <v>0</v>
      </c>
      <c r="I244" s="2">
        <f>IF(telefony[[#This Row],[Czy stacjonarny na 12]]=1, telefony[[#This Row],[zakonczenie]]-telefony[[#This Row],[rozpoczecie]]+I243, I243)</f>
        <v>1.0416666666666685E-2</v>
      </c>
      <c r="J244" s="9">
        <f>IF(telefony[[#This Row],[Czy stacjonarny]]=1, telefony[[#This Row],[zakonczenie]]-telefony[[#This Row],[rozpoczecie]]+J243, J243)</f>
        <v>1.0153819444444439</v>
      </c>
      <c r="K244" s="9">
        <f>IF(telefony[[#This Row],[Czy komórkowy]]=1, telefony[[#This Row],[zakonczenie]]-telefony[[#This Row],[rozpoczecie]]+K243, K243)</f>
        <v>0.34142361111111086</v>
      </c>
      <c r="L244" s="9">
        <f>IF(telefony[[#This Row],[Czy zagraniczne]]=1, telefony[[#This Row],[zakonczenie]]-telefony[[#This Row],[rozpoczecie]]+L243, L243)</f>
        <v>7.899305555555558E-2</v>
      </c>
      <c r="M244" s="9">
        <f>IF(telefony[[#This Row],[Czy stacjonarny]]=1, telefony[[#This Row],[zakonczenie]]-telefony[[#This Row],[rozpoczecie]]+M243, IF(telefony[[#This Row],[Czy komórkowy]]=1, telefony[[#This Row],[zakonczenie]]-telefony[[#This Row],[rozpoczecie]]+M243, M243))</f>
        <v>1.3568055555555556</v>
      </c>
      <c r="N244" s="2">
        <f>telefony[[#This Row],[zakonczenie]]-telefony[[#This Row],[rozpoczecie]]</f>
        <v>3.1481481481481222E-3</v>
      </c>
      <c r="O244">
        <f>IF(telefony[[#This Row],[Czy zagraniczne]]=1, ROUNDUP(telefony[[#This Row],[Trwanie]]*1440,0),0)</f>
        <v>0</v>
      </c>
      <c r="P244" s="9">
        <f>IF(telefony[[#This Row],[Czy komórkowy]]=1, P243+telefony[[#This Row],[Trwanie]], P243)</f>
        <v>0.17677083333333318</v>
      </c>
      <c r="Q244" s="9">
        <f>IF(telefony[[#This Row],[Czy stacjonarny]]=1, Q243+telefony[[#This Row],[Trwanie]], Q243)</f>
        <v>0.6244791666666667</v>
      </c>
    </row>
    <row r="245" spans="1:17" x14ac:dyDescent="0.25">
      <c r="A245">
        <v>4039284</v>
      </c>
      <c r="B245" s="1">
        <v>42921</v>
      </c>
      <c r="C245" s="2">
        <v>0.47684027777777777</v>
      </c>
      <c r="D245" s="2">
        <v>0.4824074074074074</v>
      </c>
      <c r="E245">
        <f>IF(LEN(telefony[[#This Row],[nr]]) = 7, 1,0)</f>
        <v>1</v>
      </c>
      <c r="F245">
        <f>IF(LEN(telefony[[#This Row],[nr]]) = 8, 1,0)</f>
        <v>0</v>
      </c>
      <c r="G245">
        <f>IF(LEN(telefony[[#This Row],[nr]]) &gt;= 10, 1,0)</f>
        <v>0</v>
      </c>
      <c r="H245">
        <f>IF(AND(MID(telefony[[#This Row],[nr]],1,2)="12",  telefony[[#This Row],[Czy stacjonarny]]=1), 1,0)</f>
        <v>0</v>
      </c>
      <c r="I245" s="2">
        <f>IF(telefony[[#This Row],[Czy stacjonarny na 12]]=1, telefony[[#This Row],[zakonczenie]]-telefony[[#This Row],[rozpoczecie]]+I244, I244)</f>
        <v>1.0416666666666685E-2</v>
      </c>
      <c r="J245" s="9">
        <f>IF(telefony[[#This Row],[Czy stacjonarny]]=1, telefony[[#This Row],[zakonczenie]]-telefony[[#This Row],[rozpoczecie]]+J244, J244)</f>
        <v>1.0209490740740734</v>
      </c>
      <c r="K245" s="9">
        <f>IF(telefony[[#This Row],[Czy komórkowy]]=1, telefony[[#This Row],[zakonczenie]]-telefony[[#This Row],[rozpoczecie]]+K244, K244)</f>
        <v>0.34142361111111086</v>
      </c>
      <c r="L245" s="9">
        <f>IF(telefony[[#This Row],[Czy zagraniczne]]=1, telefony[[#This Row],[zakonczenie]]-telefony[[#This Row],[rozpoczecie]]+L244, L244)</f>
        <v>7.899305555555558E-2</v>
      </c>
      <c r="M245" s="9">
        <f>IF(telefony[[#This Row],[Czy stacjonarny]]=1, telefony[[#This Row],[zakonczenie]]-telefony[[#This Row],[rozpoczecie]]+M244, IF(telefony[[#This Row],[Czy komórkowy]]=1, telefony[[#This Row],[zakonczenie]]-telefony[[#This Row],[rozpoczecie]]+M244, M244))</f>
        <v>1.3623726851851852</v>
      </c>
      <c r="N245" s="2">
        <f>telefony[[#This Row],[zakonczenie]]-telefony[[#This Row],[rozpoczecie]]</f>
        <v>5.5671296296296302E-3</v>
      </c>
      <c r="O245">
        <f>IF(telefony[[#This Row],[Czy zagraniczne]]=1, ROUNDUP(telefony[[#This Row],[Trwanie]]*1440,0),0)</f>
        <v>0</v>
      </c>
      <c r="P245" s="9">
        <f>IF(telefony[[#This Row],[Czy komórkowy]]=1, P244+telefony[[#This Row],[Trwanie]], P244)</f>
        <v>0.17677083333333318</v>
      </c>
      <c r="Q245" s="9">
        <f>IF(telefony[[#This Row],[Czy stacjonarny]]=1, Q244+telefony[[#This Row],[Trwanie]], Q244)</f>
        <v>0.63004629629629627</v>
      </c>
    </row>
    <row r="246" spans="1:17" x14ac:dyDescent="0.25">
      <c r="A246">
        <v>3177370</v>
      </c>
      <c r="B246" s="1">
        <v>42921</v>
      </c>
      <c r="C246" s="2">
        <v>0.47972222222222222</v>
      </c>
      <c r="D246" s="2">
        <v>0.48660879629629628</v>
      </c>
      <c r="E246">
        <f>IF(LEN(telefony[[#This Row],[nr]]) = 7, 1,0)</f>
        <v>1</v>
      </c>
      <c r="F246">
        <f>IF(LEN(telefony[[#This Row],[nr]]) = 8, 1,0)</f>
        <v>0</v>
      </c>
      <c r="G246">
        <f>IF(LEN(telefony[[#This Row],[nr]]) &gt;= 10, 1,0)</f>
        <v>0</v>
      </c>
      <c r="H246">
        <f>IF(AND(MID(telefony[[#This Row],[nr]],1,2)="12",  telefony[[#This Row],[Czy stacjonarny]]=1), 1,0)</f>
        <v>0</v>
      </c>
      <c r="I246" s="2">
        <f>IF(telefony[[#This Row],[Czy stacjonarny na 12]]=1, telefony[[#This Row],[zakonczenie]]-telefony[[#This Row],[rozpoczecie]]+I245, I245)</f>
        <v>1.0416666666666685E-2</v>
      </c>
      <c r="J246" s="9">
        <f>IF(telefony[[#This Row],[Czy stacjonarny]]=1, telefony[[#This Row],[zakonczenie]]-telefony[[#This Row],[rozpoczecie]]+J245, J245)</f>
        <v>1.0278356481481474</v>
      </c>
      <c r="K246" s="9">
        <f>IF(telefony[[#This Row],[Czy komórkowy]]=1, telefony[[#This Row],[zakonczenie]]-telefony[[#This Row],[rozpoczecie]]+K245, K245)</f>
        <v>0.34142361111111086</v>
      </c>
      <c r="L246" s="9">
        <f>IF(telefony[[#This Row],[Czy zagraniczne]]=1, telefony[[#This Row],[zakonczenie]]-telefony[[#This Row],[rozpoczecie]]+L245, L245)</f>
        <v>7.899305555555558E-2</v>
      </c>
      <c r="M246" s="9">
        <f>IF(telefony[[#This Row],[Czy stacjonarny]]=1, telefony[[#This Row],[zakonczenie]]-telefony[[#This Row],[rozpoczecie]]+M245, IF(telefony[[#This Row],[Czy komórkowy]]=1, telefony[[#This Row],[zakonczenie]]-telefony[[#This Row],[rozpoczecie]]+M245, M245))</f>
        <v>1.3692592592592592</v>
      </c>
      <c r="N246" s="2">
        <f>telefony[[#This Row],[zakonczenie]]-telefony[[#This Row],[rozpoczecie]]</f>
        <v>6.8865740740740589E-3</v>
      </c>
      <c r="O246">
        <f>IF(telefony[[#This Row],[Czy zagraniczne]]=1, ROUNDUP(telefony[[#This Row],[Trwanie]]*1440,0),0)</f>
        <v>0</v>
      </c>
      <c r="P246" s="9">
        <f>IF(telefony[[#This Row],[Czy komórkowy]]=1, P245+telefony[[#This Row],[Trwanie]], P245)</f>
        <v>0.17677083333333318</v>
      </c>
      <c r="Q246" s="9">
        <f>IF(telefony[[#This Row],[Czy stacjonarny]]=1, Q245+telefony[[#This Row],[Trwanie]], Q245)</f>
        <v>0.63693287037037027</v>
      </c>
    </row>
    <row r="247" spans="1:17" x14ac:dyDescent="0.25">
      <c r="A247">
        <v>7236035</v>
      </c>
      <c r="B247" s="1">
        <v>42921</v>
      </c>
      <c r="C247" s="2">
        <v>0.48149305555555555</v>
      </c>
      <c r="D247" s="2">
        <v>0.48582175925925924</v>
      </c>
      <c r="E247">
        <f>IF(LEN(telefony[[#This Row],[nr]]) = 7, 1,0)</f>
        <v>1</v>
      </c>
      <c r="F247">
        <f>IF(LEN(telefony[[#This Row],[nr]]) = 8, 1,0)</f>
        <v>0</v>
      </c>
      <c r="G247">
        <f>IF(LEN(telefony[[#This Row],[nr]]) &gt;= 10, 1,0)</f>
        <v>0</v>
      </c>
      <c r="H247">
        <f>IF(AND(MID(telefony[[#This Row],[nr]],1,2)="12",  telefony[[#This Row],[Czy stacjonarny]]=1), 1,0)</f>
        <v>0</v>
      </c>
      <c r="I247" s="2">
        <f>IF(telefony[[#This Row],[Czy stacjonarny na 12]]=1, telefony[[#This Row],[zakonczenie]]-telefony[[#This Row],[rozpoczecie]]+I246, I246)</f>
        <v>1.0416666666666685E-2</v>
      </c>
      <c r="J247" s="9">
        <f>IF(telefony[[#This Row],[Czy stacjonarny]]=1, telefony[[#This Row],[zakonczenie]]-telefony[[#This Row],[rozpoczecie]]+J246, J246)</f>
        <v>1.0321643518518511</v>
      </c>
      <c r="K247" s="9">
        <f>IF(telefony[[#This Row],[Czy komórkowy]]=1, telefony[[#This Row],[zakonczenie]]-telefony[[#This Row],[rozpoczecie]]+K246, K246)</f>
        <v>0.34142361111111086</v>
      </c>
      <c r="L247" s="9">
        <f>IF(telefony[[#This Row],[Czy zagraniczne]]=1, telefony[[#This Row],[zakonczenie]]-telefony[[#This Row],[rozpoczecie]]+L246, L246)</f>
        <v>7.899305555555558E-2</v>
      </c>
      <c r="M247" s="9">
        <f>IF(telefony[[#This Row],[Czy stacjonarny]]=1, telefony[[#This Row],[zakonczenie]]-telefony[[#This Row],[rozpoczecie]]+M246, IF(telefony[[#This Row],[Czy komórkowy]]=1, telefony[[#This Row],[zakonczenie]]-telefony[[#This Row],[rozpoczecie]]+M246, M246))</f>
        <v>1.3735879629629628</v>
      </c>
      <c r="N247" s="2">
        <f>telefony[[#This Row],[zakonczenie]]-telefony[[#This Row],[rozpoczecie]]</f>
        <v>4.3287037037036957E-3</v>
      </c>
      <c r="O247">
        <f>IF(telefony[[#This Row],[Czy zagraniczne]]=1, ROUNDUP(telefony[[#This Row],[Trwanie]]*1440,0),0)</f>
        <v>0</v>
      </c>
      <c r="P247" s="9">
        <f>IF(telefony[[#This Row],[Czy komórkowy]]=1, P246+telefony[[#This Row],[Trwanie]], P246)</f>
        <v>0.17677083333333318</v>
      </c>
      <c r="Q247" s="9">
        <f>IF(telefony[[#This Row],[Czy stacjonarny]]=1, Q246+telefony[[#This Row],[Trwanie]], Q246)</f>
        <v>0.64126157407407391</v>
      </c>
    </row>
    <row r="248" spans="1:17" x14ac:dyDescent="0.25">
      <c r="A248">
        <v>6689117</v>
      </c>
      <c r="B248" s="1">
        <v>42921</v>
      </c>
      <c r="C248" s="2">
        <v>0.48554398148148148</v>
      </c>
      <c r="D248" s="2">
        <v>0.49553240740740739</v>
      </c>
      <c r="E248">
        <f>IF(LEN(telefony[[#This Row],[nr]]) = 7, 1,0)</f>
        <v>1</v>
      </c>
      <c r="F248">
        <f>IF(LEN(telefony[[#This Row],[nr]]) = 8, 1,0)</f>
        <v>0</v>
      </c>
      <c r="G248">
        <f>IF(LEN(telefony[[#This Row],[nr]]) &gt;= 10, 1,0)</f>
        <v>0</v>
      </c>
      <c r="H248">
        <f>IF(AND(MID(telefony[[#This Row],[nr]],1,2)="12",  telefony[[#This Row],[Czy stacjonarny]]=1), 1,0)</f>
        <v>0</v>
      </c>
      <c r="I248" s="2">
        <f>IF(telefony[[#This Row],[Czy stacjonarny na 12]]=1, telefony[[#This Row],[zakonczenie]]-telefony[[#This Row],[rozpoczecie]]+I247, I247)</f>
        <v>1.0416666666666685E-2</v>
      </c>
      <c r="J248" s="9">
        <f>IF(telefony[[#This Row],[Czy stacjonarny]]=1, telefony[[#This Row],[zakonczenie]]-telefony[[#This Row],[rozpoczecie]]+J247, J247)</f>
        <v>1.042152777777777</v>
      </c>
      <c r="K248" s="9">
        <f>IF(telefony[[#This Row],[Czy komórkowy]]=1, telefony[[#This Row],[zakonczenie]]-telefony[[#This Row],[rozpoczecie]]+K247, K247)</f>
        <v>0.34142361111111086</v>
      </c>
      <c r="L248" s="9">
        <f>IF(telefony[[#This Row],[Czy zagraniczne]]=1, telefony[[#This Row],[zakonczenie]]-telefony[[#This Row],[rozpoczecie]]+L247, L247)</f>
        <v>7.899305555555558E-2</v>
      </c>
      <c r="M248" s="9">
        <f>IF(telefony[[#This Row],[Czy stacjonarny]]=1, telefony[[#This Row],[zakonczenie]]-telefony[[#This Row],[rozpoczecie]]+M247, IF(telefony[[#This Row],[Czy komórkowy]]=1, telefony[[#This Row],[zakonczenie]]-telefony[[#This Row],[rozpoczecie]]+M247, M247))</f>
        <v>1.3835763888888888</v>
      </c>
      <c r="N248" s="2">
        <f>telefony[[#This Row],[zakonczenie]]-telefony[[#This Row],[rozpoczecie]]</f>
        <v>9.9884259259259145E-3</v>
      </c>
      <c r="O248">
        <f>IF(telefony[[#This Row],[Czy zagraniczne]]=1, ROUNDUP(telefony[[#This Row],[Trwanie]]*1440,0),0)</f>
        <v>0</v>
      </c>
      <c r="P248" s="9">
        <f>IF(telefony[[#This Row],[Czy komórkowy]]=1, P247+telefony[[#This Row],[Trwanie]], P247)</f>
        <v>0.17677083333333318</v>
      </c>
      <c r="Q248" s="9">
        <f>IF(telefony[[#This Row],[Czy stacjonarny]]=1, Q247+telefony[[#This Row],[Trwanie]], Q247)</f>
        <v>0.65124999999999988</v>
      </c>
    </row>
    <row r="249" spans="1:17" x14ac:dyDescent="0.25">
      <c r="A249">
        <v>4824267</v>
      </c>
      <c r="B249" s="1">
        <v>42921</v>
      </c>
      <c r="C249" s="2">
        <v>0.4871875</v>
      </c>
      <c r="D249" s="2">
        <v>0.49509259259259258</v>
      </c>
      <c r="E249">
        <f>IF(LEN(telefony[[#This Row],[nr]]) = 7, 1,0)</f>
        <v>1</v>
      </c>
      <c r="F249">
        <f>IF(LEN(telefony[[#This Row],[nr]]) = 8, 1,0)</f>
        <v>0</v>
      </c>
      <c r="G249">
        <f>IF(LEN(telefony[[#This Row],[nr]]) &gt;= 10, 1,0)</f>
        <v>0</v>
      </c>
      <c r="H249">
        <f>IF(AND(MID(telefony[[#This Row],[nr]],1,2)="12",  telefony[[#This Row],[Czy stacjonarny]]=1), 1,0)</f>
        <v>0</v>
      </c>
      <c r="I249" s="2">
        <f>IF(telefony[[#This Row],[Czy stacjonarny na 12]]=1, telefony[[#This Row],[zakonczenie]]-telefony[[#This Row],[rozpoczecie]]+I248, I248)</f>
        <v>1.0416666666666685E-2</v>
      </c>
      <c r="J249" s="9">
        <f>IF(telefony[[#This Row],[Czy stacjonarny]]=1, telefony[[#This Row],[zakonczenie]]-telefony[[#This Row],[rozpoczecie]]+J248, J248)</f>
        <v>1.0500578703703696</v>
      </c>
      <c r="K249" s="9">
        <f>IF(telefony[[#This Row],[Czy komórkowy]]=1, telefony[[#This Row],[zakonczenie]]-telefony[[#This Row],[rozpoczecie]]+K248, K248)</f>
        <v>0.34142361111111086</v>
      </c>
      <c r="L249" s="9">
        <f>IF(telefony[[#This Row],[Czy zagraniczne]]=1, telefony[[#This Row],[zakonczenie]]-telefony[[#This Row],[rozpoczecie]]+L248, L248)</f>
        <v>7.899305555555558E-2</v>
      </c>
      <c r="M249" s="9">
        <f>IF(telefony[[#This Row],[Czy stacjonarny]]=1, telefony[[#This Row],[zakonczenie]]-telefony[[#This Row],[rozpoczecie]]+M248, IF(telefony[[#This Row],[Czy komórkowy]]=1, telefony[[#This Row],[zakonczenie]]-telefony[[#This Row],[rozpoczecie]]+M248, M248))</f>
        <v>1.3914814814814813</v>
      </c>
      <c r="N249" s="2">
        <f>telefony[[#This Row],[zakonczenie]]-telefony[[#This Row],[rozpoczecie]]</f>
        <v>7.9050925925925886E-3</v>
      </c>
      <c r="O249">
        <f>IF(telefony[[#This Row],[Czy zagraniczne]]=1, ROUNDUP(telefony[[#This Row],[Trwanie]]*1440,0),0)</f>
        <v>0</v>
      </c>
      <c r="P249" s="9">
        <f>IF(telefony[[#This Row],[Czy komórkowy]]=1, P248+telefony[[#This Row],[Trwanie]], P248)</f>
        <v>0.17677083333333318</v>
      </c>
      <c r="Q249" s="9">
        <f>IF(telefony[[#This Row],[Czy stacjonarny]]=1, Q248+telefony[[#This Row],[Trwanie]], Q248)</f>
        <v>0.65915509259259242</v>
      </c>
    </row>
    <row r="250" spans="1:17" x14ac:dyDescent="0.25">
      <c r="A250">
        <v>6978234</v>
      </c>
      <c r="B250" s="1">
        <v>42921</v>
      </c>
      <c r="C250" s="2">
        <v>0.48873842592592592</v>
      </c>
      <c r="D250" s="2">
        <v>0.49131944444444442</v>
      </c>
      <c r="E250">
        <f>IF(LEN(telefony[[#This Row],[nr]]) = 7, 1,0)</f>
        <v>1</v>
      </c>
      <c r="F250">
        <f>IF(LEN(telefony[[#This Row],[nr]]) = 8, 1,0)</f>
        <v>0</v>
      </c>
      <c r="G250">
        <f>IF(LEN(telefony[[#This Row],[nr]]) &gt;= 10, 1,0)</f>
        <v>0</v>
      </c>
      <c r="H250">
        <f>IF(AND(MID(telefony[[#This Row],[nr]],1,2)="12",  telefony[[#This Row],[Czy stacjonarny]]=1), 1,0)</f>
        <v>0</v>
      </c>
      <c r="I250" s="2">
        <f>IF(telefony[[#This Row],[Czy stacjonarny na 12]]=1, telefony[[#This Row],[zakonczenie]]-telefony[[#This Row],[rozpoczecie]]+I249, I249)</f>
        <v>1.0416666666666685E-2</v>
      </c>
      <c r="J250" s="9">
        <f>IF(telefony[[#This Row],[Czy stacjonarny]]=1, telefony[[#This Row],[zakonczenie]]-telefony[[#This Row],[rozpoczecie]]+J249, J249)</f>
        <v>1.052638888888888</v>
      </c>
      <c r="K250" s="9">
        <f>IF(telefony[[#This Row],[Czy komórkowy]]=1, telefony[[#This Row],[zakonczenie]]-telefony[[#This Row],[rozpoczecie]]+K249, K249)</f>
        <v>0.34142361111111086</v>
      </c>
      <c r="L250" s="9">
        <f>IF(telefony[[#This Row],[Czy zagraniczne]]=1, telefony[[#This Row],[zakonczenie]]-telefony[[#This Row],[rozpoczecie]]+L249, L249)</f>
        <v>7.899305555555558E-2</v>
      </c>
      <c r="M250" s="9">
        <f>IF(telefony[[#This Row],[Czy stacjonarny]]=1, telefony[[#This Row],[zakonczenie]]-telefony[[#This Row],[rozpoczecie]]+M249, IF(telefony[[#This Row],[Czy komórkowy]]=1, telefony[[#This Row],[zakonczenie]]-telefony[[#This Row],[rozpoczecie]]+M249, M249))</f>
        <v>1.3940624999999998</v>
      </c>
      <c r="N250" s="2">
        <f>telefony[[#This Row],[zakonczenie]]-telefony[[#This Row],[rozpoczecie]]</f>
        <v>2.5810185185184964E-3</v>
      </c>
      <c r="O250">
        <f>IF(telefony[[#This Row],[Czy zagraniczne]]=1, ROUNDUP(telefony[[#This Row],[Trwanie]]*1440,0),0)</f>
        <v>0</v>
      </c>
      <c r="P250" s="9">
        <f>IF(telefony[[#This Row],[Czy komórkowy]]=1, P249+telefony[[#This Row],[Trwanie]], P249)</f>
        <v>0.17677083333333318</v>
      </c>
      <c r="Q250" s="9">
        <f>IF(telefony[[#This Row],[Czy stacjonarny]]=1, Q249+telefony[[#This Row],[Trwanie]], Q249)</f>
        <v>0.66173611111111086</v>
      </c>
    </row>
    <row r="251" spans="1:17" x14ac:dyDescent="0.25">
      <c r="A251">
        <v>2158377</v>
      </c>
      <c r="B251" s="1">
        <v>42921</v>
      </c>
      <c r="C251" s="2">
        <v>0.49149305555555556</v>
      </c>
      <c r="D251" s="2">
        <v>0.49283564814814818</v>
      </c>
      <c r="E251">
        <f>IF(LEN(telefony[[#This Row],[nr]]) = 7, 1,0)</f>
        <v>1</v>
      </c>
      <c r="F251">
        <f>IF(LEN(telefony[[#This Row],[nr]]) = 8, 1,0)</f>
        <v>0</v>
      </c>
      <c r="G251">
        <f>IF(LEN(telefony[[#This Row],[nr]]) &gt;= 10, 1,0)</f>
        <v>0</v>
      </c>
      <c r="H251">
        <f>IF(AND(MID(telefony[[#This Row],[nr]],1,2)="12",  telefony[[#This Row],[Czy stacjonarny]]=1), 1,0)</f>
        <v>0</v>
      </c>
      <c r="I251" s="2">
        <f>IF(telefony[[#This Row],[Czy stacjonarny na 12]]=1, telefony[[#This Row],[zakonczenie]]-telefony[[#This Row],[rozpoczecie]]+I250, I250)</f>
        <v>1.0416666666666685E-2</v>
      </c>
      <c r="J251" s="9">
        <f>IF(telefony[[#This Row],[Czy stacjonarny]]=1, telefony[[#This Row],[zakonczenie]]-telefony[[#This Row],[rozpoczecie]]+J250, J250)</f>
        <v>1.0539814814814807</v>
      </c>
      <c r="K251" s="9">
        <f>IF(telefony[[#This Row],[Czy komórkowy]]=1, telefony[[#This Row],[zakonczenie]]-telefony[[#This Row],[rozpoczecie]]+K250, K250)</f>
        <v>0.34142361111111086</v>
      </c>
      <c r="L251" s="9">
        <f>IF(telefony[[#This Row],[Czy zagraniczne]]=1, telefony[[#This Row],[zakonczenie]]-telefony[[#This Row],[rozpoczecie]]+L250, L250)</f>
        <v>7.899305555555558E-2</v>
      </c>
      <c r="M251" s="9">
        <f>IF(telefony[[#This Row],[Czy stacjonarny]]=1, telefony[[#This Row],[zakonczenie]]-telefony[[#This Row],[rozpoczecie]]+M250, IF(telefony[[#This Row],[Czy komórkowy]]=1, telefony[[#This Row],[zakonczenie]]-telefony[[#This Row],[rozpoczecie]]+M250, M250))</f>
        <v>1.3954050925925925</v>
      </c>
      <c r="N251" s="2">
        <f>telefony[[#This Row],[zakonczenie]]-telefony[[#This Row],[rozpoczecie]]</f>
        <v>1.3425925925926174E-3</v>
      </c>
      <c r="O251">
        <f>IF(telefony[[#This Row],[Czy zagraniczne]]=1, ROUNDUP(telefony[[#This Row],[Trwanie]]*1440,0),0)</f>
        <v>0</v>
      </c>
      <c r="P251" s="9">
        <f>IF(telefony[[#This Row],[Czy komórkowy]]=1, P250+telefony[[#This Row],[Trwanie]], P250)</f>
        <v>0.17677083333333318</v>
      </c>
      <c r="Q251" s="9">
        <f>IF(telefony[[#This Row],[Czy stacjonarny]]=1, Q250+telefony[[#This Row],[Trwanie]], Q250)</f>
        <v>0.66307870370370348</v>
      </c>
    </row>
    <row r="252" spans="1:17" x14ac:dyDescent="0.25">
      <c r="A252">
        <v>73970924</v>
      </c>
      <c r="B252" s="1">
        <v>42921</v>
      </c>
      <c r="C252" s="2">
        <v>0.49336805555555557</v>
      </c>
      <c r="D252" s="2">
        <v>0.49403935185185183</v>
      </c>
      <c r="E252">
        <f>IF(LEN(telefony[[#This Row],[nr]]) = 7, 1,0)</f>
        <v>0</v>
      </c>
      <c r="F252">
        <f>IF(LEN(telefony[[#This Row],[nr]]) = 8, 1,0)</f>
        <v>1</v>
      </c>
      <c r="G252">
        <f>IF(LEN(telefony[[#This Row],[nr]]) &gt;= 10, 1,0)</f>
        <v>0</v>
      </c>
      <c r="H252">
        <f>IF(AND(MID(telefony[[#This Row],[nr]],1,2)="12",  telefony[[#This Row],[Czy stacjonarny]]=1), 1,0)</f>
        <v>0</v>
      </c>
      <c r="I252" s="2">
        <f>IF(telefony[[#This Row],[Czy stacjonarny na 12]]=1, telefony[[#This Row],[zakonczenie]]-telefony[[#This Row],[rozpoczecie]]+I251, I251)</f>
        <v>1.0416666666666685E-2</v>
      </c>
      <c r="J252" s="9">
        <f>IF(telefony[[#This Row],[Czy stacjonarny]]=1, telefony[[#This Row],[zakonczenie]]-telefony[[#This Row],[rozpoczecie]]+J251, J251)</f>
        <v>1.0539814814814807</v>
      </c>
      <c r="K252" s="9">
        <f>IF(telefony[[#This Row],[Czy komórkowy]]=1, telefony[[#This Row],[zakonczenie]]-telefony[[#This Row],[rozpoczecie]]+K251, K251)</f>
        <v>0.34209490740740711</v>
      </c>
      <c r="L252" s="9">
        <f>IF(telefony[[#This Row],[Czy zagraniczne]]=1, telefony[[#This Row],[zakonczenie]]-telefony[[#This Row],[rozpoczecie]]+L251, L251)</f>
        <v>7.899305555555558E-2</v>
      </c>
      <c r="M252" s="9">
        <f>IF(telefony[[#This Row],[Czy stacjonarny]]=1, telefony[[#This Row],[zakonczenie]]-telefony[[#This Row],[rozpoczecie]]+M251, IF(telefony[[#This Row],[Czy komórkowy]]=1, telefony[[#This Row],[zakonczenie]]-telefony[[#This Row],[rozpoczecie]]+M251, M251))</f>
        <v>1.3960763888888887</v>
      </c>
      <c r="N252" s="2">
        <f>telefony[[#This Row],[zakonczenie]]-telefony[[#This Row],[rozpoczecie]]</f>
        <v>6.712962962962532E-4</v>
      </c>
      <c r="O252">
        <f>IF(telefony[[#This Row],[Czy zagraniczne]]=1, ROUNDUP(telefony[[#This Row],[Trwanie]]*1440,0),0)</f>
        <v>0</v>
      </c>
      <c r="P252" s="9">
        <f>IF(telefony[[#This Row],[Czy komórkowy]]=1, P251+telefony[[#This Row],[Trwanie]], P251)</f>
        <v>0.17744212962962944</v>
      </c>
      <c r="Q252" s="9">
        <f>IF(telefony[[#This Row],[Czy stacjonarny]]=1, Q251+telefony[[#This Row],[Trwanie]], Q251)</f>
        <v>0.66307870370370348</v>
      </c>
    </row>
    <row r="253" spans="1:17" x14ac:dyDescent="0.25">
      <c r="A253">
        <v>6927270</v>
      </c>
      <c r="B253" s="1">
        <v>42921</v>
      </c>
      <c r="C253" s="2">
        <v>0.49571759259259257</v>
      </c>
      <c r="D253" s="2">
        <v>0.50516203703703699</v>
      </c>
      <c r="E253">
        <f>IF(LEN(telefony[[#This Row],[nr]]) = 7, 1,0)</f>
        <v>1</v>
      </c>
      <c r="F253">
        <f>IF(LEN(telefony[[#This Row],[nr]]) = 8, 1,0)</f>
        <v>0</v>
      </c>
      <c r="G253">
        <f>IF(LEN(telefony[[#This Row],[nr]]) &gt;= 10, 1,0)</f>
        <v>0</v>
      </c>
      <c r="H253">
        <f>IF(AND(MID(telefony[[#This Row],[nr]],1,2)="12",  telefony[[#This Row],[Czy stacjonarny]]=1), 1,0)</f>
        <v>0</v>
      </c>
      <c r="I253" s="2">
        <f>IF(telefony[[#This Row],[Czy stacjonarny na 12]]=1, telefony[[#This Row],[zakonczenie]]-telefony[[#This Row],[rozpoczecie]]+I252, I252)</f>
        <v>1.0416666666666685E-2</v>
      </c>
      <c r="J253" s="9">
        <f>IF(telefony[[#This Row],[Czy stacjonarny]]=1, telefony[[#This Row],[zakonczenie]]-telefony[[#This Row],[rozpoczecie]]+J252, J252)</f>
        <v>1.0634259259259251</v>
      </c>
      <c r="K253" s="9">
        <f>IF(telefony[[#This Row],[Czy komórkowy]]=1, telefony[[#This Row],[zakonczenie]]-telefony[[#This Row],[rozpoczecie]]+K252, K252)</f>
        <v>0.34209490740740711</v>
      </c>
      <c r="L253" s="9">
        <f>IF(telefony[[#This Row],[Czy zagraniczne]]=1, telefony[[#This Row],[zakonczenie]]-telefony[[#This Row],[rozpoczecie]]+L252, L252)</f>
        <v>7.899305555555558E-2</v>
      </c>
      <c r="M253" s="9">
        <f>IF(telefony[[#This Row],[Czy stacjonarny]]=1, telefony[[#This Row],[zakonczenie]]-telefony[[#This Row],[rozpoczecie]]+M252, IF(telefony[[#This Row],[Czy komórkowy]]=1, telefony[[#This Row],[zakonczenie]]-telefony[[#This Row],[rozpoczecie]]+M252, M252))</f>
        <v>1.4055208333333331</v>
      </c>
      <c r="N253" s="2">
        <f>telefony[[#This Row],[zakonczenie]]-telefony[[#This Row],[rozpoczecie]]</f>
        <v>9.444444444444422E-3</v>
      </c>
      <c r="O253">
        <f>IF(telefony[[#This Row],[Czy zagraniczne]]=1, ROUNDUP(telefony[[#This Row],[Trwanie]]*1440,0),0)</f>
        <v>0</v>
      </c>
      <c r="P253" s="9">
        <f>IF(telefony[[#This Row],[Czy komórkowy]]=1, P252+telefony[[#This Row],[Trwanie]], P252)</f>
        <v>0.17744212962962944</v>
      </c>
      <c r="Q253" s="9">
        <f>IF(telefony[[#This Row],[Czy stacjonarny]]=1, Q252+telefony[[#This Row],[Trwanie]], Q252)</f>
        <v>0.67252314814814795</v>
      </c>
    </row>
    <row r="254" spans="1:17" x14ac:dyDescent="0.25">
      <c r="A254">
        <v>7318247385</v>
      </c>
      <c r="B254" s="1">
        <v>42921</v>
      </c>
      <c r="C254" s="2">
        <v>0.49596064814814816</v>
      </c>
      <c r="D254" s="2">
        <v>0.49886574074074075</v>
      </c>
      <c r="E254">
        <f>IF(LEN(telefony[[#This Row],[nr]]) = 7, 1,0)</f>
        <v>0</v>
      </c>
      <c r="F254">
        <f>IF(LEN(telefony[[#This Row],[nr]]) = 8, 1,0)</f>
        <v>0</v>
      </c>
      <c r="G254">
        <f>IF(LEN(telefony[[#This Row],[nr]]) &gt;= 10, 1,0)</f>
        <v>1</v>
      </c>
      <c r="H254">
        <f>IF(AND(MID(telefony[[#This Row],[nr]],1,2)="12",  telefony[[#This Row],[Czy stacjonarny]]=1), 1,0)</f>
        <v>0</v>
      </c>
      <c r="I254" s="2">
        <f>IF(telefony[[#This Row],[Czy stacjonarny na 12]]=1, telefony[[#This Row],[zakonczenie]]-telefony[[#This Row],[rozpoczecie]]+I253, I253)</f>
        <v>1.0416666666666685E-2</v>
      </c>
      <c r="J254" s="9">
        <f>IF(telefony[[#This Row],[Czy stacjonarny]]=1, telefony[[#This Row],[zakonczenie]]-telefony[[#This Row],[rozpoczecie]]+J253, J253)</f>
        <v>1.0634259259259251</v>
      </c>
      <c r="K254" s="9">
        <f>IF(telefony[[#This Row],[Czy komórkowy]]=1, telefony[[#This Row],[zakonczenie]]-telefony[[#This Row],[rozpoczecie]]+K253, K253)</f>
        <v>0.34209490740740711</v>
      </c>
      <c r="L254" s="9">
        <f>IF(telefony[[#This Row],[Czy zagraniczne]]=1, telefony[[#This Row],[zakonczenie]]-telefony[[#This Row],[rozpoczecie]]+L253, L253)</f>
        <v>8.1898148148148164E-2</v>
      </c>
      <c r="M254" s="9">
        <f>IF(telefony[[#This Row],[Czy stacjonarny]]=1, telefony[[#This Row],[zakonczenie]]-telefony[[#This Row],[rozpoczecie]]+M253, IF(telefony[[#This Row],[Czy komórkowy]]=1, telefony[[#This Row],[zakonczenie]]-telefony[[#This Row],[rozpoczecie]]+M253, M253))</f>
        <v>1.4055208333333331</v>
      </c>
      <c r="N254" s="2">
        <f>telefony[[#This Row],[zakonczenie]]-telefony[[#This Row],[rozpoczecie]]</f>
        <v>2.9050925925925841E-3</v>
      </c>
      <c r="O254">
        <f>IF(telefony[[#This Row],[Czy zagraniczne]]=1, ROUNDUP(telefony[[#This Row],[Trwanie]]*1440,0),0)</f>
        <v>5</v>
      </c>
      <c r="P254" s="9">
        <f>IF(telefony[[#This Row],[Czy komórkowy]]=1, P253+telefony[[#This Row],[Trwanie]], P253)</f>
        <v>0.17744212962962944</v>
      </c>
      <c r="Q254" s="9">
        <f>IF(telefony[[#This Row],[Czy stacjonarny]]=1, Q253+telefony[[#This Row],[Trwanie]], Q253)</f>
        <v>0.67252314814814795</v>
      </c>
    </row>
    <row r="255" spans="1:17" x14ac:dyDescent="0.25">
      <c r="A255">
        <v>1579531</v>
      </c>
      <c r="B255" s="1">
        <v>42921</v>
      </c>
      <c r="C255" s="2">
        <v>0.50134259259259262</v>
      </c>
      <c r="D255" s="2">
        <v>0.50873842592592589</v>
      </c>
      <c r="E255">
        <f>IF(LEN(telefony[[#This Row],[nr]]) = 7, 1,0)</f>
        <v>1</v>
      </c>
      <c r="F255">
        <f>IF(LEN(telefony[[#This Row],[nr]]) = 8, 1,0)</f>
        <v>0</v>
      </c>
      <c r="G255">
        <f>IF(LEN(telefony[[#This Row],[nr]]) &gt;= 10, 1,0)</f>
        <v>0</v>
      </c>
      <c r="H255">
        <f>IF(AND(MID(telefony[[#This Row],[nr]],1,2)="12",  telefony[[#This Row],[Czy stacjonarny]]=1), 1,0)</f>
        <v>0</v>
      </c>
      <c r="I255" s="2">
        <f>IF(telefony[[#This Row],[Czy stacjonarny na 12]]=1, telefony[[#This Row],[zakonczenie]]-telefony[[#This Row],[rozpoczecie]]+I254, I254)</f>
        <v>1.0416666666666685E-2</v>
      </c>
      <c r="J255" s="9">
        <f>IF(telefony[[#This Row],[Czy stacjonarny]]=1, telefony[[#This Row],[zakonczenie]]-telefony[[#This Row],[rozpoczecie]]+J254, J254)</f>
        <v>1.0708217592592584</v>
      </c>
      <c r="K255" s="9">
        <f>IF(telefony[[#This Row],[Czy komórkowy]]=1, telefony[[#This Row],[zakonczenie]]-telefony[[#This Row],[rozpoczecie]]+K254, K254)</f>
        <v>0.34209490740740711</v>
      </c>
      <c r="L255" s="9">
        <f>IF(telefony[[#This Row],[Czy zagraniczne]]=1, telefony[[#This Row],[zakonczenie]]-telefony[[#This Row],[rozpoczecie]]+L254, L254)</f>
        <v>8.1898148148148164E-2</v>
      </c>
      <c r="M255" s="9">
        <f>IF(telefony[[#This Row],[Czy stacjonarny]]=1, telefony[[#This Row],[zakonczenie]]-telefony[[#This Row],[rozpoczecie]]+M254, IF(telefony[[#This Row],[Czy komórkowy]]=1, telefony[[#This Row],[zakonczenie]]-telefony[[#This Row],[rozpoczecie]]+M254, M254))</f>
        <v>1.4129166666666664</v>
      </c>
      <c r="N255" s="2">
        <f>telefony[[#This Row],[zakonczenie]]-telefony[[#This Row],[rozpoczecie]]</f>
        <v>7.3958333333332682E-3</v>
      </c>
      <c r="O255">
        <f>IF(telefony[[#This Row],[Czy zagraniczne]]=1, ROUNDUP(telefony[[#This Row],[Trwanie]]*1440,0),0)</f>
        <v>0</v>
      </c>
      <c r="P255" s="9">
        <f>IF(telefony[[#This Row],[Czy komórkowy]]=1, P254+telefony[[#This Row],[Trwanie]], P254)</f>
        <v>0.17744212962962944</v>
      </c>
      <c r="Q255" s="9">
        <f>IF(telefony[[#This Row],[Czy stacjonarny]]=1, Q254+telefony[[#This Row],[Trwanie]], Q254)</f>
        <v>0.67991898148148122</v>
      </c>
    </row>
    <row r="256" spans="1:17" x14ac:dyDescent="0.25">
      <c r="A256">
        <v>9593481</v>
      </c>
      <c r="B256" s="1">
        <v>42921</v>
      </c>
      <c r="C256" s="2">
        <v>0.50179398148148147</v>
      </c>
      <c r="D256" s="2">
        <v>0.50248842592592591</v>
      </c>
      <c r="E256">
        <f>IF(LEN(telefony[[#This Row],[nr]]) = 7, 1,0)</f>
        <v>1</v>
      </c>
      <c r="F256">
        <f>IF(LEN(telefony[[#This Row],[nr]]) = 8, 1,0)</f>
        <v>0</v>
      </c>
      <c r="G256">
        <f>IF(LEN(telefony[[#This Row],[nr]]) &gt;= 10, 1,0)</f>
        <v>0</v>
      </c>
      <c r="H256">
        <f>IF(AND(MID(telefony[[#This Row],[nr]],1,2)="12",  telefony[[#This Row],[Czy stacjonarny]]=1), 1,0)</f>
        <v>0</v>
      </c>
      <c r="I256" s="2">
        <f>IF(telefony[[#This Row],[Czy stacjonarny na 12]]=1, telefony[[#This Row],[zakonczenie]]-telefony[[#This Row],[rozpoczecie]]+I255, I255)</f>
        <v>1.0416666666666685E-2</v>
      </c>
      <c r="J256" s="9">
        <f>IF(telefony[[#This Row],[Czy stacjonarny]]=1, telefony[[#This Row],[zakonczenie]]-telefony[[#This Row],[rozpoczecie]]+J255, J255)</f>
        <v>1.0715162037037027</v>
      </c>
      <c r="K256" s="9">
        <f>IF(telefony[[#This Row],[Czy komórkowy]]=1, telefony[[#This Row],[zakonczenie]]-telefony[[#This Row],[rozpoczecie]]+K255, K255)</f>
        <v>0.34209490740740711</v>
      </c>
      <c r="L256" s="9">
        <f>IF(telefony[[#This Row],[Czy zagraniczne]]=1, telefony[[#This Row],[zakonczenie]]-telefony[[#This Row],[rozpoczecie]]+L255, L255)</f>
        <v>8.1898148148148164E-2</v>
      </c>
      <c r="M256" s="9">
        <f>IF(telefony[[#This Row],[Czy stacjonarny]]=1, telefony[[#This Row],[zakonczenie]]-telefony[[#This Row],[rozpoczecie]]+M255, IF(telefony[[#This Row],[Czy komórkowy]]=1, telefony[[#This Row],[zakonczenie]]-telefony[[#This Row],[rozpoczecie]]+M255, M255))</f>
        <v>1.4136111111111109</v>
      </c>
      <c r="N256" s="2">
        <f>telefony[[#This Row],[zakonczenie]]-telefony[[#This Row],[rozpoczecie]]</f>
        <v>6.9444444444444198E-4</v>
      </c>
      <c r="O256">
        <f>IF(telefony[[#This Row],[Czy zagraniczne]]=1, ROUNDUP(telefony[[#This Row],[Trwanie]]*1440,0),0)</f>
        <v>0</v>
      </c>
      <c r="P256" s="9">
        <f>IF(telefony[[#This Row],[Czy komórkowy]]=1, P255+telefony[[#This Row],[Trwanie]], P255)</f>
        <v>0.17744212962962944</v>
      </c>
      <c r="Q256" s="9">
        <f>IF(telefony[[#This Row],[Czy stacjonarny]]=1, Q255+telefony[[#This Row],[Trwanie]], Q255)</f>
        <v>0.68061342592592566</v>
      </c>
    </row>
    <row r="257" spans="1:17" x14ac:dyDescent="0.25">
      <c r="A257">
        <v>6657074</v>
      </c>
      <c r="B257" s="1">
        <v>42921</v>
      </c>
      <c r="C257" s="2">
        <v>0.50288194444444445</v>
      </c>
      <c r="D257" s="2">
        <v>0.51248842592592592</v>
      </c>
      <c r="E257">
        <f>IF(LEN(telefony[[#This Row],[nr]]) = 7, 1,0)</f>
        <v>1</v>
      </c>
      <c r="F257">
        <f>IF(LEN(telefony[[#This Row],[nr]]) = 8, 1,0)</f>
        <v>0</v>
      </c>
      <c r="G257">
        <f>IF(LEN(telefony[[#This Row],[nr]]) &gt;= 10, 1,0)</f>
        <v>0</v>
      </c>
      <c r="H257">
        <f>IF(AND(MID(telefony[[#This Row],[nr]],1,2)="12",  telefony[[#This Row],[Czy stacjonarny]]=1), 1,0)</f>
        <v>0</v>
      </c>
      <c r="I257" s="2">
        <f>IF(telefony[[#This Row],[Czy stacjonarny na 12]]=1, telefony[[#This Row],[zakonczenie]]-telefony[[#This Row],[rozpoczecie]]+I256, I256)</f>
        <v>1.0416666666666685E-2</v>
      </c>
      <c r="J257" s="9">
        <f>IF(telefony[[#This Row],[Czy stacjonarny]]=1, telefony[[#This Row],[zakonczenie]]-telefony[[#This Row],[rozpoczecie]]+J256, J256)</f>
        <v>1.0811226851851843</v>
      </c>
      <c r="K257" s="9">
        <f>IF(telefony[[#This Row],[Czy komórkowy]]=1, telefony[[#This Row],[zakonczenie]]-telefony[[#This Row],[rozpoczecie]]+K256, K256)</f>
        <v>0.34209490740740711</v>
      </c>
      <c r="L257" s="9">
        <f>IF(telefony[[#This Row],[Czy zagraniczne]]=1, telefony[[#This Row],[zakonczenie]]-telefony[[#This Row],[rozpoczecie]]+L256, L256)</f>
        <v>8.1898148148148164E-2</v>
      </c>
      <c r="M257" s="9">
        <f>IF(telefony[[#This Row],[Czy stacjonarny]]=1, telefony[[#This Row],[zakonczenie]]-telefony[[#This Row],[rozpoczecie]]+M256, IF(telefony[[#This Row],[Czy komórkowy]]=1, telefony[[#This Row],[zakonczenie]]-telefony[[#This Row],[rozpoczecie]]+M256, M256))</f>
        <v>1.4232175925925925</v>
      </c>
      <c r="N257" s="2">
        <f>telefony[[#This Row],[zakonczenie]]-telefony[[#This Row],[rozpoczecie]]</f>
        <v>9.6064814814814659E-3</v>
      </c>
      <c r="O257">
        <f>IF(telefony[[#This Row],[Czy zagraniczne]]=1, ROUNDUP(telefony[[#This Row],[Trwanie]]*1440,0),0)</f>
        <v>0</v>
      </c>
      <c r="P257" s="9">
        <f>IF(telefony[[#This Row],[Czy komórkowy]]=1, P256+telefony[[#This Row],[Trwanie]], P256)</f>
        <v>0.17744212962962944</v>
      </c>
      <c r="Q257" s="9">
        <f>IF(telefony[[#This Row],[Czy stacjonarny]]=1, Q256+telefony[[#This Row],[Trwanie]], Q256)</f>
        <v>0.69021990740740713</v>
      </c>
    </row>
    <row r="258" spans="1:17" x14ac:dyDescent="0.25">
      <c r="A258">
        <v>1488369</v>
      </c>
      <c r="B258" s="1">
        <v>42921</v>
      </c>
      <c r="C258" s="2">
        <v>0.50457175925925923</v>
      </c>
      <c r="D258" s="2">
        <v>0.51533564814814814</v>
      </c>
      <c r="E258">
        <f>IF(LEN(telefony[[#This Row],[nr]]) = 7, 1,0)</f>
        <v>1</v>
      </c>
      <c r="F258">
        <f>IF(LEN(telefony[[#This Row],[nr]]) = 8, 1,0)</f>
        <v>0</v>
      </c>
      <c r="G258">
        <f>IF(LEN(telefony[[#This Row],[nr]]) &gt;= 10, 1,0)</f>
        <v>0</v>
      </c>
      <c r="H258">
        <f>IF(AND(MID(telefony[[#This Row],[nr]],1,2)="12",  telefony[[#This Row],[Czy stacjonarny]]=1), 1,0)</f>
        <v>0</v>
      </c>
      <c r="I258" s="2">
        <f>IF(telefony[[#This Row],[Czy stacjonarny na 12]]=1, telefony[[#This Row],[zakonczenie]]-telefony[[#This Row],[rozpoczecie]]+I257, I257)</f>
        <v>1.0416666666666685E-2</v>
      </c>
      <c r="J258" s="9">
        <f>IF(telefony[[#This Row],[Czy stacjonarny]]=1, telefony[[#This Row],[zakonczenie]]-telefony[[#This Row],[rozpoczecie]]+J257, J257)</f>
        <v>1.0918865740740733</v>
      </c>
      <c r="K258" s="9">
        <f>IF(telefony[[#This Row],[Czy komórkowy]]=1, telefony[[#This Row],[zakonczenie]]-telefony[[#This Row],[rozpoczecie]]+K257, K257)</f>
        <v>0.34209490740740711</v>
      </c>
      <c r="L258" s="9">
        <f>IF(telefony[[#This Row],[Czy zagraniczne]]=1, telefony[[#This Row],[zakonczenie]]-telefony[[#This Row],[rozpoczecie]]+L257, L257)</f>
        <v>8.1898148148148164E-2</v>
      </c>
      <c r="M258" s="9">
        <f>IF(telefony[[#This Row],[Czy stacjonarny]]=1, telefony[[#This Row],[zakonczenie]]-telefony[[#This Row],[rozpoczecie]]+M257, IF(telefony[[#This Row],[Czy komórkowy]]=1, telefony[[#This Row],[zakonczenie]]-telefony[[#This Row],[rozpoczecie]]+M257, M257))</f>
        <v>1.4339814814814815</v>
      </c>
      <c r="N258" s="2">
        <f>telefony[[#This Row],[zakonczenie]]-telefony[[#This Row],[rozpoczecie]]</f>
        <v>1.0763888888888906E-2</v>
      </c>
      <c r="O258">
        <f>IF(telefony[[#This Row],[Czy zagraniczne]]=1, ROUNDUP(telefony[[#This Row],[Trwanie]]*1440,0),0)</f>
        <v>0</v>
      </c>
      <c r="P258" s="9">
        <f>IF(telefony[[#This Row],[Czy komórkowy]]=1, P257+telefony[[#This Row],[Trwanie]], P257)</f>
        <v>0.17744212962962944</v>
      </c>
      <c r="Q258" s="9">
        <f>IF(telefony[[#This Row],[Czy stacjonarny]]=1, Q257+telefony[[#This Row],[Trwanie]], Q257)</f>
        <v>0.70098379629629604</v>
      </c>
    </row>
    <row r="259" spans="1:17" x14ac:dyDescent="0.25">
      <c r="A259">
        <v>1797960</v>
      </c>
      <c r="B259" s="1">
        <v>42921</v>
      </c>
      <c r="C259" s="2">
        <v>0.51026620370370368</v>
      </c>
      <c r="D259" s="2">
        <v>0.51557870370370373</v>
      </c>
      <c r="E259">
        <f>IF(LEN(telefony[[#This Row],[nr]]) = 7, 1,0)</f>
        <v>1</v>
      </c>
      <c r="F259">
        <f>IF(LEN(telefony[[#This Row],[nr]]) = 8, 1,0)</f>
        <v>0</v>
      </c>
      <c r="G259">
        <f>IF(LEN(telefony[[#This Row],[nr]]) &gt;= 10, 1,0)</f>
        <v>0</v>
      </c>
      <c r="H259">
        <f>IF(AND(MID(telefony[[#This Row],[nr]],1,2)="12",  telefony[[#This Row],[Czy stacjonarny]]=1), 1,0)</f>
        <v>0</v>
      </c>
      <c r="I259" s="2">
        <f>IF(telefony[[#This Row],[Czy stacjonarny na 12]]=1, telefony[[#This Row],[zakonczenie]]-telefony[[#This Row],[rozpoczecie]]+I258, I258)</f>
        <v>1.0416666666666685E-2</v>
      </c>
      <c r="J259" s="9">
        <f>IF(telefony[[#This Row],[Czy stacjonarny]]=1, telefony[[#This Row],[zakonczenie]]-telefony[[#This Row],[rozpoczecie]]+J258, J258)</f>
        <v>1.0971990740740734</v>
      </c>
      <c r="K259" s="9">
        <f>IF(telefony[[#This Row],[Czy komórkowy]]=1, telefony[[#This Row],[zakonczenie]]-telefony[[#This Row],[rozpoczecie]]+K258, K258)</f>
        <v>0.34209490740740711</v>
      </c>
      <c r="L259" s="9">
        <f>IF(telefony[[#This Row],[Czy zagraniczne]]=1, telefony[[#This Row],[zakonczenie]]-telefony[[#This Row],[rozpoczecie]]+L258, L258)</f>
        <v>8.1898148148148164E-2</v>
      </c>
      <c r="M259" s="9">
        <f>IF(telefony[[#This Row],[Czy stacjonarny]]=1, telefony[[#This Row],[zakonczenie]]-telefony[[#This Row],[rozpoczecie]]+M258, IF(telefony[[#This Row],[Czy komórkowy]]=1, telefony[[#This Row],[zakonczenie]]-telefony[[#This Row],[rozpoczecie]]+M258, M258))</f>
        <v>1.4392939814814816</v>
      </c>
      <c r="N259" s="2">
        <f>telefony[[#This Row],[zakonczenie]]-telefony[[#This Row],[rozpoczecie]]</f>
        <v>5.3125000000000533E-3</v>
      </c>
      <c r="O259">
        <f>IF(telefony[[#This Row],[Czy zagraniczne]]=1, ROUNDUP(telefony[[#This Row],[Trwanie]]*1440,0),0)</f>
        <v>0</v>
      </c>
      <c r="P259" s="9">
        <f>IF(telefony[[#This Row],[Czy komórkowy]]=1, P258+telefony[[#This Row],[Trwanie]], P258)</f>
        <v>0.17744212962962944</v>
      </c>
      <c r="Q259" s="9">
        <f>IF(telefony[[#This Row],[Czy stacjonarny]]=1, Q258+telefony[[#This Row],[Trwanie]], Q258)</f>
        <v>0.70629629629629609</v>
      </c>
    </row>
    <row r="260" spans="1:17" x14ac:dyDescent="0.25">
      <c r="A260">
        <v>65923776</v>
      </c>
      <c r="B260" s="1">
        <v>42921</v>
      </c>
      <c r="C260" s="2">
        <v>0.51388888888888884</v>
      </c>
      <c r="D260" s="2">
        <v>0.51673611111111106</v>
      </c>
      <c r="E260">
        <f>IF(LEN(telefony[[#This Row],[nr]]) = 7, 1,0)</f>
        <v>0</v>
      </c>
      <c r="F260">
        <f>IF(LEN(telefony[[#This Row],[nr]]) = 8, 1,0)</f>
        <v>1</v>
      </c>
      <c r="G260">
        <f>IF(LEN(telefony[[#This Row],[nr]]) &gt;= 10, 1,0)</f>
        <v>0</v>
      </c>
      <c r="H260">
        <f>IF(AND(MID(telefony[[#This Row],[nr]],1,2)="12",  telefony[[#This Row],[Czy stacjonarny]]=1), 1,0)</f>
        <v>0</v>
      </c>
      <c r="I260" s="2">
        <f>IF(telefony[[#This Row],[Czy stacjonarny na 12]]=1, telefony[[#This Row],[zakonczenie]]-telefony[[#This Row],[rozpoczecie]]+I259, I259)</f>
        <v>1.0416666666666685E-2</v>
      </c>
      <c r="J260" s="9">
        <f>IF(telefony[[#This Row],[Czy stacjonarny]]=1, telefony[[#This Row],[zakonczenie]]-telefony[[#This Row],[rozpoczecie]]+J259, J259)</f>
        <v>1.0971990740740734</v>
      </c>
      <c r="K260" s="9">
        <f>IF(telefony[[#This Row],[Czy komórkowy]]=1, telefony[[#This Row],[zakonczenie]]-telefony[[#This Row],[rozpoczecie]]+K259, K259)</f>
        <v>0.34494212962962933</v>
      </c>
      <c r="L260" s="9">
        <f>IF(telefony[[#This Row],[Czy zagraniczne]]=1, telefony[[#This Row],[zakonczenie]]-telefony[[#This Row],[rozpoczecie]]+L259, L259)</f>
        <v>8.1898148148148164E-2</v>
      </c>
      <c r="M260" s="9">
        <f>IF(telefony[[#This Row],[Czy stacjonarny]]=1, telefony[[#This Row],[zakonczenie]]-telefony[[#This Row],[rozpoczecie]]+M259, IF(telefony[[#This Row],[Czy komórkowy]]=1, telefony[[#This Row],[zakonczenie]]-telefony[[#This Row],[rozpoczecie]]+M259, M259))</f>
        <v>1.4421412037037038</v>
      </c>
      <c r="N260" s="2">
        <f>telefony[[#This Row],[zakonczenie]]-telefony[[#This Row],[rozpoczecie]]</f>
        <v>2.8472222222222232E-3</v>
      </c>
      <c r="O260">
        <f>IF(telefony[[#This Row],[Czy zagraniczne]]=1, ROUNDUP(telefony[[#This Row],[Trwanie]]*1440,0),0)</f>
        <v>0</v>
      </c>
      <c r="P260" s="9">
        <f>IF(telefony[[#This Row],[Czy komórkowy]]=1, P259+telefony[[#This Row],[Trwanie]], P259)</f>
        <v>0.18028935185185166</v>
      </c>
      <c r="Q260" s="9">
        <f>IF(telefony[[#This Row],[Czy stacjonarny]]=1, Q259+telefony[[#This Row],[Trwanie]], Q259)</f>
        <v>0.70629629629629609</v>
      </c>
    </row>
    <row r="261" spans="1:17" x14ac:dyDescent="0.25">
      <c r="A261">
        <v>3407358</v>
      </c>
      <c r="B261" s="1">
        <v>42921</v>
      </c>
      <c r="C261" s="2">
        <v>0.51827546296296301</v>
      </c>
      <c r="D261" s="2">
        <v>0.51986111111111111</v>
      </c>
      <c r="E261">
        <f>IF(LEN(telefony[[#This Row],[nr]]) = 7, 1,0)</f>
        <v>1</v>
      </c>
      <c r="F261">
        <f>IF(LEN(telefony[[#This Row],[nr]]) = 8, 1,0)</f>
        <v>0</v>
      </c>
      <c r="G261">
        <f>IF(LEN(telefony[[#This Row],[nr]]) &gt;= 10, 1,0)</f>
        <v>0</v>
      </c>
      <c r="H261">
        <f>IF(AND(MID(telefony[[#This Row],[nr]],1,2)="12",  telefony[[#This Row],[Czy stacjonarny]]=1), 1,0)</f>
        <v>0</v>
      </c>
      <c r="I261" s="2">
        <f>IF(telefony[[#This Row],[Czy stacjonarny na 12]]=1, telefony[[#This Row],[zakonczenie]]-telefony[[#This Row],[rozpoczecie]]+I260, I260)</f>
        <v>1.0416666666666685E-2</v>
      </c>
      <c r="J261" s="9">
        <f>IF(telefony[[#This Row],[Czy stacjonarny]]=1, telefony[[#This Row],[zakonczenie]]-telefony[[#This Row],[rozpoczecie]]+J260, J260)</f>
        <v>1.0987847222222213</v>
      </c>
      <c r="K261" s="9">
        <f>IF(telefony[[#This Row],[Czy komórkowy]]=1, telefony[[#This Row],[zakonczenie]]-telefony[[#This Row],[rozpoczecie]]+K260, K260)</f>
        <v>0.34494212962962933</v>
      </c>
      <c r="L261" s="9">
        <f>IF(telefony[[#This Row],[Czy zagraniczne]]=1, telefony[[#This Row],[zakonczenie]]-telefony[[#This Row],[rozpoczecie]]+L260, L260)</f>
        <v>8.1898148148148164E-2</v>
      </c>
      <c r="M261" s="9">
        <f>IF(telefony[[#This Row],[Czy stacjonarny]]=1, telefony[[#This Row],[zakonczenie]]-telefony[[#This Row],[rozpoczecie]]+M260, IF(telefony[[#This Row],[Czy komórkowy]]=1, telefony[[#This Row],[zakonczenie]]-telefony[[#This Row],[rozpoczecie]]+M260, M260))</f>
        <v>1.443726851851852</v>
      </c>
      <c r="N261" s="2">
        <f>telefony[[#This Row],[zakonczenie]]-telefony[[#This Row],[rozpoczecie]]</f>
        <v>1.5856481481481E-3</v>
      </c>
      <c r="O261">
        <f>IF(telefony[[#This Row],[Czy zagraniczne]]=1, ROUNDUP(telefony[[#This Row],[Trwanie]]*1440,0),0)</f>
        <v>0</v>
      </c>
      <c r="P261" s="9">
        <f>IF(telefony[[#This Row],[Czy komórkowy]]=1, P260+telefony[[#This Row],[Trwanie]], P260)</f>
        <v>0.18028935185185166</v>
      </c>
      <c r="Q261" s="9">
        <f>IF(telefony[[#This Row],[Czy stacjonarny]]=1, Q260+telefony[[#This Row],[Trwanie]], Q260)</f>
        <v>0.70788194444444419</v>
      </c>
    </row>
    <row r="262" spans="1:17" x14ac:dyDescent="0.25">
      <c r="A262">
        <v>1887758</v>
      </c>
      <c r="B262" s="1">
        <v>42921</v>
      </c>
      <c r="C262" s="2">
        <v>0.51884259259259258</v>
      </c>
      <c r="D262" s="2">
        <v>0.52637731481481487</v>
      </c>
      <c r="E262">
        <f>IF(LEN(telefony[[#This Row],[nr]]) = 7, 1,0)</f>
        <v>1</v>
      </c>
      <c r="F262">
        <f>IF(LEN(telefony[[#This Row],[nr]]) = 8, 1,0)</f>
        <v>0</v>
      </c>
      <c r="G262">
        <f>IF(LEN(telefony[[#This Row],[nr]]) &gt;= 10, 1,0)</f>
        <v>0</v>
      </c>
      <c r="H262">
        <f>IF(AND(MID(telefony[[#This Row],[nr]],1,2)="12",  telefony[[#This Row],[Czy stacjonarny]]=1), 1,0)</f>
        <v>0</v>
      </c>
      <c r="I262" s="2">
        <f>IF(telefony[[#This Row],[Czy stacjonarny na 12]]=1, telefony[[#This Row],[zakonczenie]]-telefony[[#This Row],[rozpoczecie]]+I261, I261)</f>
        <v>1.0416666666666685E-2</v>
      </c>
      <c r="J262" s="9">
        <f>IF(telefony[[#This Row],[Czy stacjonarny]]=1, telefony[[#This Row],[zakonczenie]]-telefony[[#This Row],[rozpoczecie]]+J261, J261)</f>
        <v>1.1063194444444435</v>
      </c>
      <c r="K262" s="9">
        <f>IF(telefony[[#This Row],[Czy komórkowy]]=1, telefony[[#This Row],[zakonczenie]]-telefony[[#This Row],[rozpoczecie]]+K261, K261)</f>
        <v>0.34494212962962933</v>
      </c>
      <c r="L262" s="9">
        <f>IF(telefony[[#This Row],[Czy zagraniczne]]=1, telefony[[#This Row],[zakonczenie]]-telefony[[#This Row],[rozpoczecie]]+L261, L261)</f>
        <v>8.1898148148148164E-2</v>
      </c>
      <c r="M262" s="9">
        <f>IF(telefony[[#This Row],[Czy stacjonarny]]=1, telefony[[#This Row],[zakonczenie]]-telefony[[#This Row],[rozpoczecie]]+M261, IF(telefony[[#This Row],[Czy komórkowy]]=1, telefony[[#This Row],[zakonczenie]]-telefony[[#This Row],[rozpoczecie]]+M261, M261))</f>
        <v>1.4512615740740742</v>
      </c>
      <c r="N262" s="2">
        <f>telefony[[#This Row],[zakonczenie]]-telefony[[#This Row],[rozpoczecie]]</f>
        <v>7.5347222222222898E-3</v>
      </c>
      <c r="O262">
        <f>IF(telefony[[#This Row],[Czy zagraniczne]]=1, ROUNDUP(telefony[[#This Row],[Trwanie]]*1440,0),0)</f>
        <v>0</v>
      </c>
      <c r="P262" s="9">
        <f>IF(telefony[[#This Row],[Czy komórkowy]]=1, P261+telefony[[#This Row],[Trwanie]], P261)</f>
        <v>0.18028935185185166</v>
      </c>
      <c r="Q262" s="9">
        <f>IF(telefony[[#This Row],[Czy stacjonarny]]=1, Q261+telefony[[#This Row],[Trwanie]], Q261)</f>
        <v>0.71541666666666648</v>
      </c>
    </row>
    <row r="263" spans="1:17" x14ac:dyDescent="0.25">
      <c r="A263">
        <v>9983997</v>
      </c>
      <c r="B263" s="1">
        <v>42921</v>
      </c>
      <c r="C263" s="2">
        <v>0.5242013888888889</v>
      </c>
      <c r="D263" s="2">
        <v>0.53452546296296299</v>
      </c>
      <c r="E263">
        <f>IF(LEN(telefony[[#This Row],[nr]]) = 7, 1,0)</f>
        <v>1</v>
      </c>
      <c r="F263">
        <f>IF(LEN(telefony[[#This Row],[nr]]) = 8, 1,0)</f>
        <v>0</v>
      </c>
      <c r="G263">
        <f>IF(LEN(telefony[[#This Row],[nr]]) &gt;= 10, 1,0)</f>
        <v>0</v>
      </c>
      <c r="H263">
        <f>IF(AND(MID(telefony[[#This Row],[nr]],1,2)="12",  telefony[[#This Row],[Czy stacjonarny]]=1), 1,0)</f>
        <v>0</v>
      </c>
      <c r="I263" s="2">
        <f>IF(telefony[[#This Row],[Czy stacjonarny na 12]]=1, telefony[[#This Row],[zakonczenie]]-telefony[[#This Row],[rozpoczecie]]+I262, I262)</f>
        <v>1.0416666666666685E-2</v>
      </c>
      <c r="J263" s="9">
        <f>IF(telefony[[#This Row],[Czy stacjonarny]]=1, telefony[[#This Row],[zakonczenie]]-telefony[[#This Row],[rozpoczecie]]+J262, J262)</f>
        <v>1.1166435185185177</v>
      </c>
      <c r="K263" s="9">
        <f>IF(telefony[[#This Row],[Czy komórkowy]]=1, telefony[[#This Row],[zakonczenie]]-telefony[[#This Row],[rozpoczecie]]+K262, K262)</f>
        <v>0.34494212962962933</v>
      </c>
      <c r="L263" s="9">
        <f>IF(telefony[[#This Row],[Czy zagraniczne]]=1, telefony[[#This Row],[zakonczenie]]-telefony[[#This Row],[rozpoczecie]]+L262, L262)</f>
        <v>8.1898148148148164E-2</v>
      </c>
      <c r="M263" s="9">
        <f>IF(telefony[[#This Row],[Czy stacjonarny]]=1, telefony[[#This Row],[zakonczenie]]-telefony[[#This Row],[rozpoczecie]]+M262, IF(telefony[[#This Row],[Czy komórkowy]]=1, telefony[[#This Row],[zakonczenie]]-telefony[[#This Row],[rozpoczecie]]+M262, M262))</f>
        <v>1.4615856481481484</v>
      </c>
      <c r="N263" s="2">
        <f>telefony[[#This Row],[zakonczenie]]-telefony[[#This Row],[rozpoczecie]]</f>
        <v>1.0324074074074097E-2</v>
      </c>
      <c r="O263">
        <f>IF(telefony[[#This Row],[Czy zagraniczne]]=1, ROUNDUP(telefony[[#This Row],[Trwanie]]*1440,0),0)</f>
        <v>0</v>
      </c>
      <c r="P263" s="9">
        <f>IF(telefony[[#This Row],[Czy komórkowy]]=1, P262+telefony[[#This Row],[Trwanie]], P262)</f>
        <v>0.18028935185185166</v>
      </c>
      <c r="Q263" s="9">
        <f>IF(telefony[[#This Row],[Czy stacjonarny]]=1, Q262+telefony[[#This Row],[Trwanie]], Q262)</f>
        <v>0.72574074074074058</v>
      </c>
    </row>
    <row r="264" spans="1:17" x14ac:dyDescent="0.25">
      <c r="A264">
        <v>3539762</v>
      </c>
      <c r="B264" s="1">
        <v>42921</v>
      </c>
      <c r="C264" s="2">
        <v>0.5250231481481481</v>
      </c>
      <c r="D264" s="2">
        <v>0.5264699074074074</v>
      </c>
      <c r="E264">
        <f>IF(LEN(telefony[[#This Row],[nr]]) = 7, 1,0)</f>
        <v>1</v>
      </c>
      <c r="F264">
        <f>IF(LEN(telefony[[#This Row],[nr]]) = 8, 1,0)</f>
        <v>0</v>
      </c>
      <c r="G264">
        <f>IF(LEN(telefony[[#This Row],[nr]]) &gt;= 10, 1,0)</f>
        <v>0</v>
      </c>
      <c r="H264">
        <f>IF(AND(MID(telefony[[#This Row],[nr]],1,2)="12",  telefony[[#This Row],[Czy stacjonarny]]=1), 1,0)</f>
        <v>0</v>
      </c>
      <c r="I264" s="2">
        <f>IF(telefony[[#This Row],[Czy stacjonarny na 12]]=1, telefony[[#This Row],[zakonczenie]]-telefony[[#This Row],[rozpoczecie]]+I263, I263)</f>
        <v>1.0416666666666685E-2</v>
      </c>
      <c r="J264" s="9">
        <f>IF(telefony[[#This Row],[Czy stacjonarny]]=1, telefony[[#This Row],[zakonczenie]]-telefony[[#This Row],[rozpoczecie]]+J263, J263)</f>
        <v>1.118090277777777</v>
      </c>
      <c r="K264" s="9">
        <f>IF(telefony[[#This Row],[Czy komórkowy]]=1, telefony[[#This Row],[zakonczenie]]-telefony[[#This Row],[rozpoczecie]]+K263, K263)</f>
        <v>0.34494212962962933</v>
      </c>
      <c r="L264" s="9">
        <f>IF(telefony[[#This Row],[Czy zagraniczne]]=1, telefony[[#This Row],[zakonczenie]]-telefony[[#This Row],[rozpoczecie]]+L263, L263)</f>
        <v>8.1898148148148164E-2</v>
      </c>
      <c r="M264" s="9">
        <f>IF(telefony[[#This Row],[Czy stacjonarny]]=1, telefony[[#This Row],[zakonczenie]]-telefony[[#This Row],[rozpoczecie]]+M263, IF(telefony[[#This Row],[Czy komórkowy]]=1, telefony[[#This Row],[zakonczenie]]-telefony[[#This Row],[rozpoczecie]]+M263, M263))</f>
        <v>1.4630324074074077</v>
      </c>
      <c r="N264" s="2">
        <f>telefony[[#This Row],[zakonczenie]]-telefony[[#This Row],[rozpoczecie]]</f>
        <v>1.4467592592593004E-3</v>
      </c>
      <c r="O264">
        <f>IF(telefony[[#This Row],[Czy zagraniczne]]=1, ROUNDUP(telefony[[#This Row],[Trwanie]]*1440,0),0)</f>
        <v>0</v>
      </c>
      <c r="P264" s="9">
        <f>IF(telefony[[#This Row],[Czy komórkowy]]=1, P263+telefony[[#This Row],[Trwanie]], P263)</f>
        <v>0.18028935185185166</v>
      </c>
      <c r="Q264" s="9">
        <f>IF(telefony[[#This Row],[Czy stacjonarny]]=1, Q263+telefony[[#This Row],[Trwanie]], Q263)</f>
        <v>0.72718749999999988</v>
      </c>
    </row>
    <row r="265" spans="1:17" x14ac:dyDescent="0.25">
      <c r="A265">
        <v>58067439</v>
      </c>
      <c r="B265" s="1">
        <v>42921</v>
      </c>
      <c r="C265" s="2">
        <v>0.52607638888888886</v>
      </c>
      <c r="D265" s="2">
        <v>0.52662037037037035</v>
      </c>
      <c r="E265">
        <f>IF(LEN(telefony[[#This Row],[nr]]) = 7, 1,0)</f>
        <v>0</v>
      </c>
      <c r="F265">
        <f>IF(LEN(telefony[[#This Row],[nr]]) = 8, 1,0)</f>
        <v>1</v>
      </c>
      <c r="G265">
        <f>IF(LEN(telefony[[#This Row],[nr]]) &gt;= 10, 1,0)</f>
        <v>0</v>
      </c>
      <c r="H265">
        <f>IF(AND(MID(telefony[[#This Row],[nr]],1,2)="12",  telefony[[#This Row],[Czy stacjonarny]]=1), 1,0)</f>
        <v>0</v>
      </c>
      <c r="I265" s="2">
        <f>IF(telefony[[#This Row],[Czy stacjonarny na 12]]=1, telefony[[#This Row],[zakonczenie]]-telefony[[#This Row],[rozpoczecie]]+I264, I264)</f>
        <v>1.0416666666666685E-2</v>
      </c>
      <c r="J265" s="9">
        <f>IF(telefony[[#This Row],[Czy stacjonarny]]=1, telefony[[#This Row],[zakonczenie]]-telefony[[#This Row],[rozpoczecie]]+J264, J264)</f>
        <v>1.118090277777777</v>
      </c>
      <c r="K265" s="9">
        <f>IF(telefony[[#This Row],[Czy komórkowy]]=1, telefony[[#This Row],[zakonczenie]]-telefony[[#This Row],[rozpoczecie]]+K264, K264)</f>
        <v>0.34548611111111083</v>
      </c>
      <c r="L265" s="9">
        <f>IF(telefony[[#This Row],[Czy zagraniczne]]=1, telefony[[#This Row],[zakonczenie]]-telefony[[#This Row],[rozpoczecie]]+L264, L264)</f>
        <v>8.1898148148148164E-2</v>
      </c>
      <c r="M265" s="9">
        <f>IF(telefony[[#This Row],[Czy stacjonarny]]=1, telefony[[#This Row],[zakonczenie]]-telefony[[#This Row],[rozpoczecie]]+M264, IF(telefony[[#This Row],[Czy komórkowy]]=1, telefony[[#This Row],[zakonczenie]]-telefony[[#This Row],[rozpoczecie]]+M264, M264))</f>
        <v>1.4635763888888893</v>
      </c>
      <c r="N265" s="2">
        <f>telefony[[#This Row],[zakonczenie]]-telefony[[#This Row],[rozpoczecie]]</f>
        <v>5.439814814814925E-4</v>
      </c>
      <c r="O265">
        <f>IF(telefony[[#This Row],[Czy zagraniczne]]=1, ROUNDUP(telefony[[#This Row],[Trwanie]]*1440,0),0)</f>
        <v>0</v>
      </c>
      <c r="P265" s="9">
        <f>IF(telefony[[#This Row],[Czy komórkowy]]=1, P264+telefony[[#This Row],[Trwanie]], P264)</f>
        <v>0.18083333333333315</v>
      </c>
      <c r="Q265" s="9">
        <f>IF(telefony[[#This Row],[Czy stacjonarny]]=1, Q264+telefony[[#This Row],[Trwanie]], Q264)</f>
        <v>0.72718749999999988</v>
      </c>
    </row>
    <row r="266" spans="1:17" x14ac:dyDescent="0.25">
      <c r="A266">
        <v>6760428735</v>
      </c>
      <c r="B266" s="1">
        <v>42921</v>
      </c>
      <c r="C266" s="2">
        <v>0.52811342592592592</v>
      </c>
      <c r="D266" s="2">
        <v>0.53195601851851848</v>
      </c>
      <c r="E266">
        <f>IF(LEN(telefony[[#This Row],[nr]]) = 7, 1,0)</f>
        <v>0</v>
      </c>
      <c r="F266">
        <f>IF(LEN(telefony[[#This Row],[nr]]) = 8, 1,0)</f>
        <v>0</v>
      </c>
      <c r="G266">
        <f>IF(LEN(telefony[[#This Row],[nr]]) &gt;= 10, 1,0)</f>
        <v>1</v>
      </c>
      <c r="H266">
        <f>IF(AND(MID(telefony[[#This Row],[nr]],1,2)="12",  telefony[[#This Row],[Czy stacjonarny]]=1), 1,0)</f>
        <v>0</v>
      </c>
      <c r="I266" s="2">
        <f>IF(telefony[[#This Row],[Czy stacjonarny na 12]]=1, telefony[[#This Row],[zakonczenie]]-telefony[[#This Row],[rozpoczecie]]+I265, I265)</f>
        <v>1.0416666666666685E-2</v>
      </c>
      <c r="J266" s="9">
        <f>IF(telefony[[#This Row],[Czy stacjonarny]]=1, telefony[[#This Row],[zakonczenie]]-telefony[[#This Row],[rozpoczecie]]+J265, J265)</f>
        <v>1.118090277777777</v>
      </c>
      <c r="K266" s="9">
        <f>IF(telefony[[#This Row],[Czy komórkowy]]=1, telefony[[#This Row],[zakonczenie]]-telefony[[#This Row],[rozpoczecie]]+K265, K265)</f>
        <v>0.34548611111111083</v>
      </c>
      <c r="L266" s="9">
        <f>IF(telefony[[#This Row],[Czy zagraniczne]]=1, telefony[[#This Row],[zakonczenie]]-telefony[[#This Row],[rozpoczecie]]+L265, L265)</f>
        <v>8.5740740740740728E-2</v>
      </c>
      <c r="M266" s="9">
        <f>IF(telefony[[#This Row],[Czy stacjonarny]]=1, telefony[[#This Row],[zakonczenie]]-telefony[[#This Row],[rozpoczecie]]+M265, IF(telefony[[#This Row],[Czy komórkowy]]=1, telefony[[#This Row],[zakonczenie]]-telefony[[#This Row],[rozpoczecie]]+M265, M265))</f>
        <v>1.4635763888888893</v>
      </c>
      <c r="N266" s="2">
        <f>telefony[[#This Row],[zakonczenie]]-telefony[[#This Row],[rozpoczecie]]</f>
        <v>3.8425925925925641E-3</v>
      </c>
      <c r="O266">
        <f>IF(telefony[[#This Row],[Czy zagraniczne]]=1, ROUNDUP(telefony[[#This Row],[Trwanie]]*1440,0),0)</f>
        <v>6</v>
      </c>
      <c r="P266" s="9">
        <f>IF(telefony[[#This Row],[Czy komórkowy]]=1, P265+telefony[[#This Row],[Trwanie]], P265)</f>
        <v>0.18083333333333315</v>
      </c>
      <c r="Q266" s="9">
        <f>IF(telefony[[#This Row],[Czy stacjonarny]]=1, Q265+telefony[[#This Row],[Trwanie]], Q265)</f>
        <v>0.72718749999999988</v>
      </c>
    </row>
    <row r="267" spans="1:17" x14ac:dyDescent="0.25">
      <c r="A267">
        <v>9803006</v>
      </c>
      <c r="B267" s="1">
        <v>42921</v>
      </c>
      <c r="C267" s="2">
        <v>0.53233796296296299</v>
      </c>
      <c r="D267" s="2">
        <v>0.54116898148148151</v>
      </c>
      <c r="E267">
        <f>IF(LEN(telefony[[#This Row],[nr]]) = 7, 1,0)</f>
        <v>1</v>
      </c>
      <c r="F267">
        <f>IF(LEN(telefony[[#This Row],[nr]]) = 8, 1,0)</f>
        <v>0</v>
      </c>
      <c r="G267">
        <f>IF(LEN(telefony[[#This Row],[nr]]) &gt;= 10, 1,0)</f>
        <v>0</v>
      </c>
      <c r="H267">
        <f>IF(AND(MID(telefony[[#This Row],[nr]],1,2)="12",  telefony[[#This Row],[Czy stacjonarny]]=1), 1,0)</f>
        <v>0</v>
      </c>
      <c r="I267" s="2">
        <f>IF(telefony[[#This Row],[Czy stacjonarny na 12]]=1, telefony[[#This Row],[zakonczenie]]-telefony[[#This Row],[rozpoczecie]]+I266, I266)</f>
        <v>1.0416666666666685E-2</v>
      </c>
      <c r="J267" s="9">
        <f>IF(telefony[[#This Row],[Czy stacjonarny]]=1, telefony[[#This Row],[zakonczenie]]-telefony[[#This Row],[rozpoczecie]]+J266, J266)</f>
        <v>1.1269212962962956</v>
      </c>
      <c r="K267" s="9">
        <f>IF(telefony[[#This Row],[Czy komórkowy]]=1, telefony[[#This Row],[zakonczenie]]-telefony[[#This Row],[rozpoczecie]]+K266, K266)</f>
        <v>0.34548611111111083</v>
      </c>
      <c r="L267" s="9">
        <f>IF(telefony[[#This Row],[Czy zagraniczne]]=1, telefony[[#This Row],[zakonczenie]]-telefony[[#This Row],[rozpoczecie]]+L266, L266)</f>
        <v>8.5740740740740728E-2</v>
      </c>
      <c r="M267" s="9">
        <f>IF(telefony[[#This Row],[Czy stacjonarny]]=1, telefony[[#This Row],[zakonczenie]]-telefony[[#This Row],[rozpoczecie]]+M266, IF(telefony[[#This Row],[Czy komórkowy]]=1, telefony[[#This Row],[zakonczenie]]-telefony[[#This Row],[rozpoczecie]]+M266, M266))</f>
        <v>1.4724074074074078</v>
      </c>
      <c r="N267" s="2">
        <f>telefony[[#This Row],[zakonczenie]]-telefony[[#This Row],[rozpoczecie]]</f>
        <v>8.8310185185185297E-3</v>
      </c>
      <c r="O267">
        <f>IF(telefony[[#This Row],[Czy zagraniczne]]=1, ROUNDUP(telefony[[#This Row],[Trwanie]]*1440,0),0)</f>
        <v>0</v>
      </c>
      <c r="P267" s="9">
        <f>IF(telefony[[#This Row],[Czy komórkowy]]=1, P266+telefony[[#This Row],[Trwanie]], P266)</f>
        <v>0.18083333333333315</v>
      </c>
      <c r="Q267" s="9">
        <f>IF(telefony[[#This Row],[Czy stacjonarny]]=1, Q266+telefony[[#This Row],[Trwanie]], Q266)</f>
        <v>0.73601851851851841</v>
      </c>
    </row>
    <row r="268" spans="1:17" x14ac:dyDescent="0.25">
      <c r="A268">
        <v>5312081</v>
      </c>
      <c r="B268" s="1">
        <v>42921</v>
      </c>
      <c r="C268" s="2">
        <v>0.53372685185185187</v>
      </c>
      <c r="D268" s="2">
        <v>0.53991898148148143</v>
      </c>
      <c r="E268">
        <f>IF(LEN(telefony[[#This Row],[nr]]) = 7, 1,0)</f>
        <v>1</v>
      </c>
      <c r="F268">
        <f>IF(LEN(telefony[[#This Row],[nr]]) = 8, 1,0)</f>
        <v>0</v>
      </c>
      <c r="G268">
        <f>IF(LEN(telefony[[#This Row],[nr]]) &gt;= 10, 1,0)</f>
        <v>0</v>
      </c>
      <c r="H268">
        <f>IF(AND(MID(telefony[[#This Row],[nr]],1,2)="12",  telefony[[#This Row],[Czy stacjonarny]]=1), 1,0)</f>
        <v>0</v>
      </c>
      <c r="I268" s="2">
        <f>IF(telefony[[#This Row],[Czy stacjonarny na 12]]=1, telefony[[#This Row],[zakonczenie]]-telefony[[#This Row],[rozpoczecie]]+I267, I267)</f>
        <v>1.0416666666666685E-2</v>
      </c>
      <c r="J268" s="9">
        <f>IF(telefony[[#This Row],[Czy stacjonarny]]=1, telefony[[#This Row],[zakonczenie]]-telefony[[#This Row],[rozpoczecie]]+J267, J267)</f>
        <v>1.133113425925925</v>
      </c>
      <c r="K268" s="9">
        <f>IF(telefony[[#This Row],[Czy komórkowy]]=1, telefony[[#This Row],[zakonczenie]]-telefony[[#This Row],[rozpoczecie]]+K267, K267)</f>
        <v>0.34548611111111083</v>
      </c>
      <c r="L268" s="9">
        <f>IF(telefony[[#This Row],[Czy zagraniczne]]=1, telefony[[#This Row],[zakonczenie]]-telefony[[#This Row],[rozpoczecie]]+L267, L267)</f>
        <v>8.5740740740740728E-2</v>
      </c>
      <c r="M268" s="9">
        <f>IF(telefony[[#This Row],[Czy stacjonarny]]=1, telefony[[#This Row],[zakonczenie]]-telefony[[#This Row],[rozpoczecie]]+M267, IF(telefony[[#This Row],[Czy komórkowy]]=1, telefony[[#This Row],[zakonczenie]]-telefony[[#This Row],[rozpoczecie]]+M267, M267))</f>
        <v>1.4785995370370375</v>
      </c>
      <c r="N268" s="2">
        <f>telefony[[#This Row],[zakonczenie]]-telefony[[#This Row],[rozpoczecie]]</f>
        <v>6.1921296296295614E-3</v>
      </c>
      <c r="O268">
        <f>IF(telefony[[#This Row],[Czy zagraniczne]]=1, ROUNDUP(telefony[[#This Row],[Trwanie]]*1440,0),0)</f>
        <v>0</v>
      </c>
      <c r="P268" s="9">
        <f>IF(telefony[[#This Row],[Czy komórkowy]]=1, P267+telefony[[#This Row],[Trwanie]], P267)</f>
        <v>0.18083333333333315</v>
      </c>
      <c r="Q268" s="9">
        <f>IF(telefony[[#This Row],[Czy stacjonarny]]=1, Q267+telefony[[#This Row],[Trwanie]], Q267)</f>
        <v>0.74221064814814797</v>
      </c>
    </row>
    <row r="269" spans="1:17" x14ac:dyDescent="0.25">
      <c r="A269">
        <v>7114306</v>
      </c>
      <c r="B269" s="1">
        <v>42921</v>
      </c>
      <c r="C269" s="2">
        <v>0.53607638888888887</v>
      </c>
      <c r="D269" s="2">
        <v>0.54104166666666664</v>
      </c>
      <c r="E269">
        <f>IF(LEN(telefony[[#This Row],[nr]]) = 7, 1,0)</f>
        <v>1</v>
      </c>
      <c r="F269">
        <f>IF(LEN(telefony[[#This Row],[nr]]) = 8, 1,0)</f>
        <v>0</v>
      </c>
      <c r="G269">
        <f>IF(LEN(telefony[[#This Row],[nr]]) &gt;= 10, 1,0)</f>
        <v>0</v>
      </c>
      <c r="H269">
        <f>IF(AND(MID(telefony[[#This Row],[nr]],1,2)="12",  telefony[[#This Row],[Czy stacjonarny]]=1), 1,0)</f>
        <v>0</v>
      </c>
      <c r="I269" s="2">
        <f>IF(telefony[[#This Row],[Czy stacjonarny na 12]]=1, telefony[[#This Row],[zakonczenie]]-telefony[[#This Row],[rozpoczecie]]+I268, I268)</f>
        <v>1.0416666666666685E-2</v>
      </c>
      <c r="J269" s="9">
        <f>IF(telefony[[#This Row],[Czy stacjonarny]]=1, telefony[[#This Row],[zakonczenie]]-telefony[[#This Row],[rozpoczecie]]+J268, J268)</f>
        <v>1.1380787037037028</v>
      </c>
      <c r="K269" s="9">
        <f>IF(telefony[[#This Row],[Czy komórkowy]]=1, telefony[[#This Row],[zakonczenie]]-telefony[[#This Row],[rozpoczecie]]+K268, K268)</f>
        <v>0.34548611111111083</v>
      </c>
      <c r="L269" s="9">
        <f>IF(telefony[[#This Row],[Czy zagraniczne]]=1, telefony[[#This Row],[zakonczenie]]-telefony[[#This Row],[rozpoczecie]]+L268, L268)</f>
        <v>8.5740740740740728E-2</v>
      </c>
      <c r="M269" s="9">
        <f>IF(telefony[[#This Row],[Czy stacjonarny]]=1, telefony[[#This Row],[zakonczenie]]-telefony[[#This Row],[rozpoczecie]]+M268, IF(telefony[[#This Row],[Czy komórkowy]]=1, telefony[[#This Row],[zakonczenie]]-telefony[[#This Row],[rozpoczecie]]+M268, M268))</f>
        <v>1.4835648148148153</v>
      </c>
      <c r="N269" s="2">
        <f>telefony[[#This Row],[zakonczenie]]-telefony[[#This Row],[rozpoczecie]]</f>
        <v>4.9652777777777768E-3</v>
      </c>
      <c r="O269">
        <f>IF(telefony[[#This Row],[Czy zagraniczne]]=1, ROUNDUP(telefony[[#This Row],[Trwanie]]*1440,0),0)</f>
        <v>0</v>
      </c>
      <c r="P269" s="9">
        <f>IF(telefony[[#This Row],[Czy komórkowy]]=1, P268+telefony[[#This Row],[Trwanie]], P268)</f>
        <v>0.18083333333333315</v>
      </c>
      <c r="Q269" s="9">
        <f>IF(telefony[[#This Row],[Czy stacjonarny]]=1, Q268+telefony[[#This Row],[Trwanie]], Q268)</f>
        <v>0.74717592592592574</v>
      </c>
    </row>
    <row r="270" spans="1:17" x14ac:dyDescent="0.25">
      <c r="A270">
        <v>7594764</v>
      </c>
      <c r="B270" s="1">
        <v>42921</v>
      </c>
      <c r="C270" s="2">
        <v>0.53850694444444447</v>
      </c>
      <c r="D270" s="2">
        <v>0.53944444444444439</v>
      </c>
      <c r="E270">
        <f>IF(LEN(telefony[[#This Row],[nr]]) = 7, 1,0)</f>
        <v>1</v>
      </c>
      <c r="F270">
        <f>IF(LEN(telefony[[#This Row],[nr]]) = 8, 1,0)</f>
        <v>0</v>
      </c>
      <c r="G270">
        <f>IF(LEN(telefony[[#This Row],[nr]]) &gt;= 10, 1,0)</f>
        <v>0</v>
      </c>
      <c r="H270">
        <f>IF(AND(MID(telefony[[#This Row],[nr]],1,2)="12",  telefony[[#This Row],[Czy stacjonarny]]=1), 1,0)</f>
        <v>0</v>
      </c>
      <c r="I270" s="2">
        <f>IF(telefony[[#This Row],[Czy stacjonarny na 12]]=1, telefony[[#This Row],[zakonczenie]]-telefony[[#This Row],[rozpoczecie]]+I269, I269)</f>
        <v>1.0416666666666685E-2</v>
      </c>
      <c r="J270" s="9">
        <f>IF(telefony[[#This Row],[Czy stacjonarny]]=1, telefony[[#This Row],[zakonczenie]]-telefony[[#This Row],[rozpoczecie]]+J269, J269)</f>
        <v>1.1390162037037026</v>
      </c>
      <c r="K270" s="9">
        <f>IF(telefony[[#This Row],[Czy komórkowy]]=1, telefony[[#This Row],[zakonczenie]]-telefony[[#This Row],[rozpoczecie]]+K269, K269)</f>
        <v>0.34548611111111083</v>
      </c>
      <c r="L270" s="9">
        <f>IF(telefony[[#This Row],[Czy zagraniczne]]=1, telefony[[#This Row],[zakonczenie]]-telefony[[#This Row],[rozpoczecie]]+L269, L269)</f>
        <v>8.5740740740740728E-2</v>
      </c>
      <c r="M270" s="9">
        <f>IF(telefony[[#This Row],[Czy stacjonarny]]=1, telefony[[#This Row],[zakonczenie]]-telefony[[#This Row],[rozpoczecie]]+M269, IF(telefony[[#This Row],[Czy komórkowy]]=1, telefony[[#This Row],[zakonczenie]]-telefony[[#This Row],[rozpoczecie]]+M269, M269))</f>
        <v>1.4845023148148151</v>
      </c>
      <c r="N270" s="2">
        <f>telefony[[#This Row],[zakonczenie]]-telefony[[#This Row],[rozpoczecie]]</f>
        <v>9.374999999999245E-4</v>
      </c>
      <c r="O270">
        <f>IF(telefony[[#This Row],[Czy zagraniczne]]=1, ROUNDUP(telefony[[#This Row],[Trwanie]]*1440,0),0)</f>
        <v>0</v>
      </c>
      <c r="P270" s="9">
        <f>IF(telefony[[#This Row],[Czy komórkowy]]=1, P269+telefony[[#This Row],[Trwanie]], P269)</f>
        <v>0.18083333333333315</v>
      </c>
      <c r="Q270" s="9">
        <f>IF(telefony[[#This Row],[Czy stacjonarny]]=1, Q269+telefony[[#This Row],[Trwanie]], Q269)</f>
        <v>0.74811342592592567</v>
      </c>
    </row>
    <row r="271" spans="1:17" x14ac:dyDescent="0.25">
      <c r="A271">
        <v>3004571</v>
      </c>
      <c r="B271" s="1">
        <v>42921</v>
      </c>
      <c r="C271" s="2">
        <v>0.54194444444444445</v>
      </c>
      <c r="D271" s="2">
        <v>0.54666666666666663</v>
      </c>
      <c r="E271">
        <f>IF(LEN(telefony[[#This Row],[nr]]) = 7, 1,0)</f>
        <v>1</v>
      </c>
      <c r="F271">
        <f>IF(LEN(telefony[[#This Row],[nr]]) = 8, 1,0)</f>
        <v>0</v>
      </c>
      <c r="G271">
        <f>IF(LEN(telefony[[#This Row],[nr]]) &gt;= 10, 1,0)</f>
        <v>0</v>
      </c>
      <c r="H271">
        <f>IF(AND(MID(telefony[[#This Row],[nr]],1,2)="12",  telefony[[#This Row],[Czy stacjonarny]]=1), 1,0)</f>
        <v>0</v>
      </c>
      <c r="I271" s="2">
        <f>IF(telefony[[#This Row],[Czy stacjonarny na 12]]=1, telefony[[#This Row],[zakonczenie]]-telefony[[#This Row],[rozpoczecie]]+I270, I270)</f>
        <v>1.0416666666666685E-2</v>
      </c>
      <c r="J271" s="9">
        <f>IF(telefony[[#This Row],[Czy stacjonarny]]=1, telefony[[#This Row],[zakonczenie]]-telefony[[#This Row],[rozpoczecie]]+J270, J270)</f>
        <v>1.1437384259259247</v>
      </c>
      <c r="K271" s="9">
        <f>IF(telefony[[#This Row],[Czy komórkowy]]=1, telefony[[#This Row],[zakonczenie]]-telefony[[#This Row],[rozpoczecie]]+K270, K270)</f>
        <v>0.34548611111111083</v>
      </c>
      <c r="L271" s="9">
        <f>IF(telefony[[#This Row],[Czy zagraniczne]]=1, telefony[[#This Row],[zakonczenie]]-telefony[[#This Row],[rozpoczecie]]+L270, L270)</f>
        <v>8.5740740740740728E-2</v>
      </c>
      <c r="M271" s="9">
        <f>IF(telefony[[#This Row],[Czy stacjonarny]]=1, telefony[[#This Row],[zakonczenie]]-telefony[[#This Row],[rozpoczecie]]+M270, IF(telefony[[#This Row],[Czy komórkowy]]=1, telefony[[#This Row],[zakonczenie]]-telefony[[#This Row],[rozpoczecie]]+M270, M270))</f>
        <v>1.4892245370370372</v>
      </c>
      <c r="N271" s="2">
        <f>telefony[[#This Row],[zakonczenie]]-telefony[[#This Row],[rozpoczecie]]</f>
        <v>4.7222222222221832E-3</v>
      </c>
      <c r="O271">
        <f>IF(telefony[[#This Row],[Czy zagraniczne]]=1, ROUNDUP(telefony[[#This Row],[Trwanie]]*1440,0),0)</f>
        <v>0</v>
      </c>
      <c r="P271" s="9">
        <f>IF(telefony[[#This Row],[Czy komórkowy]]=1, P270+telefony[[#This Row],[Trwanie]], P270)</f>
        <v>0.18083333333333315</v>
      </c>
      <c r="Q271" s="9">
        <f>IF(telefony[[#This Row],[Czy stacjonarny]]=1, Q270+telefony[[#This Row],[Trwanie]], Q270)</f>
        <v>0.75283564814814785</v>
      </c>
    </row>
    <row r="272" spans="1:17" x14ac:dyDescent="0.25">
      <c r="A272">
        <v>6689117</v>
      </c>
      <c r="B272" s="1">
        <v>42921</v>
      </c>
      <c r="C272" s="2">
        <v>0.54609953703703706</v>
      </c>
      <c r="D272" s="2">
        <v>0.55435185185185187</v>
      </c>
      <c r="E272">
        <f>IF(LEN(telefony[[#This Row],[nr]]) = 7, 1,0)</f>
        <v>1</v>
      </c>
      <c r="F272">
        <f>IF(LEN(telefony[[#This Row],[nr]]) = 8, 1,0)</f>
        <v>0</v>
      </c>
      <c r="G272">
        <f>IF(LEN(telefony[[#This Row],[nr]]) &gt;= 10, 1,0)</f>
        <v>0</v>
      </c>
      <c r="H272">
        <f>IF(AND(MID(telefony[[#This Row],[nr]],1,2)="12",  telefony[[#This Row],[Czy stacjonarny]]=1), 1,0)</f>
        <v>0</v>
      </c>
      <c r="I272" s="2">
        <f>IF(telefony[[#This Row],[Czy stacjonarny na 12]]=1, telefony[[#This Row],[zakonczenie]]-telefony[[#This Row],[rozpoczecie]]+I271, I271)</f>
        <v>1.0416666666666685E-2</v>
      </c>
      <c r="J272" s="9">
        <f>IF(telefony[[#This Row],[Czy stacjonarny]]=1, telefony[[#This Row],[zakonczenie]]-telefony[[#This Row],[rozpoczecie]]+J271, J271)</f>
        <v>1.1519907407407395</v>
      </c>
      <c r="K272" s="9">
        <f>IF(telefony[[#This Row],[Czy komórkowy]]=1, telefony[[#This Row],[zakonczenie]]-telefony[[#This Row],[rozpoczecie]]+K271, K271)</f>
        <v>0.34548611111111083</v>
      </c>
      <c r="L272" s="9">
        <f>IF(telefony[[#This Row],[Czy zagraniczne]]=1, telefony[[#This Row],[zakonczenie]]-telefony[[#This Row],[rozpoczecie]]+L271, L271)</f>
        <v>8.5740740740740728E-2</v>
      </c>
      <c r="M272" s="9">
        <f>IF(telefony[[#This Row],[Czy stacjonarny]]=1, telefony[[#This Row],[zakonczenie]]-telefony[[#This Row],[rozpoczecie]]+M271, IF(telefony[[#This Row],[Czy komórkowy]]=1, telefony[[#This Row],[zakonczenie]]-telefony[[#This Row],[rozpoczecie]]+M271, M271))</f>
        <v>1.497476851851852</v>
      </c>
      <c r="N272" s="2">
        <f>telefony[[#This Row],[zakonczenie]]-telefony[[#This Row],[rozpoczecie]]</f>
        <v>8.2523148148148096E-3</v>
      </c>
      <c r="O272">
        <f>IF(telefony[[#This Row],[Czy zagraniczne]]=1, ROUNDUP(telefony[[#This Row],[Trwanie]]*1440,0),0)</f>
        <v>0</v>
      </c>
      <c r="P272" s="9">
        <f>IF(telefony[[#This Row],[Czy komórkowy]]=1, P271+telefony[[#This Row],[Trwanie]], P271)</f>
        <v>0.18083333333333315</v>
      </c>
      <c r="Q272" s="9">
        <f>IF(telefony[[#This Row],[Czy stacjonarny]]=1, Q271+telefony[[#This Row],[Trwanie]], Q271)</f>
        <v>0.76108796296296266</v>
      </c>
    </row>
    <row r="273" spans="1:17" x14ac:dyDescent="0.25">
      <c r="A273">
        <v>1081610</v>
      </c>
      <c r="B273" s="1">
        <v>42921</v>
      </c>
      <c r="C273" s="2">
        <v>0.54809027777777775</v>
      </c>
      <c r="D273" s="2">
        <v>0.55568287037037034</v>
      </c>
      <c r="E273">
        <f>IF(LEN(telefony[[#This Row],[nr]]) = 7, 1,0)</f>
        <v>1</v>
      </c>
      <c r="F273">
        <f>IF(LEN(telefony[[#This Row],[nr]]) = 8, 1,0)</f>
        <v>0</v>
      </c>
      <c r="G273">
        <f>IF(LEN(telefony[[#This Row],[nr]]) &gt;= 10, 1,0)</f>
        <v>0</v>
      </c>
      <c r="H273">
        <f>IF(AND(MID(telefony[[#This Row],[nr]],1,2)="12",  telefony[[#This Row],[Czy stacjonarny]]=1), 1,0)</f>
        <v>0</v>
      </c>
      <c r="I273" s="2">
        <f>IF(telefony[[#This Row],[Czy stacjonarny na 12]]=1, telefony[[#This Row],[zakonczenie]]-telefony[[#This Row],[rozpoczecie]]+I272, I272)</f>
        <v>1.0416666666666685E-2</v>
      </c>
      <c r="J273" s="9">
        <f>IF(telefony[[#This Row],[Czy stacjonarny]]=1, telefony[[#This Row],[zakonczenie]]-telefony[[#This Row],[rozpoczecie]]+J272, J272)</f>
        <v>1.1595833333333321</v>
      </c>
      <c r="K273" s="9">
        <f>IF(telefony[[#This Row],[Czy komórkowy]]=1, telefony[[#This Row],[zakonczenie]]-telefony[[#This Row],[rozpoczecie]]+K272, K272)</f>
        <v>0.34548611111111083</v>
      </c>
      <c r="L273" s="9">
        <f>IF(telefony[[#This Row],[Czy zagraniczne]]=1, telefony[[#This Row],[zakonczenie]]-telefony[[#This Row],[rozpoczecie]]+L272, L272)</f>
        <v>8.5740740740740728E-2</v>
      </c>
      <c r="M273" s="9">
        <f>IF(telefony[[#This Row],[Czy stacjonarny]]=1, telefony[[#This Row],[zakonczenie]]-telefony[[#This Row],[rozpoczecie]]+M272, IF(telefony[[#This Row],[Czy komórkowy]]=1, telefony[[#This Row],[zakonczenie]]-telefony[[#This Row],[rozpoczecie]]+M272, M272))</f>
        <v>1.5050694444444446</v>
      </c>
      <c r="N273" s="2">
        <f>telefony[[#This Row],[zakonczenie]]-telefony[[#This Row],[rozpoczecie]]</f>
        <v>7.5925925925925952E-3</v>
      </c>
      <c r="O273">
        <f>IF(telefony[[#This Row],[Czy zagraniczne]]=1, ROUNDUP(telefony[[#This Row],[Trwanie]]*1440,0),0)</f>
        <v>0</v>
      </c>
      <c r="P273" s="9">
        <f>IF(telefony[[#This Row],[Czy komórkowy]]=1, P272+telefony[[#This Row],[Trwanie]], P272)</f>
        <v>0.18083333333333315</v>
      </c>
      <c r="Q273" s="9">
        <f>IF(telefony[[#This Row],[Czy stacjonarny]]=1, Q272+telefony[[#This Row],[Trwanie]], Q272)</f>
        <v>0.76868055555555526</v>
      </c>
    </row>
    <row r="274" spans="1:17" x14ac:dyDescent="0.25">
      <c r="A274">
        <v>20220216</v>
      </c>
      <c r="B274" s="1">
        <v>42921</v>
      </c>
      <c r="C274" s="2">
        <v>0.54857638888888893</v>
      </c>
      <c r="D274" s="2">
        <v>0.55879629629629635</v>
      </c>
      <c r="E274">
        <f>IF(LEN(telefony[[#This Row],[nr]]) = 7, 1,0)</f>
        <v>0</v>
      </c>
      <c r="F274">
        <f>IF(LEN(telefony[[#This Row],[nr]]) = 8, 1,0)</f>
        <v>1</v>
      </c>
      <c r="G274">
        <f>IF(LEN(telefony[[#This Row],[nr]]) &gt;= 10, 1,0)</f>
        <v>0</v>
      </c>
      <c r="H274">
        <f>IF(AND(MID(telefony[[#This Row],[nr]],1,2)="12",  telefony[[#This Row],[Czy stacjonarny]]=1), 1,0)</f>
        <v>0</v>
      </c>
      <c r="I274" s="2">
        <f>IF(telefony[[#This Row],[Czy stacjonarny na 12]]=1, telefony[[#This Row],[zakonczenie]]-telefony[[#This Row],[rozpoczecie]]+I273, I273)</f>
        <v>1.0416666666666685E-2</v>
      </c>
      <c r="J274" s="9">
        <f>IF(telefony[[#This Row],[Czy stacjonarny]]=1, telefony[[#This Row],[zakonczenie]]-telefony[[#This Row],[rozpoczecie]]+J273, J273)</f>
        <v>1.1595833333333321</v>
      </c>
      <c r="K274" s="9">
        <f>IF(telefony[[#This Row],[Czy komórkowy]]=1, telefony[[#This Row],[zakonczenie]]-telefony[[#This Row],[rozpoczecie]]+K273, K273)</f>
        <v>0.35570601851851824</v>
      </c>
      <c r="L274" s="9">
        <f>IF(telefony[[#This Row],[Czy zagraniczne]]=1, telefony[[#This Row],[zakonczenie]]-telefony[[#This Row],[rozpoczecie]]+L273, L273)</f>
        <v>8.5740740740740728E-2</v>
      </c>
      <c r="M274" s="9">
        <f>IF(telefony[[#This Row],[Czy stacjonarny]]=1, telefony[[#This Row],[zakonczenie]]-telefony[[#This Row],[rozpoczecie]]+M273, IF(telefony[[#This Row],[Czy komórkowy]]=1, telefony[[#This Row],[zakonczenie]]-telefony[[#This Row],[rozpoczecie]]+M273, M273))</f>
        <v>1.515289351851852</v>
      </c>
      <c r="N274" s="2">
        <f>telefony[[#This Row],[zakonczenie]]-telefony[[#This Row],[rozpoczecie]]</f>
        <v>1.0219907407407414E-2</v>
      </c>
      <c r="O274">
        <f>IF(telefony[[#This Row],[Czy zagraniczne]]=1, ROUNDUP(telefony[[#This Row],[Trwanie]]*1440,0),0)</f>
        <v>0</v>
      </c>
      <c r="P274" s="9">
        <f>IF(telefony[[#This Row],[Czy komórkowy]]=1, P273+telefony[[#This Row],[Trwanie]], P273)</f>
        <v>0.19105324074074057</v>
      </c>
      <c r="Q274" s="9">
        <f>IF(telefony[[#This Row],[Czy stacjonarny]]=1, Q273+telefony[[#This Row],[Trwanie]], Q273)</f>
        <v>0.76868055555555526</v>
      </c>
    </row>
    <row r="275" spans="1:17" x14ac:dyDescent="0.25">
      <c r="A275">
        <v>79890857</v>
      </c>
      <c r="B275" s="1">
        <v>42921</v>
      </c>
      <c r="C275" s="2">
        <v>0.54859953703703701</v>
      </c>
      <c r="D275" s="2">
        <v>0.55990740740740741</v>
      </c>
      <c r="E275">
        <f>IF(LEN(telefony[[#This Row],[nr]]) = 7, 1,0)</f>
        <v>0</v>
      </c>
      <c r="F275">
        <f>IF(LEN(telefony[[#This Row],[nr]]) = 8, 1,0)</f>
        <v>1</v>
      </c>
      <c r="G275">
        <f>IF(LEN(telefony[[#This Row],[nr]]) &gt;= 10, 1,0)</f>
        <v>0</v>
      </c>
      <c r="H275">
        <f>IF(AND(MID(telefony[[#This Row],[nr]],1,2)="12",  telefony[[#This Row],[Czy stacjonarny]]=1), 1,0)</f>
        <v>0</v>
      </c>
      <c r="I275" s="2">
        <f>IF(telefony[[#This Row],[Czy stacjonarny na 12]]=1, telefony[[#This Row],[zakonczenie]]-telefony[[#This Row],[rozpoczecie]]+I274, I274)</f>
        <v>1.0416666666666685E-2</v>
      </c>
      <c r="J275" s="9">
        <f>IF(telefony[[#This Row],[Czy stacjonarny]]=1, telefony[[#This Row],[zakonczenie]]-telefony[[#This Row],[rozpoczecie]]+J274, J274)</f>
        <v>1.1595833333333321</v>
      </c>
      <c r="K275" s="9">
        <f>IF(telefony[[#This Row],[Czy komórkowy]]=1, telefony[[#This Row],[zakonczenie]]-telefony[[#This Row],[rozpoczecie]]+K274, K274)</f>
        <v>0.36701388888888864</v>
      </c>
      <c r="L275" s="9">
        <f>IF(telefony[[#This Row],[Czy zagraniczne]]=1, telefony[[#This Row],[zakonczenie]]-telefony[[#This Row],[rozpoczecie]]+L274, L274)</f>
        <v>8.5740740740740728E-2</v>
      </c>
      <c r="M275" s="9">
        <f>IF(telefony[[#This Row],[Czy stacjonarny]]=1, telefony[[#This Row],[zakonczenie]]-telefony[[#This Row],[rozpoczecie]]+M274, IF(telefony[[#This Row],[Czy komórkowy]]=1, telefony[[#This Row],[zakonczenie]]-telefony[[#This Row],[rozpoczecie]]+M274, M274))</f>
        <v>1.5265972222222224</v>
      </c>
      <c r="N275" s="2">
        <f>telefony[[#This Row],[zakonczenie]]-telefony[[#This Row],[rozpoczecie]]</f>
        <v>1.1307870370370399E-2</v>
      </c>
      <c r="O275">
        <f>IF(telefony[[#This Row],[Czy zagraniczne]]=1, ROUNDUP(telefony[[#This Row],[Trwanie]]*1440,0),0)</f>
        <v>0</v>
      </c>
      <c r="P275" s="9">
        <f>IF(telefony[[#This Row],[Czy komórkowy]]=1, P274+telefony[[#This Row],[Trwanie]], P274)</f>
        <v>0.20236111111111096</v>
      </c>
      <c r="Q275" s="9">
        <f>IF(telefony[[#This Row],[Czy stacjonarny]]=1, Q274+telefony[[#This Row],[Trwanie]], Q274)</f>
        <v>0.76868055555555526</v>
      </c>
    </row>
    <row r="276" spans="1:17" x14ac:dyDescent="0.25">
      <c r="A276">
        <v>4600571814</v>
      </c>
      <c r="B276" s="1">
        <v>42921</v>
      </c>
      <c r="C276" s="2">
        <v>0.55166666666666664</v>
      </c>
      <c r="D276" s="2">
        <v>0.55865740740740744</v>
      </c>
      <c r="E276">
        <f>IF(LEN(telefony[[#This Row],[nr]]) = 7, 1,0)</f>
        <v>0</v>
      </c>
      <c r="F276">
        <f>IF(LEN(telefony[[#This Row],[nr]]) = 8, 1,0)</f>
        <v>0</v>
      </c>
      <c r="G276">
        <f>IF(LEN(telefony[[#This Row],[nr]]) &gt;= 10, 1,0)</f>
        <v>1</v>
      </c>
      <c r="H276">
        <f>IF(AND(MID(telefony[[#This Row],[nr]],1,2)="12",  telefony[[#This Row],[Czy stacjonarny]]=1), 1,0)</f>
        <v>0</v>
      </c>
      <c r="I276" s="2">
        <f>IF(telefony[[#This Row],[Czy stacjonarny na 12]]=1, telefony[[#This Row],[zakonczenie]]-telefony[[#This Row],[rozpoczecie]]+I275, I275)</f>
        <v>1.0416666666666685E-2</v>
      </c>
      <c r="J276" s="9">
        <f>IF(telefony[[#This Row],[Czy stacjonarny]]=1, telefony[[#This Row],[zakonczenie]]-telefony[[#This Row],[rozpoczecie]]+J275, J275)</f>
        <v>1.1595833333333321</v>
      </c>
      <c r="K276" s="9">
        <f>IF(telefony[[#This Row],[Czy komórkowy]]=1, telefony[[#This Row],[zakonczenie]]-telefony[[#This Row],[rozpoczecie]]+K275, K275)</f>
        <v>0.36701388888888864</v>
      </c>
      <c r="L276" s="9">
        <f>IF(telefony[[#This Row],[Czy zagraniczne]]=1, telefony[[#This Row],[zakonczenie]]-telefony[[#This Row],[rozpoczecie]]+L275, L275)</f>
        <v>9.2731481481481526E-2</v>
      </c>
      <c r="M276" s="9">
        <f>IF(telefony[[#This Row],[Czy stacjonarny]]=1, telefony[[#This Row],[zakonczenie]]-telefony[[#This Row],[rozpoczecie]]+M275, IF(telefony[[#This Row],[Czy komórkowy]]=1, telefony[[#This Row],[zakonczenie]]-telefony[[#This Row],[rozpoczecie]]+M275, M275))</f>
        <v>1.5265972222222224</v>
      </c>
      <c r="N276" s="2">
        <f>telefony[[#This Row],[zakonczenie]]-telefony[[#This Row],[rozpoczecie]]</f>
        <v>6.9907407407407973E-3</v>
      </c>
      <c r="O276">
        <f>IF(telefony[[#This Row],[Czy zagraniczne]]=1, ROUNDUP(telefony[[#This Row],[Trwanie]]*1440,0),0)</f>
        <v>11</v>
      </c>
      <c r="P276" s="9">
        <f>IF(telefony[[#This Row],[Czy komórkowy]]=1, P275+telefony[[#This Row],[Trwanie]], P275)</f>
        <v>0.20236111111111096</v>
      </c>
      <c r="Q276" s="9">
        <f>IF(telefony[[#This Row],[Czy stacjonarny]]=1, Q275+telefony[[#This Row],[Trwanie]], Q275)</f>
        <v>0.76868055555555526</v>
      </c>
    </row>
    <row r="277" spans="1:17" x14ac:dyDescent="0.25">
      <c r="A277">
        <v>1579531</v>
      </c>
      <c r="B277" s="1">
        <v>42921</v>
      </c>
      <c r="C277" s="2">
        <v>0.55266203703703709</v>
      </c>
      <c r="D277" s="2">
        <v>0.56405092592592587</v>
      </c>
      <c r="E277">
        <f>IF(LEN(telefony[[#This Row],[nr]]) = 7, 1,0)</f>
        <v>1</v>
      </c>
      <c r="F277">
        <f>IF(LEN(telefony[[#This Row],[nr]]) = 8, 1,0)</f>
        <v>0</v>
      </c>
      <c r="G277">
        <f>IF(LEN(telefony[[#This Row],[nr]]) &gt;= 10, 1,0)</f>
        <v>0</v>
      </c>
      <c r="H277">
        <f>IF(AND(MID(telefony[[#This Row],[nr]],1,2)="12",  telefony[[#This Row],[Czy stacjonarny]]=1), 1,0)</f>
        <v>0</v>
      </c>
      <c r="I277" s="2">
        <f>IF(telefony[[#This Row],[Czy stacjonarny na 12]]=1, telefony[[#This Row],[zakonczenie]]-telefony[[#This Row],[rozpoczecie]]+I276, I276)</f>
        <v>1.0416666666666685E-2</v>
      </c>
      <c r="J277" s="9">
        <f>IF(telefony[[#This Row],[Czy stacjonarny]]=1, telefony[[#This Row],[zakonczenie]]-telefony[[#This Row],[rozpoczecie]]+J276, J276)</f>
        <v>1.170972222222221</v>
      </c>
      <c r="K277" s="9">
        <f>IF(telefony[[#This Row],[Czy komórkowy]]=1, telefony[[#This Row],[zakonczenie]]-telefony[[#This Row],[rozpoczecie]]+K276, K276)</f>
        <v>0.36701388888888864</v>
      </c>
      <c r="L277" s="9">
        <f>IF(telefony[[#This Row],[Czy zagraniczne]]=1, telefony[[#This Row],[zakonczenie]]-telefony[[#This Row],[rozpoczecie]]+L276, L276)</f>
        <v>9.2731481481481526E-2</v>
      </c>
      <c r="M277" s="9">
        <f>IF(telefony[[#This Row],[Czy stacjonarny]]=1, telefony[[#This Row],[zakonczenie]]-telefony[[#This Row],[rozpoczecie]]+M276, IF(telefony[[#This Row],[Czy komórkowy]]=1, telefony[[#This Row],[zakonczenie]]-telefony[[#This Row],[rozpoczecie]]+M276, M276))</f>
        <v>1.5379861111111111</v>
      </c>
      <c r="N277" s="2">
        <f>telefony[[#This Row],[zakonczenie]]-telefony[[#This Row],[rozpoczecie]]</f>
        <v>1.1388888888888782E-2</v>
      </c>
      <c r="O277">
        <f>IF(telefony[[#This Row],[Czy zagraniczne]]=1, ROUNDUP(telefony[[#This Row],[Trwanie]]*1440,0),0)</f>
        <v>0</v>
      </c>
      <c r="P277" s="9">
        <f>IF(telefony[[#This Row],[Czy komórkowy]]=1, P276+telefony[[#This Row],[Trwanie]], P276)</f>
        <v>0.20236111111111096</v>
      </c>
      <c r="Q277" s="9">
        <f>IF(telefony[[#This Row],[Czy stacjonarny]]=1, Q276+telefony[[#This Row],[Trwanie]], Q276)</f>
        <v>0.78006944444444404</v>
      </c>
    </row>
    <row r="278" spans="1:17" x14ac:dyDescent="0.25">
      <c r="A278">
        <v>7110850</v>
      </c>
      <c r="B278" s="1">
        <v>42921</v>
      </c>
      <c r="C278" s="2">
        <v>0.55269675925925921</v>
      </c>
      <c r="D278" s="2">
        <v>0.56355324074074076</v>
      </c>
      <c r="E278">
        <f>IF(LEN(telefony[[#This Row],[nr]]) = 7, 1,0)</f>
        <v>1</v>
      </c>
      <c r="F278">
        <f>IF(LEN(telefony[[#This Row],[nr]]) = 8, 1,0)</f>
        <v>0</v>
      </c>
      <c r="G278">
        <f>IF(LEN(telefony[[#This Row],[nr]]) &gt;= 10, 1,0)</f>
        <v>0</v>
      </c>
      <c r="H278">
        <f>IF(AND(MID(telefony[[#This Row],[nr]],1,2)="12",  telefony[[#This Row],[Czy stacjonarny]]=1), 1,0)</f>
        <v>0</v>
      </c>
      <c r="I278" s="2">
        <f>IF(telefony[[#This Row],[Czy stacjonarny na 12]]=1, telefony[[#This Row],[zakonczenie]]-telefony[[#This Row],[rozpoczecie]]+I277, I277)</f>
        <v>1.0416666666666685E-2</v>
      </c>
      <c r="J278" s="9">
        <f>IF(telefony[[#This Row],[Czy stacjonarny]]=1, telefony[[#This Row],[zakonczenie]]-telefony[[#This Row],[rozpoczecie]]+J277, J277)</f>
        <v>1.1818287037037025</v>
      </c>
      <c r="K278" s="9">
        <f>IF(telefony[[#This Row],[Czy komórkowy]]=1, telefony[[#This Row],[zakonczenie]]-telefony[[#This Row],[rozpoczecie]]+K277, K277)</f>
        <v>0.36701388888888864</v>
      </c>
      <c r="L278" s="9">
        <f>IF(telefony[[#This Row],[Czy zagraniczne]]=1, telefony[[#This Row],[zakonczenie]]-telefony[[#This Row],[rozpoczecie]]+L277, L277)</f>
        <v>9.2731481481481526E-2</v>
      </c>
      <c r="M278" s="9">
        <f>IF(telefony[[#This Row],[Czy stacjonarny]]=1, telefony[[#This Row],[zakonczenie]]-telefony[[#This Row],[rozpoczecie]]+M277, IF(telefony[[#This Row],[Czy komórkowy]]=1, telefony[[#This Row],[zakonczenie]]-telefony[[#This Row],[rozpoczecie]]+M277, M277))</f>
        <v>1.5488425925925926</v>
      </c>
      <c r="N278" s="2">
        <f>telefony[[#This Row],[zakonczenie]]-telefony[[#This Row],[rozpoczecie]]</f>
        <v>1.085648148148155E-2</v>
      </c>
      <c r="O278">
        <f>IF(telefony[[#This Row],[Czy zagraniczne]]=1, ROUNDUP(telefony[[#This Row],[Trwanie]]*1440,0),0)</f>
        <v>0</v>
      </c>
      <c r="P278" s="9">
        <f>IF(telefony[[#This Row],[Czy komórkowy]]=1, P277+telefony[[#This Row],[Trwanie]], P277)</f>
        <v>0.20236111111111096</v>
      </c>
      <c r="Q278" s="9">
        <f>IF(telefony[[#This Row],[Czy stacjonarny]]=1, Q277+telefony[[#This Row],[Trwanie]], Q277)</f>
        <v>0.79092592592592559</v>
      </c>
    </row>
    <row r="279" spans="1:17" x14ac:dyDescent="0.25">
      <c r="A279">
        <v>18036364</v>
      </c>
      <c r="B279" s="1">
        <v>42921</v>
      </c>
      <c r="C279" s="2">
        <v>0.55847222222222226</v>
      </c>
      <c r="D279" s="2">
        <v>0.56166666666666665</v>
      </c>
      <c r="E279">
        <f>IF(LEN(telefony[[#This Row],[nr]]) = 7, 1,0)</f>
        <v>0</v>
      </c>
      <c r="F279">
        <f>IF(LEN(telefony[[#This Row],[nr]]) = 8, 1,0)</f>
        <v>1</v>
      </c>
      <c r="G279">
        <f>IF(LEN(telefony[[#This Row],[nr]]) &gt;= 10, 1,0)</f>
        <v>0</v>
      </c>
      <c r="H279">
        <f>IF(AND(MID(telefony[[#This Row],[nr]],1,2)="12",  telefony[[#This Row],[Czy stacjonarny]]=1), 1,0)</f>
        <v>0</v>
      </c>
      <c r="I279" s="2">
        <f>IF(telefony[[#This Row],[Czy stacjonarny na 12]]=1, telefony[[#This Row],[zakonczenie]]-telefony[[#This Row],[rozpoczecie]]+I278, I278)</f>
        <v>1.0416666666666685E-2</v>
      </c>
      <c r="J279" s="9">
        <f>IF(telefony[[#This Row],[Czy stacjonarny]]=1, telefony[[#This Row],[zakonczenie]]-telefony[[#This Row],[rozpoczecie]]+J278, J278)</f>
        <v>1.1818287037037025</v>
      </c>
      <c r="K279" s="9">
        <f>IF(telefony[[#This Row],[Czy komórkowy]]=1, telefony[[#This Row],[zakonczenie]]-telefony[[#This Row],[rozpoczecie]]+K278, K278)</f>
        <v>0.37020833333333303</v>
      </c>
      <c r="L279" s="9">
        <f>IF(telefony[[#This Row],[Czy zagraniczne]]=1, telefony[[#This Row],[zakonczenie]]-telefony[[#This Row],[rozpoczecie]]+L278, L278)</f>
        <v>9.2731481481481526E-2</v>
      </c>
      <c r="M279" s="9">
        <f>IF(telefony[[#This Row],[Czy stacjonarny]]=1, telefony[[#This Row],[zakonczenie]]-telefony[[#This Row],[rozpoczecie]]+M278, IF(telefony[[#This Row],[Czy komórkowy]]=1, telefony[[#This Row],[zakonczenie]]-telefony[[#This Row],[rozpoczecie]]+M278, M278))</f>
        <v>1.5520370370370369</v>
      </c>
      <c r="N279" s="2">
        <f>telefony[[#This Row],[zakonczenie]]-telefony[[#This Row],[rozpoczecie]]</f>
        <v>3.1944444444443887E-3</v>
      </c>
      <c r="O279">
        <f>IF(telefony[[#This Row],[Czy zagraniczne]]=1, ROUNDUP(telefony[[#This Row],[Trwanie]]*1440,0),0)</f>
        <v>0</v>
      </c>
      <c r="P279" s="9">
        <f>IF(telefony[[#This Row],[Czy komórkowy]]=1, P278+telefony[[#This Row],[Trwanie]], P278)</f>
        <v>0.20555555555555535</v>
      </c>
      <c r="Q279" s="9">
        <f>IF(telefony[[#This Row],[Czy stacjonarny]]=1, Q278+telefony[[#This Row],[Trwanie]], Q278)</f>
        <v>0.79092592592592559</v>
      </c>
    </row>
    <row r="280" spans="1:17" x14ac:dyDescent="0.25">
      <c r="A280">
        <v>6712006</v>
      </c>
      <c r="B280" s="1">
        <v>42921</v>
      </c>
      <c r="C280" s="2">
        <v>0.56106481481481485</v>
      </c>
      <c r="D280" s="2">
        <v>0.56716435185185188</v>
      </c>
      <c r="E280">
        <f>IF(LEN(telefony[[#This Row],[nr]]) = 7, 1,0)</f>
        <v>1</v>
      </c>
      <c r="F280">
        <f>IF(LEN(telefony[[#This Row],[nr]]) = 8, 1,0)</f>
        <v>0</v>
      </c>
      <c r="G280">
        <f>IF(LEN(telefony[[#This Row],[nr]]) &gt;= 10, 1,0)</f>
        <v>0</v>
      </c>
      <c r="H280">
        <f>IF(AND(MID(telefony[[#This Row],[nr]],1,2)="12",  telefony[[#This Row],[Czy stacjonarny]]=1), 1,0)</f>
        <v>0</v>
      </c>
      <c r="I280" s="2">
        <f>IF(telefony[[#This Row],[Czy stacjonarny na 12]]=1, telefony[[#This Row],[zakonczenie]]-telefony[[#This Row],[rozpoczecie]]+I279, I279)</f>
        <v>1.0416666666666685E-2</v>
      </c>
      <c r="J280" s="9">
        <f>IF(telefony[[#This Row],[Czy stacjonarny]]=1, telefony[[#This Row],[zakonczenie]]-telefony[[#This Row],[rozpoczecie]]+J279, J279)</f>
        <v>1.1879282407407397</v>
      </c>
      <c r="K280" s="9">
        <f>IF(telefony[[#This Row],[Czy komórkowy]]=1, telefony[[#This Row],[zakonczenie]]-telefony[[#This Row],[rozpoczecie]]+K279, K279)</f>
        <v>0.37020833333333303</v>
      </c>
      <c r="L280" s="9">
        <f>IF(telefony[[#This Row],[Czy zagraniczne]]=1, telefony[[#This Row],[zakonczenie]]-telefony[[#This Row],[rozpoczecie]]+L279, L279)</f>
        <v>9.2731481481481526E-2</v>
      </c>
      <c r="M280" s="9">
        <f>IF(telefony[[#This Row],[Czy stacjonarny]]=1, telefony[[#This Row],[zakonczenie]]-telefony[[#This Row],[rozpoczecie]]+M279, IF(telefony[[#This Row],[Czy komórkowy]]=1, telefony[[#This Row],[zakonczenie]]-telefony[[#This Row],[rozpoczecie]]+M279, M279))</f>
        <v>1.5581365740740738</v>
      </c>
      <c r="N280" s="2">
        <f>telefony[[#This Row],[zakonczenie]]-telefony[[#This Row],[rozpoczecie]]</f>
        <v>6.0995370370370283E-3</v>
      </c>
      <c r="O280">
        <f>IF(telefony[[#This Row],[Czy zagraniczne]]=1, ROUNDUP(telefony[[#This Row],[Trwanie]]*1440,0),0)</f>
        <v>0</v>
      </c>
      <c r="P280" s="9">
        <f>IF(telefony[[#This Row],[Czy komórkowy]]=1, P279+telefony[[#This Row],[Trwanie]], P279)</f>
        <v>0.20555555555555535</v>
      </c>
      <c r="Q280" s="9">
        <f>IF(telefony[[#This Row],[Czy stacjonarny]]=1, Q279+telefony[[#This Row],[Trwanie]], Q279)</f>
        <v>0.79702546296296262</v>
      </c>
    </row>
    <row r="281" spans="1:17" x14ac:dyDescent="0.25">
      <c r="A281">
        <v>5646830</v>
      </c>
      <c r="B281" s="1">
        <v>42921</v>
      </c>
      <c r="C281" s="2">
        <v>0.56361111111111106</v>
      </c>
      <c r="D281" s="2">
        <v>0.57469907407407406</v>
      </c>
      <c r="E281">
        <f>IF(LEN(telefony[[#This Row],[nr]]) = 7, 1,0)</f>
        <v>1</v>
      </c>
      <c r="F281">
        <f>IF(LEN(telefony[[#This Row],[nr]]) = 8, 1,0)</f>
        <v>0</v>
      </c>
      <c r="G281">
        <f>IF(LEN(telefony[[#This Row],[nr]]) &gt;= 10, 1,0)</f>
        <v>0</v>
      </c>
      <c r="H281">
        <f>IF(AND(MID(telefony[[#This Row],[nr]],1,2)="12",  telefony[[#This Row],[Czy stacjonarny]]=1), 1,0)</f>
        <v>0</v>
      </c>
      <c r="I281" s="2">
        <f>IF(telefony[[#This Row],[Czy stacjonarny na 12]]=1, telefony[[#This Row],[zakonczenie]]-telefony[[#This Row],[rozpoczecie]]+I280, I280)</f>
        <v>1.0416666666666685E-2</v>
      </c>
      <c r="J281" s="9">
        <f>IF(telefony[[#This Row],[Czy stacjonarny]]=1, telefony[[#This Row],[zakonczenie]]-telefony[[#This Row],[rozpoczecie]]+J280, J280)</f>
        <v>1.1990162037037027</v>
      </c>
      <c r="K281" s="9">
        <f>IF(telefony[[#This Row],[Czy komórkowy]]=1, telefony[[#This Row],[zakonczenie]]-telefony[[#This Row],[rozpoczecie]]+K280, K280)</f>
        <v>0.37020833333333303</v>
      </c>
      <c r="L281" s="9">
        <f>IF(telefony[[#This Row],[Czy zagraniczne]]=1, telefony[[#This Row],[zakonczenie]]-telefony[[#This Row],[rozpoczecie]]+L280, L280)</f>
        <v>9.2731481481481526E-2</v>
      </c>
      <c r="M281" s="9">
        <f>IF(telefony[[#This Row],[Czy stacjonarny]]=1, telefony[[#This Row],[zakonczenie]]-telefony[[#This Row],[rozpoczecie]]+M280, IF(telefony[[#This Row],[Czy komórkowy]]=1, telefony[[#This Row],[zakonczenie]]-telefony[[#This Row],[rozpoczecie]]+M280, M280))</f>
        <v>1.5692245370370368</v>
      </c>
      <c r="N281" s="2">
        <f>telefony[[#This Row],[zakonczenie]]-telefony[[#This Row],[rozpoczecie]]</f>
        <v>1.1087962962962994E-2</v>
      </c>
      <c r="O281">
        <f>IF(telefony[[#This Row],[Czy zagraniczne]]=1, ROUNDUP(telefony[[#This Row],[Trwanie]]*1440,0),0)</f>
        <v>0</v>
      </c>
      <c r="P281" s="9">
        <f>IF(telefony[[#This Row],[Czy komórkowy]]=1, P280+telefony[[#This Row],[Trwanie]], P280)</f>
        <v>0.20555555555555535</v>
      </c>
      <c r="Q281" s="9">
        <f>IF(telefony[[#This Row],[Czy stacjonarny]]=1, Q280+telefony[[#This Row],[Trwanie]], Q280)</f>
        <v>0.80811342592592561</v>
      </c>
    </row>
    <row r="282" spans="1:17" x14ac:dyDescent="0.25">
      <c r="A282">
        <v>38535407</v>
      </c>
      <c r="B282" s="1">
        <v>42921</v>
      </c>
      <c r="C282" s="2">
        <v>0.56568287037037035</v>
      </c>
      <c r="D282" s="2">
        <v>0.56981481481481477</v>
      </c>
      <c r="E282">
        <f>IF(LEN(telefony[[#This Row],[nr]]) = 7, 1,0)</f>
        <v>0</v>
      </c>
      <c r="F282">
        <f>IF(LEN(telefony[[#This Row],[nr]]) = 8, 1,0)</f>
        <v>1</v>
      </c>
      <c r="G282">
        <f>IF(LEN(telefony[[#This Row],[nr]]) &gt;= 10, 1,0)</f>
        <v>0</v>
      </c>
      <c r="H282">
        <f>IF(AND(MID(telefony[[#This Row],[nr]],1,2)="12",  telefony[[#This Row],[Czy stacjonarny]]=1), 1,0)</f>
        <v>0</v>
      </c>
      <c r="I282" s="2">
        <f>IF(telefony[[#This Row],[Czy stacjonarny na 12]]=1, telefony[[#This Row],[zakonczenie]]-telefony[[#This Row],[rozpoczecie]]+I281, I281)</f>
        <v>1.0416666666666685E-2</v>
      </c>
      <c r="J282" s="9">
        <f>IF(telefony[[#This Row],[Czy stacjonarny]]=1, telefony[[#This Row],[zakonczenie]]-telefony[[#This Row],[rozpoczecie]]+J281, J281)</f>
        <v>1.1990162037037027</v>
      </c>
      <c r="K282" s="9">
        <f>IF(telefony[[#This Row],[Czy komórkowy]]=1, telefony[[#This Row],[zakonczenie]]-telefony[[#This Row],[rozpoczecie]]+K281, K281)</f>
        <v>0.37434027777777745</v>
      </c>
      <c r="L282" s="9">
        <f>IF(telefony[[#This Row],[Czy zagraniczne]]=1, telefony[[#This Row],[zakonczenie]]-telefony[[#This Row],[rozpoczecie]]+L281, L281)</f>
        <v>9.2731481481481526E-2</v>
      </c>
      <c r="M282" s="9">
        <f>IF(telefony[[#This Row],[Czy stacjonarny]]=1, telefony[[#This Row],[zakonczenie]]-telefony[[#This Row],[rozpoczecie]]+M281, IF(telefony[[#This Row],[Czy komórkowy]]=1, telefony[[#This Row],[zakonczenie]]-telefony[[#This Row],[rozpoczecie]]+M281, M281))</f>
        <v>1.5733564814814813</v>
      </c>
      <c r="N282" s="2">
        <f>telefony[[#This Row],[zakonczenie]]-telefony[[#This Row],[rozpoczecie]]</f>
        <v>4.1319444444444242E-3</v>
      </c>
      <c r="O282">
        <f>IF(telefony[[#This Row],[Czy zagraniczne]]=1, ROUNDUP(telefony[[#This Row],[Trwanie]]*1440,0),0)</f>
        <v>0</v>
      </c>
      <c r="P282" s="9">
        <f>IF(telefony[[#This Row],[Czy komórkowy]]=1, P281+telefony[[#This Row],[Trwanie]], P281)</f>
        <v>0.20968749999999978</v>
      </c>
      <c r="Q282" s="9">
        <f>IF(telefony[[#This Row],[Czy stacjonarny]]=1, Q281+telefony[[#This Row],[Trwanie]], Q281)</f>
        <v>0.80811342592592561</v>
      </c>
    </row>
    <row r="283" spans="1:17" x14ac:dyDescent="0.25">
      <c r="A283">
        <v>66871690</v>
      </c>
      <c r="B283" s="1">
        <v>42921</v>
      </c>
      <c r="C283" s="2">
        <v>0.56703703703703701</v>
      </c>
      <c r="D283" s="2">
        <v>0.57664351851851847</v>
      </c>
      <c r="E283">
        <f>IF(LEN(telefony[[#This Row],[nr]]) = 7, 1,0)</f>
        <v>0</v>
      </c>
      <c r="F283">
        <f>IF(LEN(telefony[[#This Row],[nr]]) = 8, 1,0)</f>
        <v>1</v>
      </c>
      <c r="G283">
        <f>IF(LEN(telefony[[#This Row],[nr]]) &gt;= 10, 1,0)</f>
        <v>0</v>
      </c>
      <c r="H283">
        <f>IF(AND(MID(telefony[[#This Row],[nr]],1,2)="12",  telefony[[#This Row],[Czy stacjonarny]]=1), 1,0)</f>
        <v>0</v>
      </c>
      <c r="I283" s="2">
        <f>IF(telefony[[#This Row],[Czy stacjonarny na 12]]=1, telefony[[#This Row],[zakonczenie]]-telefony[[#This Row],[rozpoczecie]]+I282, I282)</f>
        <v>1.0416666666666685E-2</v>
      </c>
      <c r="J283" s="9">
        <f>IF(telefony[[#This Row],[Czy stacjonarny]]=1, telefony[[#This Row],[zakonczenie]]-telefony[[#This Row],[rozpoczecie]]+J282, J282)</f>
        <v>1.1990162037037027</v>
      </c>
      <c r="K283" s="9">
        <f>IF(telefony[[#This Row],[Czy komórkowy]]=1, telefony[[#This Row],[zakonczenie]]-telefony[[#This Row],[rozpoczecie]]+K282, K282)</f>
        <v>0.38394675925925892</v>
      </c>
      <c r="L283" s="9">
        <f>IF(telefony[[#This Row],[Czy zagraniczne]]=1, telefony[[#This Row],[zakonczenie]]-telefony[[#This Row],[rozpoczecie]]+L282, L282)</f>
        <v>9.2731481481481526E-2</v>
      </c>
      <c r="M283" s="9">
        <f>IF(telefony[[#This Row],[Czy stacjonarny]]=1, telefony[[#This Row],[zakonczenie]]-telefony[[#This Row],[rozpoczecie]]+M282, IF(telefony[[#This Row],[Czy komórkowy]]=1, telefony[[#This Row],[zakonczenie]]-telefony[[#This Row],[rozpoczecie]]+M282, M282))</f>
        <v>1.5829629629629629</v>
      </c>
      <c r="N283" s="2">
        <f>telefony[[#This Row],[zakonczenie]]-telefony[[#This Row],[rozpoczecie]]</f>
        <v>9.6064814814814659E-3</v>
      </c>
      <c r="O283">
        <f>IF(telefony[[#This Row],[Czy zagraniczne]]=1, ROUNDUP(telefony[[#This Row],[Trwanie]]*1440,0),0)</f>
        <v>0</v>
      </c>
      <c r="P283" s="9">
        <f>IF(telefony[[#This Row],[Czy komórkowy]]=1, P282+telefony[[#This Row],[Trwanie]], P282)</f>
        <v>0.21929398148148124</v>
      </c>
      <c r="Q283" s="9">
        <f>IF(telefony[[#This Row],[Czy stacjonarny]]=1, Q282+telefony[[#This Row],[Trwanie]], Q282)</f>
        <v>0.80811342592592561</v>
      </c>
    </row>
    <row r="284" spans="1:17" x14ac:dyDescent="0.25">
      <c r="A284">
        <v>7085993</v>
      </c>
      <c r="B284" s="1">
        <v>42921</v>
      </c>
      <c r="C284" s="2">
        <v>0.57192129629629629</v>
      </c>
      <c r="D284" s="2">
        <v>0.57506944444444441</v>
      </c>
      <c r="E284">
        <f>IF(LEN(telefony[[#This Row],[nr]]) = 7, 1,0)</f>
        <v>1</v>
      </c>
      <c r="F284">
        <f>IF(LEN(telefony[[#This Row],[nr]]) = 8, 1,0)</f>
        <v>0</v>
      </c>
      <c r="G284">
        <f>IF(LEN(telefony[[#This Row],[nr]]) &gt;= 10, 1,0)</f>
        <v>0</v>
      </c>
      <c r="H284">
        <f>IF(AND(MID(telefony[[#This Row],[nr]],1,2)="12",  telefony[[#This Row],[Czy stacjonarny]]=1), 1,0)</f>
        <v>0</v>
      </c>
      <c r="I284" s="2">
        <f>IF(telefony[[#This Row],[Czy stacjonarny na 12]]=1, telefony[[#This Row],[zakonczenie]]-telefony[[#This Row],[rozpoczecie]]+I283, I283)</f>
        <v>1.0416666666666685E-2</v>
      </c>
      <c r="J284" s="9">
        <f>IF(telefony[[#This Row],[Czy stacjonarny]]=1, telefony[[#This Row],[zakonczenie]]-telefony[[#This Row],[rozpoczecie]]+J283, J283)</f>
        <v>1.2021643518518508</v>
      </c>
      <c r="K284" s="9">
        <f>IF(telefony[[#This Row],[Czy komórkowy]]=1, telefony[[#This Row],[zakonczenie]]-telefony[[#This Row],[rozpoczecie]]+K283, K283)</f>
        <v>0.38394675925925892</v>
      </c>
      <c r="L284" s="9">
        <f>IF(telefony[[#This Row],[Czy zagraniczne]]=1, telefony[[#This Row],[zakonczenie]]-telefony[[#This Row],[rozpoczecie]]+L283, L283)</f>
        <v>9.2731481481481526E-2</v>
      </c>
      <c r="M284" s="9">
        <f>IF(telefony[[#This Row],[Czy stacjonarny]]=1, telefony[[#This Row],[zakonczenie]]-telefony[[#This Row],[rozpoczecie]]+M283, IF(telefony[[#This Row],[Czy komórkowy]]=1, telefony[[#This Row],[zakonczenie]]-telefony[[#This Row],[rozpoczecie]]+M283, M283))</f>
        <v>1.586111111111111</v>
      </c>
      <c r="N284" s="2">
        <f>telefony[[#This Row],[zakonczenie]]-telefony[[#This Row],[rozpoczecie]]</f>
        <v>3.1481481481481222E-3</v>
      </c>
      <c r="O284">
        <f>IF(telefony[[#This Row],[Czy zagraniczne]]=1, ROUNDUP(telefony[[#This Row],[Trwanie]]*1440,0),0)</f>
        <v>0</v>
      </c>
      <c r="P284" s="9">
        <f>IF(telefony[[#This Row],[Czy komórkowy]]=1, P283+telefony[[#This Row],[Trwanie]], P283)</f>
        <v>0.21929398148148124</v>
      </c>
      <c r="Q284" s="9">
        <f>IF(telefony[[#This Row],[Czy stacjonarny]]=1, Q283+telefony[[#This Row],[Trwanie]], Q283)</f>
        <v>0.81126157407407373</v>
      </c>
    </row>
    <row r="285" spans="1:17" x14ac:dyDescent="0.25">
      <c r="A285">
        <v>2890720</v>
      </c>
      <c r="B285" s="1">
        <v>42921</v>
      </c>
      <c r="C285" s="2">
        <v>0.57589120370370372</v>
      </c>
      <c r="D285" s="2">
        <v>0.57648148148148148</v>
      </c>
      <c r="E285">
        <f>IF(LEN(telefony[[#This Row],[nr]]) = 7, 1,0)</f>
        <v>1</v>
      </c>
      <c r="F285">
        <f>IF(LEN(telefony[[#This Row],[nr]]) = 8, 1,0)</f>
        <v>0</v>
      </c>
      <c r="G285">
        <f>IF(LEN(telefony[[#This Row],[nr]]) &gt;= 10, 1,0)</f>
        <v>0</v>
      </c>
      <c r="H285">
        <f>IF(AND(MID(telefony[[#This Row],[nr]],1,2)="12",  telefony[[#This Row],[Czy stacjonarny]]=1), 1,0)</f>
        <v>0</v>
      </c>
      <c r="I285" s="2">
        <f>IF(telefony[[#This Row],[Czy stacjonarny na 12]]=1, telefony[[#This Row],[zakonczenie]]-telefony[[#This Row],[rozpoczecie]]+I284, I284)</f>
        <v>1.0416666666666685E-2</v>
      </c>
      <c r="J285" s="9">
        <f>IF(telefony[[#This Row],[Czy stacjonarny]]=1, telefony[[#This Row],[zakonczenie]]-telefony[[#This Row],[rozpoczecie]]+J284, J284)</f>
        <v>1.2027546296296285</v>
      </c>
      <c r="K285" s="9">
        <f>IF(telefony[[#This Row],[Czy komórkowy]]=1, telefony[[#This Row],[zakonczenie]]-telefony[[#This Row],[rozpoczecie]]+K284, K284)</f>
        <v>0.38394675925925892</v>
      </c>
      <c r="L285" s="9">
        <f>IF(telefony[[#This Row],[Czy zagraniczne]]=1, telefony[[#This Row],[zakonczenie]]-telefony[[#This Row],[rozpoczecie]]+L284, L284)</f>
        <v>9.2731481481481526E-2</v>
      </c>
      <c r="M285" s="9">
        <f>IF(telefony[[#This Row],[Czy stacjonarny]]=1, telefony[[#This Row],[zakonczenie]]-telefony[[#This Row],[rozpoczecie]]+M284, IF(telefony[[#This Row],[Czy komórkowy]]=1, telefony[[#This Row],[zakonczenie]]-telefony[[#This Row],[rozpoczecie]]+M284, M284))</f>
        <v>1.5867013888888888</v>
      </c>
      <c r="N285" s="2">
        <f>telefony[[#This Row],[zakonczenie]]-telefony[[#This Row],[rozpoczecie]]</f>
        <v>5.9027777777775903E-4</v>
      </c>
      <c r="O285">
        <f>IF(telefony[[#This Row],[Czy zagraniczne]]=1, ROUNDUP(telefony[[#This Row],[Trwanie]]*1440,0),0)</f>
        <v>0</v>
      </c>
      <c r="P285" s="9">
        <f>IF(telefony[[#This Row],[Czy komórkowy]]=1, P284+telefony[[#This Row],[Trwanie]], P284)</f>
        <v>0.21929398148148124</v>
      </c>
      <c r="Q285" s="9">
        <f>IF(telefony[[#This Row],[Czy stacjonarny]]=1, Q284+telefony[[#This Row],[Trwanie]], Q284)</f>
        <v>0.81185185185185149</v>
      </c>
    </row>
    <row r="286" spans="1:17" x14ac:dyDescent="0.25">
      <c r="A286">
        <v>8375968</v>
      </c>
      <c r="B286" s="1">
        <v>42921</v>
      </c>
      <c r="C286" s="2">
        <v>0.5786458333333333</v>
      </c>
      <c r="D286" s="2">
        <v>0.57954861111111111</v>
      </c>
      <c r="E286">
        <f>IF(LEN(telefony[[#This Row],[nr]]) = 7, 1,0)</f>
        <v>1</v>
      </c>
      <c r="F286">
        <f>IF(LEN(telefony[[#This Row],[nr]]) = 8, 1,0)</f>
        <v>0</v>
      </c>
      <c r="G286">
        <f>IF(LEN(telefony[[#This Row],[nr]]) &gt;= 10, 1,0)</f>
        <v>0</v>
      </c>
      <c r="H286">
        <f>IF(AND(MID(telefony[[#This Row],[nr]],1,2)="12",  telefony[[#This Row],[Czy stacjonarny]]=1), 1,0)</f>
        <v>0</v>
      </c>
      <c r="I286" s="2">
        <f>IF(telefony[[#This Row],[Czy stacjonarny na 12]]=1, telefony[[#This Row],[zakonczenie]]-telefony[[#This Row],[rozpoczecie]]+I285, I285)</f>
        <v>1.0416666666666685E-2</v>
      </c>
      <c r="J286" s="9">
        <f>IF(telefony[[#This Row],[Czy stacjonarny]]=1, telefony[[#This Row],[zakonczenie]]-telefony[[#This Row],[rozpoczecie]]+J285, J285)</f>
        <v>1.2036574074074062</v>
      </c>
      <c r="K286" s="9">
        <f>IF(telefony[[#This Row],[Czy komórkowy]]=1, telefony[[#This Row],[zakonczenie]]-telefony[[#This Row],[rozpoczecie]]+K285, K285)</f>
        <v>0.38394675925925892</v>
      </c>
      <c r="L286" s="9">
        <f>IF(telefony[[#This Row],[Czy zagraniczne]]=1, telefony[[#This Row],[zakonczenie]]-telefony[[#This Row],[rozpoczecie]]+L285, L285)</f>
        <v>9.2731481481481526E-2</v>
      </c>
      <c r="M286" s="9">
        <f>IF(telefony[[#This Row],[Czy stacjonarny]]=1, telefony[[#This Row],[zakonczenie]]-telefony[[#This Row],[rozpoczecie]]+M285, IF(telefony[[#This Row],[Czy komórkowy]]=1, telefony[[#This Row],[zakonczenie]]-telefony[[#This Row],[rozpoczecie]]+M285, M285))</f>
        <v>1.5876041666666665</v>
      </c>
      <c r="N286" s="2">
        <f>telefony[[#This Row],[zakonczenie]]-telefony[[#This Row],[rozpoczecie]]</f>
        <v>9.0277777777780788E-4</v>
      </c>
      <c r="O286">
        <f>IF(telefony[[#This Row],[Czy zagraniczne]]=1, ROUNDUP(telefony[[#This Row],[Trwanie]]*1440,0),0)</f>
        <v>0</v>
      </c>
      <c r="P286" s="9">
        <f>IF(telefony[[#This Row],[Czy komórkowy]]=1, P285+telefony[[#This Row],[Trwanie]], P285)</f>
        <v>0.21929398148148124</v>
      </c>
      <c r="Q286" s="9">
        <f>IF(telefony[[#This Row],[Czy stacjonarny]]=1, Q285+telefony[[#This Row],[Trwanie]], Q285)</f>
        <v>0.8127546296296293</v>
      </c>
    </row>
    <row r="287" spans="1:17" x14ac:dyDescent="0.25">
      <c r="A287">
        <v>1119740</v>
      </c>
      <c r="B287" s="1">
        <v>42921</v>
      </c>
      <c r="C287" s="2">
        <v>0.57876157407407403</v>
      </c>
      <c r="D287" s="2">
        <v>0.5811574074074074</v>
      </c>
      <c r="E287">
        <f>IF(LEN(telefony[[#This Row],[nr]]) = 7, 1,0)</f>
        <v>1</v>
      </c>
      <c r="F287">
        <f>IF(LEN(telefony[[#This Row],[nr]]) = 8, 1,0)</f>
        <v>0</v>
      </c>
      <c r="G287">
        <f>IF(LEN(telefony[[#This Row],[nr]]) &gt;= 10, 1,0)</f>
        <v>0</v>
      </c>
      <c r="H287">
        <f>IF(AND(MID(telefony[[#This Row],[nr]],1,2)="12",  telefony[[#This Row],[Czy stacjonarny]]=1), 1,0)</f>
        <v>0</v>
      </c>
      <c r="I287" s="2">
        <f>IF(telefony[[#This Row],[Czy stacjonarny na 12]]=1, telefony[[#This Row],[zakonczenie]]-telefony[[#This Row],[rozpoczecie]]+I286, I286)</f>
        <v>1.0416666666666685E-2</v>
      </c>
      <c r="J287" s="9">
        <f>IF(telefony[[#This Row],[Czy stacjonarny]]=1, telefony[[#This Row],[zakonczenie]]-telefony[[#This Row],[rozpoczecie]]+J286, J286)</f>
        <v>1.2060532407407396</v>
      </c>
      <c r="K287" s="9">
        <f>IF(telefony[[#This Row],[Czy komórkowy]]=1, telefony[[#This Row],[zakonczenie]]-telefony[[#This Row],[rozpoczecie]]+K286, K286)</f>
        <v>0.38394675925925892</v>
      </c>
      <c r="L287" s="9">
        <f>IF(telefony[[#This Row],[Czy zagraniczne]]=1, telefony[[#This Row],[zakonczenie]]-telefony[[#This Row],[rozpoczecie]]+L286, L286)</f>
        <v>9.2731481481481526E-2</v>
      </c>
      <c r="M287" s="9">
        <f>IF(telefony[[#This Row],[Czy stacjonarny]]=1, telefony[[#This Row],[zakonczenie]]-telefony[[#This Row],[rozpoczecie]]+M286, IF(telefony[[#This Row],[Czy komórkowy]]=1, telefony[[#This Row],[zakonczenie]]-telefony[[#This Row],[rozpoczecie]]+M286, M286))</f>
        <v>1.5899999999999999</v>
      </c>
      <c r="N287" s="2">
        <f>telefony[[#This Row],[zakonczenie]]-telefony[[#This Row],[rozpoczecie]]</f>
        <v>2.3958333333333748E-3</v>
      </c>
      <c r="O287">
        <f>IF(telefony[[#This Row],[Czy zagraniczne]]=1, ROUNDUP(telefony[[#This Row],[Trwanie]]*1440,0),0)</f>
        <v>0</v>
      </c>
      <c r="P287" s="9">
        <f>IF(telefony[[#This Row],[Czy komórkowy]]=1, P286+telefony[[#This Row],[Trwanie]], P286)</f>
        <v>0.21929398148148124</v>
      </c>
      <c r="Q287" s="9">
        <f>IF(telefony[[#This Row],[Czy stacjonarny]]=1, Q286+telefony[[#This Row],[Trwanie]], Q286)</f>
        <v>0.81515046296296267</v>
      </c>
    </row>
    <row r="288" spans="1:17" x14ac:dyDescent="0.25">
      <c r="A288">
        <v>3796958</v>
      </c>
      <c r="B288" s="1">
        <v>42921</v>
      </c>
      <c r="C288" s="2">
        <v>0.57901620370370366</v>
      </c>
      <c r="D288" s="2">
        <v>0.58940972222222221</v>
      </c>
      <c r="E288">
        <f>IF(LEN(telefony[[#This Row],[nr]]) = 7, 1,0)</f>
        <v>1</v>
      </c>
      <c r="F288">
        <f>IF(LEN(telefony[[#This Row],[nr]]) = 8, 1,0)</f>
        <v>0</v>
      </c>
      <c r="G288">
        <f>IF(LEN(telefony[[#This Row],[nr]]) &gt;= 10, 1,0)</f>
        <v>0</v>
      </c>
      <c r="H288">
        <f>IF(AND(MID(telefony[[#This Row],[nr]],1,2)="12",  telefony[[#This Row],[Czy stacjonarny]]=1), 1,0)</f>
        <v>0</v>
      </c>
      <c r="I288" s="2">
        <f>IF(telefony[[#This Row],[Czy stacjonarny na 12]]=1, telefony[[#This Row],[zakonczenie]]-telefony[[#This Row],[rozpoczecie]]+I287, I287)</f>
        <v>1.0416666666666685E-2</v>
      </c>
      <c r="J288" s="9">
        <f>IF(telefony[[#This Row],[Czy stacjonarny]]=1, telefony[[#This Row],[zakonczenie]]-telefony[[#This Row],[rozpoczecie]]+J287, J287)</f>
        <v>1.216446759259258</v>
      </c>
      <c r="K288" s="9">
        <f>IF(telefony[[#This Row],[Czy komórkowy]]=1, telefony[[#This Row],[zakonczenie]]-telefony[[#This Row],[rozpoczecie]]+K287, K287)</f>
        <v>0.38394675925925892</v>
      </c>
      <c r="L288" s="9">
        <f>IF(telefony[[#This Row],[Czy zagraniczne]]=1, telefony[[#This Row],[zakonczenie]]-telefony[[#This Row],[rozpoczecie]]+L287, L287)</f>
        <v>9.2731481481481526E-2</v>
      </c>
      <c r="M288" s="9">
        <f>IF(telefony[[#This Row],[Czy stacjonarny]]=1, telefony[[#This Row],[zakonczenie]]-telefony[[#This Row],[rozpoczecie]]+M287, IF(telefony[[#This Row],[Czy komórkowy]]=1, telefony[[#This Row],[zakonczenie]]-telefony[[#This Row],[rozpoczecie]]+M287, M287))</f>
        <v>1.6003935185185183</v>
      </c>
      <c r="N288" s="2">
        <f>telefony[[#This Row],[zakonczenie]]-telefony[[#This Row],[rozpoczecie]]</f>
        <v>1.0393518518518552E-2</v>
      </c>
      <c r="O288">
        <f>IF(telefony[[#This Row],[Czy zagraniczne]]=1, ROUNDUP(telefony[[#This Row],[Trwanie]]*1440,0),0)</f>
        <v>0</v>
      </c>
      <c r="P288" s="9">
        <f>IF(telefony[[#This Row],[Czy komórkowy]]=1, P287+telefony[[#This Row],[Trwanie]], P287)</f>
        <v>0.21929398148148124</v>
      </c>
      <c r="Q288" s="9">
        <f>IF(telefony[[#This Row],[Czy stacjonarny]]=1, Q287+telefony[[#This Row],[Trwanie]], Q287)</f>
        <v>0.82554398148148123</v>
      </c>
    </row>
    <row r="289" spans="1:17" x14ac:dyDescent="0.25">
      <c r="A289">
        <v>8010775</v>
      </c>
      <c r="B289" s="1">
        <v>42921</v>
      </c>
      <c r="C289" s="2">
        <v>0.58275462962962965</v>
      </c>
      <c r="D289" s="2">
        <v>0.5852546296296296</v>
      </c>
      <c r="E289">
        <f>IF(LEN(telefony[[#This Row],[nr]]) = 7, 1,0)</f>
        <v>1</v>
      </c>
      <c r="F289">
        <f>IF(LEN(telefony[[#This Row],[nr]]) = 8, 1,0)</f>
        <v>0</v>
      </c>
      <c r="G289">
        <f>IF(LEN(telefony[[#This Row],[nr]]) &gt;= 10, 1,0)</f>
        <v>0</v>
      </c>
      <c r="H289">
        <f>IF(AND(MID(telefony[[#This Row],[nr]],1,2)="12",  telefony[[#This Row],[Czy stacjonarny]]=1), 1,0)</f>
        <v>0</v>
      </c>
      <c r="I289" s="2">
        <f>IF(telefony[[#This Row],[Czy stacjonarny na 12]]=1, telefony[[#This Row],[zakonczenie]]-telefony[[#This Row],[rozpoczecie]]+I288, I288)</f>
        <v>1.0416666666666685E-2</v>
      </c>
      <c r="J289" s="9">
        <f>IF(telefony[[#This Row],[Czy stacjonarny]]=1, telefony[[#This Row],[zakonczenie]]-telefony[[#This Row],[rozpoczecie]]+J288, J288)</f>
        <v>1.218946759259258</v>
      </c>
      <c r="K289" s="9">
        <f>IF(telefony[[#This Row],[Czy komórkowy]]=1, telefony[[#This Row],[zakonczenie]]-telefony[[#This Row],[rozpoczecie]]+K288, K288)</f>
        <v>0.38394675925925892</v>
      </c>
      <c r="L289" s="9">
        <f>IF(telefony[[#This Row],[Czy zagraniczne]]=1, telefony[[#This Row],[zakonczenie]]-telefony[[#This Row],[rozpoczecie]]+L288, L288)</f>
        <v>9.2731481481481526E-2</v>
      </c>
      <c r="M289" s="9">
        <f>IF(telefony[[#This Row],[Czy stacjonarny]]=1, telefony[[#This Row],[zakonczenie]]-telefony[[#This Row],[rozpoczecie]]+M288, IF(telefony[[#This Row],[Czy komórkowy]]=1, telefony[[#This Row],[zakonczenie]]-telefony[[#This Row],[rozpoczecie]]+M288, M288))</f>
        <v>1.6028935185185182</v>
      </c>
      <c r="N289" s="2">
        <f>telefony[[#This Row],[zakonczenie]]-telefony[[#This Row],[rozpoczecie]]</f>
        <v>2.4999999999999467E-3</v>
      </c>
      <c r="O289">
        <f>IF(telefony[[#This Row],[Czy zagraniczne]]=1, ROUNDUP(telefony[[#This Row],[Trwanie]]*1440,0),0)</f>
        <v>0</v>
      </c>
      <c r="P289" s="9">
        <f>IF(telefony[[#This Row],[Czy komórkowy]]=1, P288+telefony[[#This Row],[Trwanie]], P288)</f>
        <v>0.21929398148148124</v>
      </c>
      <c r="Q289" s="9">
        <f>IF(telefony[[#This Row],[Czy stacjonarny]]=1, Q288+telefony[[#This Row],[Trwanie]], Q288)</f>
        <v>0.82804398148148117</v>
      </c>
    </row>
    <row r="290" spans="1:17" x14ac:dyDescent="0.25">
      <c r="A290">
        <v>46023878</v>
      </c>
      <c r="B290" s="1">
        <v>42921</v>
      </c>
      <c r="C290" s="2">
        <v>0.58829861111111115</v>
      </c>
      <c r="D290" s="2">
        <v>0.59641203703703705</v>
      </c>
      <c r="E290">
        <f>IF(LEN(telefony[[#This Row],[nr]]) = 7, 1,0)</f>
        <v>0</v>
      </c>
      <c r="F290">
        <f>IF(LEN(telefony[[#This Row],[nr]]) = 8, 1,0)</f>
        <v>1</v>
      </c>
      <c r="G290">
        <f>IF(LEN(telefony[[#This Row],[nr]]) &gt;= 10, 1,0)</f>
        <v>0</v>
      </c>
      <c r="H290">
        <f>IF(AND(MID(telefony[[#This Row],[nr]],1,2)="12",  telefony[[#This Row],[Czy stacjonarny]]=1), 1,0)</f>
        <v>0</v>
      </c>
      <c r="I290" s="2">
        <f>IF(telefony[[#This Row],[Czy stacjonarny na 12]]=1, telefony[[#This Row],[zakonczenie]]-telefony[[#This Row],[rozpoczecie]]+I289, I289)</f>
        <v>1.0416666666666685E-2</v>
      </c>
      <c r="J290" s="9">
        <f>IF(telefony[[#This Row],[Czy stacjonarny]]=1, telefony[[#This Row],[zakonczenie]]-telefony[[#This Row],[rozpoczecie]]+J289, J289)</f>
        <v>1.218946759259258</v>
      </c>
      <c r="K290" s="9">
        <f>IF(telefony[[#This Row],[Czy komórkowy]]=1, telefony[[#This Row],[zakonczenie]]-telefony[[#This Row],[rozpoczecie]]+K289, K289)</f>
        <v>0.39206018518518482</v>
      </c>
      <c r="L290" s="9">
        <f>IF(telefony[[#This Row],[Czy zagraniczne]]=1, telefony[[#This Row],[zakonczenie]]-telefony[[#This Row],[rozpoczecie]]+L289, L289)</f>
        <v>9.2731481481481526E-2</v>
      </c>
      <c r="M290" s="9">
        <f>IF(telefony[[#This Row],[Czy stacjonarny]]=1, telefony[[#This Row],[zakonczenie]]-telefony[[#This Row],[rozpoczecie]]+M289, IF(telefony[[#This Row],[Czy komórkowy]]=1, telefony[[#This Row],[zakonczenie]]-telefony[[#This Row],[rozpoczecie]]+M289, M289))</f>
        <v>1.6110069444444441</v>
      </c>
      <c r="N290" s="2">
        <f>telefony[[#This Row],[zakonczenie]]-telefony[[#This Row],[rozpoczecie]]</f>
        <v>8.113425925925899E-3</v>
      </c>
      <c r="O290">
        <f>IF(telefony[[#This Row],[Czy zagraniczne]]=1, ROUNDUP(telefony[[#This Row],[Trwanie]]*1440,0),0)</f>
        <v>0</v>
      </c>
      <c r="P290" s="9">
        <f>IF(telefony[[#This Row],[Czy komórkowy]]=1, P289+telefony[[#This Row],[Trwanie]], P289)</f>
        <v>0.22740740740740714</v>
      </c>
      <c r="Q290" s="9">
        <f>IF(telefony[[#This Row],[Czy stacjonarny]]=1, Q289+telefony[[#This Row],[Trwanie]], Q289)</f>
        <v>0.82804398148148117</v>
      </c>
    </row>
    <row r="291" spans="1:17" x14ac:dyDescent="0.25">
      <c r="A291">
        <v>3379007610</v>
      </c>
      <c r="B291" s="1">
        <v>42921</v>
      </c>
      <c r="C291" s="2">
        <v>0.59281249999999996</v>
      </c>
      <c r="D291" s="2">
        <v>0.59871527777777778</v>
      </c>
      <c r="E291">
        <f>IF(LEN(telefony[[#This Row],[nr]]) = 7, 1,0)</f>
        <v>0</v>
      </c>
      <c r="F291">
        <f>IF(LEN(telefony[[#This Row],[nr]]) = 8, 1,0)</f>
        <v>0</v>
      </c>
      <c r="G291">
        <f>IF(LEN(telefony[[#This Row],[nr]]) &gt;= 10, 1,0)</f>
        <v>1</v>
      </c>
      <c r="H291">
        <f>IF(AND(MID(telefony[[#This Row],[nr]],1,2)="12",  telefony[[#This Row],[Czy stacjonarny]]=1), 1,0)</f>
        <v>0</v>
      </c>
      <c r="I291" s="2">
        <f>IF(telefony[[#This Row],[Czy stacjonarny na 12]]=1, telefony[[#This Row],[zakonczenie]]-telefony[[#This Row],[rozpoczecie]]+I290, I290)</f>
        <v>1.0416666666666685E-2</v>
      </c>
      <c r="J291" s="9">
        <f>IF(telefony[[#This Row],[Czy stacjonarny]]=1, telefony[[#This Row],[zakonczenie]]-telefony[[#This Row],[rozpoczecie]]+J290, J290)</f>
        <v>1.218946759259258</v>
      </c>
      <c r="K291" s="9">
        <f>IF(telefony[[#This Row],[Czy komórkowy]]=1, telefony[[#This Row],[zakonczenie]]-telefony[[#This Row],[rozpoczecie]]+K290, K290)</f>
        <v>0.39206018518518482</v>
      </c>
      <c r="L291" s="9">
        <f>IF(telefony[[#This Row],[Czy zagraniczne]]=1, telefony[[#This Row],[zakonczenie]]-telefony[[#This Row],[rozpoczecie]]+L290, L290)</f>
        <v>9.8634259259259338E-2</v>
      </c>
      <c r="M291" s="9">
        <f>IF(telefony[[#This Row],[Czy stacjonarny]]=1, telefony[[#This Row],[zakonczenie]]-telefony[[#This Row],[rozpoczecie]]+M290, IF(telefony[[#This Row],[Czy komórkowy]]=1, telefony[[#This Row],[zakonczenie]]-telefony[[#This Row],[rozpoczecie]]+M290, M290))</f>
        <v>1.6110069444444441</v>
      </c>
      <c r="N291" s="2">
        <f>telefony[[#This Row],[zakonczenie]]-telefony[[#This Row],[rozpoczecie]]</f>
        <v>5.9027777777778123E-3</v>
      </c>
      <c r="O291">
        <f>IF(telefony[[#This Row],[Czy zagraniczne]]=1, ROUNDUP(telefony[[#This Row],[Trwanie]]*1440,0),0)</f>
        <v>9</v>
      </c>
      <c r="P291" s="9">
        <f>IF(telefony[[#This Row],[Czy komórkowy]]=1, P290+telefony[[#This Row],[Trwanie]], P290)</f>
        <v>0.22740740740740714</v>
      </c>
      <c r="Q291" s="9">
        <f>IF(telefony[[#This Row],[Czy stacjonarny]]=1, Q290+telefony[[#This Row],[Trwanie]], Q290)</f>
        <v>0.82804398148148117</v>
      </c>
    </row>
    <row r="292" spans="1:17" x14ac:dyDescent="0.25">
      <c r="A292">
        <v>2890519255</v>
      </c>
      <c r="B292" s="1">
        <v>42921</v>
      </c>
      <c r="C292" s="2">
        <v>0.59557870370370369</v>
      </c>
      <c r="D292" s="2">
        <v>0.59930555555555554</v>
      </c>
      <c r="E292">
        <f>IF(LEN(telefony[[#This Row],[nr]]) = 7, 1,0)</f>
        <v>0</v>
      </c>
      <c r="F292">
        <f>IF(LEN(telefony[[#This Row],[nr]]) = 8, 1,0)</f>
        <v>0</v>
      </c>
      <c r="G292">
        <f>IF(LEN(telefony[[#This Row],[nr]]) &gt;= 10, 1,0)</f>
        <v>1</v>
      </c>
      <c r="H292">
        <f>IF(AND(MID(telefony[[#This Row],[nr]],1,2)="12",  telefony[[#This Row],[Czy stacjonarny]]=1), 1,0)</f>
        <v>0</v>
      </c>
      <c r="I292" s="2">
        <f>IF(telefony[[#This Row],[Czy stacjonarny na 12]]=1, telefony[[#This Row],[zakonczenie]]-telefony[[#This Row],[rozpoczecie]]+I291, I291)</f>
        <v>1.0416666666666685E-2</v>
      </c>
      <c r="J292" s="9">
        <f>IF(telefony[[#This Row],[Czy stacjonarny]]=1, telefony[[#This Row],[zakonczenie]]-telefony[[#This Row],[rozpoczecie]]+J291, J291)</f>
        <v>1.218946759259258</v>
      </c>
      <c r="K292" s="9">
        <f>IF(telefony[[#This Row],[Czy komórkowy]]=1, telefony[[#This Row],[zakonczenie]]-telefony[[#This Row],[rozpoczecie]]+K291, K291)</f>
        <v>0.39206018518518482</v>
      </c>
      <c r="L292" s="9">
        <f>IF(telefony[[#This Row],[Czy zagraniczne]]=1, telefony[[#This Row],[zakonczenie]]-telefony[[#This Row],[rozpoczecie]]+L291, L291)</f>
        <v>0.10236111111111118</v>
      </c>
      <c r="M292" s="9">
        <f>IF(telefony[[#This Row],[Czy stacjonarny]]=1, telefony[[#This Row],[zakonczenie]]-telefony[[#This Row],[rozpoczecie]]+M291, IF(telefony[[#This Row],[Czy komórkowy]]=1, telefony[[#This Row],[zakonczenie]]-telefony[[#This Row],[rozpoczecie]]+M291, M291))</f>
        <v>1.6110069444444441</v>
      </c>
      <c r="N292" s="2">
        <f>telefony[[#This Row],[zakonczenie]]-telefony[[#This Row],[rozpoczecie]]</f>
        <v>3.7268518518518423E-3</v>
      </c>
      <c r="O292">
        <f>IF(telefony[[#This Row],[Czy zagraniczne]]=1, ROUNDUP(telefony[[#This Row],[Trwanie]]*1440,0),0)</f>
        <v>6</v>
      </c>
      <c r="P292" s="9">
        <f>IF(telefony[[#This Row],[Czy komórkowy]]=1, P291+telefony[[#This Row],[Trwanie]], P291)</f>
        <v>0.22740740740740714</v>
      </c>
      <c r="Q292" s="9">
        <f>IF(telefony[[#This Row],[Czy stacjonarny]]=1, Q291+telefony[[#This Row],[Trwanie]], Q291)</f>
        <v>0.82804398148148117</v>
      </c>
    </row>
    <row r="293" spans="1:17" x14ac:dyDescent="0.25">
      <c r="A293">
        <v>27858818</v>
      </c>
      <c r="B293" s="1">
        <v>42921</v>
      </c>
      <c r="C293" s="2">
        <v>0.59718749999999998</v>
      </c>
      <c r="D293" s="2">
        <v>0.60711805555555554</v>
      </c>
      <c r="E293">
        <f>IF(LEN(telefony[[#This Row],[nr]]) = 7, 1,0)</f>
        <v>0</v>
      </c>
      <c r="F293">
        <f>IF(LEN(telefony[[#This Row],[nr]]) = 8, 1,0)</f>
        <v>1</v>
      </c>
      <c r="G293">
        <f>IF(LEN(telefony[[#This Row],[nr]]) &gt;= 10, 1,0)</f>
        <v>0</v>
      </c>
      <c r="H293">
        <f>IF(AND(MID(telefony[[#This Row],[nr]],1,2)="12",  telefony[[#This Row],[Czy stacjonarny]]=1), 1,0)</f>
        <v>0</v>
      </c>
      <c r="I293" s="2">
        <f>IF(telefony[[#This Row],[Czy stacjonarny na 12]]=1, telefony[[#This Row],[zakonczenie]]-telefony[[#This Row],[rozpoczecie]]+I292, I292)</f>
        <v>1.0416666666666685E-2</v>
      </c>
      <c r="J293" s="9">
        <f>IF(telefony[[#This Row],[Czy stacjonarny]]=1, telefony[[#This Row],[zakonczenie]]-telefony[[#This Row],[rozpoczecie]]+J292, J292)</f>
        <v>1.218946759259258</v>
      </c>
      <c r="K293" s="9">
        <f>IF(telefony[[#This Row],[Czy komórkowy]]=1, telefony[[#This Row],[zakonczenie]]-telefony[[#This Row],[rozpoczecie]]+K292, K292)</f>
        <v>0.40199074074074037</v>
      </c>
      <c r="L293" s="9">
        <f>IF(telefony[[#This Row],[Czy zagraniczne]]=1, telefony[[#This Row],[zakonczenie]]-telefony[[#This Row],[rozpoczecie]]+L292, L292)</f>
        <v>0.10236111111111118</v>
      </c>
      <c r="M293" s="9">
        <f>IF(telefony[[#This Row],[Czy stacjonarny]]=1, telefony[[#This Row],[zakonczenie]]-telefony[[#This Row],[rozpoczecie]]+M292, IF(telefony[[#This Row],[Czy komórkowy]]=1, telefony[[#This Row],[zakonczenie]]-telefony[[#This Row],[rozpoczecie]]+M292, M292))</f>
        <v>1.6209374999999997</v>
      </c>
      <c r="N293" s="2">
        <f>telefony[[#This Row],[zakonczenie]]-telefony[[#This Row],[rozpoczecie]]</f>
        <v>9.9305555555555536E-3</v>
      </c>
      <c r="O293">
        <f>IF(telefony[[#This Row],[Czy zagraniczne]]=1, ROUNDUP(telefony[[#This Row],[Trwanie]]*1440,0),0)</f>
        <v>0</v>
      </c>
      <c r="P293" s="9">
        <f>IF(telefony[[#This Row],[Czy komórkowy]]=1, P292+telefony[[#This Row],[Trwanie]], P292)</f>
        <v>0.2373379629629627</v>
      </c>
      <c r="Q293" s="9">
        <f>IF(telefony[[#This Row],[Czy stacjonarny]]=1, Q292+telefony[[#This Row],[Trwanie]], Q292)</f>
        <v>0.82804398148148117</v>
      </c>
    </row>
    <row r="294" spans="1:17" x14ac:dyDescent="0.25">
      <c r="A294">
        <v>5076649</v>
      </c>
      <c r="B294" s="1">
        <v>42921</v>
      </c>
      <c r="C294" s="2">
        <v>0.59803240740740737</v>
      </c>
      <c r="D294" s="2">
        <v>0.60223379629629625</v>
      </c>
      <c r="E294">
        <f>IF(LEN(telefony[[#This Row],[nr]]) = 7, 1,0)</f>
        <v>1</v>
      </c>
      <c r="F294">
        <f>IF(LEN(telefony[[#This Row],[nr]]) = 8, 1,0)</f>
        <v>0</v>
      </c>
      <c r="G294">
        <f>IF(LEN(telefony[[#This Row],[nr]]) &gt;= 10, 1,0)</f>
        <v>0</v>
      </c>
      <c r="H294">
        <f>IF(AND(MID(telefony[[#This Row],[nr]],1,2)="12",  telefony[[#This Row],[Czy stacjonarny]]=1), 1,0)</f>
        <v>0</v>
      </c>
      <c r="I294" s="2">
        <f>IF(telefony[[#This Row],[Czy stacjonarny na 12]]=1, telefony[[#This Row],[zakonczenie]]-telefony[[#This Row],[rozpoczecie]]+I293, I293)</f>
        <v>1.0416666666666685E-2</v>
      </c>
      <c r="J294" s="9">
        <f>IF(telefony[[#This Row],[Czy stacjonarny]]=1, telefony[[#This Row],[zakonczenie]]-telefony[[#This Row],[rozpoczecie]]+J293, J293)</f>
        <v>1.2231481481481468</v>
      </c>
      <c r="K294" s="9">
        <f>IF(telefony[[#This Row],[Czy komórkowy]]=1, telefony[[#This Row],[zakonczenie]]-telefony[[#This Row],[rozpoczecie]]+K293, K293)</f>
        <v>0.40199074074074037</v>
      </c>
      <c r="L294" s="9">
        <f>IF(telefony[[#This Row],[Czy zagraniczne]]=1, telefony[[#This Row],[zakonczenie]]-telefony[[#This Row],[rozpoczecie]]+L293, L293)</f>
        <v>0.10236111111111118</v>
      </c>
      <c r="M294" s="9">
        <f>IF(telefony[[#This Row],[Czy stacjonarny]]=1, telefony[[#This Row],[zakonczenie]]-telefony[[#This Row],[rozpoczecie]]+M293, IF(telefony[[#This Row],[Czy komórkowy]]=1, telefony[[#This Row],[zakonczenie]]-telefony[[#This Row],[rozpoczecie]]+M293, M293))</f>
        <v>1.6251388888888885</v>
      </c>
      <c r="N294" s="2">
        <f>telefony[[#This Row],[zakonczenie]]-telefony[[#This Row],[rozpoczecie]]</f>
        <v>4.2013888888888795E-3</v>
      </c>
      <c r="O294">
        <f>IF(telefony[[#This Row],[Czy zagraniczne]]=1, ROUNDUP(telefony[[#This Row],[Trwanie]]*1440,0),0)</f>
        <v>0</v>
      </c>
      <c r="P294" s="9">
        <f>IF(telefony[[#This Row],[Czy komórkowy]]=1, P293+telefony[[#This Row],[Trwanie]], P293)</f>
        <v>0.2373379629629627</v>
      </c>
      <c r="Q294" s="9">
        <f>IF(telefony[[#This Row],[Czy stacjonarny]]=1, Q293+telefony[[#This Row],[Trwanie]], Q293)</f>
        <v>0.83224537037037005</v>
      </c>
    </row>
    <row r="295" spans="1:17" x14ac:dyDescent="0.25">
      <c r="A295">
        <v>70367818</v>
      </c>
      <c r="B295" s="1">
        <v>42921</v>
      </c>
      <c r="C295" s="2">
        <v>0.5982291666666667</v>
      </c>
      <c r="D295" s="2">
        <v>0.60077546296296291</v>
      </c>
      <c r="E295">
        <f>IF(LEN(telefony[[#This Row],[nr]]) = 7, 1,0)</f>
        <v>0</v>
      </c>
      <c r="F295">
        <f>IF(LEN(telefony[[#This Row],[nr]]) = 8, 1,0)</f>
        <v>1</v>
      </c>
      <c r="G295">
        <f>IF(LEN(telefony[[#This Row],[nr]]) &gt;= 10, 1,0)</f>
        <v>0</v>
      </c>
      <c r="H295">
        <f>IF(AND(MID(telefony[[#This Row],[nr]],1,2)="12",  telefony[[#This Row],[Czy stacjonarny]]=1), 1,0)</f>
        <v>0</v>
      </c>
      <c r="I295" s="2">
        <f>IF(telefony[[#This Row],[Czy stacjonarny na 12]]=1, telefony[[#This Row],[zakonczenie]]-telefony[[#This Row],[rozpoczecie]]+I294, I294)</f>
        <v>1.0416666666666685E-2</v>
      </c>
      <c r="J295" s="9">
        <f>IF(telefony[[#This Row],[Czy stacjonarny]]=1, telefony[[#This Row],[zakonczenie]]-telefony[[#This Row],[rozpoczecie]]+J294, J294)</f>
        <v>1.2231481481481468</v>
      </c>
      <c r="K295" s="9">
        <f>IF(telefony[[#This Row],[Czy komórkowy]]=1, telefony[[#This Row],[zakonczenie]]-telefony[[#This Row],[rozpoczecie]]+K294, K294)</f>
        <v>0.40453703703703658</v>
      </c>
      <c r="L295" s="9">
        <f>IF(telefony[[#This Row],[Czy zagraniczne]]=1, telefony[[#This Row],[zakonczenie]]-telefony[[#This Row],[rozpoczecie]]+L294, L294)</f>
        <v>0.10236111111111118</v>
      </c>
      <c r="M295" s="9">
        <f>IF(telefony[[#This Row],[Czy stacjonarny]]=1, telefony[[#This Row],[zakonczenie]]-telefony[[#This Row],[rozpoczecie]]+M294, IF(telefony[[#This Row],[Czy komórkowy]]=1, telefony[[#This Row],[zakonczenie]]-telefony[[#This Row],[rozpoczecie]]+M294, M294))</f>
        <v>1.6276851851851846</v>
      </c>
      <c r="N295" s="2">
        <f>telefony[[#This Row],[zakonczenie]]-telefony[[#This Row],[rozpoczecie]]</f>
        <v>2.5462962962962132E-3</v>
      </c>
      <c r="O295">
        <f>IF(telefony[[#This Row],[Czy zagraniczne]]=1, ROUNDUP(telefony[[#This Row],[Trwanie]]*1440,0),0)</f>
        <v>0</v>
      </c>
      <c r="P295" s="9">
        <f>IF(telefony[[#This Row],[Czy komórkowy]]=1, P294+telefony[[#This Row],[Trwanie]], P294)</f>
        <v>0.23988425925925891</v>
      </c>
      <c r="Q295" s="9">
        <f>IF(telefony[[#This Row],[Czy stacjonarny]]=1, Q294+telefony[[#This Row],[Trwanie]], Q294)</f>
        <v>0.83224537037037005</v>
      </c>
    </row>
    <row r="296" spans="1:17" x14ac:dyDescent="0.25">
      <c r="A296">
        <v>9788998</v>
      </c>
      <c r="B296" s="1">
        <v>42921</v>
      </c>
      <c r="C296" s="2">
        <v>0.60070601851851857</v>
      </c>
      <c r="D296" s="2">
        <v>0.6075694444444445</v>
      </c>
      <c r="E296">
        <f>IF(LEN(telefony[[#This Row],[nr]]) = 7, 1,0)</f>
        <v>1</v>
      </c>
      <c r="F296">
        <f>IF(LEN(telefony[[#This Row],[nr]]) = 8, 1,0)</f>
        <v>0</v>
      </c>
      <c r="G296">
        <f>IF(LEN(telefony[[#This Row],[nr]]) &gt;= 10, 1,0)</f>
        <v>0</v>
      </c>
      <c r="H296">
        <f>IF(AND(MID(telefony[[#This Row],[nr]],1,2)="12",  telefony[[#This Row],[Czy stacjonarny]]=1), 1,0)</f>
        <v>0</v>
      </c>
      <c r="I296" s="2">
        <f>IF(telefony[[#This Row],[Czy stacjonarny na 12]]=1, telefony[[#This Row],[zakonczenie]]-telefony[[#This Row],[rozpoczecie]]+I295, I295)</f>
        <v>1.0416666666666685E-2</v>
      </c>
      <c r="J296" s="9">
        <f>IF(telefony[[#This Row],[Czy stacjonarny]]=1, telefony[[#This Row],[zakonczenie]]-telefony[[#This Row],[rozpoczecie]]+J295, J295)</f>
        <v>1.2300115740740727</v>
      </c>
      <c r="K296" s="9">
        <f>IF(telefony[[#This Row],[Czy komórkowy]]=1, telefony[[#This Row],[zakonczenie]]-telefony[[#This Row],[rozpoczecie]]+K295, K295)</f>
        <v>0.40453703703703658</v>
      </c>
      <c r="L296" s="9">
        <f>IF(telefony[[#This Row],[Czy zagraniczne]]=1, telefony[[#This Row],[zakonczenie]]-telefony[[#This Row],[rozpoczecie]]+L295, L295)</f>
        <v>0.10236111111111118</v>
      </c>
      <c r="M296" s="9">
        <f>IF(telefony[[#This Row],[Czy stacjonarny]]=1, telefony[[#This Row],[zakonczenie]]-telefony[[#This Row],[rozpoczecie]]+M295, IF(telefony[[#This Row],[Czy komórkowy]]=1, telefony[[#This Row],[zakonczenie]]-telefony[[#This Row],[rozpoczecie]]+M295, M295))</f>
        <v>1.6345486111111105</v>
      </c>
      <c r="N296" s="2">
        <f>telefony[[#This Row],[zakonczenie]]-telefony[[#This Row],[rozpoczecie]]</f>
        <v>6.8634259259259256E-3</v>
      </c>
      <c r="O296">
        <f>IF(telefony[[#This Row],[Czy zagraniczne]]=1, ROUNDUP(telefony[[#This Row],[Trwanie]]*1440,0),0)</f>
        <v>0</v>
      </c>
      <c r="P296" s="9">
        <f>IF(telefony[[#This Row],[Czy komórkowy]]=1, P295+telefony[[#This Row],[Trwanie]], P295)</f>
        <v>0.23988425925925891</v>
      </c>
      <c r="Q296" s="9">
        <f>IF(telefony[[#This Row],[Czy stacjonarny]]=1, Q295+telefony[[#This Row],[Trwanie]], Q295)</f>
        <v>0.83910879629629598</v>
      </c>
    </row>
    <row r="297" spans="1:17" x14ac:dyDescent="0.25">
      <c r="A297">
        <v>1951101</v>
      </c>
      <c r="B297" s="1">
        <v>42921</v>
      </c>
      <c r="C297" s="2">
        <v>0.60379629629629628</v>
      </c>
      <c r="D297" s="2">
        <v>0.6139930555555555</v>
      </c>
      <c r="E297">
        <f>IF(LEN(telefony[[#This Row],[nr]]) = 7, 1,0)</f>
        <v>1</v>
      </c>
      <c r="F297">
        <f>IF(LEN(telefony[[#This Row],[nr]]) = 8, 1,0)</f>
        <v>0</v>
      </c>
      <c r="G297">
        <f>IF(LEN(telefony[[#This Row],[nr]]) &gt;= 10, 1,0)</f>
        <v>0</v>
      </c>
      <c r="H297">
        <f>IF(AND(MID(telefony[[#This Row],[nr]],1,2)="12",  telefony[[#This Row],[Czy stacjonarny]]=1), 1,0)</f>
        <v>0</v>
      </c>
      <c r="I297" s="2">
        <f>IF(telefony[[#This Row],[Czy stacjonarny na 12]]=1, telefony[[#This Row],[zakonczenie]]-telefony[[#This Row],[rozpoczecie]]+I296, I296)</f>
        <v>1.0416666666666685E-2</v>
      </c>
      <c r="J297" s="9">
        <f>IF(telefony[[#This Row],[Czy stacjonarny]]=1, telefony[[#This Row],[zakonczenie]]-telefony[[#This Row],[rozpoczecie]]+J296, J296)</f>
        <v>1.240208333333332</v>
      </c>
      <c r="K297" s="9">
        <f>IF(telefony[[#This Row],[Czy komórkowy]]=1, telefony[[#This Row],[zakonczenie]]-telefony[[#This Row],[rozpoczecie]]+K296, K296)</f>
        <v>0.40453703703703658</v>
      </c>
      <c r="L297" s="9">
        <f>IF(telefony[[#This Row],[Czy zagraniczne]]=1, telefony[[#This Row],[zakonczenie]]-telefony[[#This Row],[rozpoczecie]]+L296, L296)</f>
        <v>0.10236111111111118</v>
      </c>
      <c r="M297" s="9">
        <f>IF(telefony[[#This Row],[Czy stacjonarny]]=1, telefony[[#This Row],[zakonczenie]]-telefony[[#This Row],[rozpoczecie]]+M296, IF(telefony[[#This Row],[Czy komórkowy]]=1, telefony[[#This Row],[zakonczenie]]-telefony[[#This Row],[rozpoczecie]]+M296, M296))</f>
        <v>1.6447453703703698</v>
      </c>
      <c r="N297" s="2">
        <f>telefony[[#This Row],[zakonczenie]]-telefony[[#This Row],[rozpoczecie]]</f>
        <v>1.0196759259259225E-2</v>
      </c>
      <c r="O297">
        <f>IF(telefony[[#This Row],[Czy zagraniczne]]=1, ROUNDUP(telefony[[#This Row],[Trwanie]]*1440,0),0)</f>
        <v>0</v>
      </c>
      <c r="P297" s="9">
        <f>IF(telefony[[#This Row],[Czy komórkowy]]=1, P296+telefony[[#This Row],[Trwanie]], P296)</f>
        <v>0.23988425925925891</v>
      </c>
      <c r="Q297" s="9">
        <f>IF(telefony[[#This Row],[Czy stacjonarny]]=1, Q296+telefony[[#This Row],[Trwanie]], Q296)</f>
        <v>0.8493055555555552</v>
      </c>
    </row>
    <row r="298" spans="1:17" x14ac:dyDescent="0.25">
      <c r="A298">
        <v>4546455</v>
      </c>
      <c r="B298" s="1">
        <v>42921</v>
      </c>
      <c r="C298" s="2">
        <v>0.6040740740740741</v>
      </c>
      <c r="D298" s="2">
        <v>0.61181712962962964</v>
      </c>
      <c r="E298">
        <f>IF(LEN(telefony[[#This Row],[nr]]) = 7, 1,0)</f>
        <v>1</v>
      </c>
      <c r="F298">
        <f>IF(LEN(telefony[[#This Row],[nr]]) = 8, 1,0)</f>
        <v>0</v>
      </c>
      <c r="G298">
        <f>IF(LEN(telefony[[#This Row],[nr]]) &gt;= 10, 1,0)</f>
        <v>0</v>
      </c>
      <c r="H298">
        <f>IF(AND(MID(telefony[[#This Row],[nr]],1,2)="12",  telefony[[#This Row],[Czy stacjonarny]]=1), 1,0)</f>
        <v>0</v>
      </c>
      <c r="I298" s="2">
        <f>IF(telefony[[#This Row],[Czy stacjonarny na 12]]=1, telefony[[#This Row],[zakonczenie]]-telefony[[#This Row],[rozpoczecie]]+I297, I297)</f>
        <v>1.0416666666666685E-2</v>
      </c>
      <c r="J298" s="9">
        <f>IF(telefony[[#This Row],[Czy stacjonarny]]=1, telefony[[#This Row],[zakonczenie]]-telefony[[#This Row],[rozpoczecie]]+J297, J297)</f>
        <v>1.2479513888888876</v>
      </c>
      <c r="K298" s="9">
        <f>IF(telefony[[#This Row],[Czy komórkowy]]=1, telefony[[#This Row],[zakonczenie]]-telefony[[#This Row],[rozpoczecie]]+K297, K297)</f>
        <v>0.40453703703703658</v>
      </c>
      <c r="L298" s="9">
        <f>IF(telefony[[#This Row],[Czy zagraniczne]]=1, telefony[[#This Row],[zakonczenie]]-telefony[[#This Row],[rozpoczecie]]+L297, L297)</f>
        <v>0.10236111111111118</v>
      </c>
      <c r="M298" s="9">
        <f>IF(telefony[[#This Row],[Czy stacjonarny]]=1, telefony[[#This Row],[zakonczenie]]-telefony[[#This Row],[rozpoczecie]]+M297, IF(telefony[[#This Row],[Czy komórkowy]]=1, telefony[[#This Row],[zakonczenie]]-telefony[[#This Row],[rozpoczecie]]+M297, M297))</f>
        <v>1.6524884259259254</v>
      </c>
      <c r="N298" s="2">
        <f>telefony[[#This Row],[zakonczenie]]-telefony[[#This Row],[rozpoczecie]]</f>
        <v>7.7430555555555447E-3</v>
      </c>
      <c r="O298">
        <f>IF(telefony[[#This Row],[Czy zagraniczne]]=1, ROUNDUP(telefony[[#This Row],[Trwanie]]*1440,0),0)</f>
        <v>0</v>
      </c>
      <c r="P298" s="9">
        <f>IF(telefony[[#This Row],[Czy komórkowy]]=1, P297+telefony[[#This Row],[Trwanie]], P297)</f>
        <v>0.23988425925925891</v>
      </c>
      <c r="Q298" s="9">
        <f>IF(telefony[[#This Row],[Czy stacjonarny]]=1, Q297+telefony[[#This Row],[Trwanie]], Q297)</f>
        <v>0.85704861111111075</v>
      </c>
    </row>
    <row r="299" spans="1:17" x14ac:dyDescent="0.25">
      <c r="A299">
        <v>12687991</v>
      </c>
      <c r="B299" s="1">
        <v>42921</v>
      </c>
      <c r="C299" s="2">
        <v>0.60660879629629627</v>
      </c>
      <c r="D299" s="2">
        <v>0.6086921296296296</v>
      </c>
      <c r="E299">
        <f>IF(LEN(telefony[[#This Row],[nr]]) = 7, 1,0)</f>
        <v>0</v>
      </c>
      <c r="F299">
        <f>IF(LEN(telefony[[#This Row],[nr]]) = 8, 1,0)</f>
        <v>1</v>
      </c>
      <c r="G299">
        <f>IF(LEN(telefony[[#This Row],[nr]]) &gt;= 10, 1,0)</f>
        <v>0</v>
      </c>
      <c r="H299">
        <f>IF(AND(MID(telefony[[#This Row],[nr]],1,2)="12",  telefony[[#This Row],[Czy stacjonarny]]=1), 1,0)</f>
        <v>0</v>
      </c>
      <c r="I299" s="2">
        <f>IF(telefony[[#This Row],[Czy stacjonarny na 12]]=1, telefony[[#This Row],[zakonczenie]]-telefony[[#This Row],[rozpoczecie]]+I298, I298)</f>
        <v>1.0416666666666685E-2</v>
      </c>
      <c r="J299" s="9">
        <f>IF(telefony[[#This Row],[Czy stacjonarny]]=1, telefony[[#This Row],[zakonczenie]]-telefony[[#This Row],[rozpoczecie]]+J298, J298)</f>
        <v>1.2479513888888876</v>
      </c>
      <c r="K299" s="9">
        <f>IF(telefony[[#This Row],[Czy komórkowy]]=1, telefony[[#This Row],[zakonczenie]]-telefony[[#This Row],[rozpoczecie]]+K298, K298)</f>
        <v>0.40662037037036991</v>
      </c>
      <c r="L299" s="9">
        <f>IF(telefony[[#This Row],[Czy zagraniczne]]=1, telefony[[#This Row],[zakonczenie]]-telefony[[#This Row],[rozpoczecie]]+L298, L298)</f>
        <v>0.10236111111111118</v>
      </c>
      <c r="M299" s="9">
        <f>IF(telefony[[#This Row],[Czy stacjonarny]]=1, telefony[[#This Row],[zakonczenie]]-telefony[[#This Row],[rozpoczecie]]+M298, IF(telefony[[#This Row],[Czy komórkowy]]=1, telefony[[#This Row],[zakonczenie]]-telefony[[#This Row],[rozpoczecie]]+M298, M298))</f>
        <v>1.6545717592592588</v>
      </c>
      <c r="N299" s="2">
        <f>telefony[[#This Row],[zakonczenie]]-telefony[[#This Row],[rozpoczecie]]</f>
        <v>2.0833333333333259E-3</v>
      </c>
      <c r="O299">
        <f>IF(telefony[[#This Row],[Czy zagraniczne]]=1, ROUNDUP(telefony[[#This Row],[Trwanie]]*1440,0),0)</f>
        <v>0</v>
      </c>
      <c r="P299" s="9">
        <f>IF(telefony[[#This Row],[Czy komórkowy]]=1, P298+telefony[[#This Row],[Trwanie]], P298)</f>
        <v>0.24196759259259223</v>
      </c>
      <c r="Q299" s="9">
        <f>IF(telefony[[#This Row],[Czy stacjonarny]]=1, Q298+telefony[[#This Row],[Trwanie]], Q298)</f>
        <v>0.85704861111111075</v>
      </c>
    </row>
    <row r="300" spans="1:17" x14ac:dyDescent="0.25">
      <c r="A300">
        <v>4328583</v>
      </c>
      <c r="B300" s="1">
        <v>42921</v>
      </c>
      <c r="C300" s="2">
        <v>0.60927083333333332</v>
      </c>
      <c r="D300" s="2">
        <v>0.61127314814814815</v>
      </c>
      <c r="E300">
        <f>IF(LEN(telefony[[#This Row],[nr]]) = 7, 1,0)</f>
        <v>1</v>
      </c>
      <c r="F300">
        <f>IF(LEN(telefony[[#This Row],[nr]]) = 8, 1,0)</f>
        <v>0</v>
      </c>
      <c r="G300">
        <f>IF(LEN(telefony[[#This Row],[nr]]) &gt;= 10, 1,0)</f>
        <v>0</v>
      </c>
      <c r="H300">
        <f>IF(AND(MID(telefony[[#This Row],[nr]],1,2)="12",  telefony[[#This Row],[Czy stacjonarny]]=1), 1,0)</f>
        <v>0</v>
      </c>
      <c r="I300" s="2">
        <f>IF(telefony[[#This Row],[Czy stacjonarny na 12]]=1, telefony[[#This Row],[zakonczenie]]-telefony[[#This Row],[rozpoczecie]]+I299, I299)</f>
        <v>1.0416666666666685E-2</v>
      </c>
      <c r="J300" s="9">
        <f>IF(telefony[[#This Row],[Czy stacjonarny]]=1, telefony[[#This Row],[zakonczenie]]-telefony[[#This Row],[rozpoczecie]]+J299, J299)</f>
        <v>1.2499537037037025</v>
      </c>
      <c r="K300" s="9">
        <f>IF(telefony[[#This Row],[Czy komórkowy]]=1, telefony[[#This Row],[zakonczenie]]-telefony[[#This Row],[rozpoczecie]]+K299, K299)</f>
        <v>0.40662037037036991</v>
      </c>
      <c r="L300" s="9">
        <f>IF(telefony[[#This Row],[Czy zagraniczne]]=1, telefony[[#This Row],[zakonczenie]]-telefony[[#This Row],[rozpoczecie]]+L299, L299)</f>
        <v>0.10236111111111118</v>
      </c>
      <c r="M300" s="9">
        <f>IF(telefony[[#This Row],[Czy stacjonarny]]=1, telefony[[#This Row],[zakonczenie]]-telefony[[#This Row],[rozpoczecie]]+M299, IF(telefony[[#This Row],[Czy komórkowy]]=1, telefony[[#This Row],[zakonczenie]]-telefony[[#This Row],[rozpoczecie]]+M299, M299))</f>
        <v>1.6565740740740735</v>
      </c>
      <c r="N300" s="2">
        <f>telefony[[#This Row],[zakonczenie]]-telefony[[#This Row],[rozpoczecie]]</f>
        <v>2.0023148148148318E-3</v>
      </c>
      <c r="O300">
        <f>IF(telefony[[#This Row],[Czy zagraniczne]]=1, ROUNDUP(telefony[[#This Row],[Trwanie]]*1440,0),0)</f>
        <v>0</v>
      </c>
      <c r="P300" s="9">
        <f>IF(telefony[[#This Row],[Czy komórkowy]]=1, P299+telefony[[#This Row],[Trwanie]], P299)</f>
        <v>0.24196759259259223</v>
      </c>
      <c r="Q300" s="9">
        <f>IF(telefony[[#This Row],[Czy stacjonarny]]=1, Q299+telefony[[#This Row],[Trwanie]], Q299)</f>
        <v>0.85905092592592558</v>
      </c>
    </row>
    <row r="301" spans="1:17" x14ac:dyDescent="0.25">
      <c r="A301">
        <v>2184116</v>
      </c>
      <c r="B301" s="1">
        <v>42921</v>
      </c>
      <c r="C301" s="2">
        <v>0.61251157407407408</v>
      </c>
      <c r="D301" s="2">
        <v>0.61998842592592596</v>
      </c>
      <c r="E301">
        <f>IF(LEN(telefony[[#This Row],[nr]]) = 7, 1,0)</f>
        <v>1</v>
      </c>
      <c r="F301">
        <f>IF(LEN(telefony[[#This Row],[nr]]) = 8, 1,0)</f>
        <v>0</v>
      </c>
      <c r="G301">
        <f>IF(LEN(telefony[[#This Row],[nr]]) &gt;= 10, 1,0)</f>
        <v>0</v>
      </c>
      <c r="H301">
        <f>IF(AND(MID(telefony[[#This Row],[nr]],1,2)="12",  telefony[[#This Row],[Czy stacjonarny]]=1), 1,0)</f>
        <v>0</v>
      </c>
      <c r="I301" s="2">
        <f>IF(telefony[[#This Row],[Czy stacjonarny na 12]]=1, telefony[[#This Row],[zakonczenie]]-telefony[[#This Row],[rozpoczecie]]+I300, I300)</f>
        <v>1.0416666666666685E-2</v>
      </c>
      <c r="J301" s="9">
        <f>IF(telefony[[#This Row],[Czy stacjonarny]]=1, telefony[[#This Row],[zakonczenie]]-telefony[[#This Row],[rozpoczecie]]+J300, J300)</f>
        <v>1.2574305555555543</v>
      </c>
      <c r="K301" s="9">
        <f>IF(telefony[[#This Row],[Czy komórkowy]]=1, telefony[[#This Row],[zakonczenie]]-telefony[[#This Row],[rozpoczecie]]+K300, K300)</f>
        <v>0.40662037037036991</v>
      </c>
      <c r="L301" s="9">
        <f>IF(telefony[[#This Row],[Czy zagraniczne]]=1, telefony[[#This Row],[zakonczenie]]-telefony[[#This Row],[rozpoczecie]]+L300, L300)</f>
        <v>0.10236111111111118</v>
      </c>
      <c r="M301" s="9">
        <f>IF(telefony[[#This Row],[Czy stacjonarny]]=1, telefony[[#This Row],[zakonczenie]]-telefony[[#This Row],[rozpoczecie]]+M300, IF(telefony[[#This Row],[Czy komórkowy]]=1, telefony[[#This Row],[zakonczenie]]-telefony[[#This Row],[rozpoczecie]]+M300, M300))</f>
        <v>1.6640509259259253</v>
      </c>
      <c r="N301" s="2">
        <f>telefony[[#This Row],[zakonczenie]]-telefony[[#This Row],[rozpoczecie]]</f>
        <v>7.4768518518518734E-3</v>
      </c>
      <c r="O301">
        <f>IF(telefony[[#This Row],[Czy zagraniczne]]=1, ROUNDUP(telefony[[#This Row],[Trwanie]]*1440,0),0)</f>
        <v>0</v>
      </c>
      <c r="P301" s="9">
        <f>IF(telefony[[#This Row],[Czy komórkowy]]=1, P300+telefony[[#This Row],[Trwanie]], P300)</f>
        <v>0.24196759259259223</v>
      </c>
      <c r="Q301" s="9">
        <f>IF(telefony[[#This Row],[Czy stacjonarny]]=1, Q300+telefony[[#This Row],[Trwanie]], Q300)</f>
        <v>0.86652777777777745</v>
      </c>
    </row>
    <row r="302" spans="1:17" x14ac:dyDescent="0.25">
      <c r="A302">
        <v>24724570</v>
      </c>
      <c r="B302" s="1">
        <v>42921</v>
      </c>
      <c r="C302" s="2">
        <v>0.61430555555555555</v>
      </c>
      <c r="D302" s="2">
        <v>0.61843749999999997</v>
      </c>
      <c r="E302">
        <f>IF(LEN(telefony[[#This Row],[nr]]) = 7, 1,0)</f>
        <v>0</v>
      </c>
      <c r="F302">
        <f>IF(LEN(telefony[[#This Row],[nr]]) = 8, 1,0)</f>
        <v>1</v>
      </c>
      <c r="G302">
        <f>IF(LEN(telefony[[#This Row],[nr]]) &gt;= 10, 1,0)</f>
        <v>0</v>
      </c>
      <c r="H302">
        <f>IF(AND(MID(telefony[[#This Row],[nr]],1,2)="12",  telefony[[#This Row],[Czy stacjonarny]]=1), 1,0)</f>
        <v>0</v>
      </c>
      <c r="I302" s="2">
        <f>IF(telefony[[#This Row],[Czy stacjonarny na 12]]=1, telefony[[#This Row],[zakonczenie]]-telefony[[#This Row],[rozpoczecie]]+I301, I301)</f>
        <v>1.0416666666666685E-2</v>
      </c>
      <c r="J302" s="9">
        <f>IF(telefony[[#This Row],[Czy stacjonarny]]=1, telefony[[#This Row],[zakonczenie]]-telefony[[#This Row],[rozpoczecie]]+J301, J301)</f>
        <v>1.2574305555555543</v>
      </c>
      <c r="K302" s="9">
        <f>IF(telefony[[#This Row],[Czy komórkowy]]=1, telefony[[#This Row],[zakonczenie]]-telefony[[#This Row],[rozpoczecie]]+K301, K301)</f>
        <v>0.41075231481481433</v>
      </c>
      <c r="L302" s="9">
        <f>IF(telefony[[#This Row],[Czy zagraniczne]]=1, telefony[[#This Row],[zakonczenie]]-telefony[[#This Row],[rozpoczecie]]+L301, L301)</f>
        <v>0.10236111111111118</v>
      </c>
      <c r="M302" s="9">
        <f>IF(telefony[[#This Row],[Czy stacjonarny]]=1, telefony[[#This Row],[zakonczenie]]-telefony[[#This Row],[rozpoczecie]]+M301, IF(telefony[[#This Row],[Czy komórkowy]]=1, telefony[[#This Row],[zakonczenie]]-telefony[[#This Row],[rozpoczecie]]+M301, M301))</f>
        <v>1.6681828703703698</v>
      </c>
      <c r="N302" s="2">
        <f>telefony[[#This Row],[zakonczenie]]-telefony[[#This Row],[rozpoczecie]]</f>
        <v>4.1319444444444242E-3</v>
      </c>
      <c r="O302">
        <f>IF(telefony[[#This Row],[Czy zagraniczne]]=1, ROUNDUP(telefony[[#This Row],[Trwanie]]*1440,0),0)</f>
        <v>0</v>
      </c>
      <c r="P302" s="9">
        <f>IF(telefony[[#This Row],[Czy komórkowy]]=1, P301+telefony[[#This Row],[Trwanie]], P301)</f>
        <v>0.24609953703703666</v>
      </c>
      <c r="Q302" s="9">
        <f>IF(telefony[[#This Row],[Czy stacjonarny]]=1, Q301+telefony[[#This Row],[Trwanie]], Q301)</f>
        <v>0.86652777777777745</v>
      </c>
    </row>
    <row r="303" spans="1:17" x14ac:dyDescent="0.25">
      <c r="A303">
        <v>4843076</v>
      </c>
      <c r="B303" s="1">
        <v>42921</v>
      </c>
      <c r="C303" s="2">
        <v>0.61957175925925922</v>
      </c>
      <c r="D303" s="2">
        <v>0.62241898148148145</v>
      </c>
      <c r="E303">
        <f>IF(LEN(telefony[[#This Row],[nr]]) = 7, 1,0)</f>
        <v>1</v>
      </c>
      <c r="F303">
        <f>IF(LEN(telefony[[#This Row],[nr]]) = 8, 1,0)</f>
        <v>0</v>
      </c>
      <c r="G303">
        <f>IF(LEN(telefony[[#This Row],[nr]]) &gt;= 10, 1,0)</f>
        <v>0</v>
      </c>
      <c r="H303">
        <f>IF(AND(MID(telefony[[#This Row],[nr]],1,2)="12",  telefony[[#This Row],[Czy stacjonarny]]=1), 1,0)</f>
        <v>0</v>
      </c>
      <c r="I303" s="2">
        <f>IF(telefony[[#This Row],[Czy stacjonarny na 12]]=1, telefony[[#This Row],[zakonczenie]]-telefony[[#This Row],[rozpoczecie]]+I302, I302)</f>
        <v>1.0416666666666685E-2</v>
      </c>
      <c r="J303" s="9">
        <f>IF(telefony[[#This Row],[Czy stacjonarny]]=1, telefony[[#This Row],[zakonczenie]]-telefony[[#This Row],[rozpoczecie]]+J302, J302)</f>
        <v>1.2602777777777765</v>
      </c>
      <c r="K303" s="9">
        <f>IF(telefony[[#This Row],[Czy komórkowy]]=1, telefony[[#This Row],[zakonczenie]]-telefony[[#This Row],[rozpoczecie]]+K302, K302)</f>
        <v>0.41075231481481433</v>
      </c>
      <c r="L303" s="9">
        <f>IF(telefony[[#This Row],[Czy zagraniczne]]=1, telefony[[#This Row],[zakonczenie]]-telefony[[#This Row],[rozpoczecie]]+L302, L302)</f>
        <v>0.10236111111111118</v>
      </c>
      <c r="M303" s="9">
        <f>IF(telefony[[#This Row],[Czy stacjonarny]]=1, telefony[[#This Row],[zakonczenie]]-telefony[[#This Row],[rozpoczecie]]+M302, IF(telefony[[#This Row],[Czy komórkowy]]=1, telefony[[#This Row],[zakonczenie]]-telefony[[#This Row],[rozpoczecie]]+M302, M302))</f>
        <v>1.6710300925925921</v>
      </c>
      <c r="N303" s="2">
        <f>telefony[[#This Row],[zakonczenie]]-telefony[[#This Row],[rozpoczecie]]</f>
        <v>2.8472222222222232E-3</v>
      </c>
      <c r="O303">
        <f>IF(telefony[[#This Row],[Czy zagraniczne]]=1, ROUNDUP(telefony[[#This Row],[Trwanie]]*1440,0),0)</f>
        <v>0</v>
      </c>
      <c r="P303" s="9">
        <f>IF(telefony[[#This Row],[Czy komórkowy]]=1, P302+telefony[[#This Row],[Trwanie]], P302)</f>
        <v>0.24609953703703666</v>
      </c>
      <c r="Q303" s="9">
        <f>IF(telefony[[#This Row],[Czy stacjonarny]]=1, Q302+telefony[[#This Row],[Trwanie]], Q302)</f>
        <v>0.86937499999999968</v>
      </c>
    </row>
    <row r="304" spans="1:17" x14ac:dyDescent="0.25">
      <c r="A304">
        <v>7795911</v>
      </c>
      <c r="B304" s="1">
        <v>42921</v>
      </c>
      <c r="C304" s="2">
        <v>0.62047453703703703</v>
      </c>
      <c r="D304" s="2">
        <v>0.62715277777777778</v>
      </c>
      <c r="E304">
        <f>IF(LEN(telefony[[#This Row],[nr]]) = 7, 1,0)</f>
        <v>1</v>
      </c>
      <c r="F304">
        <f>IF(LEN(telefony[[#This Row],[nr]]) = 8, 1,0)</f>
        <v>0</v>
      </c>
      <c r="G304">
        <f>IF(LEN(telefony[[#This Row],[nr]]) &gt;= 10, 1,0)</f>
        <v>0</v>
      </c>
      <c r="H304">
        <f>IF(AND(MID(telefony[[#This Row],[nr]],1,2)="12",  telefony[[#This Row],[Czy stacjonarny]]=1), 1,0)</f>
        <v>0</v>
      </c>
      <c r="I304" s="2">
        <f>IF(telefony[[#This Row],[Czy stacjonarny na 12]]=1, telefony[[#This Row],[zakonczenie]]-telefony[[#This Row],[rozpoczecie]]+I303, I303)</f>
        <v>1.0416666666666685E-2</v>
      </c>
      <c r="J304" s="9">
        <f>IF(telefony[[#This Row],[Czy stacjonarny]]=1, telefony[[#This Row],[zakonczenie]]-telefony[[#This Row],[rozpoczecie]]+J303, J303)</f>
        <v>1.2669560185185174</v>
      </c>
      <c r="K304" s="9">
        <f>IF(telefony[[#This Row],[Czy komórkowy]]=1, telefony[[#This Row],[zakonczenie]]-telefony[[#This Row],[rozpoczecie]]+K303, K303)</f>
        <v>0.41075231481481433</v>
      </c>
      <c r="L304" s="9">
        <f>IF(telefony[[#This Row],[Czy zagraniczne]]=1, telefony[[#This Row],[zakonczenie]]-telefony[[#This Row],[rozpoczecie]]+L303, L303)</f>
        <v>0.10236111111111118</v>
      </c>
      <c r="M304" s="9">
        <f>IF(telefony[[#This Row],[Czy stacjonarny]]=1, telefony[[#This Row],[zakonczenie]]-telefony[[#This Row],[rozpoczecie]]+M303, IF(telefony[[#This Row],[Czy komórkowy]]=1, telefony[[#This Row],[zakonczenie]]-telefony[[#This Row],[rozpoczecie]]+M303, M303))</f>
        <v>1.6777083333333329</v>
      </c>
      <c r="N304" s="2">
        <f>telefony[[#This Row],[zakonczenie]]-telefony[[#This Row],[rozpoczecie]]</f>
        <v>6.6782407407407485E-3</v>
      </c>
      <c r="O304">
        <f>IF(telefony[[#This Row],[Czy zagraniczne]]=1, ROUNDUP(telefony[[#This Row],[Trwanie]]*1440,0),0)</f>
        <v>0</v>
      </c>
      <c r="P304" s="9">
        <f>IF(telefony[[#This Row],[Czy komórkowy]]=1, P303+telefony[[#This Row],[Trwanie]], P303)</f>
        <v>0.24609953703703666</v>
      </c>
      <c r="Q304" s="9">
        <f>IF(telefony[[#This Row],[Czy stacjonarny]]=1, Q303+telefony[[#This Row],[Trwanie]], Q303)</f>
        <v>0.87605324074074042</v>
      </c>
    </row>
    <row r="305" spans="1:17" x14ac:dyDescent="0.25">
      <c r="A305">
        <v>42722517</v>
      </c>
      <c r="B305" s="1">
        <v>42921</v>
      </c>
      <c r="C305" s="2">
        <v>0.62094907407407407</v>
      </c>
      <c r="D305" s="2">
        <v>0.62687499999999996</v>
      </c>
      <c r="E305">
        <f>IF(LEN(telefony[[#This Row],[nr]]) = 7, 1,0)</f>
        <v>0</v>
      </c>
      <c r="F305">
        <f>IF(LEN(telefony[[#This Row],[nr]]) = 8, 1,0)</f>
        <v>1</v>
      </c>
      <c r="G305">
        <f>IF(LEN(telefony[[#This Row],[nr]]) &gt;= 10, 1,0)</f>
        <v>0</v>
      </c>
      <c r="H305">
        <f>IF(AND(MID(telefony[[#This Row],[nr]],1,2)="12",  telefony[[#This Row],[Czy stacjonarny]]=1), 1,0)</f>
        <v>0</v>
      </c>
      <c r="I305" s="2">
        <f>IF(telefony[[#This Row],[Czy stacjonarny na 12]]=1, telefony[[#This Row],[zakonczenie]]-telefony[[#This Row],[rozpoczecie]]+I304, I304)</f>
        <v>1.0416666666666685E-2</v>
      </c>
      <c r="J305" s="9">
        <f>IF(telefony[[#This Row],[Czy stacjonarny]]=1, telefony[[#This Row],[zakonczenie]]-telefony[[#This Row],[rozpoczecie]]+J304, J304)</f>
        <v>1.2669560185185174</v>
      </c>
      <c r="K305" s="9">
        <f>IF(telefony[[#This Row],[Czy komórkowy]]=1, telefony[[#This Row],[zakonczenie]]-telefony[[#This Row],[rozpoczecie]]+K304, K304)</f>
        <v>0.41667824074074022</v>
      </c>
      <c r="L305" s="9">
        <f>IF(telefony[[#This Row],[Czy zagraniczne]]=1, telefony[[#This Row],[zakonczenie]]-telefony[[#This Row],[rozpoczecie]]+L304, L304)</f>
        <v>0.10236111111111118</v>
      </c>
      <c r="M305" s="9">
        <f>IF(telefony[[#This Row],[Czy stacjonarny]]=1, telefony[[#This Row],[zakonczenie]]-telefony[[#This Row],[rozpoczecie]]+M304, IF(telefony[[#This Row],[Czy komórkowy]]=1, telefony[[#This Row],[zakonczenie]]-telefony[[#This Row],[rozpoczecie]]+M304, M304))</f>
        <v>1.6836342592592588</v>
      </c>
      <c r="N305" s="2">
        <f>telefony[[#This Row],[zakonczenie]]-telefony[[#This Row],[rozpoczecie]]</f>
        <v>5.9259259259258901E-3</v>
      </c>
      <c r="O305">
        <f>IF(telefony[[#This Row],[Czy zagraniczne]]=1, ROUNDUP(telefony[[#This Row],[Trwanie]]*1440,0),0)</f>
        <v>0</v>
      </c>
      <c r="P305" s="9">
        <f>IF(telefony[[#This Row],[Czy komórkowy]]=1, P304+telefony[[#This Row],[Trwanie]], P304)</f>
        <v>0.25202546296296258</v>
      </c>
      <c r="Q305" s="9">
        <f>IF(telefony[[#This Row],[Czy stacjonarny]]=1, Q304+telefony[[#This Row],[Trwanie]], Q304)</f>
        <v>0.87605324074074042</v>
      </c>
    </row>
    <row r="306" spans="1:17" x14ac:dyDescent="0.25">
      <c r="A306">
        <v>9697189</v>
      </c>
      <c r="B306" s="1">
        <v>42921</v>
      </c>
      <c r="C306" s="2">
        <v>0.62251157407407409</v>
      </c>
      <c r="D306" s="2">
        <v>0.6234143518518519</v>
      </c>
      <c r="E306">
        <f>IF(LEN(telefony[[#This Row],[nr]]) = 7, 1,0)</f>
        <v>1</v>
      </c>
      <c r="F306">
        <f>IF(LEN(telefony[[#This Row],[nr]]) = 8, 1,0)</f>
        <v>0</v>
      </c>
      <c r="G306">
        <f>IF(LEN(telefony[[#This Row],[nr]]) &gt;= 10, 1,0)</f>
        <v>0</v>
      </c>
      <c r="H306">
        <f>IF(AND(MID(telefony[[#This Row],[nr]],1,2)="12",  telefony[[#This Row],[Czy stacjonarny]]=1), 1,0)</f>
        <v>0</v>
      </c>
      <c r="I306" s="2">
        <f>IF(telefony[[#This Row],[Czy stacjonarny na 12]]=1, telefony[[#This Row],[zakonczenie]]-telefony[[#This Row],[rozpoczecie]]+I305, I305)</f>
        <v>1.0416666666666685E-2</v>
      </c>
      <c r="J306" s="9">
        <f>IF(telefony[[#This Row],[Czy stacjonarny]]=1, telefony[[#This Row],[zakonczenie]]-telefony[[#This Row],[rozpoczecie]]+J305, J305)</f>
        <v>1.2678587962962951</v>
      </c>
      <c r="K306" s="9">
        <f>IF(telefony[[#This Row],[Czy komórkowy]]=1, telefony[[#This Row],[zakonczenie]]-telefony[[#This Row],[rozpoczecie]]+K305, K305)</f>
        <v>0.41667824074074022</v>
      </c>
      <c r="L306" s="9">
        <f>IF(telefony[[#This Row],[Czy zagraniczne]]=1, telefony[[#This Row],[zakonczenie]]-telefony[[#This Row],[rozpoczecie]]+L305, L305)</f>
        <v>0.10236111111111118</v>
      </c>
      <c r="M306" s="9">
        <f>IF(telefony[[#This Row],[Czy stacjonarny]]=1, telefony[[#This Row],[zakonczenie]]-telefony[[#This Row],[rozpoczecie]]+M305, IF(telefony[[#This Row],[Czy komórkowy]]=1, telefony[[#This Row],[zakonczenie]]-telefony[[#This Row],[rozpoczecie]]+M305, M305))</f>
        <v>1.6845370370370367</v>
      </c>
      <c r="N306" s="2">
        <f>telefony[[#This Row],[zakonczenie]]-telefony[[#This Row],[rozpoczecie]]</f>
        <v>9.0277777777780788E-4</v>
      </c>
      <c r="O306">
        <f>IF(telefony[[#This Row],[Czy zagraniczne]]=1, ROUNDUP(telefony[[#This Row],[Trwanie]]*1440,0),0)</f>
        <v>0</v>
      </c>
      <c r="P306" s="9">
        <f>IF(telefony[[#This Row],[Czy komórkowy]]=1, P305+telefony[[#This Row],[Trwanie]], P305)</f>
        <v>0.25202546296296258</v>
      </c>
      <c r="Q306" s="9">
        <f>IF(telefony[[#This Row],[Czy stacjonarny]]=1, Q305+telefony[[#This Row],[Trwanie]], Q305)</f>
        <v>0.87695601851851823</v>
      </c>
    </row>
    <row r="307" spans="1:17" x14ac:dyDescent="0.25">
      <c r="A307">
        <v>4471203</v>
      </c>
      <c r="B307" s="1">
        <v>42921</v>
      </c>
      <c r="C307" s="2">
        <v>0.62403935185185189</v>
      </c>
      <c r="D307" s="2">
        <v>0.62936342592592598</v>
      </c>
      <c r="E307">
        <f>IF(LEN(telefony[[#This Row],[nr]]) = 7, 1,0)</f>
        <v>1</v>
      </c>
      <c r="F307">
        <f>IF(LEN(telefony[[#This Row],[nr]]) = 8, 1,0)</f>
        <v>0</v>
      </c>
      <c r="G307">
        <f>IF(LEN(telefony[[#This Row],[nr]]) &gt;= 10, 1,0)</f>
        <v>0</v>
      </c>
      <c r="H307">
        <f>IF(AND(MID(telefony[[#This Row],[nr]],1,2)="12",  telefony[[#This Row],[Czy stacjonarny]]=1), 1,0)</f>
        <v>0</v>
      </c>
      <c r="I307" s="2">
        <f>IF(telefony[[#This Row],[Czy stacjonarny na 12]]=1, telefony[[#This Row],[zakonczenie]]-telefony[[#This Row],[rozpoczecie]]+I306, I306)</f>
        <v>1.0416666666666685E-2</v>
      </c>
      <c r="J307" s="9">
        <f>IF(telefony[[#This Row],[Czy stacjonarny]]=1, telefony[[#This Row],[zakonczenie]]-telefony[[#This Row],[rozpoczecie]]+J306, J306)</f>
        <v>1.2731828703703691</v>
      </c>
      <c r="K307" s="9">
        <f>IF(telefony[[#This Row],[Czy komórkowy]]=1, telefony[[#This Row],[zakonczenie]]-telefony[[#This Row],[rozpoczecie]]+K306, K306)</f>
        <v>0.41667824074074022</v>
      </c>
      <c r="L307" s="9">
        <f>IF(telefony[[#This Row],[Czy zagraniczne]]=1, telefony[[#This Row],[zakonczenie]]-telefony[[#This Row],[rozpoczecie]]+L306, L306)</f>
        <v>0.10236111111111118</v>
      </c>
      <c r="M307" s="9">
        <f>IF(telefony[[#This Row],[Czy stacjonarny]]=1, telefony[[#This Row],[zakonczenie]]-telefony[[#This Row],[rozpoczecie]]+M306, IF(telefony[[#This Row],[Czy komórkowy]]=1, telefony[[#This Row],[zakonczenie]]-telefony[[#This Row],[rozpoczecie]]+M306, M306))</f>
        <v>1.6898611111111108</v>
      </c>
      <c r="N307" s="2">
        <f>telefony[[#This Row],[zakonczenie]]-telefony[[#This Row],[rozpoczecie]]</f>
        <v>5.3240740740740922E-3</v>
      </c>
      <c r="O307">
        <f>IF(telefony[[#This Row],[Czy zagraniczne]]=1, ROUNDUP(telefony[[#This Row],[Trwanie]]*1440,0),0)</f>
        <v>0</v>
      </c>
      <c r="P307" s="9">
        <f>IF(telefony[[#This Row],[Czy komórkowy]]=1, P306+telefony[[#This Row],[Trwanie]], P306)</f>
        <v>0.25202546296296258</v>
      </c>
      <c r="Q307" s="9">
        <f>IF(telefony[[#This Row],[Czy stacjonarny]]=1, Q306+telefony[[#This Row],[Trwanie]], Q306)</f>
        <v>0.88228009259259232</v>
      </c>
    </row>
    <row r="308" spans="1:17" x14ac:dyDescent="0.25">
      <c r="A308">
        <v>1439114</v>
      </c>
      <c r="B308" s="1">
        <v>42921</v>
      </c>
      <c r="C308" s="2">
        <v>0.62589120370370366</v>
      </c>
      <c r="D308" s="2">
        <v>0.62774305555555554</v>
      </c>
      <c r="E308">
        <f>IF(LEN(telefony[[#This Row],[nr]]) = 7, 1,0)</f>
        <v>1</v>
      </c>
      <c r="F308">
        <f>IF(LEN(telefony[[#This Row],[nr]]) = 8, 1,0)</f>
        <v>0</v>
      </c>
      <c r="G308">
        <f>IF(LEN(telefony[[#This Row],[nr]]) &gt;= 10, 1,0)</f>
        <v>0</v>
      </c>
      <c r="H308">
        <f>IF(AND(MID(telefony[[#This Row],[nr]],1,2)="12",  telefony[[#This Row],[Czy stacjonarny]]=1), 1,0)</f>
        <v>0</v>
      </c>
      <c r="I308" s="2">
        <f>IF(telefony[[#This Row],[Czy stacjonarny na 12]]=1, telefony[[#This Row],[zakonczenie]]-telefony[[#This Row],[rozpoczecie]]+I307, I307)</f>
        <v>1.0416666666666685E-2</v>
      </c>
      <c r="J308" s="9">
        <f>IF(telefony[[#This Row],[Czy stacjonarny]]=1, telefony[[#This Row],[zakonczenie]]-telefony[[#This Row],[rozpoczecie]]+J307, J307)</f>
        <v>1.2750347222222209</v>
      </c>
      <c r="K308" s="9">
        <f>IF(telefony[[#This Row],[Czy komórkowy]]=1, telefony[[#This Row],[zakonczenie]]-telefony[[#This Row],[rozpoczecie]]+K307, K307)</f>
        <v>0.41667824074074022</v>
      </c>
      <c r="L308" s="9">
        <f>IF(telefony[[#This Row],[Czy zagraniczne]]=1, telefony[[#This Row],[zakonczenie]]-telefony[[#This Row],[rozpoczecie]]+L307, L307)</f>
        <v>0.10236111111111118</v>
      </c>
      <c r="M308" s="9">
        <f>IF(telefony[[#This Row],[Czy stacjonarny]]=1, telefony[[#This Row],[zakonczenie]]-telefony[[#This Row],[rozpoczecie]]+M307, IF(telefony[[#This Row],[Czy komórkowy]]=1, telefony[[#This Row],[zakonczenie]]-telefony[[#This Row],[rozpoczecie]]+M307, M307))</f>
        <v>1.6917129629629626</v>
      </c>
      <c r="N308" s="2">
        <f>telefony[[#This Row],[zakonczenie]]-telefony[[#This Row],[rozpoczecie]]</f>
        <v>1.8518518518518823E-3</v>
      </c>
      <c r="O308">
        <f>IF(telefony[[#This Row],[Czy zagraniczne]]=1, ROUNDUP(telefony[[#This Row],[Trwanie]]*1440,0),0)</f>
        <v>0</v>
      </c>
      <c r="P308" s="9">
        <f>IF(telefony[[#This Row],[Czy komórkowy]]=1, P307+telefony[[#This Row],[Trwanie]], P307)</f>
        <v>0.25202546296296258</v>
      </c>
      <c r="Q308" s="9">
        <f>IF(telefony[[#This Row],[Czy stacjonarny]]=1, Q307+telefony[[#This Row],[Trwanie]], Q307)</f>
        <v>0.88413194444444421</v>
      </c>
    </row>
    <row r="309" spans="1:17" x14ac:dyDescent="0.25">
      <c r="A309">
        <v>5822881</v>
      </c>
      <c r="B309" s="1">
        <v>42922</v>
      </c>
      <c r="C309" s="2">
        <v>0.33555555555555555</v>
      </c>
      <c r="D309" s="2">
        <v>0.34137731481481481</v>
      </c>
      <c r="E309">
        <f>IF(LEN(telefony[[#This Row],[nr]]) = 7, 1,0)</f>
        <v>1</v>
      </c>
      <c r="F309">
        <f>IF(LEN(telefony[[#This Row],[nr]]) = 8, 1,0)</f>
        <v>0</v>
      </c>
      <c r="G309">
        <f>IF(LEN(telefony[[#This Row],[nr]]) &gt;= 10, 1,0)</f>
        <v>0</v>
      </c>
      <c r="H309">
        <f>IF(AND(MID(telefony[[#This Row],[nr]],1,2)="12",  telefony[[#This Row],[Czy stacjonarny]]=1), 1,0)</f>
        <v>0</v>
      </c>
      <c r="I309" s="2">
        <f>IF(telefony[[#This Row],[Czy stacjonarny na 12]]=1, telefony[[#This Row],[zakonczenie]]-telefony[[#This Row],[rozpoczecie]]+I308, I308)</f>
        <v>1.0416666666666685E-2</v>
      </c>
      <c r="J309" s="9">
        <f>IF(telefony[[#This Row],[Czy stacjonarny]]=1, telefony[[#This Row],[zakonczenie]]-telefony[[#This Row],[rozpoczecie]]+J308, J308)</f>
        <v>1.2808564814814802</v>
      </c>
      <c r="K309" s="9">
        <f>IF(telefony[[#This Row],[Czy komórkowy]]=1, telefony[[#This Row],[zakonczenie]]-telefony[[#This Row],[rozpoczecie]]+K308, K308)</f>
        <v>0.41667824074074022</v>
      </c>
      <c r="L309" s="9">
        <f>IF(telefony[[#This Row],[Czy zagraniczne]]=1, telefony[[#This Row],[zakonczenie]]-telefony[[#This Row],[rozpoczecie]]+L308, L308)</f>
        <v>0.10236111111111118</v>
      </c>
      <c r="M309" s="9">
        <f>IF(telefony[[#This Row],[Czy stacjonarny]]=1, telefony[[#This Row],[zakonczenie]]-telefony[[#This Row],[rozpoczecie]]+M308, IF(telefony[[#This Row],[Czy komórkowy]]=1, telefony[[#This Row],[zakonczenie]]-telefony[[#This Row],[rozpoczecie]]+M308, M308))</f>
        <v>1.6975347222222219</v>
      </c>
      <c r="N309" s="2">
        <f>telefony[[#This Row],[zakonczenie]]-telefony[[#This Row],[rozpoczecie]]</f>
        <v>5.8217592592592626E-3</v>
      </c>
      <c r="O309">
        <f>IF(telefony[[#This Row],[Czy zagraniczne]]=1, ROUNDUP(telefony[[#This Row],[Trwanie]]*1440,0),0)</f>
        <v>0</v>
      </c>
      <c r="P309" s="9">
        <f>IF(telefony[[#This Row],[Czy komórkowy]]=1, P308+telefony[[#This Row],[Trwanie]], P308)</f>
        <v>0.25202546296296258</v>
      </c>
      <c r="Q309" s="9">
        <f>IF(telefony[[#This Row],[Czy stacjonarny]]=1, Q308+telefony[[#This Row],[Trwanie]], Q308)</f>
        <v>0.88995370370370352</v>
      </c>
    </row>
    <row r="310" spans="1:17" x14ac:dyDescent="0.25">
      <c r="A310">
        <v>6027120</v>
      </c>
      <c r="B310" s="1">
        <v>42922</v>
      </c>
      <c r="C310" s="2">
        <v>0.33814814814814814</v>
      </c>
      <c r="D310" s="2">
        <v>0.34232638888888889</v>
      </c>
      <c r="E310">
        <f>IF(LEN(telefony[[#This Row],[nr]]) = 7, 1,0)</f>
        <v>1</v>
      </c>
      <c r="F310">
        <f>IF(LEN(telefony[[#This Row],[nr]]) = 8, 1,0)</f>
        <v>0</v>
      </c>
      <c r="G310">
        <f>IF(LEN(telefony[[#This Row],[nr]]) &gt;= 10, 1,0)</f>
        <v>0</v>
      </c>
      <c r="H310">
        <f>IF(AND(MID(telefony[[#This Row],[nr]],1,2)="12",  telefony[[#This Row],[Czy stacjonarny]]=1), 1,0)</f>
        <v>0</v>
      </c>
      <c r="I310" s="2">
        <f>IF(telefony[[#This Row],[Czy stacjonarny na 12]]=1, telefony[[#This Row],[zakonczenie]]-telefony[[#This Row],[rozpoczecie]]+I309, I309)</f>
        <v>1.0416666666666685E-2</v>
      </c>
      <c r="J310" s="9">
        <f>IF(telefony[[#This Row],[Czy stacjonarny]]=1, telefony[[#This Row],[zakonczenie]]-telefony[[#This Row],[rozpoczecie]]+J309, J309)</f>
        <v>1.2850347222222209</v>
      </c>
      <c r="K310" s="9">
        <f>IF(telefony[[#This Row],[Czy komórkowy]]=1, telefony[[#This Row],[zakonczenie]]-telefony[[#This Row],[rozpoczecie]]+K309, K309)</f>
        <v>0.41667824074074022</v>
      </c>
      <c r="L310" s="9">
        <f>IF(telefony[[#This Row],[Czy zagraniczne]]=1, telefony[[#This Row],[zakonczenie]]-telefony[[#This Row],[rozpoczecie]]+L309, L309)</f>
        <v>0.10236111111111118</v>
      </c>
      <c r="M310" s="9">
        <f>IF(telefony[[#This Row],[Czy stacjonarny]]=1, telefony[[#This Row],[zakonczenie]]-telefony[[#This Row],[rozpoczecie]]+M309, IF(telefony[[#This Row],[Czy komórkowy]]=1, telefony[[#This Row],[zakonczenie]]-telefony[[#This Row],[rozpoczecie]]+M309, M309))</f>
        <v>1.7017129629629626</v>
      </c>
      <c r="N310" s="2">
        <f>telefony[[#This Row],[zakonczenie]]-telefony[[#This Row],[rozpoczecie]]</f>
        <v>4.1782407407407463E-3</v>
      </c>
      <c r="O310">
        <f>IF(telefony[[#This Row],[Czy zagraniczne]]=1, ROUNDUP(telefony[[#This Row],[Trwanie]]*1440,0),0)</f>
        <v>0</v>
      </c>
      <c r="P310" s="9">
        <f>IF(telefony[[#This Row],[Czy komórkowy]]=1, P309+telefony[[#This Row],[Trwanie]], P309)</f>
        <v>0.25202546296296258</v>
      </c>
      <c r="Q310" s="9">
        <f>IF(telefony[[#This Row],[Czy stacjonarny]]=1, Q309+telefony[[#This Row],[Trwanie]], Q309)</f>
        <v>0.89413194444444422</v>
      </c>
    </row>
    <row r="311" spans="1:17" x14ac:dyDescent="0.25">
      <c r="A311">
        <v>2790475</v>
      </c>
      <c r="B311" s="1">
        <v>42922</v>
      </c>
      <c r="C311" s="2">
        <v>0.34349537037037037</v>
      </c>
      <c r="D311" s="2">
        <v>0.34965277777777776</v>
      </c>
      <c r="E311">
        <f>IF(LEN(telefony[[#This Row],[nr]]) = 7, 1,0)</f>
        <v>1</v>
      </c>
      <c r="F311">
        <f>IF(LEN(telefony[[#This Row],[nr]]) = 8, 1,0)</f>
        <v>0</v>
      </c>
      <c r="G311">
        <f>IF(LEN(telefony[[#This Row],[nr]]) &gt;= 10, 1,0)</f>
        <v>0</v>
      </c>
      <c r="H311">
        <f>IF(AND(MID(telefony[[#This Row],[nr]],1,2)="12",  telefony[[#This Row],[Czy stacjonarny]]=1), 1,0)</f>
        <v>0</v>
      </c>
      <c r="I311" s="2">
        <f>IF(telefony[[#This Row],[Czy stacjonarny na 12]]=1, telefony[[#This Row],[zakonczenie]]-telefony[[#This Row],[rozpoczecie]]+I310, I310)</f>
        <v>1.0416666666666685E-2</v>
      </c>
      <c r="J311" s="9">
        <f>IF(telefony[[#This Row],[Czy stacjonarny]]=1, telefony[[#This Row],[zakonczenie]]-telefony[[#This Row],[rozpoczecie]]+J310, J310)</f>
        <v>1.2911921296296283</v>
      </c>
      <c r="K311" s="9">
        <f>IF(telefony[[#This Row],[Czy komórkowy]]=1, telefony[[#This Row],[zakonczenie]]-telefony[[#This Row],[rozpoczecie]]+K310, K310)</f>
        <v>0.41667824074074022</v>
      </c>
      <c r="L311" s="9">
        <f>IF(telefony[[#This Row],[Czy zagraniczne]]=1, telefony[[#This Row],[zakonczenie]]-telefony[[#This Row],[rozpoczecie]]+L310, L310)</f>
        <v>0.10236111111111118</v>
      </c>
      <c r="M311" s="9">
        <f>IF(telefony[[#This Row],[Czy stacjonarny]]=1, telefony[[#This Row],[zakonczenie]]-telefony[[#This Row],[rozpoczecie]]+M310, IF(telefony[[#This Row],[Czy komórkowy]]=1, telefony[[#This Row],[zakonczenie]]-telefony[[#This Row],[rozpoczecie]]+M310, M310))</f>
        <v>1.7078703703703699</v>
      </c>
      <c r="N311" s="2">
        <f>telefony[[#This Row],[zakonczenie]]-telefony[[#This Row],[rozpoczecie]]</f>
        <v>6.1574074074073892E-3</v>
      </c>
      <c r="O311">
        <f>IF(telefony[[#This Row],[Czy zagraniczne]]=1, ROUNDUP(telefony[[#This Row],[Trwanie]]*1440,0),0)</f>
        <v>0</v>
      </c>
      <c r="P311" s="9">
        <f>IF(telefony[[#This Row],[Czy komórkowy]]=1, P310+telefony[[#This Row],[Trwanie]], P310)</f>
        <v>0.25202546296296258</v>
      </c>
      <c r="Q311" s="9">
        <f>IF(telefony[[#This Row],[Czy stacjonarny]]=1, Q310+telefony[[#This Row],[Trwanie]], Q310)</f>
        <v>0.90028935185185155</v>
      </c>
    </row>
    <row r="312" spans="1:17" x14ac:dyDescent="0.25">
      <c r="A312">
        <v>30893038</v>
      </c>
      <c r="B312" s="1">
        <v>42922</v>
      </c>
      <c r="C312" s="2">
        <v>0.34708333333333335</v>
      </c>
      <c r="D312" s="2">
        <v>0.34912037037037036</v>
      </c>
      <c r="E312">
        <f>IF(LEN(telefony[[#This Row],[nr]]) = 7, 1,0)</f>
        <v>0</v>
      </c>
      <c r="F312">
        <f>IF(LEN(telefony[[#This Row],[nr]]) = 8, 1,0)</f>
        <v>1</v>
      </c>
      <c r="G312">
        <f>IF(LEN(telefony[[#This Row],[nr]]) &gt;= 10, 1,0)</f>
        <v>0</v>
      </c>
      <c r="H312">
        <f>IF(AND(MID(telefony[[#This Row],[nr]],1,2)="12",  telefony[[#This Row],[Czy stacjonarny]]=1), 1,0)</f>
        <v>0</v>
      </c>
      <c r="I312" s="2">
        <f>IF(telefony[[#This Row],[Czy stacjonarny na 12]]=1, telefony[[#This Row],[zakonczenie]]-telefony[[#This Row],[rozpoczecie]]+I311, I311)</f>
        <v>1.0416666666666685E-2</v>
      </c>
      <c r="J312" s="9">
        <f>IF(telefony[[#This Row],[Czy stacjonarny]]=1, telefony[[#This Row],[zakonczenie]]-telefony[[#This Row],[rozpoczecie]]+J311, J311)</f>
        <v>1.2911921296296283</v>
      </c>
      <c r="K312" s="9">
        <f>IF(telefony[[#This Row],[Czy komórkowy]]=1, telefony[[#This Row],[zakonczenie]]-telefony[[#This Row],[rozpoczecie]]+K311, K311)</f>
        <v>0.41871527777777723</v>
      </c>
      <c r="L312" s="9">
        <f>IF(telefony[[#This Row],[Czy zagraniczne]]=1, telefony[[#This Row],[zakonczenie]]-telefony[[#This Row],[rozpoczecie]]+L311, L311)</f>
        <v>0.10236111111111118</v>
      </c>
      <c r="M312" s="9">
        <f>IF(telefony[[#This Row],[Czy stacjonarny]]=1, telefony[[#This Row],[zakonczenie]]-telefony[[#This Row],[rozpoczecie]]+M311, IF(telefony[[#This Row],[Czy komórkowy]]=1, telefony[[#This Row],[zakonczenie]]-telefony[[#This Row],[rozpoczecie]]+M311, M311))</f>
        <v>1.709907407407407</v>
      </c>
      <c r="N312" s="2">
        <f>telefony[[#This Row],[zakonczenie]]-telefony[[#This Row],[rozpoczecie]]</f>
        <v>2.0370370370370039E-3</v>
      </c>
      <c r="O312">
        <f>IF(telefony[[#This Row],[Czy zagraniczne]]=1, ROUNDUP(telefony[[#This Row],[Trwanie]]*1440,0),0)</f>
        <v>0</v>
      </c>
      <c r="P312" s="9">
        <f>IF(telefony[[#This Row],[Czy komórkowy]]=1, P311+telefony[[#This Row],[Trwanie]], P311)</f>
        <v>0.25406249999999958</v>
      </c>
      <c r="Q312" s="9">
        <f>IF(telefony[[#This Row],[Czy stacjonarny]]=1, Q311+telefony[[#This Row],[Trwanie]], Q311)</f>
        <v>0.90028935185185155</v>
      </c>
    </row>
    <row r="313" spans="1:17" x14ac:dyDescent="0.25">
      <c r="A313">
        <v>5076649</v>
      </c>
      <c r="B313" s="1">
        <v>42922</v>
      </c>
      <c r="C313" s="2">
        <v>0.35163194444444446</v>
      </c>
      <c r="D313" s="2">
        <v>0.35670138888888892</v>
      </c>
      <c r="E313">
        <f>IF(LEN(telefony[[#This Row],[nr]]) = 7, 1,0)</f>
        <v>1</v>
      </c>
      <c r="F313">
        <f>IF(LEN(telefony[[#This Row],[nr]]) = 8, 1,0)</f>
        <v>0</v>
      </c>
      <c r="G313">
        <f>IF(LEN(telefony[[#This Row],[nr]]) &gt;= 10, 1,0)</f>
        <v>0</v>
      </c>
      <c r="H313">
        <f>IF(AND(MID(telefony[[#This Row],[nr]],1,2)="12",  telefony[[#This Row],[Czy stacjonarny]]=1), 1,0)</f>
        <v>0</v>
      </c>
      <c r="I313" s="2">
        <f>IF(telefony[[#This Row],[Czy stacjonarny na 12]]=1, telefony[[#This Row],[zakonczenie]]-telefony[[#This Row],[rozpoczecie]]+I312, I312)</f>
        <v>1.0416666666666685E-2</v>
      </c>
      <c r="J313" s="9">
        <f>IF(telefony[[#This Row],[Czy stacjonarny]]=1, telefony[[#This Row],[zakonczenie]]-telefony[[#This Row],[rozpoczecie]]+J312, J312)</f>
        <v>1.2962615740740726</v>
      </c>
      <c r="K313" s="9">
        <f>IF(telefony[[#This Row],[Czy komórkowy]]=1, telefony[[#This Row],[zakonczenie]]-telefony[[#This Row],[rozpoczecie]]+K312, K312)</f>
        <v>0.41871527777777723</v>
      </c>
      <c r="L313" s="9">
        <f>IF(telefony[[#This Row],[Czy zagraniczne]]=1, telefony[[#This Row],[zakonczenie]]-telefony[[#This Row],[rozpoczecie]]+L312, L312)</f>
        <v>0.10236111111111118</v>
      </c>
      <c r="M313" s="9">
        <f>IF(telefony[[#This Row],[Czy stacjonarny]]=1, telefony[[#This Row],[zakonczenie]]-telefony[[#This Row],[rozpoczecie]]+M312, IF(telefony[[#This Row],[Czy komórkowy]]=1, telefony[[#This Row],[zakonczenie]]-telefony[[#This Row],[rozpoczecie]]+M312, M312))</f>
        <v>1.7149768518518513</v>
      </c>
      <c r="N313" s="2">
        <f>telefony[[#This Row],[zakonczenie]]-telefony[[#This Row],[rozpoczecie]]</f>
        <v>5.0694444444444597E-3</v>
      </c>
      <c r="O313">
        <f>IF(telefony[[#This Row],[Czy zagraniczne]]=1, ROUNDUP(telefony[[#This Row],[Trwanie]]*1440,0),0)</f>
        <v>0</v>
      </c>
      <c r="P313" s="9">
        <f>IF(telefony[[#This Row],[Czy komórkowy]]=1, P312+telefony[[#This Row],[Trwanie]], P312)</f>
        <v>0.25406249999999958</v>
      </c>
      <c r="Q313" s="9">
        <f>IF(telefony[[#This Row],[Czy stacjonarny]]=1, Q312+telefony[[#This Row],[Trwanie]], Q312)</f>
        <v>0.90535879629629601</v>
      </c>
    </row>
    <row r="314" spans="1:17" x14ac:dyDescent="0.25">
      <c r="A314">
        <v>5013602</v>
      </c>
      <c r="B314" s="1">
        <v>42922</v>
      </c>
      <c r="C314" s="2">
        <v>0.35531249999999998</v>
      </c>
      <c r="D314" s="2">
        <v>0.3630902777777778</v>
      </c>
      <c r="E314">
        <f>IF(LEN(telefony[[#This Row],[nr]]) = 7, 1,0)</f>
        <v>1</v>
      </c>
      <c r="F314">
        <f>IF(LEN(telefony[[#This Row],[nr]]) = 8, 1,0)</f>
        <v>0</v>
      </c>
      <c r="G314">
        <f>IF(LEN(telefony[[#This Row],[nr]]) &gt;= 10, 1,0)</f>
        <v>0</v>
      </c>
      <c r="H314">
        <f>IF(AND(MID(telefony[[#This Row],[nr]],1,2)="12",  telefony[[#This Row],[Czy stacjonarny]]=1), 1,0)</f>
        <v>0</v>
      </c>
      <c r="I314" s="2">
        <f>IF(telefony[[#This Row],[Czy stacjonarny na 12]]=1, telefony[[#This Row],[zakonczenie]]-telefony[[#This Row],[rozpoczecie]]+I313, I313)</f>
        <v>1.0416666666666685E-2</v>
      </c>
      <c r="J314" s="9">
        <f>IF(telefony[[#This Row],[Czy stacjonarny]]=1, telefony[[#This Row],[zakonczenie]]-telefony[[#This Row],[rozpoczecie]]+J313, J313)</f>
        <v>1.3040393518518505</v>
      </c>
      <c r="K314" s="9">
        <f>IF(telefony[[#This Row],[Czy komórkowy]]=1, telefony[[#This Row],[zakonczenie]]-telefony[[#This Row],[rozpoczecie]]+K313, K313)</f>
        <v>0.41871527777777723</v>
      </c>
      <c r="L314" s="9">
        <f>IF(telefony[[#This Row],[Czy zagraniczne]]=1, telefony[[#This Row],[zakonczenie]]-telefony[[#This Row],[rozpoczecie]]+L313, L313)</f>
        <v>0.10236111111111118</v>
      </c>
      <c r="M314" s="9">
        <f>IF(telefony[[#This Row],[Czy stacjonarny]]=1, telefony[[#This Row],[zakonczenie]]-telefony[[#This Row],[rozpoczecie]]+M313, IF(telefony[[#This Row],[Czy komórkowy]]=1, telefony[[#This Row],[zakonczenie]]-telefony[[#This Row],[rozpoczecie]]+M313, M313))</f>
        <v>1.7227546296296292</v>
      </c>
      <c r="N314" s="2">
        <f>telefony[[#This Row],[zakonczenie]]-telefony[[#This Row],[rozpoczecie]]</f>
        <v>7.7777777777778279E-3</v>
      </c>
      <c r="O314">
        <f>IF(telefony[[#This Row],[Czy zagraniczne]]=1, ROUNDUP(telefony[[#This Row],[Trwanie]]*1440,0),0)</f>
        <v>0</v>
      </c>
      <c r="P314" s="9">
        <f>IF(telefony[[#This Row],[Czy komórkowy]]=1, P313+telefony[[#This Row],[Trwanie]], P313)</f>
        <v>0.25406249999999958</v>
      </c>
      <c r="Q314" s="9">
        <f>IF(telefony[[#This Row],[Czy stacjonarny]]=1, Q313+telefony[[#This Row],[Trwanie]], Q313)</f>
        <v>0.91313657407407378</v>
      </c>
    </row>
    <row r="315" spans="1:17" x14ac:dyDescent="0.25">
      <c r="A315">
        <v>5696056</v>
      </c>
      <c r="B315" s="1">
        <v>42922</v>
      </c>
      <c r="C315" s="2">
        <v>0.36097222222222225</v>
      </c>
      <c r="D315" s="2">
        <v>0.36534722222222221</v>
      </c>
      <c r="E315">
        <f>IF(LEN(telefony[[#This Row],[nr]]) = 7, 1,0)</f>
        <v>1</v>
      </c>
      <c r="F315">
        <f>IF(LEN(telefony[[#This Row],[nr]]) = 8, 1,0)</f>
        <v>0</v>
      </c>
      <c r="G315">
        <f>IF(LEN(telefony[[#This Row],[nr]]) &gt;= 10, 1,0)</f>
        <v>0</v>
      </c>
      <c r="H315">
        <f>IF(AND(MID(telefony[[#This Row],[nr]],1,2)="12",  telefony[[#This Row],[Czy stacjonarny]]=1), 1,0)</f>
        <v>0</v>
      </c>
      <c r="I315" s="2">
        <f>IF(telefony[[#This Row],[Czy stacjonarny na 12]]=1, telefony[[#This Row],[zakonczenie]]-telefony[[#This Row],[rozpoczecie]]+I314, I314)</f>
        <v>1.0416666666666685E-2</v>
      </c>
      <c r="J315" s="9">
        <f>IF(telefony[[#This Row],[Czy stacjonarny]]=1, telefony[[#This Row],[zakonczenie]]-telefony[[#This Row],[rozpoczecie]]+J314, J314)</f>
        <v>1.3084143518518505</v>
      </c>
      <c r="K315" s="9">
        <f>IF(telefony[[#This Row],[Czy komórkowy]]=1, telefony[[#This Row],[zakonczenie]]-telefony[[#This Row],[rozpoczecie]]+K314, K314)</f>
        <v>0.41871527777777723</v>
      </c>
      <c r="L315" s="9">
        <f>IF(telefony[[#This Row],[Czy zagraniczne]]=1, telefony[[#This Row],[zakonczenie]]-telefony[[#This Row],[rozpoczecie]]+L314, L314)</f>
        <v>0.10236111111111118</v>
      </c>
      <c r="M315" s="9">
        <f>IF(telefony[[#This Row],[Czy stacjonarny]]=1, telefony[[#This Row],[zakonczenie]]-telefony[[#This Row],[rozpoczecie]]+M314, IF(telefony[[#This Row],[Czy komórkowy]]=1, telefony[[#This Row],[zakonczenie]]-telefony[[#This Row],[rozpoczecie]]+M314, M314))</f>
        <v>1.7271296296296292</v>
      </c>
      <c r="N315" s="2">
        <f>telefony[[#This Row],[zakonczenie]]-telefony[[#This Row],[rozpoczecie]]</f>
        <v>4.3749999999999623E-3</v>
      </c>
      <c r="O315">
        <f>IF(telefony[[#This Row],[Czy zagraniczne]]=1, ROUNDUP(telefony[[#This Row],[Trwanie]]*1440,0),0)</f>
        <v>0</v>
      </c>
      <c r="P315" s="9">
        <f>IF(telefony[[#This Row],[Czy komórkowy]]=1, P314+telefony[[#This Row],[Trwanie]], P314)</f>
        <v>0.25406249999999958</v>
      </c>
      <c r="Q315" s="9">
        <f>IF(telefony[[#This Row],[Czy stacjonarny]]=1, Q314+telefony[[#This Row],[Trwanie]], Q314)</f>
        <v>0.9175115740740738</v>
      </c>
    </row>
    <row r="316" spans="1:17" x14ac:dyDescent="0.25">
      <c r="A316">
        <v>11274735</v>
      </c>
      <c r="B316" s="1">
        <v>42922</v>
      </c>
      <c r="C316" s="2">
        <v>0.36618055555555556</v>
      </c>
      <c r="D316" s="2">
        <v>0.37038194444444444</v>
      </c>
      <c r="E316">
        <f>IF(LEN(telefony[[#This Row],[nr]]) = 7, 1,0)</f>
        <v>0</v>
      </c>
      <c r="F316">
        <f>IF(LEN(telefony[[#This Row],[nr]]) = 8, 1,0)</f>
        <v>1</v>
      </c>
      <c r="G316">
        <f>IF(LEN(telefony[[#This Row],[nr]]) &gt;= 10, 1,0)</f>
        <v>0</v>
      </c>
      <c r="H316">
        <f>IF(AND(MID(telefony[[#This Row],[nr]],1,2)="12",  telefony[[#This Row],[Czy stacjonarny]]=1), 1,0)</f>
        <v>0</v>
      </c>
      <c r="I316" s="2">
        <f>IF(telefony[[#This Row],[Czy stacjonarny na 12]]=1, telefony[[#This Row],[zakonczenie]]-telefony[[#This Row],[rozpoczecie]]+I315, I315)</f>
        <v>1.0416666666666685E-2</v>
      </c>
      <c r="J316" s="9">
        <f>IF(telefony[[#This Row],[Czy stacjonarny]]=1, telefony[[#This Row],[zakonczenie]]-telefony[[#This Row],[rozpoczecie]]+J315, J315)</f>
        <v>1.3084143518518505</v>
      </c>
      <c r="K316" s="9">
        <f>IF(telefony[[#This Row],[Czy komórkowy]]=1, telefony[[#This Row],[zakonczenie]]-telefony[[#This Row],[rozpoczecie]]+K315, K315)</f>
        <v>0.42291666666666611</v>
      </c>
      <c r="L316" s="9">
        <f>IF(telefony[[#This Row],[Czy zagraniczne]]=1, telefony[[#This Row],[zakonczenie]]-telefony[[#This Row],[rozpoczecie]]+L315, L315)</f>
        <v>0.10236111111111118</v>
      </c>
      <c r="M316" s="9">
        <f>IF(telefony[[#This Row],[Czy stacjonarny]]=1, telefony[[#This Row],[zakonczenie]]-telefony[[#This Row],[rozpoczecie]]+M315, IF(telefony[[#This Row],[Czy komórkowy]]=1, telefony[[#This Row],[zakonczenie]]-telefony[[#This Row],[rozpoczecie]]+M315, M315))</f>
        <v>1.7313310185185182</v>
      </c>
      <c r="N316" s="2">
        <f>telefony[[#This Row],[zakonczenie]]-telefony[[#This Row],[rozpoczecie]]</f>
        <v>4.2013888888888795E-3</v>
      </c>
      <c r="O316">
        <f>IF(telefony[[#This Row],[Czy zagraniczne]]=1, ROUNDUP(telefony[[#This Row],[Trwanie]]*1440,0),0)</f>
        <v>0</v>
      </c>
      <c r="P316" s="9">
        <f>IF(telefony[[#This Row],[Czy komórkowy]]=1, P315+telefony[[#This Row],[Trwanie]], P315)</f>
        <v>0.25826388888888846</v>
      </c>
      <c r="Q316" s="9">
        <f>IF(telefony[[#This Row],[Czy stacjonarny]]=1, Q315+telefony[[#This Row],[Trwanie]], Q315)</f>
        <v>0.9175115740740738</v>
      </c>
    </row>
    <row r="317" spans="1:17" x14ac:dyDescent="0.25">
      <c r="A317">
        <v>1158631</v>
      </c>
      <c r="B317" s="1">
        <v>42922</v>
      </c>
      <c r="C317" s="2">
        <v>0.3664351851851852</v>
      </c>
      <c r="D317" s="2">
        <v>0.37646990740740743</v>
      </c>
      <c r="E317">
        <f>IF(LEN(telefony[[#This Row],[nr]]) = 7, 1,0)</f>
        <v>1</v>
      </c>
      <c r="F317">
        <f>IF(LEN(telefony[[#This Row],[nr]]) = 8, 1,0)</f>
        <v>0</v>
      </c>
      <c r="G317">
        <f>IF(LEN(telefony[[#This Row],[nr]]) &gt;= 10, 1,0)</f>
        <v>0</v>
      </c>
      <c r="H317">
        <f>IF(AND(MID(telefony[[#This Row],[nr]],1,2)="12",  telefony[[#This Row],[Czy stacjonarny]]=1), 1,0)</f>
        <v>0</v>
      </c>
      <c r="I317" s="2">
        <f>IF(telefony[[#This Row],[Czy stacjonarny na 12]]=1, telefony[[#This Row],[zakonczenie]]-telefony[[#This Row],[rozpoczecie]]+I316, I316)</f>
        <v>1.0416666666666685E-2</v>
      </c>
      <c r="J317" s="9">
        <f>IF(telefony[[#This Row],[Czy stacjonarny]]=1, telefony[[#This Row],[zakonczenie]]-telefony[[#This Row],[rozpoczecie]]+J316, J316)</f>
        <v>1.3184490740740729</v>
      </c>
      <c r="K317" s="9">
        <f>IF(telefony[[#This Row],[Czy komórkowy]]=1, telefony[[#This Row],[zakonczenie]]-telefony[[#This Row],[rozpoczecie]]+K316, K316)</f>
        <v>0.42291666666666611</v>
      </c>
      <c r="L317" s="9">
        <f>IF(telefony[[#This Row],[Czy zagraniczne]]=1, telefony[[#This Row],[zakonczenie]]-telefony[[#This Row],[rozpoczecie]]+L316, L316)</f>
        <v>0.10236111111111118</v>
      </c>
      <c r="M317" s="9">
        <f>IF(telefony[[#This Row],[Czy stacjonarny]]=1, telefony[[#This Row],[zakonczenie]]-telefony[[#This Row],[rozpoczecie]]+M316, IF(telefony[[#This Row],[Czy komórkowy]]=1, telefony[[#This Row],[zakonczenie]]-telefony[[#This Row],[rozpoczecie]]+M316, M316))</f>
        <v>1.7413657407407404</v>
      </c>
      <c r="N317" s="2">
        <f>telefony[[#This Row],[zakonczenie]]-telefony[[#This Row],[rozpoczecie]]</f>
        <v>1.0034722222222237E-2</v>
      </c>
      <c r="O317">
        <f>IF(telefony[[#This Row],[Czy zagraniczne]]=1, ROUNDUP(telefony[[#This Row],[Trwanie]]*1440,0),0)</f>
        <v>0</v>
      </c>
      <c r="P317" s="9">
        <f>IF(telefony[[#This Row],[Czy komórkowy]]=1, P316+telefony[[#This Row],[Trwanie]], P316)</f>
        <v>0.25826388888888846</v>
      </c>
      <c r="Q317" s="9">
        <f>IF(telefony[[#This Row],[Czy stacjonarny]]=1, Q316+telefony[[#This Row],[Trwanie]], Q316)</f>
        <v>0.92754629629629604</v>
      </c>
    </row>
    <row r="318" spans="1:17" x14ac:dyDescent="0.25">
      <c r="A318">
        <v>6009110</v>
      </c>
      <c r="B318" s="1">
        <v>42922</v>
      </c>
      <c r="C318" s="2">
        <v>0.37092592592592594</v>
      </c>
      <c r="D318" s="2">
        <v>0.37193287037037037</v>
      </c>
      <c r="E318">
        <f>IF(LEN(telefony[[#This Row],[nr]]) = 7, 1,0)</f>
        <v>1</v>
      </c>
      <c r="F318">
        <f>IF(LEN(telefony[[#This Row],[nr]]) = 8, 1,0)</f>
        <v>0</v>
      </c>
      <c r="G318">
        <f>IF(LEN(telefony[[#This Row],[nr]]) &gt;= 10, 1,0)</f>
        <v>0</v>
      </c>
      <c r="H318">
        <f>IF(AND(MID(telefony[[#This Row],[nr]],1,2)="12",  telefony[[#This Row],[Czy stacjonarny]]=1), 1,0)</f>
        <v>0</v>
      </c>
      <c r="I318" s="2">
        <f>IF(telefony[[#This Row],[Czy stacjonarny na 12]]=1, telefony[[#This Row],[zakonczenie]]-telefony[[#This Row],[rozpoczecie]]+I317, I317)</f>
        <v>1.0416666666666685E-2</v>
      </c>
      <c r="J318" s="9">
        <f>IF(telefony[[#This Row],[Czy stacjonarny]]=1, telefony[[#This Row],[zakonczenie]]-telefony[[#This Row],[rozpoczecie]]+J317, J317)</f>
        <v>1.3194560185185173</v>
      </c>
      <c r="K318" s="9">
        <f>IF(telefony[[#This Row],[Czy komórkowy]]=1, telefony[[#This Row],[zakonczenie]]-telefony[[#This Row],[rozpoczecie]]+K317, K317)</f>
        <v>0.42291666666666611</v>
      </c>
      <c r="L318" s="9">
        <f>IF(telefony[[#This Row],[Czy zagraniczne]]=1, telefony[[#This Row],[zakonczenie]]-telefony[[#This Row],[rozpoczecie]]+L317, L317)</f>
        <v>0.10236111111111118</v>
      </c>
      <c r="M318" s="9">
        <f>IF(telefony[[#This Row],[Czy stacjonarny]]=1, telefony[[#This Row],[zakonczenie]]-telefony[[#This Row],[rozpoczecie]]+M317, IF(telefony[[#This Row],[Czy komórkowy]]=1, telefony[[#This Row],[zakonczenie]]-telefony[[#This Row],[rozpoczecie]]+M317, M317))</f>
        <v>1.7423726851851848</v>
      </c>
      <c r="N318" s="2">
        <f>telefony[[#This Row],[zakonczenie]]-telefony[[#This Row],[rozpoczecie]]</f>
        <v>1.0069444444444353E-3</v>
      </c>
      <c r="O318">
        <f>IF(telefony[[#This Row],[Czy zagraniczne]]=1, ROUNDUP(telefony[[#This Row],[Trwanie]]*1440,0),0)</f>
        <v>0</v>
      </c>
      <c r="P318" s="9">
        <f>IF(telefony[[#This Row],[Czy komórkowy]]=1, P317+telefony[[#This Row],[Trwanie]], P317)</f>
        <v>0.25826388888888846</v>
      </c>
      <c r="Q318" s="9">
        <f>IF(telefony[[#This Row],[Czy stacjonarny]]=1, Q317+telefony[[#This Row],[Trwanie]], Q317)</f>
        <v>0.92855324074074042</v>
      </c>
    </row>
    <row r="319" spans="1:17" x14ac:dyDescent="0.25">
      <c r="A319">
        <v>6644360383</v>
      </c>
      <c r="B319" s="1">
        <v>42922</v>
      </c>
      <c r="C319" s="2">
        <v>0.37333333333333335</v>
      </c>
      <c r="D319" s="2">
        <v>0.37968750000000001</v>
      </c>
      <c r="E319">
        <f>IF(LEN(telefony[[#This Row],[nr]]) = 7, 1,0)</f>
        <v>0</v>
      </c>
      <c r="F319">
        <f>IF(LEN(telefony[[#This Row],[nr]]) = 8, 1,0)</f>
        <v>0</v>
      </c>
      <c r="G319">
        <f>IF(LEN(telefony[[#This Row],[nr]]) &gt;= 10, 1,0)</f>
        <v>1</v>
      </c>
      <c r="H319">
        <f>IF(AND(MID(telefony[[#This Row],[nr]],1,2)="12",  telefony[[#This Row],[Czy stacjonarny]]=1), 1,0)</f>
        <v>0</v>
      </c>
      <c r="I319" s="2">
        <f>IF(telefony[[#This Row],[Czy stacjonarny na 12]]=1, telefony[[#This Row],[zakonczenie]]-telefony[[#This Row],[rozpoczecie]]+I318, I318)</f>
        <v>1.0416666666666685E-2</v>
      </c>
      <c r="J319" s="9">
        <f>IF(telefony[[#This Row],[Czy stacjonarny]]=1, telefony[[#This Row],[zakonczenie]]-telefony[[#This Row],[rozpoczecie]]+J318, J318)</f>
        <v>1.3194560185185173</v>
      </c>
      <c r="K319" s="9">
        <f>IF(telefony[[#This Row],[Czy komórkowy]]=1, telefony[[#This Row],[zakonczenie]]-telefony[[#This Row],[rozpoczecie]]+K318, K318)</f>
        <v>0.42291666666666611</v>
      </c>
      <c r="L319" s="9">
        <f>IF(telefony[[#This Row],[Czy zagraniczne]]=1, telefony[[#This Row],[zakonczenie]]-telefony[[#This Row],[rozpoczecie]]+L318, L318)</f>
        <v>0.10871527777777784</v>
      </c>
      <c r="M319" s="9">
        <f>IF(telefony[[#This Row],[Czy stacjonarny]]=1, telefony[[#This Row],[zakonczenie]]-telefony[[#This Row],[rozpoczecie]]+M318, IF(telefony[[#This Row],[Czy komórkowy]]=1, telefony[[#This Row],[zakonczenie]]-telefony[[#This Row],[rozpoczecie]]+M318, M318))</f>
        <v>1.7423726851851848</v>
      </c>
      <c r="N319" s="2">
        <f>telefony[[#This Row],[zakonczenie]]-telefony[[#This Row],[rozpoczecie]]</f>
        <v>6.3541666666666607E-3</v>
      </c>
      <c r="O319">
        <f>IF(telefony[[#This Row],[Czy zagraniczne]]=1, ROUNDUP(telefony[[#This Row],[Trwanie]]*1440,0),0)</f>
        <v>10</v>
      </c>
      <c r="P319" s="9">
        <f>IF(telefony[[#This Row],[Czy komórkowy]]=1, P318+telefony[[#This Row],[Trwanie]], P318)</f>
        <v>0.25826388888888846</v>
      </c>
      <c r="Q319" s="9">
        <f>IF(telefony[[#This Row],[Czy stacjonarny]]=1, Q318+telefony[[#This Row],[Trwanie]], Q318)</f>
        <v>0.92855324074074042</v>
      </c>
    </row>
    <row r="320" spans="1:17" x14ac:dyDescent="0.25">
      <c r="A320">
        <v>6045882</v>
      </c>
      <c r="B320" s="1">
        <v>42922</v>
      </c>
      <c r="C320" s="2">
        <v>0.37799768518518517</v>
      </c>
      <c r="D320" s="2">
        <v>0.38377314814814817</v>
      </c>
      <c r="E320">
        <f>IF(LEN(telefony[[#This Row],[nr]]) = 7, 1,0)</f>
        <v>1</v>
      </c>
      <c r="F320">
        <f>IF(LEN(telefony[[#This Row],[nr]]) = 8, 1,0)</f>
        <v>0</v>
      </c>
      <c r="G320">
        <f>IF(LEN(telefony[[#This Row],[nr]]) &gt;= 10, 1,0)</f>
        <v>0</v>
      </c>
      <c r="H320">
        <f>IF(AND(MID(telefony[[#This Row],[nr]],1,2)="12",  telefony[[#This Row],[Czy stacjonarny]]=1), 1,0)</f>
        <v>0</v>
      </c>
      <c r="I320" s="2">
        <f>IF(telefony[[#This Row],[Czy stacjonarny na 12]]=1, telefony[[#This Row],[zakonczenie]]-telefony[[#This Row],[rozpoczecie]]+I319, I319)</f>
        <v>1.0416666666666685E-2</v>
      </c>
      <c r="J320" s="9">
        <f>IF(telefony[[#This Row],[Czy stacjonarny]]=1, telefony[[#This Row],[zakonczenie]]-telefony[[#This Row],[rozpoczecie]]+J319, J319)</f>
        <v>1.3252314814814803</v>
      </c>
      <c r="K320" s="9">
        <f>IF(telefony[[#This Row],[Czy komórkowy]]=1, telefony[[#This Row],[zakonczenie]]-telefony[[#This Row],[rozpoczecie]]+K319, K319)</f>
        <v>0.42291666666666611</v>
      </c>
      <c r="L320" s="9">
        <f>IF(telefony[[#This Row],[Czy zagraniczne]]=1, telefony[[#This Row],[zakonczenie]]-telefony[[#This Row],[rozpoczecie]]+L319, L319)</f>
        <v>0.10871527777777784</v>
      </c>
      <c r="M320" s="9">
        <f>IF(telefony[[#This Row],[Czy stacjonarny]]=1, telefony[[#This Row],[zakonczenie]]-telefony[[#This Row],[rozpoczecie]]+M319, IF(telefony[[#This Row],[Czy komórkowy]]=1, telefony[[#This Row],[zakonczenie]]-telefony[[#This Row],[rozpoczecie]]+M319, M319))</f>
        <v>1.7481481481481478</v>
      </c>
      <c r="N320" s="2">
        <f>telefony[[#This Row],[zakonczenie]]-telefony[[#This Row],[rozpoczecie]]</f>
        <v>5.7754629629629961E-3</v>
      </c>
      <c r="O320">
        <f>IF(telefony[[#This Row],[Czy zagraniczne]]=1, ROUNDUP(telefony[[#This Row],[Trwanie]]*1440,0),0)</f>
        <v>0</v>
      </c>
      <c r="P320" s="9">
        <f>IF(telefony[[#This Row],[Czy komórkowy]]=1, P319+telefony[[#This Row],[Trwanie]], P319)</f>
        <v>0.25826388888888846</v>
      </c>
      <c r="Q320" s="9">
        <f>IF(telefony[[#This Row],[Czy stacjonarny]]=1, Q319+telefony[[#This Row],[Trwanie]], Q319)</f>
        <v>0.93432870370370336</v>
      </c>
    </row>
    <row r="321" spans="1:17" x14ac:dyDescent="0.25">
      <c r="A321">
        <v>4113351</v>
      </c>
      <c r="B321" s="1">
        <v>42922</v>
      </c>
      <c r="C321" s="2">
        <v>0.37913194444444442</v>
      </c>
      <c r="D321" s="2">
        <v>0.3800115740740741</v>
      </c>
      <c r="E321">
        <f>IF(LEN(telefony[[#This Row],[nr]]) = 7, 1,0)</f>
        <v>1</v>
      </c>
      <c r="F321">
        <f>IF(LEN(telefony[[#This Row],[nr]]) = 8, 1,0)</f>
        <v>0</v>
      </c>
      <c r="G321">
        <f>IF(LEN(telefony[[#This Row],[nr]]) &gt;= 10, 1,0)</f>
        <v>0</v>
      </c>
      <c r="H321">
        <f>IF(AND(MID(telefony[[#This Row],[nr]],1,2)="12",  telefony[[#This Row],[Czy stacjonarny]]=1), 1,0)</f>
        <v>0</v>
      </c>
      <c r="I321" s="2">
        <f>IF(telefony[[#This Row],[Czy stacjonarny na 12]]=1, telefony[[#This Row],[zakonczenie]]-telefony[[#This Row],[rozpoczecie]]+I320, I320)</f>
        <v>1.0416666666666685E-2</v>
      </c>
      <c r="J321" s="9">
        <f>IF(telefony[[#This Row],[Czy stacjonarny]]=1, telefony[[#This Row],[zakonczenie]]-telefony[[#This Row],[rozpoczecie]]+J320, J320)</f>
        <v>1.3261111111111099</v>
      </c>
      <c r="K321" s="9">
        <f>IF(telefony[[#This Row],[Czy komórkowy]]=1, telefony[[#This Row],[zakonczenie]]-telefony[[#This Row],[rozpoczecie]]+K320, K320)</f>
        <v>0.42291666666666611</v>
      </c>
      <c r="L321" s="9">
        <f>IF(telefony[[#This Row],[Czy zagraniczne]]=1, telefony[[#This Row],[zakonczenie]]-telefony[[#This Row],[rozpoczecie]]+L320, L320)</f>
        <v>0.10871527777777784</v>
      </c>
      <c r="M321" s="9">
        <f>IF(telefony[[#This Row],[Czy stacjonarny]]=1, telefony[[#This Row],[zakonczenie]]-telefony[[#This Row],[rozpoczecie]]+M320, IF(telefony[[#This Row],[Czy komórkowy]]=1, telefony[[#This Row],[zakonczenie]]-telefony[[#This Row],[rozpoczecie]]+M320, M320))</f>
        <v>1.7490277777777774</v>
      </c>
      <c r="N321" s="2">
        <f>telefony[[#This Row],[zakonczenie]]-telefony[[#This Row],[rozpoczecie]]</f>
        <v>8.7962962962967461E-4</v>
      </c>
      <c r="O321">
        <f>IF(telefony[[#This Row],[Czy zagraniczne]]=1, ROUNDUP(telefony[[#This Row],[Trwanie]]*1440,0),0)</f>
        <v>0</v>
      </c>
      <c r="P321" s="9">
        <f>IF(telefony[[#This Row],[Czy komórkowy]]=1, P320+telefony[[#This Row],[Trwanie]], P320)</f>
        <v>0.25826388888888846</v>
      </c>
      <c r="Q321" s="9">
        <f>IF(telefony[[#This Row],[Czy stacjonarny]]=1, Q320+telefony[[#This Row],[Trwanie]], Q320)</f>
        <v>0.93520833333333298</v>
      </c>
    </row>
    <row r="322" spans="1:17" x14ac:dyDescent="0.25">
      <c r="A322">
        <v>9777118</v>
      </c>
      <c r="B322" s="1">
        <v>42922</v>
      </c>
      <c r="C322" s="2">
        <v>0.38156250000000003</v>
      </c>
      <c r="D322" s="2">
        <v>0.3878240740740741</v>
      </c>
      <c r="E322">
        <f>IF(LEN(telefony[[#This Row],[nr]]) = 7, 1,0)</f>
        <v>1</v>
      </c>
      <c r="F322">
        <f>IF(LEN(telefony[[#This Row],[nr]]) = 8, 1,0)</f>
        <v>0</v>
      </c>
      <c r="G322">
        <f>IF(LEN(telefony[[#This Row],[nr]]) &gt;= 10, 1,0)</f>
        <v>0</v>
      </c>
      <c r="H322">
        <f>IF(AND(MID(telefony[[#This Row],[nr]],1,2)="12",  telefony[[#This Row],[Czy stacjonarny]]=1), 1,0)</f>
        <v>0</v>
      </c>
      <c r="I322" s="2">
        <f>IF(telefony[[#This Row],[Czy stacjonarny na 12]]=1, telefony[[#This Row],[zakonczenie]]-telefony[[#This Row],[rozpoczecie]]+I321, I321)</f>
        <v>1.0416666666666685E-2</v>
      </c>
      <c r="J322" s="9">
        <f>IF(telefony[[#This Row],[Czy stacjonarny]]=1, telefony[[#This Row],[zakonczenie]]-telefony[[#This Row],[rozpoczecie]]+J321, J321)</f>
        <v>1.332372685185184</v>
      </c>
      <c r="K322" s="9">
        <f>IF(telefony[[#This Row],[Czy komórkowy]]=1, telefony[[#This Row],[zakonczenie]]-telefony[[#This Row],[rozpoczecie]]+K321, K321)</f>
        <v>0.42291666666666611</v>
      </c>
      <c r="L322" s="9">
        <f>IF(telefony[[#This Row],[Czy zagraniczne]]=1, telefony[[#This Row],[zakonczenie]]-telefony[[#This Row],[rozpoczecie]]+L321, L321)</f>
        <v>0.10871527777777784</v>
      </c>
      <c r="M322" s="9">
        <f>IF(telefony[[#This Row],[Czy stacjonarny]]=1, telefony[[#This Row],[zakonczenie]]-telefony[[#This Row],[rozpoczecie]]+M321, IF(telefony[[#This Row],[Czy komórkowy]]=1, telefony[[#This Row],[zakonczenie]]-telefony[[#This Row],[rozpoczecie]]+M321, M321))</f>
        <v>1.7552893518518515</v>
      </c>
      <c r="N322" s="2">
        <f>telefony[[#This Row],[zakonczenie]]-telefony[[#This Row],[rozpoczecie]]</f>
        <v>6.2615740740740722E-3</v>
      </c>
      <c r="O322">
        <f>IF(telefony[[#This Row],[Czy zagraniczne]]=1, ROUNDUP(telefony[[#This Row],[Trwanie]]*1440,0),0)</f>
        <v>0</v>
      </c>
      <c r="P322" s="9">
        <f>IF(telefony[[#This Row],[Czy komórkowy]]=1, P321+telefony[[#This Row],[Trwanie]], P321)</f>
        <v>0.25826388888888846</v>
      </c>
      <c r="Q322" s="9">
        <f>IF(telefony[[#This Row],[Czy stacjonarny]]=1, Q321+telefony[[#This Row],[Trwanie]], Q321)</f>
        <v>0.9414699074074071</v>
      </c>
    </row>
    <row r="323" spans="1:17" x14ac:dyDescent="0.25">
      <c r="A323">
        <v>1659814</v>
      </c>
      <c r="B323" s="1">
        <v>42922</v>
      </c>
      <c r="C323" s="2">
        <v>0.38416666666666666</v>
      </c>
      <c r="D323" s="2">
        <v>0.39554398148148145</v>
      </c>
      <c r="E323">
        <f>IF(LEN(telefony[[#This Row],[nr]]) = 7, 1,0)</f>
        <v>1</v>
      </c>
      <c r="F323">
        <f>IF(LEN(telefony[[#This Row],[nr]]) = 8, 1,0)</f>
        <v>0</v>
      </c>
      <c r="G323">
        <f>IF(LEN(telefony[[#This Row],[nr]]) &gt;= 10, 1,0)</f>
        <v>0</v>
      </c>
      <c r="H323">
        <f>IF(AND(MID(telefony[[#This Row],[nr]],1,2)="12",  telefony[[#This Row],[Czy stacjonarny]]=1), 1,0)</f>
        <v>0</v>
      </c>
      <c r="I323" s="2">
        <f>IF(telefony[[#This Row],[Czy stacjonarny na 12]]=1, telefony[[#This Row],[zakonczenie]]-telefony[[#This Row],[rozpoczecie]]+I322, I322)</f>
        <v>1.0416666666666685E-2</v>
      </c>
      <c r="J323" s="9">
        <f>IF(telefony[[#This Row],[Czy stacjonarny]]=1, telefony[[#This Row],[zakonczenie]]-telefony[[#This Row],[rozpoczecie]]+J322, J322)</f>
        <v>1.3437499999999989</v>
      </c>
      <c r="K323" s="9">
        <f>IF(telefony[[#This Row],[Czy komórkowy]]=1, telefony[[#This Row],[zakonczenie]]-telefony[[#This Row],[rozpoczecie]]+K322, K322)</f>
        <v>0.42291666666666611</v>
      </c>
      <c r="L323" s="9">
        <f>IF(telefony[[#This Row],[Czy zagraniczne]]=1, telefony[[#This Row],[zakonczenie]]-telefony[[#This Row],[rozpoczecie]]+L322, L322)</f>
        <v>0.10871527777777784</v>
      </c>
      <c r="M323" s="9">
        <f>IF(telefony[[#This Row],[Czy stacjonarny]]=1, telefony[[#This Row],[zakonczenie]]-telefony[[#This Row],[rozpoczecie]]+M322, IF(telefony[[#This Row],[Czy komórkowy]]=1, telefony[[#This Row],[zakonczenie]]-telefony[[#This Row],[rozpoczecie]]+M322, M322))</f>
        <v>1.7666666666666664</v>
      </c>
      <c r="N323" s="2">
        <f>telefony[[#This Row],[zakonczenie]]-telefony[[#This Row],[rozpoczecie]]</f>
        <v>1.1377314814814798E-2</v>
      </c>
      <c r="O323">
        <f>IF(telefony[[#This Row],[Czy zagraniczne]]=1, ROUNDUP(telefony[[#This Row],[Trwanie]]*1440,0),0)</f>
        <v>0</v>
      </c>
      <c r="P323" s="9">
        <f>IF(telefony[[#This Row],[Czy komórkowy]]=1, P322+telefony[[#This Row],[Trwanie]], P322)</f>
        <v>0.25826388888888846</v>
      </c>
      <c r="Q323" s="9">
        <f>IF(telefony[[#This Row],[Czy stacjonarny]]=1, Q322+telefony[[#This Row],[Trwanie]], Q322)</f>
        <v>0.95284722222222196</v>
      </c>
    </row>
    <row r="324" spans="1:17" x14ac:dyDescent="0.25">
      <c r="A324">
        <v>26204415</v>
      </c>
      <c r="B324" s="1">
        <v>42922</v>
      </c>
      <c r="C324" s="2">
        <v>0.38806712962962964</v>
      </c>
      <c r="D324" s="2">
        <v>0.39144675925925926</v>
      </c>
      <c r="E324">
        <f>IF(LEN(telefony[[#This Row],[nr]]) = 7, 1,0)</f>
        <v>0</v>
      </c>
      <c r="F324">
        <f>IF(LEN(telefony[[#This Row],[nr]]) = 8, 1,0)</f>
        <v>1</v>
      </c>
      <c r="G324">
        <f>IF(LEN(telefony[[#This Row],[nr]]) &gt;= 10, 1,0)</f>
        <v>0</v>
      </c>
      <c r="H324">
        <f>IF(AND(MID(telefony[[#This Row],[nr]],1,2)="12",  telefony[[#This Row],[Czy stacjonarny]]=1), 1,0)</f>
        <v>0</v>
      </c>
      <c r="I324" s="2">
        <f>IF(telefony[[#This Row],[Czy stacjonarny na 12]]=1, telefony[[#This Row],[zakonczenie]]-telefony[[#This Row],[rozpoczecie]]+I323, I323)</f>
        <v>1.0416666666666685E-2</v>
      </c>
      <c r="J324" s="9">
        <f>IF(telefony[[#This Row],[Czy stacjonarny]]=1, telefony[[#This Row],[zakonczenie]]-telefony[[#This Row],[rozpoczecie]]+J323, J323)</f>
        <v>1.3437499999999989</v>
      </c>
      <c r="K324" s="9">
        <f>IF(telefony[[#This Row],[Czy komórkowy]]=1, telefony[[#This Row],[zakonczenie]]-telefony[[#This Row],[rozpoczecie]]+K323, K323)</f>
        <v>0.42629629629629573</v>
      </c>
      <c r="L324" s="9">
        <f>IF(telefony[[#This Row],[Czy zagraniczne]]=1, telefony[[#This Row],[zakonczenie]]-telefony[[#This Row],[rozpoczecie]]+L323, L323)</f>
        <v>0.10871527777777784</v>
      </c>
      <c r="M324" s="9">
        <f>IF(telefony[[#This Row],[Czy stacjonarny]]=1, telefony[[#This Row],[zakonczenie]]-telefony[[#This Row],[rozpoczecie]]+M323, IF(telefony[[#This Row],[Czy komórkowy]]=1, telefony[[#This Row],[zakonczenie]]-telefony[[#This Row],[rozpoczecie]]+M323, M323))</f>
        <v>1.770046296296296</v>
      </c>
      <c r="N324" s="2">
        <f>telefony[[#This Row],[zakonczenie]]-telefony[[#This Row],[rozpoczecie]]</f>
        <v>3.3796296296296213E-3</v>
      </c>
      <c r="O324">
        <f>IF(telefony[[#This Row],[Czy zagraniczne]]=1, ROUNDUP(telefony[[#This Row],[Trwanie]]*1440,0),0)</f>
        <v>0</v>
      </c>
      <c r="P324" s="9">
        <f>IF(telefony[[#This Row],[Czy komórkowy]]=1, P323+telefony[[#This Row],[Trwanie]], P323)</f>
        <v>0.26164351851851808</v>
      </c>
      <c r="Q324" s="9">
        <f>IF(telefony[[#This Row],[Czy stacjonarny]]=1, Q323+telefony[[#This Row],[Trwanie]], Q323)</f>
        <v>0.95284722222222196</v>
      </c>
    </row>
    <row r="325" spans="1:17" x14ac:dyDescent="0.25">
      <c r="A325">
        <v>8471544</v>
      </c>
      <c r="B325" s="1">
        <v>42922</v>
      </c>
      <c r="C325" s="2">
        <v>0.38960648148148147</v>
      </c>
      <c r="D325" s="2">
        <v>0.39498842592592592</v>
      </c>
      <c r="E325">
        <f>IF(LEN(telefony[[#This Row],[nr]]) = 7, 1,0)</f>
        <v>1</v>
      </c>
      <c r="F325">
        <f>IF(LEN(telefony[[#This Row],[nr]]) = 8, 1,0)</f>
        <v>0</v>
      </c>
      <c r="G325">
        <f>IF(LEN(telefony[[#This Row],[nr]]) &gt;= 10, 1,0)</f>
        <v>0</v>
      </c>
      <c r="H325">
        <f>IF(AND(MID(telefony[[#This Row],[nr]],1,2)="12",  telefony[[#This Row],[Czy stacjonarny]]=1), 1,0)</f>
        <v>0</v>
      </c>
      <c r="I325" s="2">
        <f>IF(telefony[[#This Row],[Czy stacjonarny na 12]]=1, telefony[[#This Row],[zakonczenie]]-telefony[[#This Row],[rozpoczecie]]+I324, I324)</f>
        <v>1.0416666666666685E-2</v>
      </c>
      <c r="J325" s="9">
        <f>IF(telefony[[#This Row],[Czy stacjonarny]]=1, telefony[[#This Row],[zakonczenie]]-telefony[[#This Row],[rozpoczecie]]+J324, J324)</f>
        <v>1.3491319444444434</v>
      </c>
      <c r="K325" s="9">
        <f>IF(telefony[[#This Row],[Czy komórkowy]]=1, telefony[[#This Row],[zakonczenie]]-telefony[[#This Row],[rozpoczecie]]+K324, K324)</f>
        <v>0.42629629629629573</v>
      </c>
      <c r="L325" s="9">
        <f>IF(telefony[[#This Row],[Czy zagraniczne]]=1, telefony[[#This Row],[zakonczenie]]-telefony[[#This Row],[rozpoczecie]]+L324, L324)</f>
        <v>0.10871527777777784</v>
      </c>
      <c r="M325" s="9">
        <f>IF(telefony[[#This Row],[Czy stacjonarny]]=1, telefony[[#This Row],[zakonczenie]]-telefony[[#This Row],[rozpoczecie]]+M324, IF(telefony[[#This Row],[Czy komórkowy]]=1, telefony[[#This Row],[zakonczenie]]-telefony[[#This Row],[rozpoczecie]]+M324, M324))</f>
        <v>1.7754282407407405</v>
      </c>
      <c r="N325" s="2">
        <f>telefony[[#This Row],[zakonczenie]]-telefony[[#This Row],[rozpoczecie]]</f>
        <v>5.3819444444444531E-3</v>
      </c>
      <c r="O325">
        <f>IF(telefony[[#This Row],[Czy zagraniczne]]=1, ROUNDUP(telefony[[#This Row],[Trwanie]]*1440,0),0)</f>
        <v>0</v>
      </c>
      <c r="P325" s="9">
        <f>IF(telefony[[#This Row],[Czy komórkowy]]=1, P324+telefony[[#This Row],[Trwanie]], P324)</f>
        <v>0.26164351851851808</v>
      </c>
      <c r="Q325" s="9">
        <f>IF(telefony[[#This Row],[Czy stacjonarny]]=1, Q324+telefony[[#This Row],[Trwanie]], Q324)</f>
        <v>0.95822916666666647</v>
      </c>
    </row>
    <row r="326" spans="1:17" x14ac:dyDescent="0.25">
      <c r="A326">
        <v>3379401</v>
      </c>
      <c r="B326" s="1">
        <v>42922</v>
      </c>
      <c r="C326" s="2">
        <v>0.39466435185185184</v>
      </c>
      <c r="D326" s="2">
        <v>0.40501157407407407</v>
      </c>
      <c r="E326">
        <f>IF(LEN(telefony[[#This Row],[nr]]) = 7, 1,0)</f>
        <v>1</v>
      </c>
      <c r="F326">
        <f>IF(LEN(telefony[[#This Row],[nr]]) = 8, 1,0)</f>
        <v>0</v>
      </c>
      <c r="G326">
        <f>IF(LEN(telefony[[#This Row],[nr]]) &gt;= 10, 1,0)</f>
        <v>0</v>
      </c>
      <c r="H326">
        <f>IF(AND(MID(telefony[[#This Row],[nr]],1,2)="12",  telefony[[#This Row],[Czy stacjonarny]]=1), 1,0)</f>
        <v>0</v>
      </c>
      <c r="I326" s="2">
        <f>IF(telefony[[#This Row],[Czy stacjonarny na 12]]=1, telefony[[#This Row],[zakonczenie]]-telefony[[#This Row],[rozpoczecie]]+I325, I325)</f>
        <v>1.0416666666666685E-2</v>
      </c>
      <c r="J326" s="9">
        <f>IF(telefony[[#This Row],[Czy stacjonarny]]=1, telefony[[#This Row],[zakonczenie]]-telefony[[#This Row],[rozpoczecie]]+J325, J325)</f>
        <v>1.3594791666666657</v>
      </c>
      <c r="K326" s="9">
        <f>IF(telefony[[#This Row],[Czy komórkowy]]=1, telefony[[#This Row],[zakonczenie]]-telefony[[#This Row],[rozpoczecie]]+K325, K325)</f>
        <v>0.42629629629629573</v>
      </c>
      <c r="L326" s="9">
        <f>IF(telefony[[#This Row],[Czy zagraniczne]]=1, telefony[[#This Row],[zakonczenie]]-telefony[[#This Row],[rozpoczecie]]+L325, L325)</f>
        <v>0.10871527777777784</v>
      </c>
      <c r="M326" s="9">
        <f>IF(telefony[[#This Row],[Czy stacjonarny]]=1, telefony[[#This Row],[zakonczenie]]-telefony[[#This Row],[rozpoczecie]]+M325, IF(telefony[[#This Row],[Czy komórkowy]]=1, telefony[[#This Row],[zakonczenie]]-telefony[[#This Row],[rozpoczecie]]+M325, M325))</f>
        <v>1.7857754629629627</v>
      </c>
      <c r="N326" s="2">
        <f>telefony[[#This Row],[zakonczenie]]-telefony[[#This Row],[rozpoczecie]]</f>
        <v>1.034722222222223E-2</v>
      </c>
      <c r="O326">
        <f>IF(telefony[[#This Row],[Czy zagraniczne]]=1, ROUNDUP(telefony[[#This Row],[Trwanie]]*1440,0),0)</f>
        <v>0</v>
      </c>
      <c r="P326" s="9">
        <f>IF(telefony[[#This Row],[Czy komórkowy]]=1, P325+telefony[[#This Row],[Trwanie]], P325)</f>
        <v>0.26164351851851808</v>
      </c>
      <c r="Q326" s="9">
        <f>IF(telefony[[#This Row],[Czy stacjonarny]]=1, Q325+telefony[[#This Row],[Trwanie]], Q325)</f>
        <v>0.96857638888888875</v>
      </c>
    </row>
    <row r="327" spans="1:17" x14ac:dyDescent="0.25">
      <c r="A327">
        <v>5912377607</v>
      </c>
      <c r="B327" s="1">
        <v>42922</v>
      </c>
      <c r="C327" s="2">
        <v>0.39613425925925927</v>
      </c>
      <c r="D327" s="2">
        <v>0.39868055555555554</v>
      </c>
      <c r="E327">
        <f>IF(LEN(telefony[[#This Row],[nr]]) = 7, 1,0)</f>
        <v>0</v>
      </c>
      <c r="F327">
        <f>IF(LEN(telefony[[#This Row],[nr]]) = 8, 1,0)</f>
        <v>0</v>
      </c>
      <c r="G327">
        <f>IF(LEN(telefony[[#This Row],[nr]]) &gt;= 10, 1,0)</f>
        <v>1</v>
      </c>
      <c r="H327">
        <f>IF(AND(MID(telefony[[#This Row],[nr]],1,2)="12",  telefony[[#This Row],[Czy stacjonarny]]=1), 1,0)</f>
        <v>0</v>
      </c>
      <c r="I327" s="2">
        <f>IF(telefony[[#This Row],[Czy stacjonarny na 12]]=1, telefony[[#This Row],[zakonczenie]]-telefony[[#This Row],[rozpoczecie]]+I326, I326)</f>
        <v>1.0416666666666685E-2</v>
      </c>
      <c r="J327" s="9">
        <f>IF(telefony[[#This Row],[Czy stacjonarny]]=1, telefony[[#This Row],[zakonczenie]]-telefony[[#This Row],[rozpoczecie]]+J326, J326)</f>
        <v>1.3594791666666657</v>
      </c>
      <c r="K327" s="9">
        <f>IF(telefony[[#This Row],[Czy komórkowy]]=1, telefony[[#This Row],[zakonczenie]]-telefony[[#This Row],[rozpoczecie]]+K326, K326)</f>
        <v>0.42629629629629573</v>
      </c>
      <c r="L327" s="9">
        <f>IF(telefony[[#This Row],[Czy zagraniczne]]=1, telefony[[#This Row],[zakonczenie]]-telefony[[#This Row],[rozpoczecie]]+L326, L326)</f>
        <v>0.11126157407407411</v>
      </c>
      <c r="M327" s="9">
        <f>IF(telefony[[#This Row],[Czy stacjonarny]]=1, telefony[[#This Row],[zakonczenie]]-telefony[[#This Row],[rozpoczecie]]+M326, IF(telefony[[#This Row],[Czy komórkowy]]=1, telefony[[#This Row],[zakonczenie]]-telefony[[#This Row],[rozpoczecie]]+M326, M326))</f>
        <v>1.7857754629629627</v>
      </c>
      <c r="N327" s="2">
        <f>telefony[[#This Row],[zakonczenie]]-telefony[[#This Row],[rozpoczecie]]</f>
        <v>2.5462962962962687E-3</v>
      </c>
      <c r="O327">
        <f>IF(telefony[[#This Row],[Czy zagraniczne]]=1, ROUNDUP(telefony[[#This Row],[Trwanie]]*1440,0),0)</f>
        <v>4</v>
      </c>
      <c r="P327" s="9">
        <f>IF(telefony[[#This Row],[Czy komórkowy]]=1, P326+telefony[[#This Row],[Trwanie]], P326)</f>
        <v>0.26164351851851808</v>
      </c>
      <c r="Q327" s="9">
        <f>IF(telefony[[#This Row],[Czy stacjonarny]]=1, Q326+telefony[[#This Row],[Trwanie]], Q326)</f>
        <v>0.96857638888888875</v>
      </c>
    </row>
    <row r="328" spans="1:17" x14ac:dyDescent="0.25">
      <c r="A328">
        <v>77705897</v>
      </c>
      <c r="B328" s="1">
        <v>42922</v>
      </c>
      <c r="C328" s="2">
        <v>0.39956018518518521</v>
      </c>
      <c r="D328" s="2">
        <v>0.40025462962962965</v>
      </c>
      <c r="E328">
        <f>IF(LEN(telefony[[#This Row],[nr]]) = 7, 1,0)</f>
        <v>0</v>
      </c>
      <c r="F328">
        <f>IF(LEN(telefony[[#This Row],[nr]]) = 8, 1,0)</f>
        <v>1</v>
      </c>
      <c r="G328">
        <f>IF(LEN(telefony[[#This Row],[nr]]) &gt;= 10, 1,0)</f>
        <v>0</v>
      </c>
      <c r="H328">
        <f>IF(AND(MID(telefony[[#This Row],[nr]],1,2)="12",  telefony[[#This Row],[Czy stacjonarny]]=1), 1,0)</f>
        <v>0</v>
      </c>
      <c r="I328" s="2">
        <f>IF(telefony[[#This Row],[Czy stacjonarny na 12]]=1, telefony[[#This Row],[zakonczenie]]-telefony[[#This Row],[rozpoczecie]]+I327, I327)</f>
        <v>1.0416666666666685E-2</v>
      </c>
      <c r="J328" s="9">
        <f>IF(telefony[[#This Row],[Czy stacjonarny]]=1, telefony[[#This Row],[zakonczenie]]-telefony[[#This Row],[rozpoczecie]]+J327, J327)</f>
        <v>1.3594791666666657</v>
      </c>
      <c r="K328" s="9">
        <f>IF(telefony[[#This Row],[Czy komórkowy]]=1, telefony[[#This Row],[zakonczenie]]-telefony[[#This Row],[rozpoczecie]]+K327, K327)</f>
        <v>0.42699074074074017</v>
      </c>
      <c r="L328" s="9">
        <f>IF(telefony[[#This Row],[Czy zagraniczne]]=1, telefony[[#This Row],[zakonczenie]]-telefony[[#This Row],[rozpoczecie]]+L327, L327)</f>
        <v>0.11126157407407411</v>
      </c>
      <c r="M328" s="9">
        <f>IF(telefony[[#This Row],[Czy stacjonarny]]=1, telefony[[#This Row],[zakonczenie]]-telefony[[#This Row],[rozpoczecie]]+M327, IF(telefony[[#This Row],[Czy komórkowy]]=1, telefony[[#This Row],[zakonczenie]]-telefony[[#This Row],[rozpoczecie]]+M327, M327))</f>
        <v>1.7864699074074073</v>
      </c>
      <c r="N328" s="2">
        <f>telefony[[#This Row],[zakonczenie]]-telefony[[#This Row],[rozpoczecie]]</f>
        <v>6.9444444444444198E-4</v>
      </c>
      <c r="O328">
        <f>IF(telefony[[#This Row],[Czy zagraniczne]]=1, ROUNDUP(telefony[[#This Row],[Trwanie]]*1440,0),0)</f>
        <v>0</v>
      </c>
      <c r="P328" s="9">
        <f>IF(telefony[[#This Row],[Czy komórkowy]]=1, P327+telefony[[#This Row],[Trwanie]], P327)</f>
        <v>0.26233796296296252</v>
      </c>
      <c r="Q328" s="9">
        <f>IF(telefony[[#This Row],[Czy stacjonarny]]=1, Q327+telefony[[#This Row],[Trwanie]], Q327)</f>
        <v>0.96857638888888875</v>
      </c>
    </row>
    <row r="329" spans="1:17" x14ac:dyDescent="0.25">
      <c r="A329">
        <v>5894865</v>
      </c>
      <c r="B329" s="1">
        <v>42922</v>
      </c>
      <c r="C329" s="2">
        <v>0.40255787037037039</v>
      </c>
      <c r="D329" s="2">
        <v>0.40554398148148146</v>
      </c>
      <c r="E329">
        <f>IF(LEN(telefony[[#This Row],[nr]]) = 7, 1,0)</f>
        <v>1</v>
      </c>
      <c r="F329">
        <f>IF(LEN(telefony[[#This Row],[nr]]) = 8, 1,0)</f>
        <v>0</v>
      </c>
      <c r="G329">
        <f>IF(LEN(telefony[[#This Row],[nr]]) &gt;= 10, 1,0)</f>
        <v>0</v>
      </c>
      <c r="H329">
        <f>IF(AND(MID(telefony[[#This Row],[nr]],1,2)="12",  telefony[[#This Row],[Czy stacjonarny]]=1), 1,0)</f>
        <v>0</v>
      </c>
      <c r="I329" s="2">
        <f>IF(telefony[[#This Row],[Czy stacjonarny na 12]]=1, telefony[[#This Row],[zakonczenie]]-telefony[[#This Row],[rozpoczecie]]+I328, I328)</f>
        <v>1.0416666666666685E-2</v>
      </c>
      <c r="J329" s="9">
        <f>IF(telefony[[#This Row],[Czy stacjonarny]]=1, telefony[[#This Row],[zakonczenie]]-telefony[[#This Row],[rozpoczecie]]+J328, J328)</f>
        <v>1.3624652777777768</v>
      </c>
      <c r="K329" s="9">
        <f>IF(telefony[[#This Row],[Czy komórkowy]]=1, telefony[[#This Row],[zakonczenie]]-telefony[[#This Row],[rozpoczecie]]+K328, K328)</f>
        <v>0.42699074074074017</v>
      </c>
      <c r="L329" s="9">
        <f>IF(telefony[[#This Row],[Czy zagraniczne]]=1, telefony[[#This Row],[zakonczenie]]-telefony[[#This Row],[rozpoczecie]]+L328, L328)</f>
        <v>0.11126157407407411</v>
      </c>
      <c r="M329" s="9">
        <f>IF(telefony[[#This Row],[Czy stacjonarny]]=1, telefony[[#This Row],[zakonczenie]]-telefony[[#This Row],[rozpoczecie]]+M328, IF(telefony[[#This Row],[Czy komórkowy]]=1, telefony[[#This Row],[zakonczenie]]-telefony[[#This Row],[rozpoczecie]]+M328, M328))</f>
        <v>1.7894560185185184</v>
      </c>
      <c r="N329" s="2">
        <f>telefony[[#This Row],[zakonczenie]]-telefony[[#This Row],[rozpoczecie]]</f>
        <v>2.9861111111110783E-3</v>
      </c>
      <c r="O329">
        <f>IF(telefony[[#This Row],[Czy zagraniczne]]=1, ROUNDUP(telefony[[#This Row],[Trwanie]]*1440,0),0)</f>
        <v>0</v>
      </c>
      <c r="P329" s="9">
        <f>IF(telefony[[#This Row],[Czy komórkowy]]=1, P328+telefony[[#This Row],[Trwanie]], P328)</f>
        <v>0.26233796296296252</v>
      </c>
      <c r="Q329" s="9">
        <f>IF(telefony[[#This Row],[Czy stacjonarny]]=1, Q328+telefony[[#This Row],[Trwanie]], Q328)</f>
        <v>0.97156249999999988</v>
      </c>
    </row>
    <row r="330" spans="1:17" x14ac:dyDescent="0.25">
      <c r="A330">
        <v>7449832</v>
      </c>
      <c r="B330" s="1">
        <v>42922</v>
      </c>
      <c r="C330" s="2">
        <v>0.40559027777777779</v>
      </c>
      <c r="D330" s="2">
        <v>0.41425925925925927</v>
      </c>
      <c r="E330">
        <f>IF(LEN(telefony[[#This Row],[nr]]) = 7, 1,0)</f>
        <v>1</v>
      </c>
      <c r="F330">
        <f>IF(LEN(telefony[[#This Row],[nr]]) = 8, 1,0)</f>
        <v>0</v>
      </c>
      <c r="G330">
        <f>IF(LEN(telefony[[#This Row],[nr]]) &gt;= 10, 1,0)</f>
        <v>0</v>
      </c>
      <c r="H330">
        <f>IF(AND(MID(telefony[[#This Row],[nr]],1,2)="12",  telefony[[#This Row],[Czy stacjonarny]]=1), 1,0)</f>
        <v>0</v>
      </c>
      <c r="I330" s="2">
        <f>IF(telefony[[#This Row],[Czy stacjonarny na 12]]=1, telefony[[#This Row],[zakonczenie]]-telefony[[#This Row],[rozpoczecie]]+I329, I329)</f>
        <v>1.0416666666666685E-2</v>
      </c>
      <c r="J330" s="9">
        <f>IF(telefony[[#This Row],[Czy stacjonarny]]=1, telefony[[#This Row],[zakonczenie]]-telefony[[#This Row],[rozpoczecie]]+J329, J329)</f>
        <v>1.3711342592592584</v>
      </c>
      <c r="K330" s="9">
        <f>IF(telefony[[#This Row],[Czy komórkowy]]=1, telefony[[#This Row],[zakonczenie]]-telefony[[#This Row],[rozpoczecie]]+K329, K329)</f>
        <v>0.42699074074074017</v>
      </c>
      <c r="L330" s="9">
        <f>IF(telefony[[#This Row],[Czy zagraniczne]]=1, telefony[[#This Row],[zakonczenie]]-telefony[[#This Row],[rozpoczecie]]+L329, L329)</f>
        <v>0.11126157407407411</v>
      </c>
      <c r="M330" s="9">
        <f>IF(telefony[[#This Row],[Czy stacjonarny]]=1, telefony[[#This Row],[zakonczenie]]-telefony[[#This Row],[rozpoczecie]]+M329, IF(telefony[[#This Row],[Czy komórkowy]]=1, telefony[[#This Row],[zakonczenie]]-telefony[[#This Row],[rozpoczecie]]+M329, M329))</f>
        <v>1.798125</v>
      </c>
      <c r="N330" s="2">
        <f>telefony[[#This Row],[zakonczenie]]-telefony[[#This Row],[rozpoczecie]]</f>
        <v>8.6689814814814858E-3</v>
      </c>
      <c r="O330">
        <f>IF(telefony[[#This Row],[Czy zagraniczne]]=1, ROUNDUP(telefony[[#This Row],[Trwanie]]*1440,0),0)</f>
        <v>0</v>
      </c>
      <c r="P330" s="9">
        <f>IF(telefony[[#This Row],[Czy komórkowy]]=1, P329+telefony[[#This Row],[Trwanie]], P329)</f>
        <v>0.26233796296296252</v>
      </c>
      <c r="Q330" s="9">
        <f>IF(telefony[[#This Row],[Czy stacjonarny]]=1, Q329+telefony[[#This Row],[Trwanie]], Q329)</f>
        <v>0.98023148148148143</v>
      </c>
    </row>
    <row r="331" spans="1:17" x14ac:dyDescent="0.25">
      <c r="A331">
        <v>49390412</v>
      </c>
      <c r="B331" s="1">
        <v>42922</v>
      </c>
      <c r="C331" s="2">
        <v>0.40645833333333331</v>
      </c>
      <c r="D331" s="2">
        <v>0.41598379629629628</v>
      </c>
      <c r="E331">
        <f>IF(LEN(telefony[[#This Row],[nr]]) = 7, 1,0)</f>
        <v>0</v>
      </c>
      <c r="F331">
        <f>IF(LEN(telefony[[#This Row],[nr]]) = 8, 1,0)</f>
        <v>1</v>
      </c>
      <c r="G331">
        <f>IF(LEN(telefony[[#This Row],[nr]]) &gt;= 10, 1,0)</f>
        <v>0</v>
      </c>
      <c r="H331">
        <f>IF(AND(MID(telefony[[#This Row],[nr]],1,2)="12",  telefony[[#This Row],[Czy stacjonarny]]=1), 1,0)</f>
        <v>0</v>
      </c>
      <c r="I331" s="2">
        <f>IF(telefony[[#This Row],[Czy stacjonarny na 12]]=1, telefony[[#This Row],[zakonczenie]]-telefony[[#This Row],[rozpoczecie]]+I330, I330)</f>
        <v>1.0416666666666685E-2</v>
      </c>
      <c r="J331" s="9">
        <f>IF(telefony[[#This Row],[Czy stacjonarny]]=1, telefony[[#This Row],[zakonczenie]]-telefony[[#This Row],[rozpoczecie]]+J330, J330)</f>
        <v>1.3711342592592584</v>
      </c>
      <c r="K331" s="9">
        <f>IF(telefony[[#This Row],[Czy komórkowy]]=1, telefony[[#This Row],[zakonczenie]]-telefony[[#This Row],[rozpoczecie]]+K330, K330)</f>
        <v>0.43651620370370314</v>
      </c>
      <c r="L331" s="9">
        <f>IF(telefony[[#This Row],[Czy zagraniczne]]=1, telefony[[#This Row],[zakonczenie]]-telefony[[#This Row],[rozpoczecie]]+L330, L330)</f>
        <v>0.11126157407407411</v>
      </c>
      <c r="M331" s="9">
        <f>IF(telefony[[#This Row],[Czy stacjonarny]]=1, telefony[[#This Row],[zakonczenie]]-telefony[[#This Row],[rozpoczecie]]+M330, IF(telefony[[#This Row],[Czy komórkowy]]=1, telefony[[#This Row],[zakonczenie]]-telefony[[#This Row],[rozpoczecie]]+M330, M330))</f>
        <v>1.8076504629629628</v>
      </c>
      <c r="N331" s="2">
        <f>telefony[[#This Row],[zakonczenie]]-telefony[[#This Row],[rozpoczecie]]</f>
        <v>9.5254629629629717E-3</v>
      </c>
      <c r="O331">
        <f>IF(telefony[[#This Row],[Czy zagraniczne]]=1, ROUNDUP(telefony[[#This Row],[Trwanie]]*1440,0),0)</f>
        <v>0</v>
      </c>
      <c r="P331" s="9">
        <f>IF(telefony[[#This Row],[Czy komórkowy]]=1, P330+telefony[[#This Row],[Trwanie]], P330)</f>
        <v>0.27186342592592549</v>
      </c>
      <c r="Q331" s="9">
        <f>IF(telefony[[#This Row],[Czy stacjonarny]]=1, Q330+telefony[[#This Row],[Trwanie]], Q330)</f>
        <v>0.98023148148148143</v>
      </c>
    </row>
    <row r="332" spans="1:17" x14ac:dyDescent="0.25">
      <c r="A332">
        <v>6156594</v>
      </c>
      <c r="B332" s="1">
        <v>42922</v>
      </c>
      <c r="C332" s="2">
        <v>0.41142361111111109</v>
      </c>
      <c r="D332" s="2">
        <v>0.42168981481481482</v>
      </c>
      <c r="E332">
        <f>IF(LEN(telefony[[#This Row],[nr]]) = 7, 1,0)</f>
        <v>1</v>
      </c>
      <c r="F332">
        <f>IF(LEN(telefony[[#This Row],[nr]]) = 8, 1,0)</f>
        <v>0</v>
      </c>
      <c r="G332">
        <f>IF(LEN(telefony[[#This Row],[nr]]) &gt;= 10, 1,0)</f>
        <v>0</v>
      </c>
      <c r="H332">
        <f>IF(AND(MID(telefony[[#This Row],[nr]],1,2)="12",  telefony[[#This Row],[Czy stacjonarny]]=1), 1,0)</f>
        <v>0</v>
      </c>
      <c r="I332" s="2">
        <f>IF(telefony[[#This Row],[Czy stacjonarny na 12]]=1, telefony[[#This Row],[zakonczenie]]-telefony[[#This Row],[rozpoczecie]]+I331, I331)</f>
        <v>1.0416666666666685E-2</v>
      </c>
      <c r="J332" s="9">
        <f>IF(telefony[[#This Row],[Czy stacjonarny]]=1, telefony[[#This Row],[zakonczenie]]-telefony[[#This Row],[rozpoczecie]]+J331, J331)</f>
        <v>1.3814004629629622</v>
      </c>
      <c r="K332" s="9">
        <f>IF(telefony[[#This Row],[Czy komórkowy]]=1, telefony[[#This Row],[zakonczenie]]-telefony[[#This Row],[rozpoczecie]]+K331, K331)</f>
        <v>0.43651620370370314</v>
      </c>
      <c r="L332" s="9">
        <f>IF(telefony[[#This Row],[Czy zagraniczne]]=1, telefony[[#This Row],[zakonczenie]]-telefony[[#This Row],[rozpoczecie]]+L331, L331)</f>
        <v>0.11126157407407411</v>
      </c>
      <c r="M332" s="9">
        <f>IF(telefony[[#This Row],[Czy stacjonarny]]=1, telefony[[#This Row],[zakonczenie]]-telefony[[#This Row],[rozpoczecie]]+M331, IF(telefony[[#This Row],[Czy komórkowy]]=1, telefony[[#This Row],[zakonczenie]]-telefony[[#This Row],[rozpoczecie]]+M331, M331))</f>
        <v>1.8179166666666666</v>
      </c>
      <c r="N332" s="2">
        <f>telefony[[#This Row],[zakonczenie]]-telefony[[#This Row],[rozpoczecie]]</f>
        <v>1.0266203703703736E-2</v>
      </c>
      <c r="O332">
        <f>IF(telefony[[#This Row],[Czy zagraniczne]]=1, ROUNDUP(telefony[[#This Row],[Trwanie]]*1440,0),0)</f>
        <v>0</v>
      </c>
      <c r="P332" s="9">
        <f>IF(telefony[[#This Row],[Czy komórkowy]]=1, P331+telefony[[#This Row],[Trwanie]], P331)</f>
        <v>0.27186342592592549</v>
      </c>
      <c r="Q332" s="9">
        <f>IF(telefony[[#This Row],[Czy stacjonarny]]=1, Q331+telefony[[#This Row],[Trwanie]], Q331)</f>
        <v>0.99049768518518522</v>
      </c>
    </row>
    <row r="333" spans="1:17" x14ac:dyDescent="0.25">
      <c r="A333">
        <v>5006675</v>
      </c>
      <c r="B333" s="1">
        <v>42922</v>
      </c>
      <c r="C333" s="2">
        <v>0.4129976851851852</v>
      </c>
      <c r="D333" s="2">
        <v>0.41953703703703704</v>
      </c>
      <c r="E333">
        <f>IF(LEN(telefony[[#This Row],[nr]]) = 7, 1,0)</f>
        <v>1</v>
      </c>
      <c r="F333">
        <f>IF(LEN(telefony[[#This Row],[nr]]) = 8, 1,0)</f>
        <v>0</v>
      </c>
      <c r="G333">
        <f>IF(LEN(telefony[[#This Row],[nr]]) &gt;= 10, 1,0)</f>
        <v>0</v>
      </c>
      <c r="H333">
        <f>IF(AND(MID(telefony[[#This Row],[nr]],1,2)="12",  telefony[[#This Row],[Czy stacjonarny]]=1), 1,0)</f>
        <v>0</v>
      </c>
      <c r="I333" s="2">
        <f>IF(telefony[[#This Row],[Czy stacjonarny na 12]]=1, telefony[[#This Row],[zakonczenie]]-telefony[[#This Row],[rozpoczecie]]+I332, I332)</f>
        <v>1.0416666666666685E-2</v>
      </c>
      <c r="J333" s="9">
        <f>IF(telefony[[#This Row],[Czy stacjonarny]]=1, telefony[[#This Row],[zakonczenie]]-telefony[[#This Row],[rozpoczecie]]+J332, J332)</f>
        <v>1.3879398148148141</v>
      </c>
      <c r="K333" s="9">
        <f>IF(telefony[[#This Row],[Czy komórkowy]]=1, telefony[[#This Row],[zakonczenie]]-telefony[[#This Row],[rozpoczecie]]+K332, K332)</f>
        <v>0.43651620370370314</v>
      </c>
      <c r="L333" s="9">
        <f>IF(telefony[[#This Row],[Czy zagraniczne]]=1, telefony[[#This Row],[zakonczenie]]-telefony[[#This Row],[rozpoczecie]]+L332, L332)</f>
        <v>0.11126157407407411</v>
      </c>
      <c r="M333" s="9">
        <f>IF(telefony[[#This Row],[Czy stacjonarny]]=1, telefony[[#This Row],[zakonczenie]]-telefony[[#This Row],[rozpoczecie]]+M332, IF(telefony[[#This Row],[Czy komórkowy]]=1, telefony[[#This Row],[zakonczenie]]-telefony[[#This Row],[rozpoczecie]]+M332, M332))</f>
        <v>1.8244560185185184</v>
      </c>
      <c r="N333" s="2">
        <f>telefony[[#This Row],[zakonczenie]]-telefony[[#This Row],[rozpoczecie]]</f>
        <v>6.5393518518518379E-3</v>
      </c>
      <c r="O333">
        <f>IF(telefony[[#This Row],[Czy zagraniczne]]=1, ROUNDUP(telefony[[#This Row],[Trwanie]]*1440,0),0)</f>
        <v>0</v>
      </c>
      <c r="P333" s="9">
        <f>IF(telefony[[#This Row],[Czy komórkowy]]=1, P332+telefony[[#This Row],[Trwanie]], P332)</f>
        <v>0.27186342592592549</v>
      </c>
      <c r="Q333" s="9">
        <f>IF(telefony[[#This Row],[Czy stacjonarny]]=1, Q332+telefony[[#This Row],[Trwanie]], Q332)</f>
        <v>0.99703703703703705</v>
      </c>
    </row>
    <row r="334" spans="1:17" x14ac:dyDescent="0.25">
      <c r="A334">
        <v>2096180</v>
      </c>
      <c r="B334" s="1">
        <v>42922</v>
      </c>
      <c r="C334" s="2">
        <v>0.41351851851851851</v>
      </c>
      <c r="D334" s="2">
        <v>0.41670138888888891</v>
      </c>
      <c r="E334">
        <f>IF(LEN(telefony[[#This Row],[nr]]) = 7, 1,0)</f>
        <v>1</v>
      </c>
      <c r="F334">
        <f>IF(LEN(telefony[[#This Row],[nr]]) = 8, 1,0)</f>
        <v>0</v>
      </c>
      <c r="G334">
        <f>IF(LEN(telefony[[#This Row],[nr]]) &gt;= 10, 1,0)</f>
        <v>0</v>
      </c>
      <c r="H334">
        <f>IF(AND(MID(telefony[[#This Row],[nr]],1,2)="12",  telefony[[#This Row],[Czy stacjonarny]]=1), 1,0)</f>
        <v>0</v>
      </c>
      <c r="I334" s="2">
        <f>IF(telefony[[#This Row],[Czy stacjonarny na 12]]=1, telefony[[#This Row],[zakonczenie]]-telefony[[#This Row],[rozpoczecie]]+I333, I333)</f>
        <v>1.0416666666666685E-2</v>
      </c>
      <c r="J334" s="9">
        <f>IF(telefony[[#This Row],[Czy stacjonarny]]=1, telefony[[#This Row],[zakonczenie]]-telefony[[#This Row],[rozpoczecie]]+J333, J333)</f>
        <v>1.3911226851851846</v>
      </c>
      <c r="K334" s="9">
        <f>IF(telefony[[#This Row],[Czy komórkowy]]=1, telefony[[#This Row],[zakonczenie]]-telefony[[#This Row],[rozpoczecie]]+K333, K333)</f>
        <v>0.43651620370370314</v>
      </c>
      <c r="L334" s="9">
        <f>IF(telefony[[#This Row],[Czy zagraniczne]]=1, telefony[[#This Row],[zakonczenie]]-telefony[[#This Row],[rozpoczecie]]+L333, L333)</f>
        <v>0.11126157407407411</v>
      </c>
      <c r="M334" s="9">
        <f>IF(telefony[[#This Row],[Czy stacjonarny]]=1, telefony[[#This Row],[zakonczenie]]-telefony[[#This Row],[rozpoczecie]]+M333, IF(telefony[[#This Row],[Czy komórkowy]]=1, telefony[[#This Row],[zakonczenie]]-telefony[[#This Row],[rozpoczecie]]+M333, M333))</f>
        <v>1.8276388888888888</v>
      </c>
      <c r="N334" s="2">
        <f>telefony[[#This Row],[zakonczenie]]-telefony[[#This Row],[rozpoczecie]]</f>
        <v>3.1828703703704053E-3</v>
      </c>
      <c r="O334">
        <f>IF(telefony[[#This Row],[Czy zagraniczne]]=1, ROUNDUP(telefony[[#This Row],[Trwanie]]*1440,0),0)</f>
        <v>0</v>
      </c>
      <c r="P334" s="9">
        <f>IF(telefony[[#This Row],[Czy komórkowy]]=1, P333+telefony[[#This Row],[Trwanie]], P333)</f>
        <v>0.27186342592592549</v>
      </c>
      <c r="Q334" s="9">
        <f>IF(telefony[[#This Row],[Czy stacjonarny]]=1, Q333+telefony[[#This Row],[Trwanie]], Q333)</f>
        <v>1.0002199074074074</v>
      </c>
    </row>
    <row r="335" spans="1:17" x14ac:dyDescent="0.25">
      <c r="A335">
        <v>8214927</v>
      </c>
      <c r="B335" s="1">
        <v>42922</v>
      </c>
      <c r="C335" s="2">
        <v>0.41638888888888886</v>
      </c>
      <c r="D335" s="2">
        <v>0.42116898148148146</v>
      </c>
      <c r="E335">
        <f>IF(LEN(telefony[[#This Row],[nr]]) = 7, 1,0)</f>
        <v>1</v>
      </c>
      <c r="F335">
        <f>IF(LEN(telefony[[#This Row],[nr]]) = 8, 1,0)</f>
        <v>0</v>
      </c>
      <c r="G335">
        <f>IF(LEN(telefony[[#This Row],[nr]]) &gt;= 10, 1,0)</f>
        <v>0</v>
      </c>
      <c r="H335">
        <f>IF(AND(MID(telefony[[#This Row],[nr]],1,2)="12",  telefony[[#This Row],[Czy stacjonarny]]=1), 1,0)</f>
        <v>0</v>
      </c>
      <c r="I335" s="2">
        <f>IF(telefony[[#This Row],[Czy stacjonarny na 12]]=1, telefony[[#This Row],[zakonczenie]]-telefony[[#This Row],[rozpoczecie]]+I334, I334)</f>
        <v>1.0416666666666685E-2</v>
      </c>
      <c r="J335" s="9">
        <f>IF(telefony[[#This Row],[Czy stacjonarny]]=1, telefony[[#This Row],[zakonczenie]]-telefony[[#This Row],[rozpoczecie]]+J334, J334)</f>
        <v>1.3959027777777773</v>
      </c>
      <c r="K335" s="9">
        <f>IF(telefony[[#This Row],[Czy komórkowy]]=1, telefony[[#This Row],[zakonczenie]]-telefony[[#This Row],[rozpoczecie]]+K334, K334)</f>
        <v>0.43651620370370314</v>
      </c>
      <c r="L335" s="9">
        <f>IF(telefony[[#This Row],[Czy zagraniczne]]=1, telefony[[#This Row],[zakonczenie]]-telefony[[#This Row],[rozpoczecie]]+L334, L334)</f>
        <v>0.11126157407407411</v>
      </c>
      <c r="M335" s="9">
        <f>IF(telefony[[#This Row],[Czy stacjonarny]]=1, telefony[[#This Row],[zakonczenie]]-telefony[[#This Row],[rozpoczecie]]+M334, IF(telefony[[#This Row],[Czy komórkowy]]=1, telefony[[#This Row],[zakonczenie]]-telefony[[#This Row],[rozpoczecie]]+M334, M334))</f>
        <v>1.8324189814814815</v>
      </c>
      <c r="N335" s="2">
        <f>telefony[[#This Row],[zakonczenie]]-telefony[[#This Row],[rozpoczecie]]</f>
        <v>4.7800925925925997E-3</v>
      </c>
      <c r="O335">
        <f>IF(telefony[[#This Row],[Czy zagraniczne]]=1, ROUNDUP(telefony[[#This Row],[Trwanie]]*1440,0),0)</f>
        <v>0</v>
      </c>
      <c r="P335" s="9">
        <f>IF(telefony[[#This Row],[Czy komórkowy]]=1, P334+telefony[[#This Row],[Trwanie]], P334)</f>
        <v>0.27186342592592549</v>
      </c>
      <c r="Q335" s="9">
        <f>IF(telefony[[#This Row],[Czy stacjonarny]]=1, Q334+telefony[[#This Row],[Trwanie]], Q334)</f>
        <v>1.0049999999999999</v>
      </c>
    </row>
    <row r="336" spans="1:17" x14ac:dyDescent="0.25">
      <c r="A336">
        <v>5816822</v>
      </c>
      <c r="B336" s="1">
        <v>42922</v>
      </c>
      <c r="C336" s="2">
        <v>0.41684027777777777</v>
      </c>
      <c r="D336" s="2">
        <v>0.4230902777777778</v>
      </c>
      <c r="E336">
        <f>IF(LEN(telefony[[#This Row],[nr]]) = 7, 1,0)</f>
        <v>1</v>
      </c>
      <c r="F336">
        <f>IF(LEN(telefony[[#This Row],[nr]]) = 8, 1,0)</f>
        <v>0</v>
      </c>
      <c r="G336">
        <f>IF(LEN(telefony[[#This Row],[nr]]) &gt;= 10, 1,0)</f>
        <v>0</v>
      </c>
      <c r="H336">
        <f>IF(AND(MID(telefony[[#This Row],[nr]],1,2)="12",  telefony[[#This Row],[Czy stacjonarny]]=1), 1,0)</f>
        <v>0</v>
      </c>
      <c r="I336" s="2">
        <f>IF(telefony[[#This Row],[Czy stacjonarny na 12]]=1, telefony[[#This Row],[zakonczenie]]-telefony[[#This Row],[rozpoczecie]]+I335, I335)</f>
        <v>1.0416666666666685E-2</v>
      </c>
      <c r="J336" s="9">
        <f>IF(telefony[[#This Row],[Czy stacjonarny]]=1, telefony[[#This Row],[zakonczenie]]-telefony[[#This Row],[rozpoczecie]]+J335, J335)</f>
        <v>1.4021527777777774</v>
      </c>
      <c r="K336" s="9">
        <f>IF(telefony[[#This Row],[Czy komórkowy]]=1, telefony[[#This Row],[zakonczenie]]-telefony[[#This Row],[rozpoczecie]]+K335, K335)</f>
        <v>0.43651620370370314</v>
      </c>
      <c r="L336" s="9">
        <f>IF(telefony[[#This Row],[Czy zagraniczne]]=1, telefony[[#This Row],[zakonczenie]]-telefony[[#This Row],[rozpoczecie]]+L335, L335)</f>
        <v>0.11126157407407411</v>
      </c>
      <c r="M336" s="9">
        <f>IF(telefony[[#This Row],[Czy stacjonarny]]=1, telefony[[#This Row],[zakonczenie]]-telefony[[#This Row],[rozpoczecie]]+M335, IF(telefony[[#This Row],[Czy komórkowy]]=1, telefony[[#This Row],[zakonczenie]]-telefony[[#This Row],[rozpoczecie]]+M335, M335))</f>
        <v>1.8386689814814816</v>
      </c>
      <c r="N336" s="2">
        <f>telefony[[#This Row],[zakonczenie]]-telefony[[#This Row],[rozpoczecie]]</f>
        <v>6.2500000000000333E-3</v>
      </c>
      <c r="O336">
        <f>IF(telefony[[#This Row],[Czy zagraniczne]]=1, ROUNDUP(telefony[[#This Row],[Trwanie]]*1440,0),0)</f>
        <v>0</v>
      </c>
      <c r="P336" s="9">
        <f>IF(telefony[[#This Row],[Czy komórkowy]]=1, P335+telefony[[#This Row],[Trwanie]], P335)</f>
        <v>0.27186342592592549</v>
      </c>
      <c r="Q336" s="9">
        <f>IF(telefony[[#This Row],[Czy stacjonarny]]=1, Q335+telefony[[#This Row],[Trwanie]], Q335)</f>
        <v>1.01125</v>
      </c>
    </row>
    <row r="337" spans="1:17" x14ac:dyDescent="0.25">
      <c r="A337">
        <v>9683894</v>
      </c>
      <c r="B337" s="1">
        <v>42922</v>
      </c>
      <c r="C337" s="2">
        <v>0.42046296296296298</v>
      </c>
      <c r="D337" s="2">
        <v>0.42086805555555556</v>
      </c>
      <c r="E337">
        <f>IF(LEN(telefony[[#This Row],[nr]]) = 7, 1,0)</f>
        <v>1</v>
      </c>
      <c r="F337">
        <f>IF(LEN(telefony[[#This Row],[nr]]) = 8, 1,0)</f>
        <v>0</v>
      </c>
      <c r="G337">
        <f>IF(LEN(telefony[[#This Row],[nr]]) &gt;= 10, 1,0)</f>
        <v>0</v>
      </c>
      <c r="H337">
        <f>IF(AND(MID(telefony[[#This Row],[nr]],1,2)="12",  telefony[[#This Row],[Czy stacjonarny]]=1), 1,0)</f>
        <v>0</v>
      </c>
      <c r="I337" s="2">
        <f>IF(telefony[[#This Row],[Czy stacjonarny na 12]]=1, telefony[[#This Row],[zakonczenie]]-telefony[[#This Row],[rozpoczecie]]+I336, I336)</f>
        <v>1.0416666666666685E-2</v>
      </c>
      <c r="J337" s="9">
        <f>IF(telefony[[#This Row],[Czy stacjonarny]]=1, telefony[[#This Row],[zakonczenie]]-telefony[[#This Row],[rozpoczecie]]+J336, J336)</f>
        <v>1.4025578703703698</v>
      </c>
      <c r="K337" s="9">
        <f>IF(telefony[[#This Row],[Czy komórkowy]]=1, telefony[[#This Row],[zakonczenie]]-telefony[[#This Row],[rozpoczecie]]+K336, K336)</f>
        <v>0.43651620370370314</v>
      </c>
      <c r="L337" s="9">
        <f>IF(telefony[[#This Row],[Czy zagraniczne]]=1, telefony[[#This Row],[zakonczenie]]-telefony[[#This Row],[rozpoczecie]]+L336, L336)</f>
        <v>0.11126157407407411</v>
      </c>
      <c r="M337" s="9">
        <f>IF(telefony[[#This Row],[Czy stacjonarny]]=1, telefony[[#This Row],[zakonczenie]]-telefony[[#This Row],[rozpoczecie]]+M336, IF(telefony[[#This Row],[Czy komórkowy]]=1, telefony[[#This Row],[zakonczenie]]-telefony[[#This Row],[rozpoczecie]]+M336, M336))</f>
        <v>1.8390740740740741</v>
      </c>
      <c r="N337" s="2">
        <f>telefony[[#This Row],[zakonczenie]]-telefony[[#This Row],[rozpoczecie]]</f>
        <v>4.050925925925819E-4</v>
      </c>
      <c r="O337">
        <f>IF(telefony[[#This Row],[Czy zagraniczne]]=1, ROUNDUP(telefony[[#This Row],[Trwanie]]*1440,0),0)</f>
        <v>0</v>
      </c>
      <c r="P337" s="9">
        <f>IF(telefony[[#This Row],[Czy komórkowy]]=1, P336+telefony[[#This Row],[Trwanie]], P336)</f>
        <v>0.27186342592592549</v>
      </c>
      <c r="Q337" s="9">
        <f>IF(telefony[[#This Row],[Czy stacjonarny]]=1, Q336+telefony[[#This Row],[Trwanie]], Q336)</f>
        <v>1.0116550925925925</v>
      </c>
    </row>
    <row r="338" spans="1:17" x14ac:dyDescent="0.25">
      <c r="A338">
        <v>2808052</v>
      </c>
      <c r="B338" s="1">
        <v>42922</v>
      </c>
      <c r="C338" s="2">
        <v>0.42144675925925928</v>
      </c>
      <c r="D338" s="2">
        <v>0.43079861111111112</v>
      </c>
      <c r="E338">
        <f>IF(LEN(telefony[[#This Row],[nr]]) = 7, 1,0)</f>
        <v>1</v>
      </c>
      <c r="F338">
        <f>IF(LEN(telefony[[#This Row],[nr]]) = 8, 1,0)</f>
        <v>0</v>
      </c>
      <c r="G338">
        <f>IF(LEN(telefony[[#This Row],[nr]]) &gt;= 10, 1,0)</f>
        <v>0</v>
      </c>
      <c r="H338">
        <f>IF(AND(MID(telefony[[#This Row],[nr]],1,2)="12",  telefony[[#This Row],[Czy stacjonarny]]=1), 1,0)</f>
        <v>0</v>
      </c>
      <c r="I338" s="2">
        <f>IF(telefony[[#This Row],[Czy stacjonarny na 12]]=1, telefony[[#This Row],[zakonczenie]]-telefony[[#This Row],[rozpoczecie]]+I337, I337)</f>
        <v>1.0416666666666685E-2</v>
      </c>
      <c r="J338" s="9">
        <f>IF(telefony[[#This Row],[Czy stacjonarny]]=1, telefony[[#This Row],[zakonczenie]]-telefony[[#This Row],[rozpoczecie]]+J337, J337)</f>
        <v>1.4119097222222217</v>
      </c>
      <c r="K338" s="9">
        <f>IF(telefony[[#This Row],[Czy komórkowy]]=1, telefony[[#This Row],[zakonczenie]]-telefony[[#This Row],[rozpoczecie]]+K337, K337)</f>
        <v>0.43651620370370314</v>
      </c>
      <c r="L338" s="9">
        <f>IF(telefony[[#This Row],[Czy zagraniczne]]=1, telefony[[#This Row],[zakonczenie]]-telefony[[#This Row],[rozpoczecie]]+L337, L337)</f>
        <v>0.11126157407407411</v>
      </c>
      <c r="M338" s="9">
        <f>IF(telefony[[#This Row],[Czy stacjonarny]]=1, telefony[[#This Row],[zakonczenie]]-telefony[[#This Row],[rozpoczecie]]+M337, IF(telefony[[#This Row],[Czy komórkowy]]=1, telefony[[#This Row],[zakonczenie]]-telefony[[#This Row],[rozpoczecie]]+M337, M337))</f>
        <v>1.8484259259259259</v>
      </c>
      <c r="N338" s="2">
        <f>telefony[[#This Row],[zakonczenie]]-telefony[[#This Row],[rozpoczecie]]</f>
        <v>9.3518518518518334E-3</v>
      </c>
      <c r="O338">
        <f>IF(telefony[[#This Row],[Czy zagraniczne]]=1, ROUNDUP(telefony[[#This Row],[Trwanie]]*1440,0),0)</f>
        <v>0</v>
      </c>
      <c r="P338" s="9">
        <f>IF(telefony[[#This Row],[Czy komórkowy]]=1, P337+telefony[[#This Row],[Trwanie]], P337)</f>
        <v>0.27186342592592549</v>
      </c>
      <c r="Q338" s="9">
        <f>IF(telefony[[#This Row],[Czy stacjonarny]]=1, Q337+telefony[[#This Row],[Trwanie]], Q337)</f>
        <v>1.0210069444444443</v>
      </c>
    </row>
    <row r="339" spans="1:17" x14ac:dyDescent="0.25">
      <c r="A339">
        <v>18084593</v>
      </c>
      <c r="B339" s="1">
        <v>42922</v>
      </c>
      <c r="C339" s="2">
        <v>0.42482638888888891</v>
      </c>
      <c r="D339" s="2">
        <v>0.43292824074074077</v>
      </c>
      <c r="E339">
        <f>IF(LEN(telefony[[#This Row],[nr]]) = 7, 1,0)</f>
        <v>0</v>
      </c>
      <c r="F339">
        <f>IF(LEN(telefony[[#This Row],[nr]]) = 8, 1,0)</f>
        <v>1</v>
      </c>
      <c r="G339">
        <f>IF(LEN(telefony[[#This Row],[nr]]) &gt;= 10, 1,0)</f>
        <v>0</v>
      </c>
      <c r="H339">
        <f>IF(AND(MID(telefony[[#This Row],[nr]],1,2)="12",  telefony[[#This Row],[Czy stacjonarny]]=1), 1,0)</f>
        <v>0</v>
      </c>
      <c r="I339" s="2">
        <f>IF(telefony[[#This Row],[Czy stacjonarny na 12]]=1, telefony[[#This Row],[zakonczenie]]-telefony[[#This Row],[rozpoczecie]]+I338, I338)</f>
        <v>1.0416666666666685E-2</v>
      </c>
      <c r="J339" s="9">
        <f>IF(telefony[[#This Row],[Czy stacjonarny]]=1, telefony[[#This Row],[zakonczenie]]-telefony[[#This Row],[rozpoczecie]]+J338, J338)</f>
        <v>1.4119097222222217</v>
      </c>
      <c r="K339" s="9">
        <f>IF(telefony[[#This Row],[Czy komórkowy]]=1, telefony[[#This Row],[zakonczenie]]-telefony[[#This Row],[rozpoczecie]]+K338, K338)</f>
        <v>0.444618055555555</v>
      </c>
      <c r="L339" s="9">
        <f>IF(telefony[[#This Row],[Czy zagraniczne]]=1, telefony[[#This Row],[zakonczenie]]-telefony[[#This Row],[rozpoczecie]]+L338, L338)</f>
        <v>0.11126157407407411</v>
      </c>
      <c r="M339" s="9">
        <f>IF(telefony[[#This Row],[Czy stacjonarny]]=1, telefony[[#This Row],[zakonczenie]]-telefony[[#This Row],[rozpoczecie]]+M338, IF(telefony[[#This Row],[Czy komórkowy]]=1, telefony[[#This Row],[zakonczenie]]-telefony[[#This Row],[rozpoczecie]]+M338, M338))</f>
        <v>1.8565277777777778</v>
      </c>
      <c r="N339" s="2">
        <f>telefony[[#This Row],[zakonczenie]]-telefony[[#This Row],[rozpoczecie]]</f>
        <v>8.1018518518518601E-3</v>
      </c>
      <c r="O339">
        <f>IF(telefony[[#This Row],[Czy zagraniczne]]=1, ROUNDUP(telefony[[#This Row],[Trwanie]]*1440,0),0)</f>
        <v>0</v>
      </c>
      <c r="P339" s="9">
        <f>IF(telefony[[#This Row],[Czy komórkowy]]=1, P338+telefony[[#This Row],[Trwanie]], P338)</f>
        <v>0.27996527777777735</v>
      </c>
      <c r="Q339" s="9">
        <f>IF(telefony[[#This Row],[Czy stacjonarny]]=1, Q338+telefony[[#This Row],[Trwanie]], Q338)</f>
        <v>1.0210069444444443</v>
      </c>
    </row>
    <row r="340" spans="1:17" x14ac:dyDescent="0.25">
      <c r="A340">
        <v>1390402</v>
      </c>
      <c r="B340" s="1">
        <v>42922</v>
      </c>
      <c r="C340" s="2">
        <v>0.42880787037037038</v>
      </c>
      <c r="D340" s="2">
        <v>0.44034722222222222</v>
      </c>
      <c r="E340">
        <f>IF(LEN(telefony[[#This Row],[nr]]) = 7, 1,0)</f>
        <v>1</v>
      </c>
      <c r="F340">
        <f>IF(LEN(telefony[[#This Row],[nr]]) = 8, 1,0)</f>
        <v>0</v>
      </c>
      <c r="G340">
        <f>IF(LEN(telefony[[#This Row],[nr]]) &gt;= 10, 1,0)</f>
        <v>0</v>
      </c>
      <c r="H340">
        <f>IF(AND(MID(telefony[[#This Row],[nr]],1,2)="12",  telefony[[#This Row],[Czy stacjonarny]]=1), 1,0)</f>
        <v>0</v>
      </c>
      <c r="I340" s="2">
        <f>IF(telefony[[#This Row],[Czy stacjonarny na 12]]=1, telefony[[#This Row],[zakonczenie]]-telefony[[#This Row],[rozpoczecie]]+I339, I339)</f>
        <v>1.0416666666666685E-2</v>
      </c>
      <c r="J340" s="9">
        <f>IF(telefony[[#This Row],[Czy stacjonarny]]=1, telefony[[#This Row],[zakonczenie]]-telefony[[#This Row],[rozpoczecie]]+J339, J339)</f>
        <v>1.4234490740740735</v>
      </c>
      <c r="K340" s="9">
        <f>IF(telefony[[#This Row],[Czy komórkowy]]=1, telefony[[#This Row],[zakonczenie]]-telefony[[#This Row],[rozpoczecie]]+K339, K339)</f>
        <v>0.444618055555555</v>
      </c>
      <c r="L340" s="9">
        <f>IF(telefony[[#This Row],[Czy zagraniczne]]=1, telefony[[#This Row],[zakonczenie]]-telefony[[#This Row],[rozpoczecie]]+L339, L339)</f>
        <v>0.11126157407407411</v>
      </c>
      <c r="M340" s="9">
        <f>IF(telefony[[#This Row],[Czy stacjonarny]]=1, telefony[[#This Row],[zakonczenie]]-telefony[[#This Row],[rozpoczecie]]+M339, IF(telefony[[#This Row],[Czy komórkowy]]=1, telefony[[#This Row],[zakonczenie]]-telefony[[#This Row],[rozpoczecie]]+M339, M339))</f>
        <v>1.8680671296296296</v>
      </c>
      <c r="N340" s="2">
        <f>telefony[[#This Row],[zakonczenie]]-telefony[[#This Row],[rozpoczecie]]</f>
        <v>1.1539351851851842E-2</v>
      </c>
      <c r="O340">
        <f>IF(telefony[[#This Row],[Czy zagraniczne]]=1, ROUNDUP(telefony[[#This Row],[Trwanie]]*1440,0),0)</f>
        <v>0</v>
      </c>
      <c r="P340" s="9">
        <f>IF(telefony[[#This Row],[Czy komórkowy]]=1, P339+telefony[[#This Row],[Trwanie]], P339)</f>
        <v>0.27996527777777735</v>
      </c>
      <c r="Q340" s="9">
        <f>IF(telefony[[#This Row],[Czy stacjonarny]]=1, Q339+telefony[[#This Row],[Trwanie]], Q339)</f>
        <v>1.0325462962962961</v>
      </c>
    </row>
    <row r="341" spans="1:17" x14ac:dyDescent="0.25">
      <c r="A341">
        <v>44200961</v>
      </c>
      <c r="B341" s="1">
        <v>42922</v>
      </c>
      <c r="C341" s="2">
        <v>0.42920138888888887</v>
      </c>
      <c r="D341" s="2">
        <v>0.43532407407407409</v>
      </c>
      <c r="E341">
        <f>IF(LEN(telefony[[#This Row],[nr]]) = 7, 1,0)</f>
        <v>0</v>
      </c>
      <c r="F341">
        <f>IF(LEN(telefony[[#This Row],[nr]]) = 8, 1,0)</f>
        <v>1</v>
      </c>
      <c r="G341">
        <f>IF(LEN(telefony[[#This Row],[nr]]) &gt;= 10, 1,0)</f>
        <v>0</v>
      </c>
      <c r="H341">
        <f>IF(AND(MID(telefony[[#This Row],[nr]],1,2)="12",  telefony[[#This Row],[Czy stacjonarny]]=1), 1,0)</f>
        <v>0</v>
      </c>
      <c r="I341" s="2">
        <f>IF(telefony[[#This Row],[Czy stacjonarny na 12]]=1, telefony[[#This Row],[zakonczenie]]-telefony[[#This Row],[rozpoczecie]]+I340, I340)</f>
        <v>1.0416666666666685E-2</v>
      </c>
      <c r="J341" s="9">
        <f>IF(telefony[[#This Row],[Czy stacjonarny]]=1, telefony[[#This Row],[zakonczenie]]-telefony[[#This Row],[rozpoczecie]]+J340, J340)</f>
        <v>1.4234490740740735</v>
      </c>
      <c r="K341" s="9">
        <f>IF(telefony[[#This Row],[Czy komórkowy]]=1, telefony[[#This Row],[zakonczenie]]-telefony[[#This Row],[rozpoczecie]]+K340, K340)</f>
        <v>0.45074074074074022</v>
      </c>
      <c r="L341" s="9">
        <f>IF(telefony[[#This Row],[Czy zagraniczne]]=1, telefony[[#This Row],[zakonczenie]]-telefony[[#This Row],[rozpoczecie]]+L340, L340)</f>
        <v>0.11126157407407411</v>
      </c>
      <c r="M341" s="9">
        <f>IF(telefony[[#This Row],[Czy stacjonarny]]=1, telefony[[#This Row],[zakonczenie]]-telefony[[#This Row],[rozpoczecie]]+M340, IF(telefony[[#This Row],[Czy komórkowy]]=1, telefony[[#This Row],[zakonczenie]]-telefony[[#This Row],[rozpoczecie]]+M340, M340))</f>
        <v>1.8741898148148148</v>
      </c>
      <c r="N341" s="2">
        <f>telefony[[#This Row],[zakonczenie]]-telefony[[#This Row],[rozpoczecie]]</f>
        <v>6.1226851851852171E-3</v>
      </c>
      <c r="O341">
        <f>IF(telefony[[#This Row],[Czy zagraniczne]]=1, ROUNDUP(telefony[[#This Row],[Trwanie]]*1440,0),0)</f>
        <v>0</v>
      </c>
      <c r="P341" s="9">
        <f>IF(telefony[[#This Row],[Czy komórkowy]]=1, P340+telefony[[#This Row],[Trwanie]], P340)</f>
        <v>0.28608796296296257</v>
      </c>
      <c r="Q341" s="9">
        <f>IF(telefony[[#This Row],[Czy stacjonarny]]=1, Q340+telefony[[#This Row],[Trwanie]], Q340)</f>
        <v>1.0325462962962961</v>
      </c>
    </row>
    <row r="342" spans="1:17" x14ac:dyDescent="0.25">
      <c r="A342">
        <v>5859235</v>
      </c>
      <c r="B342" s="1">
        <v>42922</v>
      </c>
      <c r="C342" s="2">
        <v>0.43037037037037035</v>
      </c>
      <c r="D342" s="2">
        <v>0.4344675925925926</v>
      </c>
      <c r="E342">
        <f>IF(LEN(telefony[[#This Row],[nr]]) = 7, 1,0)</f>
        <v>1</v>
      </c>
      <c r="F342">
        <f>IF(LEN(telefony[[#This Row],[nr]]) = 8, 1,0)</f>
        <v>0</v>
      </c>
      <c r="G342">
        <f>IF(LEN(telefony[[#This Row],[nr]]) &gt;= 10, 1,0)</f>
        <v>0</v>
      </c>
      <c r="H342">
        <f>IF(AND(MID(telefony[[#This Row],[nr]],1,2)="12",  telefony[[#This Row],[Czy stacjonarny]]=1), 1,0)</f>
        <v>0</v>
      </c>
      <c r="I342" s="2">
        <f>IF(telefony[[#This Row],[Czy stacjonarny na 12]]=1, telefony[[#This Row],[zakonczenie]]-telefony[[#This Row],[rozpoczecie]]+I341, I341)</f>
        <v>1.0416666666666685E-2</v>
      </c>
      <c r="J342" s="9">
        <f>IF(telefony[[#This Row],[Czy stacjonarny]]=1, telefony[[#This Row],[zakonczenie]]-telefony[[#This Row],[rozpoczecie]]+J341, J341)</f>
        <v>1.4275462962962957</v>
      </c>
      <c r="K342" s="9">
        <f>IF(telefony[[#This Row],[Czy komórkowy]]=1, telefony[[#This Row],[zakonczenie]]-telefony[[#This Row],[rozpoczecie]]+K341, K341)</f>
        <v>0.45074074074074022</v>
      </c>
      <c r="L342" s="9">
        <f>IF(telefony[[#This Row],[Czy zagraniczne]]=1, telefony[[#This Row],[zakonczenie]]-telefony[[#This Row],[rozpoczecie]]+L341, L341)</f>
        <v>0.11126157407407411</v>
      </c>
      <c r="M342" s="9">
        <f>IF(telefony[[#This Row],[Czy stacjonarny]]=1, telefony[[#This Row],[zakonczenie]]-telefony[[#This Row],[rozpoczecie]]+M341, IF(telefony[[#This Row],[Czy komórkowy]]=1, telefony[[#This Row],[zakonczenie]]-telefony[[#This Row],[rozpoczecie]]+M341, M341))</f>
        <v>1.878287037037037</v>
      </c>
      <c r="N342" s="2">
        <f>telefony[[#This Row],[zakonczenie]]-telefony[[#This Row],[rozpoczecie]]</f>
        <v>4.0972222222222521E-3</v>
      </c>
      <c r="O342">
        <f>IF(telefony[[#This Row],[Czy zagraniczne]]=1, ROUNDUP(telefony[[#This Row],[Trwanie]]*1440,0),0)</f>
        <v>0</v>
      </c>
      <c r="P342" s="9">
        <f>IF(telefony[[#This Row],[Czy komórkowy]]=1, P341+telefony[[#This Row],[Trwanie]], P341)</f>
        <v>0.28608796296296257</v>
      </c>
      <c r="Q342" s="9">
        <f>IF(telefony[[#This Row],[Czy stacjonarny]]=1, Q341+telefony[[#This Row],[Trwanie]], Q341)</f>
        <v>1.0366435185185183</v>
      </c>
    </row>
    <row r="343" spans="1:17" x14ac:dyDescent="0.25">
      <c r="A343">
        <v>51855396</v>
      </c>
      <c r="B343" s="1">
        <v>42922</v>
      </c>
      <c r="C343" s="2">
        <v>0.43266203703703704</v>
      </c>
      <c r="D343" s="2">
        <v>0.44364583333333335</v>
      </c>
      <c r="E343">
        <f>IF(LEN(telefony[[#This Row],[nr]]) = 7, 1,0)</f>
        <v>0</v>
      </c>
      <c r="F343">
        <f>IF(LEN(telefony[[#This Row],[nr]]) = 8, 1,0)</f>
        <v>1</v>
      </c>
      <c r="G343">
        <f>IF(LEN(telefony[[#This Row],[nr]]) &gt;= 10, 1,0)</f>
        <v>0</v>
      </c>
      <c r="H343">
        <f>IF(AND(MID(telefony[[#This Row],[nr]],1,2)="12",  telefony[[#This Row],[Czy stacjonarny]]=1), 1,0)</f>
        <v>0</v>
      </c>
      <c r="I343" s="2">
        <f>IF(telefony[[#This Row],[Czy stacjonarny na 12]]=1, telefony[[#This Row],[zakonczenie]]-telefony[[#This Row],[rozpoczecie]]+I342, I342)</f>
        <v>1.0416666666666685E-2</v>
      </c>
      <c r="J343" s="9">
        <f>IF(telefony[[#This Row],[Czy stacjonarny]]=1, telefony[[#This Row],[zakonczenie]]-telefony[[#This Row],[rozpoczecie]]+J342, J342)</f>
        <v>1.4275462962962957</v>
      </c>
      <c r="K343" s="9">
        <f>IF(telefony[[#This Row],[Czy komórkowy]]=1, telefony[[#This Row],[zakonczenie]]-telefony[[#This Row],[rozpoczecie]]+K342, K342)</f>
        <v>0.46172453703703653</v>
      </c>
      <c r="L343" s="9">
        <f>IF(telefony[[#This Row],[Czy zagraniczne]]=1, telefony[[#This Row],[zakonczenie]]-telefony[[#This Row],[rozpoczecie]]+L342, L342)</f>
        <v>0.11126157407407411</v>
      </c>
      <c r="M343" s="9">
        <f>IF(telefony[[#This Row],[Czy stacjonarny]]=1, telefony[[#This Row],[zakonczenie]]-telefony[[#This Row],[rozpoczecie]]+M342, IF(telefony[[#This Row],[Czy komórkowy]]=1, telefony[[#This Row],[zakonczenie]]-telefony[[#This Row],[rozpoczecie]]+M342, M342))</f>
        <v>1.8892708333333332</v>
      </c>
      <c r="N343" s="2">
        <f>telefony[[#This Row],[zakonczenie]]-telefony[[#This Row],[rozpoczecie]]</f>
        <v>1.0983796296296311E-2</v>
      </c>
      <c r="O343">
        <f>IF(telefony[[#This Row],[Czy zagraniczne]]=1, ROUNDUP(telefony[[#This Row],[Trwanie]]*1440,0),0)</f>
        <v>0</v>
      </c>
      <c r="P343" s="9">
        <f>IF(telefony[[#This Row],[Czy komórkowy]]=1, P342+telefony[[#This Row],[Trwanie]], P342)</f>
        <v>0.29707175925925888</v>
      </c>
      <c r="Q343" s="9">
        <f>IF(telefony[[#This Row],[Czy stacjonarny]]=1, Q342+telefony[[#This Row],[Trwanie]], Q342)</f>
        <v>1.0366435185185183</v>
      </c>
    </row>
    <row r="344" spans="1:17" x14ac:dyDescent="0.25">
      <c r="A344">
        <v>8768896</v>
      </c>
      <c r="B344" s="1">
        <v>42922</v>
      </c>
      <c r="C344" s="2">
        <v>0.43590277777777775</v>
      </c>
      <c r="D344" s="2">
        <v>0.44127314814814816</v>
      </c>
      <c r="E344">
        <f>IF(LEN(telefony[[#This Row],[nr]]) = 7, 1,0)</f>
        <v>1</v>
      </c>
      <c r="F344">
        <f>IF(LEN(telefony[[#This Row],[nr]]) = 8, 1,0)</f>
        <v>0</v>
      </c>
      <c r="G344">
        <f>IF(LEN(telefony[[#This Row],[nr]]) &gt;= 10, 1,0)</f>
        <v>0</v>
      </c>
      <c r="H344">
        <f>IF(AND(MID(telefony[[#This Row],[nr]],1,2)="12",  telefony[[#This Row],[Czy stacjonarny]]=1), 1,0)</f>
        <v>0</v>
      </c>
      <c r="I344" s="2">
        <f>IF(telefony[[#This Row],[Czy stacjonarny na 12]]=1, telefony[[#This Row],[zakonczenie]]-telefony[[#This Row],[rozpoczecie]]+I343, I343)</f>
        <v>1.0416666666666685E-2</v>
      </c>
      <c r="J344" s="9">
        <f>IF(telefony[[#This Row],[Czy stacjonarny]]=1, telefony[[#This Row],[zakonczenie]]-telefony[[#This Row],[rozpoczecie]]+J343, J343)</f>
        <v>1.4329166666666662</v>
      </c>
      <c r="K344" s="9">
        <f>IF(telefony[[#This Row],[Czy komórkowy]]=1, telefony[[#This Row],[zakonczenie]]-telefony[[#This Row],[rozpoczecie]]+K343, K343)</f>
        <v>0.46172453703703653</v>
      </c>
      <c r="L344" s="9">
        <f>IF(telefony[[#This Row],[Czy zagraniczne]]=1, telefony[[#This Row],[zakonczenie]]-telefony[[#This Row],[rozpoczecie]]+L343, L343)</f>
        <v>0.11126157407407411</v>
      </c>
      <c r="M344" s="9">
        <f>IF(telefony[[#This Row],[Czy stacjonarny]]=1, telefony[[#This Row],[zakonczenie]]-telefony[[#This Row],[rozpoczecie]]+M343, IF(telefony[[#This Row],[Czy komórkowy]]=1, telefony[[#This Row],[zakonczenie]]-telefony[[#This Row],[rozpoczecie]]+M343, M343))</f>
        <v>1.8946412037037037</v>
      </c>
      <c r="N344" s="2">
        <f>telefony[[#This Row],[zakonczenie]]-telefony[[#This Row],[rozpoczecie]]</f>
        <v>5.3703703703704142E-3</v>
      </c>
      <c r="O344">
        <f>IF(telefony[[#This Row],[Czy zagraniczne]]=1, ROUNDUP(telefony[[#This Row],[Trwanie]]*1440,0),0)</f>
        <v>0</v>
      </c>
      <c r="P344" s="9">
        <f>IF(telefony[[#This Row],[Czy komórkowy]]=1, P343+telefony[[#This Row],[Trwanie]], P343)</f>
        <v>0.29707175925925888</v>
      </c>
      <c r="Q344" s="9">
        <f>IF(telefony[[#This Row],[Czy stacjonarny]]=1, Q343+telefony[[#This Row],[Trwanie]], Q343)</f>
        <v>1.0420138888888888</v>
      </c>
    </row>
    <row r="345" spans="1:17" x14ac:dyDescent="0.25">
      <c r="A345">
        <v>9088045</v>
      </c>
      <c r="B345" s="1">
        <v>42922</v>
      </c>
      <c r="C345" s="2">
        <v>0.44063657407407408</v>
      </c>
      <c r="D345" s="2">
        <v>0.44285879629629632</v>
      </c>
      <c r="E345">
        <f>IF(LEN(telefony[[#This Row],[nr]]) = 7, 1,0)</f>
        <v>1</v>
      </c>
      <c r="F345">
        <f>IF(LEN(telefony[[#This Row],[nr]]) = 8, 1,0)</f>
        <v>0</v>
      </c>
      <c r="G345">
        <f>IF(LEN(telefony[[#This Row],[nr]]) &gt;= 10, 1,0)</f>
        <v>0</v>
      </c>
      <c r="H345">
        <f>IF(AND(MID(telefony[[#This Row],[nr]],1,2)="12",  telefony[[#This Row],[Czy stacjonarny]]=1), 1,0)</f>
        <v>0</v>
      </c>
      <c r="I345" s="2">
        <f>IF(telefony[[#This Row],[Czy stacjonarny na 12]]=1, telefony[[#This Row],[zakonczenie]]-telefony[[#This Row],[rozpoczecie]]+I344, I344)</f>
        <v>1.0416666666666685E-2</v>
      </c>
      <c r="J345" s="9">
        <f>IF(telefony[[#This Row],[Czy stacjonarny]]=1, telefony[[#This Row],[zakonczenie]]-telefony[[#This Row],[rozpoczecie]]+J344, J344)</f>
        <v>1.4351388888888885</v>
      </c>
      <c r="K345" s="9">
        <f>IF(telefony[[#This Row],[Czy komórkowy]]=1, telefony[[#This Row],[zakonczenie]]-telefony[[#This Row],[rozpoczecie]]+K344, K344)</f>
        <v>0.46172453703703653</v>
      </c>
      <c r="L345" s="9">
        <f>IF(telefony[[#This Row],[Czy zagraniczne]]=1, telefony[[#This Row],[zakonczenie]]-telefony[[#This Row],[rozpoczecie]]+L344, L344)</f>
        <v>0.11126157407407411</v>
      </c>
      <c r="M345" s="9">
        <f>IF(telefony[[#This Row],[Czy stacjonarny]]=1, telefony[[#This Row],[zakonczenie]]-telefony[[#This Row],[rozpoczecie]]+M344, IF(telefony[[#This Row],[Czy komórkowy]]=1, telefony[[#This Row],[zakonczenie]]-telefony[[#This Row],[rozpoczecie]]+M344, M344))</f>
        <v>1.8968634259259258</v>
      </c>
      <c r="N345" s="2">
        <f>telefony[[#This Row],[zakonczenie]]-telefony[[#This Row],[rozpoczecie]]</f>
        <v>2.2222222222222365E-3</v>
      </c>
      <c r="O345">
        <f>IF(telefony[[#This Row],[Czy zagraniczne]]=1, ROUNDUP(telefony[[#This Row],[Trwanie]]*1440,0),0)</f>
        <v>0</v>
      </c>
      <c r="P345" s="9">
        <f>IF(telefony[[#This Row],[Czy komórkowy]]=1, P344+telefony[[#This Row],[Trwanie]], P344)</f>
        <v>0.29707175925925888</v>
      </c>
      <c r="Q345" s="9">
        <f>IF(telefony[[#This Row],[Czy stacjonarny]]=1, Q344+telefony[[#This Row],[Trwanie]], Q344)</f>
        <v>1.0442361111111111</v>
      </c>
    </row>
    <row r="346" spans="1:17" x14ac:dyDescent="0.25">
      <c r="A346">
        <v>9872216</v>
      </c>
      <c r="B346" s="1">
        <v>42922</v>
      </c>
      <c r="C346" s="2">
        <v>0.44200231481481483</v>
      </c>
      <c r="D346" s="2">
        <v>0.44886574074074076</v>
      </c>
      <c r="E346">
        <f>IF(LEN(telefony[[#This Row],[nr]]) = 7, 1,0)</f>
        <v>1</v>
      </c>
      <c r="F346">
        <f>IF(LEN(telefony[[#This Row],[nr]]) = 8, 1,0)</f>
        <v>0</v>
      </c>
      <c r="G346">
        <f>IF(LEN(telefony[[#This Row],[nr]]) &gt;= 10, 1,0)</f>
        <v>0</v>
      </c>
      <c r="H346">
        <f>IF(AND(MID(telefony[[#This Row],[nr]],1,2)="12",  telefony[[#This Row],[Czy stacjonarny]]=1), 1,0)</f>
        <v>0</v>
      </c>
      <c r="I346" s="2">
        <f>IF(telefony[[#This Row],[Czy stacjonarny na 12]]=1, telefony[[#This Row],[zakonczenie]]-telefony[[#This Row],[rozpoczecie]]+I345, I345)</f>
        <v>1.0416666666666685E-2</v>
      </c>
      <c r="J346" s="9">
        <f>IF(telefony[[#This Row],[Czy stacjonarny]]=1, telefony[[#This Row],[zakonczenie]]-telefony[[#This Row],[rozpoczecie]]+J345, J345)</f>
        <v>1.4420023148148144</v>
      </c>
      <c r="K346" s="9">
        <f>IF(telefony[[#This Row],[Czy komórkowy]]=1, telefony[[#This Row],[zakonczenie]]-telefony[[#This Row],[rozpoczecie]]+K345, K345)</f>
        <v>0.46172453703703653</v>
      </c>
      <c r="L346" s="9">
        <f>IF(telefony[[#This Row],[Czy zagraniczne]]=1, telefony[[#This Row],[zakonczenie]]-telefony[[#This Row],[rozpoczecie]]+L345, L345)</f>
        <v>0.11126157407407411</v>
      </c>
      <c r="M346" s="9">
        <f>IF(telefony[[#This Row],[Czy stacjonarny]]=1, telefony[[#This Row],[zakonczenie]]-telefony[[#This Row],[rozpoczecie]]+M345, IF(telefony[[#This Row],[Czy komórkowy]]=1, telefony[[#This Row],[zakonczenie]]-telefony[[#This Row],[rozpoczecie]]+M345, M345))</f>
        <v>1.9037268518518518</v>
      </c>
      <c r="N346" s="2">
        <f>telefony[[#This Row],[zakonczenie]]-telefony[[#This Row],[rozpoczecie]]</f>
        <v>6.8634259259259256E-3</v>
      </c>
      <c r="O346">
        <f>IF(telefony[[#This Row],[Czy zagraniczne]]=1, ROUNDUP(telefony[[#This Row],[Trwanie]]*1440,0),0)</f>
        <v>0</v>
      </c>
      <c r="P346" s="9">
        <f>IF(telefony[[#This Row],[Czy komórkowy]]=1, P345+telefony[[#This Row],[Trwanie]], P345)</f>
        <v>0.29707175925925888</v>
      </c>
      <c r="Q346" s="9">
        <f>IF(telefony[[#This Row],[Czy stacjonarny]]=1, Q345+telefony[[#This Row],[Trwanie]], Q345)</f>
        <v>1.0510995370370371</v>
      </c>
    </row>
    <row r="347" spans="1:17" x14ac:dyDescent="0.25">
      <c r="A347">
        <v>8369815</v>
      </c>
      <c r="B347" s="1">
        <v>42922</v>
      </c>
      <c r="C347" s="2">
        <v>0.44350694444444444</v>
      </c>
      <c r="D347" s="2">
        <v>0.44528935185185187</v>
      </c>
      <c r="E347">
        <f>IF(LEN(telefony[[#This Row],[nr]]) = 7, 1,0)</f>
        <v>1</v>
      </c>
      <c r="F347">
        <f>IF(LEN(telefony[[#This Row],[nr]]) = 8, 1,0)</f>
        <v>0</v>
      </c>
      <c r="G347">
        <f>IF(LEN(telefony[[#This Row],[nr]]) &gt;= 10, 1,0)</f>
        <v>0</v>
      </c>
      <c r="H347">
        <f>IF(AND(MID(telefony[[#This Row],[nr]],1,2)="12",  telefony[[#This Row],[Czy stacjonarny]]=1), 1,0)</f>
        <v>0</v>
      </c>
      <c r="I347" s="2">
        <f>IF(telefony[[#This Row],[Czy stacjonarny na 12]]=1, telefony[[#This Row],[zakonczenie]]-telefony[[#This Row],[rozpoczecie]]+I346, I346)</f>
        <v>1.0416666666666685E-2</v>
      </c>
      <c r="J347" s="9">
        <f>IF(telefony[[#This Row],[Czy stacjonarny]]=1, telefony[[#This Row],[zakonczenie]]-telefony[[#This Row],[rozpoczecie]]+J346, J346)</f>
        <v>1.443784722222222</v>
      </c>
      <c r="K347" s="9">
        <f>IF(telefony[[#This Row],[Czy komórkowy]]=1, telefony[[#This Row],[zakonczenie]]-telefony[[#This Row],[rozpoczecie]]+K346, K346)</f>
        <v>0.46172453703703653</v>
      </c>
      <c r="L347" s="9">
        <f>IF(telefony[[#This Row],[Czy zagraniczne]]=1, telefony[[#This Row],[zakonczenie]]-telefony[[#This Row],[rozpoczecie]]+L346, L346)</f>
        <v>0.11126157407407411</v>
      </c>
      <c r="M347" s="9">
        <f>IF(telefony[[#This Row],[Czy stacjonarny]]=1, telefony[[#This Row],[zakonczenie]]-telefony[[#This Row],[rozpoczecie]]+M346, IF(telefony[[#This Row],[Czy komórkowy]]=1, telefony[[#This Row],[zakonczenie]]-telefony[[#This Row],[rozpoczecie]]+M346, M346))</f>
        <v>1.9055092592592593</v>
      </c>
      <c r="N347" s="2">
        <f>telefony[[#This Row],[zakonczenie]]-telefony[[#This Row],[rozpoczecie]]</f>
        <v>1.782407407407427E-3</v>
      </c>
      <c r="O347">
        <f>IF(telefony[[#This Row],[Czy zagraniczne]]=1, ROUNDUP(telefony[[#This Row],[Trwanie]]*1440,0),0)</f>
        <v>0</v>
      </c>
      <c r="P347" s="9">
        <f>IF(telefony[[#This Row],[Czy komórkowy]]=1, P346+telefony[[#This Row],[Trwanie]], P346)</f>
        <v>0.29707175925925888</v>
      </c>
      <c r="Q347" s="9">
        <f>IF(telefony[[#This Row],[Czy stacjonarny]]=1, Q346+telefony[[#This Row],[Trwanie]], Q346)</f>
        <v>1.0528819444444446</v>
      </c>
    </row>
    <row r="348" spans="1:17" x14ac:dyDescent="0.25">
      <c r="A348">
        <v>3370151</v>
      </c>
      <c r="B348" s="1">
        <v>42922</v>
      </c>
      <c r="C348" s="2">
        <v>0.44452546296296297</v>
      </c>
      <c r="D348" s="2">
        <v>0.44923611111111111</v>
      </c>
      <c r="E348">
        <f>IF(LEN(telefony[[#This Row],[nr]]) = 7, 1,0)</f>
        <v>1</v>
      </c>
      <c r="F348">
        <f>IF(LEN(telefony[[#This Row],[nr]]) = 8, 1,0)</f>
        <v>0</v>
      </c>
      <c r="G348">
        <f>IF(LEN(telefony[[#This Row],[nr]]) &gt;= 10, 1,0)</f>
        <v>0</v>
      </c>
      <c r="H348">
        <f>IF(AND(MID(telefony[[#This Row],[nr]],1,2)="12",  telefony[[#This Row],[Czy stacjonarny]]=1), 1,0)</f>
        <v>0</v>
      </c>
      <c r="I348" s="2">
        <f>IF(telefony[[#This Row],[Czy stacjonarny na 12]]=1, telefony[[#This Row],[zakonczenie]]-telefony[[#This Row],[rozpoczecie]]+I347, I347)</f>
        <v>1.0416666666666685E-2</v>
      </c>
      <c r="J348" s="9">
        <f>IF(telefony[[#This Row],[Czy stacjonarny]]=1, telefony[[#This Row],[zakonczenie]]-telefony[[#This Row],[rozpoczecie]]+J347, J347)</f>
        <v>1.4484953703703702</v>
      </c>
      <c r="K348" s="9">
        <f>IF(telefony[[#This Row],[Czy komórkowy]]=1, telefony[[#This Row],[zakonczenie]]-telefony[[#This Row],[rozpoczecie]]+K347, K347)</f>
        <v>0.46172453703703653</v>
      </c>
      <c r="L348" s="9">
        <f>IF(telefony[[#This Row],[Czy zagraniczne]]=1, telefony[[#This Row],[zakonczenie]]-telefony[[#This Row],[rozpoczecie]]+L347, L347)</f>
        <v>0.11126157407407411</v>
      </c>
      <c r="M348" s="9">
        <f>IF(telefony[[#This Row],[Czy stacjonarny]]=1, telefony[[#This Row],[zakonczenie]]-telefony[[#This Row],[rozpoczecie]]+M347, IF(telefony[[#This Row],[Czy komórkowy]]=1, telefony[[#This Row],[zakonczenie]]-telefony[[#This Row],[rozpoczecie]]+M347, M347))</f>
        <v>1.9102199074074075</v>
      </c>
      <c r="N348" s="2">
        <f>telefony[[#This Row],[zakonczenie]]-telefony[[#This Row],[rozpoczecie]]</f>
        <v>4.7106481481481444E-3</v>
      </c>
      <c r="O348">
        <f>IF(telefony[[#This Row],[Czy zagraniczne]]=1, ROUNDUP(telefony[[#This Row],[Trwanie]]*1440,0),0)</f>
        <v>0</v>
      </c>
      <c r="P348" s="9">
        <f>IF(telefony[[#This Row],[Czy komórkowy]]=1, P347+telefony[[#This Row],[Trwanie]], P347)</f>
        <v>0.29707175925925888</v>
      </c>
      <c r="Q348" s="9">
        <f>IF(telefony[[#This Row],[Czy stacjonarny]]=1, Q347+telefony[[#This Row],[Trwanie]], Q347)</f>
        <v>1.0575925925925929</v>
      </c>
    </row>
    <row r="349" spans="1:17" x14ac:dyDescent="0.25">
      <c r="A349">
        <v>1488369</v>
      </c>
      <c r="B349" s="1">
        <v>42922</v>
      </c>
      <c r="C349" s="2">
        <v>0.44871527777777775</v>
      </c>
      <c r="D349" s="2">
        <v>0.45627314814814812</v>
      </c>
      <c r="E349">
        <f>IF(LEN(telefony[[#This Row],[nr]]) = 7, 1,0)</f>
        <v>1</v>
      </c>
      <c r="F349">
        <f>IF(LEN(telefony[[#This Row],[nr]]) = 8, 1,0)</f>
        <v>0</v>
      </c>
      <c r="G349">
        <f>IF(LEN(telefony[[#This Row],[nr]]) &gt;= 10, 1,0)</f>
        <v>0</v>
      </c>
      <c r="H349">
        <f>IF(AND(MID(telefony[[#This Row],[nr]],1,2)="12",  telefony[[#This Row],[Czy stacjonarny]]=1), 1,0)</f>
        <v>0</v>
      </c>
      <c r="I349" s="2">
        <f>IF(telefony[[#This Row],[Czy stacjonarny na 12]]=1, telefony[[#This Row],[zakonczenie]]-telefony[[#This Row],[rozpoczecie]]+I348, I348)</f>
        <v>1.0416666666666685E-2</v>
      </c>
      <c r="J349" s="9">
        <f>IF(telefony[[#This Row],[Czy stacjonarny]]=1, telefony[[#This Row],[zakonczenie]]-telefony[[#This Row],[rozpoczecie]]+J348, J348)</f>
        <v>1.4560532407407405</v>
      </c>
      <c r="K349" s="9">
        <f>IF(telefony[[#This Row],[Czy komórkowy]]=1, telefony[[#This Row],[zakonczenie]]-telefony[[#This Row],[rozpoczecie]]+K348, K348)</f>
        <v>0.46172453703703653</v>
      </c>
      <c r="L349" s="9">
        <f>IF(telefony[[#This Row],[Czy zagraniczne]]=1, telefony[[#This Row],[zakonczenie]]-telefony[[#This Row],[rozpoczecie]]+L348, L348)</f>
        <v>0.11126157407407411</v>
      </c>
      <c r="M349" s="9">
        <f>IF(telefony[[#This Row],[Czy stacjonarny]]=1, telefony[[#This Row],[zakonczenie]]-telefony[[#This Row],[rozpoczecie]]+M348, IF(telefony[[#This Row],[Czy komórkowy]]=1, telefony[[#This Row],[zakonczenie]]-telefony[[#This Row],[rozpoczecie]]+M348, M348))</f>
        <v>1.9177777777777778</v>
      </c>
      <c r="N349" s="2">
        <f>telefony[[#This Row],[zakonczenie]]-telefony[[#This Row],[rozpoczecie]]</f>
        <v>7.5578703703703676E-3</v>
      </c>
      <c r="O349">
        <f>IF(telefony[[#This Row],[Czy zagraniczne]]=1, ROUNDUP(telefony[[#This Row],[Trwanie]]*1440,0),0)</f>
        <v>0</v>
      </c>
      <c r="P349" s="9">
        <f>IF(telefony[[#This Row],[Czy komórkowy]]=1, P348+telefony[[#This Row],[Trwanie]], P348)</f>
        <v>0.29707175925925888</v>
      </c>
      <c r="Q349" s="9">
        <f>IF(telefony[[#This Row],[Czy stacjonarny]]=1, Q348+telefony[[#This Row],[Trwanie]], Q348)</f>
        <v>1.0651504629629631</v>
      </c>
    </row>
    <row r="350" spans="1:17" x14ac:dyDescent="0.25">
      <c r="A350">
        <v>4132754</v>
      </c>
      <c r="B350" s="1">
        <v>42922</v>
      </c>
      <c r="C350" s="2">
        <v>0.45281250000000001</v>
      </c>
      <c r="D350" s="2">
        <v>0.45374999999999999</v>
      </c>
      <c r="E350">
        <f>IF(LEN(telefony[[#This Row],[nr]]) = 7, 1,0)</f>
        <v>1</v>
      </c>
      <c r="F350">
        <f>IF(LEN(telefony[[#This Row],[nr]]) = 8, 1,0)</f>
        <v>0</v>
      </c>
      <c r="G350">
        <f>IF(LEN(telefony[[#This Row],[nr]]) &gt;= 10, 1,0)</f>
        <v>0</v>
      </c>
      <c r="H350">
        <f>IF(AND(MID(telefony[[#This Row],[nr]],1,2)="12",  telefony[[#This Row],[Czy stacjonarny]]=1), 1,0)</f>
        <v>0</v>
      </c>
      <c r="I350" s="2">
        <f>IF(telefony[[#This Row],[Czy stacjonarny na 12]]=1, telefony[[#This Row],[zakonczenie]]-telefony[[#This Row],[rozpoczecie]]+I349, I349)</f>
        <v>1.0416666666666685E-2</v>
      </c>
      <c r="J350" s="9">
        <f>IF(telefony[[#This Row],[Czy stacjonarny]]=1, telefony[[#This Row],[zakonczenie]]-telefony[[#This Row],[rozpoczecie]]+J349, J349)</f>
        <v>1.4569907407407405</v>
      </c>
      <c r="K350" s="9">
        <f>IF(telefony[[#This Row],[Czy komórkowy]]=1, telefony[[#This Row],[zakonczenie]]-telefony[[#This Row],[rozpoczecie]]+K349, K349)</f>
        <v>0.46172453703703653</v>
      </c>
      <c r="L350" s="9">
        <f>IF(telefony[[#This Row],[Czy zagraniczne]]=1, telefony[[#This Row],[zakonczenie]]-telefony[[#This Row],[rozpoczecie]]+L349, L349)</f>
        <v>0.11126157407407411</v>
      </c>
      <c r="M350" s="9">
        <f>IF(telefony[[#This Row],[Czy stacjonarny]]=1, telefony[[#This Row],[zakonczenie]]-telefony[[#This Row],[rozpoczecie]]+M349, IF(telefony[[#This Row],[Czy komórkowy]]=1, telefony[[#This Row],[zakonczenie]]-telefony[[#This Row],[rozpoczecie]]+M349, M349))</f>
        <v>1.9187152777777778</v>
      </c>
      <c r="N350" s="2">
        <f>telefony[[#This Row],[zakonczenie]]-telefony[[#This Row],[rozpoczecie]]</f>
        <v>9.3749999999998002E-4</v>
      </c>
      <c r="O350">
        <f>IF(telefony[[#This Row],[Czy zagraniczne]]=1, ROUNDUP(telefony[[#This Row],[Trwanie]]*1440,0),0)</f>
        <v>0</v>
      </c>
      <c r="P350" s="9">
        <f>IF(telefony[[#This Row],[Czy komórkowy]]=1, P349+telefony[[#This Row],[Trwanie]], P349)</f>
        <v>0.29707175925925888</v>
      </c>
      <c r="Q350" s="9">
        <f>IF(telefony[[#This Row],[Czy stacjonarny]]=1, Q349+telefony[[#This Row],[Trwanie]], Q349)</f>
        <v>1.0660879629629632</v>
      </c>
    </row>
    <row r="351" spans="1:17" x14ac:dyDescent="0.25">
      <c r="A351">
        <v>66638685</v>
      </c>
      <c r="B351" s="1">
        <v>42922</v>
      </c>
      <c r="C351" s="2">
        <v>0.45401620370370371</v>
      </c>
      <c r="D351" s="2">
        <v>0.46406249999999999</v>
      </c>
      <c r="E351">
        <f>IF(LEN(telefony[[#This Row],[nr]]) = 7, 1,0)</f>
        <v>0</v>
      </c>
      <c r="F351">
        <f>IF(LEN(telefony[[#This Row],[nr]]) = 8, 1,0)</f>
        <v>1</v>
      </c>
      <c r="G351">
        <f>IF(LEN(telefony[[#This Row],[nr]]) &gt;= 10, 1,0)</f>
        <v>0</v>
      </c>
      <c r="H351">
        <f>IF(AND(MID(telefony[[#This Row],[nr]],1,2)="12",  telefony[[#This Row],[Czy stacjonarny]]=1), 1,0)</f>
        <v>0</v>
      </c>
      <c r="I351" s="2">
        <f>IF(telefony[[#This Row],[Czy stacjonarny na 12]]=1, telefony[[#This Row],[zakonczenie]]-telefony[[#This Row],[rozpoczecie]]+I350, I350)</f>
        <v>1.0416666666666685E-2</v>
      </c>
      <c r="J351" s="9">
        <f>IF(telefony[[#This Row],[Czy stacjonarny]]=1, telefony[[#This Row],[zakonczenie]]-telefony[[#This Row],[rozpoczecie]]+J350, J350)</f>
        <v>1.4569907407407405</v>
      </c>
      <c r="K351" s="9">
        <f>IF(telefony[[#This Row],[Czy komórkowy]]=1, telefony[[#This Row],[zakonczenie]]-telefony[[#This Row],[rozpoczecie]]+K350, K350)</f>
        <v>0.47177083333333281</v>
      </c>
      <c r="L351" s="9">
        <f>IF(telefony[[#This Row],[Czy zagraniczne]]=1, telefony[[#This Row],[zakonczenie]]-telefony[[#This Row],[rozpoczecie]]+L350, L350)</f>
        <v>0.11126157407407411</v>
      </c>
      <c r="M351" s="9">
        <f>IF(telefony[[#This Row],[Czy stacjonarny]]=1, telefony[[#This Row],[zakonczenie]]-telefony[[#This Row],[rozpoczecie]]+M350, IF(telefony[[#This Row],[Czy komórkowy]]=1, telefony[[#This Row],[zakonczenie]]-telefony[[#This Row],[rozpoczecie]]+M350, M350))</f>
        <v>1.9287615740740742</v>
      </c>
      <c r="N351" s="2">
        <f>telefony[[#This Row],[zakonczenie]]-telefony[[#This Row],[rozpoczecie]]</f>
        <v>1.0046296296296275E-2</v>
      </c>
      <c r="O351">
        <f>IF(telefony[[#This Row],[Czy zagraniczne]]=1, ROUNDUP(telefony[[#This Row],[Trwanie]]*1440,0),0)</f>
        <v>0</v>
      </c>
      <c r="P351" s="9">
        <f>IF(telefony[[#This Row],[Czy komórkowy]]=1, P350+telefony[[#This Row],[Trwanie]], P350)</f>
        <v>0.30711805555555516</v>
      </c>
      <c r="Q351" s="9">
        <f>IF(telefony[[#This Row],[Czy stacjonarny]]=1, Q350+telefony[[#This Row],[Trwanie]], Q350)</f>
        <v>1.0660879629629632</v>
      </c>
    </row>
    <row r="352" spans="1:17" x14ac:dyDescent="0.25">
      <c r="A352">
        <v>6818507</v>
      </c>
      <c r="B352" s="1">
        <v>42922</v>
      </c>
      <c r="C352" s="2">
        <v>0.4584259259259259</v>
      </c>
      <c r="D352" s="2">
        <v>0.46380787037037036</v>
      </c>
      <c r="E352">
        <f>IF(LEN(telefony[[#This Row],[nr]]) = 7, 1,0)</f>
        <v>1</v>
      </c>
      <c r="F352">
        <f>IF(LEN(telefony[[#This Row],[nr]]) = 8, 1,0)</f>
        <v>0</v>
      </c>
      <c r="G352">
        <f>IF(LEN(telefony[[#This Row],[nr]]) &gt;= 10, 1,0)</f>
        <v>0</v>
      </c>
      <c r="H352">
        <f>IF(AND(MID(telefony[[#This Row],[nr]],1,2)="12",  telefony[[#This Row],[Czy stacjonarny]]=1), 1,0)</f>
        <v>0</v>
      </c>
      <c r="I352" s="2">
        <f>IF(telefony[[#This Row],[Czy stacjonarny na 12]]=1, telefony[[#This Row],[zakonczenie]]-telefony[[#This Row],[rozpoczecie]]+I351, I351)</f>
        <v>1.0416666666666685E-2</v>
      </c>
      <c r="J352" s="9">
        <f>IF(telefony[[#This Row],[Czy stacjonarny]]=1, telefony[[#This Row],[zakonczenie]]-telefony[[#This Row],[rozpoczecie]]+J351, J351)</f>
        <v>1.462372685185185</v>
      </c>
      <c r="K352" s="9">
        <f>IF(telefony[[#This Row],[Czy komórkowy]]=1, telefony[[#This Row],[zakonczenie]]-telefony[[#This Row],[rozpoczecie]]+K351, K351)</f>
        <v>0.47177083333333281</v>
      </c>
      <c r="L352" s="9">
        <f>IF(telefony[[#This Row],[Czy zagraniczne]]=1, telefony[[#This Row],[zakonczenie]]-telefony[[#This Row],[rozpoczecie]]+L351, L351)</f>
        <v>0.11126157407407411</v>
      </c>
      <c r="M352" s="9">
        <f>IF(telefony[[#This Row],[Czy stacjonarny]]=1, telefony[[#This Row],[zakonczenie]]-telefony[[#This Row],[rozpoczecie]]+M351, IF(telefony[[#This Row],[Czy komórkowy]]=1, telefony[[#This Row],[zakonczenie]]-telefony[[#This Row],[rozpoczecie]]+M351, M351))</f>
        <v>1.9341435185185187</v>
      </c>
      <c r="N352" s="2">
        <f>telefony[[#This Row],[zakonczenie]]-telefony[[#This Row],[rozpoczecie]]</f>
        <v>5.3819444444444531E-3</v>
      </c>
      <c r="O352">
        <f>IF(telefony[[#This Row],[Czy zagraniczne]]=1, ROUNDUP(telefony[[#This Row],[Trwanie]]*1440,0),0)</f>
        <v>0</v>
      </c>
      <c r="P352" s="9">
        <f>IF(telefony[[#This Row],[Czy komórkowy]]=1, P351+telefony[[#This Row],[Trwanie]], P351)</f>
        <v>0.30711805555555516</v>
      </c>
      <c r="Q352" s="9">
        <f>IF(telefony[[#This Row],[Czy stacjonarny]]=1, Q351+telefony[[#This Row],[Trwanie]], Q351)</f>
        <v>1.0714699074074077</v>
      </c>
    </row>
    <row r="353" spans="1:17" x14ac:dyDescent="0.25">
      <c r="A353">
        <v>93611539</v>
      </c>
      <c r="B353" s="1">
        <v>42922</v>
      </c>
      <c r="C353" s="2">
        <v>0.45853009259259259</v>
      </c>
      <c r="D353" s="2">
        <v>0.46674768518518517</v>
      </c>
      <c r="E353">
        <f>IF(LEN(telefony[[#This Row],[nr]]) = 7, 1,0)</f>
        <v>0</v>
      </c>
      <c r="F353">
        <f>IF(LEN(telefony[[#This Row],[nr]]) = 8, 1,0)</f>
        <v>1</v>
      </c>
      <c r="G353">
        <f>IF(LEN(telefony[[#This Row],[nr]]) &gt;= 10, 1,0)</f>
        <v>0</v>
      </c>
      <c r="H353">
        <f>IF(AND(MID(telefony[[#This Row],[nr]],1,2)="12",  telefony[[#This Row],[Czy stacjonarny]]=1), 1,0)</f>
        <v>0</v>
      </c>
      <c r="I353" s="2">
        <f>IF(telefony[[#This Row],[Czy stacjonarny na 12]]=1, telefony[[#This Row],[zakonczenie]]-telefony[[#This Row],[rozpoczecie]]+I352, I352)</f>
        <v>1.0416666666666685E-2</v>
      </c>
      <c r="J353" s="9">
        <f>IF(telefony[[#This Row],[Czy stacjonarny]]=1, telefony[[#This Row],[zakonczenie]]-telefony[[#This Row],[rozpoczecie]]+J352, J352)</f>
        <v>1.462372685185185</v>
      </c>
      <c r="K353" s="9">
        <f>IF(telefony[[#This Row],[Czy komórkowy]]=1, telefony[[#This Row],[zakonczenie]]-telefony[[#This Row],[rozpoczecie]]+K352, K352)</f>
        <v>0.47998842592592539</v>
      </c>
      <c r="L353" s="9">
        <f>IF(telefony[[#This Row],[Czy zagraniczne]]=1, telefony[[#This Row],[zakonczenie]]-telefony[[#This Row],[rozpoczecie]]+L352, L352)</f>
        <v>0.11126157407407411</v>
      </c>
      <c r="M353" s="9">
        <f>IF(telefony[[#This Row],[Czy stacjonarny]]=1, telefony[[#This Row],[zakonczenie]]-telefony[[#This Row],[rozpoczecie]]+M352, IF(telefony[[#This Row],[Czy komórkowy]]=1, telefony[[#This Row],[zakonczenie]]-telefony[[#This Row],[rozpoczecie]]+M352, M352))</f>
        <v>1.9423611111111114</v>
      </c>
      <c r="N353" s="2">
        <f>telefony[[#This Row],[zakonczenie]]-telefony[[#This Row],[rozpoczecie]]</f>
        <v>8.2175925925925819E-3</v>
      </c>
      <c r="O353">
        <f>IF(telefony[[#This Row],[Czy zagraniczne]]=1, ROUNDUP(telefony[[#This Row],[Trwanie]]*1440,0),0)</f>
        <v>0</v>
      </c>
      <c r="P353" s="9">
        <f>IF(telefony[[#This Row],[Czy komórkowy]]=1, P352+telefony[[#This Row],[Trwanie]], P352)</f>
        <v>0.31533564814814774</v>
      </c>
      <c r="Q353" s="9">
        <f>IF(telefony[[#This Row],[Czy stacjonarny]]=1, Q352+telefony[[#This Row],[Trwanie]], Q352)</f>
        <v>1.0714699074074077</v>
      </c>
    </row>
    <row r="354" spans="1:17" x14ac:dyDescent="0.25">
      <c r="A354">
        <v>2890519255</v>
      </c>
      <c r="B354" s="1">
        <v>42922</v>
      </c>
      <c r="C354" s="2">
        <v>0.4613888888888889</v>
      </c>
      <c r="D354" s="2">
        <v>0.46836805555555555</v>
      </c>
      <c r="E354">
        <f>IF(LEN(telefony[[#This Row],[nr]]) = 7, 1,0)</f>
        <v>0</v>
      </c>
      <c r="F354">
        <f>IF(LEN(telefony[[#This Row],[nr]]) = 8, 1,0)</f>
        <v>0</v>
      </c>
      <c r="G354">
        <f>IF(LEN(telefony[[#This Row],[nr]]) &gt;= 10, 1,0)</f>
        <v>1</v>
      </c>
      <c r="H354">
        <f>IF(AND(MID(telefony[[#This Row],[nr]],1,2)="12",  telefony[[#This Row],[Czy stacjonarny]]=1), 1,0)</f>
        <v>0</v>
      </c>
      <c r="I354" s="2">
        <f>IF(telefony[[#This Row],[Czy stacjonarny na 12]]=1, telefony[[#This Row],[zakonczenie]]-telefony[[#This Row],[rozpoczecie]]+I353, I353)</f>
        <v>1.0416666666666685E-2</v>
      </c>
      <c r="J354" s="9">
        <f>IF(telefony[[#This Row],[Czy stacjonarny]]=1, telefony[[#This Row],[zakonczenie]]-telefony[[#This Row],[rozpoczecie]]+J353, J353)</f>
        <v>1.462372685185185</v>
      </c>
      <c r="K354" s="9">
        <f>IF(telefony[[#This Row],[Czy komórkowy]]=1, telefony[[#This Row],[zakonczenie]]-telefony[[#This Row],[rozpoczecie]]+K353, K353)</f>
        <v>0.47998842592592539</v>
      </c>
      <c r="L354" s="9">
        <f>IF(telefony[[#This Row],[Czy zagraniczne]]=1, telefony[[#This Row],[zakonczenie]]-telefony[[#This Row],[rozpoczecie]]+L353, L353)</f>
        <v>0.11824074074074076</v>
      </c>
      <c r="M354" s="9">
        <f>IF(telefony[[#This Row],[Czy stacjonarny]]=1, telefony[[#This Row],[zakonczenie]]-telefony[[#This Row],[rozpoczecie]]+M353, IF(telefony[[#This Row],[Czy komórkowy]]=1, telefony[[#This Row],[zakonczenie]]-telefony[[#This Row],[rozpoczecie]]+M353, M353))</f>
        <v>1.9423611111111114</v>
      </c>
      <c r="N354" s="2">
        <f>telefony[[#This Row],[zakonczenie]]-telefony[[#This Row],[rozpoczecie]]</f>
        <v>6.9791666666666474E-3</v>
      </c>
      <c r="O354">
        <f>IF(telefony[[#This Row],[Czy zagraniczne]]=1, ROUNDUP(telefony[[#This Row],[Trwanie]]*1440,0),0)</f>
        <v>11</v>
      </c>
      <c r="P354" s="9">
        <f>IF(telefony[[#This Row],[Czy komórkowy]]=1, P353+telefony[[#This Row],[Trwanie]], P353)</f>
        <v>0.31533564814814774</v>
      </c>
      <c r="Q354" s="9">
        <f>IF(telefony[[#This Row],[Czy stacjonarny]]=1, Q353+telefony[[#This Row],[Trwanie]], Q353)</f>
        <v>1.0714699074074077</v>
      </c>
    </row>
    <row r="355" spans="1:17" x14ac:dyDescent="0.25">
      <c r="A355">
        <v>66336445</v>
      </c>
      <c r="B355" s="1">
        <v>42922</v>
      </c>
      <c r="C355" s="2">
        <v>0.46322916666666669</v>
      </c>
      <c r="D355" s="2">
        <v>0.4642013888888889</v>
      </c>
      <c r="E355">
        <f>IF(LEN(telefony[[#This Row],[nr]]) = 7, 1,0)</f>
        <v>0</v>
      </c>
      <c r="F355">
        <f>IF(LEN(telefony[[#This Row],[nr]]) = 8, 1,0)</f>
        <v>1</v>
      </c>
      <c r="G355">
        <f>IF(LEN(telefony[[#This Row],[nr]]) &gt;= 10, 1,0)</f>
        <v>0</v>
      </c>
      <c r="H355">
        <f>IF(AND(MID(telefony[[#This Row],[nr]],1,2)="12",  telefony[[#This Row],[Czy stacjonarny]]=1), 1,0)</f>
        <v>0</v>
      </c>
      <c r="I355" s="2">
        <f>IF(telefony[[#This Row],[Czy stacjonarny na 12]]=1, telefony[[#This Row],[zakonczenie]]-telefony[[#This Row],[rozpoczecie]]+I354, I354)</f>
        <v>1.0416666666666685E-2</v>
      </c>
      <c r="J355" s="9">
        <f>IF(telefony[[#This Row],[Czy stacjonarny]]=1, telefony[[#This Row],[zakonczenie]]-telefony[[#This Row],[rozpoczecie]]+J354, J354)</f>
        <v>1.462372685185185</v>
      </c>
      <c r="K355" s="9">
        <f>IF(telefony[[#This Row],[Czy komórkowy]]=1, telefony[[#This Row],[zakonczenie]]-telefony[[#This Row],[rozpoczecie]]+K354, K354)</f>
        <v>0.4809606481481476</v>
      </c>
      <c r="L355" s="9">
        <f>IF(telefony[[#This Row],[Czy zagraniczne]]=1, telefony[[#This Row],[zakonczenie]]-telefony[[#This Row],[rozpoczecie]]+L354, L354)</f>
        <v>0.11824074074074076</v>
      </c>
      <c r="M355" s="9">
        <f>IF(telefony[[#This Row],[Czy stacjonarny]]=1, telefony[[#This Row],[zakonczenie]]-telefony[[#This Row],[rozpoczecie]]+M354, IF(telefony[[#This Row],[Czy komórkowy]]=1, telefony[[#This Row],[zakonczenie]]-telefony[[#This Row],[rozpoczecie]]+M354, M354))</f>
        <v>1.9433333333333336</v>
      </c>
      <c r="N355" s="2">
        <f>telefony[[#This Row],[zakonczenie]]-telefony[[#This Row],[rozpoczecie]]</f>
        <v>9.7222222222220767E-4</v>
      </c>
      <c r="O355">
        <f>IF(telefony[[#This Row],[Czy zagraniczne]]=1, ROUNDUP(telefony[[#This Row],[Trwanie]]*1440,0),0)</f>
        <v>0</v>
      </c>
      <c r="P355" s="9">
        <f>IF(telefony[[#This Row],[Czy komórkowy]]=1, P354+telefony[[#This Row],[Trwanie]], P354)</f>
        <v>0.31630787037036995</v>
      </c>
      <c r="Q355" s="9">
        <f>IF(telefony[[#This Row],[Czy stacjonarny]]=1, Q354+telefony[[#This Row],[Trwanie]], Q354)</f>
        <v>1.0714699074074077</v>
      </c>
    </row>
    <row r="356" spans="1:17" x14ac:dyDescent="0.25">
      <c r="A356">
        <v>9356324</v>
      </c>
      <c r="B356" s="1">
        <v>42922</v>
      </c>
      <c r="C356" s="2">
        <v>0.46339120370370368</v>
      </c>
      <c r="D356" s="2">
        <v>0.47425925925925927</v>
      </c>
      <c r="E356">
        <f>IF(LEN(telefony[[#This Row],[nr]]) = 7, 1,0)</f>
        <v>1</v>
      </c>
      <c r="F356">
        <f>IF(LEN(telefony[[#This Row],[nr]]) = 8, 1,0)</f>
        <v>0</v>
      </c>
      <c r="G356">
        <f>IF(LEN(telefony[[#This Row],[nr]]) &gt;= 10, 1,0)</f>
        <v>0</v>
      </c>
      <c r="H356">
        <f>IF(AND(MID(telefony[[#This Row],[nr]],1,2)="12",  telefony[[#This Row],[Czy stacjonarny]]=1), 1,0)</f>
        <v>0</v>
      </c>
      <c r="I356" s="2">
        <f>IF(telefony[[#This Row],[Czy stacjonarny na 12]]=1, telefony[[#This Row],[zakonczenie]]-telefony[[#This Row],[rozpoczecie]]+I355, I355)</f>
        <v>1.0416666666666685E-2</v>
      </c>
      <c r="J356" s="9">
        <f>IF(telefony[[#This Row],[Czy stacjonarny]]=1, telefony[[#This Row],[zakonczenie]]-telefony[[#This Row],[rozpoczecie]]+J355, J355)</f>
        <v>1.4732407407407406</v>
      </c>
      <c r="K356" s="9">
        <f>IF(telefony[[#This Row],[Czy komórkowy]]=1, telefony[[#This Row],[zakonczenie]]-telefony[[#This Row],[rozpoczecie]]+K355, K355)</f>
        <v>0.4809606481481476</v>
      </c>
      <c r="L356" s="9">
        <f>IF(telefony[[#This Row],[Czy zagraniczne]]=1, telefony[[#This Row],[zakonczenie]]-telefony[[#This Row],[rozpoczecie]]+L355, L355)</f>
        <v>0.11824074074074076</v>
      </c>
      <c r="M356" s="9">
        <f>IF(telefony[[#This Row],[Czy stacjonarny]]=1, telefony[[#This Row],[zakonczenie]]-telefony[[#This Row],[rozpoczecie]]+M355, IF(telefony[[#This Row],[Czy komórkowy]]=1, telefony[[#This Row],[zakonczenie]]-telefony[[#This Row],[rozpoczecie]]+M355, M355))</f>
        <v>1.9542013888888892</v>
      </c>
      <c r="N356" s="2">
        <f>telefony[[#This Row],[zakonczenie]]-telefony[[#This Row],[rozpoczecie]]</f>
        <v>1.0868055555555589E-2</v>
      </c>
      <c r="O356">
        <f>IF(telefony[[#This Row],[Czy zagraniczne]]=1, ROUNDUP(telefony[[#This Row],[Trwanie]]*1440,0),0)</f>
        <v>0</v>
      </c>
      <c r="P356" s="9">
        <f>IF(telefony[[#This Row],[Czy komórkowy]]=1, P355+telefony[[#This Row],[Trwanie]], P355)</f>
        <v>0.31630787037036995</v>
      </c>
      <c r="Q356" s="9">
        <f>IF(telefony[[#This Row],[Czy stacjonarny]]=1, Q355+telefony[[#This Row],[Trwanie]], Q355)</f>
        <v>1.0823379629629633</v>
      </c>
    </row>
    <row r="357" spans="1:17" x14ac:dyDescent="0.25">
      <c r="A357">
        <v>5111892302</v>
      </c>
      <c r="B357" s="1">
        <v>42922</v>
      </c>
      <c r="C357" s="2">
        <v>0.46871527777777777</v>
      </c>
      <c r="D357" s="2">
        <v>0.47319444444444442</v>
      </c>
      <c r="E357">
        <f>IF(LEN(telefony[[#This Row],[nr]]) = 7, 1,0)</f>
        <v>0</v>
      </c>
      <c r="F357">
        <f>IF(LEN(telefony[[#This Row],[nr]]) = 8, 1,0)</f>
        <v>0</v>
      </c>
      <c r="G357">
        <f>IF(LEN(telefony[[#This Row],[nr]]) &gt;= 10, 1,0)</f>
        <v>1</v>
      </c>
      <c r="H357">
        <f>IF(AND(MID(telefony[[#This Row],[nr]],1,2)="12",  telefony[[#This Row],[Czy stacjonarny]]=1), 1,0)</f>
        <v>0</v>
      </c>
      <c r="I357" s="2">
        <f>IF(telefony[[#This Row],[Czy stacjonarny na 12]]=1, telefony[[#This Row],[zakonczenie]]-telefony[[#This Row],[rozpoczecie]]+I356, I356)</f>
        <v>1.0416666666666685E-2</v>
      </c>
      <c r="J357" s="9">
        <f>IF(telefony[[#This Row],[Czy stacjonarny]]=1, telefony[[#This Row],[zakonczenie]]-telefony[[#This Row],[rozpoczecie]]+J356, J356)</f>
        <v>1.4732407407407406</v>
      </c>
      <c r="K357" s="9">
        <f>IF(telefony[[#This Row],[Czy komórkowy]]=1, telefony[[#This Row],[zakonczenie]]-telefony[[#This Row],[rozpoczecie]]+K356, K356)</f>
        <v>0.4809606481481476</v>
      </c>
      <c r="L357" s="9">
        <f>IF(telefony[[#This Row],[Czy zagraniczne]]=1, telefony[[#This Row],[zakonczenie]]-telefony[[#This Row],[rozpoczecie]]+L356, L356)</f>
        <v>0.1227199074074074</v>
      </c>
      <c r="M357" s="9">
        <f>IF(telefony[[#This Row],[Czy stacjonarny]]=1, telefony[[#This Row],[zakonczenie]]-telefony[[#This Row],[rozpoczecie]]+M356, IF(telefony[[#This Row],[Czy komórkowy]]=1, telefony[[#This Row],[zakonczenie]]-telefony[[#This Row],[rozpoczecie]]+M356, M356))</f>
        <v>1.9542013888888892</v>
      </c>
      <c r="N357" s="2">
        <f>telefony[[#This Row],[zakonczenie]]-telefony[[#This Row],[rozpoczecie]]</f>
        <v>4.4791666666666452E-3</v>
      </c>
      <c r="O357">
        <f>IF(telefony[[#This Row],[Czy zagraniczne]]=1, ROUNDUP(telefony[[#This Row],[Trwanie]]*1440,0),0)</f>
        <v>7</v>
      </c>
      <c r="P357" s="9">
        <f>IF(telefony[[#This Row],[Czy komórkowy]]=1, P356+telefony[[#This Row],[Trwanie]], P356)</f>
        <v>0.31630787037036995</v>
      </c>
      <c r="Q357" s="9">
        <f>IF(telefony[[#This Row],[Czy stacjonarny]]=1, Q356+telefony[[#This Row],[Trwanie]], Q356)</f>
        <v>1.0823379629629633</v>
      </c>
    </row>
    <row r="358" spans="1:17" x14ac:dyDescent="0.25">
      <c r="A358">
        <v>2435007</v>
      </c>
      <c r="B358" s="1">
        <v>42922</v>
      </c>
      <c r="C358" s="2">
        <v>0.47395833333333331</v>
      </c>
      <c r="D358" s="2">
        <v>0.47423611111111114</v>
      </c>
      <c r="E358">
        <f>IF(LEN(telefony[[#This Row],[nr]]) = 7, 1,0)</f>
        <v>1</v>
      </c>
      <c r="F358">
        <f>IF(LEN(telefony[[#This Row],[nr]]) = 8, 1,0)</f>
        <v>0</v>
      </c>
      <c r="G358">
        <f>IF(LEN(telefony[[#This Row],[nr]]) &gt;= 10, 1,0)</f>
        <v>0</v>
      </c>
      <c r="H358">
        <f>IF(AND(MID(telefony[[#This Row],[nr]],1,2)="12",  telefony[[#This Row],[Czy stacjonarny]]=1), 1,0)</f>
        <v>0</v>
      </c>
      <c r="I358" s="2">
        <f>IF(telefony[[#This Row],[Czy stacjonarny na 12]]=1, telefony[[#This Row],[zakonczenie]]-telefony[[#This Row],[rozpoczecie]]+I357, I357)</f>
        <v>1.0416666666666685E-2</v>
      </c>
      <c r="J358" s="9">
        <f>IF(telefony[[#This Row],[Czy stacjonarny]]=1, telefony[[#This Row],[zakonczenie]]-telefony[[#This Row],[rozpoczecie]]+J357, J357)</f>
        <v>1.4735185185185184</v>
      </c>
      <c r="K358" s="9">
        <f>IF(telefony[[#This Row],[Czy komórkowy]]=1, telefony[[#This Row],[zakonczenie]]-telefony[[#This Row],[rozpoczecie]]+K357, K357)</f>
        <v>0.4809606481481476</v>
      </c>
      <c r="L358" s="9">
        <f>IF(telefony[[#This Row],[Czy zagraniczne]]=1, telefony[[#This Row],[zakonczenie]]-telefony[[#This Row],[rozpoczecie]]+L357, L357)</f>
        <v>0.1227199074074074</v>
      </c>
      <c r="M358" s="9">
        <f>IF(telefony[[#This Row],[Czy stacjonarny]]=1, telefony[[#This Row],[zakonczenie]]-telefony[[#This Row],[rozpoczecie]]+M357, IF(telefony[[#This Row],[Czy komórkowy]]=1, telefony[[#This Row],[zakonczenie]]-telefony[[#This Row],[rozpoczecie]]+M357, M357))</f>
        <v>1.954479166666667</v>
      </c>
      <c r="N358" s="2">
        <f>telefony[[#This Row],[zakonczenie]]-telefony[[#This Row],[rozpoczecie]]</f>
        <v>2.777777777778212E-4</v>
      </c>
      <c r="O358">
        <f>IF(telefony[[#This Row],[Czy zagraniczne]]=1, ROUNDUP(telefony[[#This Row],[Trwanie]]*1440,0),0)</f>
        <v>0</v>
      </c>
      <c r="P358" s="9">
        <f>IF(telefony[[#This Row],[Czy komórkowy]]=1, P357+telefony[[#This Row],[Trwanie]], P357)</f>
        <v>0.31630787037036995</v>
      </c>
      <c r="Q358" s="9">
        <f>IF(telefony[[#This Row],[Czy stacjonarny]]=1, Q357+telefony[[#This Row],[Trwanie]], Q357)</f>
        <v>1.0826157407407411</v>
      </c>
    </row>
    <row r="359" spans="1:17" x14ac:dyDescent="0.25">
      <c r="A359">
        <v>6694568</v>
      </c>
      <c r="B359" s="1">
        <v>42922</v>
      </c>
      <c r="C359" s="2">
        <v>0.47865740740740742</v>
      </c>
      <c r="D359" s="2">
        <v>0.48923611111111109</v>
      </c>
      <c r="E359">
        <f>IF(LEN(telefony[[#This Row],[nr]]) = 7, 1,0)</f>
        <v>1</v>
      </c>
      <c r="F359">
        <f>IF(LEN(telefony[[#This Row],[nr]]) = 8, 1,0)</f>
        <v>0</v>
      </c>
      <c r="G359">
        <f>IF(LEN(telefony[[#This Row],[nr]]) &gt;= 10, 1,0)</f>
        <v>0</v>
      </c>
      <c r="H359">
        <f>IF(AND(MID(telefony[[#This Row],[nr]],1,2)="12",  telefony[[#This Row],[Czy stacjonarny]]=1), 1,0)</f>
        <v>0</v>
      </c>
      <c r="I359" s="2">
        <f>IF(telefony[[#This Row],[Czy stacjonarny na 12]]=1, telefony[[#This Row],[zakonczenie]]-telefony[[#This Row],[rozpoczecie]]+I358, I358)</f>
        <v>1.0416666666666685E-2</v>
      </c>
      <c r="J359" s="9">
        <f>IF(telefony[[#This Row],[Czy stacjonarny]]=1, telefony[[#This Row],[zakonczenie]]-telefony[[#This Row],[rozpoczecie]]+J358, J358)</f>
        <v>1.4840972222222222</v>
      </c>
      <c r="K359" s="9">
        <f>IF(telefony[[#This Row],[Czy komórkowy]]=1, telefony[[#This Row],[zakonczenie]]-telefony[[#This Row],[rozpoczecie]]+K358, K358)</f>
        <v>0.4809606481481476</v>
      </c>
      <c r="L359" s="9">
        <f>IF(telefony[[#This Row],[Czy zagraniczne]]=1, telefony[[#This Row],[zakonczenie]]-telefony[[#This Row],[rozpoczecie]]+L358, L358)</f>
        <v>0.1227199074074074</v>
      </c>
      <c r="M359" s="9">
        <f>IF(telefony[[#This Row],[Czy stacjonarny]]=1, telefony[[#This Row],[zakonczenie]]-telefony[[#This Row],[rozpoczecie]]+M358, IF(telefony[[#This Row],[Czy komórkowy]]=1, telefony[[#This Row],[zakonczenie]]-telefony[[#This Row],[rozpoczecie]]+M358, M358))</f>
        <v>1.9650578703703707</v>
      </c>
      <c r="N359" s="2">
        <f>telefony[[#This Row],[zakonczenie]]-telefony[[#This Row],[rozpoczecie]]</f>
        <v>1.0578703703703674E-2</v>
      </c>
      <c r="O359">
        <f>IF(telefony[[#This Row],[Czy zagraniczne]]=1, ROUNDUP(telefony[[#This Row],[Trwanie]]*1440,0),0)</f>
        <v>0</v>
      </c>
      <c r="P359" s="9">
        <f>IF(telefony[[#This Row],[Czy komórkowy]]=1, P358+telefony[[#This Row],[Trwanie]], P358)</f>
        <v>0.31630787037036995</v>
      </c>
      <c r="Q359" s="9">
        <f>IF(telefony[[#This Row],[Czy stacjonarny]]=1, Q358+telefony[[#This Row],[Trwanie]], Q358)</f>
        <v>1.0931944444444448</v>
      </c>
    </row>
    <row r="360" spans="1:17" x14ac:dyDescent="0.25">
      <c r="A360">
        <v>6420583</v>
      </c>
      <c r="B360" s="1">
        <v>42922</v>
      </c>
      <c r="C360" s="2">
        <v>0.48</v>
      </c>
      <c r="D360" s="2">
        <v>0.48539351851851853</v>
      </c>
      <c r="E360">
        <f>IF(LEN(telefony[[#This Row],[nr]]) = 7, 1,0)</f>
        <v>1</v>
      </c>
      <c r="F360">
        <f>IF(LEN(telefony[[#This Row],[nr]]) = 8, 1,0)</f>
        <v>0</v>
      </c>
      <c r="G360">
        <f>IF(LEN(telefony[[#This Row],[nr]]) &gt;= 10, 1,0)</f>
        <v>0</v>
      </c>
      <c r="H360">
        <f>IF(AND(MID(telefony[[#This Row],[nr]],1,2)="12",  telefony[[#This Row],[Czy stacjonarny]]=1), 1,0)</f>
        <v>0</v>
      </c>
      <c r="I360" s="2">
        <f>IF(telefony[[#This Row],[Czy stacjonarny na 12]]=1, telefony[[#This Row],[zakonczenie]]-telefony[[#This Row],[rozpoczecie]]+I359, I359)</f>
        <v>1.0416666666666685E-2</v>
      </c>
      <c r="J360" s="9">
        <f>IF(telefony[[#This Row],[Czy stacjonarny]]=1, telefony[[#This Row],[zakonczenie]]-telefony[[#This Row],[rozpoczecie]]+J359, J359)</f>
        <v>1.4894907407407407</v>
      </c>
      <c r="K360" s="9">
        <f>IF(telefony[[#This Row],[Czy komórkowy]]=1, telefony[[#This Row],[zakonczenie]]-telefony[[#This Row],[rozpoczecie]]+K359, K359)</f>
        <v>0.4809606481481476</v>
      </c>
      <c r="L360" s="9">
        <f>IF(telefony[[#This Row],[Czy zagraniczne]]=1, telefony[[#This Row],[zakonczenie]]-telefony[[#This Row],[rozpoczecie]]+L359, L359)</f>
        <v>0.1227199074074074</v>
      </c>
      <c r="M360" s="9">
        <f>IF(telefony[[#This Row],[Czy stacjonarny]]=1, telefony[[#This Row],[zakonczenie]]-telefony[[#This Row],[rozpoczecie]]+M359, IF(telefony[[#This Row],[Czy komórkowy]]=1, telefony[[#This Row],[zakonczenie]]-telefony[[#This Row],[rozpoczecie]]+M359, M359))</f>
        <v>1.9704513888888893</v>
      </c>
      <c r="N360" s="2">
        <f>telefony[[#This Row],[zakonczenie]]-telefony[[#This Row],[rozpoczecie]]</f>
        <v>5.3935185185185475E-3</v>
      </c>
      <c r="O360">
        <f>IF(telefony[[#This Row],[Czy zagraniczne]]=1, ROUNDUP(telefony[[#This Row],[Trwanie]]*1440,0),0)</f>
        <v>0</v>
      </c>
      <c r="P360" s="9">
        <f>IF(telefony[[#This Row],[Czy komórkowy]]=1, P359+telefony[[#This Row],[Trwanie]], P359)</f>
        <v>0.31630787037036995</v>
      </c>
      <c r="Q360" s="9">
        <f>IF(telefony[[#This Row],[Czy stacjonarny]]=1, Q359+telefony[[#This Row],[Trwanie]], Q359)</f>
        <v>1.0985879629629633</v>
      </c>
    </row>
    <row r="361" spans="1:17" x14ac:dyDescent="0.25">
      <c r="A361">
        <v>19835498</v>
      </c>
      <c r="B361" s="1">
        <v>42922</v>
      </c>
      <c r="C361" s="2">
        <v>0.48478009259259258</v>
      </c>
      <c r="D361" s="2">
        <v>0.49233796296296295</v>
      </c>
      <c r="E361">
        <f>IF(LEN(telefony[[#This Row],[nr]]) = 7, 1,0)</f>
        <v>0</v>
      </c>
      <c r="F361">
        <f>IF(LEN(telefony[[#This Row],[nr]]) = 8, 1,0)</f>
        <v>1</v>
      </c>
      <c r="G361">
        <f>IF(LEN(telefony[[#This Row],[nr]]) &gt;= 10, 1,0)</f>
        <v>0</v>
      </c>
      <c r="H361">
        <f>IF(AND(MID(telefony[[#This Row],[nr]],1,2)="12",  telefony[[#This Row],[Czy stacjonarny]]=1), 1,0)</f>
        <v>0</v>
      </c>
      <c r="I361" s="2">
        <f>IF(telefony[[#This Row],[Czy stacjonarny na 12]]=1, telefony[[#This Row],[zakonczenie]]-telefony[[#This Row],[rozpoczecie]]+I360, I360)</f>
        <v>1.0416666666666685E-2</v>
      </c>
      <c r="J361" s="9">
        <f>IF(telefony[[#This Row],[Czy stacjonarny]]=1, telefony[[#This Row],[zakonczenie]]-telefony[[#This Row],[rozpoczecie]]+J360, J360)</f>
        <v>1.4894907407407407</v>
      </c>
      <c r="K361" s="9">
        <f>IF(telefony[[#This Row],[Czy komórkowy]]=1, telefony[[#This Row],[zakonczenie]]-telefony[[#This Row],[rozpoczecie]]+K360, K360)</f>
        <v>0.48851851851851796</v>
      </c>
      <c r="L361" s="9">
        <f>IF(telefony[[#This Row],[Czy zagraniczne]]=1, telefony[[#This Row],[zakonczenie]]-telefony[[#This Row],[rozpoczecie]]+L360, L360)</f>
        <v>0.1227199074074074</v>
      </c>
      <c r="M361" s="9">
        <f>IF(telefony[[#This Row],[Czy stacjonarny]]=1, telefony[[#This Row],[zakonczenie]]-telefony[[#This Row],[rozpoczecie]]+M360, IF(telefony[[#This Row],[Czy komórkowy]]=1, telefony[[#This Row],[zakonczenie]]-telefony[[#This Row],[rozpoczecie]]+M360, M360))</f>
        <v>1.9780092592592595</v>
      </c>
      <c r="N361" s="2">
        <f>telefony[[#This Row],[zakonczenie]]-telefony[[#This Row],[rozpoczecie]]</f>
        <v>7.5578703703703676E-3</v>
      </c>
      <c r="O361">
        <f>IF(telefony[[#This Row],[Czy zagraniczne]]=1, ROUNDUP(telefony[[#This Row],[Trwanie]]*1440,0),0)</f>
        <v>0</v>
      </c>
      <c r="P361" s="9">
        <f>IF(telefony[[#This Row],[Czy komórkowy]]=1, P360+telefony[[#This Row],[Trwanie]], P360)</f>
        <v>0.32386574074074032</v>
      </c>
      <c r="Q361" s="9">
        <f>IF(telefony[[#This Row],[Czy stacjonarny]]=1, Q360+telefony[[#This Row],[Trwanie]], Q360)</f>
        <v>1.0985879629629633</v>
      </c>
    </row>
    <row r="362" spans="1:17" x14ac:dyDescent="0.25">
      <c r="A362">
        <v>6663334</v>
      </c>
      <c r="B362" s="1">
        <v>42922</v>
      </c>
      <c r="C362" s="2">
        <v>0.48605324074074074</v>
      </c>
      <c r="D362" s="2">
        <v>0.49381944444444442</v>
      </c>
      <c r="E362">
        <f>IF(LEN(telefony[[#This Row],[nr]]) = 7, 1,0)</f>
        <v>1</v>
      </c>
      <c r="F362">
        <f>IF(LEN(telefony[[#This Row],[nr]]) = 8, 1,0)</f>
        <v>0</v>
      </c>
      <c r="G362">
        <f>IF(LEN(telefony[[#This Row],[nr]]) &gt;= 10, 1,0)</f>
        <v>0</v>
      </c>
      <c r="H362">
        <f>IF(AND(MID(telefony[[#This Row],[nr]],1,2)="12",  telefony[[#This Row],[Czy stacjonarny]]=1), 1,0)</f>
        <v>0</v>
      </c>
      <c r="I362" s="2">
        <f>IF(telefony[[#This Row],[Czy stacjonarny na 12]]=1, telefony[[#This Row],[zakonczenie]]-telefony[[#This Row],[rozpoczecie]]+I361, I361)</f>
        <v>1.0416666666666685E-2</v>
      </c>
      <c r="J362" s="9">
        <f>IF(telefony[[#This Row],[Czy stacjonarny]]=1, telefony[[#This Row],[zakonczenie]]-telefony[[#This Row],[rozpoczecie]]+J361, J361)</f>
        <v>1.4972569444444443</v>
      </c>
      <c r="K362" s="9">
        <f>IF(telefony[[#This Row],[Czy komórkowy]]=1, telefony[[#This Row],[zakonczenie]]-telefony[[#This Row],[rozpoczecie]]+K361, K361)</f>
        <v>0.48851851851851796</v>
      </c>
      <c r="L362" s="9">
        <f>IF(telefony[[#This Row],[Czy zagraniczne]]=1, telefony[[#This Row],[zakonczenie]]-telefony[[#This Row],[rozpoczecie]]+L361, L361)</f>
        <v>0.1227199074074074</v>
      </c>
      <c r="M362" s="9">
        <f>IF(telefony[[#This Row],[Czy stacjonarny]]=1, telefony[[#This Row],[zakonczenie]]-telefony[[#This Row],[rozpoczecie]]+M361, IF(telefony[[#This Row],[Czy komórkowy]]=1, telefony[[#This Row],[zakonczenie]]-telefony[[#This Row],[rozpoczecie]]+M361, M361))</f>
        <v>1.9857754629629631</v>
      </c>
      <c r="N362" s="2">
        <f>telefony[[#This Row],[zakonczenie]]-telefony[[#This Row],[rozpoczecie]]</f>
        <v>7.766203703703678E-3</v>
      </c>
      <c r="O362">
        <f>IF(telefony[[#This Row],[Czy zagraniczne]]=1, ROUNDUP(telefony[[#This Row],[Trwanie]]*1440,0),0)</f>
        <v>0</v>
      </c>
      <c r="P362" s="9">
        <f>IF(telefony[[#This Row],[Czy komórkowy]]=1, P361+telefony[[#This Row],[Trwanie]], P361)</f>
        <v>0.32386574074074032</v>
      </c>
      <c r="Q362" s="9">
        <f>IF(telefony[[#This Row],[Czy stacjonarny]]=1, Q361+telefony[[#This Row],[Trwanie]], Q361)</f>
        <v>1.106354166666667</v>
      </c>
    </row>
    <row r="363" spans="1:17" x14ac:dyDescent="0.25">
      <c r="A363">
        <v>44765837</v>
      </c>
      <c r="B363" s="1">
        <v>42922</v>
      </c>
      <c r="C363" s="2">
        <v>0.4887037037037037</v>
      </c>
      <c r="D363" s="2">
        <v>0.49343749999999997</v>
      </c>
      <c r="E363">
        <f>IF(LEN(telefony[[#This Row],[nr]]) = 7, 1,0)</f>
        <v>0</v>
      </c>
      <c r="F363">
        <f>IF(LEN(telefony[[#This Row],[nr]]) = 8, 1,0)</f>
        <v>1</v>
      </c>
      <c r="G363">
        <f>IF(LEN(telefony[[#This Row],[nr]]) &gt;= 10, 1,0)</f>
        <v>0</v>
      </c>
      <c r="H363">
        <f>IF(AND(MID(telefony[[#This Row],[nr]],1,2)="12",  telefony[[#This Row],[Czy stacjonarny]]=1), 1,0)</f>
        <v>0</v>
      </c>
      <c r="I363" s="2">
        <f>IF(telefony[[#This Row],[Czy stacjonarny na 12]]=1, telefony[[#This Row],[zakonczenie]]-telefony[[#This Row],[rozpoczecie]]+I362, I362)</f>
        <v>1.0416666666666685E-2</v>
      </c>
      <c r="J363" s="9">
        <f>IF(telefony[[#This Row],[Czy stacjonarny]]=1, telefony[[#This Row],[zakonczenie]]-telefony[[#This Row],[rozpoczecie]]+J362, J362)</f>
        <v>1.4972569444444443</v>
      </c>
      <c r="K363" s="9">
        <f>IF(telefony[[#This Row],[Czy komórkowy]]=1, telefony[[#This Row],[zakonczenie]]-telefony[[#This Row],[rozpoczecie]]+K362, K362)</f>
        <v>0.49325231481481424</v>
      </c>
      <c r="L363" s="9">
        <f>IF(telefony[[#This Row],[Czy zagraniczne]]=1, telefony[[#This Row],[zakonczenie]]-telefony[[#This Row],[rozpoczecie]]+L362, L362)</f>
        <v>0.1227199074074074</v>
      </c>
      <c r="M363" s="9">
        <f>IF(telefony[[#This Row],[Czy stacjonarny]]=1, telefony[[#This Row],[zakonczenie]]-telefony[[#This Row],[rozpoczecie]]+M362, IF(telefony[[#This Row],[Czy komórkowy]]=1, telefony[[#This Row],[zakonczenie]]-telefony[[#This Row],[rozpoczecie]]+M362, M362))</f>
        <v>1.9905092592592595</v>
      </c>
      <c r="N363" s="2">
        <f>telefony[[#This Row],[zakonczenie]]-telefony[[#This Row],[rozpoczecie]]</f>
        <v>4.7337962962962776E-3</v>
      </c>
      <c r="O363">
        <f>IF(telefony[[#This Row],[Czy zagraniczne]]=1, ROUNDUP(telefony[[#This Row],[Trwanie]]*1440,0),0)</f>
        <v>0</v>
      </c>
      <c r="P363" s="9">
        <f>IF(telefony[[#This Row],[Czy komórkowy]]=1, P362+telefony[[#This Row],[Trwanie]], P362)</f>
        <v>0.32859953703703659</v>
      </c>
      <c r="Q363" s="9">
        <f>IF(telefony[[#This Row],[Czy stacjonarny]]=1, Q362+telefony[[#This Row],[Trwanie]], Q362)</f>
        <v>1.106354166666667</v>
      </c>
    </row>
    <row r="364" spans="1:17" x14ac:dyDescent="0.25">
      <c r="A364">
        <v>2469778</v>
      </c>
      <c r="B364" s="1">
        <v>42922</v>
      </c>
      <c r="C364" s="2">
        <v>0.49236111111111114</v>
      </c>
      <c r="D364" s="2">
        <v>0.49780092592592595</v>
      </c>
      <c r="E364">
        <f>IF(LEN(telefony[[#This Row],[nr]]) = 7, 1,0)</f>
        <v>1</v>
      </c>
      <c r="F364">
        <f>IF(LEN(telefony[[#This Row],[nr]]) = 8, 1,0)</f>
        <v>0</v>
      </c>
      <c r="G364">
        <f>IF(LEN(telefony[[#This Row],[nr]]) &gt;= 10, 1,0)</f>
        <v>0</v>
      </c>
      <c r="H364">
        <f>IF(AND(MID(telefony[[#This Row],[nr]],1,2)="12",  telefony[[#This Row],[Czy stacjonarny]]=1), 1,0)</f>
        <v>0</v>
      </c>
      <c r="I364" s="2">
        <f>IF(telefony[[#This Row],[Czy stacjonarny na 12]]=1, telefony[[#This Row],[zakonczenie]]-telefony[[#This Row],[rozpoczecie]]+I363, I363)</f>
        <v>1.0416666666666685E-2</v>
      </c>
      <c r="J364" s="9">
        <f>IF(telefony[[#This Row],[Czy stacjonarny]]=1, telefony[[#This Row],[zakonczenie]]-telefony[[#This Row],[rozpoczecie]]+J363, J363)</f>
        <v>1.5026967592592593</v>
      </c>
      <c r="K364" s="9">
        <f>IF(telefony[[#This Row],[Czy komórkowy]]=1, telefony[[#This Row],[zakonczenie]]-telefony[[#This Row],[rozpoczecie]]+K363, K363)</f>
        <v>0.49325231481481424</v>
      </c>
      <c r="L364" s="9">
        <f>IF(telefony[[#This Row],[Czy zagraniczne]]=1, telefony[[#This Row],[zakonczenie]]-telefony[[#This Row],[rozpoczecie]]+L363, L363)</f>
        <v>0.1227199074074074</v>
      </c>
      <c r="M364" s="9">
        <f>IF(telefony[[#This Row],[Czy stacjonarny]]=1, telefony[[#This Row],[zakonczenie]]-telefony[[#This Row],[rozpoczecie]]+M363, IF(telefony[[#This Row],[Czy komórkowy]]=1, telefony[[#This Row],[zakonczenie]]-telefony[[#This Row],[rozpoczecie]]+M363, M363))</f>
        <v>1.9959490740740744</v>
      </c>
      <c r="N364" s="2">
        <f>telefony[[#This Row],[zakonczenie]]-telefony[[#This Row],[rozpoczecie]]</f>
        <v>5.439814814814814E-3</v>
      </c>
      <c r="O364">
        <f>IF(telefony[[#This Row],[Czy zagraniczne]]=1, ROUNDUP(telefony[[#This Row],[Trwanie]]*1440,0),0)</f>
        <v>0</v>
      </c>
      <c r="P364" s="9">
        <f>IF(telefony[[#This Row],[Czy komórkowy]]=1, P363+telefony[[#This Row],[Trwanie]], P363)</f>
        <v>0.32859953703703659</v>
      </c>
      <c r="Q364" s="9">
        <f>IF(telefony[[#This Row],[Czy stacjonarny]]=1, Q363+telefony[[#This Row],[Trwanie]], Q363)</f>
        <v>1.1117939814814819</v>
      </c>
    </row>
    <row r="365" spans="1:17" x14ac:dyDescent="0.25">
      <c r="A365">
        <v>1959826</v>
      </c>
      <c r="B365" s="1">
        <v>42922</v>
      </c>
      <c r="C365" s="2">
        <v>0.49372685185185183</v>
      </c>
      <c r="D365" s="2">
        <v>0.50436342592592598</v>
      </c>
      <c r="E365">
        <f>IF(LEN(telefony[[#This Row],[nr]]) = 7, 1,0)</f>
        <v>1</v>
      </c>
      <c r="F365">
        <f>IF(LEN(telefony[[#This Row],[nr]]) = 8, 1,0)</f>
        <v>0</v>
      </c>
      <c r="G365">
        <f>IF(LEN(telefony[[#This Row],[nr]]) &gt;= 10, 1,0)</f>
        <v>0</v>
      </c>
      <c r="H365">
        <f>IF(AND(MID(telefony[[#This Row],[nr]],1,2)="12",  telefony[[#This Row],[Czy stacjonarny]]=1), 1,0)</f>
        <v>0</v>
      </c>
      <c r="I365" s="2">
        <f>IF(telefony[[#This Row],[Czy stacjonarny na 12]]=1, telefony[[#This Row],[zakonczenie]]-telefony[[#This Row],[rozpoczecie]]+I364, I364)</f>
        <v>1.0416666666666685E-2</v>
      </c>
      <c r="J365" s="9">
        <f>IF(telefony[[#This Row],[Czy stacjonarny]]=1, telefony[[#This Row],[zakonczenie]]-telefony[[#This Row],[rozpoczecie]]+J364, J364)</f>
        <v>1.5133333333333334</v>
      </c>
      <c r="K365" s="9">
        <f>IF(telefony[[#This Row],[Czy komórkowy]]=1, telefony[[#This Row],[zakonczenie]]-telefony[[#This Row],[rozpoczecie]]+K364, K364)</f>
        <v>0.49325231481481424</v>
      </c>
      <c r="L365" s="9">
        <f>IF(telefony[[#This Row],[Czy zagraniczne]]=1, telefony[[#This Row],[zakonczenie]]-telefony[[#This Row],[rozpoczecie]]+L364, L364)</f>
        <v>0.1227199074074074</v>
      </c>
      <c r="M365" s="9">
        <f>IF(telefony[[#This Row],[Czy stacjonarny]]=1, telefony[[#This Row],[zakonczenie]]-telefony[[#This Row],[rozpoczecie]]+M364, IF(telefony[[#This Row],[Czy komórkowy]]=1, telefony[[#This Row],[zakonczenie]]-telefony[[#This Row],[rozpoczecie]]+M364, M364))</f>
        <v>2.0065856481481488</v>
      </c>
      <c r="N365" s="2">
        <f>telefony[[#This Row],[zakonczenie]]-telefony[[#This Row],[rozpoczecie]]</f>
        <v>1.0636574074074145E-2</v>
      </c>
      <c r="O365">
        <f>IF(telefony[[#This Row],[Czy zagraniczne]]=1, ROUNDUP(telefony[[#This Row],[Trwanie]]*1440,0),0)</f>
        <v>0</v>
      </c>
      <c r="P365" s="9">
        <f>IF(telefony[[#This Row],[Czy komórkowy]]=1, P364+telefony[[#This Row],[Trwanie]], P364)</f>
        <v>0.32859953703703659</v>
      </c>
      <c r="Q365" s="9">
        <f>IF(telefony[[#This Row],[Czy stacjonarny]]=1, Q364+telefony[[#This Row],[Trwanie]], Q364)</f>
        <v>1.122430555555556</v>
      </c>
    </row>
    <row r="366" spans="1:17" x14ac:dyDescent="0.25">
      <c r="A366">
        <v>37032078</v>
      </c>
      <c r="B366" s="1">
        <v>42922</v>
      </c>
      <c r="C366" s="2">
        <v>0.49387731481481484</v>
      </c>
      <c r="D366" s="2">
        <v>0.50420138888888888</v>
      </c>
      <c r="E366">
        <f>IF(LEN(telefony[[#This Row],[nr]]) = 7, 1,0)</f>
        <v>0</v>
      </c>
      <c r="F366">
        <f>IF(LEN(telefony[[#This Row],[nr]]) = 8, 1,0)</f>
        <v>1</v>
      </c>
      <c r="G366">
        <f>IF(LEN(telefony[[#This Row],[nr]]) &gt;= 10, 1,0)</f>
        <v>0</v>
      </c>
      <c r="H366">
        <f>IF(AND(MID(telefony[[#This Row],[nr]],1,2)="12",  telefony[[#This Row],[Czy stacjonarny]]=1), 1,0)</f>
        <v>0</v>
      </c>
      <c r="I366" s="2">
        <f>IF(telefony[[#This Row],[Czy stacjonarny na 12]]=1, telefony[[#This Row],[zakonczenie]]-telefony[[#This Row],[rozpoczecie]]+I365, I365)</f>
        <v>1.0416666666666685E-2</v>
      </c>
      <c r="J366" s="9">
        <f>IF(telefony[[#This Row],[Czy stacjonarny]]=1, telefony[[#This Row],[zakonczenie]]-telefony[[#This Row],[rozpoczecie]]+J365, J365)</f>
        <v>1.5133333333333334</v>
      </c>
      <c r="K366" s="9">
        <f>IF(telefony[[#This Row],[Czy komórkowy]]=1, telefony[[#This Row],[zakonczenie]]-telefony[[#This Row],[rozpoczecie]]+K365, K365)</f>
        <v>0.50357638888888823</v>
      </c>
      <c r="L366" s="9">
        <f>IF(telefony[[#This Row],[Czy zagraniczne]]=1, telefony[[#This Row],[zakonczenie]]-telefony[[#This Row],[rozpoczecie]]+L365, L365)</f>
        <v>0.1227199074074074</v>
      </c>
      <c r="M366" s="9">
        <f>IF(telefony[[#This Row],[Czy stacjonarny]]=1, telefony[[#This Row],[zakonczenie]]-telefony[[#This Row],[rozpoczecie]]+M365, IF(telefony[[#This Row],[Czy komórkowy]]=1, telefony[[#This Row],[zakonczenie]]-telefony[[#This Row],[rozpoczecie]]+M365, M365))</f>
        <v>2.016909722222223</v>
      </c>
      <c r="N366" s="2">
        <f>telefony[[#This Row],[zakonczenie]]-telefony[[#This Row],[rozpoczecie]]</f>
        <v>1.0324074074074041E-2</v>
      </c>
      <c r="O366">
        <f>IF(telefony[[#This Row],[Czy zagraniczne]]=1, ROUNDUP(telefony[[#This Row],[Trwanie]]*1440,0),0)</f>
        <v>0</v>
      </c>
      <c r="P366" s="9">
        <f>IF(telefony[[#This Row],[Czy komórkowy]]=1, P365+telefony[[#This Row],[Trwanie]], P365)</f>
        <v>0.33892361111111063</v>
      </c>
      <c r="Q366" s="9">
        <f>IF(telefony[[#This Row],[Czy stacjonarny]]=1, Q365+telefony[[#This Row],[Trwanie]], Q365)</f>
        <v>1.122430555555556</v>
      </c>
    </row>
    <row r="367" spans="1:17" x14ac:dyDescent="0.25">
      <c r="A367">
        <v>6516512</v>
      </c>
      <c r="B367" s="1">
        <v>42922</v>
      </c>
      <c r="C367" s="2">
        <v>0.49438657407407405</v>
      </c>
      <c r="D367" s="2">
        <v>0.49909722222222225</v>
      </c>
      <c r="E367">
        <f>IF(LEN(telefony[[#This Row],[nr]]) = 7, 1,0)</f>
        <v>1</v>
      </c>
      <c r="F367">
        <f>IF(LEN(telefony[[#This Row],[nr]]) = 8, 1,0)</f>
        <v>0</v>
      </c>
      <c r="G367">
        <f>IF(LEN(telefony[[#This Row],[nr]]) &gt;= 10, 1,0)</f>
        <v>0</v>
      </c>
      <c r="H367">
        <f>IF(AND(MID(telefony[[#This Row],[nr]],1,2)="12",  telefony[[#This Row],[Czy stacjonarny]]=1), 1,0)</f>
        <v>0</v>
      </c>
      <c r="I367" s="2">
        <f>IF(telefony[[#This Row],[Czy stacjonarny na 12]]=1, telefony[[#This Row],[zakonczenie]]-telefony[[#This Row],[rozpoczecie]]+I366, I366)</f>
        <v>1.0416666666666685E-2</v>
      </c>
      <c r="J367" s="9">
        <f>IF(telefony[[#This Row],[Czy stacjonarny]]=1, telefony[[#This Row],[zakonczenie]]-telefony[[#This Row],[rozpoczecie]]+J366, J366)</f>
        <v>1.5180439814814817</v>
      </c>
      <c r="K367" s="9">
        <f>IF(telefony[[#This Row],[Czy komórkowy]]=1, telefony[[#This Row],[zakonczenie]]-telefony[[#This Row],[rozpoczecie]]+K366, K366)</f>
        <v>0.50357638888888823</v>
      </c>
      <c r="L367" s="9">
        <f>IF(telefony[[#This Row],[Czy zagraniczne]]=1, telefony[[#This Row],[zakonczenie]]-telefony[[#This Row],[rozpoczecie]]+L366, L366)</f>
        <v>0.1227199074074074</v>
      </c>
      <c r="M367" s="9">
        <f>IF(telefony[[#This Row],[Czy stacjonarny]]=1, telefony[[#This Row],[zakonczenie]]-telefony[[#This Row],[rozpoczecie]]+M366, IF(telefony[[#This Row],[Czy komórkowy]]=1, telefony[[#This Row],[zakonczenie]]-telefony[[#This Row],[rozpoczecie]]+M366, M366))</f>
        <v>2.0216203703703712</v>
      </c>
      <c r="N367" s="2">
        <f>telefony[[#This Row],[zakonczenie]]-telefony[[#This Row],[rozpoczecie]]</f>
        <v>4.7106481481481999E-3</v>
      </c>
      <c r="O367">
        <f>IF(telefony[[#This Row],[Czy zagraniczne]]=1, ROUNDUP(telefony[[#This Row],[Trwanie]]*1440,0),0)</f>
        <v>0</v>
      </c>
      <c r="P367" s="9">
        <f>IF(telefony[[#This Row],[Czy komórkowy]]=1, P366+telefony[[#This Row],[Trwanie]], P366)</f>
        <v>0.33892361111111063</v>
      </c>
      <c r="Q367" s="9">
        <f>IF(telefony[[#This Row],[Czy stacjonarny]]=1, Q366+telefony[[#This Row],[Trwanie]], Q366)</f>
        <v>1.1271412037037043</v>
      </c>
    </row>
    <row r="368" spans="1:17" x14ac:dyDescent="0.25">
      <c r="A368">
        <v>4726561</v>
      </c>
      <c r="B368" s="1">
        <v>42922</v>
      </c>
      <c r="C368" s="2">
        <v>0.49910879629629629</v>
      </c>
      <c r="D368" s="2">
        <v>0.5009837962962963</v>
      </c>
      <c r="E368">
        <f>IF(LEN(telefony[[#This Row],[nr]]) = 7, 1,0)</f>
        <v>1</v>
      </c>
      <c r="F368">
        <f>IF(LEN(telefony[[#This Row],[nr]]) = 8, 1,0)</f>
        <v>0</v>
      </c>
      <c r="G368">
        <f>IF(LEN(telefony[[#This Row],[nr]]) &gt;= 10, 1,0)</f>
        <v>0</v>
      </c>
      <c r="H368">
        <f>IF(AND(MID(telefony[[#This Row],[nr]],1,2)="12",  telefony[[#This Row],[Czy stacjonarny]]=1), 1,0)</f>
        <v>0</v>
      </c>
      <c r="I368" s="2">
        <f>IF(telefony[[#This Row],[Czy stacjonarny na 12]]=1, telefony[[#This Row],[zakonczenie]]-telefony[[#This Row],[rozpoczecie]]+I367, I367)</f>
        <v>1.0416666666666685E-2</v>
      </c>
      <c r="J368" s="9">
        <f>IF(telefony[[#This Row],[Czy stacjonarny]]=1, telefony[[#This Row],[zakonczenie]]-telefony[[#This Row],[rozpoczecie]]+J367, J367)</f>
        <v>1.5199189814814817</v>
      </c>
      <c r="K368" s="9">
        <f>IF(telefony[[#This Row],[Czy komórkowy]]=1, telefony[[#This Row],[zakonczenie]]-telefony[[#This Row],[rozpoczecie]]+K367, K367)</f>
        <v>0.50357638888888823</v>
      </c>
      <c r="L368" s="9">
        <f>IF(telefony[[#This Row],[Czy zagraniczne]]=1, telefony[[#This Row],[zakonczenie]]-telefony[[#This Row],[rozpoczecie]]+L367, L367)</f>
        <v>0.1227199074074074</v>
      </c>
      <c r="M368" s="9">
        <f>IF(telefony[[#This Row],[Czy stacjonarny]]=1, telefony[[#This Row],[zakonczenie]]-telefony[[#This Row],[rozpoczecie]]+M367, IF(telefony[[#This Row],[Czy komórkowy]]=1, telefony[[#This Row],[zakonczenie]]-telefony[[#This Row],[rozpoczecie]]+M367, M367))</f>
        <v>2.0234953703703713</v>
      </c>
      <c r="N368" s="2">
        <f>telefony[[#This Row],[zakonczenie]]-telefony[[#This Row],[rozpoczecie]]</f>
        <v>1.8750000000000155E-3</v>
      </c>
      <c r="O368">
        <f>IF(telefony[[#This Row],[Czy zagraniczne]]=1, ROUNDUP(telefony[[#This Row],[Trwanie]]*1440,0),0)</f>
        <v>0</v>
      </c>
      <c r="P368" s="9">
        <f>IF(telefony[[#This Row],[Czy komórkowy]]=1, P367+telefony[[#This Row],[Trwanie]], P367)</f>
        <v>0.33892361111111063</v>
      </c>
      <c r="Q368" s="9">
        <f>IF(telefony[[#This Row],[Czy stacjonarny]]=1, Q367+telefony[[#This Row],[Trwanie]], Q367)</f>
        <v>1.1290162037037044</v>
      </c>
    </row>
    <row r="369" spans="1:17" x14ac:dyDescent="0.25">
      <c r="A369">
        <v>9685747</v>
      </c>
      <c r="B369" s="1">
        <v>42922</v>
      </c>
      <c r="C369" s="2">
        <v>0.50342592592592594</v>
      </c>
      <c r="D369" s="2">
        <v>0.51392361111111107</v>
      </c>
      <c r="E369">
        <f>IF(LEN(telefony[[#This Row],[nr]]) = 7, 1,0)</f>
        <v>1</v>
      </c>
      <c r="F369">
        <f>IF(LEN(telefony[[#This Row],[nr]]) = 8, 1,0)</f>
        <v>0</v>
      </c>
      <c r="G369">
        <f>IF(LEN(telefony[[#This Row],[nr]]) &gt;= 10, 1,0)</f>
        <v>0</v>
      </c>
      <c r="H369">
        <f>IF(AND(MID(telefony[[#This Row],[nr]],1,2)="12",  telefony[[#This Row],[Czy stacjonarny]]=1), 1,0)</f>
        <v>0</v>
      </c>
      <c r="I369" s="2">
        <f>IF(telefony[[#This Row],[Czy stacjonarny na 12]]=1, telefony[[#This Row],[zakonczenie]]-telefony[[#This Row],[rozpoczecie]]+I368, I368)</f>
        <v>1.0416666666666685E-2</v>
      </c>
      <c r="J369" s="9">
        <f>IF(telefony[[#This Row],[Czy stacjonarny]]=1, telefony[[#This Row],[zakonczenie]]-telefony[[#This Row],[rozpoczecie]]+J368, J368)</f>
        <v>1.530416666666667</v>
      </c>
      <c r="K369" s="9">
        <f>IF(telefony[[#This Row],[Czy komórkowy]]=1, telefony[[#This Row],[zakonczenie]]-telefony[[#This Row],[rozpoczecie]]+K368, K368)</f>
        <v>0.50357638888888823</v>
      </c>
      <c r="L369" s="9">
        <f>IF(telefony[[#This Row],[Czy zagraniczne]]=1, telefony[[#This Row],[zakonczenie]]-telefony[[#This Row],[rozpoczecie]]+L368, L368)</f>
        <v>0.1227199074074074</v>
      </c>
      <c r="M369" s="9">
        <f>IF(telefony[[#This Row],[Czy stacjonarny]]=1, telefony[[#This Row],[zakonczenie]]-telefony[[#This Row],[rozpoczecie]]+M368, IF(telefony[[#This Row],[Czy komórkowy]]=1, telefony[[#This Row],[zakonczenie]]-telefony[[#This Row],[rozpoczecie]]+M368, M368))</f>
        <v>2.0339930555555563</v>
      </c>
      <c r="N369" s="2">
        <f>telefony[[#This Row],[zakonczenie]]-telefony[[#This Row],[rozpoczecie]]</f>
        <v>1.0497685185185124E-2</v>
      </c>
      <c r="O369">
        <f>IF(telefony[[#This Row],[Czy zagraniczne]]=1, ROUNDUP(telefony[[#This Row],[Trwanie]]*1440,0),0)</f>
        <v>0</v>
      </c>
      <c r="P369" s="9">
        <f>IF(telefony[[#This Row],[Czy komórkowy]]=1, P368+telefony[[#This Row],[Trwanie]], P368)</f>
        <v>0.33892361111111063</v>
      </c>
      <c r="Q369" s="9">
        <f>IF(telefony[[#This Row],[Czy stacjonarny]]=1, Q368+telefony[[#This Row],[Trwanie]], Q368)</f>
        <v>1.1395138888888896</v>
      </c>
    </row>
    <row r="370" spans="1:17" x14ac:dyDescent="0.25">
      <c r="A370">
        <v>7507354</v>
      </c>
      <c r="B370" s="1">
        <v>42922</v>
      </c>
      <c r="C370" s="2">
        <v>0.50700231481481484</v>
      </c>
      <c r="D370" s="2">
        <v>0.51186342592592593</v>
      </c>
      <c r="E370">
        <f>IF(LEN(telefony[[#This Row],[nr]]) = 7, 1,0)</f>
        <v>1</v>
      </c>
      <c r="F370">
        <f>IF(LEN(telefony[[#This Row],[nr]]) = 8, 1,0)</f>
        <v>0</v>
      </c>
      <c r="G370">
        <f>IF(LEN(telefony[[#This Row],[nr]]) &gt;= 10, 1,0)</f>
        <v>0</v>
      </c>
      <c r="H370">
        <f>IF(AND(MID(telefony[[#This Row],[nr]],1,2)="12",  telefony[[#This Row],[Czy stacjonarny]]=1), 1,0)</f>
        <v>0</v>
      </c>
      <c r="I370" s="2">
        <f>IF(telefony[[#This Row],[Czy stacjonarny na 12]]=1, telefony[[#This Row],[zakonczenie]]-telefony[[#This Row],[rozpoczecie]]+I369, I369)</f>
        <v>1.0416666666666685E-2</v>
      </c>
      <c r="J370" s="9">
        <f>IF(telefony[[#This Row],[Czy stacjonarny]]=1, telefony[[#This Row],[zakonczenie]]-telefony[[#This Row],[rozpoczecie]]+J369, J369)</f>
        <v>1.535277777777778</v>
      </c>
      <c r="K370" s="9">
        <f>IF(telefony[[#This Row],[Czy komórkowy]]=1, telefony[[#This Row],[zakonczenie]]-telefony[[#This Row],[rozpoczecie]]+K369, K369)</f>
        <v>0.50357638888888823</v>
      </c>
      <c r="L370" s="9">
        <f>IF(telefony[[#This Row],[Czy zagraniczne]]=1, telefony[[#This Row],[zakonczenie]]-telefony[[#This Row],[rozpoczecie]]+L369, L369)</f>
        <v>0.1227199074074074</v>
      </c>
      <c r="M370" s="9">
        <f>IF(telefony[[#This Row],[Czy stacjonarny]]=1, telefony[[#This Row],[zakonczenie]]-telefony[[#This Row],[rozpoczecie]]+M369, IF(telefony[[#This Row],[Czy komórkowy]]=1, telefony[[#This Row],[zakonczenie]]-telefony[[#This Row],[rozpoczecie]]+M369, M369))</f>
        <v>2.0388541666666673</v>
      </c>
      <c r="N370" s="2">
        <f>telefony[[#This Row],[zakonczenie]]-telefony[[#This Row],[rozpoczecie]]</f>
        <v>4.8611111111110938E-3</v>
      </c>
      <c r="O370">
        <f>IF(telefony[[#This Row],[Czy zagraniczne]]=1, ROUNDUP(telefony[[#This Row],[Trwanie]]*1440,0),0)</f>
        <v>0</v>
      </c>
      <c r="P370" s="9">
        <f>IF(telefony[[#This Row],[Czy komórkowy]]=1, P369+telefony[[#This Row],[Trwanie]], P369)</f>
        <v>0.33892361111111063</v>
      </c>
      <c r="Q370" s="9">
        <f>IF(telefony[[#This Row],[Czy stacjonarny]]=1, Q369+telefony[[#This Row],[Trwanie]], Q369)</f>
        <v>1.1443750000000006</v>
      </c>
    </row>
    <row r="371" spans="1:17" x14ac:dyDescent="0.25">
      <c r="A371">
        <v>8605742</v>
      </c>
      <c r="B371" s="1">
        <v>42922</v>
      </c>
      <c r="C371" s="2">
        <v>0.5119097222222222</v>
      </c>
      <c r="D371" s="2">
        <v>0.52288194444444447</v>
      </c>
      <c r="E371">
        <f>IF(LEN(telefony[[#This Row],[nr]]) = 7, 1,0)</f>
        <v>1</v>
      </c>
      <c r="F371">
        <f>IF(LEN(telefony[[#This Row],[nr]]) = 8, 1,0)</f>
        <v>0</v>
      </c>
      <c r="G371">
        <f>IF(LEN(telefony[[#This Row],[nr]]) &gt;= 10, 1,0)</f>
        <v>0</v>
      </c>
      <c r="H371">
        <f>IF(AND(MID(telefony[[#This Row],[nr]],1,2)="12",  telefony[[#This Row],[Czy stacjonarny]]=1), 1,0)</f>
        <v>0</v>
      </c>
      <c r="I371" s="2">
        <f>IF(telefony[[#This Row],[Czy stacjonarny na 12]]=1, telefony[[#This Row],[zakonczenie]]-telefony[[#This Row],[rozpoczecie]]+I370, I370)</f>
        <v>1.0416666666666685E-2</v>
      </c>
      <c r="J371" s="9">
        <f>IF(telefony[[#This Row],[Czy stacjonarny]]=1, telefony[[#This Row],[zakonczenie]]-telefony[[#This Row],[rozpoczecie]]+J370, J370)</f>
        <v>1.5462500000000001</v>
      </c>
      <c r="K371" s="9">
        <f>IF(telefony[[#This Row],[Czy komórkowy]]=1, telefony[[#This Row],[zakonczenie]]-telefony[[#This Row],[rozpoczecie]]+K370, K370)</f>
        <v>0.50357638888888823</v>
      </c>
      <c r="L371" s="9">
        <f>IF(telefony[[#This Row],[Czy zagraniczne]]=1, telefony[[#This Row],[zakonczenie]]-telefony[[#This Row],[rozpoczecie]]+L370, L370)</f>
        <v>0.1227199074074074</v>
      </c>
      <c r="M371" s="9">
        <f>IF(telefony[[#This Row],[Czy stacjonarny]]=1, telefony[[#This Row],[zakonczenie]]-telefony[[#This Row],[rozpoczecie]]+M370, IF(telefony[[#This Row],[Czy komórkowy]]=1, telefony[[#This Row],[zakonczenie]]-telefony[[#This Row],[rozpoczecie]]+M370, M370))</f>
        <v>2.0498263888888895</v>
      </c>
      <c r="N371" s="2">
        <f>telefony[[#This Row],[zakonczenie]]-telefony[[#This Row],[rozpoczecie]]</f>
        <v>1.0972222222222272E-2</v>
      </c>
      <c r="O371">
        <f>IF(telefony[[#This Row],[Czy zagraniczne]]=1, ROUNDUP(telefony[[#This Row],[Trwanie]]*1440,0),0)</f>
        <v>0</v>
      </c>
      <c r="P371" s="9">
        <f>IF(telefony[[#This Row],[Czy komórkowy]]=1, P370+telefony[[#This Row],[Trwanie]], P370)</f>
        <v>0.33892361111111063</v>
      </c>
      <c r="Q371" s="9">
        <f>IF(telefony[[#This Row],[Czy stacjonarny]]=1, Q370+telefony[[#This Row],[Trwanie]], Q370)</f>
        <v>1.1553472222222227</v>
      </c>
    </row>
    <row r="372" spans="1:17" x14ac:dyDescent="0.25">
      <c r="A372">
        <v>4681236</v>
      </c>
      <c r="B372" s="1">
        <v>42922</v>
      </c>
      <c r="C372" s="2">
        <v>0.51452546296296298</v>
      </c>
      <c r="D372" s="2">
        <v>0.51570601851851849</v>
      </c>
      <c r="E372">
        <f>IF(LEN(telefony[[#This Row],[nr]]) = 7, 1,0)</f>
        <v>1</v>
      </c>
      <c r="F372">
        <f>IF(LEN(telefony[[#This Row],[nr]]) = 8, 1,0)</f>
        <v>0</v>
      </c>
      <c r="G372">
        <f>IF(LEN(telefony[[#This Row],[nr]]) &gt;= 10, 1,0)</f>
        <v>0</v>
      </c>
      <c r="H372">
        <f>IF(AND(MID(telefony[[#This Row],[nr]],1,2)="12",  telefony[[#This Row],[Czy stacjonarny]]=1), 1,0)</f>
        <v>0</v>
      </c>
      <c r="I372" s="2">
        <f>IF(telefony[[#This Row],[Czy stacjonarny na 12]]=1, telefony[[#This Row],[zakonczenie]]-telefony[[#This Row],[rozpoczecie]]+I371, I371)</f>
        <v>1.0416666666666685E-2</v>
      </c>
      <c r="J372" s="9">
        <f>IF(telefony[[#This Row],[Czy stacjonarny]]=1, telefony[[#This Row],[zakonczenie]]-telefony[[#This Row],[rozpoczecie]]+J371, J371)</f>
        <v>1.5474305555555556</v>
      </c>
      <c r="K372" s="9">
        <f>IF(telefony[[#This Row],[Czy komórkowy]]=1, telefony[[#This Row],[zakonczenie]]-telefony[[#This Row],[rozpoczecie]]+K371, K371)</f>
        <v>0.50357638888888823</v>
      </c>
      <c r="L372" s="9">
        <f>IF(telefony[[#This Row],[Czy zagraniczne]]=1, telefony[[#This Row],[zakonczenie]]-telefony[[#This Row],[rozpoczecie]]+L371, L371)</f>
        <v>0.1227199074074074</v>
      </c>
      <c r="M372" s="9">
        <f>IF(telefony[[#This Row],[Czy stacjonarny]]=1, telefony[[#This Row],[zakonczenie]]-telefony[[#This Row],[rozpoczecie]]+M371, IF(telefony[[#This Row],[Czy komórkowy]]=1, telefony[[#This Row],[zakonczenie]]-telefony[[#This Row],[rozpoczecie]]+M371, M371))</f>
        <v>2.051006944444445</v>
      </c>
      <c r="N372" s="2">
        <f>telefony[[#This Row],[zakonczenie]]-telefony[[#This Row],[rozpoczecie]]</f>
        <v>1.1805555555555181E-3</v>
      </c>
      <c r="O372">
        <f>IF(telefony[[#This Row],[Czy zagraniczne]]=1, ROUNDUP(telefony[[#This Row],[Trwanie]]*1440,0),0)</f>
        <v>0</v>
      </c>
      <c r="P372" s="9">
        <f>IF(telefony[[#This Row],[Czy komórkowy]]=1, P371+telefony[[#This Row],[Trwanie]], P371)</f>
        <v>0.33892361111111063</v>
      </c>
      <c r="Q372" s="9">
        <f>IF(telefony[[#This Row],[Czy stacjonarny]]=1, Q371+telefony[[#This Row],[Trwanie]], Q371)</f>
        <v>1.1565277777777783</v>
      </c>
    </row>
    <row r="373" spans="1:17" x14ac:dyDescent="0.25">
      <c r="A373">
        <v>3590468</v>
      </c>
      <c r="B373" s="1">
        <v>42922</v>
      </c>
      <c r="C373" s="2">
        <v>0.51556712962962958</v>
      </c>
      <c r="D373" s="2">
        <v>0.52572916666666669</v>
      </c>
      <c r="E373">
        <f>IF(LEN(telefony[[#This Row],[nr]]) = 7, 1,0)</f>
        <v>1</v>
      </c>
      <c r="F373">
        <f>IF(LEN(telefony[[#This Row],[nr]]) = 8, 1,0)</f>
        <v>0</v>
      </c>
      <c r="G373">
        <f>IF(LEN(telefony[[#This Row],[nr]]) &gt;= 10, 1,0)</f>
        <v>0</v>
      </c>
      <c r="H373">
        <f>IF(AND(MID(telefony[[#This Row],[nr]],1,2)="12",  telefony[[#This Row],[Czy stacjonarny]]=1), 1,0)</f>
        <v>0</v>
      </c>
      <c r="I373" s="2">
        <f>IF(telefony[[#This Row],[Czy stacjonarny na 12]]=1, telefony[[#This Row],[zakonczenie]]-telefony[[#This Row],[rozpoczecie]]+I372, I372)</f>
        <v>1.0416666666666685E-2</v>
      </c>
      <c r="J373" s="9">
        <f>IF(telefony[[#This Row],[Czy stacjonarny]]=1, telefony[[#This Row],[zakonczenie]]-telefony[[#This Row],[rozpoczecie]]+J372, J372)</f>
        <v>1.5575925925925929</v>
      </c>
      <c r="K373" s="9">
        <f>IF(telefony[[#This Row],[Czy komórkowy]]=1, telefony[[#This Row],[zakonczenie]]-telefony[[#This Row],[rozpoczecie]]+K372, K372)</f>
        <v>0.50357638888888823</v>
      </c>
      <c r="L373" s="9">
        <f>IF(telefony[[#This Row],[Czy zagraniczne]]=1, telefony[[#This Row],[zakonczenie]]-telefony[[#This Row],[rozpoczecie]]+L372, L372)</f>
        <v>0.1227199074074074</v>
      </c>
      <c r="M373" s="9">
        <f>IF(telefony[[#This Row],[Czy stacjonarny]]=1, telefony[[#This Row],[zakonczenie]]-telefony[[#This Row],[rozpoczecie]]+M372, IF(telefony[[#This Row],[Czy komórkowy]]=1, telefony[[#This Row],[zakonczenie]]-telefony[[#This Row],[rozpoczecie]]+M372, M372))</f>
        <v>2.0611689814814822</v>
      </c>
      <c r="N373" s="2">
        <f>telefony[[#This Row],[zakonczenie]]-telefony[[#This Row],[rozpoczecie]]</f>
        <v>1.0162037037037108E-2</v>
      </c>
      <c r="O373">
        <f>IF(telefony[[#This Row],[Czy zagraniczne]]=1, ROUNDUP(telefony[[#This Row],[Trwanie]]*1440,0),0)</f>
        <v>0</v>
      </c>
      <c r="P373" s="9">
        <f>IF(telefony[[#This Row],[Czy komórkowy]]=1, P372+telefony[[#This Row],[Trwanie]], P372)</f>
        <v>0.33892361111111063</v>
      </c>
      <c r="Q373" s="9">
        <f>IF(telefony[[#This Row],[Czy stacjonarny]]=1, Q372+telefony[[#This Row],[Trwanie]], Q372)</f>
        <v>1.1666898148148155</v>
      </c>
    </row>
    <row r="374" spans="1:17" x14ac:dyDescent="0.25">
      <c r="A374">
        <v>9878283</v>
      </c>
      <c r="B374" s="1">
        <v>42922</v>
      </c>
      <c r="C374" s="2">
        <v>0.51858796296296295</v>
      </c>
      <c r="D374" s="2">
        <v>0.52776620370370375</v>
      </c>
      <c r="E374">
        <f>IF(LEN(telefony[[#This Row],[nr]]) = 7, 1,0)</f>
        <v>1</v>
      </c>
      <c r="F374">
        <f>IF(LEN(telefony[[#This Row],[nr]]) = 8, 1,0)</f>
        <v>0</v>
      </c>
      <c r="G374">
        <f>IF(LEN(telefony[[#This Row],[nr]]) &gt;= 10, 1,0)</f>
        <v>0</v>
      </c>
      <c r="H374">
        <f>IF(AND(MID(telefony[[#This Row],[nr]],1,2)="12",  telefony[[#This Row],[Czy stacjonarny]]=1), 1,0)</f>
        <v>0</v>
      </c>
      <c r="I374" s="2">
        <f>IF(telefony[[#This Row],[Czy stacjonarny na 12]]=1, telefony[[#This Row],[zakonczenie]]-telefony[[#This Row],[rozpoczecie]]+I373, I373)</f>
        <v>1.0416666666666685E-2</v>
      </c>
      <c r="J374" s="9">
        <f>IF(telefony[[#This Row],[Czy stacjonarny]]=1, telefony[[#This Row],[zakonczenie]]-telefony[[#This Row],[rozpoczecie]]+J373, J373)</f>
        <v>1.5667708333333337</v>
      </c>
      <c r="K374" s="9">
        <f>IF(telefony[[#This Row],[Czy komórkowy]]=1, telefony[[#This Row],[zakonczenie]]-telefony[[#This Row],[rozpoczecie]]+K373, K373)</f>
        <v>0.50357638888888823</v>
      </c>
      <c r="L374" s="9">
        <f>IF(telefony[[#This Row],[Czy zagraniczne]]=1, telefony[[#This Row],[zakonczenie]]-telefony[[#This Row],[rozpoczecie]]+L373, L373)</f>
        <v>0.1227199074074074</v>
      </c>
      <c r="M374" s="9">
        <f>IF(telefony[[#This Row],[Czy stacjonarny]]=1, telefony[[#This Row],[zakonczenie]]-telefony[[#This Row],[rozpoczecie]]+M373, IF(telefony[[#This Row],[Czy komórkowy]]=1, telefony[[#This Row],[zakonczenie]]-telefony[[#This Row],[rozpoczecie]]+M373, M373))</f>
        <v>2.0703472222222228</v>
      </c>
      <c r="N374" s="2">
        <f>telefony[[#This Row],[zakonczenie]]-telefony[[#This Row],[rozpoczecie]]</f>
        <v>9.1782407407408062E-3</v>
      </c>
      <c r="O374">
        <f>IF(telefony[[#This Row],[Czy zagraniczne]]=1, ROUNDUP(telefony[[#This Row],[Trwanie]]*1440,0),0)</f>
        <v>0</v>
      </c>
      <c r="P374" s="9">
        <f>IF(telefony[[#This Row],[Czy komórkowy]]=1, P373+telefony[[#This Row],[Trwanie]], P373)</f>
        <v>0.33892361111111063</v>
      </c>
      <c r="Q374" s="9">
        <f>IF(telefony[[#This Row],[Czy stacjonarny]]=1, Q373+telefony[[#This Row],[Trwanie]], Q373)</f>
        <v>1.1758680555555563</v>
      </c>
    </row>
    <row r="375" spans="1:17" x14ac:dyDescent="0.25">
      <c r="A375">
        <v>5991516</v>
      </c>
      <c r="B375" s="1">
        <v>42922</v>
      </c>
      <c r="C375" s="2">
        <v>0.52217592592592588</v>
      </c>
      <c r="D375" s="2">
        <v>0.53173611111111108</v>
      </c>
      <c r="E375">
        <f>IF(LEN(telefony[[#This Row],[nr]]) = 7, 1,0)</f>
        <v>1</v>
      </c>
      <c r="F375">
        <f>IF(LEN(telefony[[#This Row],[nr]]) = 8, 1,0)</f>
        <v>0</v>
      </c>
      <c r="G375">
        <f>IF(LEN(telefony[[#This Row],[nr]]) &gt;= 10, 1,0)</f>
        <v>0</v>
      </c>
      <c r="H375">
        <f>IF(AND(MID(telefony[[#This Row],[nr]],1,2)="12",  telefony[[#This Row],[Czy stacjonarny]]=1), 1,0)</f>
        <v>0</v>
      </c>
      <c r="I375" s="2">
        <f>IF(telefony[[#This Row],[Czy stacjonarny na 12]]=1, telefony[[#This Row],[zakonczenie]]-telefony[[#This Row],[rozpoczecie]]+I374, I374)</f>
        <v>1.0416666666666685E-2</v>
      </c>
      <c r="J375" s="9">
        <f>IF(telefony[[#This Row],[Czy stacjonarny]]=1, telefony[[#This Row],[zakonczenie]]-telefony[[#This Row],[rozpoczecie]]+J374, J374)</f>
        <v>1.5763310185185189</v>
      </c>
      <c r="K375" s="9">
        <f>IF(telefony[[#This Row],[Czy komórkowy]]=1, telefony[[#This Row],[zakonczenie]]-telefony[[#This Row],[rozpoczecie]]+K374, K374)</f>
        <v>0.50357638888888823</v>
      </c>
      <c r="L375" s="9">
        <f>IF(telefony[[#This Row],[Czy zagraniczne]]=1, telefony[[#This Row],[zakonczenie]]-telefony[[#This Row],[rozpoczecie]]+L374, L374)</f>
        <v>0.1227199074074074</v>
      </c>
      <c r="M375" s="9">
        <f>IF(telefony[[#This Row],[Czy stacjonarny]]=1, telefony[[#This Row],[zakonczenie]]-telefony[[#This Row],[rozpoczecie]]+M374, IF(telefony[[#This Row],[Czy komórkowy]]=1, telefony[[#This Row],[zakonczenie]]-telefony[[#This Row],[rozpoczecie]]+M374, M374))</f>
        <v>2.0799074074074078</v>
      </c>
      <c r="N375" s="2">
        <f>telefony[[#This Row],[zakonczenie]]-telefony[[#This Row],[rozpoczecie]]</f>
        <v>9.5601851851851993E-3</v>
      </c>
      <c r="O375">
        <f>IF(telefony[[#This Row],[Czy zagraniczne]]=1, ROUNDUP(telefony[[#This Row],[Trwanie]]*1440,0),0)</f>
        <v>0</v>
      </c>
      <c r="P375" s="9">
        <f>IF(telefony[[#This Row],[Czy komórkowy]]=1, P374+telefony[[#This Row],[Trwanie]], P374)</f>
        <v>0.33892361111111063</v>
      </c>
      <c r="Q375" s="9">
        <f>IF(telefony[[#This Row],[Czy stacjonarny]]=1, Q374+telefony[[#This Row],[Trwanie]], Q374)</f>
        <v>1.1854282407407415</v>
      </c>
    </row>
    <row r="376" spans="1:17" x14ac:dyDescent="0.25">
      <c r="A376">
        <v>1240369</v>
      </c>
      <c r="B376" s="1">
        <v>42922</v>
      </c>
      <c r="C376" s="2">
        <v>0.52767361111111111</v>
      </c>
      <c r="D376" s="2">
        <v>0.52850694444444446</v>
      </c>
      <c r="E376">
        <f>IF(LEN(telefony[[#This Row],[nr]]) = 7, 1,0)</f>
        <v>1</v>
      </c>
      <c r="F376">
        <f>IF(LEN(telefony[[#This Row],[nr]]) = 8, 1,0)</f>
        <v>0</v>
      </c>
      <c r="G376">
        <f>IF(LEN(telefony[[#This Row],[nr]]) &gt;= 10, 1,0)</f>
        <v>0</v>
      </c>
      <c r="H376">
        <f>IF(AND(MID(telefony[[#This Row],[nr]],1,2)="12",  telefony[[#This Row],[Czy stacjonarny]]=1), 1,0)</f>
        <v>1</v>
      </c>
      <c r="I376" s="2">
        <f>IF(telefony[[#This Row],[Czy stacjonarny na 12]]=1, telefony[[#This Row],[zakonczenie]]-telefony[[#This Row],[rozpoczecie]]+I375, I375)</f>
        <v>1.1250000000000038E-2</v>
      </c>
      <c r="J376" s="9">
        <f>IF(telefony[[#This Row],[Czy stacjonarny]]=1, telefony[[#This Row],[zakonczenie]]-telefony[[#This Row],[rozpoczecie]]+J375, J375)</f>
        <v>1.5771643518518523</v>
      </c>
      <c r="K376" s="9">
        <f>IF(telefony[[#This Row],[Czy komórkowy]]=1, telefony[[#This Row],[zakonczenie]]-telefony[[#This Row],[rozpoczecie]]+K375, K375)</f>
        <v>0.50357638888888823</v>
      </c>
      <c r="L376" s="9">
        <f>IF(telefony[[#This Row],[Czy zagraniczne]]=1, telefony[[#This Row],[zakonczenie]]-telefony[[#This Row],[rozpoczecie]]+L375, L375)</f>
        <v>0.1227199074074074</v>
      </c>
      <c r="M376" s="9">
        <f>IF(telefony[[#This Row],[Czy stacjonarny]]=1, telefony[[#This Row],[zakonczenie]]-telefony[[#This Row],[rozpoczecie]]+M375, IF(telefony[[#This Row],[Czy komórkowy]]=1, telefony[[#This Row],[zakonczenie]]-telefony[[#This Row],[rozpoczecie]]+M375, M375))</f>
        <v>2.0807407407407412</v>
      </c>
      <c r="N376" s="2">
        <f>telefony[[#This Row],[zakonczenie]]-telefony[[#This Row],[rozpoczecie]]</f>
        <v>8.3333333333335258E-4</v>
      </c>
      <c r="O376">
        <f>IF(telefony[[#This Row],[Czy zagraniczne]]=1, ROUNDUP(telefony[[#This Row],[Trwanie]]*1440,0),0)</f>
        <v>0</v>
      </c>
      <c r="P376" s="9">
        <f>IF(telefony[[#This Row],[Czy komórkowy]]=1, P375+telefony[[#This Row],[Trwanie]], P375)</f>
        <v>0.33892361111111063</v>
      </c>
      <c r="Q376" s="9">
        <f>IF(telefony[[#This Row],[Czy stacjonarny]]=1, Q375+telefony[[#This Row],[Trwanie]], Q375)</f>
        <v>1.186261574074075</v>
      </c>
    </row>
    <row r="377" spans="1:17" x14ac:dyDescent="0.25">
      <c r="A377">
        <v>25133293</v>
      </c>
      <c r="B377" s="1">
        <v>42922</v>
      </c>
      <c r="C377" s="2">
        <v>0.528900462962963</v>
      </c>
      <c r="D377" s="2">
        <v>0.53740740740740744</v>
      </c>
      <c r="E377">
        <f>IF(LEN(telefony[[#This Row],[nr]]) = 7, 1,0)</f>
        <v>0</v>
      </c>
      <c r="F377">
        <f>IF(LEN(telefony[[#This Row],[nr]]) = 8, 1,0)</f>
        <v>1</v>
      </c>
      <c r="G377">
        <f>IF(LEN(telefony[[#This Row],[nr]]) &gt;= 10, 1,0)</f>
        <v>0</v>
      </c>
      <c r="H377">
        <f>IF(AND(MID(telefony[[#This Row],[nr]],1,2)="12",  telefony[[#This Row],[Czy stacjonarny]]=1), 1,0)</f>
        <v>0</v>
      </c>
      <c r="I377" s="2">
        <f>IF(telefony[[#This Row],[Czy stacjonarny na 12]]=1, telefony[[#This Row],[zakonczenie]]-telefony[[#This Row],[rozpoczecie]]+I376, I376)</f>
        <v>1.1250000000000038E-2</v>
      </c>
      <c r="J377" s="9">
        <f>IF(telefony[[#This Row],[Czy stacjonarny]]=1, telefony[[#This Row],[zakonczenie]]-telefony[[#This Row],[rozpoczecie]]+J376, J376)</f>
        <v>1.5771643518518523</v>
      </c>
      <c r="K377" s="9">
        <f>IF(telefony[[#This Row],[Czy komórkowy]]=1, telefony[[#This Row],[zakonczenie]]-telefony[[#This Row],[rozpoczecie]]+K376, K376)</f>
        <v>0.51208333333333267</v>
      </c>
      <c r="L377" s="9">
        <f>IF(telefony[[#This Row],[Czy zagraniczne]]=1, telefony[[#This Row],[zakonczenie]]-telefony[[#This Row],[rozpoczecie]]+L376, L376)</f>
        <v>0.1227199074074074</v>
      </c>
      <c r="M377" s="9">
        <f>IF(telefony[[#This Row],[Czy stacjonarny]]=1, telefony[[#This Row],[zakonczenie]]-telefony[[#This Row],[rozpoczecie]]+M376, IF(telefony[[#This Row],[Czy komórkowy]]=1, telefony[[#This Row],[zakonczenie]]-telefony[[#This Row],[rozpoczecie]]+M376, M376))</f>
        <v>2.0892476851851858</v>
      </c>
      <c r="N377" s="2">
        <f>telefony[[#This Row],[zakonczenie]]-telefony[[#This Row],[rozpoczecie]]</f>
        <v>8.506944444444442E-3</v>
      </c>
      <c r="O377">
        <f>IF(telefony[[#This Row],[Czy zagraniczne]]=1, ROUNDUP(telefony[[#This Row],[Trwanie]]*1440,0),0)</f>
        <v>0</v>
      </c>
      <c r="P377" s="9">
        <f>IF(telefony[[#This Row],[Czy komórkowy]]=1, P376+telefony[[#This Row],[Trwanie]], P376)</f>
        <v>0.34743055555555508</v>
      </c>
      <c r="Q377" s="9">
        <f>IF(telefony[[#This Row],[Czy stacjonarny]]=1, Q376+telefony[[#This Row],[Trwanie]], Q376)</f>
        <v>1.186261574074075</v>
      </c>
    </row>
    <row r="378" spans="1:17" x14ac:dyDescent="0.25">
      <c r="A378">
        <v>5036422</v>
      </c>
      <c r="B378" s="1">
        <v>42922</v>
      </c>
      <c r="C378" s="2">
        <v>0.52986111111111112</v>
      </c>
      <c r="D378" s="2">
        <v>0.53047453703703706</v>
      </c>
      <c r="E378">
        <f>IF(LEN(telefony[[#This Row],[nr]]) = 7, 1,0)</f>
        <v>1</v>
      </c>
      <c r="F378">
        <f>IF(LEN(telefony[[#This Row],[nr]]) = 8, 1,0)</f>
        <v>0</v>
      </c>
      <c r="G378">
        <f>IF(LEN(telefony[[#This Row],[nr]]) &gt;= 10, 1,0)</f>
        <v>0</v>
      </c>
      <c r="H378">
        <f>IF(AND(MID(telefony[[#This Row],[nr]],1,2)="12",  telefony[[#This Row],[Czy stacjonarny]]=1), 1,0)</f>
        <v>0</v>
      </c>
      <c r="I378" s="2">
        <f>IF(telefony[[#This Row],[Czy stacjonarny na 12]]=1, telefony[[#This Row],[zakonczenie]]-telefony[[#This Row],[rozpoczecie]]+I377, I377)</f>
        <v>1.1250000000000038E-2</v>
      </c>
      <c r="J378" s="9">
        <f>IF(telefony[[#This Row],[Czy stacjonarny]]=1, telefony[[#This Row],[zakonczenie]]-telefony[[#This Row],[rozpoczecie]]+J377, J377)</f>
        <v>1.5777777777777784</v>
      </c>
      <c r="K378" s="9">
        <f>IF(telefony[[#This Row],[Czy komórkowy]]=1, telefony[[#This Row],[zakonczenie]]-telefony[[#This Row],[rozpoczecie]]+K377, K377)</f>
        <v>0.51208333333333267</v>
      </c>
      <c r="L378" s="9">
        <f>IF(telefony[[#This Row],[Czy zagraniczne]]=1, telefony[[#This Row],[zakonczenie]]-telefony[[#This Row],[rozpoczecie]]+L377, L377)</f>
        <v>0.1227199074074074</v>
      </c>
      <c r="M378" s="9">
        <f>IF(telefony[[#This Row],[Czy stacjonarny]]=1, telefony[[#This Row],[zakonczenie]]-telefony[[#This Row],[rozpoczecie]]+M377, IF(telefony[[#This Row],[Czy komórkowy]]=1, telefony[[#This Row],[zakonczenie]]-telefony[[#This Row],[rozpoczecie]]+M377, M377))</f>
        <v>2.0898611111111118</v>
      </c>
      <c r="N378" s="2">
        <f>telefony[[#This Row],[zakonczenie]]-telefony[[#This Row],[rozpoczecie]]</f>
        <v>6.134259259259478E-4</v>
      </c>
      <c r="O378">
        <f>IF(telefony[[#This Row],[Czy zagraniczne]]=1, ROUNDUP(telefony[[#This Row],[Trwanie]]*1440,0),0)</f>
        <v>0</v>
      </c>
      <c r="P378" s="9">
        <f>IF(telefony[[#This Row],[Czy komórkowy]]=1, P377+telefony[[#This Row],[Trwanie]], P377)</f>
        <v>0.34743055555555508</v>
      </c>
      <c r="Q378" s="9">
        <f>IF(telefony[[#This Row],[Czy stacjonarny]]=1, Q377+telefony[[#This Row],[Trwanie]], Q377)</f>
        <v>1.186875000000001</v>
      </c>
    </row>
    <row r="379" spans="1:17" x14ac:dyDescent="0.25">
      <c r="A379">
        <v>4283724</v>
      </c>
      <c r="B379" s="1">
        <v>42922</v>
      </c>
      <c r="C379" s="2">
        <v>0.53134259259259264</v>
      </c>
      <c r="D379" s="2">
        <v>0.53738425925925926</v>
      </c>
      <c r="E379">
        <f>IF(LEN(telefony[[#This Row],[nr]]) = 7, 1,0)</f>
        <v>1</v>
      </c>
      <c r="F379">
        <f>IF(LEN(telefony[[#This Row],[nr]]) = 8, 1,0)</f>
        <v>0</v>
      </c>
      <c r="G379">
        <f>IF(LEN(telefony[[#This Row],[nr]]) &gt;= 10, 1,0)</f>
        <v>0</v>
      </c>
      <c r="H379">
        <f>IF(AND(MID(telefony[[#This Row],[nr]],1,2)="12",  telefony[[#This Row],[Czy stacjonarny]]=1), 1,0)</f>
        <v>0</v>
      </c>
      <c r="I379" s="2">
        <f>IF(telefony[[#This Row],[Czy stacjonarny na 12]]=1, telefony[[#This Row],[zakonczenie]]-telefony[[#This Row],[rozpoczecie]]+I378, I378)</f>
        <v>1.1250000000000038E-2</v>
      </c>
      <c r="J379" s="9">
        <f>IF(telefony[[#This Row],[Czy stacjonarny]]=1, telefony[[#This Row],[zakonczenie]]-telefony[[#This Row],[rozpoczecie]]+J378, J378)</f>
        <v>1.5838194444444449</v>
      </c>
      <c r="K379" s="9">
        <f>IF(telefony[[#This Row],[Czy komórkowy]]=1, telefony[[#This Row],[zakonczenie]]-telefony[[#This Row],[rozpoczecie]]+K378, K378)</f>
        <v>0.51208333333333267</v>
      </c>
      <c r="L379" s="9">
        <f>IF(telefony[[#This Row],[Czy zagraniczne]]=1, telefony[[#This Row],[zakonczenie]]-telefony[[#This Row],[rozpoczecie]]+L378, L378)</f>
        <v>0.1227199074074074</v>
      </c>
      <c r="M379" s="9">
        <f>IF(telefony[[#This Row],[Czy stacjonarny]]=1, telefony[[#This Row],[zakonczenie]]-telefony[[#This Row],[rozpoczecie]]+M378, IF(telefony[[#This Row],[Czy komórkowy]]=1, telefony[[#This Row],[zakonczenie]]-telefony[[#This Row],[rozpoczecie]]+M378, M378))</f>
        <v>2.0959027777777783</v>
      </c>
      <c r="N379" s="2">
        <f>telefony[[#This Row],[zakonczenie]]-telefony[[#This Row],[rozpoczecie]]</f>
        <v>6.0416666666666119E-3</v>
      </c>
      <c r="O379">
        <f>IF(telefony[[#This Row],[Czy zagraniczne]]=1, ROUNDUP(telefony[[#This Row],[Trwanie]]*1440,0),0)</f>
        <v>0</v>
      </c>
      <c r="P379" s="9">
        <f>IF(telefony[[#This Row],[Czy komórkowy]]=1, P378+telefony[[#This Row],[Trwanie]], P378)</f>
        <v>0.34743055555555508</v>
      </c>
      <c r="Q379" s="9">
        <f>IF(telefony[[#This Row],[Czy stacjonarny]]=1, Q378+telefony[[#This Row],[Trwanie]], Q378)</f>
        <v>1.1929166666666675</v>
      </c>
    </row>
    <row r="380" spans="1:17" x14ac:dyDescent="0.25">
      <c r="A380">
        <v>5856822</v>
      </c>
      <c r="B380" s="1">
        <v>42922</v>
      </c>
      <c r="C380" s="2">
        <v>0.533599537037037</v>
      </c>
      <c r="D380" s="2">
        <v>0.53469907407407402</v>
      </c>
      <c r="E380">
        <f>IF(LEN(telefony[[#This Row],[nr]]) = 7, 1,0)</f>
        <v>1</v>
      </c>
      <c r="F380">
        <f>IF(LEN(telefony[[#This Row],[nr]]) = 8, 1,0)</f>
        <v>0</v>
      </c>
      <c r="G380">
        <f>IF(LEN(telefony[[#This Row],[nr]]) &gt;= 10, 1,0)</f>
        <v>0</v>
      </c>
      <c r="H380">
        <f>IF(AND(MID(telefony[[#This Row],[nr]],1,2)="12",  telefony[[#This Row],[Czy stacjonarny]]=1), 1,0)</f>
        <v>0</v>
      </c>
      <c r="I380" s="2">
        <f>IF(telefony[[#This Row],[Czy stacjonarny na 12]]=1, telefony[[#This Row],[zakonczenie]]-telefony[[#This Row],[rozpoczecie]]+I379, I379)</f>
        <v>1.1250000000000038E-2</v>
      </c>
      <c r="J380" s="9">
        <f>IF(telefony[[#This Row],[Czy stacjonarny]]=1, telefony[[#This Row],[zakonczenie]]-telefony[[#This Row],[rozpoczecie]]+J379, J379)</f>
        <v>1.5849189814814819</v>
      </c>
      <c r="K380" s="9">
        <f>IF(telefony[[#This Row],[Czy komórkowy]]=1, telefony[[#This Row],[zakonczenie]]-telefony[[#This Row],[rozpoczecie]]+K379, K379)</f>
        <v>0.51208333333333267</v>
      </c>
      <c r="L380" s="9">
        <f>IF(telefony[[#This Row],[Czy zagraniczne]]=1, telefony[[#This Row],[zakonczenie]]-telefony[[#This Row],[rozpoczecie]]+L379, L379)</f>
        <v>0.1227199074074074</v>
      </c>
      <c r="M380" s="9">
        <f>IF(telefony[[#This Row],[Czy stacjonarny]]=1, telefony[[#This Row],[zakonczenie]]-telefony[[#This Row],[rozpoczecie]]+M379, IF(telefony[[#This Row],[Czy komórkowy]]=1, telefony[[#This Row],[zakonczenie]]-telefony[[#This Row],[rozpoczecie]]+M379, M379))</f>
        <v>2.0970023148148154</v>
      </c>
      <c r="N380" s="2">
        <f>telefony[[#This Row],[zakonczenie]]-telefony[[#This Row],[rozpoczecie]]</f>
        <v>1.0995370370370239E-3</v>
      </c>
      <c r="O380">
        <f>IF(telefony[[#This Row],[Czy zagraniczne]]=1, ROUNDUP(telefony[[#This Row],[Trwanie]]*1440,0),0)</f>
        <v>0</v>
      </c>
      <c r="P380" s="9">
        <f>IF(telefony[[#This Row],[Czy komórkowy]]=1, P379+telefony[[#This Row],[Trwanie]], P379)</f>
        <v>0.34743055555555508</v>
      </c>
      <c r="Q380" s="9">
        <f>IF(telefony[[#This Row],[Czy stacjonarny]]=1, Q379+telefony[[#This Row],[Trwanie]], Q379)</f>
        <v>1.1940162037037045</v>
      </c>
    </row>
    <row r="381" spans="1:17" x14ac:dyDescent="0.25">
      <c r="A381">
        <v>7880396</v>
      </c>
      <c r="B381" s="1">
        <v>42922</v>
      </c>
      <c r="C381" s="2">
        <v>0.53796296296296298</v>
      </c>
      <c r="D381" s="2">
        <v>0.54479166666666667</v>
      </c>
      <c r="E381">
        <f>IF(LEN(telefony[[#This Row],[nr]]) = 7, 1,0)</f>
        <v>1</v>
      </c>
      <c r="F381">
        <f>IF(LEN(telefony[[#This Row],[nr]]) = 8, 1,0)</f>
        <v>0</v>
      </c>
      <c r="G381">
        <f>IF(LEN(telefony[[#This Row],[nr]]) &gt;= 10, 1,0)</f>
        <v>0</v>
      </c>
      <c r="H381">
        <f>IF(AND(MID(telefony[[#This Row],[nr]],1,2)="12",  telefony[[#This Row],[Czy stacjonarny]]=1), 1,0)</f>
        <v>0</v>
      </c>
      <c r="I381" s="2">
        <f>IF(telefony[[#This Row],[Czy stacjonarny na 12]]=1, telefony[[#This Row],[zakonczenie]]-telefony[[#This Row],[rozpoczecie]]+I380, I380)</f>
        <v>1.1250000000000038E-2</v>
      </c>
      <c r="J381" s="9">
        <f>IF(telefony[[#This Row],[Czy stacjonarny]]=1, telefony[[#This Row],[zakonczenie]]-telefony[[#This Row],[rozpoczecie]]+J380, J380)</f>
        <v>1.5917476851851857</v>
      </c>
      <c r="K381" s="9">
        <f>IF(telefony[[#This Row],[Czy komórkowy]]=1, telefony[[#This Row],[zakonczenie]]-telefony[[#This Row],[rozpoczecie]]+K380, K380)</f>
        <v>0.51208333333333267</v>
      </c>
      <c r="L381" s="9">
        <f>IF(telefony[[#This Row],[Czy zagraniczne]]=1, telefony[[#This Row],[zakonczenie]]-telefony[[#This Row],[rozpoczecie]]+L380, L380)</f>
        <v>0.1227199074074074</v>
      </c>
      <c r="M381" s="9">
        <f>IF(telefony[[#This Row],[Czy stacjonarny]]=1, telefony[[#This Row],[zakonczenie]]-telefony[[#This Row],[rozpoczecie]]+M380, IF(telefony[[#This Row],[Czy komórkowy]]=1, telefony[[#This Row],[zakonczenie]]-telefony[[#This Row],[rozpoczecie]]+M380, M380))</f>
        <v>2.1038310185185192</v>
      </c>
      <c r="N381" s="2">
        <f>telefony[[#This Row],[zakonczenie]]-telefony[[#This Row],[rozpoczecie]]</f>
        <v>6.8287037037036979E-3</v>
      </c>
      <c r="O381">
        <f>IF(telefony[[#This Row],[Czy zagraniczne]]=1, ROUNDUP(telefony[[#This Row],[Trwanie]]*1440,0),0)</f>
        <v>0</v>
      </c>
      <c r="P381" s="9">
        <f>IF(telefony[[#This Row],[Czy komórkowy]]=1, P380+telefony[[#This Row],[Trwanie]], P380)</f>
        <v>0.34743055555555508</v>
      </c>
      <c r="Q381" s="9">
        <f>IF(telefony[[#This Row],[Czy stacjonarny]]=1, Q380+telefony[[#This Row],[Trwanie]], Q380)</f>
        <v>1.2008449074074083</v>
      </c>
    </row>
    <row r="382" spans="1:17" x14ac:dyDescent="0.25">
      <c r="A382">
        <v>2201085</v>
      </c>
      <c r="B382" s="1">
        <v>42922</v>
      </c>
      <c r="C382" s="2">
        <v>0.54072916666666671</v>
      </c>
      <c r="D382" s="2">
        <v>0.544525462962963</v>
      </c>
      <c r="E382">
        <f>IF(LEN(telefony[[#This Row],[nr]]) = 7, 1,0)</f>
        <v>1</v>
      </c>
      <c r="F382">
        <f>IF(LEN(telefony[[#This Row],[nr]]) = 8, 1,0)</f>
        <v>0</v>
      </c>
      <c r="G382">
        <f>IF(LEN(telefony[[#This Row],[nr]]) &gt;= 10, 1,0)</f>
        <v>0</v>
      </c>
      <c r="H382">
        <f>IF(AND(MID(telefony[[#This Row],[nr]],1,2)="12",  telefony[[#This Row],[Czy stacjonarny]]=1), 1,0)</f>
        <v>0</v>
      </c>
      <c r="I382" s="2">
        <f>IF(telefony[[#This Row],[Czy stacjonarny na 12]]=1, telefony[[#This Row],[zakonczenie]]-telefony[[#This Row],[rozpoczecie]]+I381, I381)</f>
        <v>1.1250000000000038E-2</v>
      </c>
      <c r="J382" s="9">
        <f>IF(telefony[[#This Row],[Czy stacjonarny]]=1, telefony[[#This Row],[zakonczenie]]-telefony[[#This Row],[rozpoczecie]]+J381, J381)</f>
        <v>1.595543981481482</v>
      </c>
      <c r="K382" s="9">
        <f>IF(telefony[[#This Row],[Czy komórkowy]]=1, telefony[[#This Row],[zakonczenie]]-telefony[[#This Row],[rozpoczecie]]+K381, K381)</f>
        <v>0.51208333333333267</v>
      </c>
      <c r="L382" s="9">
        <f>IF(telefony[[#This Row],[Czy zagraniczne]]=1, telefony[[#This Row],[zakonczenie]]-telefony[[#This Row],[rozpoczecie]]+L381, L381)</f>
        <v>0.1227199074074074</v>
      </c>
      <c r="M382" s="9">
        <f>IF(telefony[[#This Row],[Czy stacjonarny]]=1, telefony[[#This Row],[zakonczenie]]-telefony[[#This Row],[rozpoczecie]]+M381, IF(telefony[[#This Row],[Czy komórkowy]]=1, telefony[[#This Row],[zakonczenie]]-telefony[[#This Row],[rozpoczecie]]+M381, M381))</f>
        <v>2.1076273148148155</v>
      </c>
      <c r="N382" s="2">
        <f>telefony[[#This Row],[zakonczenie]]-telefony[[#This Row],[rozpoczecie]]</f>
        <v>3.7962962962962976E-3</v>
      </c>
      <c r="O382">
        <f>IF(telefony[[#This Row],[Czy zagraniczne]]=1, ROUNDUP(telefony[[#This Row],[Trwanie]]*1440,0),0)</f>
        <v>0</v>
      </c>
      <c r="P382" s="9">
        <f>IF(telefony[[#This Row],[Czy komórkowy]]=1, P381+telefony[[#This Row],[Trwanie]], P381)</f>
        <v>0.34743055555555508</v>
      </c>
      <c r="Q382" s="9">
        <f>IF(telefony[[#This Row],[Czy stacjonarny]]=1, Q381+telefony[[#This Row],[Trwanie]], Q381)</f>
        <v>1.2046412037037046</v>
      </c>
    </row>
    <row r="383" spans="1:17" x14ac:dyDescent="0.25">
      <c r="A383">
        <v>30893038</v>
      </c>
      <c r="B383" s="1">
        <v>42922</v>
      </c>
      <c r="C383" s="2">
        <v>0.54082175925925924</v>
      </c>
      <c r="D383" s="2">
        <v>0.54995370370370367</v>
      </c>
      <c r="E383">
        <f>IF(LEN(telefony[[#This Row],[nr]]) = 7, 1,0)</f>
        <v>0</v>
      </c>
      <c r="F383">
        <f>IF(LEN(telefony[[#This Row],[nr]]) = 8, 1,0)</f>
        <v>1</v>
      </c>
      <c r="G383">
        <f>IF(LEN(telefony[[#This Row],[nr]]) &gt;= 10, 1,0)</f>
        <v>0</v>
      </c>
      <c r="H383">
        <f>IF(AND(MID(telefony[[#This Row],[nr]],1,2)="12",  telefony[[#This Row],[Czy stacjonarny]]=1), 1,0)</f>
        <v>0</v>
      </c>
      <c r="I383" s="2">
        <f>IF(telefony[[#This Row],[Czy stacjonarny na 12]]=1, telefony[[#This Row],[zakonczenie]]-telefony[[#This Row],[rozpoczecie]]+I382, I382)</f>
        <v>1.1250000000000038E-2</v>
      </c>
      <c r="J383" s="9">
        <f>IF(telefony[[#This Row],[Czy stacjonarny]]=1, telefony[[#This Row],[zakonczenie]]-telefony[[#This Row],[rozpoczecie]]+J382, J382)</f>
        <v>1.595543981481482</v>
      </c>
      <c r="K383" s="9">
        <f>IF(telefony[[#This Row],[Czy komórkowy]]=1, telefony[[#This Row],[zakonczenie]]-telefony[[#This Row],[rozpoczecie]]+K382, K382)</f>
        <v>0.5212152777777771</v>
      </c>
      <c r="L383" s="9">
        <f>IF(telefony[[#This Row],[Czy zagraniczne]]=1, telefony[[#This Row],[zakonczenie]]-telefony[[#This Row],[rozpoczecie]]+L382, L382)</f>
        <v>0.1227199074074074</v>
      </c>
      <c r="M383" s="9">
        <f>IF(telefony[[#This Row],[Czy stacjonarny]]=1, telefony[[#This Row],[zakonczenie]]-telefony[[#This Row],[rozpoczecie]]+M382, IF(telefony[[#This Row],[Czy komórkowy]]=1, telefony[[#This Row],[zakonczenie]]-telefony[[#This Row],[rozpoczecie]]+M382, M382))</f>
        <v>2.1167592592592599</v>
      </c>
      <c r="N383" s="2">
        <f>telefony[[#This Row],[zakonczenie]]-telefony[[#This Row],[rozpoczecie]]</f>
        <v>9.1319444444444287E-3</v>
      </c>
      <c r="O383">
        <f>IF(telefony[[#This Row],[Czy zagraniczne]]=1, ROUNDUP(telefony[[#This Row],[Trwanie]]*1440,0),0)</f>
        <v>0</v>
      </c>
      <c r="P383" s="9">
        <f>IF(telefony[[#This Row],[Czy komórkowy]]=1, P382+telefony[[#This Row],[Trwanie]], P382)</f>
        <v>0.3565624999999995</v>
      </c>
      <c r="Q383" s="9">
        <f>IF(telefony[[#This Row],[Czy stacjonarny]]=1, Q382+telefony[[#This Row],[Trwanie]], Q382)</f>
        <v>1.2046412037037046</v>
      </c>
    </row>
    <row r="384" spans="1:17" x14ac:dyDescent="0.25">
      <c r="A384">
        <v>9319894</v>
      </c>
      <c r="B384" s="1">
        <v>42922</v>
      </c>
      <c r="C384" s="2">
        <v>0.54207175925925921</v>
      </c>
      <c r="D384" s="2">
        <v>0.54953703703703705</v>
      </c>
      <c r="E384">
        <f>IF(LEN(telefony[[#This Row],[nr]]) = 7, 1,0)</f>
        <v>1</v>
      </c>
      <c r="F384">
        <f>IF(LEN(telefony[[#This Row],[nr]]) = 8, 1,0)</f>
        <v>0</v>
      </c>
      <c r="G384">
        <f>IF(LEN(telefony[[#This Row],[nr]]) &gt;= 10, 1,0)</f>
        <v>0</v>
      </c>
      <c r="H384">
        <f>IF(AND(MID(telefony[[#This Row],[nr]],1,2)="12",  telefony[[#This Row],[Czy stacjonarny]]=1), 1,0)</f>
        <v>0</v>
      </c>
      <c r="I384" s="2">
        <f>IF(telefony[[#This Row],[Czy stacjonarny na 12]]=1, telefony[[#This Row],[zakonczenie]]-telefony[[#This Row],[rozpoczecie]]+I383, I383)</f>
        <v>1.1250000000000038E-2</v>
      </c>
      <c r="J384" s="9">
        <f>IF(telefony[[#This Row],[Czy stacjonarny]]=1, telefony[[#This Row],[zakonczenie]]-telefony[[#This Row],[rozpoczecie]]+J383, J383)</f>
        <v>1.60300925925926</v>
      </c>
      <c r="K384" s="9">
        <f>IF(telefony[[#This Row],[Czy komórkowy]]=1, telefony[[#This Row],[zakonczenie]]-telefony[[#This Row],[rozpoczecie]]+K383, K383)</f>
        <v>0.5212152777777771</v>
      </c>
      <c r="L384" s="9">
        <f>IF(telefony[[#This Row],[Czy zagraniczne]]=1, telefony[[#This Row],[zakonczenie]]-telefony[[#This Row],[rozpoczecie]]+L383, L383)</f>
        <v>0.1227199074074074</v>
      </c>
      <c r="M384" s="9">
        <f>IF(telefony[[#This Row],[Czy stacjonarny]]=1, telefony[[#This Row],[zakonczenie]]-telefony[[#This Row],[rozpoczecie]]+M383, IF(telefony[[#This Row],[Czy komórkowy]]=1, telefony[[#This Row],[zakonczenie]]-telefony[[#This Row],[rozpoczecie]]+M383, M383))</f>
        <v>2.1242245370370378</v>
      </c>
      <c r="N384" s="2">
        <f>telefony[[#This Row],[zakonczenie]]-telefony[[#This Row],[rozpoczecie]]</f>
        <v>7.4652777777778345E-3</v>
      </c>
      <c r="O384">
        <f>IF(telefony[[#This Row],[Czy zagraniczne]]=1, ROUNDUP(telefony[[#This Row],[Trwanie]]*1440,0),0)</f>
        <v>0</v>
      </c>
      <c r="P384" s="9">
        <f>IF(telefony[[#This Row],[Czy komórkowy]]=1, P383+telefony[[#This Row],[Trwanie]], P383)</f>
        <v>0.3565624999999995</v>
      </c>
      <c r="Q384" s="9">
        <f>IF(telefony[[#This Row],[Czy stacjonarny]]=1, Q383+telefony[[#This Row],[Trwanie]], Q383)</f>
        <v>1.2121064814814826</v>
      </c>
    </row>
    <row r="385" spans="1:17" x14ac:dyDescent="0.25">
      <c r="A385">
        <v>3211876</v>
      </c>
      <c r="B385" s="1">
        <v>42922</v>
      </c>
      <c r="C385" s="2">
        <v>0.54693287037037042</v>
      </c>
      <c r="D385" s="2">
        <v>0.54781250000000004</v>
      </c>
      <c r="E385">
        <f>IF(LEN(telefony[[#This Row],[nr]]) = 7, 1,0)</f>
        <v>1</v>
      </c>
      <c r="F385">
        <f>IF(LEN(telefony[[#This Row],[nr]]) = 8, 1,0)</f>
        <v>0</v>
      </c>
      <c r="G385">
        <f>IF(LEN(telefony[[#This Row],[nr]]) &gt;= 10, 1,0)</f>
        <v>0</v>
      </c>
      <c r="H385">
        <f>IF(AND(MID(telefony[[#This Row],[nr]],1,2)="12",  telefony[[#This Row],[Czy stacjonarny]]=1), 1,0)</f>
        <v>0</v>
      </c>
      <c r="I385" s="2">
        <f>IF(telefony[[#This Row],[Czy stacjonarny na 12]]=1, telefony[[#This Row],[zakonczenie]]-telefony[[#This Row],[rozpoczecie]]+I384, I384)</f>
        <v>1.1250000000000038E-2</v>
      </c>
      <c r="J385" s="9">
        <f>IF(telefony[[#This Row],[Czy stacjonarny]]=1, telefony[[#This Row],[zakonczenie]]-telefony[[#This Row],[rozpoczecie]]+J384, J384)</f>
        <v>1.6038888888888896</v>
      </c>
      <c r="K385" s="9">
        <f>IF(telefony[[#This Row],[Czy komórkowy]]=1, telefony[[#This Row],[zakonczenie]]-telefony[[#This Row],[rozpoczecie]]+K384, K384)</f>
        <v>0.5212152777777771</v>
      </c>
      <c r="L385" s="9">
        <f>IF(telefony[[#This Row],[Czy zagraniczne]]=1, telefony[[#This Row],[zakonczenie]]-telefony[[#This Row],[rozpoczecie]]+L384, L384)</f>
        <v>0.1227199074074074</v>
      </c>
      <c r="M385" s="9">
        <f>IF(telefony[[#This Row],[Czy stacjonarny]]=1, telefony[[#This Row],[zakonczenie]]-telefony[[#This Row],[rozpoczecie]]+M384, IF(telefony[[#This Row],[Czy komórkowy]]=1, telefony[[#This Row],[zakonczenie]]-telefony[[#This Row],[rozpoczecie]]+M384, M384))</f>
        <v>2.1251041666666675</v>
      </c>
      <c r="N385" s="2">
        <f>telefony[[#This Row],[zakonczenie]]-telefony[[#This Row],[rozpoczecie]]</f>
        <v>8.796296296296191E-4</v>
      </c>
      <c r="O385">
        <f>IF(telefony[[#This Row],[Czy zagraniczne]]=1, ROUNDUP(telefony[[#This Row],[Trwanie]]*1440,0),0)</f>
        <v>0</v>
      </c>
      <c r="P385" s="9">
        <f>IF(telefony[[#This Row],[Czy komórkowy]]=1, P384+telefony[[#This Row],[Trwanie]], P384)</f>
        <v>0.3565624999999995</v>
      </c>
      <c r="Q385" s="9">
        <f>IF(telefony[[#This Row],[Czy stacjonarny]]=1, Q384+telefony[[#This Row],[Trwanie]], Q384)</f>
        <v>1.2129861111111122</v>
      </c>
    </row>
    <row r="386" spans="1:17" x14ac:dyDescent="0.25">
      <c r="A386">
        <v>4736016</v>
      </c>
      <c r="B386" s="1">
        <v>42922</v>
      </c>
      <c r="C386" s="2">
        <v>0.55115740740740737</v>
      </c>
      <c r="D386" s="2">
        <v>0.55248842592592595</v>
      </c>
      <c r="E386">
        <f>IF(LEN(telefony[[#This Row],[nr]]) = 7, 1,0)</f>
        <v>1</v>
      </c>
      <c r="F386">
        <f>IF(LEN(telefony[[#This Row],[nr]]) = 8, 1,0)</f>
        <v>0</v>
      </c>
      <c r="G386">
        <f>IF(LEN(telefony[[#This Row],[nr]]) &gt;= 10, 1,0)</f>
        <v>0</v>
      </c>
      <c r="H386">
        <f>IF(AND(MID(telefony[[#This Row],[nr]],1,2)="12",  telefony[[#This Row],[Czy stacjonarny]]=1), 1,0)</f>
        <v>0</v>
      </c>
      <c r="I386" s="2">
        <f>IF(telefony[[#This Row],[Czy stacjonarny na 12]]=1, telefony[[#This Row],[zakonczenie]]-telefony[[#This Row],[rozpoczecie]]+I385, I385)</f>
        <v>1.1250000000000038E-2</v>
      </c>
      <c r="J386" s="9">
        <f>IF(telefony[[#This Row],[Czy stacjonarny]]=1, telefony[[#This Row],[zakonczenie]]-telefony[[#This Row],[rozpoczecie]]+J385, J385)</f>
        <v>1.6052199074074083</v>
      </c>
      <c r="K386" s="9">
        <f>IF(telefony[[#This Row],[Czy komórkowy]]=1, telefony[[#This Row],[zakonczenie]]-telefony[[#This Row],[rozpoczecie]]+K385, K385)</f>
        <v>0.5212152777777771</v>
      </c>
      <c r="L386" s="9">
        <f>IF(telefony[[#This Row],[Czy zagraniczne]]=1, telefony[[#This Row],[zakonczenie]]-telefony[[#This Row],[rozpoczecie]]+L385, L385)</f>
        <v>0.1227199074074074</v>
      </c>
      <c r="M386" s="9">
        <f>IF(telefony[[#This Row],[Czy stacjonarny]]=1, telefony[[#This Row],[zakonczenie]]-telefony[[#This Row],[rozpoczecie]]+M385, IF(telefony[[#This Row],[Czy komórkowy]]=1, telefony[[#This Row],[zakonczenie]]-telefony[[#This Row],[rozpoczecie]]+M385, M385))</f>
        <v>2.1264351851851861</v>
      </c>
      <c r="N386" s="2">
        <f>telefony[[#This Row],[zakonczenie]]-telefony[[#This Row],[rozpoczecie]]</f>
        <v>1.3310185185185786E-3</v>
      </c>
      <c r="O386">
        <f>IF(telefony[[#This Row],[Czy zagraniczne]]=1, ROUNDUP(telefony[[#This Row],[Trwanie]]*1440,0),0)</f>
        <v>0</v>
      </c>
      <c r="P386" s="9">
        <f>IF(telefony[[#This Row],[Czy komórkowy]]=1, P385+telefony[[#This Row],[Trwanie]], P385)</f>
        <v>0.3565624999999995</v>
      </c>
      <c r="Q386" s="9">
        <f>IF(telefony[[#This Row],[Czy stacjonarny]]=1, Q385+telefony[[#This Row],[Trwanie]], Q385)</f>
        <v>1.2143171296296309</v>
      </c>
    </row>
    <row r="387" spans="1:17" x14ac:dyDescent="0.25">
      <c r="A387">
        <v>8063487</v>
      </c>
      <c r="B387" s="1">
        <v>42922</v>
      </c>
      <c r="C387" s="2">
        <v>0.55269675925925921</v>
      </c>
      <c r="D387" s="2">
        <v>0.56017361111111108</v>
      </c>
      <c r="E387">
        <f>IF(LEN(telefony[[#This Row],[nr]]) = 7, 1,0)</f>
        <v>1</v>
      </c>
      <c r="F387">
        <f>IF(LEN(telefony[[#This Row],[nr]]) = 8, 1,0)</f>
        <v>0</v>
      </c>
      <c r="G387">
        <f>IF(LEN(telefony[[#This Row],[nr]]) &gt;= 10, 1,0)</f>
        <v>0</v>
      </c>
      <c r="H387">
        <f>IF(AND(MID(telefony[[#This Row],[nr]],1,2)="12",  telefony[[#This Row],[Czy stacjonarny]]=1), 1,0)</f>
        <v>0</v>
      </c>
      <c r="I387" s="2">
        <f>IF(telefony[[#This Row],[Czy stacjonarny na 12]]=1, telefony[[#This Row],[zakonczenie]]-telefony[[#This Row],[rozpoczecie]]+I386, I386)</f>
        <v>1.1250000000000038E-2</v>
      </c>
      <c r="J387" s="9">
        <f>IF(telefony[[#This Row],[Czy stacjonarny]]=1, telefony[[#This Row],[zakonczenie]]-telefony[[#This Row],[rozpoczecie]]+J386, J386)</f>
        <v>1.61269675925926</v>
      </c>
      <c r="K387" s="9">
        <f>IF(telefony[[#This Row],[Czy komórkowy]]=1, telefony[[#This Row],[zakonczenie]]-telefony[[#This Row],[rozpoczecie]]+K386, K386)</f>
        <v>0.5212152777777771</v>
      </c>
      <c r="L387" s="9">
        <f>IF(telefony[[#This Row],[Czy zagraniczne]]=1, telefony[[#This Row],[zakonczenie]]-telefony[[#This Row],[rozpoczecie]]+L386, L386)</f>
        <v>0.1227199074074074</v>
      </c>
      <c r="M387" s="9">
        <f>IF(telefony[[#This Row],[Czy stacjonarny]]=1, telefony[[#This Row],[zakonczenie]]-telefony[[#This Row],[rozpoczecie]]+M386, IF(telefony[[#This Row],[Czy komórkowy]]=1, telefony[[#This Row],[zakonczenie]]-telefony[[#This Row],[rozpoczecie]]+M386, M386))</f>
        <v>2.1339120370370379</v>
      </c>
      <c r="N387" s="2">
        <f>telefony[[#This Row],[zakonczenie]]-telefony[[#This Row],[rozpoczecie]]</f>
        <v>7.4768518518518734E-3</v>
      </c>
      <c r="O387">
        <f>IF(telefony[[#This Row],[Czy zagraniczne]]=1, ROUNDUP(telefony[[#This Row],[Trwanie]]*1440,0),0)</f>
        <v>0</v>
      </c>
      <c r="P387" s="9">
        <f>IF(telefony[[#This Row],[Czy komórkowy]]=1, P386+telefony[[#This Row],[Trwanie]], P386)</f>
        <v>0.3565624999999995</v>
      </c>
      <c r="Q387" s="9">
        <f>IF(telefony[[#This Row],[Czy stacjonarny]]=1, Q386+telefony[[#This Row],[Trwanie]], Q386)</f>
        <v>1.2217939814814827</v>
      </c>
    </row>
    <row r="388" spans="1:17" x14ac:dyDescent="0.25">
      <c r="A388">
        <v>1319121</v>
      </c>
      <c r="B388" s="1">
        <v>42922</v>
      </c>
      <c r="C388" s="2">
        <v>0.55652777777777773</v>
      </c>
      <c r="D388" s="2">
        <v>0.55682870370370374</v>
      </c>
      <c r="E388">
        <f>IF(LEN(telefony[[#This Row],[nr]]) = 7, 1,0)</f>
        <v>1</v>
      </c>
      <c r="F388">
        <f>IF(LEN(telefony[[#This Row],[nr]]) = 8, 1,0)</f>
        <v>0</v>
      </c>
      <c r="G388">
        <f>IF(LEN(telefony[[#This Row],[nr]]) &gt;= 10, 1,0)</f>
        <v>0</v>
      </c>
      <c r="H388">
        <f>IF(AND(MID(telefony[[#This Row],[nr]],1,2)="12",  telefony[[#This Row],[Czy stacjonarny]]=1), 1,0)</f>
        <v>0</v>
      </c>
      <c r="I388" s="2">
        <f>IF(telefony[[#This Row],[Czy stacjonarny na 12]]=1, telefony[[#This Row],[zakonczenie]]-telefony[[#This Row],[rozpoczecie]]+I387, I387)</f>
        <v>1.1250000000000038E-2</v>
      </c>
      <c r="J388" s="9">
        <f>IF(telefony[[#This Row],[Czy stacjonarny]]=1, telefony[[#This Row],[zakonczenie]]-telefony[[#This Row],[rozpoczecie]]+J387, J387)</f>
        <v>1.6129976851851859</v>
      </c>
      <c r="K388" s="9">
        <f>IF(telefony[[#This Row],[Czy komórkowy]]=1, telefony[[#This Row],[zakonczenie]]-telefony[[#This Row],[rozpoczecie]]+K387, K387)</f>
        <v>0.5212152777777771</v>
      </c>
      <c r="L388" s="9">
        <f>IF(telefony[[#This Row],[Czy zagraniczne]]=1, telefony[[#This Row],[zakonczenie]]-telefony[[#This Row],[rozpoczecie]]+L387, L387)</f>
        <v>0.1227199074074074</v>
      </c>
      <c r="M388" s="9">
        <f>IF(telefony[[#This Row],[Czy stacjonarny]]=1, telefony[[#This Row],[zakonczenie]]-telefony[[#This Row],[rozpoczecie]]+M387, IF(telefony[[#This Row],[Czy komórkowy]]=1, telefony[[#This Row],[zakonczenie]]-telefony[[#This Row],[rozpoczecie]]+M387, M387))</f>
        <v>2.1342129629629638</v>
      </c>
      <c r="N388" s="2">
        <f>telefony[[#This Row],[zakonczenie]]-telefony[[#This Row],[rozpoczecie]]</f>
        <v>3.0092592592600997E-4</v>
      </c>
      <c r="O388">
        <f>IF(telefony[[#This Row],[Czy zagraniczne]]=1, ROUNDUP(telefony[[#This Row],[Trwanie]]*1440,0),0)</f>
        <v>0</v>
      </c>
      <c r="P388" s="9">
        <f>IF(telefony[[#This Row],[Czy komórkowy]]=1, P387+telefony[[#This Row],[Trwanie]], P387)</f>
        <v>0.3565624999999995</v>
      </c>
      <c r="Q388" s="9">
        <f>IF(telefony[[#This Row],[Czy stacjonarny]]=1, Q387+telefony[[#This Row],[Trwanie]], Q387)</f>
        <v>1.2220949074074086</v>
      </c>
    </row>
    <row r="389" spans="1:17" x14ac:dyDescent="0.25">
      <c r="A389">
        <v>5026277</v>
      </c>
      <c r="B389" s="1">
        <v>42922</v>
      </c>
      <c r="C389" s="2">
        <v>0.55969907407407404</v>
      </c>
      <c r="D389" s="2">
        <v>0.5655324074074074</v>
      </c>
      <c r="E389">
        <f>IF(LEN(telefony[[#This Row],[nr]]) = 7, 1,0)</f>
        <v>1</v>
      </c>
      <c r="F389">
        <f>IF(LEN(telefony[[#This Row],[nr]]) = 8, 1,0)</f>
        <v>0</v>
      </c>
      <c r="G389">
        <f>IF(LEN(telefony[[#This Row],[nr]]) &gt;= 10, 1,0)</f>
        <v>0</v>
      </c>
      <c r="H389">
        <f>IF(AND(MID(telefony[[#This Row],[nr]],1,2)="12",  telefony[[#This Row],[Czy stacjonarny]]=1), 1,0)</f>
        <v>0</v>
      </c>
      <c r="I389" s="2">
        <f>IF(telefony[[#This Row],[Czy stacjonarny na 12]]=1, telefony[[#This Row],[zakonczenie]]-telefony[[#This Row],[rozpoczecie]]+I388, I388)</f>
        <v>1.1250000000000038E-2</v>
      </c>
      <c r="J389" s="9">
        <f>IF(telefony[[#This Row],[Czy stacjonarny]]=1, telefony[[#This Row],[zakonczenie]]-telefony[[#This Row],[rozpoczecie]]+J388, J388)</f>
        <v>1.6188310185185193</v>
      </c>
      <c r="K389" s="9">
        <f>IF(telefony[[#This Row],[Czy komórkowy]]=1, telefony[[#This Row],[zakonczenie]]-telefony[[#This Row],[rozpoczecie]]+K388, K388)</f>
        <v>0.5212152777777771</v>
      </c>
      <c r="L389" s="9">
        <f>IF(telefony[[#This Row],[Czy zagraniczne]]=1, telefony[[#This Row],[zakonczenie]]-telefony[[#This Row],[rozpoczecie]]+L388, L388)</f>
        <v>0.1227199074074074</v>
      </c>
      <c r="M389" s="9">
        <f>IF(telefony[[#This Row],[Czy stacjonarny]]=1, telefony[[#This Row],[zakonczenie]]-telefony[[#This Row],[rozpoczecie]]+M388, IF(telefony[[#This Row],[Czy komórkowy]]=1, telefony[[#This Row],[zakonczenie]]-telefony[[#This Row],[rozpoczecie]]+M388, M388))</f>
        <v>2.1400462962962972</v>
      </c>
      <c r="N389" s="2">
        <f>telefony[[#This Row],[zakonczenie]]-telefony[[#This Row],[rozpoczecie]]</f>
        <v>5.833333333333357E-3</v>
      </c>
      <c r="O389">
        <f>IF(telefony[[#This Row],[Czy zagraniczne]]=1, ROUNDUP(telefony[[#This Row],[Trwanie]]*1440,0),0)</f>
        <v>0</v>
      </c>
      <c r="P389" s="9">
        <f>IF(telefony[[#This Row],[Czy komórkowy]]=1, P388+telefony[[#This Row],[Trwanie]], P388)</f>
        <v>0.3565624999999995</v>
      </c>
      <c r="Q389" s="9">
        <f>IF(telefony[[#This Row],[Czy stacjonarny]]=1, Q388+telefony[[#This Row],[Trwanie]], Q388)</f>
        <v>1.2279282407407419</v>
      </c>
    </row>
    <row r="390" spans="1:17" x14ac:dyDescent="0.25">
      <c r="A390">
        <v>8768896</v>
      </c>
      <c r="B390" s="1">
        <v>42922</v>
      </c>
      <c r="C390" s="2">
        <v>0.55982638888888892</v>
      </c>
      <c r="D390" s="2">
        <v>0.57039351851851849</v>
      </c>
      <c r="E390">
        <f>IF(LEN(telefony[[#This Row],[nr]]) = 7, 1,0)</f>
        <v>1</v>
      </c>
      <c r="F390">
        <f>IF(LEN(telefony[[#This Row],[nr]]) = 8, 1,0)</f>
        <v>0</v>
      </c>
      <c r="G390">
        <f>IF(LEN(telefony[[#This Row],[nr]]) &gt;= 10, 1,0)</f>
        <v>0</v>
      </c>
      <c r="H390">
        <f>IF(AND(MID(telefony[[#This Row],[nr]],1,2)="12",  telefony[[#This Row],[Czy stacjonarny]]=1), 1,0)</f>
        <v>0</v>
      </c>
      <c r="I390" s="2">
        <f>IF(telefony[[#This Row],[Czy stacjonarny na 12]]=1, telefony[[#This Row],[zakonczenie]]-telefony[[#This Row],[rozpoczecie]]+I389, I389)</f>
        <v>1.1250000000000038E-2</v>
      </c>
      <c r="J390" s="9">
        <f>IF(telefony[[#This Row],[Czy stacjonarny]]=1, telefony[[#This Row],[zakonczenie]]-telefony[[#This Row],[rozpoczecie]]+J389, J389)</f>
        <v>1.629398148148149</v>
      </c>
      <c r="K390" s="9">
        <f>IF(telefony[[#This Row],[Czy komórkowy]]=1, telefony[[#This Row],[zakonczenie]]-telefony[[#This Row],[rozpoczecie]]+K389, K389)</f>
        <v>0.5212152777777771</v>
      </c>
      <c r="L390" s="9">
        <f>IF(telefony[[#This Row],[Czy zagraniczne]]=1, telefony[[#This Row],[zakonczenie]]-telefony[[#This Row],[rozpoczecie]]+L389, L389)</f>
        <v>0.1227199074074074</v>
      </c>
      <c r="M390" s="9">
        <f>IF(telefony[[#This Row],[Czy stacjonarny]]=1, telefony[[#This Row],[zakonczenie]]-telefony[[#This Row],[rozpoczecie]]+M389, IF(telefony[[#This Row],[Czy komórkowy]]=1, telefony[[#This Row],[zakonczenie]]-telefony[[#This Row],[rozpoczecie]]+M389, M389))</f>
        <v>2.1506134259259269</v>
      </c>
      <c r="N390" s="2">
        <f>telefony[[#This Row],[zakonczenie]]-telefony[[#This Row],[rozpoczecie]]</f>
        <v>1.0567129629629579E-2</v>
      </c>
      <c r="O390">
        <f>IF(telefony[[#This Row],[Czy zagraniczne]]=1, ROUNDUP(telefony[[#This Row],[Trwanie]]*1440,0),0)</f>
        <v>0</v>
      </c>
      <c r="P390" s="9">
        <f>IF(telefony[[#This Row],[Czy komórkowy]]=1, P389+telefony[[#This Row],[Trwanie]], P389)</f>
        <v>0.3565624999999995</v>
      </c>
      <c r="Q390" s="9">
        <f>IF(telefony[[#This Row],[Czy stacjonarny]]=1, Q389+telefony[[#This Row],[Trwanie]], Q389)</f>
        <v>1.2384953703703716</v>
      </c>
    </row>
    <row r="391" spans="1:17" x14ac:dyDescent="0.25">
      <c r="A391">
        <v>48661666</v>
      </c>
      <c r="B391" s="1">
        <v>42922</v>
      </c>
      <c r="C391" s="2">
        <v>0.56123842592592588</v>
      </c>
      <c r="D391" s="2">
        <v>0.56376157407407412</v>
      </c>
      <c r="E391">
        <f>IF(LEN(telefony[[#This Row],[nr]]) = 7, 1,0)</f>
        <v>0</v>
      </c>
      <c r="F391">
        <f>IF(LEN(telefony[[#This Row],[nr]]) = 8, 1,0)</f>
        <v>1</v>
      </c>
      <c r="G391">
        <f>IF(LEN(telefony[[#This Row],[nr]]) &gt;= 10, 1,0)</f>
        <v>0</v>
      </c>
      <c r="H391">
        <f>IF(AND(MID(telefony[[#This Row],[nr]],1,2)="12",  telefony[[#This Row],[Czy stacjonarny]]=1), 1,0)</f>
        <v>0</v>
      </c>
      <c r="I391" s="2">
        <f>IF(telefony[[#This Row],[Czy stacjonarny na 12]]=1, telefony[[#This Row],[zakonczenie]]-telefony[[#This Row],[rozpoczecie]]+I390, I390)</f>
        <v>1.1250000000000038E-2</v>
      </c>
      <c r="J391" s="9">
        <f>IF(telefony[[#This Row],[Czy stacjonarny]]=1, telefony[[#This Row],[zakonczenie]]-telefony[[#This Row],[rozpoczecie]]+J390, J390)</f>
        <v>1.629398148148149</v>
      </c>
      <c r="K391" s="9">
        <f>IF(telefony[[#This Row],[Czy komórkowy]]=1, telefony[[#This Row],[zakonczenie]]-telefony[[#This Row],[rozpoczecie]]+K390, K390)</f>
        <v>0.52373842592592534</v>
      </c>
      <c r="L391" s="9">
        <f>IF(telefony[[#This Row],[Czy zagraniczne]]=1, telefony[[#This Row],[zakonczenie]]-telefony[[#This Row],[rozpoczecie]]+L390, L390)</f>
        <v>0.1227199074074074</v>
      </c>
      <c r="M391" s="9">
        <f>IF(telefony[[#This Row],[Czy stacjonarny]]=1, telefony[[#This Row],[zakonczenie]]-telefony[[#This Row],[rozpoczecie]]+M390, IF(telefony[[#This Row],[Czy komórkowy]]=1, telefony[[#This Row],[zakonczenie]]-telefony[[#This Row],[rozpoczecie]]+M390, M390))</f>
        <v>2.1531365740740753</v>
      </c>
      <c r="N391" s="2">
        <f>telefony[[#This Row],[zakonczenie]]-telefony[[#This Row],[rozpoczecie]]</f>
        <v>2.5231481481482465E-3</v>
      </c>
      <c r="O391">
        <f>IF(telefony[[#This Row],[Czy zagraniczne]]=1, ROUNDUP(telefony[[#This Row],[Trwanie]]*1440,0),0)</f>
        <v>0</v>
      </c>
      <c r="P391" s="9">
        <f>IF(telefony[[#This Row],[Czy komórkowy]]=1, P390+telefony[[#This Row],[Trwanie]], P390)</f>
        <v>0.35908564814814775</v>
      </c>
      <c r="Q391" s="9">
        <f>IF(telefony[[#This Row],[Czy stacjonarny]]=1, Q390+telefony[[#This Row],[Trwanie]], Q390)</f>
        <v>1.2384953703703716</v>
      </c>
    </row>
    <row r="392" spans="1:17" x14ac:dyDescent="0.25">
      <c r="A392">
        <v>9304830</v>
      </c>
      <c r="B392" s="1">
        <v>42922</v>
      </c>
      <c r="C392" s="2">
        <v>0.56671296296296292</v>
      </c>
      <c r="D392" s="2">
        <v>0.56832175925925921</v>
      </c>
      <c r="E392">
        <f>IF(LEN(telefony[[#This Row],[nr]]) = 7, 1,0)</f>
        <v>1</v>
      </c>
      <c r="F392">
        <f>IF(LEN(telefony[[#This Row],[nr]]) = 8, 1,0)</f>
        <v>0</v>
      </c>
      <c r="G392">
        <f>IF(LEN(telefony[[#This Row],[nr]]) &gt;= 10, 1,0)</f>
        <v>0</v>
      </c>
      <c r="H392">
        <f>IF(AND(MID(telefony[[#This Row],[nr]],1,2)="12",  telefony[[#This Row],[Czy stacjonarny]]=1), 1,0)</f>
        <v>0</v>
      </c>
      <c r="I392" s="2">
        <f>IF(telefony[[#This Row],[Czy stacjonarny na 12]]=1, telefony[[#This Row],[zakonczenie]]-telefony[[#This Row],[rozpoczecie]]+I391, I391)</f>
        <v>1.1250000000000038E-2</v>
      </c>
      <c r="J392" s="9">
        <f>IF(telefony[[#This Row],[Czy stacjonarny]]=1, telefony[[#This Row],[zakonczenie]]-telefony[[#This Row],[rozpoczecie]]+J391, J391)</f>
        <v>1.6310069444444453</v>
      </c>
      <c r="K392" s="9">
        <f>IF(telefony[[#This Row],[Czy komórkowy]]=1, telefony[[#This Row],[zakonczenie]]-telefony[[#This Row],[rozpoczecie]]+K391, K391)</f>
        <v>0.52373842592592534</v>
      </c>
      <c r="L392" s="9">
        <f>IF(telefony[[#This Row],[Czy zagraniczne]]=1, telefony[[#This Row],[zakonczenie]]-telefony[[#This Row],[rozpoczecie]]+L391, L391)</f>
        <v>0.1227199074074074</v>
      </c>
      <c r="M392" s="9">
        <f>IF(telefony[[#This Row],[Czy stacjonarny]]=1, telefony[[#This Row],[zakonczenie]]-telefony[[#This Row],[rozpoczecie]]+M391, IF(telefony[[#This Row],[Czy komórkowy]]=1, telefony[[#This Row],[zakonczenie]]-telefony[[#This Row],[rozpoczecie]]+M391, M391))</f>
        <v>2.1547453703703718</v>
      </c>
      <c r="N392" s="2">
        <f>telefony[[#This Row],[zakonczenie]]-telefony[[#This Row],[rozpoczecie]]</f>
        <v>1.6087962962962887E-3</v>
      </c>
      <c r="O392">
        <f>IF(telefony[[#This Row],[Czy zagraniczne]]=1, ROUNDUP(telefony[[#This Row],[Trwanie]]*1440,0),0)</f>
        <v>0</v>
      </c>
      <c r="P392" s="9">
        <f>IF(telefony[[#This Row],[Czy komórkowy]]=1, P391+telefony[[#This Row],[Trwanie]], P391)</f>
        <v>0.35908564814814775</v>
      </c>
      <c r="Q392" s="9">
        <f>IF(telefony[[#This Row],[Czy stacjonarny]]=1, Q391+telefony[[#This Row],[Trwanie]], Q391)</f>
        <v>1.2401041666666679</v>
      </c>
    </row>
    <row r="393" spans="1:17" x14ac:dyDescent="0.25">
      <c r="A393">
        <v>3040267</v>
      </c>
      <c r="B393" s="1">
        <v>42922</v>
      </c>
      <c r="C393" s="2">
        <v>0.56738425925925928</v>
      </c>
      <c r="D393" s="2">
        <v>0.578587962962963</v>
      </c>
      <c r="E393">
        <f>IF(LEN(telefony[[#This Row],[nr]]) = 7, 1,0)</f>
        <v>1</v>
      </c>
      <c r="F393">
        <f>IF(LEN(telefony[[#This Row],[nr]]) = 8, 1,0)</f>
        <v>0</v>
      </c>
      <c r="G393">
        <f>IF(LEN(telefony[[#This Row],[nr]]) &gt;= 10, 1,0)</f>
        <v>0</v>
      </c>
      <c r="H393">
        <f>IF(AND(MID(telefony[[#This Row],[nr]],1,2)="12",  telefony[[#This Row],[Czy stacjonarny]]=1), 1,0)</f>
        <v>0</v>
      </c>
      <c r="I393" s="2">
        <f>IF(telefony[[#This Row],[Czy stacjonarny na 12]]=1, telefony[[#This Row],[zakonczenie]]-telefony[[#This Row],[rozpoczecie]]+I392, I392)</f>
        <v>1.1250000000000038E-2</v>
      </c>
      <c r="J393" s="9">
        <f>IF(telefony[[#This Row],[Czy stacjonarny]]=1, telefony[[#This Row],[zakonczenie]]-telefony[[#This Row],[rozpoczecie]]+J392, J392)</f>
        <v>1.6422106481481489</v>
      </c>
      <c r="K393" s="9">
        <f>IF(telefony[[#This Row],[Czy komórkowy]]=1, telefony[[#This Row],[zakonczenie]]-telefony[[#This Row],[rozpoczecie]]+K392, K392)</f>
        <v>0.52373842592592534</v>
      </c>
      <c r="L393" s="9">
        <f>IF(telefony[[#This Row],[Czy zagraniczne]]=1, telefony[[#This Row],[zakonczenie]]-telefony[[#This Row],[rozpoczecie]]+L392, L392)</f>
        <v>0.1227199074074074</v>
      </c>
      <c r="M393" s="9">
        <f>IF(telefony[[#This Row],[Czy stacjonarny]]=1, telefony[[#This Row],[zakonczenie]]-telefony[[#This Row],[rozpoczecie]]+M392, IF(telefony[[#This Row],[Czy komórkowy]]=1, telefony[[#This Row],[zakonczenie]]-telefony[[#This Row],[rozpoczecie]]+M392, M392))</f>
        <v>2.1659490740740757</v>
      </c>
      <c r="N393" s="2">
        <f>telefony[[#This Row],[zakonczenie]]-telefony[[#This Row],[rozpoczecie]]</f>
        <v>1.1203703703703716E-2</v>
      </c>
      <c r="O393">
        <f>IF(telefony[[#This Row],[Czy zagraniczne]]=1, ROUNDUP(telefony[[#This Row],[Trwanie]]*1440,0),0)</f>
        <v>0</v>
      </c>
      <c r="P393" s="9">
        <f>IF(telefony[[#This Row],[Czy komórkowy]]=1, P392+telefony[[#This Row],[Trwanie]], P392)</f>
        <v>0.35908564814814775</v>
      </c>
      <c r="Q393" s="9">
        <f>IF(telefony[[#This Row],[Czy stacjonarny]]=1, Q392+telefony[[#This Row],[Trwanie]], Q392)</f>
        <v>1.2513078703703715</v>
      </c>
    </row>
    <row r="394" spans="1:17" x14ac:dyDescent="0.25">
      <c r="A394">
        <v>8405954</v>
      </c>
      <c r="B394" s="1">
        <v>42922</v>
      </c>
      <c r="C394" s="2">
        <v>0.57164351851851847</v>
      </c>
      <c r="D394" s="2">
        <v>0.57528935185185182</v>
      </c>
      <c r="E394">
        <f>IF(LEN(telefony[[#This Row],[nr]]) = 7, 1,0)</f>
        <v>1</v>
      </c>
      <c r="F394">
        <f>IF(LEN(telefony[[#This Row],[nr]]) = 8, 1,0)</f>
        <v>0</v>
      </c>
      <c r="G394">
        <f>IF(LEN(telefony[[#This Row],[nr]]) &gt;= 10, 1,0)</f>
        <v>0</v>
      </c>
      <c r="H394">
        <f>IF(AND(MID(telefony[[#This Row],[nr]],1,2)="12",  telefony[[#This Row],[Czy stacjonarny]]=1), 1,0)</f>
        <v>0</v>
      </c>
      <c r="I394" s="2">
        <f>IF(telefony[[#This Row],[Czy stacjonarny na 12]]=1, telefony[[#This Row],[zakonczenie]]-telefony[[#This Row],[rozpoczecie]]+I393, I393)</f>
        <v>1.1250000000000038E-2</v>
      </c>
      <c r="J394" s="9">
        <f>IF(telefony[[#This Row],[Czy stacjonarny]]=1, telefony[[#This Row],[zakonczenie]]-telefony[[#This Row],[rozpoczecie]]+J393, J393)</f>
        <v>1.6458564814814822</v>
      </c>
      <c r="K394" s="9">
        <f>IF(telefony[[#This Row],[Czy komórkowy]]=1, telefony[[#This Row],[zakonczenie]]-telefony[[#This Row],[rozpoczecie]]+K393, K393)</f>
        <v>0.52373842592592534</v>
      </c>
      <c r="L394" s="9">
        <f>IF(telefony[[#This Row],[Czy zagraniczne]]=1, telefony[[#This Row],[zakonczenie]]-telefony[[#This Row],[rozpoczecie]]+L393, L393)</f>
        <v>0.1227199074074074</v>
      </c>
      <c r="M394" s="9">
        <f>IF(telefony[[#This Row],[Czy stacjonarny]]=1, telefony[[#This Row],[zakonczenie]]-telefony[[#This Row],[rozpoczecie]]+M393, IF(telefony[[#This Row],[Czy komórkowy]]=1, telefony[[#This Row],[zakonczenie]]-telefony[[#This Row],[rozpoczecie]]+M393, M393))</f>
        <v>2.1695949074074088</v>
      </c>
      <c r="N394" s="2">
        <f>telefony[[#This Row],[zakonczenie]]-telefony[[#This Row],[rozpoczecie]]</f>
        <v>3.6458333333333481E-3</v>
      </c>
      <c r="O394">
        <f>IF(telefony[[#This Row],[Czy zagraniczne]]=1, ROUNDUP(telefony[[#This Row],[Trwanie]]*1440,0),0)</f>
        <v>0</v>
      </c>
      <c r="P394" s="9">
        <f>IF(telefony[[#This Row],[Czy komórkowy]]=1, P393+telefony[[#This Row],[Trwanie]], P393)</f>
        <v>0.35908564814814775</v>
      </c>
      <c r="Q394" s="9">
        <f>IF(telefony[[#This Row],[Czy stacjonarny]]=1, Q393+telefony[[#This Row],[Trwanie]], Q393)</f>
        <v>1.2549537037037048</v>
      </c>
    </row>
    <row r="395" spans="1:17" x14ac:dyDescent="0.25">
      <c r="A395">
        <v>75873682</v>
      </c>
      <c r="B395" s="1">
        <v>42922</v>
      </c>
      <c r="C395" s="2">
        <v>0.57399305555555558</v>
      </c>
      <c r="D395" s="2">
        <v>0.58403935185185185</v>
      </c>
      <c r="E395">
        <f>IF(LEN(telefony[[#This Row],[nr]]) = 7, 1,0)</f>
        <v>0</v>
      </c>
      <c r="F395">
        <f>IF(LEN(telefony[[#This Row],[nr]]) = 8, 1,0)</f>
        <v>1</v>
      </c>
      <c r="G395">
        <f>IF(LEN(telefony[[#This Row],[nr]]) &gt;= 10, 1,0)</f>
        <v>0</v>
      </c>
      <c r="H395">
        <f>IF(AND(MID(telefony[[#This Row],[nr]],1,2)="12",  telefony[[#This Row],[Czy stacjonarny]]=1), 1,0)</f>
        <v>0</v>
      </c>
      <c r="I395" s="2">
        <f>IF(telefony[[#This Row],[Czy stacjonarny na 12]]=1, telefony[[#This Row],[zakonczenie]]-telefony[[#This Row],[rozpoczecie]]+I394, I394)</f>
        <v>1.1250000000000038E-2</v>
      </c>
      <c r="J395" s="9">
        <f>IF(telefony[[#This Row],[Czy stacjonarny]]=1, telefony[[#This Row],[zakonczenie]]-telefony[[#This Row],[rozpoczecie]]+J394, J394)</f>
        <v>1.6458564814814822</v>
      </c>
      <c r="K395" s="9">
        <f>IF(telefony[[#This Row],[Czy komórkowy]]=1, telefony[[#This Row],[zakonczenie]]-telefony[[#This Row],[rozpoczecie]]+K394, K394)</f>
        <v>0.53378472222222162</v>
      </c>
      <c r="L395" s="9">
        <f>IF(telefony[[#This Row],[Czy zagraniczne]]=1, telefony[[#This Row],[zakonczenie]]-telefony[[#This Row],[rozpoczecie]]+L394, L394)</f>
        <v>0.1227199074074074</v>
      </c>
      <c r="M395" s="9">
        <f>IF(telefony[[#This Row],[Czy stacjonarny]]=1, telefony[[#This Row],[zakonczenie]]-telefony[[#This Row],[rozpoczecie]]+M394, IF(telefony[[#This Row],[Czy komórkowy]]=1, telefony[[#This Row],[zakonczenie]]-telefony[[#This Row],[rozpoczecie]]+M394, M394))</f>
        <v>2.1796412037037052</v>
      </c>
      <c r="N395" s="2">
        <f>telefony[[#This Row],[zakonczenie]]-telefony[[#This Row],[rozpoczecie]]</f>
        <v>1.0046296296296275E-2</v>
      </c>
      <c r="O395">
        <f>IF(telefony[[#This Row],[Czy zagraniczne]]=1, ROUNDUP(telefony[[#This Row],[Trwanie]]*1440,0),0)</f>
        <v>0</v>
      </c>
      <c r="P395" s="9">
        <f>IF(telefony[[#This Row],[Czy komórkowy]]=1, P394+telefony[[#This Row],[Trwanie]], P394)</f>
        <v>0.36913194444444403</v>
      </c>
      <c r="Q395" s="9">
        <f>IF(telefony[[#This Row],[Czy stacjonarny]]=1, Q394+telefony[[#This Row],[Trwanie]], Q394)</f>
        <v>1.2549537037037048</v>
      </c>
    </row>
    <row r="396" spans="1:17" x14ac:dyDescent="0.25">
      <c r="A396">
        <v>5984039</v>
      </c>
      <c r="B396" s="1">
        <v>42922</v>
      </c>
      <c r="C396" s="2">
        <v>0.57586805555555554</v>
      </c>
      <c r="D396" s="2">
        <v>0.57981481481481478</v>
      </c>
      <c r="E396">
        <f>IF(LEN(telefony[[#This Row],[nr]]) = 7, 1,0)</f>
        <v>1</v>
      </c>
      <c r="F396">
        <f>IF(LEN(telefony[[#This Row],[nr]]) = 8, 1,0)</f>
        <v>0</v>
      </c>
      <c r="G396">
        <f>IF(LEN(telefony[[#This Row],[nr]]) &gt;= 10, 1,0)</f>
        <v>0</v>
      </c>
      <c r="H396">
        <f>IF(AND(MID(telefony[[#This Row],[nr]],1,2)="12",  telefony[[#This Row],[Czy stacjonarny]]=1), 1,0)</f>
        <v>0</v>
      </c>
      <c r="I396" s="2">
        <f>IF(telefony[[#This Row],[Czy stacjonarny na 12]]=1, telefony[[#This Row],[zakonczenie]]-telefony[[#This Row],[rozpoczecie]]+I395, I395)</f>
        <v>1.1250000000000038E-2</v>
      </c>
      <c r="J396" s="9">
        <f>IF(telefony[[#This Row],[Czy stacjonarny]]=1, telefony[[#This Row],[zakonczenie]]-telefony[[#This Row],[rozpoczecie]]+J395, J395)</f>
        <v>1.6498032407407415</v>
      </c>
      <c r="K396" s="9">
        <f>IF(telefony[[#This Row],[Czy komórkowy]]=1, telefony[[#This Row],[zakonczenie]]-telefony[[#This Row],[rozpoczecie]]+K395, K395)</f>
        <v>0.53378472222222162</v>
      </c>
      <c r="L396" s="9">
        <f>IF(telefony[[#This Row],[Czy zagraniczne]]=1, telefony[[#This Row],[zakonczenie]]-telefony[[#This Row],[rozpoczecie]]+L395, L395)</f>
        <v>0.1227199074074074</v>
      </c>
      <c r="M396" s="9">
        <f>IF(telefony[[#This Row],[Czy stacjonarny]]=1, telefony[[#This Row],[zakonczenie]]-telefony[[#This Row],[rozpoczecie]]+M395, IF(telefony[[#This Row],[Czy komórkowy]]=1, telefony[[#This Row],[zakonczenie]]-telefony[[#This Row],[rozpoczecie]]+M395, M395))</f>
        <v>2.1835879629629646</v>
      </c>
      <c r="N396" s="2">
        <f>telefony[[#This Row],[zakonczenie]]-telefony[[#This Row],[rozpoczecie]]</f>
        <v>3.9467592592592471E-3</v>
      </c>
      <c r="O396">
        <f>IF(telefony[[#This Row],[Czy zagraniczne]]=1, ROUNDUP(telefony[[#This Row],[Trwanie]]*1440,0),0)</f>
        <v>0</v>
      </c>
      <c r="P396" s="9">
        <f>IF(telefony[[#This Row],[Czy komórkowy]]=1, P395+telefony[[#This Row],[Trwanie]], P395)</f>
        <v>0.36913194444444403</v>
      </c>
      <c r="Q396" s="9">
        <f>IF(telefony[[#This Row],[Czy stacjonarny]]=1, Q395+telefony[[#This Row],[Trwanie]], Q395)</f>
        <v>1.2589004629629641</v>
      </c>
    </row>
    <row r="397" spans="1:17" x14ac:dyDescent="0.25">
      <c r="A397">
        <v>9807682</v>
      </c>
      <c r="B397" s="1">
        <v>42922</v>
      </c>
      <c r="C397" s="2">
        <v>0.57592592592592595</v>
      </c>
      <c r="D397" s="2">
        <v>0.57924768518518521</v>
      </c>
      <c r="E397">
        <f>IF(LEN(telefony[[#This Row],[nr]]) = 7, 1,0)</f>
        <v>1</v>
      </c>
      <c r="F397">
        <f>IF(LEN(telefony[[#This Row],[nr]]) = 8, 1,0)</f>
        <v>0</v>
      </c>
      <c r="G397">
        <f>IF(LEN(telefony[[#This Row],[nr]]) &gt;= 10, 1,0)</f>
        <v>0</v>
      </c>
      <c r="H397">
        <f>IF(AND(MID(telefony[[#This Row],[nr]],1,2)="12",  telefony[[#This Row],[Czy stacjonarny]]=1), 1,0)</f>
        <v>0</v>
      </c>
      <c r="I397" s="2">
        <f>IF(telefony[[#This Row],[Czy stacjonarny na 12]]=1, telefony[[#This Row],[zakonczenie]]-telefony[[#This Row],[rozpoczecie]]+I396, I396)</f>
        <v>1.1250000000000038E-2</v>
      </c>
      <c r="J397" s="9">
        <f>IF(telefony[[#This Row],[Czy stacjonarny]]=1, telefony[[#This Row],[zakonczenie]]-telefony[[#This Row],[rozpoczecie]]+J396, J396)</f>
        <v>1.6531250000000006</v>
      </c>
      <c r="K397" s="9">
        <f>IF(telefony[[#This Row],[Czy komórkowy]]=1, telefony[[#This Row],[zakonczenie]]-telefony[[#This Row],[rozpoczecie]]+K396, K396)</f>
        <v>0.53378472222222162</v>
      </c>
      <c r="L397" s="9">
        <f>IF(telefony[[#This Row],[Czy zagraniczne]]=1, telefony[[#This Row],[zakonczenie]]-telefony[[#This Row],[rozpoczecie]]+L396, L396)</f>
        <v>0.1227199074074074</v>
      </c>
      <c r="M397" s="9">
        <f>IF(telefony[[#This Row],[Czy stacjonarny]]=1, telefony[[#This Row],[zakonczenie]]-telefony[[#This Row],[rozpoczecie]]+M396, IF(telefony[[#This Row],[Czy komórkowy]]=1, telefony[[#This Row],[zakonczenie]]-telefony[[#This Row],[rozpoczecie]]+M396, M396))</f>
        <v>2.1869097222222238</v>
      </c>
      <c r="N397" s="2">
        <f>telefony[[#This Row],[zakonczenie]]-telefony[[#This Row],[rozpoczecie]]</f>
        <v>3.3217592592592604E-3</v>
      </c>
      <c r="O397">
        <f>IF(telefony[[#This Row],[Czy zagraniczne]]=1, ROUNDUP(telefony[[#This Row],[Trwanie]]*1440,0),0)</f>
        <v>0</v>
      </c>
      <c r="P397" s="9">
        <f>IF(telefony[[#This Row],[Czy komórkowy]]=1, P396+telefony[[#This Row],[Trwanie]], P396)</f>
        <v>0.36913194444444403</v>
      </c>
      <c r="Q397" s="9">
        <f>IF(telefony[[#This Row],[Czy stacjonarny]]=1, Q396+telefony[[#This Row],[Trwanie]], Q396)</f>
        <v>1.2622222222222232</v>
      </c>
    </row>
    <row r="398" spans="1:17" x14ac:dyDescent="0.25">
      <c r="A398">
        <v>3029994</v>
      </c>
      <c r="B398" s="1">
        <v>42922</v>
      </c>
      <c r="C398" s="2">
        <v>0.57737268518518514</v>
      </c>
      <c r="D398" s="2">
        <v>0.58391203703703709</v>
      </c>
      <c r="E398">
        <f>IF(LEN(telefony[[#This Row],[nr]]) = 7, 1,0)</f>
        <v>1</v>
      </c>
      <c r="F398">
        <f>IF(LEN(telefony[[#This Row],[nr]]) = 8, 1,0)</f>
        <v>0</v>
      </c>
      <c r="G398">
        <f>IF(LEN(telefony[[#This Row],[nr]]) &gt;= 10, 1,0)</f>
        <v>0</v>
      </c>
      <c r="H398">
        <f>IF(AND(MID(telefony[[#This Row],[nr]],1,2)="12",  telefony[[#This Row],[Czy stacjonarny]]=1), 1,0)</f>
        <v>0</v>
      </c>
      <c r="I398" s="2">
        <f>IF(telefony[[#This Row],[Czy stacjonarny na 12]]=1, telefony[[#This Row],[zakonczenie]]-telefony[[#This Row],[rozpoczecie]]+I397, I397)</f>
        <v>1.1250000000000038E-2</v>
      </c>
      <c r="J398" s="9">
        <f>IF(telefony[[#This Row],[Czy stacjonarny]]=1, telefony[[#This Row],[zakonczenie]]-telefony[[#This Row],[rozpoczecie]]+J397, J397)</f>
        <v>1.6596643518518526</v>
      </c>
      <c r="K398" s="9">
        <f>IF(telefony[[#This Row],[Czy komórkowy]]=1, telefony[[#This Row],[zakonczenie]]-telefony[[#This Row],[rozpoczecie]]+K397, K397)</f>
        <v>0.53378472222222162</v>
      </c>
      <c r="L398" s="9">
        <f>IF(telefony[[#This Row],[Czy zagraniczne]]=1, telefony[[#This Row],[zakonczenie]]-telefony[[#This Row],[rozpoczecie]]+L397, L397)</f>
        <v>0.1227199074074074</v>
      </c>
      <c r="M398" s="9">
        <f>IF(telefony[[#This Row],[Czy stacjonarny]]=1, telefony[[#This Row],[zakonczenie]]-telefony[[#This Row],[rozpoczecie]]+M397, IF(telefony[[#This Row],[Czy komórkowy]]=1, telefony[[#This Row],[zakonczenie]]-telefony[[#This Row],[rozpoczecie]]+M397, M397))</f>
        <v>2.193449074074076</v>
      </c>
      <c r="N398" s="2">
        <f>telefony[[#This Row],[zakonczenie]]-telefony[[#This Row],[rozpoczecie]]</f>
        <v>6.5393518518519489E-3</v>
      </c>
      <c r="O398">
        <f>IF(telefony[[#This Row],[Czy zagraniczne]]=1, ROUNDUP(telefony[[#This Row],[Trwanie]]*1440,0),0)</f>
        <v>0</v>
      </c>
      <c r="P398" s="9">
        <f>IF(telefony[[#This Row],[Czy komórkowy]]=1, P397+telefony[[#This Row],[Trwanie]], P397)</f>
        <v>0.36913194444444403</v>
      </c>
      <c r="Q398" s="9">
        <f>IF(telefony[[#This Row],[Czy stacjonarny]]=1, Q397+telefony[[#This Row],[Trwanie]], Q397)</f>
        <v>1.2687615740740752</v>
      </c>
    </row>
    <row r="399" spans="1:17" x14ac:dyDescent="0.25">
      <c r="A399">
        <v>9415767851</v>
      </c>
      <c r="B399" s="1">
        <v>42922</v>
      </c>
      <c r="C399" s="2">
        <v>0.5827430555555555</v>
      </c>
      <c r="D399" s="2">
        <v>0.58309027777777778</v>
      </c>
      <c r="E399">
        <f>IF(LEN(telefony[[#This Row],[nr]]) = 7, 1,0)</f>
        <v>0</v>
      </c>
      <c r="F399">
        <f>IF(LEN(telefony[[#This Row],[nr]]) = 8, 1,0)</f>
        <v>0</v>
      </c>
      <c r="G399">
        <f>IF(LEN(telefony[[#This Row],[nr]]) &gt;= 10, 1,0)</f>
        <v>1</v>
      </c>
      <c r="H399">
        <f>IF(AND(MID(telefony[[#This Row],[nr]],1,2)="12",  telefony[[#This Row],[Czy stacjonarny]]=1), 1,0)</f>
        <v>0</v>
      </c>
      <c r="I399" s="2">
        <f>IF(telefony[[#This Row],[Czy stacjonarny na 12]]=1, telefony[[#This Row],[zakonczenie]]-telefony[[#This Row],[rozpoczecie]]+I398, I398)</f>
        <v>1.1250000000000038E-2</v>
      </c>
      <c r="J399" s="9">
        <f>IF(telefony[[#This Row],[Czy stacjonarny]]=1, telefony[[#This Row],[zakonczenie]]-telefony[[#This Row],[rozpoczecie]]+J398, J398)</f>
        <v>1.6596643518518526</v>
      </c>
      <c r="K399" s="9">
        <f>IF(telefony[[#This Row],[Czy komórkowy]]=1, telefony[[#This Row],[zakonczenie]]-telefony[[#This Row],[rozpoczecie]]+K398, K398)</f>
        <v>0.53378472222222162</v>
      </c>
      <c r="L399" s="9">
        <f>IF(telefony[[#This Row],[Czy zagraniczne]]=1, telefony[[#This Row],[zakonczenie]]-telefony[[#This Row],[rozpoczecie]]+L398, L398)</f>
        <v>0.12306712962962968</v>
      </c>
      <c r="M399" s="9">
        <f>IF(telefony[[#This Row],[Czy stacjonarny]]=1, telefony[[#This Row],[zakonczenie]]-telefony[[#This Row],[rozpoczecie]]+M398, IF(telefony[[#This Row],[Czy komórkowy]]=1, telefony[[#This Row],[zakonczenie]]-telefony[[#This Row],[rozpoczecie]]+M398, M398))</f>
        <v>2.193449074074076</v>
      </c>
      <c r="N399" s="2">
        <f>telefony[[#This Row],[zakonczenie]]-telefony[[#This Row],[rozpoczecie]]</f>
        <v>3.472222222222765E-4</v>
      </c>
      <c r="O399">
        <f>IF(telefony[[#This Row],[Czy zagraniczne]]=1, ROUNDUP(telefony[[#This Row],[Trwanie]]*1440,0),0)</f>
        <v>1</v>
      </c>
      <c r="P399" s="9">
        <f>IF(telefony[[#This Row],[Czy komórkowy]]=1, P398+telefony[[#This Row],[Trwanie]], P398)</f>
        <v>0.36913194444444403</v>
      </c>
      <c r="Q399" s="9">
        <f>IF(telefony[[#This Row],[Czy stacjonarny]]=1, Q398+telefony[[#This Row],[Trwanie]], Q398)</f>
        <v>1.2687615740740752</v>
      </c>
    </row>
    <row r="400" spans="1:17" x14ac:dyDescent="0.25">
      <c r="A400">
        <v>2388040</v>
      </c>
      <c r="B400" s="1">
        <v>42922</v>
      </c>
      <c r="C400" s="2">
        <v>0.58496527777777774</v>
      </c>
      <c r="D400" s="2">
        <v>0.59334490740740742</v>
      </c>
      <c r="E400">
        <f>IF(LEN(telefony[[#This Row],[nr]]) = 7, 1,0)</f>
        <v>1</v>
      </c>
      <c r="F400">
        <f>IF(LEN(telefony[[#This Row],[nr]]) = 8, 1,0)</f>
        <v>0</v>
      </c>
      <c r="G400">
        <f>IF(LEN(telefony[[#This Row],[nr]]) &gt;= 10, 1,0)</f>
        <v>0</v>
      </c>
      <c r="H400">
        <f>IF(AND(MID(telefony[[#This Row],[nr]],1,2)="12",  telefony[[#This Row],[Czy stacjonarny]]=1), 1,0)</f>
        <v>0</v>
      </c>
      <c r="I400" s="2">
        <f>IF(telefony[[#This Row],[Czy stacjonarny na 12]]=1, telefony[[#This Row],[zakonczenie]]-telefony[[#This Row],[rozpoczecie]]+I399, I399)</f>
        <v>1.1250000000000038E-2</v>
      </c>
      <c r="J400" s="9">
        <f>IF(telefony[[#This Row],[Czy stacjonarny]]=1, telefony[[#This Row],[zakonczenie]]-telefony[[#This Row],[rozpoczecie]]+J399, J399)</f>
        <v>1.6680439814814823</v>
      </c>
      <c r="K400" s="9">
        <f>IF(telefony[[#This Row],[Czy komórkowy]]=1, telefony[[#This Row],[zakonczenie]]-telefony[[#This Row],[rozpoczecie]]+K399, K399)</f>
        <v>0.53378472222222162</v>
      </c>
      <c r="L400" s="9">
        <f>IF(telefony[[#This Row],[Czy zagraniczne]]=1, telefony[[#This Row],[zakonczenie]]-telefony[[#This Row],[rozpoczecie]]+L399, L399)</f>
        <v>0.12306712962962968</v>
      </c>
      <c r="M400" s="9">
        <f>IF(telefony[[#This Row],[Czy stacjonarny]]=1, telefony[[#This Row],[zakonczenie]]-telefony[[#This Row],[rozpoczecie]]+M399, IF(telefony[[#This Row],[Czy komórkowy]]=1, telefony[[#This Row],[zakonczenie]]-telefony[[#This Row],[rozpoczecie]]+M399, M399))</f>
        <v>2.2018287037037059</v>
      </c>
      <c r="N400" s="2">
        <f>telefony[[#This Row],[zakonczenie]]-telefony[[#This Row],[rozpoczecie]]</f>
        <v>8.3796296296296813E-3</v>
      </c>
      <c r="O400">
        <f>IF(telefony[[#This Row],[Czy zagraniczne]]=1, ROUNDUP(telefony[[#This Row],[Trwanie]]*1440,0),0)</f>
        <v>0</v>
      </c>
      <c r="P400" s="9">
        <f>IF(telefony[[#This Row],[Czy komórkowy]]=1, P399+telefony[[#This Row],[Trwanie]], P399)</f>
        <v>0.36913194444444403</v>
      </c>
      <c r="Q400" s="9">
        <f>IF(telefony[[#This Row],[Czy stacjonarny]]=1, Q399+telefony[[#This Row],[Trwanie]], Q399)</f>
        <v>1.2771412037037049</v>
      </c>
    </row>
    <row r="401" spans="1:17" x14ac:dyDescent="0.25">
      <c r="A401">
        <v>41974998</v>
      </c>
      <c r="B401" s="1">
        <v>42922</v>
      </c>
      <c r="C401" s="2">
        <v>0.58890046296296295</v>
      </c>
      <c r="D401" s="2">
        <v>0.59614583333333337</v>
      </c>
      <c r="E401">
        <f>IF(LEN(telefony[[#This Row],[nr]]) = 7, 1,0)</f>
        <v>0</v>
      </c>
      <c r="F401">
        <f>IF(LEN(telefony[[#This Row],[nr]]) = 8, 1,0)</f>
        <v>1</v>
      </c>
      <c r="G401">
        <f>IF(LEN(telefony[[#This Row],[nr]]) &gt;= 10, 1,0)</f>
        <v>0</v>
      </c>
      <c r="H401">
        <f>IF(AND(MID(telefony[[#This Row],[nr]],1,2)="12",  telefony[[#This Row],[Czy stacjonarny]]=1), 1,0)</f>
        <v>0</v>
      </c>
      <c r="I401" s="2">
        <f>IF(telefony[[#This Row],[Czy stacjonarny na 12]]=1, telefony[[#This Row],[zakonczenie]]-telefony[[#This Row],[rozpoczecie]]+I400, I400)</f>
        <v>1.1250000000000038E-2</v>
      </c>
      <c r="J401" s="9">
        <f>IF(telefony[[#This Row],[Czy stacjonarny]]=1, telefony[[#This Row],[zakonczenie]]-telefony[[#This Row],[rozpoczecie]]+J400, J400)</f>
        <v>1.6680439814814823</v>
      </c>
      <c r="K401" s="9">
        <f>IF(telefony[[#This Row],[Czy komórkowy]]=1, telefony[[#This Row],[zakonczenie]]-telefony[[#This Row],[rozpoczecie]]+K400, K400)</f>
        <v>0.54103009259259205</v>
      </c>
      <c r="L401" s="9">
        <f>IF(telefony[[#This Row],[Czy zagraniczne]]=1, telefony[[#This Row],[zakonczenie]]-telefony[[#This Row],[rozpoczecie]]+L400, L400)</f>
        <v>0.12306712962962968</v>
      </c>
      <c r="M401" s="9">
        <f>IF(telefony[[#This Row],[Czy stacjonarny]]=1, telefony[[#This Row],[zakonczenie]]-telefony[[#This Row],[rozpoczecie]]+M400, IF(telefony[[#This Row],[Czy komórkowy]]=1, telefony[[#This Row],[zakonczenie]]-telefony[[#This Row],[rozpoczecie]]+M400, M400))</f>
        <v>2.2090740740740764</v>
      </c>
      <c r="N401" s="2">
        <f>telefony[[#This Row],[zakonczenie]]-telefony[[#This Row],[rozpoczecie]]</f>
        <v>7.2453703703704297E-3</v>
      </c>
      <c r="O401">
        <f>IF(telefony[[#This Row],[Czy zagraniczne]]=1, ROUNDUP(telefony[[#This Row],[Trwanie]]*1440,0),0)</f>
        <v>0</v>
      </c>
      <c r="P401" s="9">
        <f>IF(telefony[[#This Row],[Czy komórkowy]]=1, P400+telefony[[#This Row],[Trwanie]], P400)</f>
        <v>0.37637731481481446</v>
      </c>
      <c r="Q401" s="9">
        <f>IF(telefony[[#This Row],[Czy stacjonarny]]=1, Q400+telefony[[#This Row],[Trwanie]], Q400)</f>
        <v>1.2771412037037049</v>
      </c>
    </row>
    <row r="402" spans="1:17" x14ac:dyDescent="0.25">
      <c r="A402">
        <v>8400710</v>
      </c>
      <c r="B402" s="1">
        <v>42922</v>
      </c>
      <c r="C402" s="2">
        <v>0.59182870370370366</v>
      </c>
      <c r="D402" s="2">
        <v>0.59376157407407404</v>
      </c>
      <c r="E402">
        <f>IF(LEN(telefony[[#This Row],[nr]]) = 7, 1,0)</f>
        <v>1</v>
      </c>
      <c r="F402">
        <f>IF(LEN(telefony[[#This Row],[nr]]) = 8, 1,0)</f>
        <v>0</v>
      </c>
      <c r="G402">
        <f>IF(LEN(telefony[[#This Row],[nr]]) &gt;= 10, 1,0)</f>
        <v>0</v>
      </c>
      <c r="H402">
        <f>IF(AND(MID(telefony[[#This Row],[nr]],1,2)="12",  telefony[[#This Row],[Czy stacjonarny]]=1), 1,0)</f>
        <v>0</v>
      </c>
      <c r="I402" s="2">
        <f>IF(telefony[[#This Row],[Czy stacjonarny na 12]]=1, telefony[[#This Row],[zakonczenie]]-telefony[[#This Row],[rozpoczecie]]+I401, I401)</f>
        <v>1.1250000000000038E-2</v>
      </c>
      <c r="J402" s="9">
        <f>IF(telefony[[#This Row],[Czy stacjonarny]]=1, telefony[[#This Row],[zakonczenie]]-telefony[[#This Row],[rozpoczecie]]+J401, J401)</f>
        <v>1.6699768518518527</v>
      </c>
      <c r="K402" s="9">
        <f>IF(telefony[[#This Row],[Czy komórkowy]]=1, telefony[[#This Row],[zakonczenie]]-telefony[[#This Row],[rozpoczecie]]+K401, K401)</f>
        <v>0.54103009259259205</v>
      </c>
      <c r="L402" s="9">
        <f>IF(telefony[[#This Row],[Czy zagraniczne]]=1, telefony[[#This Row],[zakonczenie]]-telefony[[#This Row],[rozpoczecie]]+L401, L401)</f>
        <v>0.12306712962962968</v>
      </c>
      <c r="M402" s="9">
        <f>IF(telefony[[#This Row],[Czy stacjonarny]]=1, telefony[[#This Row],[zakonczenie]]-telefony[[#This Row],[rozpoczecie]]+M401, IF(telefony[[#This Row],[Czy komórkowy]]=1, telefony[[#This Row],[zakonczenie]]-telefony[[#This Row],[rozpoczecie]]+M401, M401))</f>
        <v>2.2110069444444469</v>
      </c>
      <c r="N402" s="2">
        <f>telefony[[#This Row],[zakonczenie]]-telefony[[#This Row],[rozpoczecie]]</f>
        <v>1.9328703703703765E-3</v>
      </c>
      <c r="O402">
        <f>IF(telefony[[#This Row],[Czy zagraniczne]]=1, ROUNDUP(telefony[[#This Row],[Trwanie]]*1440,0),0)</f>
        <v>0</v>
      </c>
      <c r="P402" s="9">
        <f>IF(telefony[[#This Row],[Czy komórkowy]]=1, P401+telefony[[#This Row],[Trwanie]], P401)</f>
        <v>0.37637731481481446</v>
      </c>
      <c r="Q402" s="9">
        <f>IF(telefony[[#This Row],[Czy stacjonarny]]=1, Q401+telefony[[#This Row],[Trwanie]], Q401)</f>
        <v>1.2790740740740754</v>
      </c>
    </row>
    <row r="403" spans="1:17" x14ac:dyDescent="0.25">
      <c r="A403">
        <v>1088377750</v>
      </c>
      <c r="B403" s="1">
        <v>42922</v>
      </c>
      <c r="C403" s="2">
        <v>0.59666666666666668</v>
      </c>
      <c r="D403" s="2">
        <v>0.5975462962962963</v>
      </c>
      <c r="E403">
        <f>IF(LEN(telefony[[#This Row],[nr]]) = 7, 1,0)</f>
        <v>0</v>
      </c>
      <c r="F403">
        <f>IF(LEN(telefony[[#This Row],[nr]]) = 8, 1,0)</f>
        <v>0</v>
      </c>
      <c r="G403">
        <f>IF(LEN(telefony[[#This Row],[nr]]) &gt;= 10, 1,0)</f>
        <v>1</v>
      </c>
      <c r="H403">
        <f>IF(AND(MID(telefony[[#This Row],[nr]],1,2)="12",  telefony[[#This Row],[Czy stacjonarny]]=1), 1,0)</f>
        <v>0</v>
      </c>
      <c r="I403" s="2">
        <f>IF(telefony[[#This Row],[Czy stacjonarny na 12]]=1, telefony[[#This Row],[zakonczenie]]-telefony[[#This Row],[rozpoczecie]]+I402, I402)</f>
        <v>1.1250000000000038E-2</v>
      </c>
      <c r="J403" s="9">
        <f>IF(telefony[[#This Row],[Czy stacjonarny]]=1, telefony[[#This Row],[zakonczenie]]-telefony[[#This Row],[rozpoczecie]]+J402, J402)</f>
        <v>1.6699768518518527</v>
      </c>
      <c r="K403" s="9">
        <f>IF(telefony[[#This Row],[Czy komórkowy]]=1, telefony[[#This Row],[zakonczenie]]-telefony[[#This Row],[rozpoczecie]]+K402, K402)</f>
        <v>0.54103009259259205</v>
      </c>
      <c r="L403" s="9">
        <f>IF(telefony[[#This Row],[Czy zagraniczne]]=1, telefony[[#This Row],[zakonczenie]]-telefony[[#This Row],[rozpoczecie]]+L402, L402)</f>
        <v>0.1239467592592593</v>
      </c>
      <c r="M403" s="9">
        <f>IF(telefony[[#This Row],[Czy stacjonarny]]=1, telefony[[#This Row],[zakonczenie]]-telefony[[#This Row],[rozpoczecie]]+M402, IF(telefony[[#This Row],[Czy komórkowy]]=1, telefony[[#This Row],[zakonczenie]]-telefony[[#This Row],[rozpoczecie]]+M402, M402))</f>
        <v>2.2110069444444469</v>
      </c>
      <c r="N403" s="2">
        <f>telefony[[#This Row],[zakonczenie]]-telefony[[#This Row],[rozpoczecie]]</f>
        <v>8.796296296296191E-4</v>
      </c>
      <c r="O403">
        <f>IF(telefony[[#This Row],[Czy zagraniczne]]=1, ROUNDUP(telefony[[#This Row],[Trwanie]]*1440,0),0)</f>
        <v>2</v>
      </c>
      <c r="P403" s="9">
        <f>IF(telefony[[#This Row],[Czy komórkowy]]=1, P402+telefony[[#This Row],[Trwanie]], P402)</f>
        <v>0.37637731481481446</v>
      </c>
      <c r="Q403" s="9">
        <f>IF(telefony[[#This Row],[Czy stacjonarny]]=1, Q402+telefony[[#This Row],[Trwanie]], Q402)</f>
        <v>1.2790740740740754</v>
      </c>
    </row>
    <row r="404" spans="1:17" x14ac:dyDescent="0.25">
      <c r="A404">
        <v>62016185</v>
      </c>
      <c r="B404" s="1">
        <v>42922</v>
      </c>
      <c r="C404" s="2">
        <v>0.60146990740740736</v>
      </c>
      <c r="D404" s="2">
        <v>0.60932870370370373</v>
      </c>
      <c r="E404">
        <f>IF(LEN(telefony[[#This Row],[nr]]) = 7, 1,0)</f>
        <v>0</v>
      </c>
      <c r="F404">
        <f>IF(LEN(telefony[[#This Row],[nr]]) = 8, 1,0)</f>
        <v>1</v>
      </c>
      <c r="G404">
        <f>IF(LEN(telefony[[#This Row],[nr]]) &gt;= 10, 1,0)</f>
        <v>0</v>
      </c>
      <c r="H404">
        <f>IF(AND(MID(telefony[[#This Row],[nr]],1,2)="12",  telefony[[#This Row],[Czy stacjonarny]]=1), 1,0)</f>
        <v>0</v>
      </c>
      <c r="I404" s="2">
        <f>IF(telefony[[#This Row],[Czy stacjonarny na 12]]=1, telefony[[#This Row],[zakonczenie]]-telefony[[#This Row],[rozpoczecie]]+I403, I403)</f>
        <v>1.1250000000000038E-2</v>
      </c>
      <c r="J404" s="9">
        <f>IF(telefony[[#This Row],[Czy stacjonarny]]=1, telefony[[#This Row],[zakonczenie]]-telefony[[#This Row],[rozpoczecie]]+J403, J403)</f>
        <v>1.6699768518518527</v>
      </c>
      <c r="K404" s="9">
        <f>IF(telefony[[#This Row],[Czy komórkowy]]=1, telefony[[#This Row],[zakonczenie]]-telefony[[#This Row],[rozpoczecie]]+K403, K403)</f>
        <v>0.54888888888888843</v>
      </c>
      <c r="L404" s="9">
        <f>IF(telefony[[#This Row],[Czy zagraniczne]]=1, telefony[[#This Row],[zakonczenie]]-telefony[[#This Row],[rozpoczecie]]+L403, L403)</f>
        <v>0.1239467592592593</v>
      </c>
      <c r="M404" s="9">
        <f>IF(telefony[[#This Row],[Czy stacjonarny]]=1, telefony[[#This Row],[zakonczenie]]-telefony[[#This Row],[rozpoczecie]]+M403, IF(telefony[[#This Row],[Czy komórkowy]]=1, telefony[[#This Row],[zakonczenie]]-telefony[[#This Row],[rozpoczecie]]+M403, M403))</f>
        <v>2.2188657407407435</v>
      </c>
      <c r="N404" s="2">
        <f>telefony[[#This Row],[zakonczenie]]-telefony[[#This Row],[rozpoczecie]]</f>
        <v>7.8587962962963775E-3</v>
      </c>
      <c r="O404">
        <f>IF(telefony[[#This Row],[Czy zagraniczne]]=1, ROUNDUP(telefony[[#This Row],[Trwanie]]*1440,0),0)</f>
        <v>0</v>
      </c>
      <c r="P404" s="9">
        <f>IF(telefony[[#This Row],[Czy komórkowy]]=1, P403+telefony[[#This Row],[Trwanie]], P403)</f>
        <v>0.38423611111111083</v>
      </c>
      <c r="Q404" s="9">
        <f>IF(telefony[[#This Row],[Czy stacjonarny]]=1, Q403+telefony[[#This Row],[Trwanie]], Q403)</f>
        <v>1.2790740740740754</v>
      </c>
    </row>
    <row r="405" spans="1:17" x14ac:dyDescent="0.25">
      <c r="A405">
        <v>4002406</v>
      </c>
      <c r="B405" s="1">
        <v>42922</v>
      </c>
      <c r="C405" s="2">
        <v>0.60247685185185185</v>
      </c>
      <c r="D405" s="2">
        <v>0.60782407407407413</v>
      </c>
      <c r="E405">
        <f>IF(LEN(telefony[[#This Row],[nr]]) = 7, 1,0)</f>
        <v>1</v>
      </c>
      <c r="F405">
        <f>IF(LEN(telefony[[#This Row],[nr]]) = 8, 1,0)</f>
        <v>0</v>
      </c>
      <c r="G405">
        <f>IF(LEN(telefony[[#This Row],[nr]]) &gt;= 10, 1,0)</f>
        <v>0</v>
      </c>
      <c r="H405">
        <f>IF(AND(MID(telefony[[#This Row],[nr]],1,2)="12",  telefony[[#This Row],[Czy stacjonarny]]=1), 1,0)</f>
        <v>0</v>
      </c>
      <c r="I405" s="2">
        <f>IF(telefony[[#This Row],[Czy stacjonarny na 12]]=1, telefony[[#This Row],[zakonczenie]]-telefony[[#This Row],[rozpoczecie]]+I404, I404)</f>
        <v>1.1250000000000038E-2</v>
      </c>
      <c r="J405" s="9">
        <f>IF(telefony[[#This Row],[Czy stacjonarny]]=1, telefony[[#This Row],[zakonczenie]]-telefony[[#This Row],[rozpoczecie]]+J404, J404)</f>
        <v>1.6753240740740751</v>
      </c>
      <c r="K405" s="9">
        <f>IF(telefony[[#This Row],[Czy komórkowy]]=1, telefony[[#This Row],[zakonczenie]]-telefony[[#This Row],[rozpoczecie]]+K404, K404)</f>
        <v>0.54888888888888843</v>
      </c>
      <c r="L405" s="9">
        <f>IF(telefony[[#This Row],[Czy zagraniczne]]=1, telefony[[#This Row],[zakonczenie]]-telefony[[#This Row],[rozpoczecie]]+L404, L404)</f>
        <v>0.1239467592592593</v>
      </c>
      <c r="M405" s="9">
        <f>IF(telefony[[#This Row],[Czy stacjonarny]]=1, telefony[[#This Row],[zakonczenie]]-telefony[[#This Row],[rozpoczecie]]+M404, IF(telefony[[#This Row],[Czy komórkowy]]=1, telefony[[#This Row],[zakonczenie]]-telefony[[#This Row],[rozpoczecie]]+M404, M404))</f>
        <v>2.2242129629629659</v>
      </c>
      <c r="N405" s="2">
        <f>telefony[[#This Row],[zakonczenie]]-telefony[[#This Row],[rozpoczecie]]</f>
        <v>5.3472222222222809E-3</v>
      </c>
      <c r="O405">
        <f>IF(telefony[[#This Row],[Czy zagraniczne]]=1, ROUNDUP(telefony[[#This Row],[Trwanie]]*1440,0),0)</f>
        <v>0</v>
      </c>
      <c r="P405" s="9">
        <f>IF(telefony[[#This Row],[Czy komórkowy]]=1, P404+telefony[[#This Row],[Trwanie]], P404)</f>
        <v>0.38423611111111083</v>
      </c>
      <c r="Q405" s="9">
        <f>IF(telefony[[#This Row],[Czy stacjonarny]]=1, Q404+telefony[[#This Row],[Trwanie]], Q404)</f>
        <v>1.2844212962962978</v>
      </c>
    </row>
    <row r="406" spans="1:17" x14ac:dyDescent="0.25">
      <c r="A406">
        <v>2394144</v>
      </c>
      <c r="B406" s="1">
        <v>42922</v>
      </c>
      <c r="C406" s="2">
        <v>0.60774305555555552</v>
      </c>
      <c r="D406" s="2">
        <v>0.61297453703703708</v>
      </c>
      <c r="E406">
        <f>IF(LEN(telefony[[#This Row],[nr]]) = 7, 1,0)</f>
        <v>1</v>
      </c>
      <c r="F406">
        <f>IF(LEN(telefony[[#This Row],[nr]]) = 8, 1,0)</f>
        <v>0</v>
      </c>
      <c r="G406">
        <f>IF(LEN(telefony[[#This Row],[nr]]) &gt;= 10, 1,0)</f>
        <v>0</v>
      </c>
      <c r="H406">
        <f>IF(AND(MID(telefony[[#This Row],[nr]],1,2)="12",  telefony[[#This Row],[Czy stacjonarny]]=1), 1,0)</f>
        <v>0</v>
      </c>
      <c r="I406" s="2">
        <f>IF(telefony[[#This Row],[Czy stacjonarny na 12]]=1, telefony[[#This Row],[zakonczenie]]-telefony[[#This Row],[rozpoczecie]]+I405, I405)</f>
        <v>1.1250000000000038E-2</v>
      </c>
      <c r="J406" s="9">
        <f>IF(telefony[[#This Row],[Czy stacjonarny]]=1, telefony[[#This Row],[zakonczenie]]-telefony[[#This Row],[rozpoczecie]]+J405, J405)</f>
        <v>1.6805555555555567</v>
      </c>
      <c r="K406" s="9">
        <f>IF(telefony[[#This Row],[Czy komórkowy]]=1, telefony[[#This Row],[zakonczenie]]-telefony[[#This Row],[rozpoczecie]]+K405, K405)</f>
        <v>0.54888888888888843</v>
      </c>
      <c r="L406" s="9">
        <f>IF(telefony[[#This Row],[Czy zagraniczne]]=1, telefony[[#This Row],[zakonczenie]]-telefony[[#This Row],[rozpoczecie]]+L405, L405)</f>
        <v>0.1239467592592593</v>
      </c>
      <c r="M406" s="9">
        <f>IF(telefony[[#This Row],[Czy stacjonarny]]=1, telefony[[#This Row],[zakonczenie]]-telefony[[#This Row],[rozpoczecie]]+M405, IF(telefony[[#This Row],[Czy komórkowy]]=1, telefony[[#This Row],[zakonczenie]]-telefony[[#This Row],[rozpoczecie]]+M405, M405))</f>
        <v>2.2294444444444474</v>
      </c>
      <c r="N406" s="2">
        <f>telefony[[#This Row],[zakonczenie]]-telefony[[#This Row],[rozpoczecie]]</f>
        <v>5.2314814814815591E-3</v>
      </c>
      <c r="O406">
        <f>IF(telefony[[#This Row],[Czy zagraniczne]]=1, ROUNDUP(telefony[[#This Row],[Trwanie]]*1440,0),0)</f>
        <v>0</v>
      </c>
      <c r="P406" s="9">
        <f>IF(telefony[[#This Row],[Czy komórkowy]]=1, P405+telefony[[#This Row],[Trwanie]], P405)</f>
        <v>0.38423611111111083</v>
      </c>
      <c r="Q406" s="9">
        <f>IF(telefony[[#This Row],[Czy stacjonarny]]=1, Q405+telefony[[#This Row],[Trwanie]], Q405)</f>
        <v>1.2896527777777793</v>
      </c>
    </row>
    <row r="407" spans="1:17" x14ac:dyDescent="0.25">
      <c r="A407">
        <v>9763924</v>
      </c>
      <c r="B407" s="1">
        <v>42922</v>
      </c>
      <c r="C407" s="2">
        <v>0.611724537037037</v>
      </c>
      <c r="D407" s="2">
        <v>0.62217592592592597</v>
      </c>
      <c r="E407">
        <f>IF(LEN(telefony[[#This Row],[nr]]) = 7, 1,0)</f>
        <v>1</v>
      </c>
      <c r="F407">
        <f>IF(LEN(telefony[[#This Row],[nr]]) = 8, 1,0)</f>
        <v>0</v>
      </c>
      <c r="G407">
        <f>IF(LEN(telefony[[#This Row],[nr]]) &gt;= 10, 1,0)</f>
        <v>0</v>
      </c>
      <c r="H407">
        <f>IF(AND(MID(telefony[[#This Row],[nr]],1,2)="12",  telefony[[#This Row],[Czy stacjonarny]]=1), 1,0)</f>
        <v>0</v>
      </c>
      <c r="I407" s="2">
        <f>IF(telefony[[#This Row],[Czy stacjonarny na 12]]=1, telefony[[#This Row],[zakonczenie]]-telefony[[#This Row],[rozpoczecie]]+I406, I406)</f>
        <v>1.1250000000000038E-2</v>
      </c>
      <c r="J407" s="9">
        <f>IF(telefony[[#This Row],[Czy stacjonarny]]=1, telefony[[#This Row],[zakonczenie]]-telefony[[#This Row],[rozpoczecie]]+J406, J406)</f>
        <v>1.6910069444444455</v>
      </c>
      <c r="K407" s="9">
        <f>IF(telefony[[#This Row],[Czy komórkowy]]=1, telefony[[#This Row],[zakonczenie]]-telefony[[#This Row],[rozpoczecie]]+K406, K406)</f>
        <v>0.54888888888888843</v>
      </c>
      <c r="L407" s="9">
        <f>IF(telefony[[#This Row],[Czy zagraniczne]]=1, telefony[[#This Row],[zakonczenie]]-telefony[[#This Row],[rozpoczecie]]+L406, L406)</f>
        <v>0.1239467592592593</v>
      </c>
      <c r="M407" s="9">
        <f>IF(telefony[[#This Row],[Czy stacjonarny]]=1, telefony[[#This Row],[zakonczenie]]-telefony[[#This Row],[rozpoczecie]]+M406, IF(telefony[[#This Row],[Czy komórkowy]]=1, telefony[[#This Row],[zakonczenie]]-telefony[[#This Row],[rozpoczecie]]+M406, M406))</f>
        <v>2.2398958333333363</v>
      </c>
      <c r="N407" s="2">
        <f>telefony[[#This Row],[zakonczenie]]-telefony[[#This Row],[rozpoczecie]]</f>
        <v>1.0451388888888968E-2</v>
      </c>
      <c r="O407">
        <f>IF(telefony[[#This Row],[Czy zagraniczne]]=1, ROUNDUP(telefony[[#This Row],[Trwanie]]*1440,0),0)</f>
        <v>0</v>
      </c>
      <c r="P407" s="9">
        <f>IF(telefony[[#This Row],[Czy komórkowy]]=1, P406+telefony[[#This Row],[Trwanie]], P406)</f>
        <v>0.38423611111111083</v>
      </c>
      <c r="Q407" s="9">
        <f>IF(telefony[[#This Row],[Czy stacjonarny]]=1, Q406+telefony[[#This Row],[Trwanie]], Q406)</f>
        <v>1.3001041666666682</v>
      </c>
    </row>
    <row r="408" spans="1:17" x14ac:dyDescent="0.25">
      <c r="A408">
        <v>7977726</v>
      </c>
      <c r="B408" s="1">
        <v>42922</v>
      </c>
      <c r="C408" s="2">
        <v>0.6139930555555555</v>
      </c>
      <c r="D408" s="2">
        <v>0.62364583333333334</v>
      </c>
      <c r="E408">
        <f>IF(LEN(telefony[[#This Row],[nr]]) = 7, 1,0)</f>
        <v>1</v>
      </c>
      <c r="F408">
        <f>IF(LEN(telefony[[#This Row],[nr]]) = 8, 1,0)</f>
        <v>0</v>
      </c>
      <c r="G408">
        <f>IF(LEN(telefony[[#This Row],[nr]]) &gt;= 10, 1,0)</f>
        <v>0</v>
      </c>
      <c r="H408">
        <f>IF(AND(MID(telefony[[#This Row],[nr]],1,2)="12",  telefony[[#This Row],[Czy stacjonarny]]=1), 1,0)</f>
        <v>0</v>
      </c>
      <c r="I408" s="2">
        <f>IF(telefony[[#This Row],[Czy stacjonarny na 12]]=1, telefony[[#This Row],[zakonczenie]]-telefony[[#This Row],[rozpoczecie]]+I407, I407)</f>
        <v>1.1250000000000038E-2</v>
      </c>
      <c r="J408" s="9">
        <f>IF(telefony[[#This Row],[Czy stacjonarny]]=1, telefony[[#This Row],[zakonczenie]]-telefony[[#This Row],[rozpoczecie]]+J407, J407)</f>
        <v>1.7006597222222233</v>
      </c>
      <c r="K408" s="9">
        <f>IF(telefony[[#This Row],[Czy komórkowy]]=1, telefony[[#This Row],[zakonczenie]]-telefony[[#This Row],[rozpoczecie]]+K407, K407)</f>
        <v>0.54888888888888843</v>
      </c>
      <c r="L408" s="9">
        <f>IF(telefony[[#This Row],[Czy zagraniczne]]=1, telefony[[#This Row],[zakonczenie]]-telefony[[#This Row],[rozpoczecie]]+L407, L407)</f>
        <v>0.1239467592592593</v>
      </c>
      <c r="M408" s="9">
        <f>IF(telefony[[#This Row],[Czy stacjonarny]]=1, telefony[[#This Row],[zakonczenie]]-telefony[[#This Row],[rozpoczecie]]+M407, IF(telefony[[#This Row],[Czy komórkowy]]=1, telefony[[#This Row],[zakonczenie]]-telefony[[#This Row],[rozpoczecie]]+M407, M407))</f>
        <v>2.249548611111114</v>
      </c>
      <c r="N408" s="2">
        <f>telefony[[#This Row],[zakonczenie]]-telefony[[#This Row],[rozpoczecie]]</f>
        <v>9.6527777777778434E-3</v>
      </c>
      <c r="O408">
        <f>IF(telefony[[#This Row],[Czy zagraniczne]]=1, ROUNDUP(telefony[[#This Row],[Trwanie]]*1440,0),0)</f>
        <v>0</v>
      </c>
      <c r="P408" s="9">
        <f>IF(telefony[[#This Row],[Czy komórkowy]]=1, P407+telefony[[#This Row],[Trwanie]], P407)</f>
        <v>0.38423611111111083</v>
      </c>
      <c r="Q408" s="9">
        <f>IF(telefony[[#This Row],[Czy stacjonarny]]=1, Q407+telefony[[#This Row],[Trwanie]], Q407)</f>
        <v>1.3097569444444459</v>
      </c>
    </row>
    <row r="409" spans="1:17" x14ac:dyDescent="0.25">
      <c r="A409">
        <v>7219884</v>
      </c>
      <c r="B409" s="1">
        <v>42922</v>
      </c>
      <c r="C409" s="2">
        <v>0.61871527777777779</v>
      </c>
      <c r="D409" s="2">
        <v>0.62458333333333338</v>
      </c>
      <c r="E409">
        <f>IF(LEN(telefony[[#This Row],[nr]]) = 7, 1,0)</f>
        <v>1</v>
      </c>
      <c r="F409">
        <f>IF(LEN(telefony[[#This Row],[nr]]) = 8, 1,0)</f>
        <v>0</v>
      </c>
      <c r="G409">
        <f>IF(LEN(telefony[[#This Row],[nr]]) &gt;= 10, 1,0)</f>
        <v>0</v>
      </c>
      <c r="H409">
        <f>IF(AND(MID(telefony[[#This Row],[nr]],1,2)="12",  telefony[[#This Row],[Czy stacjonarny]]=1), 1,0)</f>
        <v>0</v>
      </c>
      <c r="I409" s="2">
        <f>IF(telefony[[#This Row],[Czy stacjonarny na 12]]=1, telefony[[#This Row],[zakonczenie]]-telefony[[#This Row],[rozpoczecie]]+I408, I408)</f>
        <v>1.1250000000000038E-2</v>
      </c>
      <c r="J409" s="9">
        <f>IF(telefony[[#This Row],[Czy stacjonarny]]=1, telefony[[#This Row],[zakonczenie]]-telefony[[#This Row],[rozpoczecie]]+J408, J408)</f>
        <v>1.706527777777779</v>
      </c>
      <c r="K409" s="9">
        <f>IF(telefony[[#This Row],[Czy komórkowy]]=1, telefony[[#This Row],[zakonczenie]]-telefony[[#This Row],[rozpoczecie]]+K408, K408)</f>
        <v>0.54888888888888843</v>
      </c>
      <c r="L409" s="9">
        <f>IF(telefony[[#This Row],[Czy zagraniczne]]=1, telefony[[#This Row],[zakonczenie]]-telefony[[#This Row],[rozpoczecie]]+L408, L408)</f>
        <v>0.1239467592592593</v>
      </c>
      <c r="M409" s="9">
        <f>IF(telefony[[#This Row],[Czy stacjonarny]]=1, telefony[[#This Row],[zakonczenie]]-telefony[[#This Row],[rozpoczecie]]+M408, IF(telefony[[#This Row],[Czy komórkowy]]=1, telefony[[#This Row],[zakonczenie]]-telefony[[#This Row],[rozpoczecie]]+M408, M408))</f>
        <v>2.2554166666666697</v>
      </c>
      <c r="N409" s="2">
        <f>telefony[[#This Row],[zakonczenie]]-telefony[[#This Row],[rozpoczecie]]</f>
        <v>5.8680555555555847E-3</v>
      </c>
      <c r="O409">
        <f>IF(telefony[[#This Row],[Czy zagraniczne]]=1, ROUNDUP(telefony[[#This Row],[Trwanie]]*1440,0),0)</f>
        <v>0</v>
      </c>
      <c r="P409" s="9">
        <f>IF(telefony[[#This Row],[Czy komórkowy]]=1, P408+telefony[[#This Row],[Trwanie]], P408)</f>
        <v>0.38423611111111083</v>
      </c>
      <c r="Q409" s="9">
        <f>IF(telefony[[#This Row],[Czy stacjonarny]]=1, Q408+telefony[[#This Row],[Trwanie]], Q408)</f>
        <v>1.3156250000000016</v>
      </c>
    </row>
    <row r="410" spans="1:17" x14ac:dyDescent="0.25">
      <c r="A410">
        <v>8211396842</v>
      </c>
      <c r="B410" s="1">
        <v>42922</v>
      </c>
      <c r="C410" s="2">
        <v>0.6237731481481481</v>
      </c>
      <c r="D410" s="2">
        <v>0.63299768518518518</v>
      </c>
      <c r="E410">
        <f>IF(LEN(telefony[[#This Row],[nr]]) = 7, 1,0)</f>
        <v>0</v>
      </c>
      <c r="F410">
        <f>IF(LEN(telefony[[#This Row],[nr]]) = 8, 1,0)</f>
        <v>0</v>
      </c>
      <c r="G410">
        <f>IF(LEN(telefony[[#This Row],[nr]]) &gt;= 10, 1,0)</f>
        <v>1</v>
      </c>
      <c r="H410">
        <f>IF(AND(MID(telefony[[#This Row],[nr]],1,2)="12",  telefony[[#This Row],[Czy stacjonarny]]=1), 1,0)</f>
        <v>0</v>
      </c>
      <c r="I410" s="2">
        <f>IF(telefony[[#This Row],[Czy stacjonarny na 12]]=1, telefony[[#This Row],[zakonczenie]]-telefony[[#This Row],[rozpoczecie]]+I409, I409)</f>
        <v>1.1250000000000038E-2</v>
      </c>
      <c r="J410" s="9">
        <f>IF(telefony[[#This Row],[Czy stacjonarny]]=1, telefony[[#This Row],[zakonczenie]]-telefony[[#This Row],[rozpoczecie]]+J409, J409)</f>
        <v>1.706527777777779</v>
      </c>
      <c r="K410" s="9">
        <f>IF(telefony[[#This Row],[Czy komórkowy]]=1, telefony[[#This Row],[zakonczenie]]-telefony[[#This Row],[rozpoczecie]]+K409, K409)</f>
        <v>0.54888888888888843</v>
      </c>
      <c r="L410" s="9">
        <f>IF(telefony[[#This Row],[Czy zagraniczne]]=1, telefony[[#This Row],[zakonczenie]]-telefony[[#This Row],[rozpoczecie]]+L409, L409)</f>
        <v>0.13317129629629637</v>
      </c>
      <c r="M410" s="9">
        <f>IF(telefony[[#This Row],[Czy stacjonarny]]=1, telefony[[#This Row],[zakonczenie]]-telefony[[#This Row],[rozpoczecie]]+M409, IF(telefony[[#This Row],[Czy komórkowy]]=1, telefony[[#This Row],[zakonczenie]]-telefony[[#This Row],[rozpoczecie]]+M409, M409))</f>
        <v>2.2554166666666697</v>
      </c>
      <c r="N410" s="2">
        <f>telefony[[#This Row],[zakonczenie]]-telefony[[#This Row],[rozpoczecie]]</f>
        <v>9.2245370370370727E-3</v>
      </c>
      <c r="O410">
        <f>IF(telefony[[#This Row],[Czy zagraniczne]]=1, ROUNDUP(telefony[[#This Row],[Trwanie]]*1440,0),0)</f>
        <v>14</v>
      </c>
      <c r="P410" s="9">
        <f>IF(telefony[[#This Row],[Czy komórkowy]]=1, P409+telefony[[#This Row],[Trwanie]], P409)</f>
        <v>0.38423611111111083</v>
      </c>
      <c r="Q410" s="9">
        <f>IF(telefony[[#This Row],[Czy stacjonarny]]=1, Q409+telefony[[#This Row],[Trwanie]], Q409)</f>
        <v>1.3156250000000016</v>
      </c>
    </row>
    <row r="411" spans="1:17" x14ac:dyDescent="0.25">
      <c r="A411">
        <v>4860618</v>
      </c>
      <c r="B411" s="1">
        <v>42922</v>
      </c>
      <c r="C411" s="2">
        <v>0.62396990740740743</v>
      </c>
      <c r="D411" s="2">
        <v>0.62693287037037038</v>
      </c>
      <c r="E411">
        <f>IF(LEN(telefony[[#This Row],[nr]]) = 7, 1,0)</f>
        <v>1</v>
      </c>
      <c r="F411">
        <f>IF(LEN(telefony[[#This Row],[nr]]) = 8, 1,0)</f>
        <v>0</v>
      </c>
      <c r="G411">
        <f>IF(LEN(telefony[[#This Row],[nr]]) &gt;= 10, 1,0)</f>
        <v>0</v>
      </c>
      <c r="H411">
        <f>IF(AND(MID(telefony[[#This Row],[nr]],1,2)="12",  telefony[[#This Row],[Czy stacjonarny]]=1), 1,0)</f>
        <v>0</v>
      </c>
      <c r="I411" s="2">
        <f>IF(telefony[[#This Row],[Czy stacjonarny na 12]]=1, telefony[[#This Row],[zakonczenie]]-telefony[[#This Row],[rozpoczecie]]+I410, I410)</f>
        <v>1.1250000000000038E-2</v>
      </c>
      <c r="J411" s="9">
        <f>IF(telefony[[#This Row],[Czy stacjonarny]]=1, telefony[[#This Row],[zakonczenie]]-telefony[[#This Row],[rozpoczecie]]+J410, J410)</f>
        <v>1.7094907407407418</v>
      </c>
      <c r="K411" s="9">
        <f>IF(telefony[[#This Row],[Czy komórkowy]]=1, telefony[[#This Row],[zakonczenie]]-telefony[[#This Row],[rozpoczecie]]+K410, K410)</f>
        <v>0.54888888888888843</v>
      </c>
      <c r="L411" s="9">
        <f>IF(telefony[[#This Row],[Czy zagraniczne]]=1, telefony[[#This Row],[zakonczenie]]-telefony[[#This Row],[rozpoczecie]]+L410, L410)</f>
        <v>0.13317129629629637</v>
      </c>
      <c r="M411" s="9">
        <f>IF(telefony[[#This Row],[Czy stacjonarny]]=1, telefony[[#This Row],[zakonczenie]]-telefony[[#This Row],[rozpoczecie]]+M410, IF(telefony[[#This Row],[Czy komórkowy]]=1, telefony[[#This Row],[zakonczenie]]-telefony[[#This Row],[rozpoczecie]]+M410, M410))</f>
        <v>2.2583796296296326</v>
      </c>
      <c r="N411" s="2">
        <f>telefony[[#This Row],[zakonczenie]]-telefony[[#This Row],[rozpoczecie]]</f>
        <v>2.962962962962945E-3</v>
      </c>
      <c r="O411">
        <f>IF(telefony[[#This Row],[Czy zagraniczne]]=1, ROUNDUP(telefony[[#This Row],[Trwanie]]*1440,0),0)</f>
        <v>0</v>
      </c>
      <c r="P411" s="9">
        <f>IF(telefony[[#This Row],[Czy komórkowy]]=1, P410+telefony[[#This Row],[Trwanie]], P410)</f>
        <v>0.38423611111111083</v>
      </c>
      <c r="Q411" s="9">
        <f>IF(telefony[[#This Row],[Czy stacjonarny]]=1, Q410+telefony[[#This Row],[Trwanie]], Q410)</f>
        <v>1.3185879629629644</v>
      </c>
    </row>
    <row r="412" spans="1:17" x14ac:dyDescent="0.25">
      <c r="A412">
        <v>6772052</v>
      </c>
      <c r="B412" s="1">
        <v>42922</v>
      </c>
      <c r="C412" s="2">
        <v>0.62491898148148151</v>
      </c>
      <c r="D412" s="2">
        <v>0.63265046296296301</v>
      </c>
      <c r="E412">
        <f>IF(LEN(telefony[[#This Row],[nr]]) = 7, 1,0)</f>
        <v>1</v>
      </c>
      <c r="F412">
        <f>IF(LEN(telefony[[#This Row],[nr]]) = 8, 1,0)</f>
        <v>0</v>
      </c>
      <c r="G412">
        <f>IF(LEN(telefony[[#This Row],[nr]]) &gt;= 10, 1,0)</f>
        <v>0</v>
      </c>
      <c r="H412">
        <f>IF(AND(MID(telefony[[#This Row],[nr]],1,2)="12",  telefony[[#This Row],[Czy stacjonarny]]=1), 1,0)</f>
        <v>0</v>
      </c>
      <c r="I412" s="2">
        <f>IF(telefony[[#This Row],[Czy stacjonarny na 12]]=1, telefony[[#This Row],[zakonczenie]]-telefony[[#This Row],[rozpoczecie]]+I411, I411)</f>
        <v>1.1250000000000038E-2</v>
      </c>
      <c r="J412" s="9">
        <f>IF(telefony[[#This Row],[Czy stacjonarny]]=1, telefony[[#This Row],[zakonczenie]]-telefony[[#This Row],[rozpoczecie]]+J411, J411)</f>
        <v>1.7172222222222233</v>
      </c>
      <c r="K412" s="9">
        <f>IF(telefony[[#This Row],[Czy komórkowy]]=1, telefony[[#This Row],[zakonczenie]]-telefony[[#This Row],[rozpoczecie]]+K411, K411)</f>
        <v>0.54888888888888843</v>
      </c>
      <c r="L412" s="9">
        <f>IF(telefony[[#This Row],[Czy zagraniczne]]=1, telefony[[#This Row],[zakonczenie]]-telefony[[#This Row],[rozpoczecie]]+L411, L411)</f>
        <v>0.13317129629629637</v>
      </c>
      <c r="M412" s="9">
        <f>IF(telefony[[#This Row],[Czy stacjonarny]]=1, telefony[[#This Row],[zakonczenie]]-telefony[[#This Row],[rozpoczecie]]+M411, IF(telefony[[#This Row],[Czy komórkowy]]=1, telefony[[#This Row],[zakonczenie]]-telefony[[#This Row],[rozpoczecie]]+M411, M411))</f>
        <v>2.2661111111111141</v>
      </c>
      <c r="N412" s="2">
        <f>telefony[[#This Row],[zakonczenie]]-telefony[[#This Row],[rozpoczecie]]</f>
        <v>7.7314814814815058E-3</v>
      </c>
      <c r="O412">
        <f>IF(telefony[[#This Row],[Czy zagraniczne]]=1, ROUNDUP(telefony[[#This Row],[Trwanie]]*1440,0),0)</f>
        <v>0</v>
      </c>
      <c r="P412" s="9">
        <f>IF(telefony[[#This Row],[Czy komórkowy]]=1, P411+telefony[[#This Row],[Trwanie]], P411)</f>
        <v>0.38423611111111083</v>
      </c>
      <c r="Q412" s="9">
        <f>IF(telefony[[#This Row],[Czy stacjonarny]]=1, Q411+telefony[[#This Row],[Trwanie]], Q411)</f>
        <v>1.3263194444444459</v>
      </c>
    </row>
    <row r="413" spans="1:17" x14ac:dyDescent="0.25">
      <c r="A413">
        <v>6290575</v>
      </c>
      <c r="B413" s="1">
        <v>42922</v>
      </c>
      <c r="C413" s="2">
        <v>0.62614583333333329</v>
      </c>
      <c r="D413" s="2">
        <v>0.6318287037037037</v>
      </c>
      <c r="E413">
        <f>IF(LEN(telefony[[#This Row],[nr]]) = 7, 1,0)</f>
        <v>1</v>
      </c>
      <c r="F413">
        <f>IF(LEN(telefony[[#This Row],[nr]]) = 8, 1,0)</f>
        <v>0</v>
      </c>
      <c r="G413">
        <f>IF(LEN(telefony[[#This Row],[nr]]) &gt;= 10, 1,0)</f>
        <v>0</v>
      </c>
      <c r="H413">
        <f>IF(AND(MID(telefony[[#This Row],[nr]],1,2)="12",  telefony[[#This Row],[Czy stacjonarny]]=1), 1,0)</f>
        <v>0</v>
      </c>
      <c r="I413" s="2">
        <f>IF(telefony[[#This Row],[Czy stacjonarny na 12]]=1, telefony[[#This Row],[zakonczenie]]-telefony[[#This Row],[rozpoczecie]]+I412, I412)</f>
        <v>1.1250000000000038E-2</v>
      </c>
      <c r="J413" s="9">
        <f>IF(telefony[[#This Row],[Czy stacjonarny]]=1, telefony[[#This Row],[zakonczenie]]-telefony[[#This Row],[rozpoczecie]]+J412, J412)</f>
        <v>1.7229050925925937</v>
      </c>
      <c r="K413" s="9">
        <f>IF(telefony[[#This Row],[Czy komórkowy]]=1, telefony[[#This Row],[zakonczenie]]-telefony[[#This Row],[rozpoczecie]]+K412, K412)</f>
        <v>0.54888888888888843</v>
      </c>
      <c r="L413" s="9">
        <f>IF(telefony[[#This Row],[Czy zagraniczne]]=1, telefony[[#This Row],[zakonczenie]]-telefony[[#This Row],[rozpoczecie]]+L412, L412)</f>
        <v>0.13317129629629637</v>
      </c>
      <c r="M413" s="9">
        <f>IF(telefony[[#This Row],[Czy stacjonarny]]=1, telefony[[#This Row],[zakonczenie]]-telefony[[#This Row],[rozpoczecie]]+M412, IF(telefony[[#This Row],[Czy komórkowy]]=1, telefony[[#This Row],[zakonczenie]]-telefony[[#This Row],[rozpoczecie]]+M412, M412))</f>
        <v>2.2717939814814843</v>
      </c>
      <c r="N413" s="2">
        <f>telefony[[#This Row],[zakonczenie]]-telefony[[#This Row],[rozpoczecie]]</f>
        <v>5.6828703703704075E-3</v>
      </c>
      <c r="O413">
        <f>IF(telefony[[#This Row],[Czy zagraniczne]]=1, ROUNDUP(telefony[[#This Row],[Trwanie]]*1440,0),0)</f>
        <v>0</v>
      </c>
      <c r="P413" s="9">
        <f>IF(telefony[[#This Row],[Czy komórkowy]]=1, P412+telefony[[#This Row],[Trwanie]], P412)</f>
        <v>0.38423611111111083</v>
      </c>
      <c r="Q413" s="9">
        <f>IF(telefony[[#This Row],[Czy stacjonarny]]=1, Q412+telefony[[#This Row],[Trwanie]], Q412)</f>
        <v>1.3320023148148163</v>
      </c>
    </row>
    <row r="414" spans="1:17" x14ac:dyDescent="0.25">
      <c r="A414">
        <v>13972929</v>
      </c>
      <c r="B414" s="1">
        <v>42923</v>
      </c>
      <c r="C414" s="2">
        <v>0.33677083333333335</v>
      </c>
      <c r="D414" s="2">
        <v>0.34700231481481481</v>
      </c>
      <c r="E414">
        <f>IF(LEN(telefony[[#This Row],[nr]]) = 7, 1,0)</f>
        <v>0</v>
      </c>
      <c r="F414">
        <f>IF(LEN(telefony[[#This Row],[nr]]) = 8, 1,0)</f>
        <v>1</v>
      </c>
      <c r="G414">
        <f>IF(LEN(telefony[[#This Row],[nr]]) &gt;= 10, 1,0)</f>
        <v>0</v>
      </c>
      <c r="H414">
        <f>IF(AND(MID(telefony[[#This Row],[nr]],1,2)="12",  telefony[[#This Row],[Czy stacjonarny]]=1), 1,0)</f>
        <v>0</v>
      </c>
      <c r="I414" s="2">
        <f>IF(telefony[[#This Row],[Czy stacjonarny na 12]]=1, telefony[[#This Row],[zakonczenie]]-telefony[[#This Row],[rozpoczecie]]+I413, I413)</f>
        <v>1.1250000000000038E-2</v>
      </c>
      <c r="J414" s="9">
        <f>IF(telefony[[#This Row],[Czy stacjonarny]]=1, telefony[[#This Row],[zakonczenie]]-telefony[[#This Row],[rozpoczecie]]+J413, J413)</f>
        <v>1.7229050925925937</v>
      </c>
      <c r="K414" s="9">
        <f>IF(telefony[[#This Row],[Czy komórkowy]]=1, telefony[[#This Row],[zakonczenie]]-telefony[[#This Row],[rozpoczecie]]+K413, K413)</f>
        <v>0.55912037037036988</v>
      </c>
      <c r="L414" s="9">
        <f>IF(telefony[[#This Row],[Czy zagraniczne]]=1, telefony[[#This Row],[zakonczenie]]-telefony[[#This Row],[rozpoczecie]]+L413, L413)</f>
        <v>0.13317129629629637</v>
      </c>
      <c r="M414" s="9">
        <f>IF(telefony[[#This Row],[Czy stacjonarny]]=1, telefony[[#This Row],[zakonczenie]]-telefony[[#This Row],[rozpoczecie]]+M413, IF(telefony[[#This Row],[Czy komórkowy]]=1, telefony[[#This Row],[zakonczenie]]-telefony[[#This Row],[rozpoczecie]]+M413, M413))</f>
        <v>2.2820254629629657</v>
      </c>
      <c r="N414" s="2">
        <f>telefony[[#This Row],[zakonczenie]]-telefony[[#This Row],[rozpoczecie]]</f>
        <v>1.0231481481481453E-2</v>
      </c>
      <c r="O414">
        <f>IF(telefony[[#This Row],[Czy zagraniczne]]=1, ROUNDUP(telefony[[#This Row],[Trwanie]]*1440,0),0)</f>
        <v>0</v>
      </c>
      <c r="P414" s="9">
        <f>IF(telefony[[#This Row],[Czy komórkowy]]=1, P413+telefony[[#This Row],[Trwanie]], P413)</f>
        <v>0.39446759259259229</v>
      </c>
      <c r="Q414" s="9">
        <f>IF(telefony[[#This Row],[Czy stacjonarny]]=1, Q413+telefony[[#This Row],[Trwanie]], Q413)</f>
        <v>1.3320023148148163</v>
      </c>
    </row>
    <row r="415" spans="1:17" x14ac:dyDescent="0.25">
      <c r="A415">
        <v>7663988</v>
      </c>
      <c r="B415" s="1">
        <v>42923</v>
      </c>
      <c r="C415" s="2">
        <v>0.34092592592592591</v>
      </c>
      <c r="D415" s="2">
        <v>0.3448148148148148</v>
      </c>
      <c r="E415">
        <f>IF(LEN(telefony[[#This Row],[nr]]) = 7, 1,0)</f>
        <v>1</v>
      </c>
      <c r="F415">
        <f>IF(LEN(telefony[[#This Row],[nr]]) = 8, 1,0)</f>
        <v>0</v>
      </c>
      <c r="G415">
        <f>IF(LEN(telefony[[#This Row],[nr]]) &gt;= 10, 1,0)</f>
        <v>0</v>
      </c>
      <c r="H415">
        <f>IF(AND(MID(telefony[[#This Row],[nr]],1,2)="12",  telefony[[#This Row],[Czy stacjonarny]]=1), 1,0)</f>
        <v>0</v>
      </c>
      <c r="I415" s="2">
        <f>IF(telefony[[#This Row],[Czy stacjonarny na 12]]=1, telefony[[#This Row],[zakonczenie]]-telefony[[#This Row],[rozpoczecie]]+I414, I414)</f>
        <v>1.1250000000000038E-2</v>
      </c>
      <c r="J415" s="9">
        <f>IF(telefony[[#This Row],[Czy stacjonarny]]=1, telefony[[#This Row],[zakonczenie]]-telefony[[#This Row],[rozpoczecie]]+J414, J414)</f>
        <v>1.7267939814814826</v>
      </c>
      <c r="K415" s="9">
        <f>IF(telefony[[#This Row],[Czy komórkowy]]=1, telefony[[#This Row],[zakonczenie]]-telefony[[#This Row],[rozpoczecie]]+K414, K414)</f>
        <v>0.55912037037036988</v>
      </c>
      <c r="L415" s="9">
        <f>IF(telefony[[#This Row],[Czy zagraniczne]]=1, telefony[[#This Row],[zakonczenie]]-telefony[[#This Row],[rozpoczecie]]+L414, L414)</f>
        <v>0.13317129629629637</v>
      </c>
      <c r="M415" s="9">
        <f>IF(telefony[[#This Row],[Czy stacjonarny]]=1, telefony[[#This Row],[zakonczenie]]-telefony[[#This Row],[rozpoczecie]]+M414, IF(telefony[[#This Row],[Czy komórkowy]]=1, telefony[[#This Row],[zakonczenie]]-telefony[[#This Row],[rozpoczecie]]+M414, M414))</f>
        <v>2.2859143518518548</v>
      </c>
      <c r="N415" s="2">
        <f>telefony[[#This Row],[zakonczenie]]-telefony[[#This Row],[rozpoczecie]]</f>
        <v>3.8888888888888862E-3</v>
      </c>
      <c r="O415">
        <f>IF(telefony[[#This Row],[Czy zagraniczne]]=1, ROUNDUP(telefony[[#This Row],[Trwanie]]*1440,0),0)</f>
        <v>0</v>
      </c>
      <c r="P415" s="9">
        <f>IF(telefony[[#This Row],[Czy komórkowy]]=1, P414+telefony[[#This Row],[Trwanie]], P414)</f>
        <v>0.39446759259259229</v>
      </c>
      <c r="Q415" s="9">
        <f>IF(telefony[[#This Row],[Czy stacjonarny]]=1, Q414+telefony[[#This Row],[Trwanie]], Q414)</f>
        <v>1.3358912037037052</v>
      </c>
    </row>
    <row r="416" spans="1:17" x14ac:dyDescent="0.25">
      <c r="A416">
        <v>90532439</v>
      </c>
      <c r="B416" s="1">
        <v>42923</v>
      </c>
      <c r="C416" s="2">
        <v>0.34288194444444442</v>
      </c>
      <c r="D416" s="2">
        <v>0.34506944444444443</v>
      </c>
      <c r="E416">
        <f>IF(LEN(telefony[[#This Row],[nr]]) = 7, 1,0)</f>
        <v>0</v>
      </c>
      <c r="F416">
        <f>IF(LEN(telefony[[#This Row],[nr]]) = 8, 1,0)</f>
        <v>1</v>
      </c>
      <c r="G416">
        <f>IF(LEN(telefony[[#This Row],[nr]]) &gt;= 10, 1,0)</f>
        <v>0</v>
      </c>
      <c r="H416">
        <f>IF(AND(MID(telefony[[#This Row],[nr]],1,2)="12",  telefony[[#This Row],[Czy stacjonarny]]=1), 1,0)</f>
        <v>0</v>
      </c>
      <c r="I416" s="2">
        <f>IF(telefony[[#This Row],[Czy stacjonarny na 12]]=1, telefony[[#This Row],[zakonczenie]]-telefony[[#This Row],[rozpoczecie]]+I415, I415)</f>
        <v>1.1250000000000038E-2</v>
      </c>
      <c r="J416" s="9">
        <f>IF(telefony[[#This Row],[Czy stacjonarny]]=1, telefony[[#This Row],[zakonczenie]]-telefony[[#This Row],[rozpoczecie]]+J415, J415)</f>
        <v>1.7267939814814826</v>
      </c>
      <c r="K416" s="9">
        <f>IF(telefony[[#This Row],[Czy komórkowy]]=1, telefony[[#This Row],[zakonczenie]]-telefony[[#This Row],[rozpoczecie]]+K415, K415)</f>
        <v>0.56130787037036989</v>
      </c>
      <c r="L416" s="9">
        <f>IF(telefony[[#This Row],[Czy zagraniczne]]=1, telefony[[#This Row],[zakonczenie]]-telefony[[#This Row],[rozpoczecie]]+L415, L415)</f>
        <v>0.13317129629629637</v>
      </c>
      <c r="M416" s="9">
        <f>IF(telefony[[#This Row],[Czy stacjonarny]]=1, telefony[[#This Row],[zakonczenie]]-telefony[[#This Row],[rozpoczecie]]+M415, IF(telefony[[#This Row],[Czy komórkowy]]=1, telefony[[#This Row],[zakonczenie]]-telefony[[#This Row],[rozpoczecie]]+M415, M415))</f>
        <v>2.288101851851855</v>
      </c>
      <c r="N416" s="2">
        <f>telefony[[#This Row],[zakonczenie]]-telefony[[#This Row],[rozpoczecie]]</f>
        <v>2.1875000000000089E-3</v>
      </c>
      <c r="O416">
        <f>IF(telefony[[#This Row],[Czy zagraniczne]]=1, ROUNDUP(telefony[[#This Row],[Trwanie]]*1440,0),0)</f>
        <v>0</v>
      </c>
      <c r="P416" s="9">
        <f>IF(telefony[[#This Row],[Czy komórkowy]]=1, P415+telefony[[#This Row],[Trwanie]], P415)</f>
        <v>0.3966550925925923</v>
      </c>
      <c r="Q416" s="9">
        <f>IF(telefony[[#This Row],[Czy stacjonarny]]=1, Q415+telefony[[#This Row],[Trwanie]], Q415)</f>
        <v>1.3358912037037052</v>
      </c>
    </row>
    <row r="417" spans="1:17" x14ac:dyDescent="0.25">
      <c r="A417">
        <v>5505912</v>
      </c>
      <c r="B417" s="1">
        <v>42923</v>
      </c>
      <c r="C417" s="2">
        <v>0.34465277777777775</v>
      </c>
      <c r="D417" s="2">
        <v>0.34819444444444442</v>
      </c>
      <c r="E417">
        <f>IF(LEN(telefony[[#This Row],[nr]]) = 7, 1,0)</f>
        <v>1</v>
      </c>
      <c r="F417">
        <f>IF(LEN(telefony[[#This Row],[nr]]) = 8, 1,0)</f>
        <v>0</v>
      </c>
      <c r="G417">
        <f>IF(LEN(telefony[[#This Row],[nr]]) &gt;= 10, 1,0)</f>
        <v>0</v>
      </c>
      <c r="H417">
        <f>IF(AND(MID(telefony[[#This Row],[nr]],1,2)="12",  telefony[[#This Row],[Czy stacjonarny]]=1), 1,0)</f>
        <v>0</v>
      </c>
      <c r="I417" s="2">
        <f>IF(telefony[[#This Row],[Czy stacjonarny na 12]]=1, telefony[[#This Row],[zakonczenie]]-telefony[[#This Row],[rozpoczecie]]+I416, I416)</f>
        <v>1.1250000000000038E-2</v>
      </c>
      <c r="J417" s="9">
        <f>IF(telefony[[#This Row],[Czy stacjonarny]]=1, telefony[[#This Row],[zakonczenie]]-telefony[[#This Row],[rozpoczecie]]+J416, J416)</f>
        <v>1.7303356481481491</v>
      </c>
      <c r="K417" s="9">
        <f>IF(telefony[[#This Row],[Czy komórkowy]]=1, telefony[[#This Row],[zakonczenie]]-telefony[[#This Row],[rozpoczecie]]+K416, K416)</f>
        <v>0.56130787037036989</v>
      </c>
      <c r="L417" s="9">
        <f>IF(telefony[[#This Row],[Czy zagraniczne]]=1, telefony[[#This Row],[zakonczenie]]-telefony[[#This Row],[rozpoczecie]]+L416, L416)</f>
        <v>0.13317129629629637</v>
      </c>
      <c r="M417" s="9">
        <f>IF(telefony[[#This Row],[Czy stacjonarny]]=1, telefony[[#This Row],[zakonczenie]]-telefony[[#This Row],[rozpoczecie]]+M416, IF(telefony[[#This Row],[Czy komórkowy]]=1, telefony[[#This Row],[zakonczenie]]-telefony[[#This Row],[rozpoczecie]]+M416, M416))</f>
        <v>2.2916435185185215</v>
      </c>
      <c r="N417" s="2">
        <f>telefony[[#This Row],[zakonczenie]]-telefony[[#This Row],[rozpoczecie]]</f>
        <v>3.5416666666666652E-3</v>
      </c>
      <c r="O417">
        <f>IF(telefony[[#This Row],[Czy zagraniczne]]=1, ROUNDUP(telefony[[#This Row],[Trwanie]]*1440,0),0)</f>
        <v>0</v>
      </c>
      <c r="P417" s="9">
        <f>IF(telefony[[#This Row],[Czy komórkowy]]=1, P416+telefony[[#This Row],[Trwanie]], P416)</f>
        <v>0.3966550925925923</v>
      </c>
      <c r="Q417" s="9">
        <f>IF(telefony[[#This Row],[Czy stacjonarny]]=1, Q416+telefony[[#This Row],[Trwanie]], Q416)</f>
        <v>1.3394328703703717</v>
      </c>
    </row>
    <row r="418" spans="1:17" x14ac:dyDescent="0.25">
      <c r="A418">
        <v>5505912</v>
      </c>
      <c r="B418" s="1">
        <v>42923</v>
      </c>
      <c r="C418" s="2">
        <v>0.34848379629629628</v>
      </c>
      <c r="D418" s="2">
        <v>0.35015046296296298</v>
      </c>
      <c r="E418">
        <f>IF(LEN(telefony[[#This Row],[nr]]) = 7, 1,0)</f>
        <v>1</v>
      </c>
      <c r="F418">
        <f>IF(LEN(telefony[[#This Row],[nr]]) = 8, 1,0)</f>
        <v>0</v>
      </c>
      <c r="G418">
        <f>IF(LEN(telefony[[#This Row],[nr]]) &gt;= 10, 1,0)</f>
        <v>0</v>
      </c>
      <c r="H418">
        <f>IF(AND(MID(telefony[[#This Row],[nr]],1,2)="12",  telefony[[#This Row],[Czy stacjonarny]]=1), 1,0)</f>
        <v>0</v>
      </c>
      <c r="I418" s="2">
        <f>IF(telefony[[#This Row],[Czy stacjonarny na 12]]=1, telefony[[#This Row],[zakonczenie]]-telefony[[#This Row],[rozpoczecie]]+I417, I417)</f>
        <v>1.1250000000000038E-2</v>
      </c>
      <c r="J418" s="9">
        <f>IF(telefony[[#This Row],[Czy stacjonarny]]=1, telefony[[#This Row],[zakonczenie]]-telefony[[#This Row],[rozpoczecie]]+J417, J417)</f>
        <v>1.7320023148148158</v>
      </c>
      <c r="K418" s="9">
        <f>IF(telefony[[#This Row],[Czy komórkowy]]=1, telefony[[#This Row],[zakonczenie]]-telefony[[#This Row],[rozpoczecie]]+K417, K417)</f>
        <v>0.56130787037036989</v>
      </c>
      <c r="L418" s="9">
        <f>IF(telefony[[#This Row],[Czy zagraniczne]]=1, telefony[[#This Row],[zakonczenie]]-telefony[[#This Row],[rozpoczecie]]+L417, L417)</f>
        <v>0.13317129629629637</v>
      </c>
      <c r="M418" s="9">
        <f>IF(telefony[[#This Row],[Czy stacjonarny]]=1, telefony[[#This Row],[zakonczenie]]-telefony[[#This Row],[rozpoczecie]]+M417, IF(telefony[[#This Row],[Czy komórkowy]]=1, telefony[[#This Row],[zakonczenie]]-telefony[[#This Row],[rozpoczecie]]+M417, M417))</f>
        <v>2.293310185185188</v>
      </c>
      <c r="N418" s="2">
        <f>telefony[[#This Row],[zakonczenie]]-telefony[[#This Row],[rozpoczecie]]</f>
        <v>1.6666666666667052E-3</v>
      </c>
      <c r="O418">
        <f>IF(telefony[[#This Row],[Czy zagraniczne]]=1, ROUNDUP(telefony[[#This Row],[Trwanie]]*1440,0),0)</f>
        <v>0</v>
      </c>
      <c r="P418" s="9">
        <f>IF(telefony[[#This Row],[Czy komórkowy]]=1, P417+telefony[[#This Row],[Trwanie]], P417)</f>
        <v>0.3966550925925923</v>
      </c>
      <c r="Q418" s="9">
        <f>IF(telefony[[#This Row],[Czy stacjonarny]]=1, Q417+telefony[[#This Row],[Trwanie]], Q417)</f>
        <v>1.3410995370370384</v>
      </c>
    </row>
    <row r="419" spans="1:17" x14ac:dyDescent="0.25">
      <c r="A419">
        <v>70678482</v>
      </c>
      <c r="B419" s="1">
        <v>42923</v>
      </c>
      <c r="C419" s="2">
        <v>0.35130787037037037</v>
      </c>
      <c r="D419" s="2">
        <v>0.35899305555555555</v>
      </c>
      <c r="E419">
        <f>IF(LEN(telefony[[#This Row],[nr]]) = 7, 1,0)</f>
        <v>0</v>
      </c>
      <c r="F419">
        <f>IF(LEN(telefony[[#This Row],[nr]]) = 8, 1,0)</f>
        <v>1</v>
      </c>
      <c r="G419">
        <f>IF(LEN(telefony[[#This Row],[nr]]) &gt;= 10, 1,0)</f>
        <v>0</v>
      </c>
      <c r="H419">
        <f>IF(AND(MID(telefony[[#This Row],[nr]],1,2)="12",  telefony[[#This Row],[Czy stacjonarny]]=1), 1,0)</f>
        <v>0</v>
      </c>
      <c r="I419" s="2">
        <f>IF(telefony[[#This Row],[Czy stacjonarny na 12]]=1, telefony[[#This Row],[zakonczenie]]-telefony[[#This Row],[rozpoczecie]]+I418, I418)</f>
        <v>1.1250000000000038E-2</v>
      </c>
      <c r="J419" s="9">
        <f>IF(telefony[[#This Row],[Czy stacjonarny]]=1, telefony[[#This Row],[zakonczenie]]-telefony[[#This Row],[rozpoczecie]]+J418, J418)</f>
        <v>1.7320023148148158</v>
      </c>
      <c r="K419" s="9">
        <f>IF(telefony[[#This Row],[Czy komórkowy]]=1, telefony[[#This Row],[zakonczenie]]-telefony[[#This Row],[rozpoczecie]]+K418, K418)</f>
        <v>0.56899305555555513</v>
      </c>
      <c r="L419" s="9">
        <f>IF(telefony[[#This Row],[Czy zagraniczne]]=1, telefony[[#This Row],[zakonczenie]]-telefony[[#This Row],[rozpoczecie]]+L418, L418)</f>
        <v>0.13317129629629637</v>
      </c>
      <c r="M419" s="9">
        <f>IF(telefony[[#This Row],[Czy stacjonarny]]=1, telefony[[#This Row],[zakonczenie]]-telefony[[#This Row],[rozpoczecie]]+M418, IF(telefony[[#This Row],[Czy komórkowy]]=1, telefony[[#This Row],[zakonczenie]]-telefony[[#This Row],[rozpoczecie]]+M418, M418))</f>
        <v>2.3009953703703734</v>
      </c>
      <c r="N419" s="2">
        <f>telefony[[#This Row],[zakonczenie]]-telefony[[#This Row],[rozpoczecie]]</f>
        <v>7.6851851851851838E-3</v>
      </c>
      <c r="O419">
        <f>IF(telefony[[#This Row],[Czy zagraniczne]]=1, ROUNDUP(telefony[[#This Row],[Trwanie]]*1440,0),0)</f>
        <v>0</v>
      </c>
      <c r="P419" s="9">
        <f>IF(telefony[[#This Row],[Czy komórkowy]]=1, P418+telefony[[#This Row],[Trwanie]], P418)</f>
        <v>0.40434027777777748</v>
      </c>
      <c r="Q419" s="9">
        <f>IF(telefony[[#This Row],[Czy stacjonarny]]=1, Q418+telefony[[#This Row],[Trwanie]], Q418)</f>
        <v>1.3410995370370384</v>
      </c>
    </row>
    <row r="420" spans="1:17" x14ac:dyDescent="0.25">
      <c r="A420">
        <v>6578914</v>
      </c>
      <c r="B420" s="1">
        <v>42923</v>
      </c>
      <c r="C420" s="2">
        <v>0.35699074074074072</v>
      </c>
      <c r="D420" s="2">
        <v>0.36546296296296299</v>
      </c>
      <c r="E420">
        <f>IF(LEN(telefony[[#This Row],[nr]]) = 7, 1,0)</f>
        <v>1</v>
      </c>
      <c r="F420">
        <f>IF(LEN(telefony[[#This Row],[nr]]) = 8, 1,0)</f>
        <v>0</v>
      </c>
      <c r="G420">
        <f>IF(LEN(telefony[[#This Row],[nr]]) &gt;= 10, 1,0)</f>
        <v>0</v>
      </c>
      <c r="H420">
        <f>IF(AND(MID(telefony[[#This Row],[nr]],1,2)="12",  telefony[[#This Row],[Czy stacjonarny]]=1), 1,0)</f>
        <v>0</v>
      </c>
      <c r="I420" s="2">
        <f>IF(telefony[[#This Row],[Czy stacjonarny na 12]]=1, telefony[[#This Row],[zakonczenie]]-telefony[[#This Row],[rozpoczecie]]+I419, I419)</f>
        <v>1.1250000000000038E-2</v>
      </c>
      <c r="J420" s="9">
        <f>IF(telefony[[#This Row],[Czy stacjonarny]]=1, telefony[[#This Row],[zakonczenie]]-telefony[[#This Row],[rozpoczecie]]+J419, J419)</f>
        <v>1.740474537037038</v>
      </c>
      <c r="K420" s="9">
        <f>IF(telefony[[#This Row],[Czy komórkowy]]=1, telefony[[#This Row],[zakonczenie]]-telefony[[#This Row],[rozpoczecie]]+K419, K419)</f>
        <v>0.56899305555555513</v>
      </c>
      <c r="L420" s="9">
        <f>IF(telefony[[#This Row],[Czy zagraniczne]]=1, telefony[[#This Row],[zakonczenie]]-telefony[[#This Row],[rozpoczecie]]+L419, L419)</f>
        <v>0.13317129629629637</v>
      </c>
      <c r="M420" s="9">
        <f>IF(telefony[[#This Row],[Czy stacjonarny]]=1, telefony[[#This Row],[zakonczenie]]-telefony[[#This Row],[rozpoczecie]]+M419, IF(telefony[[#This Row],[Czy komórkowy]]=1, telefony[[#This Row],[zakonczenie]]-telefony[[#This Row],[rozpoczecie]]+M419, M419))</f>
        <v>2.3094675925925956</v>
      </c>
      <c r="N420" s="2">
        <f>telefony[[#This Row],[zakonczenie]]-telefony[[#This Row],[rozpoczecie]]</f>
        <v>8.4722222222222698E-3</v>
      </c>
      <c r="O420">
        <f>IF(telefony[[#This Row],[Czy zagraniczne]]=1, ROUNDUP(telefony[[#This Row],[Trwanie]]*1440,0),0)</f>
        <v>0</v>
      </c>
      <c r="P420" s="9">
        <f>IF(telefony[[#This Row],[Czy komórkowy]]=1, P419+telefony[[#This Row],[Trwanie]], P419)</f>
        <v>0.40434027777777748</v>
      </c>
      <c r="Q420" s="9">
        <f>IF(telefony[[#This Row],[Czy stacjonarny]]=1, Q419+telefony[[#This Row],[Trwanie]], Q419)</f>
        <v>1.3495717592592607</v>
      </c>
    </row>
    <row r="421" spans="1:17" x14ac:dyDescent="0.25">
      <c r="A421">
        <v>3444629</v>
      </c>
      <c r="B421" s="1">
        <v>42923</v>
      </c>
      <c r="C421" s="2">
        <v>0.36015046296296294</v>
      </c>
      <c r="D421" s="2">
        <v>0.36656250000000001</v>
      </c>
      <c r="E421">
        <f>IF(LEN(telefony[[#This Row],[nr]]) = 7, 1,0)</f>
        <v>1</v>
      </c>
      <c r="F421">
        <f>IF(LEN(telefony[[#This Row],[nr]]) = 8, 1,0)</f>
        <v>0</v>
      </c>
      <c r="G421">
        <f>IF(LEN(telefony[[#This Row],[nr]]) &gt;= 10, 1,0)</f>
        <v>0</v>
      </c>
      <c r="H421">
        <f>IF(AND(MID(telefony[[#This Row],[nr]],1,2)="12",  telefony[[#This Row],[Czy stacjonarny]]=1), 1,0)</f>
        <v>0</v>
      </c>
      <c r="I421" s="2">
        <f>IF(telefony[[#This Row],[Czy stacjonarny na 12]]=1, telefony[[#This Row],[zakonczenie]]-telefony[[#This Row],[rozpoczecie]]+I420, I420)</f>
        <v>1.1250000000000038E-2</v>
      </c>
      <c r="J421" s="9">
        <f>IF(telefony[[#This Row],[Czy stacjonarny]]=1, telefony[[#This Row],[zakonczenie]]-telefony[[#This Row],[rozpoczecie]]+J420, J420)</f>
        <v>1.7468865740740751</v>
      </c>
      <c r="K421" s="9">
        <f>IF(telefony[[#This Row],[Czy komórkowy]]=1, telefony[[#This Row],[zakonczenie]]-telefony[[#This Row],[rozpoczecie]]+K420, K420)</f>
        <v>0.56899305555555513</v>
      </c>
      <c r="L421" s="9">
        <f>IF(telefony[[#This Row],[Czy zagraniczne]]=1, telefony[[#This Row],[zakonczenie]]-telefony[[#This Row],[rozpoczecie]]+L420, L420)</f>
        <v>0.13317129629629637</v>
      </c>
      <c r="M421" s="9">
        <f>IF(telefony[[#This Row],[Czy stacjonarny]]=1, telefony[[#This Row],[zakonczenie]]-telefony[[#This Row],[rozpoczecie]]+M420, IF(telefony[[#This Row],[Czy komórkowy]]=1, telefony[[#This Row],[zakonczenie]]-telefony[[#This Row],[rozpoczecie]]+M420, M420))</f>
        <v>2.3158796296296327</v>
      </c>
      <c r="N421" s="2">
        <f>telefony[[#This Row],[zakonczenie]]-telefony[[#This Row],[rozpoczecie]]</f>
        <v>6.4120370370370772E-3</v>
      </c>
      <c r="O421">
        <f>IF(telefony[[#This Row],[Czy zagraniczne]]=1, ROUNDUP(telefony[[#This Row],[Trwanie]]*1440,0),0)</f>
        <v>0</v>
      </c>
      <c r="P421" s="9">
        <f>IF(telefony[[#This Row],[Czy komórkowy]]=1, P420+telefony[[#This Row],[Trwanie]], P420)</f>
        <v>0.40434027777777748</v>
      </c>
      <c r="Q421" s="9">
        <f>IF(telefony[[#This Row],[Czy stacjonarny]]=1, Q420+telefony[[#This Row],[Trwanie]], Q420)</f>
        <v>1.3559837962962977</v>
      </c>
    </row>
    <row r="422" spans="1:17" x14ac:dyDescent="0.25">
      <c r="A422">
        <v>95211263</v>
      </c>
      <c r="B422" s="1">
        <v>42923</v>
      </c>
      <c r="C422" s="2">
        <v>0.36069444444444443</v>
      </c>
      <c r="D422" s="2">
        <v>0.36572916666666666</v>
      </c>
      <c r="E422">
        <f>IF(LEN(telefony[[#This Row],[nr]]) = 7, 1,0)</f>
        <v>0</v>
      </c>
      <c r="F422">
        <f>IF(LEN(telefony[[#This Row],[nr]]) = 8, 1,0)</f>
        <v>1</v>
      </c>
      <c r="G422">
        <f>IF(LEN(telefony[[#This Row],[nr]]) &gt;= 10, 1,0)</f>
        <v>0</v>
      </c>
      <c r="H422">
        <f>IF(AND(MID(telefony[[#This Row],[nr]],1,2)="12",  telefony[[#This Row],[Czy stacjonarny]]=1), 1,0)</f>
        <v>0</v>
      </c>
      <c r="I422" s="2">
        <f>IF(telefony[[#This Row],[Czy stacjonarny na 12]]=1, telefony[[#This Row],[zakonczenie]]-telefony[[#This Row],[rozpoczecie]]+I421, I421)</f>
        <v>1.1250000000000038E-2</v>
      </c>
      <c r="J422" s="9">
        <f>IF(telefony[[#This Row],[Czy stacjonarny]]=1, telefony[[#This Row],[zakonczenie]]-telefony[[#This Row],[rozpoczecie]]+J421, J421)</f>
        <v>1.7468865740740751</v>
      </c>
      <c r="K422" s="9">
        <f>IF(telefony[[#This Row],[Czy komórkowy]]=1, telefony[[#This Row],[zakonczenie]]-telefony[[#This Row],[rozpoczecie]]+K421, K421)</f>
        <v>0.57402777777777736</v>
      </c>
      <c r="L422" s="9">
        <f>IF(telefony[[#This Row],[Czy zagraniczne]]=1, telefony[[#This Row],[zakonczenie]]-telefony[[#This Row],[rozpoczecie]]+L421, L421)</f>
        <v>0.13317129629629637</v>
      </c>
      <c r="M422" s="9">
        <f>IF(telefony[[#This Row],[Czy stacjonarny]]=1, telefony[[#This Row],[zakonczenie]]-telefony[[#This Row],[rozpoczecie]]+M421, IF(telefony[[#This Row],[Czy komórkowy]]=1, telefony[[#This Row],[zakonczenie]]-telefony[[#This Row],[rozpoczecie]]+M421, M421))</f>
        <v>2.3209143518518549</v>
      </c>
      <c r="N422" s="2">
        <f>telefony[[#This Row],[zakonczenie]]-telefony[[#This Row],[rozpoczecie]]</f>
        <v>5.0347222222222321E-3</v>
      </c>
      <c r="O422">
        <f>IF(telefony[[#This Row],[Czy zagraniczne]]=1, ROUNDUP(telefony[[#This Row],[Trwanie]]*1440,0),0)</f>
        <v>0</v>
      </c>
      <c r="P422" s="9">
        <f>IF(telefony[[#This Row],[Czy komórkowy]]=1, P421+telefony[[#This Row],[Trwanie]], P421)</f>
        <v>0.40937499999999971</v>
      </c>
      <c r="Q422" s="9">
        <f>IF(telefony[[#This Row],[Czy stacjonarny]]=1, Q421+telefony[[#This Row],[Trwanie]], Q421)</f>
        <v>1.3559837962962977</v>
      </c>
    </row>
    <row r="423" spans="1:17" x14ac:dyDescent="0.25">
      <c r="A423">
        <v>9468070</v>
      </c>
      <c r="B423" s="1">
        <v>42923</v>
      </c>
      <c r="C423" s="2">
        <v>0.36225694444444445</v>
      </c>
      <c r="D423" s="2">
        <v>0.36364583333333333</v>
      </c>
      <c r="E423">
        <f>IF(LEN(telefony[[#This Row],[nr]]) = 7, 1,0)</f>
        <v>1</v>
      </c>
      <c r="F423">
        <f>IF(LEN(telefony[[#This Row],[nr]]) = 8, 1,0)</f>
        <v>0</v>
      </c>
      <c r="G423">
        <f>IF(LEN(telefony[[#This Row],[nr]]) &gt;= 10, 1,0)</f>
        <v>0</v>
      </c>
      <c r="H423">
        <f>IF(AND(MID(telefony[[#This Row],[nr]],1,2)="12",  telefony[[#This Row],[Czy stacjonarny]]=1), 1,0)</f>
        <v>0</v>
      </c>
      <c r="I423" s="2">
        <f>IF(telefony[[#This Row],[Czy stacjonarny na 12]]=1, telefony[[#This Row],[zakonczenie]]-telefony[[#This Row],[rozpoczecie]]+I422, I422)</f>
        <v>1.1250000000000038E-2</v>
      </c>
      <c r="J423" s="9">
        <f>IF(telefony[[#This Row],[Czy stacjonarny]]=1, telefony[[#This Row],[zakonczenie]]-telefony[[#This Row],[rozpoczecie]]+J422, J422)</f>
        <v>1.748275462962964</v>
      </c>
      <c r="K423" s="9">
        <f>IF(telefony[[#This Row],[Czy komórkowy]]=1, telefony[[#This Row],[zakonczenie]]-telefony[[#This Row],[rozpoczecie]]+K422, K422)</f>
        <v>0.57402777777777736</v>
      </c>
      <c r="L423" s="9">
        <f>IF(telefony[[#This Row],[Czy zagraniczne]]=1, telefony[[#This Row],[zakonczenie]]-telefony[[#This Row],[rozpoczecie]]+L422, L422)</f>
        <v>0.13317129629629637</v>
      </c>
      <c r="M423" s="9">
        <f>IF(telefony[[#This Row],[Czy stacjonarny]]=1, telefony[[#This Row],[zakonczenie]]-telefony[[#This Row],[rozpoczecie]]+M422, IF(telefony[[#This Row],[Czy komórkowy]]=1, telefony[[#This Row],[zakonczenie]]-telefony[[#This Row],[rozpoczecie]]+M422, M422))</f>
        <v>2.3223032407407436</v>
      </c>
      <c r="N423" s="2">
        <f>telefony[[#This Row],[zakonczenie]]-telefony[[#This Row],[rozpoczecie]]</f>
        <v>1.388888888888884E-3</v>
      </c>
      <c r="O423">
        <f>IF(telefony[[#This Row],[Czy zagraniczne]]=1, ROUNDUP(telefony[[#This Row],[Trwanie]]*1440,0),0)</f>
        <v>0</v>
      </c>
      <c r="P423" s="9">
        <f>IF(telefony[[#This Row],[Czy komórkowy]]=1, P422+telefony[[#This Row],[Trwanie]], P422)</f>
        <v>0.40937499999999971</v>
      </c>
      <c r="Q423" s="9">
        <f>IF(telefony[[#This Row],[Czy stacjonarny]]=1, Q422+telefony[[#This Row],[Trwanie]], Q422)</f>
        <v>1.3573726851851866</v>
      </c>
    </row>
    <row r="424" spans="1:17" x14ac:dyDescent="0.25">
      <c r="A424">
        <v>31516318</v>
      </c>
      <c r="B424" s="1">
        <v>42923</v>
      </c>
      <c r="C424" s="2">
        <v>0.36267361111111113</v>
      </c>
      <c r="D424" s="2">
        <v>0.36622685185185183</v>
      </c>
      <c r="E424">
        <f>IF(LEN(telefony[[#This Row],[nr]]) = 7, 1,0)</f>
        <v>0</v>
      </c>
      <c r="F424">
        <f>IF(LEN(telefony[[#This Row],[nr]]) = 8, 1,0)</f>
        <v>1</v>
      </c>
      <c r="G424">
        <f>IF(LEN(telefony[[#This Row],[nr]]) &gt;= 10, 1,0)</f>
        <v>0</v>
      </c>
      <c r="H424">
        <f>IF(AND(MID(telefony[[#This Row],[nr]],1,2)="12",  telefony[[#This Row],[Czy stacjonarny]]=1), 1,0)</f>
        <v>0</v>
      </c>
      <c r="I424" s="2">
        <f>IF(telefony[[#This Row],[Czy stacjonarny na 12]]=1, telefony[[#This Row],[zakonczenie]]-telefony[[#This Row],[rozpoczecie]]+I423, I423)</f>
        <v>1.1250000000000038E-2</v>
      </c>
      <c r="J424" s="9">
        <f>IF(telefony[[#This Row],[Czy stacjonarny]]=1, telefony[[#This Row],[zakonczenie]]-telefony[[#This Row],[rozpoczecie]]+J423, J423)</f>
        <v>1.748275462962964</v>
      </c>
      <c r="K424" s="9">
        <f>IF(telefony[[#This Row],[Czy komórkowy]]=1, telefony[[#This Row],[zakonczenie]]-telefony[[#This Row],[rozpoczecie]]+K423, K423)</f>
        <v>0.57758101851851806</v>
      </c>
      <c r="L424" s="9">
        <f>IF(telefony[[#This Row],[Czy zagraniczne]]=1, telefony[[#This Row],[zakonczenie]]-telefony[[#This Row],[rozpoczecie]]+L423, L423)</f>
        <v>0.13317129629629637</v>
      </c>
      <c r="M424" s="9">
        <f>IF(telefony[[#This Row],[Czy stacjonarny]]=1, telefony[[#This Row],[zakonczenie]]-telefony[[#This Row],[rozpoczecie]]+M423, IF(telefony[[#This Row],[Czy komórkowy]]=1, telefony[[#This Row],[zakonczenie]]-telefony[[#This Row],[rozpoczecie]]+M423, M423))</f>
        <v>2.3258564814814844</v>
      </c>
      <c r="N424" s="2">
        <f>telefony[[#This Row],[zakonczenie]]-telefony[[#This Row],[rozpoczecie]]</f>
        <v>3.5532407407407041E-3</v>
      </c>
      <c r="O424">
        <f>IF(telefony[[#This Row],[Czy zagraniczne]]=1, ROUNDUP(telefony[[#This Row],[Trwanie]]*1440,0),0)</f>
        <v>0</v>
      </c>
      <c r="P424" s="9">
        <f>IF(telefony[[#This Row],[Czy komórkowy]]=1, P423+telefony[[#This Row],[Trwanie]], P423)</f>
        <v>0.41292824074074042</v>
      </c>
      <c r="Q424" s="9">
        <f>IF(telefony[[#This Row],[Czy stacjonarny]]=1, Q423+telefony[[#This Row],[Trwanie]], Q423)</f>
        <v>1.3573726851851866</v>
      </c>
    </row>
    <row r="425" spans="1:17" x14ac:dyDescent="0.25">
      <c r="A425">
        <v>9865716</v>
      </c>
      <c r="B425" s="1">
        <v>42923</v>
      </c>
      <c r="C425" s="2">
        <v>0.36584490740740738</v>
      </c>
      <c r="D425" s="2">
        <v>0.37709490740740742</v>
      </c>
      <c r="E425">
        <f>IF(LEN(telefony[[#This Row],[nr]]) = 7, 1,0)</f>
        <v>1</v>
      </c>
      <c r="F425">
        <f>IF(LEN(telefony[[#This Row],[nr]]) = 8, 1,0)</f>
        <v>0</v>
      </c>
      <c r="G425">
        <f>IF(LEN(telefony[[#This Row],[nr]]) &gt;= 10, 1,0)</f>
        <v>0</v>
      </c>
      <c r="H425">
        <f>IF(AND(MID(telefony[[#This Row],[nr]],1,2)="12",  telefony[[#This Row],[Czy stacjonarny]]=1), 1,0)</f>
        <v>0</v>
      </c>
      <c r="I425" s="2">
        <f>IF(telefony[[#This Row],[Czy stacjonarny na 12]]=1, telefony[[#This Row],[zakonczenie]]-telefony[[#This Row],[rozpoczecie]]+I424, I424)</f>
        <v>1.1250000000000038E-2</v>
      </c>
      <c r="J425" s="9">
        <f>IF(telefony[[#This Row],[Czy stacjonarny]]=1, telefony[[#This Row],[zakonczenie]]-telefony[[#This Row],[rozpoczecie]]+J424, J424)</f>
        <v>1.759525462962964</v>
      </c>
      <c r="K425" s="9">
        <f>IF(telefony[[#This Row],[Czy komórkowy]]=1, telefony[[#This Row],[zakonczenie]]-telefony[[#This Row],[rozpoczecie]]+K424, K424)</f>
        <v>0.57758101851851806</v>
      </c>
      <c r="L425" s="9">
        <f>IF(telefony[[#This Row],[Czy zagraniczne]]=1, telefony[[#This Row],[zakonczenie]]-telefony[[#This Row],[rozpoczecie]]+L424, L424)</f>
        <v>0.13317129629629637</v>
      </c>
      <c r="M425" s="9">
        <f>IF(telefony[[#This Row],[Czy stacjonarny]]=1, telefony[[#This Row],[zakonczenie]]-telefony[[#This Row],[rozpoczecie]]+M424, IF(telefony[[#This Row],[Czy komórkowy]]=1, telefony[[#This Row],[zakonczenie]]-telefony[[#This Row],[rozpoczecie]]+M424, M424))</f>
        <v>2.3371064814814844</v>
      </c>
      <c r="N425" s="2">
        <f>telefony[[#This Row],[zakonczenie]]-telefony[[#This Row],[rozpoczecie]]</f>
        <v>1.1250000000000038E-2</v>
      </c>
      <c r="O425">
        <f>IF(telefony[[#This Row],[Czy zagraniczne]]=1, ROUNDUP(telefony[[#This Row],[Trwanie]]*1440,0),0)</f>
        <v>0</v>
      </c>
      <c r="P425" s="9">
        <f>IF(telefony[[#This Row],[Czy komórkowy]]=1, P424+telefony[[#This Row],[Trwanie]], P424)</f>
        <v>0.41292824074074042</v>
      </c>
      <c r="Q425" s="9">
        <f>IF(telefony[[#This Row],[Czy stacjonarny]]=1, Q424+telefony[[#This Row],[Trwanie]], Q424)</f>
        <v>1.3686226851851866</v>
      </c>
    </row>
    <row r="426" spans="1:17" x14ac:dyDescent="0.25">
      <c r="A426">
        <v>8163790</v>
      </c>
      <c r="B426" s="1">
        <v>42923</v>
      </c>
      <c r="C426" s="2">
        <v>0.36885416666666665</v>
      </c>
      <c r="D426" s="2">
        <v>0.36932870370370369</v>
      </c>
      <c r="E426">
        <f>IF(LEN(telefony[[#This Row],[nr]]) = 7, 1,0)</f>
        <v>1</v>
      </c>
      <c r="F426">
        <f>IF(LEN(telefony[[#This Row],[nr]]) = 8, 1,0)</f>
        <v>0</v>
      </c>
      <c r="G426">
        <f>IF(LEN(telefony[[#This Row],[nr]]) &gt;= 10, 1,0)</f>
        <v>0</v>
      </c>
      <c r="H426">
        <f>IF(AND(MID(telefony[[#This Row],[nr]],1,2)="12",  telefony[[#This Row],[Czy stacjonarny]]=1), 1,0)</f>
        <v>0</v>
      </c>
      <c r="I426" s="2">
        <f>IF(telefony[[#This Row],[Czy stacjonarny na 12]]=1, telefony[[#This Row],[zakonczenie]]-telefony[[#This Row],[rozpoczecie]]+I425, I425)</f>
        <v>1.1250000000000038E-2</v>
      </c>
      <c r="J426" s="9">
        <f>IF(telefony[[#This Row],[Czy stacjonarny]]=1, telefony[[#This Row],[zakonczenie]]-telefony[[#This Row],[rozpoczecie]]+J425, J425)</f>
        <v>1.7600000000000011</v>
      </c>
      <c r="K426" s="9">
        <f>IF(telefony[[#This Row],[Czy komórkowy]]=1, telefony[[#This Row],[zakonczenie]]-telefony[[#This Row],[rozpoczecie]]+K425, K425)</f>
        <v>0.57758101851851806</v>
      </c>
      <c r="L426" s="9">
        <f>IF(telefony[[#This Row],[Czy zagraniczne]]=1, telefony[[#This Row],[zakonczenie]]-telefony[[#This Row],[rozpoczecie]]+L425, L425)</f>
        <v>0.13317129629629637</v>
      </c>
      <c r="M426" s="9">
        <f>IF(telefony[[#This Row],[Czy stacjonarny]]=1, telefony[[#This Row],[zakonczenie]]-telefony[[#This Row],[rozpoczecie]]+M425, IF(telefony[[#This Row],[Czy komórkowy]]=1, telefony[[#This Row],[zakonczenie]]-telefony[[#This Row],[rozpoczecie]]+M425, M425))</f>
        <v>2.3375810185185215</v>
      </c>
      <c r="N426" s="2">
        <f>telefony[[#This Row],[zakonczenie]]-telefony[[#This Row],[rozpoczecie]]</f>
        <v>4.745370370370372E-4</v>
      </c>
      <c r="O426">
        <f>IF(telefony[[#This Row],[Czy zagraniczne]]=1, ROUNDUP(telefony[[#This Row],[Trwanie]]*1440,0),0)</f>
        <v>0</v>
      </c>
      <c r="P426" s="9">
        <f>IF(telefony[[#This Row],[Czy komórkowy]]=1, P425+telefony[[#This Row],[Trwanie]], P425)</f>
        <v>0.41292824074074042</v>
      </c>
      <c r="Q426" s="9">
        <f>IF(telefony[[#This Row],[Czy stacjonarny]]=1, Q425+telefony[[#This Row],[Trwanie]], Q425)</f>
        <v>1.3690972222222237</v>
      </c>
    </row>
    <row r="427" spans="1:17" x14ac:dyDescent="0.25">
      <c r="A427">
        <v>18070008</v>
      </c>
      <c r="B427" s="1">
        <v>42923</v>
      </c>
      <c r="C427" s="2">
        <v>0.36996527777777777</v>
      </c>
      <c r="D427" s="2">
        <v>0.37149305555555556</v>
      </c>
      <c r="E427">
        <f>IF(LEN(telefony[[#This Row],[nr]]) = 7, 1,0)</f>
        <v>0</v>
      </c>
      <c r="F427">
        <f>IF(LEN(telefony[[#This Row],[nr]]) = 8, 1,0)</f>
        <v>1</v>
      </c>
      <c r="G427">
        <f>IF(LEN(telefony[[#This Row],[nr]]) &gt;= 10, 1,0)</f>
        <v>0</v>
      </c>
      <c r="H427">
        <f>IF(AND(MID(telefony[[#This Row],[nr]],1,2)="12",  telefony[[#This Row],[Czy stacjonarny]]=1), 1,0)</f>
        <v>0</v>
      </c>
      <c r="I427" s="2">
        <f>IF(telefony[[#This Row],[Czy stacjonarny na 12]]=1, telefony[[#This Row],[zakonczenie]]-telefony[[#This Row],[rozpoczecie]]+I426, I426)</f>
        <v>1.1250000000000038E-2</v>
      </c>
      <c r="J427" s="9">
        <f>IF(telefony[[#This Row],[Czy stacjonarny]]=1, telefony[[#This Row],[zakonczenie]]-telefony[[#This Row],[rozpoczecie]]+J426, J426)</f>
        <v>1.7600000000000011</v>
      </c>
      <c r="K427" s="9">
        <f>IF(telefony[[#This Row],[Czy komórkowy]]=1, telefony[[#This Row],[zakonczenie]]-telefony[[#This Row],[rozpoczecie]]+K426, K426)</f>
        <v>0.57910879629629586</v>
      </c>
      <c r="L427" s="9">
        <f>IF(telefony[[#This Row],[Czy zagraniczne]]=1, telefony[[#This Row],[zakonczenie]]-telefony[[#This Row],[rozpoczecie]]+L426, L426)</f>
        <v>0.13317129629629637</v>
      </c>
      <c r="M427" s="9">
        <f>IF(telefony[[#This Row],[Czy stacjonarny]]=1, telefony[[#This Row],[zakonczenie]]-telefony[[#This Row],[rozpoczecie]]+M426, IF(telefony[[#This Row],[Czy komórkowy]]=1, telefony[[#This Row],[zakonczenie]]-telefony[[#This Row],[rozpoczecie]]+M426, M426))</f>
        <v>2.3391087962962995</v>
      </c>
      <c r="N427" s="2">
        <f>telefony[[#This Row],[zakonczenie]]-telefony[[#This Row],[rozpoczecie]]</f>
        <v>1.5277777777777946E-3</v>
      </c>
      <c r="O427">
        <f>IF(telefony[[#This Row],[Czy zagraniczne]]=1, ROUNDUP(telefony[[#This Row],[Trwanie]]*1440,0),0)</f>
        <v>0</v>
      </c>
      <c r="P427" s="9">
        <f>IF(telefony[[#This Row],[Czy komórkowy]]=1, P426+telefony[[#This Row],[Trwanie]], P426)</f>
        <v>0.41445601851851821</v>
      </c>
      <c r="Q427" s="9">
        <f>IF(telefony[[#This Row],[Czy stacjonarny]]=1, Q426+telefony[[#This Row],[Trwanie]], Q426)</f>
        <v>1.3690972222222237</v>
      </c>
    </row>
    <row r="428" spans="1:17" x14ac:dyDescent="0.25">
      <c r="A428">
        <v>1119740</v>
      </c>
      <c r="B428" s="1">
        <v>42923</v>
      </c>
      <c r="C428" s="2">
        <v>0.37112268518518521</v>
      </c>
      <c r="D428" s="2">
        <v>0.37534722222222222</v>
      </c>
      <c r="E428">
        <f>IF(LEN(telefony[[#This Row],[nr]]) = 7, 1,0)</f>
        <v>1</v>
      </c>
      <c r="F428">
        <f>IF(LEN(telefony[[#This Row],[nr]]) = 8, 1,0)</f>
        <v>0</v>
      </c>
      <c r="G428">
        <f>IF(LEN(telefony[[#This Row],[nr]]) &gt;= 10, 1,0)</f>
        <v>0</v>
      </c>
      <c r="H428">
        <f>IF(AND(MID(telefony[[#This Row],[nr]],1,2)="12",  telefony[[#This Row],[Czy stacjonarny]]=1), 1,0)</f>
        <v>0</v>
      </c>
      <c r="I428" s="2">
        <f>IF(telefony[[#This Row],[Czy stacjonarny na 12]]=1, telefony[[#This Row],[zakonczenie]]-telefony[[#This Row],[rozpoczecie]]+I427, I427)</f>
        <v>1.1250000000000038E-2</v>
      </c>
      <c r="J428" s="9">
        <f>IF(telefony[[#This Row],[Czy stacjonarny]]=1, telefony[[#This Row],[zakonczenie]]-telefony[[#This Row],[rozpoczecie]]+J427, J427)</f>
        <v>1.7642245370370382</v>
      </c>
      <c r="K428" s="9">
        <f>IF(telefony[[#This Row],[Czy komórkowy]]=1, telefony[[#This Row],[zakonczenie]]-telefony[[#This Row],[rozpoczecie]]+K427, K427)</f>
        <v>0.57910879629629586</v>
      </c>
      <c r="L428" s="9">
        <f>IF(telefony[[#This Row],[Czy zagraniczne]]=1, telefony[[#This Row],[zakonczenie]]-telefony[[#This Row],[rozpoczecie]]+L427, L427)</f>
        <v>0.13317129629629637</v>
      </c>
      <c r="M428" s="9">
        <f>IF(telefony[[#This Row],[Czy stacjonarny]]=1, telefony[[#This Row],[zakonczenie]]-telefony[[#This Row],[rozpoczecie]]+M427, IF(telefony[[#This Row],[Czy komórkowy]]=1, telefony[[#This Row],[zakonczenie]]-telefony[[#This Row],[rozpoczecie]]+M427, M427))</f>
        <v>2.3433333333333364</v>
      </c>
      <c r="N428" s="2">
        <f>telefony[[#This Row],[zakonczenie]]-telefony[[#This Row],[rozpoczecie]]</f>
        <v>4.2245370370370128E-3</v>
      </c>
      <c r="O428">
        <f>IF(telefony[[#This Row],[Czy zagraniczne]]=1, ROUNDUP(telefony[[#This Row],[Trwanie]]*1440,0),0)</f>
        <v>0</v>
      </c>
      <c r="P428" s="9">
        <f>IF(telefony[[#This Row],[Czy komórkowy]]=1, P427+telefony[[#This Row],[Trwanie]], P427)</f>
        <v>0.41445601851851821</v>
      </c>
      <c r="Q428" s="9">
        <f>IF(telefony[[#This Row],[Czy stacjonarny]]=1, Q427+telefony[[#This Row],[Trwanie]], Q427)</f>
        <v>1.3733217592592608</v>
      </c>
    </row>
    <row r="429" spans="1:17" x14ac:dyDescent="0.25">
      <c r="A429">
        <v>94634526</v>
      </c>
      <c r="B429" s="1">
        <v>42923</v>
      </c>
      <c r="C429" s="2">
        <v>0.3721990740740741</v>
      </c>
      <c r="D429" s="2">
        <v>0.37956018518518519</v>
      </c>
      <c r="E429">
        <f>IF(LEN(telefony[[#This Row],[nr]]) = 7, 1,0)</f>
        <v>0</v>
      </c>
      <c r="F429">
        <f>IF(LEN(telefony[[#This Row],[nr]]) = 8, 1,0)</f>
        <v>1</v>
      </c>
      <c r="G429">
        <f>IF(LEN(telefony[[#This Row],[nr]]) &gt;= 10, 1,0)</f>
        <v>0</v>
      </c>
      <c r="H429">
        <f>IF(AND(MID(telefony[[#This Row],[nr]],1,2)="12",  telefony[[#This Row],[Czy stacjonarny]]=1), 1,0)</f>
        <v>0</v>
      </c>
      <c r="I429" s="2">
        <f>IF(telefony[[#This Row],[Czy stacjonarny na 12]]=1, telefony[[#This Row],[zakonczenie]]-telefony[[#This Row],[rozpoczecie]]+I428, I428)</f>
        <v>1.1250000000000038E-2</v>
      </c>
      <c r="J429" s="9">
        <f>IF(telefony[[#This Row],[Czy stacjonarny]]=1, telefony[[#This Row],[zakonczenie]]-telefony[[#This Row],[rozpoczecie]]+J428, J428)</f>
        <v>1.7642245370370382</v>
      </c>
      <c r="K429" s="9">
        <f>IF(telefony[[#This Row],[Czy komórkowy]]=1, telefony[[#This Row],[zakonczenie]]-telefony[[#This Row],[rozpoczecie]]+K428, K428)</f>
        <v>0.5864699074074069</v>
      </c>
      <c r="L429" s="9">
        <f>IF(telefony[[#This Row],[Czy zagraniczne]]=1, telefony[[#This Row],[zakonczenie]]-telefony[[#This Row],[rozpoczecie]]+L428, L428)</f>
        <v>0.13317129629629637</v>
      </c>
      <c r="M429" s="9">
        <f>IF(telefony[[#This Row],[Czy stacjonarny]]=1, telefony[[#This Row],[zakonczenie]]-telefony[[#This Row],[rozpoczecie]]+M428, IF(telefony[[#This Row],[Czy komórkowy]]=1, telefony[[#This Row],[zakonczenie]]-telefony[[#This Row],[rozpoczecie]]+M428, M428))</f>
        <v>2.3506944444444473</v>
      </c>
      <c r="N429" s="2">
        <f>telefony[[#This Row],[zakonczenie]]-telefony[[#This Row],[rozpoczecie]]</f>
        <v>7.3611111111110961E-3</v>
      </c>
      <c r="O429">
        <f>IF(telefony[[#This Row],[Czy zagraniczne]]=1, ROUNDUP(telefony[[#This Row],[Trwanie]]*1440,0),0)</f>
        <v>0</v>
      </c>
      <c r="P429" s="9">
        <f>IF(telefony[[#This Row],[Czy komórkowy]]=1, P428+telefony[[#This Row],[Trwanie]], P428)</f>
        <v>0.42181712962962931</v>
      </c>
      <c r="Q429" s="9">
        <f>IF(telefony[[#This Row],[Czy stacjonarny]]=1, Q428+telefony[[#This Row],[Trwanie]], Q428)</f>
        <v>1.3733217592592608</v>
      </c>
    </row>
    <row r="430" spans="1:17" x14ac:dyDescent="0.25">
      <c r="A430">
        <v>67964973</v>
      </c>
      <c r="B430" s="1">
        <v>42923</v>
      </c>
      <c r="C430" s="2">
        <v>0.37445601851851851</v>
      </c>
      <c r="D430" s="2">
        <v>0.38145833333333334</v>
      </c>
      <c r="E430">
        <f>IF(LEN(telefony[[#This Row],[nr]]) = 7, 1,0)</f>
        <v>0</v>
      </c>
      <c r="F430">
        <f>IF(LEN(telefony[[#This Row],[nr]]) = 8, 1,0)</f>
        <v>1</v>
      </c>
      <c r="G430">
        <f>IF(LEN(telefony[[#This Row],[nr]]) &gt;= 10, 1,0)</f>
        <v>0</v>
      </c>
      <c r="H430">
        <f>IF(AND(MID(telefony[[#This Row],[nr]],1,2)="12",  telefony[[#This Row],[Czy stacjonarny]]=1), 1,0)</f>
        <v>0</v>
      </c>
      <c r="I430" s="2">
        <f>IF(telefony[[#This Row],[Czy stacjonarny na 12]]=1, telefony[[#This Row],[zakonczenie]]-telefony[[#This Row],[rozpoczecie]]+I429, I429)</f>
        <v>1.1250000000000038E-2</v>
      </c>
      <c r="J430" s="9">
        <f>IF(telefony[[#This Row],[Czy stacjonarny]]=1, telefony[[#This Row],[zakonczenie]]-telefony[[#This Row],[rozpoczecie]]+J429, J429)</f>
        <v>1.7642245370370382</v>
      </c>
      <c r="K430" s="9">
        <f>IF(telefony[[#This Row],[Czy komórkowy]]=1, telefony[[#This Row],[zakonczenie]]-telefony[[#This Row],[rozpoczecie]]+K429, K429)</f>
        <v>0.59347222222222173</v>
      </c>
      <c r="L430" s="9">
        <f>IF(telefony[[#This Row],[Czy zagraniczne]]=1, telefony[[#This Row],[zakonczenie]]-telefony[[#This Row],[rozpoczecie]]+L429, L429)</f>
        <v>0.13317129629629637</v>
      </c>
      <c r="M430" s="9">
        <f>IF(telefony[[#This Row],[Czy stacjonarny]]=1, telefony[[#This Row],[zakonczenie]]-telefony[[#This Row],[rozpoczecie]]+M429, IF(telefony[[#This Row],[Czy komórkowy]]=1, telefony[[#This Row],[zakonczenie]]-telefony[[#This Row],[rozpoczecie]]+M429, M429))</f>
        <v>2.3576967592592624</v>
      </c>
      <c r="N430" s="2">
        <f>telefony[[#This Row],[zakonczenie]]-telefony[[#This Row],[rozpoczecie]]</f>
        <v>7.0023148148148362E-3</v>
      </c>
      <c r="O430">
        <f>IF(telefony[[#This Row],[Czy zagraniczne]]=1, ROUNDUP(telefony[[#This Row],[Trwanie]]*1440,0),0)</f>
        <v>0</v>
      </c>
      <c r="P430" s="9">
        <f>IF(telefony[[#This Row],[Czy komórkowy]]=1, P429+telefony[[#This Row],[Trwanie]], P429)</f>
        <v>0.42881944444444414</v>
      </c>
      <c r="Q430" s="9">
        <f>IF(telefony[[#This Row],[Czy stacjonarny]]=1, Q429+telefony[[#This Row],[Trwanie]], Q429)</f>
        <v>1.3733217592592608</v>
      </c>
    </row>
    <row r="431" spans="1:17" x14ac:dyDescent="0.25">
      <c r="A431">
        <v>3505978</v>
      </c>
      <c r="B431" s="1">
        <v>42923</v>
      </c>
      <c r="C431" s="2">
        <v>0.3767476851851852</v>
      </c>
      <c r="D431" s="2">
        <v>0.38192129629629629</v>
      </c>
      <c r="E431">
        <f>IF(LEN(telefony[[#This Row],[nr]]) = 7, 1,0)</f>
        <v>1</v>
      </c>
      <c r="F431">
        <f>IF(LEN(telefony[[#This Row],[nr]]) = 8, 1,0)</f>
        <v>0</v>
      </c>
      <c r="G431">
        <f>IF(LEN(telefony[[#This Row],[nr]]) &gt;= 10, 1,0)</f>
        <v>0</v>
      </c>
      <c r="H431">
        <f>IF(AND(MID(telefony[[#This Row],[nr]],1,2)="12",  telefony[[#This Row],[Czy stacjonarny]]=1), 1,0)</f>
        <v>0</v>
      </c>
      <c r="I431" s="2">
        <f>IF(telefony[[#This Row],[Czy stacjonarny na 12]]=1, telefony[[#This Row],[zakonczenie]]-telefony[[#This Row],[rozpoczecie]]+I430, I430)</f>
        <v>1.1250000000000038E-2</v>
      </c>
      <c r="J431" s="9">
        <f>IF(telefony[[#This Row],[Czy stacjonarny]]=1, telefony[[#This Row],[zakonczenie]]-telefony[[#This Row],[rozpoczecie]]+J430, J430)</f>
        <v>1.7693981481481493</v>
      </c>
      <c r="K431" s="9">
        <f>IF(telefony[[#This Row],[Czy komórkowy]]=1, telefony[[#This Row],[zakonczenie]]-telefony[[#This Row],[rozpoczecie]]+K430, K430)</f>
        <v>0.59347222222222173</v>
      </c>
      <c r="L431" s="9">
        <f>IF(telefony[[#This Row],[Czy zagraniczne]]=1, telefony[[#This Row],[zakonczenie]]-telefony[[#This Row],[rozpoczecie]]+L430, L430)</f>
        <v>0.13317129629629637</v>
      </c>
      <c r="M431" s="9">
        <f>IF(telefony[[#This Row],[Czy stacjonarny]]=1, telefony[[#This Row],[zakonczenie]]-telefony[[#This Row],[rozpoczecie]]+M430, IF(telefony[[#This Row],[Czy komórkowy]]=1, telefony[[#This Row],[zakonczenie]]-telefony[[#This Row],[rozpoczecie]]+M430, M430))</f>
        <v>2.3628703703703735</v>
      </c>
      <c r="N431" s="2">
        <f>telefony[[#This Row],[zakonczenie]]-telefony[[#This Row],[rozpoczecie]]</f>
        <v>5.1736111111110872E-3</v>
      </c>
      <c r="O431">
        <f>IF(telefony[[#This Row],[Czy zagraniczne]]=1, ROUNDUP(telefony[[#This Row],[Trwanie]]*1440,0),0)</f>
        <v>0</v>
      </c>
      <c r="P431" s="9">
        <f>IF(telefony[[#This Row],[Czy komórkowy]]=1, P430+telefony[[#This Row],[Trwanie]], P430)</f>
        <v>0.42881944444444414</v>
      </c>
      <c r="Q431" s="9">
        <f>IF(telefony[[#This Row],[Czy stacjonarny]]=1, Q430+telefony[[#This Row],[Trwanie]], Q430)</f>
        <v>1.378495370370372</v>
      </c>
    </row>
    <row r="432" spans="1:17" x14ac:dyDescent="0.25">
      <c r="A432">
        <v>8685299481</v>
      </c>
      <c r="B432" s="1">
        <v>42923</v>
      </c>
      <c r="C432" s="2">
        <v>0.3778009259259259</v>
      </c>
      <c r="D432" s="2">
        <v>0.37927083333333333</v>
      </c>
      <c r="E432">
        <f>IF(LEN(telefony[[#This Row],[nr]]) = 7, 1,0)</f>
        <v>0</v>
      </c>
      <c r="F432">
        <f>IF(LEN(telefony[[#This Row],[nr]]) = 8, 1,0)</f>
        <v>0</v>
      </c>
      <c r="G432">
        <f>IF(LEN(telefony[[#This Row],[nr]]) &gt;= 10, 1,0)</f>
        <v>1</v>
      </c>
      <c r="H432">
        <f>IF(AND(MID(telefony[[#This Row],[nr]],1,2)="12",  telefony[[#This Row],[Czy stacjonarny]]=1), 1,0)</f>
        <v>0</v>
      </c>
      <c r="I432" s="2">
        <f>IF(telefony[[#This Row],[Czy stacjonarny na 12]]=1, telefony[[#This Row],[zakonczenie]]-telefony[[#This Row],[rozpoczecie]]+I431, I431)</f>
        <v>1.1250000000000038E-2</v>
      </c>
      <c r="J432" s="9">
        <f>IF(telefony[[#This Row],[Czy stacjonarny]]=1, telefony[[#This Row],[zakonczenie]]-telefony[[#This Row],[rozpoczecie]]+J431, J431)</f>
        <v>1.7693981481481493</v>
      </c>
      <c r="K432" s="9">
        <f>IF(telefony[[#This Row],[Czy komórkowy]]=1, telefony[[#This Row],[zakonczenie]]-telefony[[#This Row],[rozpoczecie]]+K431, K431)</f>
        <v>0.59347222222222173</v>
      </c>
      <c r="L432" s="9">
        <f>IF(telefony[[#This Row],[Czy zagraniczne]]=1, telefony[[#This Row],[zakonczenie]]-telefony[[#This Row],[rozpoczecie]]+L431, L431)</f>
        <v>0.1346412037037038</v>
      </c>
      <c r="M432" s="9">
        <f>IF(telefony[[#This Row],[Czy stacjonarny]]=1, telefony[[#This Row],[zakonczenie]]-telefony[[#This Row],[rozpoczecie]]+M431, IF(telefony[[#This Row],[Czy komórkowy]]=1, telefony[[#This Row],[zakonczenie]]-telefony[[#This Row],[rozpoczecie]]+M431, M431))</f>
        <v>2.3628703703703735</v>
      </c>
      <c r="N432" s="2">
        <f>telefony[[#This Row],[zakonczenie]]-telefony[[#This Row],[rozpoczecie]]</f>
        <v>1.4699074074074336E-3</v>
      </c>
      <c r="O432">
        <f>IF(telefony[[#This Row],[Czy zagraniczne]]=1, ROUNDUP(telefony[[#This Row],[Trwanie]]*1440,0),0)</f>
        <v>3</v>
      </c>
      <c r="P432" s="9">
        <f>IF(telefony[[#This Row],[Czy komórkowy]]=1, P431+telefony[[#This Row],[Trwanie]], P431)</f>
        <v>0.42881944444444414</v>
      </c>
      <c r="Q432" s="9">
        <f>IF(telefony[[#This Row],[Czy stacjonarny]]=1, Q431+telefony[[#This Row],[Trwanie]], Q431)</f>
        <v>1.378495370370372</v>
      </c>
    </row>
    <row r="433" spans="1:17" x14ac:dyDescent="0.25">
      <c r="A433">
        <v>8863988</v>
      </c>
      <c r="B433" s="1">
        <v>42923</v>
      </c>
      <c r="C433" s="2">
        <v>0.37998842592592591</v>
      </c>
      <c r="D433" s="2">
        <v>0.38434027777777779</v>
      </c>
      <c r="E433">
        <f>IF(LEN(telefony[[#This Row],[nr]]) = 7, 1,0)</f>
        <v>1</v>
      </c>
      <c r="F433">
        <f>IF(LEN(telefony[[#This Row],[nr]]) = 8, 1,0)</f>
        <v>0</v>
      </c>
      <c r="G433">
        <f>IF(LEN(telefony[[#This Row],[nr]]) &gt;= 10, 1,0)</f>
        <v>0</v>
      </c>
      <c r="H433">
        <f>IF(AND(MID(telefony[[#This Row],[nr]],1,2)="12",  telefony[[#This Row],[Czy stacjonarny]]=1), 1,0)</f>
        <v>0</v>
      </c>
      <c r="I433" s="2">
        <f>IF(telefony[[#This Row],[Czy stacjonarny na 12]]=1, telefony[[#This Row],[zakonczenie]]-telefony[[#This Row],[rozpoczecie]]+I432, I432)</f>
        <v>1.1250000000000038E-2</v>
      </c>
      <c r="J433" s="9">
        <f>IF(telefony[[#This Row],[Czy stacjonarny]]=1, telefony[[#This Row],[zakonczenie]]-telefony[[#This Row],[rozpoczecie]]+J432, J432)</f>
        <v>1.7737500000000013</v>
      </c>
      <c r="K433" s="9">
        <f>IF(telefony[[#This Row],[Czy komórkowy]]=1, telefony[[#This Row],[zakonczenie]]-telefony[[#This Row],[rozpoczecie]]+K432, K432)</f>
        <v>0.59347222222222173</v>
      </c>
      <c r="L433" s="9">
        <f>IF(telefony[[#This Row],[Czy zagraniczne]]=1, telefony[[#This Row],[zakonczenie]]-telefony[[#This Row],[rozpoczecie]]+L432, L432)</f>
        <v>0.1346412037037038</v>
      </c>
      <c r="M433" s="9">
        <f>IF(telefony[[#This Row],[Czy stacjonarny]]=1, telefony[[#This Row],[zakonczenie]]-telefony[[#This Row],[rozpoczecie]]+M432, IF(telefony[[#This Row],[Czy komórkowy]]=1, telefony[[#This Row],[zakonczenie]]-telefony[[#This Row],[rozpoczecie]]+M432, M432))</f>
        <v>2.3672222222222254</v>
      </c>
      <c r="N433" s="2">
        <f>telefony[[#This Row],[zakonczenie]]-telefony[[#This Row],[rozpoczecie]]</f>
        <v>4.3518518518518845E-3</v>
      </c>
      <c r="O433">
        <f>IF(telefony[[#This Row],[Czy zagraniczne]]=1, ROUNDUP(telefony[[#This Row],[Trwanie]]*1440,0),0)</f>
        <v>0</v>
      </c>
      <c r="P433" s="9">
        <f>IF(telefony[[#This Row],[Czy komórkowy]]=1, P432+telefony[[#This Row],[Trwanie]], P432)</f>
        <v>0.42881944444444414</v>
      </c>
      <c r="Q433" s="9">
        <f>IF(telefony[[#This Row],[Czy stacjonarny]]=1, Q432+telefony[[#This Row],[Trwanie]], Q432)</f>
        <v>1.3828472222222239</v>
      </c>
    </row>
    <row r="434" spans="1:17" x14ac:dyDescent="0.25">
      <c r="A434">
        <v>29121099</v>
      </c>
      <c r="B434" s="1">
        <v>42923</v>
      </c>
      <c r="C434" s="2">
        <v>0.3835763888888889</v>
      </c>
      <c r="D434" s="2">
        <v>0.38965277777777779</v>
      </c>
      <c r="E434">
        <f>IF(LEN(telefony[[#This Row],[nr]]) = 7, 1,0)</f>
        <v>0</v>
      </c>
      <c r="F434">
        <f>IF(LEN(telefony[[#This Row],[nr]]) = 8, 1,0)</f>
        <v>1</v>
      </c>
      <c r="G434">
        <f>IF(LEN(telefony[[#This Row],[nr]]) &gt;= 10, 1,0)</f>
        <v>0</v>
      </c>
      <c r="H434">
        <f>IF(AND(MID(telefony[[#This Row],[nr]],1,2)="12",  telefony[[#This Row],[Czy stacjonarny]]=1), 1,0)</f>
        <v>0</v>
      </c>
      <c r="I434" s="2">
        <f>IF(telefony[[#This Row],[Czy stacjonarny na 12]]=1, telefony[[#This Row],[zakonczenie]]-telefony[[#This Row],[rozpoczecie]]+I433, I433)</f>
        <v>1.1250000000000038E-2</v>
      </c>
      <c r="J434" s="9">
        <f>IF(telefony[[#This Row],[Czy stacjonarny]]=1, telefony[[#This Row],[zakonczenie]]-telefony[[#This Row],[rozpoczecie]]+J433, J433)</f>
        <v>1.7737500000000013</v>
      </c>
      <c r="K434" s="9">
        <f>IF(telefony[[#This Row],[Czy komórkowy]]=1, telefony[[#This Row],[zakonczenie]]-telefony[[#This Row],[rozpoczecie]]+K433, K433)</f>
        <v>0.59954861111111057</v>
      </c>
      <c r="L434" s="9">
        <f>IF(telefony[[#This Row],[Czy zagraniczne]]=1, telefony[[#This Row],[zakonczenie]]-telefony[[#This Row],[rozpoczecie]]+L433, L433)</f>
        <v>0.1346412037037038</v>
      </c>
      <c r="M434" s="9">
        <f>IF(telefony[[#This Row],[Czy stacjonarny]]=1, telefony[[#This Row],[zakonczenie]]-telefony[[#This Row],[rozpoczecie]]+M433, IF(telefony[[#This Row],[Czy komórkowy]]=1, telefony[[#This Row],[zakonczenie]]-telefony[[#This Row],[rozpoczecie]]+M433, M433))</f>
        <v>2.3732986111111143</v>
      </c>
      <c r="N434" s="2">
        <f>telefony[[#This Row],[zakonczenie]]-telefony[[#This Row],[rozpoczecie]]</f>
        <v>6.0763888888888951E-3</v>
      </c>
      <c r="O434">
        <f>IF(telefony[[#This Row],[Czy zagraniczne]]=1, ROUNDUP(telefony[[#This Row],[Trwanie]]*1440,0),0)</f>
        <v>0</v>
      </c>
      <c r="P434" s="9">
        <f>IF(telefony[[#This Row],[Czy komórkowy]]=1, P433+telefony[[#This Row],[Trwanie]], P433)</f>
        <v>0.43489583333333304</v>
      </c>
      <c r="Q434" s="9">
        <f>IF(telefony[[#This Row],[Czy stacjonarny]]=1, Q433+telefony[[#This Row],[Trwanie]], Q433)</f>
        <v>1.3828472222222239</v>
      </c>
    </row>
    <row r="435" spans="1:17" x14ac:dyDescent="0.25">
      <c r="A435">
        <v>2814524</v>
      </c>
      <c r="B435" s="1">
        <v>42923</v>
      </c>
      <c r="C435" s="2">
        <v>0.38922453703703702</v>
      </c>
      <c r="D435" s="2">
        <v>0.39096064814814813</v>
      </c>
      <c r="E435">
        <f>IF(LEN(telefony[[#This Row],[nr]]) = 7, 1,0)</f>
        <v>1</v>
      </c>
      <c r="F435">
        <f>IF(LEN(telefony[[#This Row],[nr]]) = 8, 1,0)</f>
        <v>0</v>
      </c>
      <c r="G435">
        <f>IF(LEN(telefony[[#This Row],[nr]]) &gt;= 10, 1,0)</f>
        <v>0</v>
      </c>
      <c r="H435">
        <f>IF(AND(MID(telefony[[#This Row],[nr]],1,2)="12",  telefony[[#This Row],[Czy stacjonarny]]=1), 1,0)</f>
        <v>0</v>
      </c>
      <c r="I435" s="2">
        <f>IF(telefony[[#This Row],[Czy stacjonarny na 12]]=1, telefony[[#This Row],[zakonczenie]]-telefony[[#This Row],[rozpoczecie]]+I434, I434)</f>
        <v>1.1250000000000038E-2</v>
      </c>
      <c r="J435" s="9">
        <f>IF(telefony[[#This Row],[Czy stacjonarny]]=1, telefony[[#This Row],[zakonczenie]]-telefony[[#This Row],[rozpoczecie]]+J434, J434)</f>
        <v>1.7754861111111124</v>
      </c>
      <c r="K435" s="9">
        <f>IF(telefony[[#This Row],[Czy komórkowy]]=1, telefony[[#This Row],[zakonczenie]]-telefony[[#This Row],[rozpoczecie]]+K434, K434)</f>
        <v>0.59954861111111057</v>
      </c>
      <c r="L435" s="9">
        <f>IF(telefony[[#This Row],[Czy zagraniczne]]=1, telefony[[#This Row],[zakonczenie]]-telefony[[#This Row],[rozpoczecie]]+L434, L434)</f>
        <v>0.1346412037037038</v>
      </c>
      <c r="M435" s="9">
        <f>IF(telefony[[#This Row],[Czy stacjonarny]]=1, telefony[[#This Row],[zakonczenie]]-telefony[[#This Row],[rozpoczecie]]+M434, IF(telefony[[#This Row],[Czy komórkowy]]=1, telefony[[#This Row],[zakonczenie]]-telefony[[#This Row],[rozpoczecie]]+M434, M434))</f>
        <v>2.3750347222222254</v>
      </c>
      <c r="N435" s="2">
        <f>telefony[[#This Row],[zakonczenie]]-telefony[[#This Row],[rozpoczecie]]</f>
        <v>1.7361111111111049E-3</v>
      </c>
      <c r="O435">
        <f>IF(telefony[[#This Row],[Czy zagraniczne]]=1, ROUNDUP(telefony[[#This Row],[Trwanie]]*1440,0),0)</f>
        <v>0</v>
      </c>
      <c r="P435" s="9">
        <f>IF(telefony[[#This Row],[Czy komórkowy]]=1, P434+telefony[[#This Row],[Trwanie]], P434)</f>
        <v>0.43489583333333304</v>
      </c>
      <c r="Q435" s="9">
        <f>IF(telefony[[#This Row],[Czy stacjonarny]]=1, Q434+telefony[[#This Row],[Trwanie]], Q434)</f>
        <v>1.3845833333333351</v>
      </c>
    </row>
    <row r="436" spans="1:17" x14ac:dyDescent="0.25">
      <c r="A436">
        <v>5341697748</v>
      </c>
      <c r="B436" s="1">
        <v>42923</v>
      </c>
      <c r="C436" s="2">
        <v>0.39091435185185186</v>
      </c>
      <c r="D436" s="2">
        <v>0.39620370370370372</v>
      </c>
      <c r="E436">
        <f>IF(LEN(telefony[[#This Row],[nr]]) = 7, 1,0)</f>
        <v>0</v>
      </c>
      <c r="F436">
        <f>IF(LEN(telefony[[#This Row],[nr]]) = 8, 1,0)</f>
        <v>0</v>
      </c>
      <c r="G436">
        <f>IF(LEN(telefony[[#This Row],[nr]]) &gt;= 10, 1,0)</f>
        <v>1</v>
      </c>
      <c r="H436">
        <f>IF(AND(MID(telefony[[#This Row],[nr]],1,2)="12",  telefony[[#This Row],[Czy stacjonarny]]=1), 1,0)</f>
        <v>0</v>
      </c>
      <c r="I436" s="2">
        <f>IF(telefony[[#This Row],[Czy stacjonarny na 12]]=1, telefony[[#This Row],[zakonczenie]]-telefony[[#This Row],[rozpoczecie]]+I435, I435)</f>
        <v>1.1250000000000038E-2</v>
      </c>
      <c r="J436" s="9">
        <f>IF(telefony[[#This Row],[Czy stacjonarny]]=1, telefony[[#This Row],[zakonczenie]]-telefony[[#This Row],[rozpoczecie]]+J435, J435)</f>
        <v>1.7754861111111124</v>
      </c>
      <c r="K436" s="9">
        <f>IF(telefony[[#This Row],[Czy komórkowy]]=1, telefony[[#This Row],[zakonczenie]]-telefony[[#This Row],[rozpoczecie]]+K435, K435)</f>
        <v>0.59954861111111057</v>
      </c>
      <c r="L436" s="9">
        <f>IF(telefony[[#This Row],[Czy zagraniczne]]=1, telefony[[#This Row],[zakonczenie]]-telefony[[#This Row],[rozpoczecie]]+L435, L435)</f>
        <v>0.13993055555555567</v>
      </c>
      <c r="M436" s="9">
        <f>IF(telefony[[#This Row],[Czy stacjonarny]]=1, telefony[[#This Row],[zakonczenie]]-telefony[[#This Row],[rozpoczecie]]+M435, IF(telefony[[#This Row],[Czy komórkowy]]=1, telefony[[#This Row],[zakonczenie]]-telefony[[#This Row],[rozpoczecie]]+M435, M435))</f>
        <v>2.3750347222222254</v>
      </c>
      <c r="N436" s="2">
        <f>telefony[[#This Row],[zakonczenie]]-telefony[[#This Row],[rozpoczecie]]</f>
        <v>5.2893518518518645E-3</v>
      </c>
      <c r="O436">
        <f>IF(telefony[[#This Row],[Czy zagraniczne]]=1, ROUNDUP(telefony[[#This Row],[Trwanie]]*1440,0),0)</f>
        <v>8</v>
      </c>
      <c r="P436" s="9">
        <f>IF(telefony[[#This Row],[Czy komórkowy]]=1, P435+telefony[[#This Row],[Trwanie]], P435)</f>
        <v>0.43489583333333304</v>
      </c>
      <c r="Q436" s="9">
        <f>IF(telefony[[#This Row],[Czy stacjonarny]]=1, Q435+telefony[[#This Row],[Trwanie]], Q435)</f>
        <v>1.3845833333333351</v>
      </c>
    </row>
    <row r="437" spans="1:17" x14ac:dyDescent="0.25">
      <c r="A437">
        <v>4102482</v>
      </c>
      <c r="B437" s="1">
        <v>42923</v>
      </c>
      <c r="C437" s="2">
        <v>0.39196759259259262</v>
      </c>
      <c r="D437" s="2">
        <v>0.39486111111111111</v>
      </c>
      <c r="E437">
        <f>IF(LEN(telefony[[#This Row],[nr]]) = 7, 1,0)</f>
        <v>1</v>
      </c>
      <c r="F437">
        <f>IF(LEN(telefony[[#This Row],[nr]]) = 8, 1,0)</f>
        <v>0</v>
      </c>
      <c r="G437">
        <f>IF(LEN(telefony[[#This Row],[nr]]) &gt;= 10, 1,0)</f>
        <v>0</v>
      </c>
      <c r="H437">
        <f>IF(AND(MID(telefony[[#This Row],[nr]],1,2)="12",  telefony[[#This Row],[Czy stacjonarny]]=1), 1,0)</f>
        <v>0</v>
      </c>
      <c r="I437" s="2">
        <f>IF(telefony[[#This Row],[Czy stacjonarny na 12]]=1, telefony[[#This Row],[zakonczenie]]-telefony[[#This Row],[rozpoczecie]]+I436, I436)</f>
        <v>1.1250000000000038E-2</v>
      </c>
      <c r="J437" s="9">
        <f>IF(telefony[[#This Row],[Czy stacjonarny]]=1, telefony[[#This Row],[zakonczenie]]-telefony[[#This Row],[rozpoczecie]]+J436, J436)</f>
        <v>1.7783796296296308</v>
      </c>
      <c r="K437" s="9">
        <f>IF(telefony[[#This Row],[Czy komórkowy]]=1, telefony[[#This Row],[zakonczenie]]-telefony[[#This Row],[rozpoczecie]]+K436, K436)</f>
        <v>0.59954861111111057</v>
      </c>
      <c r="L437" s="9">
        <f>IF(telefony[[#This Row],[Czy zagraniczne]]=1, telefony[[#This Row],[zakonczenie]]-telefony[[#This Row],[rozpoczecie]]+L436, L436)</f>
        <v>0.13993055555555567</v>
      </c>
      <c r="M437" s="9">
        <f>IF(telefony[[#This Row],[Czy stacjonarny]]=1, telefony[[#This Row],[zakonczenie]]-telefony[[#This Row],[rozpoczecie]]+M436, IF(telefony[[#This Row],[Czy komórkowy]]=1, telefony[[#This Row],[zakonczenie]]-telefony[[#This Row],[rozpoczecie]]+M436, M436))</f>
        <v>2.377928240740744</v>
      </c>
      <c r="N437" s="2">
        <f>telefony[[#This Row],[zakonczenie]]-telefony[[#This Row],[rozpoczecie]]</f>
        <v>2.8935185185184897E-3</v>
      </c>
      <c r="O437">
        <f>IF(telefony[[#This Row],[Czy zagraniczne]]=1, ROUNDUP(telefony[[#This Row],[Trwanie]]*1440,0),0)</f>
        <v>0</v>
      </c>
      <c r="P437" s="9">
        <f>IF(telefony[[#This Row],[Czy komórkowy]]=1, P436+telefony[[#This Row],[Trwanie]], P436)</f>
        <v>0.43489583333333304</v>
      </c>
      <c r="Q437" s="9">
        <f>IF(telefony[[#This Row],[Czy stacjonarny]]=1, Q436+telefony[[#This Row],[Trwanie]], Q436)</f>
        <v>1.3874768518518534</v>
      </c>
    </row>
    <row r="438" spans="1:17" x14ac:dyDescent="0.25">
      <c r="A438">
        <v>5636281</v>
      </c>
      <c r="B438" s="1">
        <v>42923</v>
      </c>
      <c r="C438" s="2">
        <v>0.39731481481481479</v>
      </c>
      <c r="D438" s="2">
        <v>0.40688657407407408</v>
      </c>
      <c r="E438">
        <f>IF(LEN(telefony[[#This Row],[nr]]) = 7, 1,0)</f>
        <v>1</v>
      </c>
      <c r="F438">
        <f>IF(LEN(telefony[[#This Row],[nr]]) = 8, 1,0)</f>
        <v>0</v>
      </c>
      <c r="G438">
        <f>IF(LEN(telefony[[#This Row],[nr]]) &gt;= 10, 1,0)</f>
        <v>0</v>
      </c>
      <c r="H438">
        <f>IF(AND(MID(telefony[[#This Row],[nr]],1,2)="12",  telefony[[#This Row],[Czy stacjonarny]]=1), 1,0)</f>
        <v>0</v>
      </c>
      <c r="I438" s="2">
        <f>IF(telefony[[#This Row],[Czy stacjonarny na 12]]=1, telefony[[#This Row],[zakonczenie]]-telefony[[#This Row],[rozpoczecie]]+I437, I437)</f>
        <v>1.1250000000000038E-2</v>
      </c>
      <c r="J438" s="9">
        <f>IF(telefony[[#This Row],[Czy stacjonarny]]=1, telefony[[#This Row],[zakonczenie]]-telefony[[#This Row],[rozpoczecie]]+J437, J437)</f>
        <v>1.78795138888889</v>
      </c>
      <c r="K438" s="9">
        <f>IF(telefony[[#This Row],[Czy komórkowy]]=1, telefony[[#This Row],[zakonczenie]]-telefony[[#This Row],[rozpoczecie]]+K437, K437)</f>
        <v>0.59954861111111057</v>
      </c>
      <c r="L438" s="9">
        <f>IF(telefony[[#This Row],[Czy zagraniczne]]=1, telefony[[#This Row],[zakonczenie]]-telefony[[#This Row],[rozpoczecie]]+L437, L437)</f>
        <v>0.13993055555555567</v>
      </c>
      <c r="M438" s="9">
        <f>IF(telefony[[#This Row],[Czy stacjonarny]]=1, telefony[[#This Row],[zakonczenie]]-telefony[[#This Row],[rozpoczecie]]+M437, IF(telefony[[#This Row],[Czy komórkowy]]=1, telefony[[#This Row],[zakonczenie]]-telefony[[#This Row],[rozpoczecie]]+M437, M437))</f>
        <v>2.3875000000000033</v>
      </c>
      <c r="N438" s="2">
        <f>telefony[[#This Row],[zakonczenie]]-telefony[[#This Row],[rozpoczecie]]</f>
        <v>9.5717592592592937E-3</v>
      </c>
      <c r="O438">
        <f>IF(telefony[[#This Row],[Czy zagraniczne]]=1, ROUNDUP(telefony[[#This Row],[Trwanie]]*1440,0),0)</f>
        <v>0</v>
      </c>
      <c r="P438" s="9">
        <f>IF(telefony[[#This Row],[Czy komórkowy]]=1, P437+telefony[[#This Row],[Trwanie]], P437)</f>
        <v>0.43489583333333304</v>
      </c>
      <c r="Q438" s="9">
        <f>IF(telefony[[#This Row],[Czy stacjonarny]]=1, Q437+telefony[[#This Row],[Trwanie]], Q437)</f>
        <v>1.3970486111111127</v>
      </c>
    </row>
    <row r="439" spans="1:17" x14ac:dyDescent="0.25">
      <c r="A439">
        <v>7715424</v>
      </c>
      <c r="B439" s="1">
        <v>42923</v>
      </c>
      <c r="C439" s="2">
        <v>0.40283564814814815</v>
      </c>
      <c r="D439" s="2">
        <v>0.41091435185185188</v>
      </c>
      <c r="E439">
        <f>IF(LEN(telefony[[#This Row],[nr]]) = 7, 1,0)</f>
        <v>1</v>
      </c>
      <c r="F439">
        <f>IF(LEN(telefony[[#This Row],[nr]]) = 8, 1,0)</f>
        <v>0</v>
      </c>
      <c r="G439">
        <f>IF(LEN(telefony[[#This Row],[nr]]) &gt;= 10, 1,0)</f>
        <v>0</v>
      </c>
      <c r="H439">
        <f>IF(AND(MID(telefony[[#This Row],[nr]],1,2)="12",  telefony[[#This Row],[Czy stacjonarny]]=1), 1,0)</f>
        <v>0</v>
      </c>
      <c r="I439" s="2">
        <f>IF(telefony[[#This Row],[Czy stacjonarny na 12]]=1, telefony[[#This Row],[zakonczenie]]-telefony[[#This Row],[rozpoczecie]]+I438, I438)</f>
        <v>1.1250000000000038E-2</v>
      </c>
      <c r="J439" s="9">
        <f>IF(telefony[[#This Row],[Czy stacjonarny]]=1, telefony[[#This Row],[zakonczenie]]-telefony[[#This Row],[rozpoczecie]]+J438, J438)</f>
        <v>1.7960300925925938</v>
      </c>
      <c r="K439" s="9">
        <f>IF(telefony[[#This Row],[Czy komórkowy]]=1, telefony[[#This Row],[zakonczenie]]-telefony[[#This Row],[rozpoczecie]]+K438, K438)</f>
        <v>0.59954861111111057</v>
      </c>
      <c r="L439" s="9">
        <f>IF(telefony[[#This Row],[Czy zagraniczne]]=1, telefony[[#This Row],[zakonczenie]]-telefony[[#This Row],[rozpoczecie]]+L438, L438)</f>
        <v>0.13993055555555567</v>
      </c>
      <c r="M439" s="9">
        <f>IF(telefony[[#This Row],[Czy stacjonarny]]=1, telefony[[#This Row],[zakonczenie]]-telefony[[#This Row],[rozpoczecie]]+M438, IF(telefony[[#This Row],[Czy komórkowy]]=1, telefony[[#This Row],[zakonczenie]]-telefony[[#This Row],[rozpoczecie]]+M438, M438))</f>
        <v>2.3955787037037068</v>
      </c>
      <c r="N439" s="2">
        <f>telefony[[#This Row],[zakonczenie]]-telefony[[#This Row],[rozpoczecie]]</f>
        <v>8.0787037037037268E-3</v>
      </c>
      <c r="O439">
        <f>IF(telefony[[#This Row],[Czy zagraniczne]]=1, ROUNDUP(telefony[[#This Row],[Trwanie]]*1440,0),0)</f>
        <v>0</v>
      </c>
      <c r="P439" s="9">
        <f>IF(telefony[[#This Row],[Czy komórkowy]]=1, P438+telefony[[#This Row],[Trwanie]], P438)</f>
        <v>0.43489583333333304</v>
      </c>
      <c r="Q439" s="9">
        <f>IF(telefony[[#This Row],[Czy stacjonarny]]=1, Q438+telefony[[#This Row],[Trwanie]], Q438)</f>
        <v>1.4051273148148165</v>
      </c>
    </row>
    <row r="440" spans="1:17" x14ac:dyDescent="0.25">
      <c r="A440">
        <v>3811342</v>
      </c>
      <c r="B440" s="1">
        <v>42923</v>
      </c>
      <c r="C440" s="2">
        <v>0.4039814814814815</v>
      </c>
      <c r="D440" s="2">
        <v>0.41211805555555553</v>
      </c>
      <c r="E440">
        <f>IF(LEN(telefony[[#This Row],[nr]]) = 7, 1,0)</f>
        <v>1</v>
      </c>
      <c r="F440">
        <f>IF(LEN(telefony[[#This Row],[nr]]) = 8, 1,0)</f>
        <v>0</v>
      </c>
      <c r="G440">
        <f>IF(LEN(telefony[[#This Row],[nr]]) &gt;= 10, 1,0)</f>
        <v>0</v>
      </c>
      <c r="H440">
        <f>IF(AND(MID(telefony[[#This Row],[nr]],1,2)="12",  telefony[[#This Row],[Czy stacjonarny]]=1), 1,0)</f>
        <v>0</v>
      </c>
      <c r="I440" s="2">
        <f>IF(telefony[[#This Row],[Czy stacjonarny na 12]]=1, telefony[[#This Row],[zakonczenie]]-telefony[[#This Row],[rozpoczecie]]+I439, I439)</f>
        <v>1.1250000000000038E-2</v>
      </c>
      <c r="J440" s="9">
        <f>IF(telefony[[#This Row],[Czy stacjonarny]]=1, telefony[[#This Row],[zakonczenie]]-telefony[[#This Row],[rozpoczecie]]+J439, J439)</f>
        <v>1.8041666666666678</v>
      </c>
      <c r="K440" s="9">
        <f>IF(telefony[[#This Row],[Czy komórkowy]]=1, telefony[[#This Row],[zakonczenie]]-telefony[[#This Row],[rozpoczecie]]+K439, K439)</f>
        <v>0.59954861111111057</v>
      </c>
      <c r="L440" s="9">
        <f>IF(telefony[[#This Row],[Czy zagraniczne]]=1, telefony[[#This Row],[zakonczenie]]-telefony[[#This Row],[rozpoczecie]]+L439, L439)</f>
        <v>0.13993055555555567</v>
      </c>
      <c r="M440" s="9">
        <f>IF(telefony[[#This Row],[Czy stacjonarny]]=1, telefony[[#This Row],[zakonczenie]]-telefony[[#This Row],[rozpoczecie]]+M439, IF(telefony[[#This Row],[Czy komórkowy]]=1, telefony[[#This Row],[zakonczenie]]-telefony[[#This Row],[rozpoczecie]]+M439, M439))</f>
        <v>2.4037152777777808</v>
      </c>
      <c r="N440" s="2">
        <f>telefony[[#This Row],[zakonczenie]]-telefony[[#This Row],[rozpoczecie]]</f>
        <v>8.1365740740740322E-3</v>
      </c>
      <c r="O440">
        <f>IF(telefony[[#This Row],[Czy zagraniczne]]=1, ROUNDUP(telefony[[#This Row],[Trwanie]]*1440,0),0)</f>
        <v>0</v>
      </c>
      <c r="P440" s="9">
        <f>IF(telefony[[#This Row],[Czy komórkowy]]=1, P439+telefony[[#This Row],[Trwanie]], P439)</f>
        <v>0.43489583333333304</v>
      </c>
      <c r="Q440" s="9">
        <f>IF(telefony[[#This Row],[Czy stacjonarny]]=1, Q439+telefony[[#This Row],[Trwanie]], Q439)</f>
        <v>1.4132638888888904</v>
      </c>
    </row>
    <row r="441" spans="1:17" x14ac:dyDescent="0.25">
      <c r="A441">
        <v>8177683</v>
      </c>
      <c r="B441" s="1">
        <v>42923</v>
      </c>
      <c r="C441" s="2">
        <v>0.40534722222222225</v>
      </c>
      <c r="D441" s="2">
        <v>0.40887731481481482</v>
      </c>
      <c r="E441">
        <f>IF(LEN(telefony[[#This Row],[nr]]) = 7, 1,0)</f>
        <v>1</v>
      </c>
      <c r="F441">
        <f>IF(LEN(telefony[[#This Row],[nr]]) = 8, 1,0)</f>
        <v>0</v>
      </c>
      <c r="G441">
        <f>IF(LEN(telefony[[#This Row],[nr]]) &gt;= 10, 1,0)</f>
        <v>0</v>
      </c>
      <c r="H441">
        <f>IF(AND(MID(telefony[[#This Row],[nr]],1,2)="12",  telefony[[#This Row],[Czy stacjonarny]]=1), 1,0)</f>
        <v>0</v>
      </c>
      <c r="I441" s="2">
        <f>IF(telefony[[#This Row],[Czy stacjonarny na 12]]=1, telefony[[#This Row],[zakonczenie]]-telefony[[#This Row],[rozpoczecie]]+I440, I440)</f>
        <v>1.1250000000000038E-2</v>
      </c>
      <c r="J441" s="9">
        <f>IF(telefony[[#This Row],[Czy stacjonarny]]=1, telefony[[#This Row],[zakonczenie]]-telefony[[#This Row],[rozpoczecie]]+J440, J440)</f>
        <v>1.8076967592592603</v>
      </c>
      <c r="K441" s="9">
        <f>IF(telefony[[#This Row],[Czy komórkowy]]=1, telefony[[#This Row],[zakonczenie]]-telefony[[#This Row],[rozpoczecie]]+K440, K440)</f>
        <v>0.59954861111111057</v>
      </c>
      <c r="L441" s="9">
        <f>IF(telefony[[#This Row],[Czy zagraniczne]]=1, telefony[[#This Row],[zakonczenie]]-telefony[[#This Row],[rozpoczecie]]+L440, L440)</f>
        <v>0.13993055555555567</v>
      </c>
      <c r="M441" s="9">
        <f>IF(telefony[[#This Row],[Czy stacjonarny]]=1, telefony[[#This Row],[zakonczenie]]-telefony[[#This Row],[rozpoczecie]]+M440, IF(telefony[[#This Row],[Czy komórkowy]]=1, telefony[[#This Row],[zakonczenie]]-telefony[[#This Row],[rozpoczecie]]+M440, M440))</f>
        <v>2.4072453703703736</v>
      </c>
      <c r="N441" s="2">
        <f>telefony[[#This Row],[zakonczenie]]-telefony[[#This Row],[rozpoczecie]]</f>
        <v>3.5300925925925708E-3</v>
      </c>
      <c r="O441">
        <f>IF(telefony[[#This Row],[Czy zagraniczne]]=1, ROUNDUP(telefony[[#This Row],[Trwanie]]*1440,0),0)</f>
        <v>0</v>
      </c>
      <c r="P441" s="9">
        <f>IF(telefony[[#This Row],[Czy komórkowy]]=1, P440+telefony[[#This Row],[Trwanie]], P440)</f>
        <v>0.43489583333333304</v>
      </c>
      <c r="Q441" s="9">
        <f>IF(telefony[[#This Row],[Czy stacjonarny]]=1, Q440+telefony[[#This Row],[Trwanie]], Q440)</f>
        <v>1.4167939814814829</v>
      </c>
    </row>
    <row r="442" spans="1:17" x14ac:dyDescent="0.25">
      <c r="A442">
        <v>51367705</v>
      </c>
      <c r="B442" s="1">
        <v>42923</v>
      </c>
      <c r="C442" s="2">
        <v>0.41025462962962961</v>
      </c>
      <c r="D442" s="2">
        <v>0.41064814814814815</v>
      </c>
      <c r="E442">
        <f>IF(LEN(telefony[[#This Row],[nr]]) = 7, 1,0)</f>
        <v>0</v>
      </c>
      <c r="F442">
        <f>IF(LEN(telefony[[#This Row],[nr]]) = 8, 1,0)</f>
        <v>1</v>
      </c>
      <c r="G442">
        <f>IF(LEN(telefony[[#This Row],[nr]]) &gt;= 10, 1,0)</f>
        <v>0</v>
      </c>
      <c r="H442">
        <f>IF(AND(MID(telefony[[#This Row],[nr]],1,2)="12",  telefony[[#This Row],[Czy stacjonarny]]=1), 1,0)</f>
        <v>0</v>
      </c>
      <c r="I442" s="2">
        <f>IF(telefony[[#This Row],[Czy stacjonarny na 12]]=1, telefony[[#This Row],[zakonczenie]]-telefony[[#This Row],[rozpoczecie]]+I441, I441)</f>
        <v>1.1250000000000038E-2</v>
      </c>
      <c r="J442" s="9">
        <f>IF(telefony[[#This Row],[Czy stacjonarny]]=1, telefony[[#This Row],[zakonczenie]]-telefony[[#This Row],[rozpoczecie]]+J441, J441)</f>
        <v>1.8076967592592603</v>
      </c>
      <c r="K442" s="9">
        <f>IF(telefony[[#This Row],[Czy komórkowy]]=1, telefony[[#This Row],[zakonczenie]]-telefony[[#This Row],[rozpoczecie]]+K441, K441)</f>
        <v>0.59994212962962912</v>
      </c>
      <c r="L442" s="9">
        <f>IF(telefony[[#This Row],[Czy zagraniczne]]=1, telefony[[#This Row],[zakonczenie]]-telefony[[#This Row],[rozpoczecie]]+L441, L441)</f>
        <v>0.13993055555555567</v>
      </c>
      <c r="M442" s="9">
        <f>IF(telefony[[#This Row],[Czy stacjonarny]]=1, telefony[[#This Row],[zakonczenie]]-telefony[[#This Row],[rozpoczecie]]+M441, IF(telefony[[#This Row],[Czy komórkowy]]=1, telefony[[#This Row],[zakonczenie]]-telefony[[#This Row],[rozpoczecie]]+M441, M441))</f>
        <v>2.4076388888888922</v>
      </c>
      <c r="N442" s="2">
        <f>telefony[[#This Row],[zakonczenie]]-telefony[[#This Row],[rozpoczecie]]</f>
        <v>3.9351851851854303E-4</v>
      </c>
      <c r="O442">
        <f>IF(telefony[[#This Row],[Czy zagraniczne]]=1, ROUNDUP(telefony[[#This Row],[Trwanie]]*1440,0),0)</f>
        <v>0</v>
      </c>
      <c r="P442" s="9">
        <f>IF(telefony[[#This Row],[Czy komórkowy]]=1, P441+telefony[[#This Row],[Trwanie]], P441)</f>
        <v>0.43528935185185158</v>
      </c>
      <c r="Q442" s="9">
        <f>IF(telefony[[#This Row],[Czy stacjonarny]]=1, Q441+telefony[[#This Row],[Trwanie]], Q441)</f>
        <v>1.4167939814814829</v>
      </c>
    </row>
    <row r="443" spans="1:17" x14ac:dyDescent="0.25">
      <c r="A443">
        <v>7646265</v>
      </c>
      <c r="B443" s="1">
        <v>42923</v>
      </c>
      <c r="C443" s="2">
        <v>0.4103472222222222</v>
      </c>
      <c r="D443" s="2">
        <v>0.41578703703703701</v>
      </c>
      <c r="E443">
        <f>IF(LEN(telefony[[#This Row],[nr]]) = 7, 1,0)</f>
        <v>1</v>
      </c>
      <c r="F443">
        <f>IF(LEN(telefony[[#This Row],[nr]]) = 8, 1,0)</f>
        <v>0</v>
      </c>
      <c r="G443">
        <f>IF(LEN(telefony[[#This Row],[nr]]) &gt;= 10, 1,0)</f>
        <v>0</v>
      </c>
      <c r="H443">
        <f>IF(AND(MID(telefony[[#This Row],[nr]],1,2)="12",  telefony[[#This Row],[Czy stacjonarny]]=1), 1,0)</f>
        <v>0</v>
      </c>
      <c r="I443" s="2">
        <f>IF(telefony[[#This Row],[Czy stacjonarny na 12]]=1, telefony[[#This Row],[zakonczenie]]-telefony[[#This Row],[rozpoczecie]]+I442, I442)</f>
        <v>1.1250000000000038E-2</v>
      </c>
      <c r="J443" s="9">
        <f>IF(telefony[[#This Row],[Czy stacjonarny]]=1, telefony[[#This Row],[zakonczenie]]-telefony[[#This Row],[rozpoczecie]]+J442, J442)</f>
        <v>1.813136574074075</v>
      </c>
      <c r="K443" s="9">
        <f>IF(telefony[[#This Row],[Czy komórkowy]]=1, telefony[[#This Row],[zakonczenie]]-telefony[[#This Row],[rozpoczecie]]+K442, K442)</f>
        <v>0.59994212962962912</v>
      </c>
      <c r="L443" s="9">
        <f>IF(telefony[[#This Row],[Czy zagraniczne]]=1, telefony[[#This Row],[zakonczenie]]-telefony[[#This Row],[rozpoczecie]]+L442, L442)</f>
        <v>0.13993055555555567</v>
      </c>
      <c r="M443" s="9">
        <f>IF(telefony[[#This Row],[Czy stacjonarny]]=1, telefony[[#This Row],[zakonczenie]]-telefony[[#This Row],[rozpoczecie]]+M442, IF(telefony[[#This Row],[Czy komórkowy]]=1, telefony[[#This Row],[zakonczenie]]-telefony[[#This Row],[rozpoczecie]]+M442, M442))</f>
        <v>2.4130787037037069</v>
      </c>
      <c r="N443" s="2">
        <f>telefony[[#This Row],[zakonczenie]]-telefony[[#This Row],[rozpoczecie]]</f>
        <v>5.439814814814814E-3</v>
      </c>
      <c r="O443">
        <f>IF(telefony[[#This Row],[Czy zagraniczne]]=1, ROUNDUP(telefony[[#This Row],[Trwanie]]*1440,0),0)</f>
        <v>0</v>
      </c>
      <c r="P443" s="9">
        <f>IF(telefony[[#This Row],[Czy komórkowy]]=1, P442+telefony[[#This Row],[Trwanie]], P442)</f>
        <v>0.43528935185185158</v>
      </c>
      <c r="Q443" s="9">
        <f>IF(telefony[[#This Row],[Czy stacjonarny]]=1, Q442+telefony[[#This Row],[Trwanie]], Q442)</f>
        <v>1.4222337962962976</v>
      </c>
    </row>
    <row r="444" spans="1:17" x14ac:dyDescent="0.25">
      <c r="A444">
        <v>37906881</v>
      </c>
      <c r="B444" s="1">
        <v>42923</v>
      </c>
      <c r="C444" s="2">
        <v>0.41248842592592594</v>
      </c>
      <c r="D444" s="2">
        <v>0.41328703703703706</v>
      </c>
      <c r="E444">
        <f>IF(LEN(telefony[[#This Row],[nr]]) = 7, 1,0)</f>
        <v>0</v>
      </c>
      <c r="F444">
        <f>IF(LEN(telefony[[#This Row],[nr]]) = 8, 1,0)</f>
        <v>1</v>
      </c>
      <c r="G444">
        <f>IF(LEN(telefony[[#This Row],[nr]]) &gt;= 10, 1,0)</f>
        <v>0</v>
      </c>
      <c r="H444">
        <f>IF(AND(MID(telefony[[#This Row],[nr]],1,2)="12",  telefony[[#This Row],[Czy stacjonarny]]=1), 1,0)</f>
        <v>0</v>
      </c>
      <c r="I444" s="2">
        <f>IF(telefony[[#This Row],[Czy stacjonarny na 12]]=1, telefony[[#This Row],[zakonczenie]]-telefony[[#This Row],[rozpoczecie]]+I443, I443)</f>
        <v>1.1250000000000038E-2</v>
      </c>
      <c r="J444" s="9">
        <f>IF(telefony[[#This Row],[Czy stacjonarny]]=1, telefony[[#This Row],[zakonczenie]]-telefony[[#This Row],[rozpoczecie]]+J443, J443)</f>
        <v>1.813136574074075</v>
      </c>
      <c r="K444" s="9">
        <f>IF(telefony[[#This Row],[Czy komórkowy]]=1, telefony[[#This Row],[zakonczenie]]-telefony[[#This Row],[rozpoczecie]]+K443, K443)</f>
        <v>0.60074074074074024</v>
      </c>
      <c r="L444" s="9">
        <f>IF(telefony[[#This Row],[Czy zagraniczne]]=1, telefony[[#This Row],[zakonczenie]]-telefony[[#This Row],[rozpoczecie]]+L443, L443)</f>
        <v>0.13993055555555567</v>
      </c>
      <c r="M444" s="9">
        <f>IF(telefony[[#This Row],[Czy stacjonarny]]=1, telefony[[#This Row],[zakonczenie]]-telefony[[#This Row],[rozpoczecie]]+M443, IF(telefony[[#This Row],[Czy komórkowy]]=1, telefony[[#This Row],[zakonczenie]]-telefony[[#This Row],[rozpoczecie]]+M443, M443))</f>
        <v>2.413877314814818</v>
      </c>
      <c r="N444" s="2">
        <f>telefony[[#This Row],[zakonczenie]]-telefony[[#This Row],[rozpoczecie]]</f>
        <v>7.9861111111112493E-4</v>
      </c>
      <c r="O444">
        <f>IF(telefony[[#This Row],[Czy zagraniczne]]=1, ROUNDUP(telefony[[#This Row],[Trwanie]]*1440,0),0)</f>
        <v>0</v>
      </c>
      <c r="P444" s="9">
        <f>IF(telefony[[#This Row],[Czy komórkowy]]=1, P443+telefony[[#This Row],[Trwanie]], P443)</f>
        <v>0.43608796296296271</v>
      </c>
      <c r="Q444" s="9">
        <f>IF(telefony[[#This Row],[Czy stacjonarny]]=1, Q443+telefony[[#This Row],[Trwanie]], Q443)</f>
        <v>1.4222337962962976</v>
      </c>
    </row>
    <row r="445" spans="1:17" x14ac:dyDescent="0.25">
      <c r="A445">
        <v>9740908</v>
      </c>
      <c r="B445" s="1">
        <v>42923</v>
      </c>
      <c r="C445" s="2">
        <v>0.41260416666666666</v>
      </c>
      <c r="D445" s="2">
        <v>0.41520833333333335</v>
      </c>
      <c r="E445">
        <f>IF(LEN(telefony[[#This Row],[nr]]) = 7, 1,0)</f>
        <v>1</v>
      </c>
      <c r="F445">
        <f>IF(LEN(telefony[[#This Row],[nr]]) = 8, 1,0)</f>
        <v>0</v>
      </c>
      <c r="G445">
        <f>IF(LEN(telefony[[#This Row],[nr]]) &gt;= 10, 1,0)</f>
        <v>0</v>
      </c>
      <c r="H445">
        <f>IF(AND(MID(telefony[[#This Row],[nr]],1,2)="12",  telefony[[#This Row],[Czy stacjonarny]]=1), 1,0)</f>
        <v>0</v>
      </c>
      <c r="I445" s="2">
        <f>IF(telefony[[#This Row],[Czy stacjonarny na 12]]=1, telefony[[#This Row],[zakonczenie]]-telefony[[#This Row],[rozpoczecie]]+I444, I444)</f>
        <v>1.1250000000000038E-2</v>
      </c>
      <c r="J445" s="9">
        <f>IF(telefony[[#This Row],[Czy stacjonarny]]=1, telefony[[#This Row],[zakonczenie]]-telefony[[#This Row],[rozpoczecie]]+J444, J444)</f>
        <v>1.8157407407407418</v>
      </c>
      <c r="K445" s="9">
        <f>IF(telefony[[#This Row],[Czy komórkowy]]=1, telefony[[#This Row],[zakonczenie]]-telefony[[#This Row],[rozpoczecie]]+K444, K444)</f>
        <v>0.60074074074074024</v>
      </c>
      <c r="L445" s="9">
        <f>IF(telefony[[#This Row],[Czy zagraniczne]]=1, telefony[[#This Row],[zakonczenie]]-telefony[[#This Row],[rozpoczecie]]+L444, L444)</f>
        <v>0.13993055555555567</v>
      </c>
      <c r="M445" s="9">
        <f>IF(telefony[[#This Row],[Czy stacjonarny]]=1, telefony[[#This Row],[zakonczenie]]-telefony[[#This Row],[rozpoczecie]]+M444, IF(telefony[[#This Row],[Czy komórkowy]]=1, telefony[[#This Row],[zakonczenie]]-telefony[[#This Row],[rozpoczecie]]+M444, M444))</f>
        <v>2.4164814814814846</v>
      </c>
      <c r="N445" s="2">
        <f>telefony[[#This Row],[zakonczenie]]-telefony[[#This Row],[rozpoczecie]]</f>
        <v>2.6041666666666852E-3</v>
      </c>
      <c r="O445">
        <f>IF(telefony[[#This Row],[Czy zagraniczne]]=1, ROUNDUP(telefony[[#This Row],[Trwanie]]*1440,0),0)</f>
        <v>0</v>
      </c>
      <c r="P445" s="9">
        <f>IF(telefony[[#This Row],[Czy komórkowy]]=1, P444+telefony[[#This Row],[Trwanie]], P444)</f>
        <v>0.43608796296296271</v>
      </c>
      <c r="Q445" s="9">
        <f>IF(telefony[[#This Row],[Czy stacjonarny]]=1, Q444+telefony[[#This Row],[Trwanie]], Q444)</f>
        <v>1.4248379629629644</v>
      </c>
    </row>
    <row r="446" spans="1:17" x14ac:dyDescent="0.25">
      <c r="A446">
        <v>45948073</v>
      </c>
      <c r="B446" s="1">
        <v>42923</v>
      </c>
      <c r="C446" s="2">
        <v>0.41680555555555554</v>
      </c>
      <c r="D446" s="2">
        <v>0.4243865740740741</v>
      </c>
      <c r="E446">
        <f>IF(LEN(telefony[[#This Row],[nr]]) = 7, 1,0)</f>
        <v>0</v>
      </c>
      <c r="F446">
        <f>IF(LEN(telefony[[#This Row],[nr]]) = 8, 1,0)</f>
        <v>1</v>
      </c>
      <c r="G446">
        <f>IF(LEN(telefony[[#This Row],[nr]]) &gt;= 10, 1,0)</f>
        <v>0</v>
      </c>
      <c r="H446">
        <f>IF(AND(MID(telefony[[#This Row],[nr]],1,2)="12",  telefony[[#This Row],[Czy stacjonarny]]=1), 1,0)</f>
        <v>0</v>
      </c>
      <c r="I446" s="2">
        <f>IF(telefony[[#This Row],[Czy stacjonarny na 12]]=1, telefony[[#This Row],[zakonczenie]]-telefony[[#This Row],[rozpoczecie]]+I445, I445)</f>
        <v>1.1250000000000038E-2</v>
      </c>
      <c r="J446" s="9">
        <f>IF(telefony[[#This Row],[Czy stacjonarny]]=1, telefony[[#This Row],[zakonczenie]]-telefony[[#This Row],[rozpoczecie]]+J445, J445)</f>
        <v>1.8157407407407418</v>
      </c>
      <c r="K446" s="9">
        <f>IF(telefony[[#This Row],[Czy komórkowy]]=1, telefony[[#This Row],[zakonczenie]]-telefony[[#This Row],[rozpoczecie]]+K445, K445)</f>
        <v>0.6083217592592588</v>
      </c>
      <c r="L446" s="9">
        <f>IF(telefony[[#This Row],[Czy zagraniczne]]=1, telefony[[#This Row],[zakonczenie]]-telefony[[#This Row],[rozpoczecie]]+L445, L445)</f>
        <v>0.13993055555555567</v>
      </c>
      <c r="M446" s="9">
        <f>IF(telefony[[#This Row],[Czy stacjonarny]]=1, telefony[[#This Row],[zakonczenie]]-telefony[[#This Row],[rozpoczecie]]+M445, IF(telefony[[#This Row],[Czy komórkowy]]=1, telefony[[#This Row],[zakonczenie]]-telefony[[#This Row],[rozpoczecie]]+M445, M445))</f>
        <v>2.4240625000000033</v>
      </c>
      <c r="N446" s="2">
        <f>telefony[[#This Row],[zakonczenie]]-telefony[[#This Row],[rozpoczecie]]</f>
        <v>7.5810185185185563E-3</v>
      </c>
      <c r="O446">
        <f>IF(telefony[[#This Row],[Czy zagraniczne]]=1, ROUNDUP(telefony[[#This Row],[Trwanie]]*1440,0),0)</f>
        <v>0</v>
      </c>
      <c r="P446" s="9">
        <f>IF(telefony[[#This Row],[Czy komórkowy]]=1, P445+telefony[[#This Row],[Trwanie]], P445)</f>
        <v>0.44366898148148126</v>
      </c>
      <c r="Q446" s="9">
        <f>IF(telefony[[#This Row],[Czy stacjonarny]]=1, Q445+telefony[[#This Row],[Trwanie]], Q445)</f>
        <v>1.4248379629629644</v>
      </c>
    </row>
    <row r="447" spans="1:17" x14ac:dyDescent="0.25">
      <c r="A447">
        <v>8070345</v>
      </c>
      <c r="B447" s="1">
        <v>42923</v>
      </c>
      <c r="C447" s="2">
        <v>0.41829861111111111</v>
      </c>
      <c r="D447" s="2">
        <v>0.42706018518518518</v>
      </c>
      <c r="E447">
        <f>IF(LEN(telefony[[#This Row],[nr]]) = 7, 1,0)</f>
        <v>1</v>
      </c>
      <c r="F447">
        <f>IF(LEN(telefony[[#This Row],[nr]]) = 8, 1,0)</f>
        <v>0</v>
      </c>
      <c r="G447">
        <f>IF(LEN(telefony[[#This Row],[nr]]) &gt;= 10, 1,0)</f>
        <v>0</v>
      </c>
      <c r="H447">
        <f>IF(AND(MID(telefony[[#This Row],[nr]],1,2)="12",  telefony[[#This Row],[Czy stacjonarny]]=1), 1,0)</f>
        <v>0</v>
      </c>
      <c r="I447" s="2">
        <f>IF(telefony[[#This Row],[Czy stacjonarny na 12]]=1, telefony[[#This Row],[zakonczenie]]-telefony[[#This Row],[rozpoczecie]]+I446, I446)</f>
        <v>1.1250000000000038E-2</v>
      </c>
      <c r="J447" s="9">
        <f>IF(telefony[[#This Row],[Czy stacjonarny]]=1, telefony[[#This Row],[zakonczenie]]-telefony[[#This Row],[rozpoczecie]]+J446, J446)</f>
        <v>1.8245023148148158</v>
      </c>
      <c r="K447" s="9">
        <f>IF(telefony[[#This Row],[Czy komórkowy]]=1, telefony[[#This Row],[zakonczenie]]-telefony[[#This Row],[rozpoczecie]]+K446, K446)</f>
        <v>0.6083217592592588</v>
      </c>
      <c r="L447" s="9">
        <f>IF(telefony[[#This Row],[Czy zagraniczne]]=1, telefony[[#This Row],[zakonczenie]]-telefony[[#This Row],[rozpoczecie]]+L446, L446)</f>
        <v>0.13993055555555567</v>
      </c>
      <c r="M447" s="9">
        <f>IF(telefony[[#This Row],[Czy stacjonarny]]=1, telefony[[#This Row],[zakonczenie]]-telefony[[#This Row],[rozpoczecie]]+M446, IF(telefony[[#This Row],[Czy komórkowy]]=1, telefony[[#This Row],[zakonczenie]]-telefony[[#This Row],[rozpoczecie]]+M446, M446))</f>
        <v>2.4328240740740776</v>
      </c>
      <c r="N447" s="2">
        <f>telefony[[#This Row],[zakonczenie]]-telefony[[#This Row],[rozpoczecie]]</f>
        <v>8.7615740740740744E-3</v>
      </c>
      <c r="O447">
        <f>IF(telefony[[#This Row],[Czy zagraniczne]]=1, ROUNDUP(telefony[[#This Row],[Trwanie]]*1440,0),0)</f>
        <v>0</v>
      </c>
      <c r="P447" s="9">
        <f>IF(telefony[[#This Row],[Czy komórkowy]]=1, P446+telefony[[#This Row],[Trwanie]], P446)</f>
        <v>0.44366898148148126</v>
      </c>
      <c r="Q447" s="9">
        <f>IF(telefony[[#This Row],[Czy stacjonarny]]=1, Q446+telefony[[#This Row],[Trwanie]], Q446)</f>
        <v>1.4335995370370385</v>
      </c>
    </row>
    <row r="448" spans="1:17" x14ac:dyDescent="0.25">
      <c r="A448">
        <v>52214055</v>
      </c>
      <c r="B448" s="1">
        <v>42923</v>
      </c>
      <c r="C448" s="2">
        <v>0.4199074074074074</v>
      </c>
      <c r="D448" s="2">
        <v>0.42357638888888888</v>
      </c>
      <c r="E448">
        <f>IF(LEN(telefony[[#This Row],[nr]]) = 7, 1,0)</f>
        <v>0</v>
      </c>
      <c r="F448">
        <f>IF(LEN(telefony[[#This Row],[nr]]) = 8, 1,0)</f>
        <v>1</v>
      </c>
      <c r="G448">
        <f>IF(LEN(telefony[[#This Row],[nr]]) &gt;= 10, 1,0)</f>
        <v>0</v>
      </c>
      <c r="H448">
        <f>IF(AND(MID(telefony[[#This Row],[nr]],1,2)="12",  telefony[[#This Row],[Czy stacjonarny]]=1), 1,0)</f>
        <v>0</v>
      </c>
      <c r="I448" s="2">
        <f>IF(telefony[[#This Row],[Czy stacjonarny na 12]]=1, telefony[[#This Row],[zakonczenie]]-telefony[[#This Row],[rozpoczecie]]+I447, I447)</f>
        <v>1.1250000000000038E-2</v>
      </c>
      <c r="J448" s="9">
        <f>IF(telefony[[#This Row],[Czy stacjonarny]]=1, telefony[[#This Row],[zakonczenie]]-telefony[[#This Row],[rozpoczecie]]+J447, J447)</f>
        <v>1.8245023148148158</v>
      </c>
      <c r="K448" s="9">
        <f>IF(telefony[[#This Row],[Czy komórkowy]]=1, telefony[[#This Row],[zakonczenie]]-telefony[[#This Row],[rozpoczecie]]+K447, K447)</f>
        <v>0.61199074074074034</v>
      </c>
      <c r="L448" s="9">
        <f>IF(telefony[[#This Row],[Czy zagraniczne]]=1, telefony[[#This Row],[zakonczenie]]-telefony[[#This Row],[rozpoczecie]]+L447, L447)</f>
        <v>0.13993055555555567</v>
      </c>
      <c r="M448" s="9">
        <f>IF(telefony[[#This Row],[Czy stacjonarny]]=1, telefony[[#This Row],[zakonczenie]]-telefony[[#This Row],[rozpoczecie]]+M447, IF(telefony[[#This Row],[Czy komórkowy]]=1, telefony[[#This Row],[zakonczenie]]-telefony[[#This Row],[rozpoczecie]]+M447, M447))</f>
        <v>2.4364930555555593</v>
      </c>
      <c r="N448" s="2">
        <f>telefony[[#This Row],[zakonczenie]]-telefony[[#This Row],[rozpoczecie]]</f>
        <v>3.6689814814814814E-3</v>
      </c>
      <c r="O448">
        <f>IF(telefony[[#This Row],[Czy zagraniczne]]=1, ROUNDUP(telefony[[#This Row],[Trwanie]]*1440,0),0)</f>
        <v>0</v>
      </c>
      <c r="P448" s="9">
        <f>IF(telefony[[#This Row],[Czy komórkowy]]=1, P447+telefony[[#This Row],[Trwanie]], P447)</f>
        <v>0.44733796296296274</v>
      </c>
      <c r="Q448" s="9">
        <f>IF(telefony[[#This Row],[Czy stacjonarny]]=1, Q447+telefony[[#This Row],[Trwanie]], Q447)</f>
        <v>1.4335995370370385</v>
      </c>
    </row>
    <row r="449" spans="1:17" x14ac:dyDescent="0.25">
      <c r="A449">
        <v>8434044</v>
      </c>
      <c r="B449" s="1">
        <v>42923</v>
      </c>
      <c r="C449" s="2">
        <v>0.42149305555555555</v>
      </c>
      <c r="D449" s="2">
        <v>0.42736111111111114</v>
      </c>
      <c r="E449">
        <f>IF(LEN(telefony[[#This Row],[nr]]) = 7, 1,0)</f>
        <v>1</v>
      </c>
      <c r="F449">
        <f>IF(LEN(telefony[[#This Row],[nr]]) = 8, 1,0)</f>
        <v>0</v>
      </c>
      <c r="G449">
        <f>IF(LEN(telefony[[#This Row],[nr]]) &gt;= 10, 1,0)</f>
        <v>0</v>
      </c>
      <c r="H449">
        <f>IF(AND(MID(telefony[[#This Row],[nr]],1,2)="12",  telefony[[#This Row],[Czy stacjonarny]]=1), 1,0)</f>
        <v>0</v>
      </c>
      <c r="I449" s="2">
        <f>IF(telefony[[#This Row],[Czy stacjonarny na 12]]=1, telefony[[#This Row],[zakonczenie]]-telefony[[#This Row],[rozpoczecie]]+I448, I448)</f>
        <v>1.1250000000000038E-2</v>
      </c>
      <c r="J449" s="9">
        <f>IF(telefony[[#This Row],[Czy stacjonarny]]=1, telefony[[#This Row],[zakonczenie]]-telefony[[#This Row],[rozpoczecie]]+J448, J448)</f>
        <v>1.8303703703703715</v>
      </c>
      <c r="K449" s="9">
        <f>IF(telefony[[#This Row],[Czy komórkowy]]=1, telefony[[#This Row],[zakonczenie]]-telefony[[#This Row],[rozpoczecie]]+K448, K448)</f>
        <v>0.61199074074074034</v>
      </c>
      <c r="L449" s="9">
        <f>IF(telefony[[#This Row],[Czy zagraniczne]]=1, telefony[[#This Row],[zakonczenie]]-telefony[[#This Row],[rozpoczecie]]+L448, L448)</f>
        <v>0.13993055555555567</v>
      </c>
      <c r="M449" s="9">
        <f>IF(telefony[[#This Row],[Czy stacjonarny]]=1, telefony[[#This Row],[zakonczenie]]-telefony[[#This Row],[rozpoczecie]]+M448, IF(telefony[[#This Row],[Czy komórkowy]]=1, telefony[[#This Row],[zakonczenie]]-telefony[[#This Row],[rozpoczecie]]+M448, M448))</f>
        <v>2.442361111111115</v>
      </c>
      <c r="N449" s="2">
        <f>telefony[[#This Row],[zakonczenie]]-telefony[[#This Row],[rozpoczecie]]</f>
        <v>5.8680555555555847E-3</v>
      </c>
      <c r="O449">
        <f>IF(telefony[[#This Row],[Czy zagraniczne]]=1, ROUNDUP(telefony[[#This Row],[Trwanie]]*1440,0),0)</f>
        <v>0</v>
      </c>
      <c r="P449" s="9">
        <f>IF(telefony[[#This Row],[Czy komórkowy]]=1, P448+telefony[[#This Row],[Trwanie]], P448)</f>
        <v>0.44733796296296274</v>
      </c>
      <c r="Q449" s="9">
        <f>IF(telefony[[#This Row],[Czy stacjonarny]]=1, Q448+telefony[[#This Row],[Trwanie]], Q448)</f>
        <v>1.4394675925925942</v>
      </c>
    </row>
    <row r="450" spans="1:17" x14ac:dyDescent="0.25">
      <c r="A450">
        <v>4702334</v>
      </c>
      <c r="B450" s="1">
        <v>42923</v>
      </c>
      <c r="C450" s="2">
        <v>0.4255902777777778</v>
      </c>
      <c r="D450" s="2">
        <v>0.43464120370370368</v>
      </c>
      <c r="E450">
        <f>IF(LEN(telefony[[#This Row],[nr]]) = 7, 1,0)</f>
        <v>1</v>
      </c>
      <c r="F450">
        <f>IF(LEN(telefony[[#This Row],[nr]]) = 8, 1,0)</f>
        <v>0</v>
      </c>
      <c r="G450">
        <f>IF(LEN(telefony[[#This Row],[nr]]) &gt;= 10, 1,0)</f>
        <v>0</v>
      </c>
      <c r="H450">
        <f>IF(AND(MID(telefony[[#This Row],[nr]],1,2)="12",  telefony[[#This Row],[Czy stacjonarny]]=1), 1,0)</f>
        <v>0</v>
      </c>
      <c r="I450" s="2">
        <f>IF(telefony[[#This Row],[Czy stacjonarny na 12]]=1, telefony[[#This Row],[zakonczenie]]-telefony[[#This Row],[rozpoczecie]]+I449, I449)</f>
        <v>1.1250000000000038E-2</v>
      </c>
      <c r="J450" s="9">
        <f>IF(telefony[[#This Row],[Czy stacjonarny]]=1, telefony[[#This Row],[zakonczenie]]-telefony[[#This Row],[rozpoczecie]]+J449, J449)</f>
        <v>1.8394212962962975</v>
      </c>
      <c r="K450" s="9">
        <f>IF(telefony[[#This Row],[Czy komórkowy]]=1, telefony[[#This Row],[zakonczenie]]-telefony[[#This Row],[rozpoczecie]]+K449, K449)</f>
        <v>0.61199074074074034</v>
      </c>
      <c r="L450" s="9">
        <f>IF(telefony[[#This Row],[Czy zagraniczne]]=1, telefony[[#This Row],[zakonczenie]]-telefony[[#This Row],[rozpoczecie]]+L449, L449)</f>
        <v>0.13993055555555567</v>
      </c>
      <c r="M450" s="9">
        <f>IF(telefony[[#This Row],[Czy stacjonarny]]=1, telefony[[#This Row],[zakonczenie]]-telefony[[#This Row],[rozpoczecie]]+M449, IF(telefony[[#This Row],[Czy komórkowy]]=1, telefony[[#This Row],[zakonczenie]]-telefony[[#This Row],[rozpoczecie]]+M449, M449))</f>
        <v>2.4514120370370409</v>
      </c>
      <c r="N450" s="2">
        <f>telefony[[#This Row],[zakonczenie]]-telefony[[#This Row],[rozpoczecie]]</f>
        <v>9.050925925925879E-3</v>
      </c>
      <c r="O450">
        <f>IF(telefony[[#This Row],[Czy zagraniczne]]=1, ROUNDUP(telefony[[#This Row],[Trwanie]]*1440,0),0)</f>
        <v>0</v>
      </c>
      <c r="P450" s="9">
        <f>IF(telefony[[#This Row],[Czy komórkowy]]=1, P449+telefony[[#This Row],[Trwanie]], P449)</f>
        <v>0.44733796296296274</v>
      </c>
      <c r="Q450" s="9">
        <f>IF(telefony[[#This Row],[Czy stacjonarny]]=1, Q449+telefony[[#This Row],[Trwanie]], Q449)</f>
        <v>1.4485185185185201</v>
      </c>
    </row>
    <row r="451" spans="1:17" x14ac:dyDescent="0.25">
      <c r="A451">
        <v>1308483040</v>
      </c>
      <c r="B451" s="1">
        <v>42923</v>
      </c>
      <c r="C451" s="2">
        <v>0.43016203703703704</v>
      </c>
      <c r="D451" s="2">
        <v>0.44123842592592594</v>
      </c>
      <c r="E451">
        <f>IF(LEN(telefony[[#This Row],[nr]]) = 7, 1,0)</f>
        <v>0</v>
      </c>
      <c r="F451">
        <f>IF(LEN(telefony[[#This Row],[nr]]) = 8, 1,0)</f>
        <v>0</v>
      </c>
      <c r="G451">
        <f>IF(LEN(telefony[[#This Row],[nr]]) &gt;= 10, 1,0)</f>
        <v>1</v>
      </c>
      <c r="H451">
        <f>IF(AND(MID(telefony[[#This Row],[nr]],1,2)="12",  telefony[[#This Row],[Czy stacjonarny]]=1), 1,0)</f>
        <v>0</v>
      </c>
      <c r="I451" s="2">
        <f>IF(telefony[[#This Row],[Czy stacjonarny na 12]]=1, telefony[[#This Row],[zakonczenie]]-telefony[[#This Row],[rozpoczecie]]+I450, I450)</f>
        <v>1.1250000000000038E-2</v>
      </c>
      <c r="J451" s="9">
        <f>IF(telefony[[#This Row],[Czy stacjonarny]]=1, telefony[[#This Row],[zakonczenie]]-telefony[[#This Row],[rozpoczecie]]+J450, J450)</f>
        <v>1.8394212962962975</v>
      </c>
      <c r="K451" s="9">
        <f>IF(telefony[[#This Row],[Czy komórkowy]]=1, telefony[[#This Row],[zakonczenie]]-telefony[[#This Row],[rozpoczecie]]+K450, K450)</f>
        <v>0.61199074074074034</v>
      </c>
      <c r="L451" s="9">
        <f>IF(telefony[[#This Row],[Czy zagraniczne]]=1, telefony[[#This Row],[zakonczenie]]-telefony[[#This Row],[rozpoczecie]]+L450, L450)</f>
        <v>0.15100694444444457</v>
      </c>
      <c r="M451" s="9">
        <f>IF(telefony[[#This Row],[Czy stacjonarny]]=1, telefony[[#This Row],[zakonczenie]]-telefony[[#This Row],[rozpoczecie]]+M450, IF(telefony[[#This Row],[Czy komórkowy]]=1, telefony[[#This Row],[zakonczenie]]-telefony[[#This Row],[rozpoczecie]]+M450, M450))</f>
        <v>2.4514120370370409</v>
      </c>
      <c r="N451" s="2">
        <f>telefony[[#This Row],[zakonczenie]]-telefony[[#This Row],[rozpoczecie]]</f>
        <v>1.1076388888888899E-2</v>
      </c>
      <c r="O451">
        <f>IF(telefony[[#This Row],[Czy zagraniczne]]=1, ROUNDUP(telefony[[#This Row],[Trwanie]]*1440,0),0)</f>
        <v>16</v>
      </c>
      <c r="P451" s="9">
        <f>IF(telefony[[#This Row],[Czy komórkowy]]=1, P450+telefony[[#This Row],[Trwanie]], P450)</f>
        <v>0.44733796296296274</v>
      </c>
      <c r="Q451" s="9">
        <f>IF(telefony[[#This Row],[Czy stacjonarny]]=1, Q450+telefony[[#This Row],[Trwanie]], Q450)</f>
        <v>1.4485185185185201</v>
      </c>
    </row>
    <row r="452" spans="1:17" x14ac:dyDescent="0.25">
      <c r="A452">
        <v>34556399</v>
      </c>
      <c r="B452" s="1">
        <v>42923</v>
      </c>
      <c r="C452" s="2">
        <v>0.43146990740740743</v>
      </c>
      <c r="D452" s="2">
        <v>0.43192129629629628</v>
      </c>
      <c r="E452">
        <f>IF(LEN(telefony[[#This Row],[nr]]) = 7, 1,0)</f>
        <v>0</v>
      </c>
      <c r="F452">
        <f>IF(LEN(telefony[[#This Row],[nr]]) = 8, 1,0)</f>
        <v>1</v>
      </c>
      <c r="G452">
        <f>IF(LEN(telefony[[#This Row],[nr]]) &gt;= 10, 1,0)</f>
        <v>0</v>
      </c>
      <c r="H452">
        <f>IF(AND(MID(telefony[[#This Row],[nr]],1,2)="12",  telefony[[#This Row],[Czy stacjonarny]]=1), 1,0)</f>
        <v>0</v>
      </c>
      <c r="I452" s="2">
        <f>IF(telefony[[#This Row],[Czy stacjonarny na 12]]=1, telefony[[#This Row],[zakonczenie]]-telefony[[#This Row],[rozpoczecie]]+I451, I451)</f>
        <v>1.1250000000000038E-2</v>
      </c>
      <c r="J452" s="9">
        <f>IF(telefony[[#This Row],[Czy stacjonarny]]=1, telefony[[#This Row],[zakonczenie]]-telefony[[#This Row],[rozpoczecie]]+J451, J451)</f>
        <v>1.8394212962962975</v>
      </c>
      <c r="K452" s="9">
        <f>IF(telefony[[#This Row],[Czy komórkowy]]=1, telefony[[#This Row],[zakonczenie]]-telefony[[#This Row],[rozpoczecie]]+K451, K451)</f>
        <v>0.61244212962962918</v>
      </c>
      <c r="L452" s="9">
        <f>IF(telefony[[#This Row],[Czy zagraniczne]]=1, telefony[[#This Row],[zakonczenie]]-telefony[[#This Row],[rozpoczecie]]+L451, L451)</f>
        <v>0.15100694444444457</v>
      </c>
      <c r="M452" s="9">
        <f>IF(telefony[[#This Row],[Czy stacjonarny]]=1, telefony[[#This Row],[zakonczenie]]-telefony[[#This Row],[rozpoczecie]]+M451, IF(telefony[[#This Row],[Czy komórkowy]]=1, telefony[[#This Row],[zakonczenie]]-telefony[[#This Row],[rozpoczecie]]+M451, M451))</f>
        <v>2.4518634259259295</v>
      </c>
      <c r="N452" s="2">
        <f>telefony[[#This Row],[zakonczenie]]-telefony[[#This Row],[rozpoczecie]]</f>
        <v>4.5138888888884843E-4</v>
      </c>
      <c r="O452">
        <f>IF(telefony[[#This Row],[Czy zagraniczne]]=1, ROUNDUP(telefony[[#This Row],[Trwanie]]*1440,0),0)</f>
        <v>0</v>
      </c>
      <c r="P452" s="9">
        <f>IF(telefony[[#This Row],[Czy komórkowy]]=1, P451+telefony[[#This Row],[Trwanie]], P451)</f>
        <v>0.44778935185185159</v>
      </c>
      <c r="Q452" s="9">
        <f>IF(telefony[[#This Row],[Czy stacjonarny]]=1, Q451+telefony[[#This Row],[Trwanie]], Q451)</f>
        <v>1.4485185185185201</v>
      </c>
    </row>
    <row r="453" spans="1:17" x14ac:dyDescent="0.25">
      <c r="A453">
        <v>48676568</v>
      </c>
      <c r="B453" s="1">
        <v>42923</v>
      </c>
      <c r="C453" s="2">
        <v>0.43313657407407408</v>
      </c>
      <c r="D453" s="2">
        <v>0.43811342592592595</v>
      </c>
      <c r="E453">
        <f>IF(LEN(telefony[[#This Row],[nr]]) = 7, 1,0)</f>
        <v>0</v>
      </c>
      <c r="F453">
        <f>IF(LEN(telefony[[#This Row],[nr]]) = 8, 1,0)</f>
        <v>1</v>
      </c>
      <c r="G453">
        <f>IF(LEN(telefony[[#This Row],[nr]]) &gt;= 10, 1,0)</f>
        <v>0</v>
      </c>
      <c r="H453">
        <f>IF(AND(MID(telefony[[#This Row],[nr]],1,2)="12",  telefony[[#This Row],[Czy stacjonarny]]=1), 1,0)</f>
        <v>0</v>
      </c>
      <c r="I453" s="2">
        <f>IF(telefony[[#This Row],[Czy stacjonarny na 12]]=1, telefony[[#This Row],[zakonczenie]]-telefony[[#This Row],[rozpoczecie]]+I452, I452)</f>
        <v>1.1250000000000038E-2</v>
      </c>
      <c r="J453" s="9">
        <f>IF(telefony[[#This Row],[Czy stacjonarny]]=1, telefony[[#This Row],[zakonczenie]]-telefony[[#This Row],[rozpoczecie]]+J452, J452)</f>
        <v>1.8394212962962975</v>
      </c>
      <c r="K453" s="9">
        <f>IF(telefony[[#This Row],[Czy komórkowy]]=1, telefony[[#This Row],[zakonczenie]]-telefony[[#This Row],[rozpoczecie]]+K452, K452)</f>
        <v>0.617418981481481</v>
      </c>
      <c r="L453" s="9">
        <f>IF(telefony[[#This Row],[Czy zagraniczne]]=1, telefony[[#This Row],[zakonczenie]]-telefony[[#This Row],[rozpoczecie]]+L452, L452)</f>
        <v>0.15100694444444457</v>
      </c>
      <c r="M453" s="9">
        <f>IF(telefony[[#This Row],[Czy stacjonarny]]=1, telefony[[#This Row],[zakonczenie]]-telefony[[#This Row],[rozpoczecie]]+M452, IF(telefony[[#This Row],[Czy komórkowy]]=1, telefony[[#This Row],[zakonczenie]]-telefony[[#This Row],[rozpoczecie]]+M452, M452))</f>
        <v>2.4568402777777814</v>
      </c>
      <c r="N453" s="2">
        <f>telefony[[#This Row],[zakonczenie]]-telefony[[#This Row],[rozpoczecie]]</f>
        <v>4.9768518518518712E-3</v>
      </c>
      <c r="O453">
        <f>IF(telefony[[#This Row],[Czy zagraniczne]]=1, ROUNDUP(telefony[[#This Row],[Trwanie]]*1440,0),0)</f>
        <v>0</v>
      </c>
      <c r="P453" s="9">
        <f>IF(telefony[[#This Row],[Czy komórkowy]]=1, P452+telefony[[#This Row],[Trwanie]], P452)</f>
        <v>0.45276620370370346</v>
      </c>
      <c r="Q453" s="9">
        <f>IF(telefony[[#This Row],[Czy stacjonarny]]=1, Q452+telefony[[#This Row],[Trwanie]], Q452)</f>
        <v>1.4485185185185201</v>
      </c>
    </row>
    <row r="454" spans="1:17" x14ac:dyDescent="0.25">
      <c r="A454">
        <v>1887758</v>
      </c>
      <c r="B454" s="1">
        <v>42923</v>
      </c>
      <c r="C454" s="2">
        <v>0.43752314814814813</v>
      </c>
      <c r="D454" s="2">
        <v>0.44806712962962963</v>
      </c>
      <c r="E454">
        <f>IF(LEN(telefony[[#This Row],[nr]]) = 7, 1,0)</f>
        <v>1</v>
      </c>
      <c r="F454">
        <f>IF(LEN(telefony[[#This Row],[nr]]) = 8, 1,0)</f>
        <v>0</v>
      </c>
      <c r="G454">
        <f>IF(LEN(telefony[[#This Row],[nr]]) &gt;= 10, 1,0)</f>
        <v>0</v>
      </c>
      <c r="H454">
        <f>IF(AND(MID(telefony[[#This Row],[nr]],1,2)="12",  telefony[[#This Row],[Czy stacjonarny]]=1), 1,0)</f>
        <v>0</v>
      </c>
      <c r="I454" s="2">
        <f>IF(telefony[[#This Row],[Czy stacjonarny na 12]]=1, telefony[[#This Row],[zakonczenie]]-telefony[[#This Row],[rozpoczecie]]+I453, I453)</f>
        <v>1.1250000000000038E-2</v>
      </c>
      <c r="J454" s="9">
        <f>IF(telefony[[#This Row],[Czy stacjonarny]]=1, telefony[[#This Row],[zakonczenie]]-telefony[[#This Row],[rozpoczecie]]+J453, J453)</f>
        <v>1.8499652777777791</v>
      </c>
      <c r="K454" s="9">
        <f>IF(telefony[[#This Row],[Czy komórkowy]]=1, telefony[[#This Row],[zakonczenie]]-telefony[[#This Row],[rozpoczecie]]+K453, K453)</f>
        <v>0.617418981481481</v>
      </c>
      <c r="L454" s="9">
        <f>IF(telefony[[#This Row],[Czy zagraniczne]]=1, telefony[[#This Row],[zakonczenie]]-telefony[[#This Row],[rozpoczecie]]+L453, L453)</f>
        <v>0.15100694444444457</v>
      </c>
      <c r="M454" s="9">
        <f>IF(telefony[[#This Row],[Czy stacjonarny]]=1, telefony[[#This Row],[zakonczenie]]-telefony[[#This Row],[rozpoczecie]]+M453, IF(telefony[[#This Row],[Czy komórkowy]]=1, telefony[[#This Row],[zakonczenie]]-telefony[[#This Row],[rozpoczecie]]+M453, M453))</f>
        <v>2.467384259259263</v>
      </c>
      <c r="N454" s="2">
        <f>telefony[[#This Row],[zakonczenie]]-telefony[[#This Row],[rozpoczecie]]</f>
        <v>1.0543981481481501E-2</v>
      </c>
      <c r="O454">
        <f>IF(telefony[[#This Row],[Czy zagraniczne]]=1, ROUNDUP(telefony[[#This Row],[Trwanie]]*1440,0),0)</f>
        <v>0</v>
      </c>
      <c r="P454" s="9">
        <f>IF(telefony[[#This Row],[Czy komórkowy]]=1, P453+telefony[[#This Row],[Trwanie]], P453)</f>
        <v>0.45276620370370346</v>
      </c>
      <c r="Q454" s="9">
        <f>IF(telefony[[#This Row],[Czy stacjonarny]]=1, Q453+telefony[[#This Row],[Trwanie]], Q453)</f>
        <v>1.4590625000000017</v>
      </c>
    </row>
    <row r="455" spans="1:17" x14ac:dyDescent="0.25">
      <c r="A455">
        <v>3505978</v>
      </c>
      <c r="B455" s="1">
        <v>42923</v>
      </c>
      <c r="C455" s="2">
        <v>0.44184027777777779</v>
      </c>
      <c r="D455" s="2">
        <v>0.44582175925925926</v>
      </c>
      <c r="E455">
        <f>IF(LEN(telefony[[#This Row],[nr]]) = 7, 1,0)</f>
        <v>1</v>
      </c>
      <c r="F455">
        <f>IF(LEN(telefony[[#This Row],[nr]]) = 8, 1,0)</f>
        <v>0</v>
      </c>
      <c r="G455">
        <f>IF(LEN(telefony[[#This Row],[nr]]) &gt;= 10, 1,0)</f>
        <v>0</v>
      </c>
      <c r="H455">
        <f>IF(AND(MID(telefony[[#This Row],[nr]],1,2)="12",  telefony[[#This Row],[Czy stacjonarny]]=1), 1,0)</f>
        <v>0</v>
      </c>
      <c r="I455" s="2">
        <f>IF(telefony[[#This Row],[Czy stacjonarny na 12]]=1, telefony[[#This Row],[zakonczenie]]-telefony[[#This Row],[rozpoczecie]]+I454, I454)</f>
        <v>1.1250000000000038E-2</v>
      </c>
      <c r="J455" s="9">
        <f>IF(telefony[[#This Row],[Czy stacjonarny]]=1, telefony[[#This Row],[zakonczenie]]-telefony[[#This Row],[rozpoczecie]]+J454, J454)</f>
        <v>1.8539467592592604</v>
      </c>
      <c r="K455" s="9">
        <f>IF(telefony[[#This Row],[Czy komórkowy]]=1, telefony[[#This Row],[zakonczenie]]-telefony[[#This Row],[rozpoczecie]]+K454, K454)</f>
        <v>0.617418981481481</v>
      </c>
      <c r="L455" s="9">
        <f>IF(telefony[[#This Row],[Czy zagraniczne]]=1, telefony[[#This Row],[zakonczenie]]-telefony[[#This Row],[rozpoczecie]]+L454, L454)</f>
        <v>0.15100694444444457</v>
      </c>
      <c r="M455" s="9">
        <f>IF(telefony[[#This Row],[Czy stacjonarny]]=1, telefony[[#This Row],[zakonczenie]]-telefony[[#This Row],[rozpoczecie]]+M454, IF(telefony[[#This Row],[Czy komórkowy]]=1, telefony[[#This Row],[zakonczenie]]-telefony[[#This Row],[rozpoczecie]]+M454, M454))</f>
        <v>2.4713657407407443</v>
      </c>
      <c r="N455" s="2">
        <f>telefony[[#This Row],[zakonczenie]]-telefony[[#This Row],[rozpoczecie]]</f>
        <v>3.9814814814814747E-3</v>
      </c>
      <c r="O455">
        <f>IF(telefony[[#This Row],[Czy zagraniczne]]=1, ROUNDUP(telefony[[#This Row],[Trwanie]]*1440,0),0)</f>
        <v>0</v>
      </c>
      <c r="P455" s="9">
        <f>IF(telefony[[#This Row],[Czy komórkowy]]=1, P454+telefony[[#This Row],[Trwanie]], P454)</f>
        <v>0.45276620370370346</v>
      </c>
      <c r="Q455" s="9">
        <f>IF(telefony[[#This Row],[Czy stacjonarny]]=1, Q454+telefony[[#This Row],[Trwanie]], Q454)</f>
        <v>1.4630439814814831</v>
      </c>
    </row>
    <row r="456" spans="1:17" x14ac:dyDescent="0.25">
      <c r="A456">
        <v>4405604</v>
      </c>
      <c r="B456" s="1">
        <v>42923</v>
      </c>
      <c r="C456" s="2">
        <v>0.44543981481481482</v>
      </c>
      <c r="D456" s="2">
        <v>0.45271990740740742</v>
      </c>
      <c r="E456">
        <f>IF(LEN(telefony[[#This Row],[nr]]) = 7, 1,0)</f>
        <v>1</v>
      </c>
      <c r="F456">
        <f>IF(LEN(telefony[[#This Row],[nr]]) = 8, 1,0)</f>
        <v>0</v>
      </c>
      <c r="G456">
        <f>IF(LEN(telefony[[#This Row],[nr]]) &gt;= 10, 1,0)</f>
        <v>0</v>
      </c>
      <c r="H456">
        <f>IF(AND(MID(telefony[[#This Row],[nr]],1,2)="12",  telefony[[#This Row],[Czy stacjonarny]]=1), 1,0)</f>
        <v>0</v>
      </c>
      <c r="I456" s="2">
        <f>IF(telefony[[#This Row],[Czy stacjonarny na 12]]=1, telefony[[#This Row],[zakonczenie]]-telefony[[#This Row],[rozpoczecie]]+I455, I455)</f>
        <v>1.1250000000000038E-2</v>
      </c>
      <c r="J456" s="9">
        <f>IF(telefony[[#This Row],[Czy stacjonarny]]=1, telefony[[#This Row],[zakonczenie]]-telefony[[#This Row],[rozpoczecie]]+J455, J455)</f>
        <v>1.8612268518518531</v>
      </c>
      <c r="K456" s="9">
        <f>IF(telefony[[#This Row],[Czy komórkowy]]=1, telefony[[#This Row],[zakonczenie]]-telefony[[#This Row],[rozpoczecie]]+K455, K455)</f>
        <v>0.617418981481481</v>
      </c>
      <c r="L456" s="9">
        <f>IF(telefony[[#This Row],[Czy zagraniczne]]=1, telefony[[#This Row],[zakonczenie]]-telefony[[#This Row],[rozpoczecie]]+L455, L455)</f>
        <v>0.15100694444444457</v>
      </c>
      <c r="M456" s="9">
        <f>IF(telefony[[#This Row],[Czy stacjonarny]]=1, telefony[[#This Row],[zakonczenie]]-telefony[[#This Row],[rozpoczecie]]+M455, IF(telefony[[#This Row],[Czy komórkowy]]=1, telefony[[#This Row],[zakonczenie]]-telefony[[#This Row],[rozpoczecie]]+M455, M455))</f>
        <v>2.4786458333333368</v>
      </c>
      <c r="N456" s="2">
        <f>telefony[[#This Row],[zakonczenie]]-telefony[[#This Row],[rozpoczecie]]</f>
        <v>7.2800925925926019E-3</v>
      </c>
      <c r="O456">
        <f>IF(telefony[[#This Row],[Czy zagraniczne]]=1, ROUNDUP(telefony[[#This Row],[Trwanie]]*1440,0),0)</f>
        <v>0</v>
      </c>
      <c r="P456" s="9">
        <f>IF(telefony[[#This Row],[Czy komórkowy]]=1, P455+telefony[[#This Row],[Trwanie]], P455)</f>
        <v>0.45276620370370346</v>
      </c>
      <c r="Q456" s="9">
        <f>IF(telefony[[#This Row],[Czy stacjonarny]]=1, Q455+telefony[[#This Row],[Trwanie]], Q455)</f>
        <v>1.4703240740740757</v>
      </c>
    </row>
    <row r="457" spans="1:17" x14ac:dyDescent="0.25">
      <c r="A457">
        <v>2327418</v>
      </c>
      <c r="B457" s="1">
        <v>42923</v>
      </c>
      <c r="C457" s="2">
        <v>0.44775462962962964</v>
      </c>
      <c r="D457" s="2">
        <v>0.45450231481481479</v>
      </c>
      <c r="E457">
        <f>IF(LEN(telefony[[#This Row],[nr]]) = 7, 1,0)</f>
        <v>1</v>
      </c>
      <c r="F457">
        <f>IF(LEN(telefony[[#This Row],[nr]]) = 8, 1,0)</f>
        <v>0</v>
      </c>
      <c r="G457">
        <f>IF(LEN(telefony[[#This Row],[nr]]) &gt;= 10, 1,0)</f>
        <v>0</v>
      </c>
      <c r="H457">
        <f>IF(AND(MID(telefony[[#This Row],[nr]],1,2)="12",  telefony[[#This Row],[Czy stacjonarny]]=1), 1,0)</f>
        <v>0</v>
      </c>
      <c r="I457" s="2">
        <f>IF(telefony[[#This Row],[Czy stacjonarny na 12]]=1, telefony[[#This Row],[zakonczenie]]-telefony[[#This Row],[rozpoczecie]]+I456, I456)</f>
        <v>1.1250000000000038E-2</v>
      </c>
      <c r="J457" s="9">
        <f>IF(telefony[[#This Row],[Czy stacjonarny]]=1, telefony[[#This Row],[zakonczenie]]-telefony[[#This Row],[rozpoczecie]]+J456, J456)</f>
        <v>1.8679745370370382</v>
      </c>
      <c r="K457" s="9">
        <f>IF(telefony[[#This Row],[Czy komórkowy]]=1, telefony[[#This Row],[zakonczenie]]-telefony[[#This Row],[rozpoczecie]]+K456, K456)</f>
        <v>0.617418981481481</v>
      </c>
      <c r="L457" s="9">
        <f>IF(telefony[[#This Row],[Czy zagraniczne]]=1, telefony[[#This Row],[zakonczenie]]-telefony[[#This Row],[rozpoczecie]]+L456, L456)</f>
        <v>0.15100694444444457</v>
      </c>
      <c r="M457" s="9">
        <f>IF(telefony[[#This Row],[Czy stacjonarny]]=1, telefony[[#This Row],[zakonczenie]]-telefony[[#This Row],[rozpoczecie]]+M456, IF(telefony[[#This Row],[Czy komórkowy]]=1, telefony[[#This Row],[zakonczenie]]-telefony[[#This Row],[rozpoczecie]]+M456, M456))</f>
        <v>2.4853935185185221</v>
      </c>
      <c r="N457" s="2">
        <f>telefony[[#This Row],[zakonczenie]]-telefony[[#This Row],[rozpoczecie]]</f>
        <v>6.7476851851851483E-3</v>
      </c>
      <c r="O457">
        <f>IF(telefony[[#This Row],[Czy zagraniczne]]=1, ROUNDUP(telefony[[#This Row],[Trwanie]]*1440,0),0)</f>
        <v>0</v>
      </c>
      <c r="P457" s="9">
        <f>IF(telefony[[#This Row],[Czy komórkowy]]=1, P456+telefony[[#This Row],[Trwanie]], P456)</f>
        <v>0.45276620370370346</v>
      </c>
      <c r="Q457" s="9">
        <f>IF(telefony[[#This Row],[Czy stacjonarny]]=1, Q456+telefony[[#This Row],[Trwanie]], Q456)</f>
        <v>1.4770717592592608</v>
      </c>
    </row>
    <row r="458" spans="1:17" x14ac:dyDescent="0.25">
      <c r="A458">
        <v>5205087</v>
      </c>
      <c r="B458" s="1">
        <v>42923</v>
      </c>
      <c r="C458" s="2">
        <v>0.44927083333333334</v>
      </c>
      <c r="D458" s="2">
        <v>0.45666666666666667</v>
      </c>
      <c r="E458">
        <f>IF(LEN(telefony[[#This Row],[nr]]) = 7, 1,0)</f>
        <v>1</v>
      </c>
      <c r="F458">
        <f>IF(LEN(telefony[[#This Row],[nr]]) = 8, 1,0)</f>
        <v>0</v>
      </c>
      <c r="G458">
        <f>IF(LEN(telefony[[#This Row],[nr]]) &gt;= 10, 1,0)</f>
        <v>0</v>
      </c>
      <c r="H458">
        <f>IF(AND(MID(telefony[[#This Row],[nr]],1,2)="12",  telefony[[#This Row],[Czy stacjonarny]]=1), 1,0)</f>
        <v>0</v>
      </c>
      <c r="I458" s="2">
        <f>IF(telefony[[#This Row],[Czy stacjonarny na 12]]=1, telefony[[#This Row],[zakonczenie]]-telefony[[#This Row],[rozpoczecie]]+I457, I457)</f>
        <v>1.1250000000000038E-2</v>
      </c>
      <c r="J458" s="9">
        <f>IF(telefony[[#This Row],[Czy stacjonarny]]=1, telefony[[#This Row],[zakonczenie]]-telefony[[#This Row],[rozpoczecie]]+J457, J457)</f>
        <v>1.8753703703703715</v>
      </c>
      <c r="K458" s="9">
        <f>IF(telefony[[#This Row],[Czy komórkowy]]=1, telefony[[#This Row],[zakonczenie]]-telefony[[#This Row],[rozpoczecie]]+K457, K457)</f>
        <v>0.617418981481481</v>
      </c>
      <c r="L458" s="9">
        <f>IF(telefony[[#This Row],[Czy zagraniczne]]=1, telefony[[#This Row],[zakonczenie]]-telefony[[#This Row],[rozpoczecie]]+L457, L457)</f>
        <v>0.15100694444444457</v>
      </c>
      <c r="M458" s="9">
        <f>IF(telefony[[#This Row],[Czy stacjonarny]]=1, telefony[[#This Row],[zakonczenie]]-telefony[[#This Row],[rozpoczecie]]+M457, IF(telefony[[#This Row],[Czy komórkowy]]=1, telefony[[#This Row],[zakonczenie]]-telefony[[#This Row],[rozpoczecie]]+M457, M457))</f>
        <v>2.4927893518518554</v>
      </c>
      <c r="N458" s="2">
        <f>telefony[[#This Row],[zakonczenie]]-telefony[[#This Row],[rozpoczecie]]</f>
        <v>7.3958333333333237E-3</v>
      </c>
      <c r="O458">
        <f>IF(telefony[[#This Row],[Czy zagraniczne]]=1, ROUNDUP(telefony[[#This Row],[Trwanie]]*1440,0),0)</f>
        <v>0</v>
      </c>
      <c r="P458" s="9">
        <f>IF(telefony[[#This Row],[Czy komórkowy]]=1, P457+telefony[[#This Row],[Trwanie]], P457)</f>
        <v>0.45276620370370346</v>
      </c>
      <c r="Q458" s="9">
        <f>IF(telefony[[#This Row],[Czy stacjonarny]]=1, Q457+telefony[[#This Row],[Trwanie]], Q457)</f>
        <v>1.4844675925925941</v>
      </c>
    </row>
    <row r="459" spans="1:17" x14ac:dyDescent="0.25">
      <c r="A459">
        <v>1936989939</v>
      </c>
      <c r="B459" s="1">
        <v>42923</v>
      </c>
      <c r="C459" s="2">
        <v>0.45091435185185186</v>
      </c>
      <c r="D459" s="2">
        <v>0.4586574074074074</v>
      </c>
      <c r="E459">
        <f>IF(LEN(telefony[[#This Row],[nr]]) = 7, 1,0)</f>
        <v>0</v>
      </c>
      <c r="F459">
        <f>IF(LEN(telefony[[#This Row],[nr]]) = 8, 1,0)</f>
        <v>0</v>
      </c>
      <c r="G459">
        <f>IF(LEN(telefony[[#This Row],[nr]]) &gt;= 10, 1,0)</f>
        <v>1</v>
      </c>
      <c r="H459">
        <f>IF(AND(MID(telefony[[#This Row],[nr]],1,2)="12",  telefony[[#This Row],[Czy stacjonarny]]=1), 1,0)</f>
        <v>0</v>
      </c>
      <c r="I459" s="2">
        <f>IF(telefony[[#This Row],[Czy stacjonarny na 12]]=1, telefony[[#This Row],[zakonczenie]]-telefony[[#This Row],[rozpoczecie]]+I458, I458)</f>
        <v>1.1250000000000038E-2</v>
      </c>
      <c r="J459" s="9">
        <f>IF(telefony[[#This Row],[Czy stacjonarny]]=1, telefony[[#This Row],[zakonczenie]]-telefony[[#This Row],[rozpoczecie]]+J458, J458)</f>
        <v>1.8753703703703715</v>
      </c>
      <c r="K459" s="9">
        <f>IF(telefony[[#This Row],[Czy komórkowy]]=1, telefony[[#This Row],[zakonczenie]]-telefony[[#This Row],[rozpoczecie]]+K458, K458)</f>
        <v>0.617418981481481</v>
      </c>
      <c r="L459" s="9">
        <f>IF(telefony[[#This Row],[Czy zagraniczne]]=1, telefony[[#This Row],[zakonczenie]]-telefony[[#This Row],[rozpoczecie]]+L458, L458)</f>
        <v>0.15875000000000011</v>
      </c>
      <c r="M459" s="9">
        <f>IF(telefony[[#This Row],[Czy stacjonarny]]=1, telefony[[#This Row],[zakonczenie]]-telefony[[#This Row],[rozpoczecie]]+M458, IF(telefony[[#This Row],[Czy komórkowy]]=1, telefony[[#This Row],[zakonczenie]]-telefony[[#This Row],[rozpoczecie]]+M458, M458))</f>
        <v>2.4927893518518554</v>
      </c>
      <c r="N459" s="2">
        <f>telefony[[#This Row],[zakonczenie]]-telefony[[#This Row],[rozpoczecie]]</f>
        <v>7.7430555555555447E-3</v>
      </c>
      <c r="O459">
        <f>IF(telefony[[#This Row],[Czy zagraniczne]]=1, ROUNDUP(telefony[[#This Row],[Trwanie]]*1440,0),0)</f>
        <v>12</v>
      </c>
      <c r="P459" s="9">
        <f>IF(telefony[[#This Row],[Czy komórkowy]]=1, P458+telefony[[#This Row],[Trwanie]], P458)</f>
        <v>0.45276620370370346</v>
      </c>
      <c r="Q459" s="9">
        <f>IF(telefony[[#This Row],[Czy stacjonarny]]=1, Q458+telefony[[#This Row],[Trwanie]], Q458)</f>
        <v>1.4844675925925941</v>
      </c>
    </row>
    <row r="460" spans="1:17" x14ac:dyDescent="0.25">
      <c r="A460">
        <v>2722706</v>
      </c>
      <c r="B460" s="1">
        <v>42923</v>
      </c>
      <c r="C460" s="2">
        <v>0.45416666666666666</v>
      </c>
      <c r="D460" s="2">
        <v>0.46155092592592595</v>
      </c>
      <c r="E460">
        <f>IF(LEN(telefony[[#This Row],[nr]]) = 7, 1,0)</f>
        <v>1</v>
      </c>
      <c r="F460">
        <f>IF(LEN(telefony[[#This Row],[nr]]) = 8, 1,0)</f>
        <v>0</v>
      </c>
      <c r="G460">
        <f>IF(LEN(telefony[[#This Row],[nr]]) &gt;= 10, 1,0)</f>
        <v>0</v>
      </c>
      <c r="H460">
        <f>IF(AND(MID(telefony[[#This Row],[nr]],1,2)="12",  telefony[[#This Row],[Czy stacjonarny]]=1), 1,0)</f>
        <v>0</v>
      </c>
      <c r="I460" s="2">
        <f>IF(telefony[[#This Row],[Czy stacjonarny na 12]]=1, telefony[[#This Row],[zakonczenie]]-telefony[[#This Row],[rozpoczecie]]+I459, I459)</f>
        <v>1.1250000000000038E-2</v>
      </c>
      <c r="J460" s="9">
        <f>IF(telefony[[#This Row],[Czy stacjonarny]]=1, telefony[[#This Row],[zakonczenie]]-telefony[[#This Row],[rozpoczecie]]+J459, J459)</f>
        <v>1.8827546296296307</v>
      </c>
      <c r="K460" s="9">
        <f>IF(telefony[[#This Row],[Czy komórkowy]]=1, telefony[[#This Row],[zakonczenie]]-telefony[[#This Row],[rozpoczecie]]+K459, K459)</f>
        <v>0.617418981481481</v>
      </c>
      <c r="L460" s="9">
        <f>IF(telefony[[#This Row],[Czy zagraniczne]]=1, telefony[[#This Row],[zakonczenie]]-telefony[[#This Row],[rozpoczecie]]+L459, L459)</f>
        <v>0.15875000000000011</v>
      </c>
      <c r="M460" s="9">
        <f>IF(telefony[[#This Row],[Czy stacjonarny]]=1, telefony[[#This Row],[zakonczenie]]-telefony[[#This Row],[rozpoczecie]]+M459, IF(telefony[[#This Row],[Czy komórkowy]]=1, telefony[[#This Row],[zakonczenie]]-telefony[[#This Row],[rozpoczecie]]+M459, M459))</f>
        <v>2.5001736111111148</v>
      </c>
      <c r="N460" s="2">
        <f>telefony[[#This Row],[zakonczenie]]-telefony[[#This Row],[rozpoczecie]]</f>
        <v>7.3842592592592848E-3</v>
      </c>
      <c r="O460">
        <f>IF(telefony[[#This Row],[Czy zagraniczne]]=1, ROUNDUP(telefony[[#This Row],[Trwanie]]*1440,0),0)</f>
        <v>0</v>
      </c>
      <c r="P460" s="9">
        <f>IF(telefony[[#This Row],[Czy komórkowy]]=1, P459+telefony[[#This Row],[Trwanie]], P459)</f>
        <v>0.45276620370370346</v>
      </c>
      <c r="Q460" s="9">
        <f>IF(telefony[[#This Row],[Czy stacjonarny]]=1, Q459+telefony[[#This Row],[Trwanie]], Q459)</f>
        <v>1.4918518518518533</v>
      </c>
    </row>
    <row r="461" spans="1:17" x14ac:dyDescent="0.25">
      <c r="A461">
        <v>3018218</v>
      </c>
      <c r="B461" s="1">
        <v>42923</v>
      </c>
      <c r="C461" s="2">
        <v>0.45950231481481479</v>
      </c>
      <c r="D461" s="2">
        <v>0.46091435185185187</v>
      </c>
      <c r="E461">
        <f>IF(LEN(telefony[[#This Row],[nr]]) = 7, 1,0)</f>
        <v>1</v>
      </c>
      <c r="F461">
        <f>IF(LEN(telefony[[#This Row],[nr]]) = 8, 1,0)</f>
        <v>0</v>
      </c>
      <c r="G461">
        <f>IF(LEN(telefony[[#This Row],[nr]]) &gt;= 10, 1,0)</f>
        <v>0</v>
      </c>
      <c r="H461">
        <f>IF(AND(MID(telefony[[#This Row],[nr]],1,2)="12",  telefony[[#This Row],[Czy stacjonarny]]=1), 1,0)</f>
        <v>0</v>
      </c>
      <c r="I461" s="2">
        <f>IF(telefony[[#This Row],[Czy stacjonarny na 12]]=1, telefony[[#This Row],[zakonczenie]]-telefony[[#This Row],[rozpoczecie]]+I460, I460)</f>
        <v>1.1250000000000038E-2</v>
      </c>
      <c r="J461" s="9">
        <f>IF(telefony[[#This Row],[Czy stacjonarny]]=1, telefony[[#This Row],[zakonczenie]]-telefony[[#This Row],[rozpoczecie]]+J460, J460)</f>
        <v>1.8841666666666677</v>
      </c>
      <c r="K461" s="9">
        <f>IF(telefony[[#This Row],[Czy komórkowy]]=1, telefony[[#This Row],[zakonczenie]]-telefony[[#This Row],[rozpoczecie]]+K460, K460)</f>
        <v>0.617418981481481</v>
      </c>
      <c r="L461" s="9">
        <f>IF(telefony[[#This Row],[Czy zagraniczne]]=1, telefony[[#This Row],[zakonczenie]]-telefony[[#This Row],[rozpoczecie]]+L460, L460)</f>
        <v>0.15875000000000011</v>
      </c>
      <c r="M461" s="9">
        <f>IF(telefony[[#This Row],[Czy stacjonarny]]=1, telefony[[#This Row],[zakonczenie]]-telefony[[#This Row],[rozpoczecie]]+M460, IF(telefony[[#This Row],[Czy komórkowy]]=1, telefony[[#This Row],[zakonczenie]]-telefony[[#This Row],[rozpoczecie]]+M460, M460))</f>
        <v>2.501585648148152</v>
      </c>
      <c r="N461" s="2">
        <f>telefony[[#This Row],[zakonczenie]]-telefony[[#This Row],[rozpoczecie]]</f>
        <v>1.4120370370370727E-3</v>
      </c>
      <c r="O461">
        <f>IF(telefony[[#This Row],[Czy zagraniczne]]=1, ROUNDUP(telefony[[#This Row],[Trwanie]]*1440,0),0)</f>
        <v>0</v>
      </c>
      <c r="P461" s="9">
        <f>IF(telefony[[#This Row],[Czy komórkowy]]=1, P460+telefony[[#This Row],[Trwanie]], P460)</f>
        <v>0.45276620370370346</v>
      </c>
      <c r="Q461" s="9">
        <f>IF(telefony[[#This Row],[Czy stacjonarny]]=1, Q460+telefony[[#This Row],[Trwanie]], Q460)</f>
        <v>1.4932638888888903</v>
      </c>
    </row>
    <row r="462" spans="1:17" x14ac:dyDescent="0.25">
      <c r="A462">
        <v>3765658</v>
      </c>
      <c r="B462" s="1">
        <v>42923</v>
      </c>
      <c r="C462" s="2">
        <v>0.45981481481481479</v>
      </c>
      <c r="D462" s="2">
        <v>0.46148148148148149</v>
      </c>
      <c r="E462">
        <f>IF(LEN(telefony[[#This Row],[nr]]) = 7, 1,0)</f>
        <v>1</v>
      </c>
      <c r="F462">
        <f>IF(LEN(telefony[[#This Row],[nr]]) = 8, 1,0)</f>
        <v>0</v>
      </c>
      <c r="G462">
        <f>IF(LEN(telefony[[#This Row],[nr]]) &gt;= 10, 1,0)</f>
        <v>0</v>
      </c>
      <c r="H462">
        <f>IF(AND(MID(telefony[[#This Row],[nr]],1,2)="12",  telefony[[#This Row],[Czy stacjonarny]]=1), 1,0)</f>
        <v>0</v>
      </c>
      <c r="I462" s="2">
        <f>IF(telefony[[#This Row],[Czy stacjonarny na 12]]=1, telefony[[#This Row],[zakonczenie]]-telefony[[#This Row],[rozpoczecie]]+I461, I461)</f>
        <v>1.1250000000000038E-2</v>
      </c>
      <c r="J462" s="9">
        <f>IF(telefony[[#This Row],[Czy stacjonarny]]=1, telefony[[#This Row],[zakonczenie]]-telefony[[#This Row],[rozpoczecie]]+J461, J461)</f>
        <v>1.8858333333333344</v>
      </c>
      <c r="K462" s="9">
        <f>IF(telefony[[#This Row],[Czy komórkowy]]=1, telefony[[#This Row],[zakonczenie]]-telefony[[#This Row],[rozpoczecie]]+K461, K461)</f>
        <v>0.617418981481481</v>
      </c>
      <c r="L462" s="9">
        <f>IF(telefony[[#This Row],[Czy zagraniczne]]=1, telefony[[#This Row],[zakonczenie]]-telefony[[#This Row],[rozpoczecie]]+L461, L461)</f>
        <v>0.15875000000000011</v>
      </c>
      <c r="M462" s="9">
        <f>IF(telefony[[#This Row],[Czy stacjonarny]]=1, telefony[[#This Row],[zakonczenie]]-telefony[[#This Row],[rozpoczecie]]+M461, IF(telefony[[#This Row],[Czy komórkowy]]=1, telefony[[#This Row],[zakonczenie]]-telefony[[#This Row],[rozpoczecie]]+M461, M461))</f>
        <v>2.5032523148148185</v>
      </c>
      <c r="N462" s="2">
        <f>telefony[[#This Row],[zakonczenie]]-telefony[[#This Row],[rozpoczecie]]</f>
        <v>1.6666666666667052E-3</v>
      </c>
      <c r="O462">
        <f>IF(telefony[[#This Row],[Czy zagraniczne]]=1, ROUNDUP(telefony[[#This Row],[Trwanie]]*1440,0),0)</f>
        <v>0</v>
      </c>
      <c r="P462" s="9">
        <f>IF(telefony[[#This Row],[Czy komórkowy]]=1, P461+telefony[[#This Row],[Trwanie]], P461)</f>
        <v>0.45276620370370346</v>
      </c>
      <c r="Q462" s="9">
        <f>IF(telefony[[#This Row],[Czy stacjonarny]]=1, Q461+telefony[[#This Row],[Trwanie]], Q461)</f>
        <v>1.494930555555557</v>
      </c>
    </row>
    <row r="463" spans="1:17" x14ac:dyDescent="0.25">
      <c r="A463">
        <v>43109897</v>
      </c>
      <c r="B463" s="1">
        <v>42923</v>
      </c>
      <c r="C463" s="2">
        <v>0.46357638888888891</v>
      </c>
      <c r="D463" s="2">
        <v>0.46807870370370369</v>
      </c>
      <c r="E463">
        <f>IF(LEN(telefony[[#This Row],[nr]]) = 7, 1,0)</f>
        <v>0</v>
      </c>
      <c r="F463">
        <f>IF(LEN(telefony[[#This Row],[nr]]) = 8, 1,0)</f>
        <v>1</v>
      </c>
      <c r="G463">
        <f>IF(LEN(telefony[[#This Row],[nr]]) &gt;= 10, 1,0)</f>
        <v>0</v>
      </c>
      <c r="H463">
        <f>IF(AND(MID(telefony[[#This Row],[nr]],1,2)="12",  telefony[[#This Row],[Czy stacjonarny]]=1), 1,0)</f>
        <v>0</v>
      </c>
      <c r="I463" s="2">
        <f>IF(telefony[[#This Row],[Czy stacjonarny na 12]]=1, telefony[[#This Row],[zakonczenie]]-telefony[[#This Row],[rozpoczecie]]+I462, I462)</f>
        <v>1.1250000000000038E-2</v>
      </c>
      <c r="J463" s="9">
        <f>IF(telefony[[#This Row],[Czy stacjonarny]]=1, telefony[[#This Row],[zakonczenie]]-telefony[[#This Row],[rozpoczecie]]+J462, J462)</f>
        <v>1.8858333333333344</v>
      </c>
      <c r="K463" s="9">
        <f>IF(telefony[[#This Row],[Czy komórkowy]]=1, telefony[[#This Row],[zakonczenie]]-telefony[[#This Row],[rozpoczecie]]+K462, K462)</f>
        <v>0.62192129629629578</v>
      </c>
      <c r="L463" s="9">
        <f>IF(telefony[[#This Row],[Czy zagraniczne]]=1, telefony[[#This Row],[zakonczenie]]-telefony[[#This Row],[rozpoczecie]]+L462, L462)</f>
        <v>0.15875000000000011</v>
      </c>
      <c r="M463" s="9">
        <f>IF(telefony[[#This Row],[Czy stacjonarny]]=1, telefony[[#This Row],[zakonczenie]]-telefony[[#This Row],[rozpoczecie]]+M462, IF(telefony[[#This Row],[Czy komórkowy]]=1, telefony[[#This Row],[zakonczenie]]-telefony[[#This Row],[rozpoczecie]]+M462, M462))</f>
        <v>2.5077546296296331</v>
      </c>
      <c r="N463" s="2">
        <f>telefony[[#This Row],[zakonczenie]]-telefony[[#This Row],[rozpoczecie]]</f>
        <v>4.5023148148147785E-3</v>
      </c>
      <c r="O463">
        <f>IF(telefony[[#This Row],[Czy zagraniczne]]=1, ROUNDUP(telefony[[#This Row],[Trwanie]]*1440,0),0)</f>
        <v>0</v>
      </c>
      <c r="P463" s="9">
        <f>IF(telefony[[#This Row],[Czy komórkowy]]=1, P462+telefony[[#This Row],[Trwanie]], P462)</f>
        <v>0.45726851851851824</v>
      </c>
      <c r="Q463" s="9">
        <f>IF(telefony[[#This Row],[Czy stacjonarny]]=1, Q462+telefony[[#This Row],[Trwanie]], Q462)</f>
        <v>1.494930555555557</v>
      </c>
    </row>
    <row r="464" spans="1:17" x14ac:dyDescent="0.25">
      <c r="A464">
        <v>3178616</v>
      </c>
      <c r="B464" s="1">
        <v>42923</v>
      </c>
      <c r="C464" s="2">
        <v>0.46891203703703704</v>
      </c>
      <c r="D464" s="2">
        <v>0.47209490740740739</v>
      </c>
      <c r="E464">
        <f>IF(LEN(telefony[[#This Row],[nr]]) = 7, 1,0)</f>
        <v>1</v>
      </c>
      <c r="F464">
        <f>IF(LEN(telefony[[#This Row],[nr]]) = 8, 1,0)</f>
        <v>0</v>
      </c>
      <c r="G464">
        <f>IF(LEN(telefony[[#This Row],[nr]]) &gt;= 10, 1,0)</f>
        <v>0</v>
      </c>
      <c r="H464">
        <f>IF(AND(MID(telefony[[#This Row],[nr]],1,2)="12",  telefony[[#This Row],[Czy stacjonarny]]=1), 1,0)</f>
        <v>0</v>
      </c>
      <c r="I464" s="2">
        <f>IF(telefony[[#This Row],[Czy stacjonarny na 12]]=1, telefony[[#This Row],[zakonczenie]]-telefony[[#This Row],[rozpoczecie]]+I463, I463)</f>
        <v>1.1250000000000038E-2</v>
      </c>
      <c r="J464" s="9">
        <f>IF(telefony[[#This Row],[Czy stacjonarny]]=1, telefony[[#This Row],[zakonczenie]]-telefony[[#This Row],[rozpoczecie]]+J463, J463)</f>
        <v>1.8890162037037048</v>
      </c>
      <c r="K464" s="9">
        <f>IF(telefony[[#This Row],[Czy komórkowy]]=1, telefony[[#This Row],[zakonczenie]]-telefony[[#This Row],[rozpoczecie]]+K463, K463)</f>
        <v>0.62192129629629578</v>
      </c>
      <c r="L464" s="9">
        <f>IF(telefony[[#This Row],[Czy zagraniczne]]=1, telefony[[#This Row],[zakonczenie]]-telefony[[#This Row],[rozpoczecie]]+L463, L463)</f>
        <v>0.15875000000000011</v>
      </c>
      <c r="M464" s="9">
        <f>IF(telefony[[#This Row],[Czy stacjonarny]]=1, telefony[[#This Row],[zakonczenie]]-telefony[[#This Row],[rozpoczecie]]+M463, IF(telefony[[#This Row],[Czy komórkowy]]=1, telefony[[#This Row],[zakonczenie]]-telefony[[#This Row],[rozpoczecie]]+M463, M463))</f>
        <v>2.5109375000000034</v>
      </c>
      <c r="N464" s="2">
        <f>telefony[[#This Row],[zakonczenie]]-telefony[[#This Row],[rozpoczecie]]</f>
        <v>3.1828703703703498E-3</v>
      </c>
      <c r="O464">
        <f>IF(telefony[[#This Row],[Czy zagraniczne]]=1, ROUNDUP(telefony[[#This Row],[Trwanie]]*1440,0),0)</f>
        <v>0</v>
      </c>
      <c r="P464" s="9">
        <f>IF(telefony[[#This Row],[Czy komórkowy]]=1, P463+telefony[[#This Row],[Trwanie]], P463)</f>
        <v>0.45726851851851824</v>
      </c>
      <c r="Q464" s="9">
        <f>IF(telefony[[#This Row],[Czy stacjonarny]]=1, Q463+telefony[[#This Row],[Trwanie]], Q463)</f>
        <v>1.4981134259259274</v>
      </c>
    </row>
    <row r="465" spans="1:17" x14ac:dyDescent="0.25">
      <c r="A465">
        <v>71207090</v>
      </c>
      <c r="B465" s="1">
        <v>42923</v>
      </c>
      <c r="C465" s="2">
        <v>0.47127314814814814</v>
      </c>
      <c r="D465" s="2">
        <v>0.47475694444444444</v>
      </c>
      <c r="E465">
        <f>IF(LEN(telefony[[#This Row],[nr]]) = 7, 1,0)</f>
        <v>0</v>
      </c>
      <c r="F465">
        <f>IF(LEN(telefony[[#This Row],[nr]]) = 8, 1,0)</f>
        <v>1</v>
      </c>
      <c r="G465">
        <f>IF(LEN(telefony[[#This Row],[nr]]) &gt;= 10, 1,0)</f>
        <v>0</v>
      </c>
      <c r="H465">
        <f>IF(AND(MID(telefony[[#This Row],[nr]],1,2)="12",  telefony[[#This Row],[Czy stacjonarny]]=1), 1,0)</f>
        <v>0</v>
      </c>
      <c r="I465" s="2">
        <f>IF(telefony[[#This Row],[Czy stacjonarny na 12]]=1, telefony[[#This Row],[zakonczenie]]-telefony[[#This Row],[rozpoczecie]]+I464, I464)</f>
        <v>1.1250000000000038E-2</v>
      </c>
      <c r="J465" s="9">
        <f>IF(telefony[[#This Row],[Czy stacjonarny]]=1, telefony[[#This Row],[zakonczenie]]-telefony[[#This Row],[rozpoczecie]]+J464, J464)</f>
        <v>1.8890162037037048</v>
      </c>
      <c r="K465" s="9">
        <f>IF(telefony[[#This Row],[Czy komórkowy]]=1, telefony[[#This Row],[zakonczenie]]-telefony[[#This Row],[rozpoczecie]]+K464, K464)</f>
        <v>0.62540509259259203</v>
      </c>
      <c r="L465" s="9">
        <f>IF(telefony[[#This Row],[Czy zagraniczne]]=1, telefony[[#This Row],[zakonczenie]]-telefony[[#This Row],[rozpoczecie]]+L464, L464)</f>
        <v>0.15875000000000011</v>
      </c>
      <c r="M465" s="9">
        <f>IF(telefony[[#This Row],[Czy stacjonarny]]=1, telefony[[#This Row],[zakonczenie]]-telefony[[#This Row],[rozpoczecie]]+M464, IF(telefony[[#This Row],[Czy komórkowy]]=1, telefony[[#This Row],[zakonczenie]]-telefony[[#This Row],[rozpoczecie]]+M464, M464))</f>
        <v>2.5144212962962995</v>
      </c>
      <c r="N465" s="2">
        <f>telefony[[#This Row],[zakonczenie]]-telefony[[#This Row],[rozpoczecie]]</f>
        <v>3.4837962962963043E-3</v>
      </c>
      <c r="O465">
        <f>IF(telefony[[#This Row],[Czy zagraniczne]]=1, ROUNDUP(telefony[[#This Row],[Trwanie]]*1440,0),0)</f>
        <v>0</v>
      </c>
      <c r="P465" s="9">
        <f>IF(telefony[[#This Row],[Czy komórkowy]]=1, P464+telefony[[#This Row],[Trwanie]], P464)</f>
        <v>0.46075231481481455</v>
      </c>
      <c r="Q465" s="9">
        <f>IF(telefony[[#This Row],[Czy stacjonarny]]=1, Q464+telefony[[#This Row],[Trwanie]], Q464)</f>
        <v>1.4981134259259274</v>
      </c>
    </row>
    <row r="466" spans="1:17" x14ac:dyDescent="0.25">
      <c r="A466">
        <v>3465997</v>
      </c>
      <c r="B466" s="1">
        <v>42923</v>
      </c>
      <c r="C466" s="2">
        <v>0.47285879629629629</v>
      </c>
      <c r="D466" s="2">
        <v>0.47479166666666667</v>
      </c>
      <c r="E466">
        <f>IF(LEN(telefony[[#This Row],[nr]]) = 7, 1,0)</f>
        <v>1</v>
      </c>
      <c r="F466">
        <f>IF(LEN(telefony[[#This Row],[nr]]) = 8, 1,0)</f>
        <v>0</v>
      </c>
      <c r="G466">
        <f>IF(LEN(telefony[[#This Row],[nr]]) &gt;= 10, 1,0)</f>
        <v>0</v>
      </c>
      <c r="H466">
        <f>IF(AND(MID(telefony[[#This Row],[nr]],1,2)="12",  telefony[[#This Row],[Czy stacjonarny]]=1), 1,0)</f>
        <v>0</v>
      </c>
      <c r="I466" s="2">
        <f>IF(telefony[[#This Row],[Czy stacjonarny na 12]]=1, telefony[[#This Row],[zakonczenie]]-telefony[[#This Row],[rozpoczecie]]+I465, I465)</f>
        <v>1.1250000000000038E-2</v>
      </c>
      <c r="J466" s="9">
        <f>IF(telefony[[#This Row],[Czy stacjonarny]]=1, telefony[[#This Row],[zakonczenie]]-telefony[[#This Row],[rozpoczecie]]+J465, J465)</f>
        <v>1.8909490740740753</v>
      </c>
      <c r="K466" s="9">
        <f>IF(telefony[[#This Row],[Czy komórkowy]]=1, telefony[[#This Row],[zakonczenie]]-telefony[[#This Row],[rozpoczecie]]+K465, K465)</f>
        <v>0.62540509259259203</v>
      </c>
      <c r="L466" s="9">
        <f>IF(telefony[[#This Row],[Czy zagraniczne]]=1, telefony[[#This Row],[zakonczenie]]-telefony[[#This Row],[rozpoczecie]]+L465, L465)</f>
        <v>0.15875000000000011</v>
      </c>
      <c r="M466" s="9">
        <f>IF(telefony[[#This Row],[Czy stacjonarny]]=1, telefony[[#This Row],[zakonczenie]]-telefony[[#This Row],[rozpoczecie]]+M465, IF(telefony[[#This Row],[Czy komórkowy]]=1, telefony[[#This Row],[zakonczenie]]-telefony[[#This Row],[rozpoczecie]]+M465, M465))</f>
        <v>2.51635416666667</v>
      </c>
      <c r="N466" s="2">
        <f>telefony[[#This Row],[zakonczenie]]-telefony[[#This Row],[rozpoczecie]]</f>
        <v>1.9328703703703765E-3</v>
      </c>
      <c r="O466">
        <f>IF(telefony[[#This Row],[Czy zagraniczne]]=1, ROUNDUP(telefony[[#This Row],[Trwanie]]*1440,0),0)</f>
        <v>0</v>
      </c>
      <c r="P466" s="9">
        <f>IF(telefony[[#This Row],[Czy komórkowy]]=1, P465+telefony[[#This Row],[Trwanie]], P465)</f>
        <v>0.46075231481481455</v>
      </c>
      <c r="Q466" s="9">
        <f>IF(telefony[[#This Row],[Czy stacjonarny]]=1, Q465+telefony[[#This Row],[Trwanie]], Q465)</f>
        <v>1.5000462962962979</v>
      </c>
    </row>
    <row r="467" spans="1:17" x14ac:dyDescent="0.25">
      <c r="A467">
        <v>17490780</v>
      </c>
      <c r="B467" s="1">
        <v>42923</v>
      </c>
      <c r="C467" s="2">
        <v>0.47409722222222223</v>
      </c>
      <c r="D467" s="2">
        <v>0.48534722222222221</v>
      </c>
      <c r="E467">
        <f>IF(LEN(telefony[[#This Row],[nr]]) = 7, 1,0)</f>
        <v>0</v>
      </c>
      <c r="F467">
        <f>IF(LEN(telefony[[#This Row],[nr]]) = 8, 1,0)</f>
        <v>1</v>
      </c>
      <c r="G467">
        <f>IF(LEN(telefony[[#This Row],[nr]]) &gt;= 10, 1,0)</f>
        <v>0</v>
      </c>
      <c r="H467">
        <f>IF(AND(MID(telefony[[#This Row],[nr]],1,2)="12",  telefony[[#This Row],[Czy stacjonarny]]=1), 1,0)</f>
        <v>0</v>
      </c>
      <c r="I467" s="2">
        <f>IF(telefony[[#This Row],[Czy stacjonarny na 12]]=1, telefony[[#This Row],[zakonczenie]]-telefony[[#This Row],[rozpoczecie]]+I466, I466)</f>
        <v>1.1250000000000038E-2</v>
      </c>
      <c r="J467" s="9">
        <f>IF(telefony[[#This Row],[Czy stacjonarny]]=1, telefony[[#This Row],[zakonczenie]]-telefony[[#This Row],[rozpoczecie]]+J466, J466)</f>
        <v>1.8909490740740753</v>
      </c>
      <c r="K467" s="9">
        <f>IF(telefony[[#This Row],[Czy komórkowy]]=1, telefony[[#This Row],[zakonczenie]]-telefony[[#This Row],[rozpoczecie]]+K466, K466)</f>
        <v>0.63665509259259201</v>
      </c>
      <c r="L467" s="9">
        <f>IF(telefony[[#This Row],[Czy zagraniczne]]=1, telefony[[#This Row],[zakonczenie]]-telefony[[#This Row],[rozpoczecie]]+L466, L466)</f>
        <v>0.15875000000000011</v>
      </c>
      <c r="M467" s="9">
        <f>IF(telefony[[#This Row],[Czy stacjonarny]]=1, telefony[[#This Row],[zakonczenie]]-telefony[[#This Row],[rozpoczecie]]+M466, IF(telefony[[#This Row],[Czy komórkowy]]=1, telefony[[#This Row],[zakonczenie]]-telefony[[#This Row],[rozpoczecie]]+M466, M466))</f>
        <v>2.52760416666667</v>
      </c>
      <c r="N467" s="2">
        <f>telefony[[#This Row],[zakonczenie]]-telefony[[#This Row],[rozpoczecie]]</f>
        <v>1.1249999999999982E-2</v>
      </c>
      <c r="O467">
        <f>IF(telefony[[#This Row],[Czy zagraniczne]]=1, ROUNDUP(telefony[[#This Row],[Trwanie]]*1440,0),0)</f>
        <v>0</v>
      </c>
      <c r="P467" s="9">
        <f>IF(telefony[[#This Row],[Czy komórkowy]]=1, P466+telefony[[#This Row],[Trwanie]], P466)</f>
        <v>0.47200231481481453</v>
      </c>
      <c r="Q467" s="9">
        <f>IF(telefony[[#This Row],[Czy stacjonarny]]=1, Q466+telefony[[#This Row],[Trwanie]], Q466)</f>
        <v>1.5000462962962979</v>
      </c>
    </row>
    <row r="468" spans="1:17" x14ac:dyDescent="0.25">
      <c r="A468">
        <v>9805082</v>
      </c>
      <c r="B468" s="1">
        <v>42923</v>
      </c>
      <c r="C468" s="2">
        <v>0.47561342592592593</v>
      </c>
      <c r="D468" s="2">
        <v>0.47950231481481481</v>
      </c>
      <c r="E468">
        <f>IF(LEN(telefony[[#This Row],[nr]]) = 7, 1,0)</f>
        <v>1</v>
      </c>
      <c r="F468">
        <f>IF(LEN(telefony[[#This Row],[nr]]) = 8, 1,0)</f>
        <v>0</v>
      </c>
      <c r="G468">
        <f>IF(LEN(telefony[[#This Row],[nr]]) &gt;= 10, 1,0)</f>
        <v>0</v>
      </c>
      <c r="H468">
        <f>IF(AND(MID(telefony[[#This Row],[nr]],1,2)="12",  telefony[[#This Row],[Czy stacjonarny]]=1), 1,0)</f>
        <v>0</v>
      </c>
      <c r="I468" s="2">
        <f>IF(telefony[[#This Row],[Czy stacjonarny na 12]]=1, telefony[[#This Row],[zakonczenie]]-telefony[[#This Row],[rozpoczecie]]+I467, I467)</f>
        <v>1.1250000000000038E-2</v>
      </c>
      <c r="J468" s="9">
        <f>IF(telefony[[#This Row],[Czy stacjonarny]]=1, telefony[[#This Row],[zakonczenie]]-telefony[[#This Row],[rozpoczecie]]+J467, J467)</f>
        <v>1.8948379629629641</v>
      </c>
      <c r="K468" s="9">
        <f>IF(telefony[[#This Row],[Czy komórkowy]]=1, telefony[[#This Row],[zakonczenie]]-telefony[[#This Row],[rozpoczecie]]+K467, K467)</f>
        <v>0.63665509259259201</v>
      </c>
      <c r="L468" s="9">
        <f>IF(telefony[[#This Row],[Czy zagraniczne]]=1, telefony[[#This Row],[zakonczenie]]-telefony[[#This Row],[rozpoczecie]]+L467, L467)</f>
        <v>0.15875000000000011</v>
      </c>
      <c r="M468" s="9">
        <f>IF(telefony[[#This Row],[Czy stacjonarny]]=1, telefony[[#This Row],[zakonczenie]]-telefony[[#This Row],[rozpoczecie]]+M467, IF(telefony[[#This Row],[Czy komórkowy]]=1, telefony[[#This Row],[zakonczenie]]-telefony[[#This Row],[rozpoczecie]]+M467, M467))</f>
        <v>2.531493055555559</v>
      </c>
      <c r="N468" s="2">
        <f>telefony[[#This Row],[zakonczenie]]-telefony[[#This Row],[rozpoczecie]]</f>
        <v>3.8888888888888862E-3</v>
      </c>
      <c r="O468">
        <f>IF(telefony[[#This Row],[Czy zagraniczne]]=1, ROUNDUP(telefony[[#This Row],[Trwanie]]*1440,0),0)</f>
        <v>0</v>
      </c>
      <c r="P468" s="9">
        <f>IF(telefony[[#This Row],[Czy komórkowy]]=1, P467+telefony[[#This Row],[Trwanie]], P467)</f>
        <v>0.47200231481481453</v>
      </c>
      <c r="Q468" s="9">
        <f>IF(telefony[[#This Row],[Czy stacjonarny]]=1, Q467+telefony[[#This Row],[Trwanie]], Q467)</f>
        <v>1.5039351851851868</v>
      </c>
    </row>
    <row r="469" spans="1:17" x14ac:dyDescent="0.25">
      <c r="A469">
        <v>6333547</v>
      </c>
      <c r="B469" s="1">
        <v>42923</v>
      </c>
      <c r="C469" s="2">
        <v>0.4788425925925926</v>
      </c>
      <c r="D469" s="2">
        <v>0.48685185185185187</v>
      </c>
      <c r="E469">
        <f>IF(LEN(telefony[[#This Row],[nr]]) = 7, 1,0)</f>
        <v>1</v>
      </c>
      <c r="F469">
        <f>IF(LEN(telefony[[#This Row],[nr]]) = 8, 1,0)</f>
        <v>0</v>
      </c>
      <c r="G469">
        <f>IF(LEN(telefony[[#This Row],[nr]]) &gt;= 10, 1,0)</f>
        <v>0</v>
      </c>
      <c r="H469">
        <f>IF(AND(MID(telefony[[#This Row],[nr]],1,2)="12",  telefony[[#This Row],[Czy stacjonarny]]=1), 1,0)</f>
        <v>0</v>
      </c>
      <c r="I469" s="2">
        <f>IF(telefony[[#This Row],[Czy stacjonarny na 12]]=1, telefony[[#This Row],[zakonczenie]]-telefony[[#This Row],[rozpoczecie]]+I468, I468)</f>
        <v>1.1250000000000038E-2</v>
      </c>
      <c r="J469" s="9">
        <f>IF(telefony[[#This Row],[Czy stacjonarny]]=1, telefony[[#This Row],[zakonczenie]]-telefony[[#This Row],[rozpoczecie]]+J468, J468)</f>
        <v>1.9028472222222235</v>
      </c>
      <c r="K469" s="9">
        <f>IF(telefony[[#This Row],[Czy komórkowy]]=1, telefony[[#This Row],[zakonczenie]]-telefony[[#This Row],[rozpoczecie]]+K468, K468)</f>
        <v>0.63665509259259201</v>
      </c>
      <c r="L469" s="9">
        <f>IF(telefony[[#This Row],[Czy zagraniczne]]=1, telefony[[#This Row],[zakonczenie]]-telefony[[#This Row],[rozpoczecie]]+L468, L468)</f>
        <v>0.15875000000000011</v>
      </c>
      <c r="M469" s="9">
        <f>IF(telefony[[#This Row],[Czy stacjonarny]]=1, telefony[[#This Row],[zakonczenie]]-telefony[[#This Row],[rozpoczecie]]+M468, IF(telefony[[#This Row],[Czy komórkowy]]=1, telefony[[#This Row],[zakonczenie]]-telefony[[#This Row],[rozpoczecie]]+M468, M468))</f>
        <v>2.5395023148148184</v>
      </c>
      <c r="N469" s="2">
        <f>telefony[[#This Row],[zakonczenie]]-telefony[[#This Row],[rozpoczecie]]</f>
        <v>8.0092592592592715E-3</v>
      </c>
      <c r="O469">
        <f>IF(telefony[[#This Row],[Czy zagraniczne]]=1, ROUNDUP(telefony[[#This Row],[Trwanie]]*1440,0),0)</f>
        <v>0</v>
      </c>
      <c r="P469" s="9">
        <f>IF(telefony[[#This Row],[Czy komórkowy]]=1, P468+telefony[[#This Row],[Trwanie]], P468)</f>
        <v>0.47200231481481453</v>
      </c>
      <c r="Q469" s="9">
        <f>IF(telefony[[#This Row],[Czy stacjonarny]]=1, Q468+telefony[[#This Row],[Trwanie]], Q468)</f>
        <v>1.5119444444444461</v>
      </c>
    </row>
    <row r="470" spans="1:17" x14ac:dyDescent="0.25">
      <c r="A470">
        <v>8424969</v>
      </c>
      <c r="B470" s="1">
        <v>42923</v>
      </c>
      <c r="C470" s="2">
        <v>0.48380787037037037</v>
      </c>
      <c r="D470" s="2">
        <v>0.49267361111111113</v>
      </c>
      <c r="E470">
        <f>IF(LEN(telefony[[#This Row],[nr]]) = 7, 1,0)</f>
        <v>1</v>
      </c>
      <c r="F470">
        <f>IF(LEN(telefony[[#This Row],[nr]]) = 8, 1,0)</f>
        <v>0</v>
      </c>
      <c r="G470">
        <f>IF(LEN(telefony[[#This Row],[nr]]) &gt;= 10, 1,0)</f>
        <v>0</v>
      </c>
      <c r="H470">
        <f>IF(AND(MID(telefony[[#This Row],[nr]],1,2)="12",  telefony[[#This Row],[Czy stacjonarny]]=1), 1,0)</f>
        <v>0</v>
      </c>
      <c r="I470" s="2">
        <f>IF(telefony[[#This Row],[Czy stacjonarny na 12]]=1, telefony[[#This Row],[zakonczenie]]-telefony[[#This Row],[rozpoczecie]]+I469, I469)</f>
        <v>1.1250000000000038E-2</v>
      </c>
      <c r="J470" s="9">
        <f>IF(telefony[[#This Row],[Czy stacjonarny]]=1, telefony[[#This Row],[zakonczenie]]-telefony[[#This Row],[rozpoczecie]]+J469, J469)</f>
        <v>1.9117129629629641</v>
      </c>
      <c r="K470" s="9">
        <f>IF(telefony[[#This Row],[Czy komórkowy]]=1, telefony[[#This Row],[zakonczenie]]-telefony[[#This Row],[rozpoczecie]]+K469, K469)</f>
        <v>0.63665509259259201</v>
      </c>
      <c r="L470" s="9">
        <f>IF(telefony[[#This Row],[Czy zagraniczne]]=1, telefony[[#This Row],[zakonczenie]]-telefony[[#This Row],[rozpoczecie]]+L469, L469)</f>
        <v>0.15875000000000011</v>
      </c>
      <c r="M470" s="9">
        <f>IF(telefony[[#This Row],[Czy stacjonarny]]=1, telefony[[#This Row],[zakonczenie]]-telefony[[#This Row],[rozpoczecie]]+M469, IF(telefony[[#This Row],[Czy komórkowy]]=1, telefony[[#This Row],[zakonczenie]]-telefony[[#This Row],[rozpoczecie]]+M469, M469))</f>
        <v>2.5483680555555592</v>
      </c>
      <c r="N470" s="2">
        <f>telefony[[#This Row],[zakonczenie]]-telefony[[#This Row],[rozpoczecie]]</f>
        <v>8.8657407407407574E-3</v>
      </c>
      <c r="O470">
        <f>IF(telefony[[#This Row],[Czy zagraniczne]]=1, ROUNDUP(telefony[[#This Row],[Trwanie]]*1440,0),0)</f>
        <v>0</v>
      </c>
      <c r="P470" s="9">
        <f>IF(telefony[[#This Row],[Czy komórkowy]]=1, P469+telefony[[#This Row],[Trwanie]], P469)</f>
        <v>0.47200231481481453</v>
      </c>
      <c r="Q470" s="9">
        <f>IF(telefony[[#This Row],[Czy stacjonarny]]=1, Q469+telefony[[#This Row],[Trwanie]], Q469)</f>
        <v>1.5208101851851867</v>
      </c>
    </row>
    <row r="471" spans="1:17" x14ac:dyDescent="0.25">
      <c r="A471">
        <v>41210751</v>
      </c>
      <c r="B471" s="1">
        <v>42923</v>
      </c>
      <c r="C471" s="2">
        <v>0.48699074074074072</v>
      </c>
      <c r="D471" s="2">
        <v>0.48884259259259261</v>
      </c>
      <c r="E471">
        <f>IF(LEN(telefony[[#This Row],[nr]]) = 7, 1,0)</f>
        <v>0</v>
      </c>
      <c r="F471">
        <f>IF(LEN(telefony[[#This Row],[nr]]) = 8, 1,0)</f>
        <v>1</v>
      </c>
      <c r="G471">
        <f>IF(LEN(telefony[[#This Row],[nr]]) &gt;= 10, 1,0)</f>
        <v>0</v>
      </c>
      <c r="H471">
        <f>IF(AND(MID(telefony[[#This Row],[nr]],1,2)="12",  telefony[[#This Row],[Czy stacjonarny]]=1), 1,0)</f>
        <v>0</v>
      </c>
      <c r="I471" s="2">
        <f>IF(telefony[[#This Row],[Czy stacjonarny na 12]]=1, telefony[[#This Row],[zakonczenie]]-telefony[[#This Row],[rozpoczecie]]+I470, I470)</f>
        <v>1.1250000000000038E-2</v>
      </c>
      <c r="J471" s="9">
        <f>IF(telefony[[#This Row],[Czy stacjonarny]]=1, telefony[[#This Row],[zakonczenie]]-telefony[[#This Row],[rozpoczecie]]+J470, J470)</f>
        <v>1.9117129629629641</v>
      </c>
      <c r="K471" s="9">
        <f>IF(telefony[[#This Row],[Czy komórkowy]]=1, telefony[[#This Row],[zakonczenie]]-telefony[[#This Row],[rozpoczecie]]+K470, K470)</f>
        <v>0.63850694444444389</v>
      </c>
      <c r="L471" s="9">
        <f>IF(telefony[[#This Row],[Czy zagraniczne]]=1, telefony[[#This Row],[zakonczenie]]-telefony[[#This Row],[rozpoczecie]]+L470, L470)</f>
        <v>0.15875000000000011</v>
      </c>
      <c r="M471" s="9">
        <f>IF(telefony[[#This Row],[Czy stacjonarny]]=1, telefony[[#This Row],[zakonczenie]]-telefony[[#This Row],[rozpoczecie]]+M470, IF(telefony[[#This Row],[Czy komórkowy]]=1, telefony[[#This Row],[zakonczenie]]-telefony[[#This Row],[rozpoczecie]]+M470, M470))</f>
        <v>2.5502199074074112</v>
      </c>
      <c r="N471" s="2">
        <f>telefony[[#This Row],[zakonczenie]]-telefony[[#This Row],[rozpoczecie]]</f>
        <v>1.8518518518518823E-3</v>
      </c>
      <c r="O471">
        <f>IF(telefony[[#This Row],[Czy zagraniczne]]=1, ROUNDUP(telefony[[#This Row],[Trwanie]]*1440,0),0)</f>
        <v>0</v>
      </c>
      <c r="P471" s="9">
        <f>IF(telefony[[#This Row],[Czy komórkowy]]=1, P470+telefony[[#This Row],[Trwanie]], P470)</f>
        <v>0.47385416666666641</v>
      </c>
      <c r="Q471" s="9">
        <f>IF(telefony[[#This Row],[Czy stacjonarny]]=1, Q470+telefony[[#This Row],[Trwanie]], Q470)</f>
        <v>1.5208101851851867</v>
      </c>
    </row>
    <row r="472" spans="1:17" x14ac:dyDescent="0.25">
      <c r="A472">
        <v>9321082</v>
      </c>
      <c r="B472" s="1">
        <v>42923</v>
      </c>
      <c r="C472" s="2">
        <v>0.49206018518518518</v>
      </c>
      <c r="D472" s="2">
        <v>0.50086805555555558</v>
      </c>
      <c r="E472">
        <f>IF(LEN(telefony[[#This Row],[nr]]) = 7, 1,0)</f>
        <v>1</v>
      </c>
      <c r="F472">
        <f>IF(LEN(telefony[[#This Row],[nr]]) = 8, 1,0)</f>
        <v>0</v>
      </c>
      <c r="G472">
        <f>IF(LEN(telefony[[#This Row],[nr]]) &gt;= 10, 1,0)</f>
        <v>0</v>
      </c>
      <c r="H472">
        <f>IF(AND(MID(telefony[[#This Row],[nr]],1,2)="12",  telefony[[#This Row],[Czy stacjonarny]]=1), 1,0)</f>
        <v>0</v>
      </c>
      <c r="I472" s="2">
        <f>IF(telefony[[#This Row],[Czy stacjonarny na 12]]=1, telefony[[#This Row],[zakonczenie]]-telefony[[#This Row],[rozpoczecie]]+I471, I471)</f>
        <v>1.1250000000000038E-2</v>
      </c>
      <c r="J472" s="9">
        <f>IF(telefony[[#This Row],[Czy stacjonarny]]=1, telefony[[#This Row],[zakonczenie]]-telefony[[#This Row],[rozpoczecie]]+J471, J471)</f>
        <v>1.9205208333333346</v>
      </c>
      <c r="K472" s="9">
        <f>IF(telefony[[#This Row],[Czy komórkowy]]=1, telefony[[#This Row],[zakonczenie]]-telefony[[#This Row],[rozpoczecie]]+K471, K471)</f>
        <v>0.63850694444444389</v>
      </c>
      <c r="L472" s="9">
        <f>IF(telefony[[#This Row],[Czy zagraniczne]]=1, telefony[[#This Row],[zakonczenie]]-telefony[[#This Row],[rozpoczecie]]+L471, L471)</f>
        <v>0.15875000000000011</v>
      </c>
      <c r="M472" s="9">
        <f>IF(telefony[[#This Row],[Czy stacjonarny]]=1, telefony[[#This Row],[zakonczenie]]-telefony[[#This Row],[rozpoczecie]]+M471, IF(telefony[[#This Row],[Czy komórkowy]]=1, telefony[[#This Row],[zakonczenie]]-telefony[[#This Row],[rozpoczecie]]+M471, M471))</f>
        <v>2.5590277777777817</v>
      </c>
      <c r="N472" s="2">
        <f>telefony[[#This Row],[zakonczenie]]-telefony[[#This Row],[rozpoczecie]]</f>
        <v>8.8078703703703964E-3</v>
      </c>
      <c r="O472">
        <f>IF(telefony[[#This Row],[Czy zagraniczne]]=1, ROUNDUP(telefony[[#This Row],[Trwanie]]*1440,0),0)</f>
        <v>0</v>
      </c>
      <c r="P472" s="9">
        <f>IF(telefony[[#This Row],[Czy komórkowy]]=1, P471+telefony[[#This Row],[Trwanie]], P471)</f>
        <v>0.47385416666666641</v>
      </c>
      <c r="Q472" s="9">
        <f>IF(telefony[[#This Row],[Czy stacjonarny]]=1, Q471+telefony[[#This Row],[Trwanie]], Q471)</f>
        <v>1.5296180555555572</v>
      </c>
    </row>
    <row r="473" spans="1:17" x14ac:dyDescent="0.25">
      <c r="A473">
        <v>80907155</v>
      </c>
      <c r="B473" s="1">
        <v>42923</v>
      </c>
      <c r="C473" s="2">
        <v>0.49668981481481483</v>
      </c>
      <c r="D473" s="2">
        <v>0.50266203703703705</v>
      </c>
      <c r="E473">
        <f>IF(LEN(telefony[[#This Row],[nr]]) = 7, 1,0)</f>
        <v>0</v>
      </c>
      <c r="F473">
        <f>IF(LEN(telefony[[#This Row],[nr]]) = 8, 1,0)</f>
        <v>1</v>
      </c>
      <c r="G473">
        <f>IF(LEN(telefony[[#This Row],[nr]]) &gt;= 10, 1,0)</f>
        <v>0</v>
      </c>
      <c r="H473">
        <f>IF(AND(MID(telefony[[#This Row],[nr]],1,2)="12",  telefony[[#This Row],[Czy stacjonarny]]=1), 1,0)</f>
        <v>0</v>
      </c>
      <c r="I473" s="2">
        <f>IF(telefony[[#This Row],[Czy stacjonarny na 12]]=1, telefony[[#This Row],[zakonczenie]]-telefony[[#This Row],[rozpoczecie]]+I472, I472)</f>
        <v>1.1250000000000038E-2</v>
      </c>
      <c r="J473" s="9">
        <f>IF(telefony[[#This Row],[Czy stacjonarny]]=1, telefony[[#This Row],[zakonczenie]]-telefony[[#This Row],[rozpoczecie]]+J472, J472)</f>
        <v>1.9205208333333346</v>
      </c>
      <c r="K473" s="9">
        <f>IF(telefony[[#This Row],[Czy komórkowy]]=1, telefony[[#This Row],[zakonczenie]]-telefony[[#This Row],[rozpoczecie]]+K472, K472)</f>
        <v>0.64447916666666605</v>
      </c>
      <c r="L473" s="9">
        <f>IF(telefony[[#This Row],[Czy zagraniczne]]=1, telefony[[#This Row],[zakonczenie]]-telefony[[#This Row],[rozpoczecie]]+L472, L472)</f>
        <v>0.15875000000000011</v>
      </c>
      <c r="M473" s="9">
        <f>IF(telefony[[#This Row],[Czy stacjonarny]]=1, telefony[[#This Row],[zakonczenie]]-telefony[[#This Row],[rozpoczecie]]+M472, IF(telefony[[#This Row],[Czy komórkowy]]=1, telefony[[#This Row],[zakonczenie]]-telefony[[#This Row],[rozpoczecie]]+M472, M472))</f>
        <v>2.5650000000000039</v>
      </c>
      <c r="N473" s="2">
        <f>telefony[[#This Row],[zakonczenie]]-telefony[[#This Row],[rozpoczecie]]</f>
        <v>5.9722222222222121E-3</v>
      </c>
      <c r="O473">
        <f>IF(telefony[[#This Row],[Czy zagraniczne]]=1, ROUNDUP(telefony[[#This Row],[Trwanie]]*1440,0),0)</f>
        <v>0</v>
      </c>
      <c r="P473" s="9">
        <f>IF(telefony[[#This Row],[Czy komórkowy]]=1, P472+telefony[[#This Row],[Trwanie]], P472)</f>
        <v>0.47982638888888862</v>
      </c>
      <c r="Q473" s="9">
        <f>IF(telefony[[#This Row],[Czy stacjonarny]]=1, Q472+telefony[[#This Row],[Trwanie]], Q472)</f>
        <v>1.5296180555555572</v>
      </c>
    </row>
    <row r="474" spans="1:17" x14ac:dyDescent="0.25">
      <c r="A474">
        <v>16303399</v>
      </c>
      <c r="B474" s="1">
        <v>42923</v>
      </c>
      <c r="C474" s="2">
        <v>0.50232638888888892</v>
      </c>
      <c r="D474" s="2">
        <v>0.50351851851851848</v>
      </c>
      <c r="E474">
        <f>IF(LEN(telefony[[#This Row],[nr]]) = 7, 1,0)</f>
        <v>0</v>
      </c>
      <c r="F474">
        <f>IF(LEN(telefony[[#This Row],[nr]]) = 8, 1,0)</f>
        <v>1</v>
      </c>
      <c r="G474">
        <f>IF(LEN(telefony[[#This Row],[nr]]) &gt;= 10, 1,0)</f>
        <v>0</v>
      </c>
      <c r="H474">
        <f>IF(AND(MID(telefony[[#This Row],[nr]],1,2)="12",  telefony[[#This Row],[Czy stacjonarny]]=1), 1,0)</f>
        <v>0</v>
      </c>
      <c r="I474" s="2">
        <f>IF(telefony[[#This Row],[Czy stacjonarny na 12]]=1, telefony[[#This Row],[zakonczenie]]-telefony[[#This Row],[rozpoczecie]]+I473, I473)</f>
        <v>1.1250000000000038E-2</v>
      </c>
      <c r="J474" s="9">
        <f>IF(telefony[[#This Row],[Czy stacjonarny]]=1, telefony[[#This Row],[zakonczenie]]-telefony[[#This Row],[rozpoczecie]]+J473, J473)</f>
        <v>1.9205208333333346</v>
      </c>
      <c r="K474" s="9">
        <f>IF(telefony[[#This Row],[Czy komórkowy]]=1, telefony[[#This Row],[zakonczenie]]-telefony[[#This Row],[rozpoczecie]]+K473, K473)</f>
        <v>0.6456712962962956</v>
      </c>
      <c r="L474" s="9">
        <f>IF(telefony[[#This Row],[Czy zagraniczne]]=1, telefony[[#This Row],[zakonczenie]]-telefony[[#This Row],[rozpoczecie]]+L473, L473)</f>
        <v>0.15875000000000011</v>
      </c>
      <c r="M474" s="9">
        <f>IF(telefony[[#This Row],[Czy stacjonarny]]=1, telefony[[#This Row],[zakonczenie]]-telefony[[#This Row],[rozpoczecie]]+M473, IF(telefony[[#This Row],[Czy komórkowy]]=1, telefony[[#This Row],[zakonczenie]]-telefony[[#This Row],[rozpoczecie]]+M473, M473))</f>
        <v>2.5661921296296333</v>
      </c>
      <c r="N474" s="2">
        <f>telefony[[#This Row],[zakonczenie]]-telefony[[#This Row],[rozpoczecie]]</f>
        <v>1.1921296296295569E-3</v>
      </c>
      <c r="O474">
        <f>IF(telefony[[#This Row],[Czy zagraniczne]]=1, ROUNDUP(telefony[[#This Row],[Trwanie]]*1440,0),0)</f>
        <v>0</v>
      </c>
      <c r="P474" s="9">
        <f>IF(telefony[[#This Row],[Czy komórkowy]]=1, P473+telefony[[#This Row],[Trwanie]], P473)</f>
        <v>0.48101851851851818</v>
      </c>
      <c r="Q474" s="9">
        <f>IF(telefony[[#This Row],[Czy stacjonarny]]=1, Q473+telefony[[#This Row],[Trwanie]], Q473)</f>
        <v>1.5296180555555572</v>
      </c>
    </row>
    <row r="475" spans="1:17" x14ac:dyDescent="0.25">
      <c r="A475">
        <v>7841442</v>
      </c>
      <c r="B475" s="1">
        <v>42923</v>
      </c>
      <c r="C475" s="2">
        <v>0.50498842592592597</v>
      </c>
      <c r="D475" s="2">
        <v>0.50807870370370367</v>
      </c>
      <c r="E475">
        <f>IF(LEN(telefony[[#This Row],[nr]]) = 7, 1,0)</f>
        <v>1</v>
      </c>
      <c r="F475">
        <f>IF(LEN(telefony[[#This Row],[nr]]) = 8, 1,0)</f>
        <v>0</v>
      </c>
      <c r="G475">
        <f>IF(LEN(telefony[[#This Row],[nr]]) &gt;= 10, 1,0)</f>
        <v>0</v>
      </c>
      <c r="H475">
        <f>IF(AND(MID(telefony[[#This Row],[nr]],1,2)="12",  telefony[[#This Row],[Czy stacjonarny]]=1), 1,0)</f>
        <v>0</v>
      </c>
      <c r="I475" s="2">
        <f>IF(telefony[[#This Row],[Czy stacjonarny na 12]]=1, telefony[[#This Row],[zakonczenie]]-telefony[[#This Row],[rozpoczecie]]+I474, I474)</f>
        <v>1.1250000000000038E-2</v>
      </c>
      <c r="J475" s="9">
        <f>IF(telefony[[#This Row],[Czy stacjonarny]]=1, telefony[[#This Row],[zakonczenie]]-telefony[[#This Row],[rozpoczecie]]+J474, J474)</f>
        <v>1.9236111111111123</v>
      </c>
      <c r="K475" s="9">
        <f>IF(telefony[[#This Row],[Czy komórkowy]]=1, telefony[[#This Row],[zakonczenie]]-telefony[[#This Row],[rozpoczecie]]+K474, K474)</f>
        <v>0.6456712962962956</v>
      </c>
      <c r="L475" s="9">
        <f>IF(telefony[[#This Row],[Czy zagraniczne]]=1, telefony[[#This Row],[zakonczenie]]-telefony[[#This Row],[rozpoczecie]]+L474, L474)</f>
        <v>0.15875000000000011</v>
      </c>
      <c r="M475" s="9">
        <f>IF(telefony[[#This Row],[Czy stacjonarny]]=1, telefony[[#This Row],[zakonczenie]]-telefony[[#This Row],[rozpoczecie]]+M474, IF(telefony[[#This Row],[Czy komórkowy]]=1, telefony[[#This Row],[zakonczenie]]-telefony[[#This Row],[rozpoczecie]]+M474, M474))</f>
        <v>2.5692824074074112</v>
      </c>
      <c r="N475" s="2">
        <f>telefony[[#This Row],[zakonczenie]]-telefony[[#This Row],[rozpoczecie]]</f>
        <v>3.0902777777777057E-3</v>
      </c>
      <c r="O475">
        <f>IF(telefony[[#This Row],[Czy zagraniczne]]=1, ROUNDUP(telefony[[#This Row],[Trwanie]]*1440,0),0)</f>
        <v>0</v>
      </c>
      <c r="P475" s="9">
        <f>IF(telefony[[#This Row],[Czy komórkowy]]=1, P474+telefony[[#This Row],[Trwanie]], P474)</f>
        <v>0.48101851851851818</v>
      </c>
      <c r="Q475" s="9">
        <f>IF(telefony[[#This Row],[Czy stacjonarny]]=1, Q474+telefony[[#This Row],[Trwanie]], Q474)</f>
        <v>1.5327083333333349</v>
      </c>
    </row>
    <row r="476" spans="1:17" x14ac:dyDescent="0.25">
      <c r="A476">
        <v>5512237</v>
      </c>
      <c r="B476" s="1">
        <v>42923</v>
      </c>
      <c r="C476" s="2">
        <v>0.50883101851851853</v>
      </c>
      <c r="D476" s="2">
        <v>0.50998842592592597</v>
      </c>
      <c r="E476">
        <f>IF(LEN(telefony[[#This Row],[nr]]) = 7, 1,0)</f>
        <v>1</v>
      </c>
      <c r="F476">
        <f>IF(LEN(telefony[[#This Row],[nr]]) = 8, 1,0)</f>
        <v>0</v>
      </c>
      <c r="G476">
        <f>IF(LEN(telefony[[#This Row],[nr]]) &gt;= 10, 1,0)</f>
        <v>0</v>
      </c>
      <c r="H476">
        <f>IF(AND(MID(telefony[[#This Row],[nr]],1,2)="12",  telefony[[#This Row],[Czy stacjonarny]]=1), 1,0)</f>
        <v>0</v>
      </c>
      <c r="I476" s="2">
        <f>IF(telefony[[#This Row],[Czy stacjonarny na 12]]=1, telefony[[#This Row],[zakonczenie]]-telefony[[#This Row],[rozpoczecie]]+I475, I475)</f>
        <v>1.1250000000000038E-2</v>
      </c>
      <c r="J476" s="9">
        <f>IF(telefony[[#This Row],[Czy stacjonarny]]=1, telefony[[#This Row],[zakonczenie]]-telefony[[#This Row],[rozpoczecie]]+J475, J475)</f>
        <v>1.9247685185185197</v>
      </c>
      <c r="K476" s="9">
        <f>IF(telefony[[#This Row],[Czy komórkowy]]=1, telefony[[#This Row],[zakonczenie]]-telefony[[#This Row],[rozpoczecie]]+K475, K475)</f>
        <v>0.6456712962962956</v>
      </c>
      <c r="L476" s="9">
        <f>IF(telefony[[#This Row],[Czy zagraniczne]]=1, telefony[[#This Row],[zakonczenie]]-telefony[[#This Row],[rozpoczecie]]+L475, L475)</f>
        <v>0.15875000000000011</v>
      </c>
      <c r="M476" s="9">
        <f>IF(telefony[[#This Row],[Czy stacjonarny]]=1, telefony[[#This Row],[zakonczenie]]-telefony[[#This Row],[rozpoczecie]]+M475, IF(telefony[[#This Row],[Czy komórkowy]]=1, telefony[[#This Row],[zakonczenie]]-telefony[[#This Row],[rozpoczecie]]+M475, M475))</f>
        <v>2.5704398148148186</v>
      </c>
      <c r="N476" s="2">
        <f>telefony[[#This Row],[zakonczenie]]-telefony[[#This Row],[rozpoczecie]]</f>
        <v>1.1574074074074403E-3</v>
      </c>
      <c r="O476">
        <f>IF(telefony[[#This Row],[Czy zagraniczne]]=1, ROUNDUP(telefony[[#This Row],[Trwanie]]*1440,0),0)</f>
        <v>0</v>
      </c>
      <c r="P476" s="9">
        <f>IF(telefony[[#This Row],[Czy komórkowy]]=1, P475+telefony[[#This Row],[Trwanie]], P475)</f>
        <v>0.48101851851851818</v>
      </c>
      <c r="Q476" s="9">
        <f>IF(telefony[[#This Row],[Czy stacjonarny]]=1, Q475+telefony[[#This Row],[Trwanie]], Q475)</f>
        <v>1.5338657407407423</v>
      </c>
    </row>
    <row r="477" spans="1:17" x14ac:dyDescent="0.25">
      <c r="A477">
        <v>2557668</v>
      </c>
      <c r="B477" s="1">
        <v>42923</v>
      </c>
      <c r="C477" s="2">
        <v>0.51253472222222218</v>
      </c>
      <c r="D477" s="2">
        <v>0.51974537037037039</v>
      </c>
      <c r="E477">
        <f>IF(LEN(telefony[[#This Row],[nr]]) = 7, 1,0)</f>
        <v>1</v>
      </c>
      <c r="F477">
        <f>IF(LEN(telefony[[#This Row],[nr]]) = 8, 1,0)</f>
        <v>0</v>
      </c>
      <c r="G477">
        <f>IF(LEN(telefony[[#This Row],[nr]]) &gt;= 10, 1,0)</f>
        <v>0</v>
      </c>
      <c r="H477">
        <f>IF(AND(MID(telefony[[#This Row],[nr]],1,2)="12",  telefony[[#This Row],[Czy stacjonarny]]=1), 1,0)</f>
        <v>0</v>
      </c>
      <c r="I477" s="2">
        <f>IF(telefony[[#This Row],[Czy stacjonarny na 12]]=1, telefony[[#This Row],[zakonczenie]]-telefony[[#This Row],[rozpoczecie]]+I476, I476)</f>
        <v>1.1250000000000038E-2</v>
      </c>
      <c r="J477" s="9">
        <f>IF(telefony[[#This Row],[Czy stacjonarny]]=1, telefony[[#This Row],[zakonczenie]]-telefony[[#This Row],[rozpoczecie]]+J476, J476)</f>
        <v>1.9319791666666679</v>
      </c>
      <c r="K477" s="9">
        <f>IF(telefony[[#This Row],[Czy komórkowy]]=1, telefony[[#This Row],[zakonczenie]]-telefony[[#This Row],[rozpoczecie]]+K476, K476)</f>
        <v>0.6456712962962956</v>
      </c>
      <c r="L477" s="9">
        <f>IF(telefony[[#This Row],[Czy zagraniczne]]=1, telefony[[#This Row],[zakonczenie]]-telefony[[#This Row],[rozpoczecie]]+L476, L476)</f>
        <v>0.15875000000000011</v>
      </c>
      <c r="M477" s="9">
        <f>IF(telefony[[#This Row],[Czy stacjonarny]]=1, telefony[[#This Row],[zakonczenie]]-telefony[[#This Row],[rozpoczecie]]+M476, IF(telefony[[#This Row],[Czy komórkowy]]=1, telefony[[#This Row],[zakonczenie]]-telefony[[#This Row],[rozpoczecie]]+M476, M476))</f>
        <v>2.5776504629629668</v>
      </c>
      <c r="N477" s="2">
        <f>telefony[[#This Row],[zakonczenie]]-telefony[[#This Row],[rozpoczecie]]</f>
        <v>7.2106481481482021E-3</v>
      </c>
      <c r="O477">
        <f>IF(telefony[[#This Row],[Czy zagraniczne]]=1, ROUNDUP(telefony[[#This Row],[Trwanie]]*1440,0),0)</f>
        <v>0</v>
      </c>
      <c r="P477" s="9">
        <f>IF(telefony[[#This Row],[Czy komórkowy]]=1, P476+telefony[[#This Row],[Trwanie]], P476)</f>
        <v>0.48101851851851818</v>
      </c>
      <c r="Q477" s="9">
        <f>IF(telefony[[#This Row],[Czy stacjonarny]]=1, Q476+telefony[[#This Row],[Trwanie]], Q476)</f>
        <v>1.5410763888888905</v>
      </c>
    </row>
    <row r="478" spans="1:17" x14ac:dyDescent="0.25">
      <c r="A478">
        <v>4469748</v>
      </c>
      <c r="B478" s="1">
        <v>42923</v>
      </c>
      <c r="C478" s="2">
        <v>0.51744212962962965</v>
      </c>
      <c r="D478" s="2">
        <v>0.52157407407407408</v>
      </c>
      <c r="E478">
        <f>IF(LEN(telefony[[#This Row],[nr]]) = 7, 1,0)</f>
        <v>1</v>
      </c>
      <c r="F478">
        <f>IF(LEN(telefony[[#This Row],[nr]]) = 8, 1,0)</f>
        <v>0</v>
      </c>
      <c r="G478">
        <f>IF(LEN(telefony[[#This Row],[nr]]) &gt;= 10, 1,0)</f>
        <v>0</v>
      </c>
      <c r="H478">
        <f>IF(AND(MID(telefony[[#This Row],[nr]],1,2)="12",  telefony[[#This Row],[Czy stacjonarny]]=1), 1,0)</f>
        <v>0</v>
      </c>
      <c r="I478" s="2">
        <f>IF(telefony[[#This Row],[Czy stacjonarny na 12]]=1, telefony[[#This Row],[zakonczenie]]-telefony[[#This Row],[rozpoczecie]]+I477, I477)</f>
        <v>1.1250000000000038E-2</v>
      </c>
      <c r="J478" s="9">
        <f>IF(telefony[[#This Row],[Czy stacjonarny]]=1, telefony[[#This Row],[zakonczenie]]-telefony[[#This Row],[rozpoczecie]]+J477, J477)</f>
        <v>1.9361111111111122</v>
      </c>
      <c r="K478" s="9">
        <f>IF(telefony[[#This Row],[Czy komórkowy]]=1, telefony[[#This Row],[zakonczenie]]-telefony[[#This Row],[rozpoczecie]]+K477, K477)</f>
        <v>0.6456712962962956</v>
      </c>
      <c r="L478" s="9">
        <f>IF(telefony[[#This Row],[Czy zagraniczne]]=1, telefony[[#This Row],[zakonczenie]]-telefony[[#This Row],[rozpoczecie]]+L477, L477)</f>
        <v>0.15875000000000011</v>
      </c>
      <c r="M478" s="9">
        <f>IF(telefony[[#This Row],[Czy stacjonarny]]=1, telefony[[#This Row],[zakonczenie]]-telefony[[#This Row],[rozpoczecie]]+M477, IF(telefony[[#This Row],[Czy komórkowy]]=1, telefony[[#This Row],[zakonczenie]]-telefony[[#This Row],[rozpoczecie]]+M477, M477))</f>
        <v>2.5817824074074114</v>
      </c>
      <c r="N478" s="2">
        <f>telefony[[#This Row],[zakonczenie]]-telefony[[#This Row],[rozpoczecie]]</f>
        <v>4.1319444444444242E-3</v>
      </c>
      <c r="O478">
        <f>IF(telefony[[#This Row],[Czy zagraniczne]]=1, ROUNDUP(telefony[[#This Row],[Trwanie]]*1440,0),0)</f>
        <v>0</v>
      </c>
      <c r="P478" s="9">
        <f>IF(telefony[[#This Row],[Czy komórkowy]]=1, P477+telefony[[#This Row],[Trwanie]], P477)</f>
        <v>0.48101851851851818</v>
      </c>
      <c r="Q478" s="9">
        <f>IF(telefony[[#This Row],[Czy stacjonarny]]=1, Q477+telefony[[#This Row],[Trwanie]], Q477)</f>
        <v>1.5452083333333348</v>
      </c>
    </row>
    <row r="479" spans="1:17" x14ac:dyDescent="0.25">
      <c r="A479">
        <v>7773546</v>
      </c>
      <c r="B479" s="1">
        <v>42923</v>
      </c>
      <c r="C479" s="2">
        <v>0.51883101851851854</v>
      </c>
      <c r="D479" s="2">
        <v>0.52545138888888887</v>
      </c>
      <c r="E479">
        <f>IF(LEN(telefony[[#This Row],[nr]]) = 7, 1,0)</f>
        <v>1</v>
      </c>
      <c r="F479">
        <f>IF(LEN(telefony[[#This Row],[nr]]) = 8, 1,0)</f>
        <v>0</v>
      </c>
      <c r="G479">
        <f>IF(LEN(telefony[[#This Row],[nr]]) &gt;= 10, 1,0)</f>
        <v>0</v>
      </c>
      <c r="H479">
        <f>IF(AND(MID(telefony[[#This Row],[nr]],1,2)="12",  telefony[[#This Row],[Czy stacjonarny]]=1), 1,0)</f>
        <v>0</v>
      </c>
      <c r="I479" s="2">
        <f>IF(telefony[[#This Row],[Czy stacjonarny na 12]]=1, telefony[[#This Row],[zakonczenie]]-telefony[[#This Row],[rozpoczecie]]+I478, I478)</f>
        <v>1.1250000000000038E-2</v>
      </c>
      <c r="J479" s="9">
        <f>IF(telefony[[#This Row],[Czy stacjonarny]]=1, telefony[[#This Row],[zakonczenie]]-telefony[[#This Row],[rozpoczecie]]+J478, J478)</f>
        <v>1.9427314814814824</v>
      </c>
      <c r="K479" s="9">
        <f>IF(telefony[[#This Row],[Czy komórkowy]]=1, telefony[[#This Row],[zakonczenie]]-telefony[[#This Row],[rozpoczecie]]+K478, K478)</f>
        <v>0.6456712962962956</v>
      </c>
      <c r="L479" s="9">
        <f>IF(telefony[[#This Row],[Czy zagraniczne]]=1, telefony[[#This Row],[zakonczenie]]-telefony[[#This Row],[rozpoczecie]]+L478, L478)</f>
        <v>0.15875000000000011</v>
      </c>
      <c r="M479" s="9">
        <f>IF(telefony[[#This Row],[Czy stacjonarny]]=1, telefony[[#This Row],[zakonczenie]]-telefony[[#This Row],[rozpoczecie]]+M478, IF(telefony[[#This Row],[Czy komórkowy]]=1, telefony[[#This Row],[zakonczenie]]-telefony[[#This Row],[rozpoczecie]]+M478, M478))</f>
        <v>2.5884027777777816</v>
      </c>
      <c r="N479" s="2">
        <f>telefony[[#This Row],[zakonczenie]]-telefony[[#This Row],[rozpoczecie]]</f>
        <v>6.620370370370332E-3</v>
      </c>
      <c r="O479">
        <f>IF(telefony[[#This Row],[Czy zagraniczne]]=1, ROUNDUP(telefony[[#This Row],[Trwanie]]*1440,0),0)</f>
        <v>0</v>
      </c>
      <c r="P479" s="9">
        <f>IF(telefony[[#This Row],[Czy komórkowy]]=1, P478+telefony[[#This Row],[Trwanie]], P478)</f>
        <v>0.48101851851851818</v>
      </c>
      <c r="Q479" s="9">
        <f>IF(telefony[[#This Row],[Czy stacjonarny]]=1, Q478+telefony[[#This Row],[Trwanie]], Q478)</f>
        <v>1.5518287037037051</v>
      </c>
    </row>
    <row r="480" spans="1:17" x14ac:dyDescent="0.25">
      <c r="A480">
        <v>9521805</v>
      </c>
      <c r="B480" s="1">
        <v>42923</v>
      </c>
      <c r="C480" s="2">
        <v>0.52357638888888891</v>
      </c>
      <c r="D480" s="2">
        <v>0.53096064814814814</v>
      </c>
      <c r="E480">
        <f>IF(LEN(telefony[[#This Row],[nr]]) = 7, 1,0)</f>
        <v>1</v>
      </c>
      <c r="F480">
        <f>IF(LEN(telefony[[#This Row],[nr]]) = 8, 1,0)</f>
        <v>0</v>
      </c>
      <c r="G480">
        <f>IF(LEN(telefony[[#This Row],[nr]]) &gt;= 10, 1,0)</f>
        <v>0</v>
      </c>
      <c r="H480">
        <f>IF(AND(MID(telefony[[#This Row],[nr]],1,2)="12",  telefony[[#This Row],[Czy stacjonarny]]=1), 1,0)</f>
        <v>0</v>
      </c>
      <c r="I480" s="2">
        <f>IF(telefony[[#This Row],[Czy stacjonarny na 12]]=1, telefony[[#This Row],[zakonczenie]]-telefony[[#This Row],[rozpoczecie]]+I479, I479)</f>
        <v>1.1250000000000038E-2</v>
      </c>
      <c r="J480" s="9">
        <f>IF(telefony[[#This Row],[Czy stacjonarny]]=1, telefony[[#This Row],[zakonczenie]]-telefony[[#This Row],[rozpoczecie]]+J479, J479)</f>
        <v>1.9501157407407417</v>
      </c>
      <c r="K480" s="9">
        <f>IF(telefony[[#This Row],[Czy komórkowy]]=1, telefony[[#This Row],[zakonczenie]]-telefony[[#This Row],[rozpoczecie]]+K479, K479)</f>
        <v>0.6456712962962956</v>
      </c>
      <c r="L480" s="9">
        <f>IF(telefony[[#This Row],[Czy zagraniczne]]=1, telefony[[#This Row],[zakonczenie]]-telefony[[#This Row],[rozpoczecie]]+L479, L479)</f>
        <v>0.15875000000000011</v>
      </c>
      <c r="M480" s="9">
        <f>IF(telefony[[#This Row],[Czy stacjonarny]]=1, telefony[[#This Row],[zakonczenie]]-telefony[[#This Row],[rozpoczecie]]+M479, IF(telefony[[#This Row],[Czy komórkowy]]=1, telefony[[#This Row],[zakonczenie]]-telefony[[#This Row],[rozpoczecie]]+M479, M479))</f>
        <v>2.5957870370370406</v>
      </c>
      <c r="N480" s="2">
        <f>telefony[[#This Row],[zakonczenie]]-telefony[[#This Row],[rozpoczecie]]</f>
        <v>7.3842592592592293E-3</v>
      </c>
      <c r="O480">
        <f>IF(telefony[[#This Row],[Czy zagraniczne]]=1, ROUNDUP(telefony[[#This Row],[Trwanie]]*1440,0),0)</f>
        <v>0</v>
      </c>
      <c r="P480" s="9">
        <f>IF(telefony[[#This Row],[Czy komórkowy]]=1, P479+telefony[[#This Row],[Trwanie]], P479)</f>
        <v>0.48101851851851818</v>
      </c>
      <c r="Q480" s="9">
        <f>IF(telefony[[#This Row],[Czy stacjonarny]]=1, Q479+telefony[[#This Row],[Trwanie]], Q479)</f>
        <v>1.5592129629629643</v>
      </c>
    </row>
    <row r="481" spans="1:17" x14ac:dyDescent="0.25">
      <c r="A481">
        <v>1640140</v>
      </c>
      <c r="B481" s="1">
        <v>42923</v>
      </c>
      <c r="C481" s="2">
        <v>0.52484953703703707</v>
      </c>
      <c r="D481" s="2">
        <v>0.53331018518518514</v>
      </c>
      <c r="E481">
        <f>IF(LEN(telefony[[#This Row],[nr]]) = 7, 1,0)</f>
        <v>1</v>
      </c>
      <c r="F481">
        <f>IF(LEN(telefony[[#This Row],[nr]]) = 8, 1,0)</f>
        <v>0</v>
      </c>
      <c r="G481">
        <f>IF(LEN(telefony[[#This Row],[nr]]) &gt;= 10, 1,0)</f>
        <v>0</v>
      </c>
      <c r="H481">
        <f>IF(AND(MID(telefony[[#This Row],[nr]],1,2)="12",  telefony[[#This Row],[Czy stacjonarny]]=1), 1,0)</f>
        <v>0</v>
      </c>
      <c r="I481" s="2">
        <f>IF(telefony[[#This Row],[Czy stacjonarny na 12]]=1, telefony[[#This Row],[zakonczenie]]-telefony[[#This Row],[rozpoczecie]]+I480, I480)</f>
        <v>1.1250000000000038E-2</v>
      </c>
      <c r="J481" s="9">
        <f>IF(telefony[[#This Row],[Czy stacjonarny]]=1, telefony[[#This Row],[zakonczenie]]-telefony[[#This Row],[rozpoczecie]]+J480, J480)</f>
        <v>1.9585763888888899</v>
      </c>
      <c r="K481" s="9">
        <f>IF(telefony[[#This Row],[Czy komórkowy]]=1, telefony[[#This Row],[zakonczenie]]-telefony[[#This Row],[rozpoczecie]]+K480, K480)</f>
        <v>0.6456712962962956</v>
      </c>
      <c r="L481" s="9">
        <f>IF(telefony[[#This Row],[Czy zagraniczne]]=1, telefony[[#This Row],[zakonczenie]]-telefony[[#This Row],[rozpoczecie]]+L480, L480)</f>
        <v>0.15875000000000011</v>
      </c>
      <c r="M481" s="9">
        <f>IF(telefony[[#This Row],[Czy stacjonarny]]=1, telefony[[#This Row],[zakonczenie]]-telefony[[#This Row],[rozpoczecie]]+M480, IF(telefony[[#This Row],[Czy komórkowy]]=1, telefony[[#This Row],[zakonczenie]]-telefony[[#This Row],[rozpoczecie]]+M480, M480))</f>
        <v>2.6042476851851886</v>
      </c>
      <c r="N481" s="2">
        <f>telefony[[#This Row],[zakonczenie]]-telefony[[#This Row],[rozpoczecie]]</f>
        <v>8.4606481481480644E-3</v>
      </c>
      <c r="O481">
        <f>IF(telefony[[#This Row],[Czy zagraniczne]]=1, ROUNDUP(telefony[[#This Row],[Trwanie]]*1440,0),0)</f>
        <v>0</v>
      </c>
      <c r="P481" s="9">
        <f>IF(telefony[[#This Row],[Czy komórkowy]]=1, P480+telefony[[#This Row],[Trwanie]], P480)</f>
        <v>0.48101851851851818</v>
      </c>
      <c r="Q481" s="9">
        <f>IF(telefony[[#This Row],[Czy stacjonarny]]=1, Q480+telefony[[#This Row],[Trwanie]], Q480)</f>
        <v>1.5676736111111125</v>
      </c>
    </row>
    <row r="482" spans="1:17" x14ac:dyDescent="0.25">
      <c r="A482">
        <v>5415372</v>
      </c>
      <c r="B482" s="1">
        <v>42923</v>
      </c>
      <c r="C482" s="2">
        <v>0.52690972222222221</v>
      </c>
      <c r="D482" s="2">
        <v>0.53266203703703707</v>
      </c>
      <c r="E482">
        <f>IF(LEN(telefony[[#This Row],[nr]]) = 7, 1,0)</f>
        <v>1</v>
      </c>
      <c r="F482">
        <f>IF(LEN(telefony[[#This Row],[nr]]) = 8, 1,0)</f>
        <v>0</v>
      </c>
      <c r="G482">
        <f>IF(LEN(telefony[[#This Row],[nr]]) &gt;= 10, 1,0)</f>
        <v>0</v>
      </c>
      <c r="H482">
        <f>IF(AND(MID(telefony[[#This Row],[nr]],1,2)="12",  telefony[[#This Row],[Czy stacjonarny]]=1), 1,0)</f>
        <v>0</v>
      </c>
      <c r="I482" s="2">
        <f>IF(telefony[[#This Row],[Czy stacjonarny na 12]]=1, telefony[[#This Row],[zakonczenie]]-telefony[[#This Row],[rozpoczecie]]+I481, I481)</f>
        <v>1.1250000000000038E-2</v>
      </c>
      <c r="J482" s="9">
        <f>IF(telefony[[#This Row],[Czy stacjonarny]]=1, telefony[[#This Row],[zakonczenie]]-telefony[[#This Row],[rozpoczecie]]+J481, J481)</f>
        <v>1.9643287037037047</v>
      </c>
      <c r="K482" s="9">
        <f>IF(telefony[[#This Row],[Czy komórkowy]]=1, telefony[[#This Row],[zakonczenie]]-telefony[[#This Row],[rozpoczecie]]+K481, K481)</f>
        <v>0.6456712962962956</v>
      </c>
      <c r="L482" s="9">
        <f>IF(telefony[[#This Row],[Czy zagraniczne]]=1, telefony[[#This Row],[zakonczenie]]-telefony[[#This Row],[rozpoczecie]]+L481, L481)</f>
        <v>0.15875000000000011</v>
      </c>
      <c r="M482" s="9">
        <f>IF(telefony[[#This Row],[Czy stacjonarny]]=1, telefony[[#This Row],[zakonczenie]]-telefony[[#This Row],[rozpoczecie]]+M481, IF(telefony[[#This Row],[Czy komórkowy]]=1, telefony[[#This Row],[zakonczenie]]-telefony[[#This Row],[rozpoczecie]]+M481, M481))</f>
        <v>2.6100000000000034</v>
      </c>
      <c r="N482" s="2">
        <f>telefony[[#This Row],[zakonczenie]]-telefony[[#This Row],[rozpoczecie]]</f>
        <v>5.7523148148148628E-3</v>
      </c>
      <c r="O482">
        <f>IF(telefony[[#This Row],[Czy zagraniczne]]=1, ROUNDUP(telefony[[#This Row],[Trwanie]]*1440,0),0)</f>
        <v>0</v>
      </c>
      <c r="P482" s="9">
        <f>IF(telefony[[#This Row],[Czy komórkowy]]=1, P481+telefony[[#This Row],[Trwanie]], P481)</f>
        <v>0.48101851851851818</v>
      </c>
      <c r="Q482" s="9">
        <f>IF(telefony[[#This Row],[Czy stacjonarny]]=1, Q481+telefony[[#This Row],[Trwanie]], Q481)</f>
        <v>1.5734259259259273</v>
      </c>
    </row>
    <row r="483" spans="1:17" x14ac:dyDescent="0.25">
      <c r="A483">
        <v>23504109</v>
      </c>
      <c r="B483" s="1">
        <v>42923</v>
      </c>
      <c r="C483" s="2">
        <v>0.52921296296296294</v>
      </c>
      <c r="D483" s="2">
        <v>0.53706018518518517</v>
      </c>
      <c r="E483">
        <f>IF(LEN(telefony[[#This Row],[nr]]) = 7, 1,0)</f>
        <v>0</v>
      </c>
      <c r="F483">
        <f>IF(LEN(telefony[[#This Row],[nr]]) = 8, 1,0)</f>
        <v>1</v>
      </c>
      <c r="G483">
        <f>IF(LEN(telefony[[#This Row],[nr]]) &gt;= 10, 1,0)</f>
        <v>0</v>
      </c>
      <c r="H483">
        <f>IF(AND(MID(telefony[[#This Row],[nr]],1,2)="12",  telefony[[#This Row],[Czy stacjonarny]]=1), 1,0)</f>
        <v>0</v>
      </c>
      <c r="I483" s="2">
        <f>IF(telefony[[#This Row],[Czy stacjonarny na 12]]=1, telefony[[#This Row],[zakonczenie]]-telefony[[#This Row],[rozpoczecie]]+I482, I482)</f>
        <v>1.1250000000000038E-2</v>
      </c>
      <c r="J483" s="9">
        <f>IF(telefony[[#This Row],[Czy stacjonarny]]=1, telefony[[#This Row],[zakonczenie]]-telefony[[#This Row],[rozpoczecie]]+J482, J482)</f>
        <v>1.9643287037037047</v>
      </c>
      <c r="K483" s="9">
        <f>IF(telefony[[#This Row],[Czy komórkowy]]=1, telefony[[#This Row],[zakonczenie]]-telefony[[#This Row],[rozpoczecie]]+K482, K482)</f>
        <v>0.65351851851851783</v>
      </c>
      <c r="L483" s="9">
        <f>IF(telefony[[#This Row],[Czy zagraniczne]]=1, telefony[[#This Row],[zakonczenie]]-telefony[[#This Row],[rozpoczecie]]+L482, L482)</f>
        <v>0.15875000000000011</v>
      </c>
      <c r="M483" s="9">
        <f>IF(telefony[[#This Row],[Czy stacjonarny]]=1, telefony[[#This Row],[zakonczenie]]-telefony[[#This Row],[rozpoczecie]]+M482, IF(telefony[[#This Row],[Czy komórkowy]]=1, telefony[[#This Row],[zakonczenie]]-telefony[[#This Row],[rozpoczecie]]+M482, M482))</f>
        <v>2.6178472222222258</v>
      </c>
      <c r="N483" s="2">
        <f>telefony[[#This Row],[zakonczenie]]-telefony[[#This Row],[rozpoczecie]]</f>
        <v>7.8472222222222276E-3</v>
      </c>
      <c r="O483">
        <f>IF(telefony[[#This Row],[Czy zagraniczne]]=1, ROUNDUP(telefony[[#This Row],[Trwanie]]*1440,0),0)</f>
        <v>0</v>
      </c>
      <c r="P483" s="9">
        <f>IF(telefony[[#This Row],[Czy komórkowy]]=1, P482+telefony[[#This Row],[Trwanie]], P482)</f>
        <v>0.48886574074074041</v>
      </c>
      <c r="Q483" s="9">
        <f>IF(telefony[[#This Row],[Czy stacjonarny]]=1, Q482+telefony[[#This Row],[Trwanie]], Q482)</f>
        <v>1.5734259259259273</v>
      </c>
    </row>
    <row r="484" spans="1:17" x14ac:dyDescent="0.25">
      <c r="A484">
        <v>7914439</v>
      </c>
      <c r="B484" s="1">
        <v>42923</v>
      </c>
      <c r="C484" s="2">
        <v>0.52964120370370371</v>
      </c>
      <c r="D484" s="2">
        <v>0.53607638888888887</v>
      </c>
      <c r="E484">
        <f>IF(LEN(telefony[[#This Row],[nr]]) = 7, 1,0)</f>
        <v>1</v>
      </c>
      <c r="F484">
        <f>IF(LEN(telefony[[#This Row],[nr]]) = 8, 1,0)</f>
        <v>0</v>
      </c>
      <c r="G484">
        <f>IF(LEN(telefony[[#This Row],[nr]]) &gt;= 10, 1,0)</f>
        <v>0</v>
      </c>
      <c r="H484">
        <f>IF(AND(MID(telefony[[#This Row],[nr]],1,2)="12",  telefony[[#This Row],[Czy stacjonarny]]=1), 1,0)</f>
        <v>0</v>
      </c>
      <c r="I484" s="2">
        <f>IF(telefony[[#This Row],[Czy stacjonarny na 12]]=1, telefony[[#This Row],[zakonczenie]]-telefony[[#This Row],[rozpoczecie]]+I483, I483)</f>
        <v>1.1250000000000038E-2</v>
      </c>
      <c r="J484" s="9">
        <f>IF(telefony[[#This Row],[Czy stacjonarny]]=1, telefony[[#This Row],[zakonczenie]]-telefony[[#This Row],[rozpoczecie]]+J483, J483)</f>
        <v>1.9707638888888899</v>
      </c>
      <c r="K484" s="9">
        <f>IF(telefony[[#This Row],[Czy komórkowy]]=1, telefony[[#This Row],[zakonczenie]]-telefony[[#This Row],[rozpoczecie]]+K483, K483)</f>
        <v>0.65351851851851783</v>
      </c>
      <c r="L484" s="9">
        <f>IF(telefony[[#This Row],[Czy zagraniczne]]=1, telefony[[#This Row],[zakonczenie]]-telefony[[#This Row],[rozpoczecie]]+L483, L483)</f>
        <v>0.15875000000000011</v>
      </c>
      <c r="M484" s="9">
        <f>IF(telefony[[#This Row],[Czy stacjonarny]]=1, telefony[[#This Row],[zakonczenie]]-telefony[[#This Row],[rozpoczecie]]+M483, IF(telefony[[#This Row],[Czy komórkowy]]=1, telefony[[#This Row],[zakonczenie]]-telefony[[#This Row],[rozpoczecie]]+M483, M483))</f>
        <v>2.6242824074074109</v>
      </c>
      <c r="N484" s="2">
        <f>telefony[[#This Row],[zakonczenie]]-telefony[[#This Row],[rozpoczecie]]</f>
        <v>6.4351851851851549E-3</v>
      </c>
      <c r="O484">
        <f>IF(telefony[[#This Row],[Czy zagraniczne]]=1, ROUNDUP(telefony[[#This Row],[Trwanie]]*1440,0),0)</f>
        <v>0</v>
      </c>
      <c r="P484" s="9">
        <f>IF(telefony[[#This Row],[Czy komórkowy]]=1, P483+telefony[[#This Row],[Trwanie]], P483)</f>
        <v>0.48886574074074041</v>
      </c>
      <c r="Q484" s="9">
        <f>IF(telefony[[#This Row],[Czy stacjonarny]]=1, Q483+telefony[[#This Row],[Trwanie]], Q483)</f>
        <v>1.5798611111111125</v>
      </c>
    </row>
    <row r="485" spans="1:17" x14ac:dyDescent="0.25">
      <c r="A485">
        <v>3900921</v>
      </c>
      <c r="B485" s="1">
        <v>42923</v>
      </c>
      <c r="C485" s="2">
        <v>0.52968749999999998</v>
      </c>
      <c r="D485" s="2">
        <v>0.53865740740740742</v>
      </c>
      <c r="E485">
        <f>IF(LEN(telefony[[#This Row],[nr]]) = 7, 1,0)</f>
        <v>1</v>
      </c>
      <c r="F485">
        <f>IF(LEN(telefony[[#This Row],[nr]]) = 8, 1,0)</f>
        <v>0</v>
      </c>
      <c r="G485">
        <f>IF(LEN(telefony[[#This Row],[nr]]) &gt;= 10, 1,0)</f>
        <v>0</v>
      </c>
      <c r="H485">
        <f>IF(AND(MID(telefony[[#This Row],[nr]],1,2)="12",  telefony[[#This Row],[Czy stacjonarny]]=1), 1,0)</f>
        <v>0</v>
      </c>
      <c r="I485" s="2">
        <f>IF(telefony[[#This Row],[Czy stacjonarny na 12]]=1, telefony[[#This Row],[zakonczenie]]-telefony[[#This Row],[rozpoczecie]]+I484, I484)</f>
        <v>1.1250000000000038E-2</v>
      </c>
      <c r="J485" s="9">
        <f>IF(telefony[[#This Row],[Czy stacjonarny]]=1, telefony[[#This Row],[zakonczenie]]-telefony[[#This Row],[rozpoczecie]]+J484, J484)</f>
        <v>1.9797337962962973</v>
      </c>
      <c r="K485" s="9">
        <f>IF(telefony[[#This Row],[Czy komórkowy]]=1, telefony[[#This Row],[zakonczenie]]-telefony[[#This Row],[rozpoczecie]]+K484, K484)</f>
        <v>0.65351851851851783</v>
      </c>
      <c r="L485" s="9">
        <f>IF(telefony[[#This Row],[Czy zagraniczne]]=1, telefony[[#This Row],[zakonczenie]]-telefony[[#This Row],[rozpoczecie]]+L484, L484)</f>
        <v>0.15875000000000011</v>
      </c>
      <c r="M485" s="9">
        <f>IF(telefony[[#This Row],[Czy stacjonarny]]=1, telefony[[#This Row],[zakonczenie]]-telefony[[#This Row],[rozpoczecie]]+M484, IF(telefony[[#This Row],[Czy komórkowy]]=1, telefony[[#This Row],[zakonczenie]]-telefony[[#This Row],[rozpoczecie]]+M484, M484))</f>
        <v>2.6332523148148184</v>
      </c>
      <c r="N485" s="2">
        <f>telefony[[#This Row],[zakonczenie]]-telefony[[#This Row],[rozpoczecie]]</f>
        <v>8.9699074074074403E-3</v>
      </c>
      <c r="O485">
        <f>IF(telefony[[#This Row],[Czy zagraniczne]]=1, ROUNDUP(telefony[[#This Row],[Trwanie]]*1440,0),0)</f>
        <v>0</v>
      </c>
      <c r="P485" s="9">
        <f>IF(telefony[[#This Row],[Czy komórkowy]]=1, P484+telefony[[#This Row],[Trwanie]], P484)</f>
        <v>0.48886574074074041</v>
      </c>
      <c r="Q485" s="9">
        <f>IF(telefony[[#This Row],[Czy stacjonarny]]=1, Q484+telefony[[#This Row],[Trwanie]], Q484)</f>
        <v>1.5888310185185199</v>
      </c>
    </row>
    <row r="486" spans="1:17" x14ac:dyDescent="0.25">
      <c r="A486">
        <v>1081610</v>
      </c>
      <c r="B486" s="1">
        <v>42923</v>
      </c>
      <c r="C486" s="2">
        <v>0.53372685185185187</v>
      </c>
      <c r="D486" s="2">
        <v>0.54082175925925924</v>
      </c>
      <c r="E486">
        <f>IF(LEN(telefony[[#This Row],[nr]]) = 7, 1,0)</f>
        <v>1</v>
      </c>
      <c r="F486">
        <f>IF(LEN(telefony[[#This Row],[nr]]) = 8, 1,0)</f>
        <v>0</v>
      </c>
      <c r="G486">
        <f>IF(LEN(telefony[[#This Row],[nr]]) &gt;= 10, 1,0)</f>
        <v>0</v>
      </c>
      <c r="H486">
        <f>IF(AND(MID(telefony[[#This Row],[nr]],1,2)="12",  telefony[[#This Row],[Czy stacjonarny]]=1), 1,0)</f>
        <v>0</v>
      </c>
      <c r="I486" s="2">
        <f>IF(telefony[[#This Row],[Czy stacjonarny na 12]]=1, telefony[[#This Row],[zakonczenie]]-telefony[[#This Row],[rozpoczecie]]+I485, I485)</f>
        <v>1.1250000000000038E-2</v>
      </c>
      <c r="J486" s="9">
        <f>IF(telefony[[#This Row],[Czy stacjonarny]]=1, telefony[[#This Row],[zakonczenie]]-telefony[[#This Row],[rozpoczecie]]+J485, J485)</f>
        <v>1.9868287037037047</v>
      </c>
      <c r="K486" s="9">
        <f>IF(telefony[[#This Row],[Czy komórkowy]]=1, telefony[[#This Row],[zakonczenie]]-telefony[[#This Row],[rozpoczecie]]+K485, K485)</f>
        <v>0.65351851851851783</v>
      </c>
      <c r="L486" s="9">
        <f>IF(telefony[[#This Row],[Czy zagraniczne]]=1, telefony[[#This Row],[zakonczenie]]-telefony[[#This Row],[rozpoczecie]]+L485, L485)</f>
        <v>0.15875000000000011</v>
      </c>
      <c r="M486" s="9">
        <f>IF(telefony[[#This Row],[Czy stacjonarny]]=1, telefony[[#This Row],[zakonczenie]]-telefony[[#This Row],[rozpoczecie]]+M485, IF(telefony[[#This Row],[Czy komórkowy]]=1, telefony[[#This Row],[zakonczenie]]-telefony[[#This Row],[rozpoczecie]]+M485, M485))</f>
        <v>2.6403472222222257</v>
      </c>
      <c r="N486" s="2">
        <f>telefony[[#This Row],[zakonczenie]]-telefony[[#This Row],[rozpoczecie]]</f>
        <v>7.0949074074073692E-3</v>
      </c>
      <c r="O486">
        <f>IF(telefony[[#This Row],[Czy zagraniczne]]=1, ROUNDUP(telefony[[#This Row],[Trwanie]]*1440,0),0)</f>
        <v>0</v>
      </c>
      <c r="P486" s="9">
        <f>IF(telefony[[#This Row],[Czy komórkowy]]=1, P485+telefony[[#This Row],[Trwanie]], P485)</f>
        <v>0.48886574074074041</v>
      </c>
      <c r="Q486" s="9">
        <f>IF(telefony[[#This Row],[Czy stacjonarny]]=1, Q485+telefony[[#This Row],[Trwanie]], Q485)</f>
        <v>1.5959259259259273</v>
      </c>
    </row>
    <row r="487" spans="1:17" x14ac:dyDescent="0.25">
      <c r="A487">
        <v>9176754</v>
      </c>
      <c r="B487" s="1">
        <v>42923</v>
      </c>
      <c r="C487" s="2">
        <v>0.5345833333333333</v>
      </c>
      <c r="D487" s="2">
        <v>0.54532407407407413</v>
      </c>
      <c r="E487">
        <f>IF(LEN(telefony[[#This Row],[nr]]) = 7, 1,0)</f>
        <v>1</v>
      </c>
      <c r="F487">
        <f>IF(LEN(telefony[[#This Row],[nr]]) = 8, 1,0)</f>
        <v>0</v>
      </c>
      <c r="G487">
        <f>IF(LEN(telefony[[#This Row],[nr]]) &gt;= 10, 1,0)</f>
        <v>0</v>
      </c>
      <c r="H487">
        <f>IF(AND(MID(telefony[[#This Row],[nr]],1,2)="12",  telefony[[#This Row],[Czy stacjonarny]]=1), 1,0)</f>
        <v>0</v>
      </c>
      <c r="I487" s="2">
        <f>IF(telefony[[#This Row],[Czy stacjonarny na 12]]=1, telefony[[#This Row],[zakonczenie]]-telefony[[#This Row],[rozpoczecie]]+I486, I486)</f>
        <v>1.1250000000000038E-2</v>
      </c>
      <c r="J487" s="9">
        <f>IF(telefony[[#This Row],[Czy stacjonarny]]=1, telefony[[#This Row],[zakonczenie]]-telefony[[#This Row],[rozpoczecie]]+J486, J486)</f>
        <v>1.9975694444444456</v>
      </c>
      <c r="K487" s="9">
        <f>IF(telefony[[#This Row],[Czy komórkowy]]=1, telefony[[#This Row],[zakonczenie]]-telefony[[#This Row],[rozpoczecie]]+K486, K486)</f>
        <v>0.65351851851851783</v>
      </c>
      <c r="L487" s="9">
        <f>IF(telefony[[#This Row],[Czy zagraniczne]]=1, telefony[[#This Row],[zakonczenie]]-telefony[[#This Row],[rozpoczecie]]+L486, L486)</f>
        <v>0.15875000000000011</v>
      </c>
      <c r="M487" s="9">
        <f>IF(telefony[[#This Row],[Czy stacjonarny]]=1, telefony[[#This Row],[zakonczenie]]-telefony[[#This Row],[rozpoczecie]]+M486, IF(telefony[[#This Row],[Czy komórkowy]]=1, telefony[[#This Row],[zakonczenie]]-telefony[[#This Row],[rozpoczecie]]+M486, M486))</f>
        <v>2.6510879629629667</v>
      </c>
      <c r="N487" s="2">
        <f>telefony[[#This Row],[zakonczenie]]-telefony[[#This Row],[rozpoczecie]]</f>
        <v>1.0740740740740828E-2</v>
      </c>
      <c r="O487">
        <f>IF(telefony[[#This Row],[Czy zagraniczne]]=1, ROUNDUP(telefony[[#This Row],[Trwanie]]*1440,0),0)</f>
        <v>0</v>
      </c>
      <c r="P487" s="9">
        <f>IF(telefony[[#This Row],[Czy komórkowy]]=1, P486+telefony[[#This Row],[Trwanie]], P486)</f>
        <v>0.48886574074074041</v>
      </c>
      <c r="Q487" s="9">
        <f>IF(telefony[[#This Row],[Czy stacjonarny]]=1, Q486+telefony[[#This Row],[Trwanie]], Q486)</f>
        <v>1.6066666666666682</v>
      </c>
    </row>
    <row r="488" spans="1:17" x14ac:dyDescent="0.25">
      <c r="A488">
        <v>1814327</v>
      </c>
      <c r="B488" s="1">
        <v>42923</v>
      </c>
      <c r="C488" s="2">
        <v>0.5385416666666667</v>
      </c>
      <c r="D488" s="2">
        <v>0.53870370370370368</v>
      </c>
      <c r="E488">
        <f>IF(LEN(telefony[[#This Row],[nr]]) = 7, 1,0)</f>
        <v>1</v>
      </c>
      <c r="F488">
        <f>IF(LEN(telefony[[#This Row],[nr]]) = 8, 1,0)</f>
        <v>0</v>
      </c>
      <c r="G488">
        <f>IF(LEN(telefony[[#This Row],[nr]]) &gt;= 10, 1,0)</f>
        <v>0</v>
      </c>
      <c r="H488">
        <f>IF(AND(MID(telefony[[#This Row],[nr]],1,2)="12",  telefony[[#This Row],[Czy stacjonarny]]=1), 1,0)</f>
        <v>0</v>
      </c>
      <c r="I488" s="2">
        <f>IF(telefony[[#This Row],[Czy stacjonarny na 12]]=1, telefony[[#This Row],[zakonczenie]]-telefony[[#This Row],[rozpoczecie]]+I487, I487)</f>
        <v>1.1250000000000038E-2</v>
      </c>
      <c r="J488" s="9">
        <f>IF(telefony[[#This Row],[Czy stacjonarny]]=1, telefony[[#This Row],[zakonczenie]]-telefony[[#This Row],[rozpoczecie]]+J487, J487)</f>
        <v>1.9977314814814826</v>
      </c>
      <c r="K488" s="9">
        <f>IF(telefony[[#This Row],[Czy komórkowy]]=1, telefony[[#This Row],[zakonczenie]]-telefony[[#This Row],[rozpoczecie]]+K487, K487)</f>
        <v>0.65351851851851783</v>
      </c>
      <c r="L488" s="9">
        <f>IF(telefony[[#This Row],[Czy zagraniczne]]=1, telefony[[#This Row],[zakonczenie]]-telefony[[#This Row],[rozpoczecie]]+L487, L487)</f>
        <v>0.15875000000000011</v>
      </c>
      <c r="M488" s="9">
        <f>IF(telefony[[#This Row],[Czy stacjonarny]]=1, telefony[[#This Row],[zakonczenie]]-telefony[[#This Row],[rozpoczecie]]+M487, IF(telefony[[#This Row],[Czy komórkowy]]=1, telefony[[#This Row],[zakonczenie]]-telefony[[#This Row],[rozpoczecie]]+M487, M487))</f>
        <v>2.6512500000000037</v>
      </c>
      <c r="N488" s="2">
        <f>telefony[[#This Row],[zakonczenie]]-telefony[[#This Row],[rozpoczecie]]</f>
        <v>1.6203703703698835E-4</v>
      </c>
      <c r="O488">
        <f>IF(telefony[[#This Row],[Czy zagraniczne]]=1, ROUNDUP(telefony[[#This Row],[Trwanie]]*1440,0),0)</f>
        <v>0</v>
      </c>
      <c r="P488" s="9">
        <f>IF(telefony[[#This Row],[Czy komórkowy]]=1, P487+telefony[[#This Row],[Trwanie]], P487)</f>
        <v>0.48886574074074041</v>
      </c>
      <c r="Q488" s="9">
        <f>IF(telefony[[#This Row],[Czy stacjonarny]]=1, Q487+telefony[[#This Row],[Trwanie]], Q487)</f>
        <v>1.6068287037037052</v>
      </c>
    </row>
    <row r="489" spans="1:17" x14ac:dyDescent="0.25">
      <c r="A489">
        <v>87702896</v>
      </c>
      <c r="B489" s="1">
        <v>42923</v>
      </c>
      <c r="C489" s="2">
        <v>0.54137731481481477</v>
      </c>
      <c r="D489" s="2">
        <v>0.55253472222222222</v>
      </c>
      <c r="E489">
        <f>IF(LEN(telefony[[#This Row],[nr]]) = 7, 1,0)</f>
        <v>0</v>
      </c>
      <c r="F489">
        <f>IF(LEN(telefony[[#This Row],[nr]]) = 8, 1,0)</f>
        <v>1</v>
      </c>
      <c r="G489">
        <f>IF(LEN(telefony[[#This Row],[nr]]) &gt;= 10, 1,0)</f>
        <v>0</v>
      </c>
      <c r="H489">
        <f>IF(AND(MID(telefony[[#This Row],[nr]],1,2)="12",  telefony[[#This Row],[Czy stacjonarny]]=1), 1,0)</f>
        <v>0</v>
      </c>
      <c r="I489" s="2">
        <f>IF(telefony[[#This Row],[Czy stacjonarny na 12]]=1, telefony[[#This Row],[zakonczenie]]-telefony[[#This Row],[rozpoczecie]]+I488, I488)</f>
        <v>1.1250000000000038E-2</v>
      </c>
      <c r="J489" s="9">
        <f>IF(telefony[[#This Row],[Czy stacjonarny]]=1, telefony[[#This Row],[zakonczenie]]-telefony[[#This Row],[rozpoczecie]]+J488, J488)</f>
        <v>1.9977314814814826</v>
      </c>
      <c r="K489" s="9">
        <f>IF(telefony[[#This Row],[Czy komórkowy]]=1, telefony[[#This Row],[zakonczenie]]-telefony[[#This Row],[rozpoczecie]]+K488, K488)</f>
        <v>0.66467592592592528</v>
      </c>
      <c r="L489" s="9">
        <f>IF(telefony[[#This Row],[Czy zagraniczne]]=1, telefony[[#This Row],[zakonczenie]]-telefony[[#This Row],[rozpoczecie]]+L488, L488)</f>
        <v>0.15875000000000011</v>
      </c>
      <c r="M489" s="9">
        <f>IF(telefony[[#This Row],[Czy stacjonarny]]=1, telefony[[#This Row],[zakonczenie]]-telefony[[#This Row],[rozpoczecie]]+M488, IF(telefony[[#This Row],[Czy komórkowy]]=1, telefony[[#This Row],[zakonczenie]]-telefony[[#This Row],[rozpoczecie]]+M488, M488))</f>
        <v>2.6624074074074109</v>
      </c>
      <c r="N489" s="2">
        <f>telefony[[#This Row],[zakonczenie]]-telefony[[#This Row],[rozpoczecie]]</f>
        <v>1.1157407407407449E-2</v>
      </c>
      <c r="O489">
        <f>IF(telefony[[#This Row],[Czy zagraniczne]]=1, ROUNDUP(telefony[[#This Row],[Trwanie]]*1440,0),0)</f>
        <v>0</v>
      </c>
      <c r="P489" s="9">
        <f>IF(telefony[[#This Row],[Czy komórkowy]]=1, P488+telefony[[#This Row],[Trwanie]], P488)</f>
        <v>0.50002314814814786</v>
      </c>
      <c r="Q489" s="9">
        <f>IF(telefony[[#This Row],[Czy stacjonarny]]=1, Q488+telefony[[#This Row],[Trwanie]], Q488)</f>
        <v>1.6068287037037052</v>
      </c>
    </row>
    <row r="490" spans="1:17" x14ac:dyDescent="0.25">
      <c r="A490">
        <v>4131448</v>
      </c>
      <c r="B490" s="1">
        <v>42923</v>
      </c>
      <c r="C490" s="2">
        <v>0.54305555555555551</v>
      </c>
      <c r="D490" s="2">
        <v>0.5444444444444444</v>
      </c>
      <c r="E490">
        <f>IF(LEN(telefony[[#This Row],[nr]]) = 7, 1,0)</f>
        <v>1</v>
      </c>
      <c r="F490">
        <f>IF(LEN(telefony[[#This Row],[nr]]) = 8, 1,0)</f>
        <v>0</v>
      </c>
      <c r="G490">
        <f>IF(LEN(telefony[[#This Row],[nr]]) &gt;= 10, 1,0)</f>
        <v>0</v>
      </c>
      <c r="H490">
        <f>IF(AND(MID(telefony[[#This Row],[nr]],1,2)="12",  telefony[[#This Row],[Czy stacjonarny]]=1), 1,0)</f>
        <v>0</v>
      </c>
      <c r="I490" s="2">
        <f>IF(telefony[[#This Row],[Czy stacjonarny na 12]]=1, telefony[[#This Row],[zakonczenie]]-telefony[[#This Row],[rozpoczecie]]+I489, I489)</f>
        <v>1.1250000000000038E-2</v>
      </c>
      <c r="J490" s="9">
        <f>IF(telefony[[#This Row],[Czy stacjonarny]]=1, telefony[[#This Row],[zakonczenie]]-telefony[[#This Row],[rozpoczecie]]+J489, J489)</f>
        <v>1.9991203703703715</v>
      </c>
      <c r="K490" s="9">
        <f>IF(telefony[[#This Row],[Czy komórkowy]]=1, telefony[[#This Row],[zakonczenie]]-telefony[[#This Row],[rozpoczecie]]+K489, K489)</f>
        <v>0.66467592592592528</v>
      </c>
      <c r="L490" s="9">
        <f>IF(telefony[[#This Row],[Czy zagraniczne]]=1, telefony[[#This Row],[zakonczenie]]-telefony[[#This Row],[rozpoczecie]]+L489, L489)</f>
        <v>0.15875000000000011</v>
      </c>
      <c r="M490" s="9">
        <f>IF(telefony[[#This Row],[Czy stacjonarny]]=1, telefony[[#This Row],[zakonczenie]]-telefony[[#This Row],[rozpoczecie]]+M489, IF(telefony[[#This Row],[Czy komórkowy]]=1, telefony[[#This Row],[zakonczenie]]-telefony[[#This Row],[rozpoczecie]]+M489, M489))</f>
        <v>2.6637962962963</v>
      </c>
      <c r="N490" s="2">
        <f>telefony[[#This Row],[zakonczenie]]-telefony[[#This Row],[rozpoczecie]]</f>
        <v>1.388888888888884E-3</v>
      </c>
      <c r="O490">
        <f>IF(telefony[[#This Row],[Czy zagraniczne]]=1, ROUNDUP(telefony[[#This Row],[Trwanie]]*1440,0),0)</f>
        <v>0</v>
      </c>
      <c r="P490" s="9">
        <f>IF(telefony[[#This Row],[Czy komórkowy]]=1, P489+telefony[[#This Row],[Trwanie]], P489)</f>
        <v>0.50002314814814786</v>
      </c>
      <c r="Q490" s="9">
        <f>IF(telefony[[#This Row],[Czy stacjonarny]]=1, Q489+telefony[[#This Row],[Trwanie]], Q489)</f>
        <v>1.6082175925925941</v>
      </c>
    </row>
    <row r="491" spans="1:17" x14ac:dyDescent="0.25">
      <c r="A491">
        <v>97798921</v>
      </c>
      <c r="B491" s="1">
        <v>42923</v>
      </c>
      <c r="C491" s="2">
        <v>0.5434606481481481</v>
      </c>
      <c r="D491" s="2">
        <v>0.55003472222222227</v>
      </c>
      <c r="E491">
        <f>IF(LEN(telefony[[#This Row],[nr]]) = 7, 1,0)</f>
        <v>0</v>
      </c>
      <c r="F491">
        <f>IF(LEN(telefony[[#This Row],[nr]]) = 8, 1,0)</f>
        <v>1</v>
      </c>
      <c r="G491">
        <f>IF(LEN(telefony[[#This Row],[nr]]) &gt;= 10, 1,0)</f>
        <v>0</v>
      </c>
      <c r="H491">
        <f>IF(AND(MID(telefony[[#This Row],[nr]],1,2)="12",  telefony[[#This Row],[Czy stacjonarny]]=1), 1,0)</f>
        <v>0</v>
      </c>
      <c r="I491" s="2">
        <f>IF(telefony[[#This Row],[Czy stacjonarny na 12]]=1, telefony[[#This Row],[zakonczenie]]-telefony[[#This Row],[rozpoczecie]]+I490, I490)</f>
        <v>1.1250000000000038E-2</v>
      </c>
      <c r="J491" s="9">
        <f>IF(telefony[[#This Row],[Czy stacjonarny]]=1, telefony[[#This Row],[zakonczenie]]-telefony[[#This Row],[rozpoczecie]]+J490, J490)</f>
        <v>1.9991203703703715</v>
      </c>
      <c r="K491" s="9">
        <f>IF(telefony[[#This Row],[Czy komórkowy]]=1, telefony[[#This Row],[zakonczenie]]-telefony[[#This Row],[rozpoczecie]]+K490, K490)</f>
        <v>0.67124999999999946</v>
      </c>
      <c r="L491" s="9">
        <f>IF(telefony[[#This Row],[Czy zagraniczne]]=1, telefony[[#This Row],[zakonczenie]]-telefony[[#This Row],[rozpoczecie]]+L490, L490)</f>
        <v>0.15875000000000011</v>
      </c>
      <c r="M491" s="9">
        <f>IF(telefony[[#This Row],[Czy stacjonarny]]=1, telefony[[#This Row],[zakonczenie]]-telefony[[#This Row],[rozpoczecie]]+M490, IF(telefony[[#This Row],[Czy komórkowy]]=1, telefony[[#This Row],[zakonczenie]]-telefony[[#This Row],[rozpoczecie]]+M490, M490))</f>
        <v>2.6703703703703741</v>
      </c>
      <c r="N491" s="2">
        <f>telefony[[#This Row],[zakonczenie]]-telefony[[#This Row],[rozpoczecie]]</f>
        <v>6.5740740740741765E-3</v>
      </c>
      <c r="O491">
        <f>IF(telefony[[#This Row],[Czy zagraniczne]]=1, ROUNDUP(telefony[[#This Row],[Trwanie]]*1440,0),0)</f>
        <v>0</v>
      </c>
      <c r="P491" s="9">
        <f>IF(telefony[[#This Row],[Czy komórkowy]]=1, P490+telefony[[#This Row],[Trwanie]], P490)</f>
        <v>0.50659722222222203</v>
      </c>
      <c r="Q491" s="9">
        <f>IF(telefony[[#This Row],[Czy stacjonarny]]=1, Q490+telefony[[#This Row],[Trwanie]], Q490)</f>
        <v>1.6082175925925941</v>
      </c>
    </row>
    <row r="492" spans="1:17" x14ac:dyDescent="0.25">
      <c r="A492">
        <v>97798921</v>
      </c>
      <c r="B492" s="1">
        <v>42923</v>
      </c>
      <c r="C492" s="2">
        <v>0.54372685185185188</v>
      </c>
      <c r="D492" s="2">
        <v>0.54856481481481478</v>
      </c>
      <c r="E492">
        <f>IF(LEN(telefony[[#This Row],[nr]]) = 7, 1,0)</f>
        <v>0</v>
      </c>
      <c r="F492">
        <f>IF(LEN(telefony[[#This Row],[nr]]) = 8, 1,0)</f>
        <v>1</v>
      </c>
      <c r="G492">
        <f>IF(LEN(telefony[[#This Row],[nr]]) &gt;= 10, 1,0)</f>
        <v>0</v>
      </c>
      <c r="H492">
        <f>IF(AND(MID(telefony[[#This Row],[nr]],1,2)="12",  telefony[[#This Row],[Czy stacjonarny]]=1), 1,0)</f>
        <v>0</v>
      </c>
      <c r="I492" s="2">
        <f>IF(telefony[[#This Row],[Czy stacjonarny na 12]]=1, telefony[[#This Row],[zakonczenie]]-telefony[[#This Row],[rozpoczecie]]+I491, I491)</f>
        <v>1.1250000000000038E-2</v>
      </c>
      <c r="J492" s="9">
        <f>IF(telefony[[#This Row],[Czy stacjonarny]]=1, telefony[[#This Row],[zakonczenie]]-telefony[[#This Row],[rozpoczecie]]+J491, J491)</f>
        <v>1.9991203703703715</v>
      </c>
      <c r="K492" s="9">
        <f>IF(telefony[[#This Row],[Czy komórkowy]]=1, telefony[[#This Row],[zakonczenie]]-telefony[[#This Row],[rozpoczecie]]+K491, K491)</f>
        <v>0.67608796296296236</v>
      </c>
      <c r="L492" s="9">
        <f>IF(telefony[[#This Row],[Czy zagraniczne]]=1, telefony[[#This Row],[zakonczenie]]-telefony[[#This Row],[rozpoczecie]]+L491, L491)</f>
        <v>0.15875000000000011</v>
      </c>
      <c r="M492" s="9">
        <f>IF(telefony[[#This Row],[Czy stacjonarny]]=1, telefony[[#This Row],[zakonczenie]]-telefony[[#This Row],[rozpoczecie]]+M491, IF(telefony[[#This Row],[Czy komórkowy]]=1, telefony[[#This Row],[zakonczenie]]-telefony[[#This Row],[rozpoczecie]]+M491, M491))</f>
        <v>2.675208333333337</v>
      </c>
      <c r="N492" s="2">
        <f>telefony[[#This Row],[zakonczenie]]-telefony[[#This Row],[rozpoczecie]]</f>
        <v>4.8379629629629051E-3</v>
      </c>
      <c r="O492">
        <f>IF(telefony[[#This Row],[Czy zagraniczne]]=1, ROUNDUP(telefony[[#This Row],[Trwanie]]*1440,0),0)</f>
        <v>0</v>
      </c>
      <c r="P492" s="9">
        <f>IF(telefony[[#This Row],[Czy komórkowy]]=1, P491+telefony[[#This Row],[Trwanie]], P491)</f>
        <v>0.51143518518518494</v>
      </c>
      <c r="Q492" s="9">
        <f>IF(telefony[[#This Row],[Czy stacjonarny]]=1, Q491+telefony[[#This Row],[Trwanie]], Q491)</f>
        <v>1.6082175925925941</v>
      </c>
    </row>
    <row r="493" spans="1:17" x14ac:dyDescent="0.25">
      <c r="A493">
        <v>3919087</v>
      </c>
      <c r="B493" s="1">
        <v>42923</v>
      </c>
      <c r="C493" s="2">
        <v>0.54379629629629633</v>
      </c>
      <c r="D493" s="2">
        <v>0.54679398148148151</v>
      </c>
      <c r="E493">
        <f>IF(LEN(telefony[[#This Row],[nr]]) = 7, 1,0)</f>
        <v>1</v>
      </c>
      <c r="F493">
        <f>IF(LEN(telefony[[#This Row],[nr]]) = 8, 1,0)</f>
        <v>0</v>
      </c>
      <c r="G493">
        <f>IF(LEN(telefony[[#This Row],[nr]]) &gt;= 10, 1,0)</f>
        <v>0</v>
      </c>
      <c r="H493">
        <f>IF(AND(MID(telefony[[#This Row],[nr]],1,2)="12",  telefony[[#This Row],[Czy stacjonarny]]=1), 1,0)</f>
        <v>0</v>
      </c>
      <c r="I493" s="2">
        <f>IF(telefony[[#This Row],[Czy stacjonarny na 12]]=1, telefony[[#This Row],[zakonczenie]]-telefony[[#This Row],[rozpoczecie]]+I492, I492)</f>
        <v>1.1250000000000038E-2</v>
      </c>
      <c r="J493" s="9">
        <f>IF(telefony[[#This Row],[Czy stacjonarny]]=1, telefony[[#This Row],[zakonczenie]]-telefony[[#This Row],[rozpoczecie]]+J492, J492)</f>
        <v>2.0021180555555569</v>
      </c>
      <c r="K493" s="9">
        <f>IF(telefony[[#This Row],[Czy komórkowy]]=1, telefony[[#This Row],[zakonczenie]]-telefony[[#This Row],[rozpoczecie]]+K492, K492)</f>
        <v>0.67608796296296236</v>
      </c>
      <c r="L493" s="9">
        <f>IF(telefony[[#This Row],[Czy zagraniczne]]=1, telefony[[#This Row],[zakonczenie]]-telefony[[#This Row],[rozpoczecie]]+L492, L492)</f>
        <v>0.15875000000000011</v>
      </c>
      <c r="M493" s="9">
        <f>IF(telefony[[#This Row],[Czy stacjonarny]]=1, telefony[[#This Row],[zakonczenie]]-telefony[[#This Row],[rozpoczecie]]+M492, IF(telefony[[#This Row],[Czy komórkowy]]=1, telefony[[#This Row],[zakonczenie]]-telefony[[#This Row],[rozpoczecie]]+M492, M492))</f>
        <v>2.6782060185185221</v>
      </c>
      <c r="N493" s="2">
        <f>telefony[[#This Row],[zakonczenie]]-telefony[[#This Row],[rozpoczecie]]</f>
        <v>2.9976851851851727E-3</v>
      </c>
      <c r="O493">
        <f>IF(telefony[[#This Row],[Czy zagraniczne]]=1, ROUNDUP(telefony[[#This Row],[Trwanie]]*1440,0),0)</f>
        <v>0</v>
      </c>
      <c r="P493" s="9">
        <f>IF(telefony[[#This Row],[Czy komórkowy]]=1, P492+telefony[[#This Row],[Trwanie]], P492)</f>
        <v>0.51143518518518494</v>
      </c>
      <c r="Q493" s="9">
        <f>IF(telefony[[#This Row],[Czy stacjonarny]]=1, Q492+telefony[[#This Row],[Trwanie]], Q492)</f>
        <v>1.6112152777777793</v>
      </c>
    </row>
    <row r="494" spans="1:17" x14ac:dyDescent="0.25">
      <c r="A494">
        <v>2619219</v>
      </c>
      <c r="B494" s="1">
        <v>42923</v>
      </c>
      <c r="C494" s="2">
        <v>0.54752314814814818</v>
      </c>
      <c r="D494" s="2">
        <v>0.5486805555555555</v>
      </c>
      <c r="E494">
        <f>IF(LEN(telefony[[#This Row],[nr]]) = 7, 1,0)</f>
        <v>1</v>
      </c>
      <c r="F494">
        <f>IF(LEN(telefony[[#This Row],[nr]]) = 8, 1,0)</f>
        <v>0</v>
      </c>
      <c r="G494">
        <f>IF(LEN(telefony[[#This Row],[nr]]) &gt;= 10, 1,0)</f>
        <v>0</v>
      </c>
      <c r="H494">
        <f>IF(AND(MID(telefony[[#This Row],[nr]],1,2)="12",  telefony[[#This Row],[Czy stacjonarny]]=1), 1,0)</f>
        <v>0</v>
      </c>
      <c r="I494" s="2">
        <f>IF(telefony[[#This Row],[Czy stacjonarny na 12]]=1, telefony[[#This Row],[zakonczenie]]-telefony[[#This Row],[rozpoczecie]]+I493, I493)</f>
        <v>1.1250000000000038E-2</v>
      </c>
      <c r="J494" s="9">
        <f>IF(telefony[[#This Row],[Czy stacjonarny]]=1, telefony[[#This Row],[zakonczenie]]-telefony[[#This Row],[rozpoczecie]]+J493, J493)</f>
        <v>2.0032754629629643</v>
      </c>
      <c r="K494" s="9">
        <f>IF(telefony[[#This Row],[Czy komórkowy]]=1, telefony[[#This Row],[zakonczenie]]-telefony[[#This Row],[rozpoczecie]]+K493, K493)</f>
        <v>0.67608796296296236</v>
      </c>
      <c r="L494" s="9">
        <f>IF(telefony[[#This Row],[Czy zagraniczne]]=1, telefony[[#This Row],[zakonczenie]]-telefony[[#This Row],[rozpoczecie]]+L493, L493)</f>
        <v>0.15875000000000011</v>
      </c>
      <c r="M494" s="9">
        <f>IF(telefony[[#This Row],[Czy stacjonarny]]=1, telefony[[#This Row],[zakonczenie]]-telefony[[#This Row],[rozpoczecie]]+M493, IF(telefony[[#This Row],[Czy komórkowy]]=1, telefony[[#This Row],[zakonczenie]]-telefony[[#This Row],[rozpoczecie]]+M493, M493))</f>
        <v>2.6793634259259296</v>
      </c>
      <c r="N494" s="2">
        <f>telefony[[#This Row],[zakonczenie]]-telefony[[#This Row],[rozpoczecie]]</f>
        <v>1.1574074074073293E-3</v>
      </c>
      <c r="O494">
        <f>IF(telefony[[#This Row],[Czy zagraniczne]]=1, ROUNDUP(telefony[[#This Row],[Trwanie]]*1440,0),0)</f>
        <v>0</v>
      </c>
      <c r="P494" s="9">
        <f>IF(telefony[[#This Row],[Czy komórkowy]]=1, P493+telefony[[#This Row],[Trwanie]], P493)</f>
        <v>0.51143518518518494</v>
      </c>
      <c r="Q494" s="9">
        <f>IF(telefony[[#This Row],[Czy stacjonarny]]=1, Q493+telefony[[#This Row],[Trwanie]], Q493)</f>
        <v>1.6123726851851865</v>
      </c>
    </row>
    <row r="495" spans="1:17" x14ac:dyDescent="0.25">
      <c r="A495">
        <v>54536153</v>
      </c>
      <c r="B495" s="1">
        <v>42923</v>
      </c>
      <c r="C495" s="2">
        <v>0.54858796296296297</v>
      </c>
      <c r="D495" s="2">
        <v>0.55723379629629632</v>
      </c>
      <c r="E495">
        <f>IF(LEN(telefony[[#This Row],[nr]]) = 7, 1,0)</f>
        <v>0</v>
      </c>
      <c r="F495">
        <f>IF(LEN(telefony[[#This Row],[nr]]) = 8, 1,0)</f>
        <v>1</v>
      </c>
      <c r="G495">
        <f>IF(LEN(telefony[[#This Row],[nr]]) &gt;= 10, 1,0)</f>
        <v>0</v>
      </c>
      <c r="H495">
        <f>IF(AND(MID(telefony[[#This Row],[nr]],1,2)="12",  telefony[[#This Row],[Czy stacjonarny]]=1), 1,0)</f>
        <v>0</v>
      </c>
      <c r="I495" s="2">
        <f>IF(telefony[[#This Row],[Czy stacjonarny na 12]]=1, telefony[[#This Row],[zakonczenie]]-telefony[[#This Row],[rozpoczecie]]+I494, I494)</f>
        <v>1.1250000000000038E-2</v>
      </c>
      <c r="J495" s="9">
        <f>IF(telefony[[#This Row],[Czy stacjonarny]]=1, telefony[[#This Row],[zakonczenie]]-telefony[[#This Row],[rozpoczecie]]+J494, J494)</f>
        <v>2.0032754629629643</v>
      </c>
      <c r="K495" s="9">
        <f>IF(telefony[[#This Row],[Czy komórkowy]]=1, telefony[[#This Row],[zakonczenie]]-telefony[[#This Row],[rozpoczecie]]+K494, K494)</f>
        <v>0.68473379629629572</v>
      </c>
      <c r="L495" s="9">
        <f>IF(telefony[[#This Row],[Czy zagraniczne]]=1, telefony[[#This Row],[zakonczenie]]-telefony[[#This Row],[rozpoczecie]]+L494, L494)</f>
        <v>0.15875000000000011</v>
      </c>
      <c r="M495" s="9">
        <f>IF(telefony[[#This Row],[Czy stacjonarny]]=1, telefony[[#This Row],[zakonczenie]]-telefony[[#This Row],[rozpoczecie]]+M494, IF(telefony[[#This Row],[Czy komórkowy]]=1, telefony[[#This Row],[zakonczenie]]-telefony[[#This Row],[rozpoczecie]]+M494, M494))</f>
        <v>2.688009259259263</v>
      </c>
      <c r="N495" s="2">
        <f>telefony[[#This Row],[zakonczenie]]-telefony[[#This Row],[rozpoczecie]]</f>
        <v>8.6458333333333526E-3</v>
      </c>
      <c r="O495">
        <f>IF(telefony[[#This Row],[Czy zagraniczne]]=1, ROUNDUP(telefony[[#This Row],[Trwanie]]*1440,0),0)</f>
        <v>0</v>
      </c>
      <c r="P495" s="9">
        <f>IF(telefony[[#This Row],[Czy komórkowy]]=1, P494+telefony[[#This Row],[Trwanie]], P494)</f>
        <v>0.52008101851851829</v>
      </c>
      <c r="Q495" s="9">
        <f>IF(telefony[[#This Row],[Czy stacjonarny]]=1, Q494+telefony[[#This Row],[Trwanie]], Q494)</f>
        <v>1.6123726851851865</v>
      </c>
    </row>
    <row r="496" spans="1:17" x14ac:dyDescent="0.25">
      <c r="A496">
        <v>6813775</v>
      </c>
      <c r="B496" s="1">
        <v>42923</v>
      </c>
      <c r="C496" s="2">
        <v>0.55363425925925924</v>
      </c>
      <c r="D496" s="2">
        <v>0.55819444444444444</v>
      </c>
      <c r="E496">
        <f>IF(LEN(telefony[[#This Row],[nr]]) = 7, 1,0)</f>
        <v>1</v>
      </c>
      <c r="F496">
        <f>IF(LEN(telefony[[#This Row],[nr]]) = 8, 1,0)</f>
        <v>0</v>
      </c>
      <c r="G496">
        <f>IF(LEN(telefony[[#This Row],[nr]]) &gt;= 10, 1,0)</f>
        <v>0</v>
      </c>
      <c r="H496">
        <f>IF(AND(MID(telefony[[#This Row],[nr]],1,2)="12",  telefony[[#This Row],[Czy stacjonarny]]=1), 1,0)</f>
        <v>0</v>
      </c>
      <c r="I496" s="2">
        <f>IF(telefony[[#This Row],[Czy stacjonarny na 12]]=1, telefony[[#This Row],[zakonczenie]]-telefony[[#This Row],[rozpoczecie]]+I495, I495)</f>
        <v>1.1250000000000038E-2</v>
      </c>
      <c r="J496" s="9">
        <f>IF(telefony[[#This Row],[Czy stacjonarny]]=1, telefony[[#This Row],[zakonczenie]]-telefony[[#This Row],[rozpoczecie]]+J495, J495)</f>
        <v>2.0078356481481494</v>
      </c>
      <c r="K496" s="9">
        <f>IF(telefony[[#This Row],[Czy komórkowy]]=1, telefony[[#This Row],[zakonczenie]]-telefony[[#This Row],[rozpoczecie]]+K495, K495)</f>
        <v>0.68473379629629572</v>
      </c>
      <c r="L496" s="9">
        <f>IF(telefony[[#This Row],[Czy zagraniczne]]=1, telefony[[#This Row],[zakonczenie]]-telefony[[#This Row],[rozpoczecie]]+L495, L495)</f>
        <v>0.15875000000000011</v>
      </c>
      <c r="M496" s="9">
        <f>IF(telefony[[#This Row],[Czy stacjonarny]]=1, telefony[[#This Row],[zakonczenie]]-telefony[[#This Row],[rozpoczecie]]+M495, IF(telefony[[#This Row],[Czy komórkowy]]=1, telefony[[#This Row],[zakonczenie]]-telefony[[#This Row],[rozpoczecie]]+M495, M495))</f>
        <v>2.6925694444444481</v>
      </c>
      <c r="N496" s="2">
        <f>telefony[[#This Row],[zakonczenie]]-telefony[[#This Row],[rozpoczecie]]</f>
        <v>4.5601851851851949E-3</v>
      </c>
      <c r="O496">
        <f>IF(telefony[[#This Row],[Czy zagraniczne]]=1, ROUNDUP(telefony[[#This Row],[Trwanie]]*1440,0),0)</f>
        <v>0</v>
      </c>
      <c r="P496" s="9">
        <f>IF(telefony[[#This Row],[Czy komórkowy]]=1, P495+telefony[[#This Row],[Trwanie]], P495)</f>
        <v>0.52008101851851829</v>
      </c>
      <c r="Q496" s="9">
        <f>IF(telefony[[#This Row],[Czy stacjonarny]]=1, Q495+telefony[[#This Row],[Trwanie]], Q495)</f>
        <v>1.6169328703703716</v>
      </c>
    </row>
    <row r="497" spans="1:17" x14ac:dyDescent="0.25">
      <c r="A497">
        <v>72312196</v>
      </c>
      <c r="B497" s="1">
        <v>42923</v>
      </c>
      <c r="C497" s="2">
        <v>0.55532407407407403</v>
      </c>
      <c r="D497" s="2">
        <v>0.56598379629629625</v>
      </c>
      <c r="E497">
        <f>IF(LEN(telefony[[#This Row],[nr]]) = 7, 1,0)</f>
        <v>0</v>
      </c>
      <c r="F497">
        <f>IF(LEN(telefony[[#This Row],[nr]]) = 8, 1,0)</f>
        <v>1</v>
      </c>
      <c r="G497">
        <f>IF(LEN(telefony[[#This Row],[nr]]) &gt;= 10, 1,0)</f>
        <v>0</v>
      </c>
      <c r="H497">
        <f>IF(AND(MID(telefony[[#This Row],[nr]],1,2)="12",  telefony[[#This Row],[Czy stacjonarny]]=1), 1,0)</f>
        <v>0</v>
      </c>
      <c r="I497" s="2">
        <f>IF(telefony[[#This Row],[Czy stacjonarny na 12]]=1, telefony[[#This Row],[zakonczenie]]-telefony[[#This Row],[rozpoczecie]]+I496, I496)</f>
        <v>1.1250000000000038E-2</v>
      </c>
      <c r="J497" s="9">
        <f>IF(telefony[[#This Row],[Czy stacjonarny]]=1, telefony[[#This Row],[zakonczenie]]-telefony[[#This Row],[rozpoczecie]]+J496, J496)</f>
        <v>2.0078356481481494</v>
      </c>
      <c r="K497" s="9">
        <f>IF(telefony[[#This Row],[Czy komórkowy]]=1, telefony[[#This Row],[zakonczenie]]-telefony[[#This Row],[rozpoczecie]]+K496, K496)</f>
        <v>0.69539351851851794</v>
      </c>
      <c r="L497" s="9">
        <f>IF(telefony[[#This Row],[Czy zagraniczne]]=1, telefony[[#This Row],[zakonczenie]]-telefony[[#This Row],[rozpoczecie]]+L496, L496)</f>
        <v>0.15875000000000011</v>
      </c>
      <c r="M497" s="9">
        <f>IF(telefony[[#This Row],[Czy stacjonarny]]=1, telefony[[#This Row],[zakonczenie]]-telefony[[#This Row],[rozpoczecie]]+M496, IF(telefony[[#This Row],[Czy komórkowy]]=1, telefony[[#This Row],[zakonczenie]]-telefony[[#This Row],[rozpoczecie]]+M496, M496))</f>
        <v>2.7032291666666701</v>
      </c>
      <c r="N497" s="2">
        <f>telefony[[#This Row],[zakonczenie]]-telefony[[#This Row],[rozpoczecie]]</f>
        <v>1.0659722222222223E-2</v>
      </c>
      <c r="O497">
        <f>IF(telefony[[#This Row],[Czy zagraniczne]]=1, ROUNDUP(telefony[[#This Row],[Trwanie]]*1440,0),0)</f>
        <v>0</v>
      </c>
      <c r="P497" s="9">
        <f>IF(telefony[[#This Row],[Czy komórkowy]]=1, P496+telefony[[#This Row],[Trwanie]], P496)</f>
        <v>0.53074074074074051</v>
      </c>
      <c r="Q497" s="9">
        <f>IF(telefony[[#This Row],[Czy stacjonarny]]=1, Q496+telefony[[#This Row],[Trwanie]], Q496)</f>
        <v>1.6169328703703716</v>
      </c>
    </row>
    <row r="498" spans="1:17" x14ac:dyDescent="0.25">
      <c r="A498">
        <v>2235911</v>
      </c>
      <c r="B498" s="1">
        <v>42923</v>
      </c>
      <c r="C498" s="2">
        <v>0.56019675925925927</v>
      </c>
      <c r="D498" s="2">
        <v>0.56783564814814813</v>
      </c>
      <c r="E498">
        <f>IF(LEN(telefony[[#This Row],[nr]]) = 7, 1,0)</f>
        <v>1</v>
      </c>
      <c r="F498">
        <f>IF(LEN(telefony[[#This Row],[nr]]) = 8, 1,0)</f>
        <v>0</v>
      </c>
      <c r="G498">
        <f>IF(LEN(telefony[[#This Row],[nr]]) &gt;= 10, 1,0)</f>
        <v>0</v>
      </c>
      <c r="H498">
        <f>IF(AND(MID(telefony[[#This Row],[nr]],1,2)="12",  telefony[[#This Row],[Czy stacjonarny]]=1), 1,0)</f>
        <v>0</v>
      </c>
      <c r="I498" s="2">
        <f>IF(telefony[[#This Row],[Czy stacjonarny na 12]]=1, telefony[[#This Row],[zakonczenie]]-telefony[[#This Row],[rozpoczecie]]+I497, I497)</f>
        <v>1.1250000000000038E-2</v>
      </c>
      <c r="J498" s="9">
        <f>IF(telefony[[#This Row],[Czy stacjonarny]]=1, telefony[[#This Row],[zakonczenie]]-telefony[[#This Row],[rozpoczecie]]+J497, J497)</f>
        <v>2.0154745370370382</v>
      </c>
      <c r="K498" s="9">
        <f>IF(telefony[[#This Row],[Czy komórkowy]]=1, telefony[[#This Row],[zakonczenie]]-telefony[[#This Row],[rozpoczecie]]+K497, K497)</f>
        <v>0.69539351851851794</v>
      </c>
      <c r="L498" s="9">
        <f>IF(telefony[[#This Row],[Czy zagraniczne]]=1, telefony[[#This Row],[zakonczenie]]-telefony[[#This Row],[rozpoczecie]]+L497, L497)</f>
        <v>0.15875000000000011</v>
      </c>
      <c r="M498" s="9">
        <f>IF(telefony[[#This Row],[Czy stacjonarny]]=1, telefony[[#This Row],[zakonczenie]]-telefony[[#This Row],[rozpoczecie]]+M497, IF(telefony[[#This Row],[Czy komórkowy]]=1, telefony[[#This Row],[zakonczenie]]-telefony[[#This Row],[rozpoczecie]]+M497, M497))</f>
        <v>2.7108680555555589</v>
      </c>
      <c r="N498" s="2">
        <f>telefony[[#This Row],[zakonczenie]]-telefony[[#This Row],[rozpoczecie]]</f>
        <v>7.6388888888888618E-3</v>
      </c>
      <c r="O498">
        <f>IF(telefony[[#This Row],[Czy zagraniczne]]=1, ROUNDUP(telefony[[#This Row],[Trwanie]]*1440,0),0)</f>
        <v>0</v>
      </c>
      <c r="P498" s="9">
        <f>IF(telefony[[#This Row],[Czy komórkowy]]=1, P497+telefony[[#This Row],[Trwanie]], P497)</f>
        <v>0.53074074074074051</v>
      </c>
      <c r="Q498" s="9">
        <f>IF(telefony[[#This Row],[Czy stacjonarny]]=1, Q497+telefony[[#This Row],[Trwanie]], Q497)</f>
        <v>1.6245717592592603</v>
      </c>
    </row>
    <row r="499" spans="1:17" x14ac:dyDescent="0.25">
      <c r="A499">
        <v>9532678004</v>
      </c>
      <c r="B499" s="1">
        <v>42923</v>
      </c>
      <c r="C499" s="2">
        <v>0.56347222222222226</v>
      </c>
      <c r="D499" s="2">
        <v>0.57157407407407412</v>
      </c>
      <c r="E499">
        <f>IF(LEN(telefony[[#This Row],[nr]]) = 7, 1,0)</f>
        <v>0</v>
      </c>
      <c r="F499">
        <f>IF(LEN(telefony[[#This Row],[nr]]) = 8, 1,0)</f>
        <v>0</v>
      </c>
      <c r="G499">
        <f>IF(LEN(telefony[[#This Row],[nr]]) &gt;= 10, 1,0)</f>
        <v>1</v>
      </c>
      <c r="H499">
        <f>IF(AND(MID(telefony[[#This Row],[nr]],1,2)="12",  telefony[[#This Row],[Czy stacjonarny]]=1), 1,0)</f>
        <v>0</v>
      </c>
      <c r="I499" s="2">
        <f>IF(telefony[[#This Row],[Czy stacjonarny na 12]]=1, telefony[[#This Row],[zakonczenie]]-telefony[[#This Row],[rozpoczecie]]+I498, I498)</f>
        <v>1.1250000000000038E-2</v>
      </c>
      <c r="J499" s="9">
        <f>IF(telefony[[#This Row],[Czy stacjonarny]]=1, telefony[[#This Row],[zakonczenie]]-telefony[[#This Row],[rozpoczecie]]+J498, J498)</f>
        <v>2.0154745370370382</v>
      </c>
      <c r="K499" s="9">
        <f>IF(telefony[[#This Row],[Czy komórkowy]]=1, telefony[[#This Row],[zakonczenie]]-telefony[[#This Row],[rozpoczecie]]+K498, K498)</f>
        <v>0.69539351851851794</v>
      </c>
      <c r="L499" s="9">
        <f>IF(telefony[[#This Row],[Czy zagraniczne]]=1, telefony[[#This Row],[zakonczenie]]-telefony[[#This Row],[rozpoczecie]]+L498, L498)</f>
        <v>0.16685185185185197</v>
      </c>
      <c r="M499" s="9">
        <f>IF(telefony[[#This Row],[Czy stacjonarny]]=1, telefony[[#This Row],[zakonczenie]]-telefony[[#This Row],[rozpoczecie]]+M498, IF(telefony[[#This Row],[Czy komórkowy]]=1, telefony[[#This Row],[zakonczenie]]-telefony[[#This Row],[rozpoczecie]]+M498, M498))</f>
        <v>2.7108680555555589</v>
      </c>
      <c r="N499" s="2">
        <f>telefony[[#This Row],[zakonczenie]]-telefony[[#This Row],[rozpoczecie]]</f>
        <v>8.1018518518518601E-3</v>
      </c>
      <c r="O499">
        <f>IF(telefony[[#This Row],[Czy zagraniczne]]=1, ROUNDUP(telefony[[#This Row],[Trwanie]]*1440,0),0)</f>
        <v>12</v>
      </c>
      <c r="P499" s="9">
        <f>IF(telefony[[#This Row],[Czy komórkowy]]=1, P498+telefony[[#This Row],[Trwanie]], P498)</f>
        <v>0.53074074074074051</v>
      </c>
      <c r="Q499" s="9">
        <f>IF(telefony[[#This Row],[Czy stacjonarny]]=1, Q498+telefony[[#This Row],[Trwanie]], Q498)</f>
        <v>1.6245717592592603</v>
      </c>
    </row>
    <row r="500" spans="1:17" x14ac:dyDescent="0.25">
      <c r="A500">
        <v>4653709</v>
      </c>
      <c r="B500" s="1">
        <v>42923</v>
      </c>
      <c r="C500" s="2">
        <v>0.56795138888888885</v>
      </c>
      <c r="D500" s="2">
        <v>0.57596064814814818</v>
      </c>
      <c r="E500">
        <f>IF(LEN(telefony[[#This Row],[nr]]) = 7, 1,0)</f>
        <v>1</v>
      </c>
      <c r="F500">
        <f>IF(LEN(telefony[[#This Row],[nr]]) = 8, 1,0)</f>
        <v>0</v>
      </c>
      <c r="G500">
        <f>IF(LEN(telefony[[#This Row],[nr]]) &gt;= 10, 1,0)</f>
        <v>0</v>
      </c>
      <c r="H500">
        <f>IF(AND(MID(telefony[[#This Row],[nr]],1,2)="12",  telefony[[#This Row],[Czy stacjonarny]]=1), 1,0)</f>
        <v>0</v>
      </c>
      <c r="I500" s="2">
        <f>IF(telefony[[#This Row],[Czy stacjonarny na 12]]=1, telefony[[#This Row],[zakonczenie]]-telefony[[#This Row],[rozpoczecie]]+I499, I499)</f>
        <v>1.1250000000000038E-2</v>
      </c>
      <c r="J500" s="9">
        <f>IF(telefony[[#This Row],[Czy stacjonarny]]=1, telefony[[#This Row],[zakonczenie]]-telefony[[#This Row],[rozpoczecie]]+J499, J499)</f>
        <v>2.0234837962962975</v>
      </c>
      <c r="K500" s="9">
        <f>IF(telefony[[#This Row],[Czy komórkowy]]=1, telefony[[#This Row],[zakonczenie]]-telefony[[#This Row],[rozpoczecie]]+K499, K499)</f>
        <v>0.69539351851851794</v>
      </c>
      <c r="L500" s="9">
        <f>IF(telefony[[#This Row],[Czy zagraniczne]]=1, telefony[[#This Row],[zakonczenie]]-telefony[[#This Row],[rozpoczecie]]+L499, L499)</f>
        <v>0.16685185185185197</v>
      </c>
      <c r="M500" s="9">
        <f>IF(telefony[[#This Row],[Czy stacjonarny]]=1, telefony[[#This Row],[zakonczenie]]-telefony[[#This Row],[rozpoczecie]]+M499, IF(telefony[[#This Row],[Czy komórkowy]]=1, telefony[[#This Row],[zakonczenie]]-telefony[[#This Row],[rozpoczecie]]+M499, M499))</f>
        <v>2.7188773148148182</v>
      </c>
      <c r="N500" s="2">
        <f>telefony[[#This Row],[zakonczenie]]-telefony[[#This Row],[rozpoczecie]]</f>
        <v>8.009259259259327E-3</v>
      </c>
      <c r="O500">
        <f>IF(telefony[[#This Row],[Czy zagraniczne]]=1, ROUNDUP(telefony[[#This Row],[Trwanie]]*1440,0),0)</f>
        <v>0</v>
      </c>
      <c r="P500" s="9">
        <f>IF(telefony[[#This Row],[Czy komórkowy]]=1, P499+telefony[[#This Row],[Trwanie]], P499)</f>
        <v>0.53074074074074051</v>
      </c>
      <c r="Q500" s="9">
        <f>IF(telefony[[#This Row],[Czy stacjonarny]]=1, Q499+telefony[[#This Row],[Trwanie]], Q499)</f>
        <v>1.6325810185185197</v>
      </c>
    </row>
    <row r="501" spans="1:17" x14ac:dyDescent="0.25">
      <c r="A501">
        <v>1734512</v>
      </c>
      <c r="B501" s="1">
        <v>42923</v>
      </c>
      <c r="C501" s="2">
        <v>0.57093749999999999</v>
      </c>
      <c r="D501" s="2">
        <v>0.5765393518518519</v>
      </c>
      <c r="E501">
        <f>IF(LEN(telefony[[#This Row],[nr]]) = 7, 1,0)</f>
        <v>1</v>
      </c>
      <c r="F501">
        <f>IF(LEN(telefony[[#This Row],[nr]]) = 8, 1,0)</f>
        <v>0</v>
      </c>
      <c r="G501">
        <f>IF(LEN(telefony[[#This Row],[nr]]) &gt;= 10, 1,0)</f>
        <v>0</v>
      </c>
      <c r="H501">
        <f>IF(AND(MID(telefony[[#This Row],[nr]],1,2)="12",  telefony[[#This Row],[Czy stacjonarny]]=1), 1,0)</f>
        <v>0</v>
      </c>
      <c r="I501" s="2">
        <f>IF(telefony[[#This Row],[Czy stacjonarny na 12]]=1, telefony[[#This Row],[zakonczenie]]-telefony[[#This Row],[rozpoczecie]]+I500, I500)</f>
        <v>1.1250000000000038E-2</v>
      </c>
      <c r="J501" s="9">
        <f>IF(telefony[[#This Row],[Czy stacjonarny]]=1, telefony[[#This Row],[zakonczenie]]-telefony[[#This Row],[rozpoczecie]]+J500, J500)</f>
        <v>2.0290856481481496</v>
      </c>
      <c r="K501" s="9">
        <f>IF(telefony[[#This Row],[Czy komórkowy]]=1, telefony[[#This Row],[zakonczenie]]-telefony[[#This Row],[rozpoczecie]]+K500, K500)</f>
        <v>0.69539351851851794</v>
      </c>
      <c r="L501" s="9">
        <f>IF(telefony[[#This Row],[Czy zagraniczne]]=1, telefony[[#This Row],[zakonczenie]]-telefony[[#This Row],[rozpoczecie]]+L500, L500)</f>
        <v>0.16685185185185197</v>
      </c>
      <c r="M501" s="9">
        <f>IF(telefony[[#This Row],[Czy stacjonarny]]=1, telefony[[#This Row],[zakonczenie]]-telefony[[#This Row],[rozpoczecie]]+M500, IF(telefony[[#This Row],[Czy komórkowy]]=1, telefony[[#This Row],[zakonczenie]]-telefony[[#This Row],[rozpoczecie]]+M500, M500))</f>
        <v>2.7244791666666703</v>
      </c>
      <c r="N501" s="2">
        <f>telefony[[#This Row],[zakonczenie]]-telefony[[#This Row],[rozpoczecie]]</f>
        <v>5.6018518518519134E-3</v>
      </c>
      <c r="O501">
        <f>IF(telefony[[#This Row],[Czy zagraniczne]]=1, ROUNDUP(telefony[[#This Row],[Trwanie]]*1440,0),0)</f>
        <v>0</v>
      </c>
      <c r="P501" s="9">
        <f>IF(telefony[[#This Row],[Czy komórkowy]]=1, P500+telefony[[#This Row],[Trwanie]], P500)</f>
        <v>0.53074074074074051</v>
      </c>
      <c r="Q501" s="9">
        <f>IF(telefony[[#This Row],[Czy stacjonarny]]=1, Q500+telefony[[#This Row],[Trwanie]], Q500)</f>
        <v>1.6381828703703716</v>
      </c>
    </row>
    <row r="502" spans="1:17" x14ac:dyDescent="0.25">
      <c r="A502">
        <v>6741642</v>
      </c>
      <c r="B502" s="1">
        <v>42923</v>
      </c>
      <c r="C502" s="2">
        <v>0.57523148148148151</v>
      </c>
      <c r="D502" s="2">
        <v>0.57535879629629627</v>
      </c>
      <c r="E502">
        <f>IF(LEN(telefony[[#This Row],[nr]]) = 7, 1,0)</f>
        <v>1</v>
      </c>
      <c r="F502">
        <f>IF(LEN(telefony[[#This Row],[nr]]) = 8, 1,0)</f>
        <v>0</v>
      </c>
      <c r="G502">
        <f>IF(LEN(telefony[[#This Row],[nr]]) &gt;= 10, 1,0)</f>
        <v>0</v>
      </c>
      <c r="H502">
        <f>IF(AND(MID(telefony[[#This Row],[nr]],1,2)="12",  telefony[[#This Row],[Czy stacjonarny]]=1), 1,0)</f>
        <v>0</v>
      </c>
      <c r="I502" s="2">
        <f>IF(telefony[[#This Row],[Czy stacjonarny na 12]]=1, telefony[[#This Row],[zakonczenie]]-telefony[[#This Row],[rozpoczecie]]+I501, I501)</f>
        <v>1.1250000000000038E-2</v>
      </c>
      <c r="J502" s="9">
        <f>IF(telefony[[#This Row],[Czy stacjonarny]]=1, telefony[[#This Row],[zakonczenie]]-telefony[[#This Row],[rozpoczecie]]+J501, J501)</f>
        <v>2.0292129629629643</v>
      </c>
      <c r="K502" s="9">
        <f>IF(telefony[[#This Row],[Czy komórkowy]]=1, telefony[[#This Row],[zakonczenie]]-telefony[[#This Row],[rozpoczecie]]+K501, K501)</f>
        <v>0.69539351851851794</v>
      </c>
      <c r="L502" s="9">
        <f>IF(telefony[[#This Row],[Czy zagraniczne]]=1, telefony[[#This Row],[zakonczenie]]-telefony[[#This Row],[rozpoczecie]]+L501, L501)</f>
        <v>0.16685185185185197</v>
      </c>
      <c r="M502" s="9">
        <f>IF(telefony[[#This Row],[Czy stacjonarny]]=1, telefony[[#This Row],[zakonczenie]]-telefony[[#This Row],[rozpoczecie]]+M501, IF(telefony[[#This Row],[Czy komórkowy]]=1, telefony[[#This Row],[zakonczenie]]-telefony[[#This Row],[rozpoczecie]]+M501, M501))</f>
        <v>2.724606481481485</v>
      </c>
      <c r="N502" s="2">
        <f>telefony[[#This Row],[zakonczenie]]-telefony[[#This Row],[rozpoczecie]]</f>
        <v>1.273148148147607E-4</v>
      </c>
      <c r="O502">
        <f>IF(telefony[[#This Row],[Czy zagraniczne]]=1, ROUNDUP(telefony[[#This Row],[Trwanie]]*1440,0),0)</f>
        <v>0</v>
      </c>
      <c r="P502" s="9">
        <f>IF(telefony[[#This Row],[Czy komórkowy]]=1, P501+telefony[[#This Row],[Trwanie]], P501)</f>
        <v>0.53074074074074051</v>
      </c>
      <c r="Q502" s="9">
        <f>IF(telefony[[#This Row],[Czy stacjonarny]]=1, Q501+telefony[[#This Row],[Trwanie]], Q501)</f>
        <v>1.6383101851851865</v>
      </c>
    </row>
    <row r="503" spans="1:17" x14ac:dyDescent="0.25">
      <c r="A503">
        <v>45862784</v>
      </c>
      <c r="B503" s="1">
        <v>42923</v>
      </c>
      <c r="C503" s="2">
        <v>0.57768518518518519</v>
      </c>
      <c r="D503" s="2">
        <v>0.58636574074074077</v>
      </c>
      <c r="E503">
        <f>IF(LEN(telefony[[#This Row],[nr]]) = 7, 1,0)</f>
        <v>0</v>
      </c>
      <c r="F503">
        <f>IF(LEN(telefony[[#This Row],[nr]]) = 8, 1,0)</f>
        <v>1</v>
      </c>
      <c r="G503">
        <f>IF(LEN(telefony[[#This Row],[nr]]) &gt;= 10, 1,0)</f>
        <v>0</v>
      </c>
      <c r="H503">
        <f>IF(AND(MID(telefony[[#This Row],[nr]],1,2)="12",  telefony[[#This Row],[Czy stacjonarny]]=1), 1,0)</f>
        <v>0</v>
      </c>
      <c r="I503" s="2">
        <f>IF(telefony[[#This Row],[Czy stacjonarny na 12]]=1, telefony[[#This Row],[zakonczenie]]-telefony[[#This Row],[rozpoczecie]]+I502, I502)</f>
        <v>1.1250000000000038E-2</v>
      </c>
      <c r="J503" s="9">
        <f>IF(telefony[[#This Row],[Czy stacjonarny]]=1, telefony[[#This Row],[zakonczenie]]-telefony[[#This Row],[rozpoczecie]]+J502, J502)</f>
        <v>2.0292129629629643</v>
      </c>
      <c r="K503" s="9">
        <f>IF(telefony[[#This Row],[Czy komórkowy]]=1, telefony[[#This Row],[zakonczenie]]-telefony[[#This Row],[rozpoczecie]]+K502, K502)</f>
        <v>0.70407407407407352</v>
      </c>
      <c r="L503" s="9">
        <f>IF(telefony[[#This Row],[Czy zagraniczne]]=1, telefony[[#This Row],[zakonczenie]]-telefony[[#This Row],[rozpoczecie]]+L502, L502)</f>
        <v>0.16685185185185197</v>
      </c>
      <c r="M503" s="9">
        <f>IF(telefony[[#This Row],[Czy stacjonarny]]=1, telefony[[#This Row],[zakonczenie]]-telefony[[#This Row],[rozpoczecie]]+M502, IF(telefony[[#This Row],[Czy komórkowy]]=1, telefony[[#This Row],[zakonczenie]]-telefony[[#This Row],[rozpoczecie]]+M502, M502))</f>
        <v>2.7332870370370408</v>
      </c>
      <c r="N503" s="2">
        <f>telefony[[#This Row],[zakonczenie]]-telefony[[#This Row],[rozpoczecie]]</f>
        <v>8.6805555555555802E-3</v>
      </c>
      <c r="O503">
        <f>IF(telefony[[#This Row],[Czy zagraniczne]]=1, ROUNDUP(telefony[[#This Row],[Trwanie]]*1440,0),0)</f>
        <v>0</v>
      </c>
      <c r="P503" s="9">
        <f>IF(telefony[[#This Row],[Czy komórkowy]]=1, P502+telefony[[#This Row],[Trwanie]], P502)</f>
        <v>0.53942129629629609</v>
      </c>
      <c r="Q503" s="9">
        <f>IF(telefony[[#This Row],[Czy stacjonarny]]=1, Q502+telefony[[#This Row],[Trwanie]], Q502)</f>
        <v>1.6383101851851865</v>
      </c>
    </row>
    <row r="504" spans="1:17" x14ac:dyDescent="0.25">
      <c r="A504">
        <v>25147401</v>
      </c>
      <c r="B504" s="1">
        <v>42923</v>
      </c>
      <c r="C504" s="2">
        <v>0.57922453703703702</v>
      </c>
      <c r="D504" s="2">
        <v>0.58821759259259254</v>
      </c>
      <c r="E504">
        <f>IF(LEN(telefony[[#This Row],[nr]]) = 7, 1,0)</f>
        <v>0</v>
      </c>
      <c r="F504">
        <f>IF(LEN(telefony[[#This Row],[nr]]) = 8, 1,0)</f>
        <v>1</v>
      </c>
      <c r="G504">
        <f>IF(LEN(telefony[[#This Row],[nr]]) &gt;= 10, 1,0)</f>
        <v>0</v>
      </c>
      <c r="H504">
        <f>IF(AND(MID(telefony[[#This Row],[nr]],1,2)="12",  telefony[[#This Row],[Czy stacjonarny]]=1), 1,0)</f>
        <v>0</v>
      </c>
      <c r="I504" s="2">
        <f>IF(telefony[[#This Row],[Czy stacjonarny na 12]]=1, telefony[[#This Row],[zakonczenie]]-telefony[[#This Row],[rozpoczecie]]+I503, I503)</f>
        <v>1.1250000000000038E-2</v>
      </c>
      <c r="J504" s="9">
        <f>IF(telefony[[#This Row],[Czy stacjonarny]]=1, telefony[[#This Row],[zakonczenie]]-telefony[[#This Row],[rozpoczecie]]+J503, J503)</f>
        <v>2.0292129629629643</v>
      </c>
      <c r="K504" s="9">
        <f>IF(telefony[[#This Row],[Czy komórkowy]]=1, telefony[[#This Row],[zakonczenie]]-telefony[[#This Row],[rozpoczecie]]+K503, K503)</f>
        <v>0.71306712962962904</v>
      </c>
      <c r="L504" s="9">
        <f>IF(telefony[[#This Row],[Czy zagraniczne]]=1, telefony[[#This Row],[zakonczenie]]-telefony[[#This Row],[rozpoczecie]]+L503, L503)</f>
        <v>0.16685185185185197</v>
      </c>
      <c r="M504" s="9">
        <f>IF(telefony[[#This Row],[Czy stacjonarny]]=1, telefony[[#This Row],[zakonczenie]]-telefony[[#This Row],[rozpoczecie]]+M503, IF(telefony[[#This Row],[Czy komórkowy]]=1, telefony[[#This Row],[zakonczenie]]-telefony[[#This Row],[rozpoczecie]]+M503, M503))</f>
        <v>2.7422800925925963</v>
      </c>
      <c r="N504" s="2">
        <f>telefony[[#This Row],[zakonczenie]]-telefony[[#This Row],[rozpoczecie]]</f>
        <v>8.9930555555555181E-3</v>
      </c>
      <c r="O504">
        <f>IF(telefony[[#This Row],[Czy zagraniczne]]=1, ROUNDUP(telefony[[#This Row],[Trwanie]]*1440,0),0)</f>
        <v>0</v>
      </c>
      <c r="P504" s="9">
        <f>IF(telefony[[#This Row],[Czy komórkowy]]=1, P503+telefony[[#This Row],[Trwanie]], P503)</f>
        <v>0.54841435185185161</v>
      </c>
      <c r="Q504" s="9">
        <f>IF(telefony[[#This Row],[Czy stacjonarny]]=1, Q503+telefony[[#This Row],[Trwanie]], Q503)</f>
        <v>1.6383101851851865</v>
      </c>
    </row>
    <row r="505" spans="1:17" x14ac:dyDescent="0.25">
      <c r="A505">
        <v>4963499</v>
      </c>
      <c r="B505" s="1">
        <v>42923</v>
      </c>
      <c r="C505" s="2">
        <v>0.58484953703703701</v>
      </c>
      <c r="D505" s="2">
        <v>0.5869212962962963</v>
      </c>
      <c r="E505">
        <f>IF(LEN(telefony[[#This Row],[nr]]) = 7, 1,0)</f>
        <v>1</v>
      </c>
      <c r="F505">
        <f>IF(LEN(telefony[[#This Row],[nr]]) = 8, 1,0)</f>
        <v>0</v>
      </c>
      <c r="G505">
        <f>IF(LEN(telefony[[#This Row],[nr]]) &gt;= 10, 1,0)</f>
        <v>0</v>
      </c>
      <c r="H505">
        <f>IF(AND(MID(telefony[[#This Row],[nr]],1,2)="12",  telefony[[#This Row],[Czy stacjonarny]]=1), 1,0)</f>
        <v>0</v>
      </c>
      <c r="I505" s="2">
        <f>IF(telefony[[#This Row],[Czy stacjonarny na 12]]=1, telefony[[#This Row],[zakonczenie]]-telefony[[#This Row],[rozpoczecie]]+I504, I504)</f>
        <v>1.1250000000000038E-2</v>
      </c>
      <c r="J505" s="9">
        <f>IF(telefony[[#This Row],[Czy stacjonarny]]=1, telefony[[#This Row],[zakonczenie]]-telefony[[#This Row],[rozpoczecie]]+J504, J504)</f>
        <v>2.0312847222222237</v>
      </c>
      <c r="K505" s="9">
        <f>IF(telefony[[#This Row],[Czy komórkowy]]=1, telefony[[#This Row],[zakonczenie]]-telefony[[#This Row],[rozpoczecie]]+K504, K504)</f>
        <v>0.71306712962962904</v>
      </c>
      <c r="L505" s="9">
        <f>IF(telefony[[#This Row],[Czy zagraniczne]]=1, telefony[[#This Row],[zakonczenie]]-telefony[[#This Row],[rozpoczecie]]+L504, L504)</f>
        <v>0.16685185185185197</v>
      </c>
      <c r="M505" s="9">
        <f>IF(telefony[[#This Row],[Czy stacjonarny]]=1, telefony[[#This Row],[zakonczenie]]-telefony[[#This Row],[rozpoczecie]]+M504, IF(telefony[[#This Row],[Czy komórkowy]]=1, telefony[[#This Row],[zakonczenie]]-telefony[[#This Row],[rozpoczecie]]+M504, M504))</f>
        <v>2.7443518518518557</v>
      </c>
      <c r="N505" s="2">
        <f>telefony[[#This Row],[zakonczenie]]-telefony[[#This Row],[rozpoczecie]]</f>
        <v>2.0717592592592871E-3</v>
      </c>
      <c r="O505">
        <f>IF(telefony[[#This Row],[Czy zagraniczne]]=1, ROUNDUP(telefony[[#This Row],[Trwanie]]*1440,0),0)</f>
        <v>0</v>
      </c>
      <c r="P505" s="9">
        <f>IF(telefony[[#This Row],[Czy komórkowy]]=1, P504+telefony[[#This Row],[Trwanie]], P504)</f>
        <v>0.54841435185185161</v>
      </c>
      <c r="Q505" s="9">
        <f>IF(telefony[[#This Row],[Czy stacjonarny]]=1, Q504+telefony[[#This Row],[Trwanie]], Q504)</f>
        <v>1.6403819444444458</v>
      </c>
    </row>
    <row r="506" spans="1:17" x14ac:dyDescent="0.25">
      <c r="A506">
        <v>7432767</v>
      </c>
      <c r="B506" s="1">
        <v>42923</v>
      </c>
      <c r="C506" s="2">
        <v>0.58508101851851857</v>
      </c>
      <c r="D506" s="2">
        <v>0.58635416666666662</v>
      </c>
      <c r="E506">
        <f>IF(LEN(telefony[[#This Row],[nr]]) = 7, 1,0)</f>
        <v>1</v>
      </c>
      <c r="F506">
        <f>IF(LEN(telefony[[#This Row],[nr]]) = 8, 1,0)</f>
        <v>0</v>
      </c>
      <c r="G506">
        <f>IF(LEN(telefony[[#This Row],[nr]]) &gt;= 10, 1,0)</f>
        <v>0</v>
      </c>
      <c r="H506">
        <f>IF(AND(MID(telefony[[#This Row],[nr]],1,2)="12",  telefony[[#This Row],[Czy stacjonarny]]=1), 1,0)</f>
        <v>0</v>
      </c>
      <c r="I506" s="2">
        <f>IF(telefony[[#This Row],[Czy stacjonarny na 12]]=1, telefony[[#This Row],[zakonczenie]]-telefony[[#This Row],[rozpoczecie]]+I505, I505)</f>
        <v>1.1250000000000038E-2</v>
      </c>
      <c r="J506" s="9">
        <f>IF(telefony[[#This Row],[Czy stacjonarny]]=1, telefony[[#This Row],[zakonczenie]]-telefony[[#This Row],[rozpoczecie]]+J505, J505)</f>
        <v>2.0325578703703719</v>
      </c>
      <c r="K506" s="9">
        <f>IF(telefony[[#This Row],[Czy komórkowy]]=1, telefony[[#This Row],[zakonczenie]]-telefony[[#This Row],[rozpoczecie]]+K505, K505)</f>
        <v>0.71306712962962904</v>
      </c>
      <c r="L506" s="9">
        <f>IF(telefony[[#This Row],[Czy zagraniczne]]=1, telefony[[#This Row],[zakonczenie]]-telefony[[#This Row],[rozpoczecie]]+L505, L505)</f>
        <v>0.16685185185185197</v>
      </c>
      <c r="M506" s="9">
        <f>IF(telefony[[#This Row],[Czy stacjonarny]]=1, telefony[[#This Row],[zakonczenie]]-telefony[[#This Row],[rozpoczecie]]+M505, IF(telefony[[#This Row],[Czy komórkowy]]=1, telefony[[#This Row],[zakonczenie]]-telefony[[#This Row],[rozpoczecie]]+M505, M505))</f>
        <v>2.745625000000004</v>
      </c>
      <c r="N506" s="2">
        <f>telefony[[#This Row],[zakonczenie]]-telefony[[#This Row],[rozpoczecie]]</f>
        <v>1.2731481481480511E-3</v>
      </c>
      <c r="O506">
        <f>IF(telefony[[#This Row],[Czy zagraniczne]]=1, ROUNDUP(telefony[[#This Row],[Trwanie]]*1440,0),0)</f>
        <v>0</v>
      </c>
      <c r="P506" s="9">
        <f>IF(telefony[[#This Row],[Czy komórkowy]]=1, P505+telefony[[#This Row],[Trwanie]], P505)</f>
        <v>0.54841435185185161</v>
      </c>
      <c r="Q506" s="9">
        <f>IF(telefony[[#This Row],[Czy stacjonarny]]=1, Q505+telefony[[#This Row],[Trwanie]], Q505)</f>
        <v>1.6416550925925939</v>
      </c>
    </row>
    <row r="507" spans="1:17" x14ac:dyDescent="0.25">
      <c r="A507">
        <v>3599100</v>
      </c>
      <c r="B507" s="1">
        <v>42923</v>
      </c>
      <c r="C507" s="2">
        <v>0.58832175925925922</v>
      </c>
      <c r="D507" s="2">
        <v>0.59277777777777774</v>
      </c>
      <c r="E507">
        <f>IF(LEN(telefony[[#This Row],[nr]]) = 7, 1,0)</f>
        <v>1</v>
      </c>
      <c r="F507">
        <f>IF(LEN(telefony[[#This Row],[nr]]) = 8, 1,0)</f>
        <v>0</v>
      </c>
      <c r="G507">
        <f>IF(LEN(telefony[[#This Row],[nr]]) &gt;= 10, 1,0)</f>
        <v>0</v>
      </c>
      <c r="H507">
        <f>IF(AND(MID(telefony[[#This Row],[nr]],1,2)="12",  telefony[[#This Row],[Czy stacjonarny]]=1), 1,0)</f>
        <v>0</v>
      </c>
      <c r="I507" s="2">
        <f>IF(telefony[[#This Row],[Czy stacjonarny na 12]]=1, telefony[[#This Row],[zakonczenie]]-telefony[[#This Row],[rozpoczecie]]+I506, I506)</f>
        <v>1.1250000000000038E-2</v>
      </c>
      <c r="J507" s="9">
        <f>IF(telefony[[#This Row],[Czy stacjonarny]]=1, telefony[[#This Row],[zakonczenie]]-telefony[[#This Row],[rozpoczecie]]+J506, J506)</f>
        <v>2.0370138888888905</v>
      </c>
      <c r="K507" s="9">
        <f>IF(telefony[[#This Row],[Czy komórkowy]]=1, telefony[[#This Row],[zakonczenie]]-telefony[[#This Row],[rozpoczecie]]+K506, K506)</f>
        <v>0.71306712962962904</v>
      </c>
      <c r="L507" s="9">
        <f>IF(telefony[[#This Row],[Czy zagraniczne]]=1, telefony[[#This Row],[zakonczenie]]-telefony[[#This Row],[rozpoczecie]]+L506, L506)</f>
        <v>0.16685185185185197</v>
      </c>
      <c r="M507" s="9">
        <f>IF(telefony[[#This Row],[Czy stacjonarny]]=1, telefony[[#This Row],[zakonczenie]]-telefony[[#This Row],[rozpoczecie]]+M506, IF(telefony[[#This Row],[Czy komórkowy]]=1, telefony[[#This Row],[zakonczenie]]-telefony[[#This Row],[rozpoczecie]]+M506, M506))</f>
        <v>2.7500810185185225</v>
      </c>
      <c r="N507" s="2">
        <f>telefony[[#This Row],[zakonczenie]]-telefony[[#This Row],[rozpoczecie]]</f>
        <v>4.4560185185185119E-3</v>
      </c>
      <c r="O507">
        <f>IF(telefony[[#This Row],[Czy zagraniczne]]=1, ROUNDUP(telefony[[#This Row],[Trwanie]]*1440,0),0)</f>
        <v>0</v>
      </c>
      <c r="P507" s="9">
        <f>IF(telefony[[#This Row],[Czy komórkowy]]=1, P506+telefony[[#This Row],[Trwanie]], P506)</f>
        <v>0.54841435185185161</v>
      </c>
      <c r="Q507" s="9">
        <f>IF(telefony[[#This Row],[Czy stacjonarny]]=1, Q506+telefony[[#This Row],[Trwanie]], Q506)</f>
        <v>1.6461111111111124</v>
      </c>
    </row>
    <row r="508" spans="1:17" x14ac:dyDescent="0.25">
      <c r="A508">
        <v>8251878</v>
      </c>
      <c r="B508" s="1">
        <v>42923</v>
      </c>
      <c r="C508" s="2">
        <v>0.59281249999999996</v>
      </c>
      <c r="D508" s="2">
        <v>0.59375</v>
      </c>
      <c r="E508">
        <f>IF(LEN(telefony[[#This Row],[nr]]) = 7, 1,0)</f>
        <v>1</v>
      </c>
      <c r="F508">
        <f>IF(LEN(telefony[[#This Row],[nr]]) = 8, 1,0)</f>
        <v>0</v>
      </c>
      <c r="G508">
        <f>IF(LEN(telefony[[#This Row],[nr]]) &gt;= 10, 1,0)</f>
        <v>0</v>
      </c>
      <c r="H508">
        <f>IF(AND(MID(telefony[[#This Row],[nr]],1,2)="12",  telefony[[#This Row],[Czy stacjonarny]]=1), 1,0)</f>
        <v>0</v>
      </c>
      <c r="I508" s="2">
        <f>IF(telefony[[#This Row],[Czy stacjonarny na 12]]=1, telefony[[#This Row],[zakonczenie]]-telefony[[#This Row],[rozpoczecie]]+I507, I507)</f>
        <v>1.1250000000000038E-2</v>
      </c>
      <c r="J508" s="9">
        <f>IF(telefony[[#This Row],[Czy stacjonarny]]=1, telefony[[#This Row],[zakonczenie]]-telefony[[#This Row],[rozpoczecie]]+J507, J507)</f>
        <v>2.0379513888888905</v>
      </c>
      <c r="K508" s="9">
        <f>IF(telefony[[#This Row],[Czy komórkowy]]=1, telefony[[#This Row],[zakonczenie]]-telefony[[#This Row],[rozpoczecie]]+K507, K507)</f>
        <v>0.71306712962962904</v>
      </c>
      <c r="L508" s="9">
        <f>IF(telefony[[#This Row],[Czy zagraniczne]]=1, telefony[[#This Row],[zakonczenie]]-telefony[[#This Row],[rozpoczecie]]+L507, L507)</f>
        <v>0.16685185185185197</v>
      </c>
      <c r="M508" s="9">
        <f>IF(telefony[[#This Row],[Czy stacjonarny]]=1, telefony[[#This Row],[zakonczenie]]-telefony[[#This Row],[rozpoczecie]]+M507, IF(telefony[[#This Row],[Czy komórkowy]]=1, telefony[[#This Row],[zakonczenie]]-telefony[[#This Row],[rozpoczecie]]+M507, M507))</f>
        <v>2.7510185185185225</v>
      </c>
      <c r="N508" s="2">
        <f>telefony[[#This Row],[zakonczenie]]-telefony[[#This Row],[rozpoczecie]]</f>
        <v>9.3750000000003553E-4</v>
      </c>
      <c r="O508">
        <f>IF(telefony[[#This Row],[Czy zagraniczne]]=1, ROUNDUP(telefony[[#This Row],[Trwanie]]*1440,0),0)</f>
        <v>0</v>
      </c>
      <c r="P508" s="9">
        <f>IF(telefony[[#This Row],[Czy komórkowy]]=1, P507+telefony[[#This Row],[Trwanie]], P507)</f>
        <v>0.54841435185185161</v>
      </c>
      <c r="Q508" s="9">
        <f>IF(telefony[[#This Row],[Czy stacjonarny]]=1, Q507+telefony[[#This Row],[Trwanie]], Q507)</f>
        <v>1.6470486111111124</v>
      </c>
    </row>
    <row r="509" spans="1:17" x14ac:dyDescent="0.25">
      <c r="A509">
        <v>2826868</v>
      </c>
      <c r="B509" s="1">
        <v>42923</v>
      </c>
      <c r="C509" s="2">
        <v>0.59672453703703698</v>
      </c>
      <c r="D509" s="2">
        <v>0.60435185185185181</v>
      </c>
      <c r="E509">
        <f>IF(LEN(telefony[[#This Row],[nr]]) = 7, 1,0)</f>
        <v>1</v>
      </c>
      <c r="F509">
        <f>IF(LEN(telefony[[#This Row],[nr]]) = 8, 1,0)</f>
        <v>0</v>
      </c>
      <c r="G509">
        <f>IF(LEN(telefony[[#This Row],[nr]]) &gt;= 10, 1,0)</f>
        <v>0</v>
      </c>
      <c r="H509">
        <f>IF(AND(MID(telefony[[#This Row],[nr]],1,2)="12",  telefony[[#This Row],[Czy stacjonarny]]=1), 1,0)</f>
        <v>0</v>
      </c>
      <c r="I509" s="2">
        <f>IF(telefony[[#This Row],[Czy stacjonarny na 12]]=1, telefony[[#This Row],[zakonczenie]]-telefony[[#This Row],[rozpoczecie]]+I508, I508)</f>
        <v>1.1250000000000038E-2</v>
      </c>
      <c r="J509" s="9">
        <f>IF(telefony[[#This Row],[Czy stacjonarny]]=1, telefony[[#This Row],[zakonczenie]]-telefony[[#This Row],[rozpoczecie]]+J508, J508)</f>
        <v>2.0455787037037054</v>
      </c>
      <c r="K509" s="9">
        <f>IF(telefony[[#This Row],[Czy komórkowy]]=1, telefony[[#This Row],[zakonczenie]]-telefony[[#This Row],[rozpoczecie]]+K508, K508)</f>
        <v>0.71306712962962904</v>
      </c>
      <c r="L509" s="9">
        <f>IF(telefony[[#This Row],[Czy zagraniczne]]=1, telefony[[#This Row],[zakonczenie]]-telefony[[#This Row],[rozpoczecie]]+L508, L508)</f>
        <v>0.16685185185185197</v>
      </c>
      <c r="M509" s="9">
        <f>IF(telefony[[#This Row],[Czy stacjonarny]]=1, telefony[[#This Row],[zakonczenie]]-telefony[[#This Row],[rozpoczecie]]+M508, IF(telefony[[#This Row],[Czy komórkowy]]=1, telefony[[#This Row],[zakonczenie]]-telefony[[#This Row],[rozpoczecie]]+M508, M508))</f>
        <v>2.7586458333333375</v>
      </c>
      <c r="N509" s="2">
        <f>telefony[[#This Row],[zakonczenie]]-telefony[[#This Row],[rozpoczecie]]</f>
        <v>7.6273148148148229E-3</v>
      </c>
      <c r="O509">
        <f>IF(telefony[[#This Row],[Czy zagraniczne]]=1, ROUNDUP(telefony[[#This Row],[Trwanie]]*1440,0),0)</f>
        <v>0</v>
      </c>
      <c r="P509" s="9">
        <f>IF(telefony[[#This Row],[Czy komórkowy]]=1, P508+telefony[[#This Row],[Trwanie]], P508)</f>
        <v>0.54841435185185161</v>
      </c>
      <c r="Q509" s="9">
        <f>IF(telefony[[#This Row],[Czy stacjonarny]]=1, Q508+telefony[[#This Row],[Trwanie]], Q508)</f>
        <v>1.6546759259259272</v>
      </c>
    </row>
    <row r="510" spans="1:17" x14ac:dyDescent="0.25">
      <c r="A510">
        <v>76099906</v>
      </c>
      <c r="B510" s="1">
        <v>42923</v>
      </c>
      <c r="C510" s="2">
        <v>0.6004976851851852</v>
      </c>
      <c r="D510" s="2">
        <v>0.61106481481481478</v>
      </c>
      <c r="E510">
        <f>IF(LEN(telefony[[#This Row],[nr]]) = 7, 1,0)</f>
        <v>0</v>
      </c>
      <c r="F510">
        <f>IF(LEN(telefony[[#This Row],[nr]]) = 8, 1,0)</f>
        <v>1</v>
      </c>
      <c r="G510">
        <f>IF(LEN(telefony[[#This Row],[nr]]) &gt;= 10, 1,0)</f>
        <v>0</v>
      </c>
      <c r="H510">
        <f>IF(AND(MID(telefony[[#This Row],[nr]],1,2)="12",  telefony[[#This Row],[Czy stacjonarny]]=1), 1,0)</f>
        <v>0</v>
      </c>
      <c r="I510" s="2">
        <f>IF(telefony[[#This Row],[Czy stacjonarny na 12]]=1, telefony[[#This Row],[zakonczenie]]-telefony[[#This Row],[rozpoczecie]]+I509, I509)</f>
        <v>1.1250000000000038E-2</v>
      </c>
      <c r="J510" s="9">
        <f>IF(telefony[[#This Row],[Czy stacjonarny]]=1, telefony[[#This Row],[zakonczenie]]-telefony[[#This Row],[rozpoczecie]]+J509, J509)</f>
        <v>2.0455787037037054</v>
      </c>
      <c r="K510" s="9">
        <f>IF(telefony[[#This Row],[Czy komórkowy]]=1, telefony[[#This Row],[zakonczenie]]-telefony[[#This Row],[rozpoczecie]]+K509, K509)</f>
        <v>0.72363425925925862</v>
      </c>
      <c r="L510" s="9">
        <f>IF(telefony[[#This Row],[Czy zagraniczne]]=1, telefony[[#This Row],[zakonczenie]]-telefony[[#This Row],[rozpoczecie]]+L509, L509)</f>
        <v>0.16685185185185197</v>
      </c>
      <c r="M510" s="9">
        <f>IF(telefony[[#This Row],[Czy stacjonarny]]=1, telefony[[#This Row],[zakonczenie]]-telefony[[#This Row],[rozpoczecie]]+M509, IF(telefony[[#This Row],[Czy komórkowy]]=1, telefony[[#This Row],[zakonczenie]]-telefony[[#This Row],[rozpoczecie]]+M509, M509))</f>
        <v>2.7692129629629672</v>
      </c>
      <c r="N510" s="2">
        <f>telefony[[#This Row],[zakonczenie]]-telefony[[#This Row],[rozpoczecie]]</f>
        <v>1.0567129629629579E-2</v>
      </c>
      <c r="O510">
        <f>IF(telefony[[#This Row],[Czy zagraniczne]]=1, ROUNDUP(telefony[[#This Row],[Trwanie]]*1440,0),0)</f>
        <v>0</v>
      </c>
      <c r="P510" s="9">
        <f>IF(telefony[[#This Row],[Czy komórkowy]]=1, P509+telefony[[#This Row],[Trwanie]], P509)</f>
        <v>0.55898148148148119</v>
      </c>
      <c r="Q510" s="9">
        <f>IF(telefony[[#This Row],[Czy stacjonarny]]=1, Q509+telefony[[#This Row],[Trwanie]], Q509)</f>
        <v>1.6546759259259272</v>
      </c>
    </row>
    <row r="511" spans="1:17" x14ac:dyDescent="0.25">
      <c r="A511">
        <v>5147242</v>
      </c>
      <c r="B511" s="1">
        <v>42923</v>
      </c>
      <c r="C511" s="2">
        <v>0.60381944444444446</v>
      </c>
      <c r="D511" s="2">
        <v>0.60589120370370375</v>
      </c>
      <c r="E511">
        <f>IF(LEN(telefony[[#This Row],[nr]]) = 7, 1,0)</f>
        <v>1</v>
      </c>
      <c r="F511">
        <f>IF(LEN(telefony[[#This Row],[nr]]) = 8, 1,0)</f>
        <v>0</v>
      </c>
      <c r="G511">
        <f>IF(LEN(telefony[[#This Row],[nr]]) &gt;= 10, 1,0)</f>
        <v>0</v>
      </c>
      <c r="H511">
        <f>IF(AND(MID(telefony[[#This Row],[nr]],1,2)="12",  telefony[[#This Row],[Czy stacjonarny]]=1), 1,0)</f>
        <v>0</v>
      </c>
      <c r="I511" s="2">
        <f>IF(telefony[[#This Row],[Czy stacjonarny na 12]]=1, telefony[[#This Row],[zakonczenie]]-telefony[[#This Row],[rozpoczecie]]+I510, I510)</f>
        <v>1.1250000000000038E-2</v>
      </c>
      <c r="J511" s="9">
        <f>IF(telefony[[#This Row],[Czy stacjonarny]]=1, telefony[[#This Row],[zakonczenie]]-telefony[[#This Row],[rozpoczecie]]+J510, J510)</f>
        <v>2.0476504629629648</v>
      </c>
      <c r="K511" s="9">
        <f>IF(telefony[[#This Row],[Czy komórkowy]]=1, telefony[[#This Row],[zakonczenie]]-telefony[[#This Row],[rozpoczecie]]+K510, K510)</f>
        <v>0.72363425925925862</v>
      </c>
      <c r="L511" s="9">
        <f>IF(telefony[[#This Row],[Czy zagraniczne]]=1, telefony[[#This Row],[zakonczenie]]-telefony[[#This Row],[rozpoczecie]]+L510, L510)</f>
        <v>0.16685185185185197</v>
      </c>
      <c r="M511" s="9">
        <f>IF(telefony[[#This Row],[Czy stacjonarny]]=1, telefony[[#This Row],[zakonczenie]]-telefony[[#This Row],[rozpoczecie]]+M510, IF(telefony[[#This Row],[Czy komórkowy]]=1, telefony[[#This Row],[zakonczenie]]-telefony[[#This Row],[rozpoczecie]]+M510, M510))</f>
        <v>2.7712847222222265</v>
      </c>
      <c r="N511" s="2">
        <f>telefony[[#This Row],[zakonczenie]]-telefony[[#This Row],[rozpoczecie]]</f>
        <v>2.0717592592592871E-3</v>
      </c>
      <c r="O511">
        <f>IF(telefony[[#This Row],[Czy zagraniczne]]=1, ROUNDUP(telefony[[#This Row],[Trwanie]]*1440,0),0)</f>
        <v>0</v>
      </c>
      <c r="P511" s="9">
        <f>IF(telefony[[#This Row],[Czy komórkowy]]=1, P510+telefony[[#This Row],[Trwanie]], P510)</f>
        <v>0.55898148148148119</v>
      </c>
      <c r="Q511" s="9">
        <f>IF(telefony[[#This Row],[Czy stacjonarny]]=1, Q510+telefony[[#This Row],[Trwanie]], Q510)</f>
        <v>1.6567476851851866</v>
      </c>
    </row>
    <row r="512" spans="1:17" x14ac:dyDescent="0.25">
      <c r="A512">
        <v>9600226</v>
      </c>
      <c r="B512" s="1">
        <v>42923</v>
      </c>
      <c r="C512" s="2">
        <v>0.60758101851851853</v>
      </c>
      <c r="D512" s="2">
        <v>0.61008101851851848</v>
      </c>
      <c r="E512">
        <f>IF(LEN(telefony[[#This Row],[nr]]) = 7, 1,0)</f>
        <v>1</v>
      </c>
      <c r="F512">
        <f>IF(LEN(telefony[[#This Row],[nr]]) = 8, 1,0)</f>
        <v>0</v>
      </c>
      <c r="G512">
        <f>IF(LEN(telefony[[#This Row],[nr]]) &gt;= 10, 1,0)</f>
        <v>0</v>
      </c>
      <c r="H512">
        <f>IF(AND(MID(telefony[[#This Row],[nr]],1,2)="12",  telefony[[#This Row],[Czy stacjonarny]]=1), 1,0)</f>
        <v>0</v>
      </c>
      <c r="I512" s="2">
        <f>IF(telefony[[#This Row],[Czy stacjonarny na 12]]=1, telefony[[#This Row],[zakonczenie]]-telefony[[#This Row],[rozpoczecie]]+I511, I511)</f>
        <v>1.1250000000000038E-2</v>
      </c>
      <c r="J512" s="9">
        <f>IF(telefony[[#This Row],[Czy stacjonarny]]=1, telefony[[#This Row],[zakonczenie]]-telefony[[#This Row],[rozpoczecie]]+J511, J511)</f>
        <v>2.0501504629629648</v>
      </c>
      <c r="K512" s="9">
        <f>IF(telefony[[#This Row],[Czy komórkowy]]=1, telefony[[#This Row],[zakonczenie]]-telefony[[#This Row],[rozpoczecie]]+K511, K511)</f>
        <v>0.72363425925925862</v>
      </c>
      <c r="L512" s="9">
        <f>IF(telefony[[#This Row],[Czy zagraniczne]]=1, telefony[[#This Row],[zakonczenie]]-telefony[[#This Row],[rozpoczecie]]+L511, L511)</f>
        <v>0.16685185185185197</v>
      </c>
      <c r="M512" s="9">
        <f>IF(telefony[[#This Row],[Czy stacjonarny]]=1, telefony[[#This Row],[zakonczenie]]-telefony[[#This Row],[rozpoczecie]]+M511, IF(telefony[[#This Row],[Czy komórkowy]]=1, telefony[[#This Row],[zakonczenie]]-telefony[[#This Row],[rozpoczecie]]+M511, M511))</f>
        <v>2.7737847222222265</v>
      </c>
      <c r="N512" s="2">
        <f>telefony[[#This Row],[zakonczenie]]-telefony[[#This Row],[rozpoczecie]]</f>
        <v>2.4999999999999467E-3</v>
      </c>
      <c r="O512">
        <f>IF(telefony[[#This Row],[Czy zagraniczne]]=1, ROUNDUP(telefony[[#This Row],[Trwanie]]*1440,0),0)</f>
        <v>0</v>
      </c>
      <c r="P512" s="9">
        <f>IF(telefony[[#This Row],[Czy komórkowy]]=1, P511+telefony[[#This Row],[Trwanie]], P511)</f>
        <v>0.55898148148148119</v>
      </c>
      <c r="Q512" s="9">
        <f>IF(telefony[[#This Row],[Czy stacjonarny]]=1, Q511+telefony[[#This Row],[Trwanie]], Q511)</f>
        <v>1.6592476851851865</v>
      </c>
    </row>
    <row r="513" spans="1:17" x14ac:dyDescent="0.25">
      <c r="A513">
        <v>1337042</v>
      </c>
      <c r="B513" s="1">
        <v>42923</v>
      </c>
      <c r="C513" s="2">
        <v>0.60930555555555554</v>
      </c>
      <c r="D513" s="2">
        <v>0.62085648148148154</v>
      </c>
      <c r="E513">
        <f>IF(LEN(telefony[[#This Row],[nr]]) = 7, 1,0)</f>
        <v>1</v>
      </c>
      <c r="F513">
        <f>IF(LEN(telefony[[#This Row],[nr]]) = 8, 1,0)</f>
        <v>0</v>
      </c>
      <c r="G513">
        <f>IF(LEN(telefony[[#This Row],[nr]]) &gt;= 10, 1,0)</f>
        <v>0</v>
      </c>
      <c r="H513">
        <f>IF(AND(MID(telefony[[#This Row],[nr]],1,2)="12",  telefony[[#This Row],[Czy stacjonarny]]=1), 1,0)</f>
        <v>0</v>
      </c>
      <c r="I513" s="2">
        <f>IF(telefony[[#This Row],[Czy stacjonarny na 12]]=1, telefony[[#This Row],[zakonczenie]]-telefony[[#This Row],[rozpoczecie]]+I512, I512)</f>
        <v>1.1250000000000038E-2</v>
      </c>
      <c r="J513" s="9">
        <f>IF(telefony[[#This Row],[Czy stacjonarny]]=1, telefony[[#This Row],[zakonczenie]]-telefony[[#This Row],[rozpoczecie]]+J512, J512)</f>
        <v>2.0617013888888907</v>
      </c>
      <c r="K513" s="9">
        <f>IF(telefony[[#This Row],[Czy komórkowy]]=1, telefony[[#This Row],[zakonczenie]]-telefony[[#This Row],[rozpoczecie]]+K512, K512)</f>
        <v>0.72363425925925862</v>
      </c>
      <c r="L513" s="9">
        <f>IF(telefony[[#This Row],[Czy zagraniczne]]=1, telefony[[#This Row],[zakonczenie]]-telefony[[#This Row],[rozpoczecie]]+L512, L512)</f>
        <v>0.16685185185185197</v>
      </c>
      <c r="M513" s="9">
        <f>IF(telefony[[#This Row],[Czy stacjonarny]]=1, telefony[[#This Row],[zakonczenie]]-telefony[[#This Row],[rozpoczecie]]+M512, IF(telefony[[#This Row],[Czy komórkowy]]=1, telefony[[#This Row],[zakonczenie]]-telefony[[#This Row],[rozpoczecie]]+M512, M512))</f>
        <v>2.7853356481481524</v>
      </c>
      <c r="N513" s="2">
        <f>telefony[[#This Row],[zakonczenie]]-telefony[[#This Row],[rozpoczecie]]</f>
        <v>1.1550925925925992E-2</v>
      </c>
      <c r="O513">
        <f>IF(telefony[[#This Row],[Czy zagraniczne]]=1, ROUNDUP(telefony[[#This Row],[Trwanie]]*1440,0),0)</f>
        <v>0</v>
      </c>
      <c r="P513" s="9">
        <f>IF(telefony[[#This Row],[Czy komórkowy]]=1, P512+telefony[[#This Row],[Trwanie]], P512)</f>
        <v>0.55898148148148119</v>
      </c>
      <c r="Q513" s="9">
        <f>IF(telefony[[#This Row],[Czy stacjonarny]]=1, Q512+telefony[[#This Row],[Trwanie]], Q512)</f>
        <v>1.6707986111111124</v>
      </c>
    </row>
    <row r="514" spans="1:17" x14ac:dyDescent="0.25">
      <c r="A514">
        <v>1223943</v>
      </c>
      <c r="B514" s="1">
        <v>42923</v>
      </c>
      <c r="C514" s="2">
        <v>0.61412037037037037</v>
      </c>
      <c r="D514" s="2">
        <v>0.62342592592592594</v>
      </c>
      <c r="E514">
        <f>IF(LEN(telefony[[#This Row],[nr]]) = 7, 1,0)</f>
        <v>1</v>
      </c>
      <c r="F514">
        <f>IF(LEN(telefony[[#This Row],[nr]]) = 8, 1,0)</f>
        <v>0</v>
      </c>
      <c r="G514">
        <f>IF(LEN(telefony[[#This Row],[nr]]) &gt;= 10, 1,0)</f>
        <v>0</v>
      </c>
      <c r="H514">
        <f>IF(AND(MID(telefony[[#This Row],[nr]],1,2)="12",  telefony[[#This Row],[Czy stacjonarny]]=1), 1,0)</f>
        <v>1</v>
      </c>
      <c r="I514" s="2">
        <f>IF(telefony[[#This Row],[Czy stacjonarny na 12]]=1, telefony[[#This Row],[zakonczenie]]-telefony[[#This Row],[rozpoczecie]]+I513, I513)</f>
        <v>2.0555555555555605E-2</v>
      </c>
      <c r="J514" s="9">
        <f>IF(telefony[[#This Row],[Czy stacjonarny]]=1, telefony[[#This Row],[zakonczenie]]-telefony[[#This Row],[rozpoczecie]]+J513, J513)</f>
        <v>2.0710069444444463</v>
      </c>
      <c r="K514" s="9">
        <f>IF(telefony[[#This Row],[Czy komórkowy]]=1, telefony[[#This Row],[zakonczenie]]-telefony[[#This Row],[rozpoczecie]]+K513, K513)</f>
        <v>0.72363425925925862</v>
      </c>
      <c r="L514" s="9">
        <f>IF(telefony[[#This Row],[Czy zagraniczne]]=1, telefony[[#This Row],[zakonczenie]]-telefony[[#This Row],[rozpoczecie]]+L513, L513)</f>
        <v>0.16685185185185197</v>
      </c>
      <c r="M514" s="9">
        <f>IF(telefony[[#This Row],[Czy stacjonarny]]=1, telefony[[#This Row],[zakonczenie]]-telefony[[#This Row],[rozpoczecie]]+M513, IF(telefony[[#This Row],[Czy komórkowy]]=1, telefony[[#This Row],[zakonczenie]]-telefony[[#This Row],[rozpoczecie]]+M513, M513))</f>
        <v>2.7946412037037081</v>
      </c>
      <c r="N514" s="2">
        <f>telefony[[#This Row],[zakonczenie]]-telefony[[#This Row],[rozpoczecie]]</f>
        <v>9.3055555555555669E-3</v>
      </c>
      <c r="O514">
        <f>IF(telefony[[#This Row],[Czy zagraniczne]]=1, ROUNDUP(telefony[[#This Row],[Trwanie]]*1440,0),0)</f>
        <v>0</v>
      </c>
      <c r="P514" s="9">
        <f>IF(telefony[[#This Row],[Czy komórkowy]]=1, P513+telefony[[#This Row],[Trwanie]], P513)</f>
        <v>0.55898148148148119</v>
      </c>
      <c r="Q514" s="9">
        <f>IF(telefony[[#This Row],[Czy stacjonarny]]=1, Q513+telefony[[#This Row],[Trwanie]], Q513)</f>
        <v>1.6801041666666681</v>
      </c>
    </row>
    <row r="515" spans="1:17" x14ac:dyDescent="0.25">
      <c r="A515">
        <v>3525921</v>
      </c>
      <c r="B515" s="1">
        <v>42923</v>
      </c>
      <c r="C515" s="2">
        <v>0.61557870370370371</v>
      </c>
      <c r="D515" s="2">
        <v>0.61946759259259254</v>
      </c>
      <c r="E515">
        <f>IF(LEN(telefony[[#This Row],[nr]]) = 7, 1,0)</f>
        <v>1</v>
      </c>
      <c r="F515">
        <f>IF(LEN(telefony[[#This Row],[nr]]) = 8, 1,0)</f>
        <v>0</v>
      </c>
      <c r="G515">
        <f>IF(LEN(telefony[[#This Row],[nr]]) &gt;= 10, 1,0)</f>
        <v>0</v>
      </c>
      <c r="H515">
        <f>IF(AND(MID(telefony[[#This Row],[nr]],1,2)="12",  telefony[[#This Row],[Czy stacjonarny]]=1), 1,0)</f>
        <v>0</v>
      </c>
      <c r="I515" s="2">
        <f>IF(telefony[[#This Row],[Czy stacjonarny na 12]]=1, telefony[[#This Row],[zakonczenie]]-telefony[[#This Row],[rozpoczecie]]+I514, I514)</f>
        <v>2.0555555555555605E-2</v>
      </c>
      <c r="J515" s="9">
        <f>IF(telefony[[#This Row],[Czy stacjonarny]]=1, telefony[[#This Row],[zakonczenie]]-telefony[[#This Row],[rozpoczecie]]+J514, J514)</f>
        <v>2.0748958333333354</v>
      </c>
      <c r="K515" s="9">
        <f>IF(telefony[[#This Row],[Czy komórkowy]]=1, telefony[[#This Row],[zakonczenie]]-telefony[[#This Row],[rozpoczecie]]+K514, K514)</f>
        <v>0.72363425925925862</v>
      </c>
      <c r="L515" s="9">
        <f>IF(telefony[[#This Row],[Czy zagraniczne]]=1, telefony[[#This Row],[zakonczenie]]-telefony[[#This Row],[rozpoczecie]]+L514, L514)</f>
        <v>0.16685185185185197</v>
      </c>
      <c r="M515" s="9">
        <f>IF(telefony[[#This Row],[Czy stacjonarny]]=1, telefony[[#This Row],[zakonczenie]]-telefony[[#This Row],[rozpoczecie]]+M514, IF(telefony[[#This Row],[Czy komórkowy]]=1, telefony[[#This Row],[zakonczenie]]-telefony[[#This Row],[rozpoczecie]]+M514, M514))</f>
        <v>2.7985300925925971</v>
      </c>
      <c r="N515" s="2">
        <f>telefony[[#This Row],[zakonczenie]]-telefony[[#This Row],[rozpoczecie]]</f>
        <v>3.8888888888888307E-3</v>
      </c>
      <c r="O515">
        <f>IF(telefony[[#This Row],[Czy zagraniczne]]=1, ROUNDUP(telefony[[#This Row],[Trwanie]]*1440,0),0)</f>
        <v>0</v>
      </c>
      <c r="P515" s="9">
        <f>IF(telefony[[#This Row],[Czy komórkowy]]=1, P514+telefony[[#This Row],[Trwanie]], P514)</f>
        <v>0.55898148148148119</v>
      </c>
      <c r="Q515" s="9">
        <f>IF(telefony[[#This Row],[Czy stacjonarny]]=1, Q514+telefony[[#This Row],[Trwanie]], Q514)</f>
        <v>1.6839930555555569</v>
      </c>
    </row>
    <row r="516" spans="1:17" x14ac:dyDescent="0.25">
      <c r="A516">
        <v>5094248</v>
      </c>
      <c r="B516" s="1">
        <v>42923</v>
      </c>
      <c r="C516" s="2">
        <v>0.61901620370370369</v>
      </c>
      <c r="D516" s="2">
        <v>0.62861111111111112</v>
      </c>
      <c r="E516">
        <f>IF(LEN(telefony[[#This Row],[nr]]) = 7, 1,0)</f>
        <v>1</v>
      </c>
      <c r="F516">
        <f>IF(LEN(telefony[[#This Row],[nr]]) = 8, 1,0)</f>
        <v>0</v>
      </c>
      <c r="G516">
        <f>IF(LEN(telefony[[#This Row],[nr]]) &gt;= 10, 1,0)</f>
        <v>0</v>
      </c>
      <c r="H516">
        <f>IF(AND(MID(telefony[[#This Row],[nr]],1,2)="12",  telefony[[#This Row],[Czy stacjonarny]]=1), 1,0)</f>
        <v>0</v>
      </c>
      <c r="I516" s="2">
        <f>IF(telefony[[#This Row],[Czy stacjonarny na 12]]=1, telefony[[#This Row],[zakonczenie]]-telefony[[#This Row],[rozpoczecie]]+I515, I515)</f>
        <v>2.0555555555555605E-2</v>
      </c>
      <c r="J516" s="9">
        <f>IF(telefony[[#This Row],[Czy stacjonarny]]=1, telefony[[#This Row],[zakonczenie]]-telefony[[#This Row],[rozpoczecie]]+J515, J515)</f>
        <v>2.0844907407407427</v>
      </c>
      <c r="K516" s="9">
        <f>IF(telefony[[#This Row],[Czy komórkowy]]=1, telefony[[#This Row],[zakonczenie]]-telefony[[#This Row],[rozpoczecie]]+K515, K515)</f>
        <v>0.72363425925925862</v>
      </c>
      <c r="L516" s="9">
        <f>IF(telefony[[#This Row],[Czy zagraniczne]]=1, telefony[[#This Row],[zakonczenie]]-telefony[[#This Row],[rozpoczecie]]+L515, L515)</f>
        <v>0.16685185185185197</v>
      </c>
      <c r="M516" s="9">
        <f>IF(telefony[[#This Row],[Czy stacjonarny]]=1, telefony[[#This Row],[zakonczenie]]-telefony[[#This Row],[rozpoczecie]]+M515, IF(telefony[[#This Row],[Czy komórkowy]]=1, telefony[[#This Row],[zakonczenie]]-telefony[[#This Row],[rozpoczecie]]+M515, M515))</f>
        <v>2.8081250000000044</v>
      </c>
      <c r="N516" s="2">
        <f>telefony[[#This Row],[zakonczenie]]-telefony[[#This Row],[rozpoczecie]]</f>
        <v>9.594907407407427E-3</v>
      </c>
      <c r="O516">
        <f>IF(telefony[[#This Row],[Czy zagraniczne]]=1, ROUNDUP(telefony[[#This Row],[Trwanie]]*1440,0),0)</f>
        <v>0</v>
      </c>
      <c r="P516" s="9">
        <f>IF(telefony[[#This Row],[Czy komórkowy]]=1, P515+telefony[[#This Row],[Trwanie]], P515)</f>
        <v>0.55898148148148119</v>
      </c>
      <c r="Q516" s="9">
        <f>IF(telefony[[#This Row],[Czy stacjonarny]]=1, Q515+telefony[[#This Row],[Trwanie]], Q515)</f>
        <v>1.6935879629629644</v>
      </c>
    </row>
    <row r="517" spans="1:17" x14ac:dyDescent="0.25">
      <c r="A517">
        <v>7275091</v>
      </c>
      <c r="B517" s="1">
        <v>42923</v>
      </c>
      <c r="C517" s="2">
        <v>0.62306712962962962</v>
      </c>
      <c r="D517" s="2">
        <v>0.63328703703703704</v>
      </c>
      <c r="E517">
        <f>IF(LEN(telefony[[#This Row],[nr]]) = 7, 1,0)</f>
        <v>1</v>
      </c>
      <c r="F517">
        <f>IF(LEN(telefony[[#This Row],[nr]]) = 8, 1,0)</f>
        <v>0</v>
      </c>
      <c r="G517">
        <f>IF(LEN(telefony[[#This Row],[nr]]) &gt;= 10, 1,0)</f>
        <v>0</v>
      </c>
      <c r="H517">
        <f>IF(AND(MID(telefony[[#This Row],[nr]],1,2)="12",  telefony[[#This Row],[Czy stacjonarny]]=1), 1,0)</f>
        <v>0</v>
      </c>
      <c r="I517" s="2">
        <f>IF(telefony[[#This Row],[Czy stacjonarny na 12]]=1, telefony[[#This Row],[zakonczenie]]-telefony[[#This Row],[rozpoczecie]]+I516, I516)</f>
        <v>2.0555555555555605E-2</v>
      </c>
      <c r="J517" s="9">
        <f>IF(telefony[[#This Row],[Czy stacjonarny]]=1, telefony[[#This Row],[zakonczenie]]-telefony[[#This Row],[rozpoczecie]]+J516, J516)</f>
        <v>2.0947106481481503</v>
      </c>
      <c r="K517" s="9">
        <f>IF(telefony[[#This Row],[Czy komórkowy]]=1, telefony[[#This Row],[zakonczenie]]-telefony[[#This Row],[rozpoczecie]]+K516, K516)</f>
        <v>0.72363425925925862</v>
      </c>
      <c r="L517" s="9">
        <f>IF(telefony[[#This Row],[Czy zagraniczne]]=1, telefony[[#This Row],[zakonczenie]]-telefony[[#This Row],[rozpoczecie]]+L516, L516)</f>
        <v>0.16685185185185197</v>
      </c>
      <c r="M517" s="9">
        <f>IF(telefony[[#This Row],[Czy stacjonarny]]=1, telefony[[#This Row],[zakonczenie]]-telefony[[#This Row],[rozpoczecie]]+M516, IF(telefony[[#This Row],[Czy komórkowy]]=1, telefony[[#This Row],[zakonczenie]]-telefony[[#This Row],[rozpoczecie]]+M516, M516))</f>
        <v>2.8183449074074121</v>
      </c>
      <c r="N517" s="2">
        <f>telefony[[#This Row],[zakonczenie]]-telefony[[#This Row],[rozpoczecie]]</f>
        <v>1.0219907407407414E-2</v>
      </c>
      <c r="O517">
        <f>IF(telefony[[#This Row],[Czy zagraniczne]]=1, ROUNDUP(telefony[[#This Row],[Trwanie]]*1440,0),0)</f>
        <v>0</v>
      </c>
      <c r="P517" s="9">
        <f>IF(telefony[[#This Row],[Czy komórkowy]]=1, P516+telefony[[#This Row],[Trwanie]], P516)</f>
        <v>0.55898148148148119</v>
      </c>
      <c r="Q517" s="9">
        <f>IF(telefony[[#This Row],[Czy stacjonarny]]=1, Q516+telefony[[#This Row],[Trwanie]], Q516)</f>
        <v>1.7038078703703718</v>
      </c>
    </row>
    <row r="518" spans="1:17" x14ac:dyDescent="0.25">
      <c r="A518">
        <v>73042148</v>
      </c>
      <c r="B518" s="1">
        <v>42923</v>
      </c>
      <c r="C518" s="2">
        <v>0.62537037037037035</v>
      </c>
      <c r="D518" s="2">
        <v>0.63498842592592597</v>
      </c>
      <c r="E518">
        <f>IF(LEN(telefony[[#This Row],[nr]]) = 7, 1,0)</f>
        <v>0</v>
      </c>
      <c r="F518">
        <f>IF(LEN(telefony[[#This Row],[nr]]) = 8, 1,0)</f>
        <v>1</v>
      </c>
      <c r="G518">
        <f>IF(LEN(telefony[[#This Row],[nr]]) &gt;= 10, 1,0)</f>
        <v>0</v>
      </c>
      <c r="H518">
        <f>IF(AND(MID(telefony[[#This Row],[nr]],1,2)="12",  telefony[[#This Row],[Czy stacjonarny]]=1), 1,0)</f>
        <v>0</v>
      </c>
      <c r="I518" s="2">
        <f>IF(telefony[[#This Row],[Czy stacjonarny na 12]]=1, telefony[[#This Row],[zakonczenie]]-telefony[[#This Row],[rozpoczecie]]+I517, I517)</f>
        <v>2.0555555555555605E-2</v>
      </c>
      <c r="J518" s="9">
        <f>IF(telefony[[#This Row],[Czy stacjonarny]]=1, telefony[[#This Row],[zakonczenie]]-telefony[[#This Row],[rozpoczecie]]+J517, J517)</f>
        <v>2.0947106481481503</v>
      </c>
      <c r="K518" s="9">
        <f>IF(telefony[[#This Row],[Czy komórkowy]]=1, telefony[[#This Row],[zakonczenie]]-telefony[[#This Row],[rozpoczecie]]+K517, K517)</f>
        <v>0.73325231481481423</v>
      </c>
      <c r="L518" s="9">
        <f>IF(telefony[[#This Row],[Czy zagraniczne]]=1, telefony[[#This Row],[zakonczenie]]-telefony[[#This Row],[rozpoczecie]]+L517, L517)</f>
        <v>0.16685185185185197</v>
      </c>
      <c r="M518" s="9">
        <f>IF(telefony[[#This Row],[Czy stacjonarny]]=1, telefony[[#This Row],[zakonczenie]]-telefony[[#This Row],[rozpoczecie]]+M517, IF(telefony[[#This Row],[Czy komórkowy]]=1, telefony[[#This Row],[zakonczenie]]-telefony[[#This Row],[rozpoczecie]]+M517, M517))</f>
        <v>2.8279629629629675</v>
      </c>
      <c r="N518" s="2">
        <f>telefony[[#This Row],[zakonczenie]]-telefony[[#This Row],[rozpoczecie]]</f>
        <v>9.6180555555556158E-3</v>
      </c>
      <c r="O518">
        <f>IF(telefony[[#This Row],[Czy zagraniczne]]=1, ROUNDUP(telefony[[#This Row],[Trwanie]]*1440,0),0)</f>
        <v>0</v>
      </c>
      <c r="P518" s="9">
        <f>IF(telefony[[#This Row],[Czy komórkowy]]=1, P517+telefony[[#This Row],[Trwanie]], P517)</f>
        <v>0.56859953703703681</v>
      </c>
      <c r="Q518" s="9">
        <f>IF(telefony[[#This Row],[Czy stacjonarny]]=1, Q517+telefony[[#This Row],[Trwanie]], Q517)</f>
        <v>1.7038078703703718</v>
      </c>
    </row>
    <row r="519" spans="1:17" x14ac:dyDescent="0.25">
      <c r="A519">
        <v>8570276</v>
      </c>
      <c r="B519" s="1">
        <v>42926</v>
      </c>
      <c r="C519" s="2">
        <v>0.33759259259259261</v>
      </c>
      <c r="D519" s="2">
        <v>0.34880787037037037</v>
      </c>
      <c r="E519">
        <f>IF(LEN(telefony[[#This Row],[nr]]) = 7, 1,0)</f>
        <v>1</v>
      </c>
      <c r="F519">
        <f>IF(LEN(telefony[[#This Row],[nr]]) = 8, 1,0)</f>
        <v>0</v>
      </c>
      <c r="G519">
        <f>IF(LEN(telefony[[#This Row],[nr]]) &gt;= 10, 1,0)</f>
        <v>0</v>
      </c>
      <c r="H519">
        <f>IF(AND(MID(telefony[[#This Row],[nr]],1,2)="12",  telefony[[#This Row],[Czy stacjonarny]]=1), 1,0)</f>
        <v>0</v>
      </c>
      <c r="I519" s="2">
        <f>IF(telefony[[#This Row],[Czy stacjonarny na 12]]=1, telefony[[#This Row],[zakonczenie]]-telefony[[#This Row],[rozpoczecie]]+I518, I518)</f>
        <v>2.0555555555555605E-2</v>
      </c>
      <c r="J519" s="9">
        <f>IF(telefony[[#This Row],[Czy stacjonarny]]=1, telefony[[#This Row],[zakonczenie]]-telefony[[#This Row],[rozpoczecie]]+J518, J518)</f>
        <v>2.105925925925928</v>
      </c>
      <c r="K519" s="9">
        <f>IF(telefony[[#This Row],[Czy komórkowy]]=1, telefony[[#This Row],[zakonczenie]]-telefony[[#This Row],[rozpoczecie]]+K518, K518)</f>
        <v>0.73325231481481423</v>
      </c>
      <c r="L519" s="9">
        <f>IF(telefony[[#This Row],[Czy zagraniczne]]=1, telefony[[#This Row],[zakonczenie]]-telefony[[#This Row],[rozpoczecie]]+L518, L518)</f>
        <v>0.16685185185185197</v>
      </c>
      <c r="M519" s="9">
        <f>IF(telefony[[#This Row],[Czy stacjonarny]]=1, telefony[[#This Row],[zakonczenie]]-telefony[[#This Row],[rozpoczecie]]+M518, IF(telefony[[#This Row],[Czy komórkowy]]=1, telefony[[#This Row],[zakonczenie]]-telefony[[#This Row],[rozpoczecie]]+M518, M518))</f>
        <v>2.8391782407407451</v>
      </c>
      <c r="N519" s="2">
        <f>telefony[[#This Row],[zakonczenie]]-telefony[[#This Row],[rozpoczecie]]</f>
        <v>1.1215277777777755E-2</v>
      </c>
      <c r="O519">
        <f>IF(telefony[[#This Row],[Czy zagraniczne]]=1, ROUNDUP(telefony[[#This Row],[Trwanie]]*1440,0),0)</f>
        <v>0</v>
      </c>
      <c r="P519" s="9">
        <f>IF(telefony[[#This Row],[Czy komórkowy]]=1, P518+telefony[[#This Row],[Trwanie]], P518)</f>
        <v>0.56859953703703681</v>
      </c>
      <c r="Q519" s="9">
        <f>IF(telefony[[#This Row],[Czy stacjonarny]]=1, Q518+telefony[[#This Row],[Trwanie]], Q518)</f>
        <v>1.7150231481481497</v>
      </c>
    </row>
    <row r="520" spans="1:17" x14ac:dyDescent="0.25">
      <c r="A520">
        <v>1775586</v>
      </c>
      <c r="B520" s="1">
        <v>42926</v>
      </c>
      <c r="C520" s="2">
        <v>0.34016203703703701</v>
      </c>
      <c r="D520" s="2">
        <v>0.3495138888888889</v>
      </c>
      <c r="E520">
        <f>IF(LEN(telefony[[#This Row],[nr]]) = 7, 1,0)</f>
        <v>1</v>
      </c>
      <c r="F520">
        <f>IF(LEN(telefony[[#This Row],[nr]]) = 8, 1,0)</f>
        <v>0</v>
      </c>
      <c r="G520">
        <f>IF(LEN(telefony[[#This Row],[nr]]) &gt;= 10, 1,0)</f>
        <v>0</v>
      </c>
      <c r="H520">
        <f>IF(AND(MID(telefony[[#This Row],[nr]],1,2)="12",  telefony[[#This Row],[Czy stacjonarny]]=1), 1,0)</f>
        <v>0</v>
      </c>
      <c r="I520" s="2">
        <f>IF(telefony[[#This Row],[Czy stacjonarny na 12]]=1, telefony[[#This Row],[zakonczenie]]-telefony[[#This Row],[rozpoczecie]]+I519, I519)</f>
        <v>2.0555555555555605E-2</v>
      </c>
      <c r="J520" s="9">
        <f>IF(telefony[[#This Row],[Czy stacjonarny]]=1, telefony[[#This Row],[zakonczenie]]-telefony[[#This Row],[rozpoczecie]]+J519, J519)</f>
        <v>2.1152777777777798</v>
      </c>
      <c r="K520" s="9">
        <f>IF(telefony[[#This Row],[Czy komórkowy]]=1, telefony[[#This Row],[zakonczenie]]-telefony[[#This Row],[rozpoczecie]]+K519, K519)</f>
        <v>0.73325231481481423</v>
      </c>
      <c r="L520" s="9">
        <f>IF(telefony[[#This Row],[Czy zagraniczne]]=1, telefony[[#This Row],[zakonczenie]]-telefony[[#This Row],[rozpoczecie]]+L519, L519)</f>
        <v>0.16685185185185197</v>
      </c>
      <c r="M520" s="9">
        <f>IF(telefony[[#This Row],[Czy stacjonarny]]=1, telefony[[#This Row],[zakonczenie]]-telefony[[#This Row],[rozpoczecie]]+M519, IF(telefony[[#This Row],[Czy komórkowy]]=1, telefony[[#This Row],[zakonczenie]]-telefony[[#This Row],[rozpoczecie]]+M519, M519))</f>
        <v>2.8485300925925969</v>
      </c>
      <c r="N520" s="2">
        <f>telefony[[#This Row],[zakonczenie]]-telefony[[#This Row],[rozpoczecie]]</f>
        <v>9.3518518518518889E-3</v>
      </c>
      <c r="O520">
        <f>IF(telefony[[#This Row],[Czy zagraniczne]]=1, ROUNDUP(telefony[[#This Row],[Trwanie]]*1440,0),0)</f>
        <v>0</v>
      </c>
      <c r="P520" s="9">
        <f>IF(telefony[[#This Row],[Czy komórkowy]]=1, P519+telefony[[#This Row],[Trwanie]], P519)</f>
        <v>0.56859953703703681</v>
      </c>
      <c r="Q520" s="9">
        <f>IF(telefony[[#This Row],[Czy stacjonarny]]=1, Q519+telefony[[#This Row],[Trwanie]], Q519)</f>
        <v>1.7243750000000015</v>
      </c>
    </row>
    <row r="521" spans="1:17" x14ac:dyDescent="0.25">
      <c r="A521">
        <v>27791497</v>
      </c>
      <c r="B521" s="1">
        <v>42926</v>
      </c>
      <c r="C521" s="2">
        <v>0.34312500000000001</v>
      </c>
      <c r="D521" s="2">
        <v>0.34373842592592591</v>
      </c>
      <c r="E521">
        <f>IF(LEN(telefony[[#This Row],[nr]]) = 7, 1,0)</f>
        <v>0</v>
      </c>
      <c r="F521">
        <f>IF(LEN(telefony[[#This Row],[nr]]) = 8, 1,0)</f>
        <v>1</v>
      </c>
      <c r="G521">
        <f>IF(LEN(telefony[[#This Row],[nr]]) &gt;= 10, 1,0)</f>
        <v>0</v>
      </c>
      <c r="H521">
        <f>IF(AND(MID(telefony[[#This Row],[nr]],1,2)="12",  telefony[[#This Row],[Czy stacjonarny]]=1), 1,0)</f>
        <v>0</v>
      </c>
      <c r="I521" s="2">
        <f>IF(telefony[[#This Row],[Czy stacjonarny na 12]]=1, telefony[[#This Row],[zakonczenie]]-telefony[[#This Row],[rozpoczecie]]+I520, I520)</f>
        <v>2.0555555555555605E-2</v>
      </c>
      <c r="J521" s="9">
        <f>IF(telefony[[#This Row],[Czy stacjonarny]]=1, telefony[[#This Row],[zakonczenie]]-telefony[[#This Row],[rozpoczecie]]+J520, J520)</f>
        <v>2.1152777777777798</v>
      </c>
      <c r="K521" s="9">
        <f>IF(telefony[[#This Row],[Czy komórkowy]]=1, telefony[[#This Row],[zakonczenie]]-telefony[[#This Row],[rozpoczecie]]+K520, K520)</f>
        <v>0.73386574074074007</v>
      </c>
      <c r="L521" s="9">
        <f>IF(telefony[[#This Row],[Czy zagraniczne]]=1, telefony[[#This Row],[zakonczenie]]-telefony[[#This Row],[rozpoczecie]]+L520, L520)</f>
        <v>0.16685185185185197</v>
      </c>
      <c r="M521" s="9">
        <f>IF(telefony[[#This Row],[Czy stacjonarny]]=1, telefony[[#This Row],[zakonczenie]]-telefony[[#This Row],[rozpoczecie]]+M520, IF(telefony[[#This Row],[Czy komórkowy]]=1, telefony[[#This Row],[zakonczenie]]-telefony[[#This Row],[rozpoczecie]]+M520, M520))</f>
        <v>2.849143518518523</v>
      </c>
      <c r="N521" s="2">
        <f>telefony[[#This Row],[zakonczenie]]-telefony[[#This Row],[rozpoczecie]]</f>
        <v>6.1342592592589229E-4</v>
      </c>
      <c r="O521">
        <f>IF(telefony[[#This Row],[Czy zagraniczne]]=1, ROUNDUP(telefony[[#This Row],[Trwanie]]*1440,0),0)</f>
        <v>0</v>
      </c>
      <c r="P521" s="9">
        <f>IF(telefony[[#This Row],[Czy komórkowy]]=1, P520+telefony[[#This Row],[Trwanie]], P520)</f>
        <v>0.56921296296296275</v>
      </c>
      <c r="Q521" s="9">
        <f>IF(telefony[[#This Row],[Czy stacjonarny]]=1, Q520+telefony[[#This Row],[Trwanie]], Q520)</f>
        <v>1.7243750000000015</v>
      </c>
    </row>
    <row r="522" spans="1:17" x14ac:dyDescent="0.25">
      <c r="A522">
        <v>5162775</v>
      </c>
      <c r="B522" s="1">
        <v>42926</v>
      </c>
      <c r="C522" s="2">
        <v>0.34364583333333332</v>
      </c>
      <c r="D522" s="2">
        <v>0.3492824074074074</v>
      </c>
      <c r="E522">
        <f>IF(LEN(telefony[[#This Row],[nr]]) = 7, 1,0)</f>
        <v>1</v>
      </c>
      <c r="F522">
        <f>IF(LEN(telefony[[#This Row],[nr]]) = 8, 1,0)</f>
        <v>0</v>
      </c>
      <c r="G522">
        <f>IF(LEN(telefony[[#This Row],[nr]]) &gt;= 10, 1,0)</f>
        <v>0</v>
      </c>
      <c r="H522">
        <f>IF(AND(MID(telefony[[#This Row],[nr]],1,2)="12",  telefony[[#This Row],[Czy stacjonarny]]=1), 1,0)</f>
        <v>0</v>
      </c>
      <c r="I522" s="2">
        <f>IF(telefony[[#This Row],[Czy stacjonarny na 12]]=1, telefony[[#This Row],[zakonczenie]]-telefony[[#This Row],[rozpoczecie]]+I521, I521)</f>
        <v>2.0555555555555605E-2</v>
      </c>
      <c r="J522" s="9">
        <f>IF(telefony[[#This Row],[Czy stacjonarny]]=1, telefony[[#This Row],[zakonczenie]]-telefony[[#This Row],[rozpoczecie]]+J521, J521)</f>
        <v>2.1209143518518538</v>
      </c>
      <c r="K522" s="9">
        <f>IF(telefony[[#This Row],[Czy komórkowy]]=1, telefony[[#This Row],[zakonczenie]]-telefony[[#This Row],[rozpoczecie]]+K521, K521)</f>
        <v>0.73386574074074007</v>
      </c>
      <c r="L522" s="9">
        <f>IF(telefony[[#This Row],[Czy zagraniczne]]=1, telefony[[#This Row],[zakonczenie]]-telefony[[#This Row],[rozpoczecie]]+L521, L521)</f>
        <v>0.16685185185185197</v>
      </c>
      <c r="M522" s="9">
        <f>IF(telefony[[#This Row],[Czy stacjonarny]]=1, telefony[[#This Row],[zakonczenie]]-telefony[[#This Row],[rozpoczecie]]+M521, IF(telefony[[#This Row],[Czy komórkowy]]=1, telefony[[#This Row],[zakonczenie]]-telefony[[#This Row],[rozpoczecie]]+M521, M521))</f>
        <v>2.854780092592597</v>
      </c>
      <c r="N522" s="2">
        <f>telefony[[#This Row],[zakonczenie]]-telefony[[#This Row],[rozpoczecie]]</f>
        <v>5.6365740740740855E-3</v>
      </c>
      <c r="O522">
        <f>IF(telefony[[#This Row],[Czy zagraniczne]]=1, ROUNDUP(telefony[[#This Row],[Trwanie]]*1440,0),0)</f>
        <v>0</v>
      </c>
      <c r="P522" s="9">
        <f>IF(telefony[[#This Row],[Czy komórkowy]]=1, P521+telefony[[#This Row],[Trwanie]], P521)</f>
        <v>0.56921296296296275</v>
      </c>
      <c r="Q522" s="9">
        <f>IF(telefony[[#This Row],[Czy stacjonarny]]=1, Q521+telefony[[#This Row],[Trwanie]], Q521)</f>
        <v>1.7300115740740756</v>
      </c>
    </row>
    <row r="523" spans="1:17" x14ac:dyDescent="0.25">
      <c r="A523">
        <v>56115408</v>
      </c>
      <c r="B523" s="1">
        <v>42926</v>
      </c>
      <c r="C523" s="2">
        <v>0.34796296296296297</v>
      </c>
      <c r="D523" s="2">
        <v>0.35728009259259258</v>
      </c>
      <c r="E523">
        <f>IF(LEN(telefony[[#This Row],[nr]]) = 7, 1,0)</f>
        <v>0</v>
      </c>
      <c r="F523">
        <f>IF(LEN(telefony[[#This Row],[nr]]) = 8, 1,0)</f>
        <v>1</v>
      </c>
      <c r="G523">
        <f>IF(LEN(telefony[[#This Row],[nr]]) &gt;= 10, 1,0)</f>
        <v>0</v>
      </c>
      <c r="H523">
        <f>IF(AND(MID(telefony[[#This Row],[nr]],1,2)="12",  telefony[[#This Row],[Czy stacjonarny]]=1), 1,0)</f>
        <v>0</v>
      </c>
      <c r="I523" s="2">
        <f>IF(telefony[[#This Row],[Czy stacjonarny na 12]]=1, telefony[[#This Row],[zakonczenie]]-telefony[[#This Row],[rozpoczecie]]+I522, I522)</f>
        <v>2.0555555555555605E-2</v>
      </c>
      <c r="J523" s="9">
        <f>IF(telefony[[#This Row],[Czy stacjonarny]]=1, telefony[[#This Row],[zakonczenie]]-telefony[[#This Row],[rozpoczecie]]+J522, J522)</f>
        <v>2.1209143518518538</v>
      </c>
      <c r="K523" s="9">
        <f>IF(telefony[[#This Row],[Czy komórkowy]]=1, telefony[[#This Row],[zakonczenie]]-telefony[[#This Row],[rozpoczecie]]+K522, K522)</f>
        <v>0.74318287037036967</v>
      </c>
      <c r="L523" s="9">
        <f>IF(telefony[[#This Row],[Czy zagraniczne]]=1, telefony[[#This Row],[zakonczenie]]-telefony[[#This Row],[rozpoczecie]]+L522, L522)</f>
        <v>0.16685185185185197</v>
      </c>
      <c r="M523" s="9">
        <f>IF(telefony[[#This Row],[Czy stacjonarny]]=1, telefony[[#This Row],[zakonczenie]]-telefony[[#This Row],[rozpoczecie]]+M522, IF(telefony[[#This Row],[Czy komórkowy]]=1, telefony[[#This Row],[zakonczenie]]-telefony[[#This Row],[rozpoczecie]]+M522, M522))</f>
        <v>2.8640972222222265</v>
      </c>
      <c r="N523" s="2">
        <f>telefony[[#This Row],[zakonczenie]]-telefony[[#This Row],[rozpoczecie]]</f>
        <v>9.3171296296296058E-3</v>
      </c>
      <c r="O523">
        <f>IF(telefony[[#This Row],[Czy zagraniczne]]=1, ROUNDUP(telefony[[#This Row],[Trwanie]]*1440,0),0)</f>
        <v>0</v>
      </c>
      <c r="P523" s="9">
        <f>IF(telefony[[#This Row],[Czy komórkowy]]=1, P522+telefony[[#This Row],[Trwanie]], P522)</f>
        <v>0.57853009259259236</v>
      </c>
      <c r="Q523" s="9">
        <f>IF(telefony[[#This Row],[Czy stacjonarny]]=1, Q522+telefony[[#This Row],[Trwanie]], Q522)</f>
        <v>1.7300115740740756</v>
      </c>
    </row>
    <row r="524" spans="1:17" x14ac:dyDescent="0.25">
      <c r="A524">
        <v>6766881</v>
      </c>
      <c r="B524" s="1">
        <v>42926</v>
      </c>
      <c r="C524" s="2">
        <v>0.35249999999999998</v>
      </c>
      <c r="D524" s="2">
        <v>0.35278935185185184</v>
      </c>
      <c r="E524">
        <f>IF(LEN(telefony[[#This Row],[nr]]) = 7, 1,0)</f>
        <v>1</v>
      </c>
      <c r="F524">
        <f>IF(LEN(telefony[[#This Row],[nr]]) = 8, 1,0)</f>
        <v>0</v>
      </c>
      <c r="G524">
        <f>IF(LEN(telefony[[#This Row],[nr]]) &gt;= 10, 1,0)</f>
        <v>0</v>
      </c>
      <c r="H524">
        <f>IF(AND(MID(telefony[[#This Row],[nr]],1,2)="12",  telefony[[#This Row],[Czy stacjonarny]]=1), 1,0)</f>
        <v>0</v>
      </c>
      <c r="I524" s="2">
        <f>IF(telefony[[#This Row],[Czy stacjonarny na 12]]=1, telefony[[#This Row],[zakonczenie]]-telefony[[#This Row],[rozpoczecie]]+I523, I523)</f>
        <v>2.0555555555555605E-2</v>
      </c>
      <c r="J524" s="9">
        <f>IF(telefony[[#This Row],[Czy stacjonarny]]=1, telefony[[#This Row],[zakonczenie]]-telefony[[#This Row],[rozpoczecie]]+J523, J523)</f>
        <v>2.1212037037037055</v>
      </c>
      <c r="K524" s="9">
        <f>IF(telefony[[#This Row],[Czy komórkowy]]=1, telefony[[#This Row],[zakonczenie]]-telefony[[#This Row],[rozpoczecie]]+K523, K523)</f>
        <v>0.74318287037036967</v>
      </c>
      <c r="L524" s="9">
        <f>IF(telefony[[#This Row],[Czy zagraniczne]]=1, telefony[[#This Row],[zakonczenie]]-telefony[[#This Row],[rozpoczecie]]+L523, L523)</f>
        <v>0.16685185185185197</v>
      </c>
      <c r="M524" s="9">
        <f>IF(telefony[[#This Row],[Czy stacjonarny]]=1, telefony[[#This Row],[zakonczenie]]-telefony[[#This Row],[rozpoczecie]]+M523, IF(telefony[[#This Row],[Czy komórkowy]]=1, telefony[[#This Row],[zakonczenie]]-telefony[[#This Row],[rozpoczecie]]+M523, M523))</f>
        <v>2.8643865740740786</v>
      </c>
      <c r="N524" s="2">
        <f>telefony[[#This Row],[zakonczenie]]-telefony[[#This Row],[rozpoczecie]]</f>
        <v>2.8935185185186008E-4</v>
      </c>
      <c r="O524">
        <f>IF(telefony[[#This Row],[Czy zagraniczne]]=1, ROUNDUP(telefony[[#This Row],[Trwanie]]*1440,0),0)</f>
        <v>0</v>
      </c>
      <c r="P524" s="9">
        <f>IF(telefony[[#This Row],[Czy komórkowy]]=1, P523+telefony[[#This Row],[Trwanie]], P523)</f>
        <v>0.57853009259259236</v>
      </c>
      <c r="Q524" s="9">
        <f>IF(telefony[[#This Row],[Czy stacjonarny]]=1, Q523+telefony[[#This Row],[Trwanie]], Q523)</f>
        <v>1.7303009259259274</v>
      </c>
    </row>
    <row r="525" spans="1:17" x14ac:dyDescent="0.25">
      <c r="A525">
        <v>9502975</v>
      </c>
      <c r="B525" s="1">
        <v>42926</v>
      </c>
      <c r="C525" s="2">
        <v>0.35483796296296294</v>
      </c>
      <c r="D525" s="2">
        <v>0.35699074074074072</v>
      </c>
      <c r="E525">
        <f>IF(LEN(telefony[[#This Row],[nr]]) = 7, 1,0)</f>
        <v>1</v>
      </c>
      <c r="F525">
        <f>IF(LEN(telefony[[#This Row],[nr]]) = 8, 1,0)</f>
        <v>0</v>
      </c>
      <c r="G525">
        <f>IF(LEN(telefony[[#This Row],[nr]]) &gt;= 10, 1,0)</f>
        <v>0</v>
      </c>
      <c r="H525">
        <f>IF(AND(MID(telefony[[#This Row],[nr]],1,2)="12",  telefony[[#This Row],[Czy stacjonarny]]=1), 1,0)</f>
        <v>0</v>
      </c>
      <c r="I525" s="2">
        <f>IF(telefony[[#This Row],[Czy stacjonarny na 12]]=1, telefony[[#This Row],[zakonczenie]]-telefony[[#This Row],[rozpoczecie]]+I524, I524)</f>
        <v>2.0555555555555605E-2</v>
      </c>
      <c r="J525" s="9">
        <f>IF(telefony[[#This Row],[Czy stacjonarny]]=1, telefony[[#This Row],[zakonczenie]]-telefony[[#This Row],[rozpoczecie]]+J524, J524)</f>
        <v>2.1233564814814834</v>
      </c>
      <c r="K525" s="9">
        <f>IF(telefony[[#This Row],[Czy komórkowy]]=1, telefony[[#This Row],[zakonczenie]]-telefony[[#This Row],[rozpoczecie]]+K524, K524)</f>
        <v>0.74318287037036967</v>
      </c>
      <c r="L525" s="9">
        <f>IF(telefony[[#This Row],[Czy zagraniczne]]=1, telefony[[#This Row],[zakonczenie]]-telefony[[#This Row],[rozpoczecie]]+L524, L524)</f>
        <v>0.16685185185185197</v>
      </c>
      <c r="M525" s="9">
        <f>IF(telefony[[#This Row],[Czy stacjonarny]]=1, telefony[[#This Row],[zakonczenie]]-telefony[[#This Row],[rozpoczecie]]+M524, IF(telefony[[#This Row],[Czy komórkowy]]=1, telefony[[#This Row],[zakonczenie]]-telefony[[#This Row],[rozpoczecie]]+M524, M524))</f>
        <v>2.8665393518518565</v>
      </c>
      <c r="N525" s="2">
        <f>telefony[[#This Row],[zakonczenie]]-telefony[[#This Row],[rozpoczecie]]</f>
        <v>2.1527777777777812E-3</v>
      </c>
      <c r="O525">
        <f>IF(telefony[[#This Row],[Czy zagraniczne]]=1, ROUNDUP(telefony[[#This Row],[Trwanie]]*1440,0),0)</f>
        <v>0</v>
      </c>
      <c r="P525" s="9">
        <f>IF(telefony[[#This Row],[Czy komórkowy]]=1, P524+telefony[[#This Row],[Trwanie]], P524)</f>
        <v>0.57853009259259236</v>
      </c>
      <c r="Q525" s="9">
        <f>IF(telefony[[#This Row],[Czy stacjonarny]]=1, Q524+telefony[[#This Row],[Trwanie]], Q524)</f>
        <v>1.7324537037037051</v>
      </c>
    </row>
    <row r="526" spans="1:17" x14ac:dyDescent="0.25">
      <c r="A526">
        <v>4212838</v>
      </c>
      <c r="B526" s="1">
        <v>42926</v>
      </c>
      <c r="C526" s="2">
        <v>0.35760416666666667</v>
      </c>
      <c r="D526" s="2">
        <v>0.35951388888888891</v>
      </c>
      <c r="E526">
        <f>IF(LEN(telefony[[#This Row],[nr]]) = 7, 1,0)</f>
        <v>1</v>
      </c>
      <c r="F526">
        <f>IF(LEN(telefony[[#This Row],[nr]]) = 8, 1,0)</f>
        <v>0</v>
      </c>
      <c r="G526">
        <f>IF(LEN(telefony[[#This Row],[nr]]) &gt;= 10, 1,0)</f>
        <v>0</v>
      </c>
      <c r="H526">
        <f>IF(AND(MID(telefony[[#This Row],[nr]],1,2)="12",  telefony[[#This Row],[Czy stacjonarny]]=1), 1,0)</f>
        <v>0</v>
      </c>
      <c r="I526" s="2">
        <f>IF(telefony[[#This Row],[Czy stacjonarny na 12]]=1, telefony[[#This Row],[zakonczenie]]-telefony[[#This Row],[rozpoczecie]]+I525, I525)</f>
        <v>2.0555555555555605E-2</v>
      </c>
      <c r="J526" s="9">
        <f>IF(telefony[[#This Row],[Czy stacjonarny]]=1, telefony[[#This Row],[zakonczenie]]-telefony[[#This Row],[rozpoczecie]]+J525, J525)</f>
        <v>2.1252662037037058</v>
      </c>
      <c r="K526" s="9">
        <f>IF(telefony[[#This Row],[Czy komórkowy]]=1, telefony[[#This Row],[zakonczenie]]-telefony[[#This Row],[rozpoczecie]]+K525, K525)</f>
        <v>0.74318287037036967</v>
      </c>
      <c r="L526" s="9">
        <f>IF(telefony[[#This Row],[Czy zagraniczne]]=1, telefony[[#This Row],[zakonczenie]]-telefony[[#This Row],[rozpoczecie]]+L525, L525)</f>
        <v>0.16685185185185197</v>
      </c>
      <c r="M526" s="9">
        <f>IF(telefony[[#This Row],[Czy stacjonarny]]=1, telefony[[#This Row],[zakonczenie]]-telefony[[#This Row],[rozpoczecie]]+M525, IF(telefony[[#This Row],[Czy komórkowy]]=1, telefony[[#This Row],[zakonczenie]]-telefony[[#This Row],[rozpoczecie]]+M525, M525))</f>
        <v>2.8684490740740789</v>
      </c>
      <c r="N526" s="2">
        <f>telefony[[#This Row],[zakonczenie]]-telefony[[#This Row],[rozpoczecie]]</f>
        <v>1.9097222222222432E-3</v>
      </c>
      <c r="O526">
        <f>IF(telefony[[#This Row],[Czy zagraniczne]]=1, ROUNDUP(telefony[[#This Row],[Trwanie]]*1440,0),0)</f>
        <v>0</v>
      </c>
      <c r="P526" s="9">
        <f>IF(telefony[[#This Row],[Czy komórkowy]]=1, P525+telefony[[#This Row],[Trwanie]], P525)</f>
        <v>0.57853009259259236</v>
      </c>
      <c r="Q526" s="9">
        <f>IF(telefony[[#This Row],[Czy stacjonarny]]=1, Q525+telefony[[#This Row],[Trwanie]], Q525)</f>
        <v>1.7343634259259273</v>
      </c>
    </row>
    <row r="527" spans="1:17" x14ac:dyDescent="0.25">
      <c r="A527">
        <v>6952061</v>
      </c>
      <c r="B527" s="1">
        <v>42926</v>
      </c>
      <c r="C527" s="2">
        <v>0.36282407407407408</v>
      </c>
      <c r="D527" s="2">
        <v>0.37093749999999998</v>
      </c>
      <c r="E527">
        <f>IF(LEN(telefony[[#This Row],[nr]]) = 7, 1,0)</f>
        <v>1</v>
      </c>
      <c r="F527">
        <f>IF(LEN(telefony[[#This Row],[nr]]) = 8, 1,0)</f>
        <v>0</v>
      </c>
      <c r="G527">
        <f>IF(LEN(telefony[[#This Row],[nr]]) &gt;= 10, 1,0)</f>
        <v>0</v>
      </c>
      <c r="H527">
        <f>IF(AND(MID(telefony[[#This Row],[nr]],1,2)="12",  telefony[[#This Row],[Czy stacjonarny]]=1), 1,0)</f>
        <v>0</v>
      </c>
      <c r="I527" s="2">
        <f>IF(telefony[[#This Row],[Czy stacjonarny na 12]]=1, telefony[[#This Row],[zakonczenie]]-telefony[[#This Row],[rozpoczecie]]+I526, I526)</f>
        <v>2.0555555555555605E-2</v>
      </c>
      <c r="J527" s="9">
        <f>IF(telefony[[#This Row],[Czy stacjonarny]]=1, telefony[[#This Row],[zakonczenie]]-telefony[[#This Row],[rozpoczecie]]+J526, J526)</f>
        <v>2.1333796296296317</v>
      </c>
      <c r="K527" s="9">
        <f>IF(telefony[[#This Row],[Czy komórkowy]]=1, telefony[[#This Row],[zakonczenie]]-telefony[[#This Row],[rozpoczecie]]+K526, K526)</f>
        <v>0.74318287037036967</v>
      </c>
      <c r="L527" s="9">
        <f>IF(telefony[[#This Row],[Czy zagraniczne]]=1, telefony[[#This Row],[zakonczenie]]-telefony[[#This Row],[rozpoczecie]]+L526, L526)</f>
        <v>0.16685185185185197</v>
      </c>
      <c r="M527" s="9">
        <f>IF(telefony[[#This Row],[Czy stacjonarny]]=1, telefony[[#This Row],[zakonczenie]]-telefony[[#This Row],[rozpoczecie]]+M526, IF(telefony[[#This Row],[Czy komórkowy]]=1, telefony[[#This Row],[zakonczenie]]-telefony[[#This Row],[rozpoczecie]]+M526, M526))</f>
        <v>2.8765625000000048</v>
      </c>
      <c r="N527" s="2">
        <f>telefony[[#This Row],[zakonczenie]]-telefony[[#This Row],[rozpoczecie]]</f>
        <v>8.113425925925899E-3</v>
      </c>
      <c r="O527">
        <f>IF(telefony[[#This Row],[Czy zagraniczne]]=1, ROUNDUP(telefony[[#This Row],[Trwanie]]*1440,0),0)</f>
        <v>0</v>
      </c>
      <c r="P527" s="9">
        <f>IF(telefony[[#This Row],[Czy komórkowy]]=1, P526+telefony[[#This Row],[Trwanie]], P526)</f>
        <v>0.57853009259259236</v>
      </c>
      <c r="Q527" s="9">
        <f>IF(telefony[[#This Row],[Czy stacjonarny]]=1, Q526+telefony[[#This Row],[Trwanie]], Q526)</f>
        <v>1.7424768518518532</v>
      </c>
    </row>
    <row r="528" spans="1:17" x14ac:dyDescent="0.25">
      <c r="A528">
        <v>56127547</v>
      </c>
      <c r="B528" s="1">
        <v>42926</v>
      </c>
      <c r="C528" s="2">
        <v>0.36803240740740739</v>
      </c>
      <c r="D528" s="2">
        <v>0.37565972222222221</v>
      </c>
      <c r="E528">
        <f>IF(LEN(telefony[[#This Row],[nr]]) = 7, 1,0)</f>
        <v>0</v>
      </c>
      <c r="F528">
        <f>IF(LEN(telefony[[#This Row],[nr]]) = 8, 1,0)</f>
        <v>1</v>
      </c>
      <c r="G528">
        <f>IF(LEN(telefony[[#This Row],[nr]]) &gt;= 10, 1,0)</f>
        <v>0</v>
      </c>
      <c r="H528">
        <f>IF(AND(MID(telefony[[#This Row],[nr]],1,2)="12",  telefony[[#This Row],[Czy stacjonarny]]=1), 1,0)</f>
        <v>0</v>
      </c>
      <c r="I528" s="2">
        <f>IF(telefony[[#This Row],[Czy stacjonarny na 12]]=1, telefony[[#This Row],[zakonczenie]]-telefony[[#This Row],[rozpoczecie]]+I527, I527)</f>
        <v>2.0555555555555605E-2</v>
      </c>
      <c r="J528" s="9">
        <f>IF(telefony[[#This Row],[Czy stacjonarny]]=1, telefony[[#This Row],[zakonczenie]]-telefony[[#This Row],[rozpoczecie]]+J527, J527)</f>
        <v>2.1333796296296317</v>
      </c>
      <c r="K528" s="9">
        <f>IF(telefony[[#This Row],[Czy komórkowy]]=1, telefony[[#This Row],[zakonczenie]]-telefony[[#This Row],[rozpoczecie]]+K527, K527)</f>
        <v>0.7508101851851845</v>
      </c>
      <c r="L528" s="9">
        <f>IF(telefony[[#This Row],[Czy zagraniczne]]=1, telefony[[#This Row],[zakonczenie]]-telefony[[#This Row],[rozpoczecie]]+L527, L527)</f>
        <v>0.16685185185185197</v>
      </c>
      <c r="M528" s="9">
        <f>IF(telefony[[#This Row],[Czy stacjonarny]]=1, telefony[[#This Row],[zakonczenie]]-telefony[[#This Row],[rozpoczecie]]+M527, IF(telefony[[#This Row],[Czy komórkowy]]=1, telefony[[#This Row],[zakonczenie]]-telefony[[#This Row],[rozpoczecie]]+M527, M527))</f>
        <v>2.8841898148148197</v>
      </c>
      <c r="N528" s="2">
        <f>telefony[[#This Row],[zakonczenie]]-telefony[[#This Row],[rozpoczecie]]</f>
        <v>7.6273148148148229E-3</v>
      </c>
      <c r="O528">
        <f>IF(telefony[[#This Row],[Czy zagraniczne]]=1, ROUNDUP(telefony[[#This Row],[Trwanie]]*1440,0),0)</f>
        <v>0</v>
      </c>
      <c r="P528" s="9">
        <f>IF(telefony[[#This Row],[Czy komórkowy]]=1, P527+telefony[[#This Row],[Trwanie]], P527)</f>
        <v>0.58615740740740718</v>
      </c>
      <c r="Q528" s="9">
        <f>IF(telefony[[#This Row],[Czy stacjonarny]]=1, Q527+telefony[[#This Row],[Trwanie]], Q527)</f>
        <v>1.7424768518518532</v>
      </c>
    </row>
    <row r="529" spans="1:17" x14ac:dyDescent="0.25">
      <c r="A529">
        <v>4952685</v>
      </c>
      <c r="B529" s="1">
        <v>42926</v>
      </c>
      <c r="C529" s="2">
        <v>0.36895833333333333</v>
      </c>
      <c r="D529" s="2">
        <v>0.37655092592592593</v>
      </c>
      <c r="E529">
        <f>IF(LEN(telefony[[#This Row],[nr]]) = 7, 1,0)</f>
        <v>1</v>
      </c>
      <c r="F529">
        <f>IF(LEN(telefony[[#This Row],[nr]]) = 8, 1,0)</f>
        <v>0</v>
      </c>
      <c r="G529">
        <f>IF(LEN(telefony[[#This Row],[nr]]) &gt;= 10, 1,0)</f>
        <v>0</v>
      </c>
      <c r="H529">
        <f>IF(AND(MID(telefony[[#This Row],[nr]],1,2)="12",  telefony[[#This Row],[Czy stacjonarny]]=1), 1,0)</f>
        <v>0</v>
      </c>
      <c r="I529" s="2">
        <f>IF(telefony[[#This Row],[Czy stacjonarny na 12]]=1, telefony[[#This Row],[zakonczenie]]-telefony[[#This Row],[rozpoczecie]]+I528, I528)</f>
        <v>2.0555555555555605E-2</v>
      </c>
      <c r="J529" s="9">
        <f>IF(telefony[[#This Row],[Czy stacjonarny]]=1, telefony[[#This Row],[zakonczenie]]-telefony[[#This Row],[rozpoczecie]]+J528, J528)</f>
        <v>2.1409722222222243</v>
      </c>
      <c r="K529" s="9">
        <f>IF(telefony[[#This Row],[Czy komórkowy]]=1, telefony[[#This Row],[zakonczenie]]-telefony[[#This Row],[rozpoczecie]]+K528, K528)</f>
        <v>0.7508101851851845</v>
      </c>
      <c r="L529" s="9">
        <f>IF(telefony[[#This Row],[Czy zagraniczne]]=1, telefony[[#This Row],[zakonczenie]]-telefony[[#This Row],[rozpoczecie]]+L528, L528)</f>
        <v>0.16685185185185197</v>
      </c>
      <c r="M529" s="9">
        <f>IF(telefony[[#This Row],[Czy stacjonarny]]=1, telefony[[#This Row],[zakonczenie]]-telefony[[#This Row],[rozpoczecie]]+M528, IF(telefony[[#This Row],[Czy komórkowy]]=1, telefony[[#This Row],[zakonczenie]]-telefony[[#This Row],[rozpoczecie]]+M528, M528))</f>
        <v>2.8917824074074123</v>
      </c>
      <c r="N529" s="2">
        <f>telefony[[#This Row],[zakonczenie]]-telefony[[#This Row],[rozpoczecie]]</f>
        <v>7.5925925925925952E-3</v>
      </c>
      <c r="O529">
        <f>IF(telefony[[#This Row],[Czy zagraniczne]]=1, ROUNDUP(telefony[[#This Row],[Trwanie]]*1440,0),0)</f>
        <v>0</v>
      </c>
      <c r="P529" s="9">
        <f>IF(telefony[[#This Row],[Czy komórkowy]]=1, P528+telefony[[#This Row],[Trwanie]], P528)</f>
        <v>0.58615740740740718</v>
      </c>
      <c r="Q529" s="9">
        <f>IF(telefony[[#This Row],[Czy stacjonarny]]=1, Q528+telefony[[#This Row],[Trwanie]], Q528)</f>
        <v>1.7500694444444458</v>
      </c>
    </row>
    <row r="530" spans="1:17" x14ac:dyDescent="0.25">
      <c r="A530">
        <v>8632893</v>
      </c>
      <c r="B530" s="1">
        <v>42926</v>
      </c>
      <c r="C530" s="2">
        <v>0.36996527777777777</v>
      </c>
      <c r="D530" s="2">
        <v>0.37988425925925928</v>
      </c>
      <c r="E530">
        <f>IF(LEN(telefony[[#This Row],[nr]]) = 7, 1,0)</f>
        <v>1</v>
      </c>
      <c r="F530">
        <f>IF(LEN(telefony[[#This Row],[nr]]) = 8, 1,0)</f>
        <v>0</v>
      </c>
      <c r="G530">
        <f>IF(LEN(telefony[[#This Row],[nr]]) &gt;= 10, 1,0)</f>
        <v>0</v>
      </c>
      <c r="H530">
        <f>IF(AND(MID(telefony[[#This Row],[nr]],1,2)="12",  telefony[[#This Row],[Czy stacjonarny]]=1), 1,0)</f>
        <v>0</v>
      </c>
      <c r="I530" s="2">
        <f>IF(telefony[[#This Row],[Czy stacjonarny na 12]]=1, telefony[[#This Row],[zakonczenie]]-telefony[[#This Row],[rozpoczecie]]+I529, I529)</f>
        <v>2.0555555555555605E-2</v>
      </c>
      <c r="J530" s="9">
        <f>IF(telefony[[#This Row],[Czy stacjonarny]]=1, telefony[[#This Row],[zakonczenie]]-telefony[[#This Row],[rozpoczecie]]+J529, J529)</f>
        <v>2.150891203703706</v>
      </c>
      <c r="K530" s="9">
        <f>IF(telefony[[#This Row],[Czy komórkowy]]=1, telefony[[#This Row],[zakonczenie]]-telefony[[#This Row],[rozpoczecie]]+K529, K529)</f>
        <v>0.7508101851851845</v>
      </c>
      <c r="L530" s="9">
        <f>IF(telefony[[#This Row],[Czy zagraniczne]]=1, telefony[[#This Row],[zakonczenie]]-telefony[[#This Row],[rozpoczecie]]+L529, L529)</f>
        <v>0.16685185185185197</v>
      </c>
      <c r="M530" s="9">
        <f>IF(telefony[[#This Row],[Czy stacjonarny]]=1, telefony[[#This Row],[zakonczenie]]-telefony[[#This Row],[rozpoczecie]]+M529, IF(telefony[[#This Row],[Czy komórkowy]]=1, telefony[[#This Row],[zakonczenie]]-telefony[[#This Row],[rozpoczecie]]+M529, M529))</f>
        <v>2.9017013888888936</v>
      </c>
      <c r="N530" s="2">
        <f>telefony[[#This Row],[zakonczenie]]-telefony[[#This Row],[rozpoczecie]]</f>
        <v>9.9189814814815147E-3</v>
      </c>
      <c r="O530">
        <f>IF(telefony[[#This Row],[Czy zagraniczne]]=1, ROUNDUP(telefony[[#This Row],[Trwanie]]*1440,0),0)</f>
        <v>0</v>
      </c>
      <c r="P530" s="9">
        <f>IF(telefony[[#This Row],[Czy komórkowy]]=1, P529+telefony[[#This Row],[Trwanie]], P529)</f>
        <v>0.58615740740740718</v>
      </c>
      <c r="Q530" s="9">
        <f>IF(telefony[[#This Row],[Czy stacjonarny]]=1, Q529+telefony[[#This Row],[Trwanie]], Q529)</f>
        <v>1.7599884259259273</v>
      </c>
    </row>
    <row r="531" spans="1:17" x14ac:dyDescent="0.25">
      <c r="A531">
        <v>7320123</v>
      </c>
      <c r="B531" s="1">
        <v>42926</v>
      </c>
      <c r="C531" s="2">
        <v>0.37015046296296295</v>
      </c>
      <c r="D531" s="2">
        <v>0.37528935185185186</v>
      </c>
      <c r="E531">
        <f>IF(LEN(telefony[[#This Row],[nr]]) = 7, 1,0)</f>
        <v>1</v>
      </c>
      <c r="F531">
        <f>IF(LEN(telefony[[#This Row],[nr]]) = 8, 1,0)</f>
        <v>0</v>
      </c>
      <c r="G531">
        <f>IF(LEN(telefony[[#This Row],[nr]]) &gt;= 10, 1,0)</f>
        <v>0</v>
      </c>
      <c r="H531">
        <f>IF(AND(MID(telefony[[#This Row],[nr]],1,2)="12",  telefony[[#This Row],[Czy stacjonarny]]=1), 1,0)</f>
        <v>0</v>
      </c>
      <c r="I531" s="2">
        <f>IF(telefony[[#This Row],[Czy stacjonarny na 12]]=1, telefony[[#This Row],[zakonczenie]]-telefony[[#This Row],[rozpoczecie]]+I530, I530)</f>
        <v>2.0555555555555605E-2</v>
      </c>
      <c r="J531" s="9">
        <f>IF(telefony[[#This Row],[Czy stacjonarny]]=1, telefony[[#This Row],[zakonczenie]]-telefony[[#This Row],[rozpoczecie]]+J530, J530)</f>
        <v>2.1560300925925948</v>
      </c>
      <c r="K531" s="9">
        <f>IF(telefony[[#This Row],[Czy komórkowy]]=1, telefony[[#This Row],[zakonczenie]]-telefony[[#This Row],[rozpoczecie]]+K530, K530)</f>
        <v>0.7508101851851845</v>
      </c>
      <c r="L531" s="9">
        <f>IF(telefony[[#This Row],[Czy zagraniczne]]=1, telefony[[#This Row],[zakonczenie]]-telefony[[#This Row],[rozpoczecie]]+L530, L530)</f>
        <v>0.16685185185185197</v>
      </c>
      <c r="M531" s="9">
        <f>IF(telefony[[#This Row],[Czy stacjonarny]]=1, telefony[[#This Row],[zakonczenie]]-telefony[[#This Row],[rozpoczecie]]+M530, IF(telefony[[#This Row],[Czy komórkowy]]=1, telefony[[#This Row],[zakonczenie]]-telefony[[#This Row],[rozpoczecie]]+M530, M530))</f>
        <v>2.9068402777777824</v>
      </c>
      <c r="N531" s="2">
        <f>telefony[[#This Row],[zakonczenie]]-telefony[[#This Row],[rozpoczecie]]</f>
        <v>5.138888888888915E-3</v>
      </c>
      <c r="O531">
        <f>IF(telefony[[#This Row],[Czy zagraniczne]]=1, ROUNDUP(telefony[[#This Row],[Trwanie]]*1440,0),0)</f>
        <v>0</v>
      </c>
      <c r="P531" s="9">
        <f>IF(telefony[[#This Row],[Czy komórkowy]]=1, P530+telefony[[#This Row],[Trwanie]], P530)</f>
        <v>0.58615740740740718</v>
      </c>
      <c r="Q531" s="9">
        <f>IF(telefony[[#This Row],[Czy stacjonarny]]=1, Q530+telefony[[#This Row],[Trwanie]], Q530)</f>
        <v>1.7651273148148161</v>
      </c>
    </row>
    <row r="532" spans="1:17" x14ac:dyDescent="0.25">
      <c r="A532">
        <v>4600571814</v>
      </c>
      <c r="B532" s="1">
        <v>42926</v>
      </c>
      <c r="C532" s="2">
        <v>0.3706712962962963</v>
      </c>
      <c r="D532" s="2">
        <v>0.37572916666666667</v>
      </c>
      <c r="E532">
        <f>IF(LEN(telefony[[#This Row],[nr]]) = 7, 1,0)</f>
        <v>0</v>
      </c>
      <c r="F532">
        <f>IF(LEN(telefony[[#This Row],[nr]]) = 8, 1,0)</f>
        <v>0</v>
      </c>
      <c r="G532">
        <f>IF(LEN(telefony[[#This Row],[nr]]) &gt;= 10, 1,0)</f>
        <v>1</v>
      </c>
      <c r="H532">
        <f>IF(AND(MID(telefony[[#This Row],[nr]],1,2)="12",  telefony[[#This Row],[Czy stacjonarny]]=1), 1,0)</f>
        <v>0</v>
      </c>
      <c r="I532" s="2">
        <f>IF(telefony[[#This Row],[Czy stacjonarny na 12]]=1, telefony[[#This Row],[zakonczenie]]-telefony[[#This Row],[rozpoczecie]]+I531, I531)</f>
        <v>2.0555555555555605E-2</v>
      </c>
      <c r="J532" s="9">
        <f>IF(telefony[[#This Row],[Czy stacjonarny]]=1, telefony[[#This Row],[zakonczenie]]-telefony[[#This Row],[rozpoczecie]]+J531, J531)</f>
        <v>2.1560300925925948</v>
      </c>
      <c r="K532" s="9">
        <f>IF(telefony[[#This Row],[Czy komórkowy]]=1, telefony[[#This Row],[zakonczenie]]-telefony[[#This Row],[rozpoczecie]]+K531, K531)</f>
        <v>0.7508101851851845</v>
      </c>
      <c r="L532" s="9">
        <f>IF(telefony[[#This Row],[Czy zagraniczne]]=1, telefony[[#This Row],[zakonczenie]]-telefony[[#This Row],[rozpoczecie]]+L531, L531)</f>
        <v>0.17190972222222234</v>
      </c>
      <c r="M532" s="9">
        <f>IF(telefony[[#This Row],[Czy stacjonarny]]=1, telefony[[#This Row],[zakonczenie]]-telefony[[#This Row],[rozpoczecie]]+M531, IF(telefony[[#This Row],[Czy komórkowy]]=1, telefony[[#This Row],[zakonczenie]]-telefony[[#This Row],[rozpoczecie]]+M531, M531))</f>
        <v>2.9068402777777824</v>
      </c>
      <c r="N532" s="2">
        <f>telefony[[#This Row],[zakonczenie]]-telefony[[#This Row],[rozpoczecie]]</f>
        <v>5.0578703703703654E-3</v>
      </c>
      <c r="O532">
        <f>IF(telefony[[#This Row],[Czy zagraniczne]]=1, ROUNDUP(telefony[[#This Row],[Trwanie]]*1440,0),0)</f>
        <v>8</v>
      </c>
      <c r="P532" s="9">
        <f>IF(telefony[[#This Row],[Czy komórkowy]]=1, P531+telefony[[#This Row],[Trwanie]], P531)</f>
        <v>0.58615740740740718</v>
      </c>
      <c r="Q532" s="9">
        <f>IF(telefony[[#This Row],[Czy stacjonarny]]=1, Q531+telefony[[#This Row],[Trwanie]], Q531)</f>
        <v>1.7651273148148161</v>
      </c>
    </row>
    <row r="533" spans="1:17" x14ac:dyDescent="0.25">
      <c r="A533">
        <v>38063903</v>
      </c>
      <c r="B533" s="1">
        <v>42926</v>
      </c>
      <c r="C533" s="2">
        <v>0.37207175925925928</v>
      </c>
      <c r="D533" s="2">
        <v>0.37332175925925926</v>
      </c>
      <c r="E533">
        <f>IF(LEN(telefony[[#This Row],[nr]]) = 7, 1,0)</f>
        <v>0</v>
      </c>
      <c r="F533">
        <f>IF(LEN(telefony[[#This Row],[nr]]) = 8, 1,0)</f>
        <v>1</v>
      </c>
      <c r="G533">
        <f>IF(LEN(telefony[[#This Row],[nr]]) &gt;= 10, 1,0)</f>
        <v>0</v>
      </c>
      <c r="H533">
        <f>IF(AND(MID(telefony[[#This Row],[nr]],1,2)="12",  telefony[[#This Row],[Czy stacjonarny]]=1), 1,0)</f>
        <v>0</v>
      </c>
      <c r="I533" s="2">
        <f>IF(telefony[[#This Row],[Czy stacjonarny na 12]]=1, telefony[[#This Row],[zakonczenie]]-telefony[[#This Row],[rozpoczecie]]+I532, I532)</f>
        <v>2.0555555555555605E-2</v>
      </c>
      <c r="J533" s="9">
        <f>IF(telefony[[#This Row],[Czy stacjonarny]]=1, telefony[[#This Row],[zakonczenie]]-telefony[[#This Row],[rozpoczecie]]+J532, J532)</f>
        <v>2.1560300925925948</v>
      </c>
      <c r="K533" s="9">
        <f>IF(telefony[[#This Row],[Czy komórkowy]]=1, telefony[[#This Row],[zakonczenie]]-telefony[[#This Row],[rozpoczecie]]+K532, K532)</f>
        <v>0.75206018518518447</v>
      </c>
      <c r="L533" s="9">
        <f>IF(telefony[[#This Row],[Czy zagraniczne]]=1, telefony[[#This Row],[zakonczenie]]-telefony[[#This Row],[rozpoczecie]]+L532, L532)</f>
        <v>0.17190972222222234</v>
      </c>
      <c r="M533" s="9">
        <f>IF(telefony[[#This Row],[Czy stacjonarny]]=1, telefony[[#This Row],[zakonczenie]]-telefony[[#This Row],[rozpoczecie]]+M532, IF(telefony[[#This Row],[Czy komórkowy]]=1, telefony[[#This Row],[zakonczenie]]-telefony[[#This Row],[rozpoczecie]]+M532, M532))</f>
        <v>2.9080902777777826</v>
      </c>
      <c r="N533" s="2">
        <f>telefony[[#This Row],[zakonczenie]]-telefony[[#This Row],[rozpoczecie]]</f>
        <v>1.2499999999999734E-3</v>
      </c>
      <c r="O533">
        <f>IF(telefony[[#This Row],[Czy zagraniczne]]=1, ROUNDUP(telefony[[#This Row],[Trwanie]]*1440,0),0)</f>
        <v>0</v>
      </c>
      <c r="P533" s="9">
        <f>IF(telefony[[#This Row],[Czy komórkowy]]=1, P532+telefony[[#This Row],[Trwanie]], P532)</f>
        <v>0.58740740740740716</v>
      </c>
      <c r="Q533" s="9">
        <f>IF(telefony[[#This Row],[Czy stacjonarny]]=1, Q532+telefony[[#This Row],[Trwanie]], Q532)</f>
        <v>1.7651273148148161</v>
      </c>
    </row>
    <row r="534" spans="1:17" x14ac:dyDescent="0.25">
      <c r="A534">
        <v>4901642</v>
      </c>
      <c r="B534" s="1">
        <v>42926</v>
      </c>
      <c r="C534" s="2">
        <v>0.37747685185185187</v>
      </c>
      <c r="D534" s="2">
        <v>0.38609953703703703</v>
      </c>
      <c r="E534">
        <f>IF(LEN(telefony[[#This Row],[nr]]) = 7, 1,0)</f>
        <v>1</v>
      </c>
      <c r="F534">
        <f>IF(LEN(telefony[[#This Row],[nr]]) = 8, 1,0)</f>
        <v>0</v>
      </c>
      <c r="G534">
        <f>IF(LEN(telefony[[#This Row],[nr]]) &gt;= 10, 1,0)</f>
        <v>0</v>
      </c>
      <c r="H534">
        <f>IF(AND(MID(telefony[[#This Row],[nr]],1,2)="12",  telefony[[#This Row],[Czy stacjonarny]]=1), 1,0)</f>
        <v>0</v>
      </c>
      <c r="I534" s="2">
        <f>IF(telefony[[#This Row],[Czy stacjonarny na 12]]=1, telefony[[#This Row],[zakonczenie]]-telefony[[#This Row],[rozpoczecie]]+I533, I533)</f>
        <v>2.0555555555555605E-2</v>
      </c>
      <c r="J534" s="9">
        <f>IF(telefony[[#This Row],[Czy stacjonarny]]=1, telefony[[#This Row],[zakonczenie]]-telefony[[#This Row],[rozpoczecie]]+J533, J533)</f>
        <v>2.1646527777777802</v>
      </c>
      <c r="K534" s="9">
        <f>IF(telefony[[#This Row],[Czy komórkowy]]=1, telefony[[#This Row],[zakonczenie]]-telefony[[#This Row],[rozpoczecie]]+K533, K533)</f>
        <v>0.75206018518518447</v>
      </c>
      <c r="L534" s="9">
        <f>IF(telefony[[#This Row],[Czy zagraniczne]]=1, telefony[[#This Row],[zakonczenie]]-telefony[[#This Row],[rozpoczecie]]+L533, L533)</f>
        <v>0.17190972222222234</v>
      </c>
      <c r="M534" s="9">
        <f>IF(telefony[[#This Row],[Czy stacjonarny]]=1, telefony[[#This Row],[zakonczenie]]-telefony[[#This Row],[rozpoczecie]]+M533, IF(telefony[[#This Row],[Czy komórkowy]]=1, telefony[[#This Row],[zakonczenie]]-telefony[[#This Row],[rozpoczecie]]+M533, M533))</f>
        <v>2.9167129629629676</v>
      </c>
      <c r="N534" s="2">
        <f>telefony[[#This Row],[zakonczenie]]-telefony[[#This Row],[rozpoczecie]]</f>
        <v>8.6226851851851638E-3</v>
      </c>
      <c r="O534">
        <f>IF(telefony[[#This Row],[Czy zagraniczne]]=1, ROUNDUP(telefony[[#This Row],[Trwanie]]*1440,0),0)</f>
        <v>0</v>
      </c>
      <c r="P534" s="9">
        <f>IF(telefony[[#This Row],[Czy komórkowy]]=1, P533+telefony[[#This Row],[Trwanie]], P533)</f>
        <v>0.58740740740740716</v>
      </c>
      <c r="Q534" s="9">
        <f>IF(telefony[[#This Row],[Czy stacjonarny]]=1, Q533+telefony[[#This Row],[Trwanie]], Q533)</f>
        <v>1.7737500000000013</v>
      </c>
    </row>
    <row r="535" spans="1:17" x14ac:dyDescent="0.25">
      <c r="A535">
        <v>39669014</v>
      </c>
      <c r="B535" s="1">
        <v>42926</v>
      </c>
      <c r="C535" s="2">
        <v>0.37930555555555556</v>
      </c>
      <c r="D535" s="2">
        <v>0.38686342592592593</v>
      </c>
      <c r="E535">
        <f>IF(LEN(telefony[[#This Row],[nr]]) = 7, 1,0)</f>
        <v>0</v>
      </c>
      <c r="F535">
        <f>IF(LEN(telefony[[#This Row],[nr]]) = 8, 1,0)</f>
        <v>1</v>
      </c>
      <c r="G535">
        <f>IF(LEN(telefony[[#This Row],[nr]]) &gt;= 10, 1,0)</f>
        <v>0</v>
      </c>
      <c r="H535">
        <f>IF(AND(MID(telefony[[#This Row],[nr]],1,2)="12",  telefony[[#This Row],[Czy stacjonarny]]=1), 1,0)</f>
        <v>0</v>
      </c>
      <c r="I535" s="2">
        <f>IF(telefony[[#This Row],[Czy stacjonarny na 12]]=1, telefony[[#This Row],[zakonczenie]]-telefony[[#This Row],[rozpoczecie]]+I534, I534)</f>
        <v>2.0555555555555605E-2</v>
      </c>
      <c r="J535" s="9">
        <f>IF(telefony[[#This Row],[Czy stacjonarny]]=1, telefony[[#This Row],[zakonczenie]]-telefony[[#This Row],[rozpoczecie]]+J534, J534)</f>
        <v>2.1646527777777802</v>
      </c>
      <c r="K535" s="9">
        <f>IF(telefony[[#This Row],[Czy komórkowy]]=1, telefony[[#This Row],[zakonczenie]]-telefony[[#This Row],[rozpoczecie]]+K534, K534)</f>
        <v>0.75961805555555484</v>
      </c>
      <c r="L535" s="9">
        <f>IF(telefony[[#This Row],[Czy zagraniczne]]=1, telefony[[#This Row],[zakonczenie]]-telefony[[#This Row],[rozpoczecie]]+L534, L534)</f>
        <v>0.17190972222222234</v>
      </c>
      <c r="M535" s="9">
        <f>IF(telefony[[#This Row],[Czy stacjonarny]]=1, telefony[[#This Row],[zakonczenie]]-telefony[[#This Row],[rozpoczecie]]+M534, IF(telefony[[#This Row],[Czy komórkowy]]=1, telefony[[#This Row],[zakonczenie]]-telefony[[#This Row],[rozpoczecie]]+M534, M534))</f>
        <v>2.9242708333333378</v>
      </c>
      <c r="N535" s="2">
        <f>telefony[[#This Row],[zakonczenie]]-telefony[[#This Row],[rozpoczecie]]</f>
        <v>7.5578703703703676E-3</v>
      </c>
      <c r="O535">
        <f>IF(telefony[[#This Row],[Czy zagraniczne]]=1, ROUNDUP(telefony[[#This Row],[Trwanie]]*1440,0),0)</f>
        <v>0</v>
      </c>
      <c r="P535" s="9">
        <f>IF(telefony[[#This Row],[Czy komórkowy]]=1, P534+telefony[[#This Row],[Trwanie]], P534)</f>
        <v>0.59496527777777752</v>
      </c>
      <c r="Q535" s="9">
        <f>IF(telefony[[#This Row],[Czy stacjonarny]]=1, Q534+telefony[[#This Row],[Trwanie]], Q534)</f>
        <v>1.7737500000000013</v>
      </c>
    </row>
    <row r="536" spans="1:17" x14ac:dyDescent="0.25">
      <c r="A536">
        <v>48919339</v>
      </c>
      <c r="B536" s="1">
        <v>42926</v>
      </c>
      <c r="C536" s="2">
        <v>0.38040509259259259</v>
      </c>
      <c r="D536" s="2">
        <v>0.38484953703703706</v>
      </c>
      <c r="E536">
        <f>IF(LEN(telefony[[#This Row],[nr]]) = 7, 1,0)</f>
        <v>0</v>
      </c>
      <c r="F536">
        <f>IF(LEN(telefony[[#This Row],[nr]]) = 8, 1,0)</f>
        <v>1</v>
      </c>
      <c r="G536">
        <f>IF(LEN(telefony[[#This Row],[nr]]) &gt;= 10, 1,0)</f>
        <v>0</v>
      </c>
      <c r="H536">
        <f>IF(AND(MID(telefony[[#This Row],[nr]],1,2)="12",  telefony[[#This Row],[Czy stacjonarny]]=1), 1,0)</f>
        <v>0</v>
      </c>
      <c r="I536" s="2">
        <f>IF(telefony[[#This Row],[Czy stacjonarny na 12]]=1, telefony[[#This Row],[zakonczenie]]-telefony[[#This Row],[rozpoczecie]]+I535, I535)</f>
        <v>2.0555555555555605E-2</v>
      </c>
      <c r="J536" s="9">
        <f>IF(telefony[[#This Row],[Czy stacjonarny]]=1, telefony[[#This Row],[zakonczenie]]-telefony[[#This Row],[rozpoczecie]]+J535, J535)</f>
        <v>2.1646527777777802</v>
      </c>
      <c r="K536" s="9">
        <f>IF(telefony[[#This Row],[Czy komórkowy]]=1, telefony[[#This Row],[zakonczenie]]-telefony[[#This Row],[rozpoczecie]]+K535, K535)</f>
        <v>0.76406249999999931</v>
      </c>
      <c r="L536" s="9">
        <f>IF(telefony[[#This Row],[Czy zagraniczne]]=1, telefony[[#This Row],[zakonczenie]]-telefony[[#This Row],[rozpoczecie]]+L535, L535)</f>
        <v>0.17190972222222234</v>
      </c>
      <c r="M536" s="9">
        <f>IF(telefony[[#This Row],[Czy stacjonarny]]=1, telefony[[#This Row],[zakonczenie]]-telefony[[#This Row],[rozpoczecie]]+M535, IF(telefony[[#This Row],[Czy komórkowy]]=1, telefony[[#This Row],[zakonczenie]]-telefony[[#This Row],[rozpoczecie]]+M535, M535))</f>
        <v>2.9287152777777825</v>
      </c>
      <c r="N536" s="2">
        <f>telefony[[#This Row],[zakonczenie]]-telefony[[#This Row],[rozpoczecie]]</f>
        <v>4.4444444444444731E-3</v>
      </c>
      <c r="O536">
        <f>IF(telefony[[#This Row],[Czy zagraniczne]]=1, ROUNDUP(telefony[[#This Row],[Trwanie]]*1440,0),0)</f>
        <v>0</v>
      </c>
      <c r="P536" s="9">
        <f>IF(telefony[[#This Row],[Czy komórkowy]]=1, P535+telefony[[#This Row],[Trwanie]], P535)</f>
        <v>0.599409722222222</v>
      </c>
      <c r="Q536" s="9">
        <f>IF(telefony[[#This Row],[Czy stacjonarny]]=1, Q535+telefony[[#This Row],[Trwanie]], Q535)</f>
        <v>1.7737500000000013</v>
      </c>
    </row>
    <row r="537" spans="1:17" x14ac:dyDescent="0.25">
      <c r="A537">
        <v>4960687</v>
      </c>
      <c r="B537" s="1">
        <v>42926</v>
      </c>
      <c r="C537" s="2">
        <v>0.3835648148148148</v>
      </c>
      <c r="D537" s="2">
        <v>0.3941087962962963</v>
      </c>
      <c r="E537">
        <f>IF(LEN(telefony[[#This Row],[nr]]) = 7, 1,0)</f>
        <v>1</v>
      </c>
      <c r="F537">
        <f>IF(LEN(telefony[[#This Row],[nr]]) = 8, 1,0)</f>
        <v>0</v>
      </c>
      <c r="G537">
        <f>IF(LEN(telefony[[#This Row],[nr]]) &gt;= 10, 1,0)</f>
        <v>0</v>
      </c>
      <c r="H537">
        <f>IF(AND(MID(telefony[[#This Row],[nr]],1,2)="12",  telefony[[#This Row],[Czy stacjonarny]]=1), 1,0)</f>
        <v>0</v>
      </c>
      <c r="I537" s="2">
        <f>IF(telefony[[#This Row],[Czy stacjonarny na 12]]=1, telefony[[#This Row],[zakonczenie]]-telefony[[#This Row],[rozpoczecie]]+I536, I536)</f>
        <v>2.0555555555555605E-2</v>
      </c>
      <c r="J537" s="9">
        <f>IF(telefony[[#This Row],[Czy stacjonarny]]=1, telefony[[#This Row],[zakonczenie]]-telefony[[#This Row],[rozpoczecie]]+J536, J536)</f>
        <v>2.1751967592592618</v>
      </c>
      <c r="K537" s="9">
        <f>IF(telefony[[#This Row],[Czy komórkowy]]=1, telefony[[#This Row],[zakonczenie]]-telefony[[#This Row],[rozpoczecie]]+K536, K536)</f>
        <v>0.76406249999999931</v>
      </c>
      <c r="L537" s="9">
        <f>IF(telefony[[#This Row],[Czy zagraniczne]]=1, telefony[[#This Row],[zakonczenie]]-telefony[[#This Row],[rozpoczecie]]+L536, L536)</f>
        <v>0.17190972222222234</v>
      </c>
      <c r="M537" s="9">
        <f>IF(telefony[[#This Row],[Czy stacjonarny]]=1, telefony[[#This Row],[zakonczenie]]-telefony[[#This Row],[rozpoczecie]]+M536, IF(telefony[[#This Row],[Czy komórkowy]]=1, telefony[[#This Row],[zakonczenie]]-telefony[[#This Row],[rozpoczecie]]+M536, M536))</f>
        <v>2.9392592592592641</v>
      </c>
      <c r="N537" s="2">
        <f>telefony[[#This Row],[zakonczenie]]-telefony[[#This Row],[rozpoczecie]]</f>
        <v>1.0543981481481501E-2</v>
      </c>
      <c r="O537">
        <f>IF(telefony[[#This Row],[Czy zagraniczne]]=1, ROUNDUP(telefony[[#This Row],[Trwanie]]*1440,0),0)</f>
        <v>0</v>
      </c>
      <c r="P537" s="9">
        <f>IF(telefony[[#This Row],[Czy komórkowy]]=1, P536+telefony[[#This Row],[Trwanie]], P536)</f>
        <v>0.599409722222222</v>
      </c>
      <c r="Q537" s="9">
        <f>IF(telefony[[#This Row],[Czy stacjonarny]]=1, Q536+telefony[[#This Row],[Trwanie]], Q536)</f>
        <v>1.7842939814814827</v>
      </c>
    </row>
    <row r="538" spans="1:17" x14ac:dyDescent="0.25">
      <c r="A538">
        <v>41156424</v>
      </c>
      <c r="B538" s="1">
        <v>42926</v>
      </c>
      <c r="C538" s="2">
        <v>0.38715277777777779</v>
      </c>
      <c r="D538" s="2">
        <v>0.39293981481481483</v>
      </c>
      <c r="E538">
        <f>IF(LEN(telefony[[#This Row],[nr]]) = 7, 1,0)</f>
        <v>0</v>
      </c>
      <c r="F538">
        <f>IF(LEN(telefony[[#This Row],[nr]]) = 8, 1,0)</f>
        <v>1</v>
      </c>
      <c r="G538">
        <f>IF(LEN(telefony[[#This Row],[nr]]) &gt;= 10, 1,0)</f>
        <v>0</v>
      </c>
      <c r="H538">
        <f>IF(AND(MID(telefony[[#This Row],[nr]],1,2)="12",  telefony[[#This Row],[Czy stacjonarny]]=1), 1,0)</f>
        <v>0</v>
      </c>
      <c r="I538" s="2">
        <f>IF(telefony[[#This Row],[Czy stacjonarny na 12]]=1, telefony[[#This Row],[zakonczenie]]-telefony[[#This Row],[rozpoczecie]]+I537, I537)</f>
        <v>2.0555555555555605E-2</v>
      </c>
      <c r="J538" s="9">
        <f>IF(telefony[[#This Row],[Czy stacjonarny]]=1, telefony[[#This Row],[zakonczenie]]-telefony[[#This Row],[rozpoczecie]]+J537, J537)</f>
        <v>2.1751967592592618</v>
      </c>
      <c r="K538" s="9">
        <f>IF(telefony[[#This Row],[Czy komórkowy]]=1, telefony[[#This Row],[zakonczenie]]-telefony[[#This Row],[rozpoczecie]]+K537, K537)</f>
        <v>0.7698495370370364</v>
      </c>
      <c r="L538" s="9">
        <f>IF(telefony[[#This Row],[Czy zagraniczne]]=1, telefony[[#This Row],[zakonczenie]]-telefony[[#This Row],[rozpoczecie]]+L537, L537)</f>
        <v>0.17190972222222234</v>
      </c>
      <c r="M538" s="9">
        <f>IF(telefony[[#This Row],[Czy stacjonarny]]=1, telefony[[#This Row],[zakonczenie]]-telefony[[#This Row],[rozpoczecie]]+M537, IF(telefony[[#This Row],[Czy komórkowy]]=1, telefony[[#This Row],[zakonczenie]]-telefony[[#This Row],[rozpoczecie]]+M537, M537))</f>
        <v>2.9450462962963013</v>
      </c>
      <c r="N538" s="2">
        <f>telefony[[#This Row],[zakonczenie]]-telefony[[#This Row],[rozpoczecie]]</f>
        <v>5.787037037037035E-3</v>
      </c>
      <c r="O538">
        <f>IF(telefony[[#This Row],[Czy zagraniczne]]=1, ROUNDUP(telefony[[#This Row],[Trwanie]]*1440,0),0)</f>
        <v>0</v>
      </c>
      <c r="P538" s="9">
        <f>IF(telefony[[#This Row],[Czy komórkowy]]=1, P537+telefony[[#This Row],[Trwanie]], P537)</f>
        <v>0.60519675925925909</v>
      </c>
      <c r="Q538" s="9">
        <f>IF(telefony[[#This Row],[Czy stacjonarny]]=1, Q537+telefony[[#This Row],[Trwanie]], Q537)</f>
        <v>1.7842939814814827</v>
      </c>
    </row>
    <row r="539" spans="1:17" x14ac:dyDescent="0.25">
      <c r="A539">
        <v>5087066</v>
      </c>
      <c r="B539" s="1">
        <v>42926</v>
      </c>
      <c r="C539" s="2">
        <v>0.3894097222222222</v>
      </c>
      <c r="D539" s="2">
        <v>0.39869212962962963</v>
      </c>
      <c r="E539">
        <f>IF(LEN(telefony[[#This Row],[nr]]) = 7, 1,0)</f>
        <v>1</v>
      </c>
      <c r="F539">
        <f>IF(LEN(telefony[[#This Row],[nr]]) = 8, 1,0)</f>
        <v>0</v>
      </c>
      <c r="G539">
        <f>IF(LEN(telefony[[#This Row],[nr]]) &gt;= 10, 1,0)</f>
        <v>0</v>
      </c>
      <c r="H539">
        <f>IF(AND(MID(telefony[[#This Row],[nr]],1,2)="12",  telefony[[#This Row],[Czy stacjonarny]]=1), 1,0)</f>
        <v>0</v>
      </c>
      <c r="I539" s="2">
        <f>IF(telefony[[#This Row],[Czy stacjonarny na 12]]=1, telefony[[#This Row],[zakonczenie]]-telefony[[#This Row],[rozpoczecie]]+I538, I538)</f>
        <v>2.0555555555555605E-2</v>
      </c>
      <c r="J539" s="9">
        <f>IF(telefony[[#This Row],[Czy stacjonarny]]=1, telefony[[#This Row],[zakonczenie]]-telefony[[#This Row],[rozpoczecie]]+J538, J538)</f>
        <v>2.1844791666666694</v>
      </c>
      <c r="K539" s="9">
        <f>IF(telefony[[#This Row],[Czy komórkowy]]=1, telefony[[#This Row],[zakonczenie]]-telefony[[#This Row],[rozpoczecie]]+K538, K538)</f>
        <v>0.7698495370370364</v>
      </c>
      <c r="L539" s="9">
        <f>IF(telefony[[#This Row],[Czy zagraniczne]]=1, telefony[[#This Row],[zakonczenie]]-telefony[[#This Row],[rozpoczecie]]+L538, L538)</f>
        <v>0.17190972222222234</v>
      </c>
      <c r="M539" s="9">
        <f>IF(telefony[[#This Row],[Czy stacjonarny]]=1, telefony[[#This Row],[zakonczenie]]-telefony[[#This Row],[rozpoczecie]]+M538, IF(telefony[[#This Row],[Czy komórkowy]]=1, telefony[[#This Row],[zakonczenie]]-telefony[[#This Row],[rozpoczecie]]+M538, M538))</f>
        <v>2.9543287037037089</v>
      </c>
      <c r="N539" s="2">
        <f>telefony[[#This Row],[zakonczenie]]-telefony[[#This Row],[rozpoczecie]]</f>
        <v>9.2824074074074336E-3</v>
      </c>
      <c r="O539">
        <f>IF(telefony[[#This Row],[Czy zagraniczne]]=1, ROUNDUP(telefony[[#This Row],[Trwanie]]*1440,0),0)</f>
        <v>0</v>
      </c>
      <c r="P539" s="9">
        <f>IF(telefony[[#This Row],[Czy komórkowy]]=1, P538+telefony[[#This Row],[Trwanie]], P538)</f>
        <v>0.60519675925925909</v>
      </c>
      <c r="Q539" s="9">
        <f>IF(telefony[[#This Row],[Czy stacjonarny]]=1, Q538+telefony[[#This Row],[Trwanie]], Q538)</f>
        <v>1.79357638888889</v>
      </c>
    </row>
    <row r="540" spans="1:17" x14ac:dyDescent="0.25">
      <c r="A540">
        <v>4636713</v>
      </c>
      <c r="B540" s="1">
        <v>42926</v>
      </c>
      <c r="C540" s="2">
        <v>0.39193287037037039</v>
      </c>
      <c r="D540" s="2">
        <v>0.39712962962962961</v>
      </c>
      <c r="E540">
        <f>IF(LEN(telefony[[#This Row],[nr]]) = 7, 1,0)</f>
        <v>1</v>
      </c>
      <c r="F540">
        <f>IF(LEN(telefony[[#This Row],[nr]]) = 8, 1,0)</f>
        <v>0</v>
      </c>
      <c r="G540">
        <f>IF(LEN(telefony[[#This Row],[nr]]) &gt;= 10, 1,0)</f>
        <v>0</v>
      </c>
      <c r="H540">
        <f>IF(AND(MID(telefony[[#This Row],[nr]],1,2)="12",  telefony[[#This Row],[Czy stacjonarny]]=1), 1,0)</f>
        <v>0</v>
      </c>
      <c r="I540" s="2">
        <f>IF(telefony[[#This Row],[Czy stacjonarny na 12]]=1, telefony[[#This Row],[zakonczenie]]-telefony[[#This Row],[rozpoczecie]]+I539, I539)</f>
        <v>2.0555555555555605E-2</v>
      </c>
      <c r="J540" s="9">
        <f>IF(telefony[[#This Row],[Czy stacjonarny]]=1, telefony[[#This Row],[zakonczenie]]-telefony[[#This Row],[rozpoczecie]]+J539, J539)</f>
        <v>2.1896759259259286</v>
      </c>
      <c r="K540" s="9">
        <f>IF(telefony[[#This Row],[Czy komórkowy]]=1, telefony[[#This Row],[zakonczenie]]-telefony[[#This Row],[rozpoczecie]]+K539, K539)</f>
        <v>0.7698495370370364</v>
      </c>
      <c r="L540" s="9">
        <f>IF(telefony[[#This Row],[Czy zagraniczne]]=1, telefony[[#This Row],[zakonczenie]]-telefony[[#This Row],[rozpoczecie]]+L539, L539)</f>
        <v>0.17190972222222234</v>
      </c>
      <c r="M540" s="9">
        <f>IF(telefony[[#This Row],[Czy stacjonarny]]=1, telefony[[#This Row],[zakonczenie]]-telefony[[#This Row],[rozpoczecie]]+M539, IF(telefony[[#This Row],[Czy komórkowy]]=1, telefony[[#This Row],[zakonczenie]]-telefony[[#This Row],[rozpoczecie]]+M539, M539))</f>
        <v>2.9595254629629681</v>
      </c>
      <c r="N540" s="2">
        <f>telefony[[#This Row],[zakonczenie]]-telefony[[#This Row],[rozpoczecie]]</f>
        <v>5.1967592592592204E-3</v>
      </c>
      <c r="O540">
        <f>IF(telefony[[#This Row],[Czy zagraniczne]]=1, ROUNDUP(telefony[[#This Row],[Trwanie]]*1440,0),0)</f>
        <v>0</v>
      </c>
      <c r="P540" s="9">
        <f>IF(telefony[[#This Row],[Czy komórkowy]]=1, P539+telefony[[#This Row],[Trwanie]], P539)</f>
        <v>0.60519675925925909</v>
      </c>
      <c r="Q540" s="9">
        <f>IF(telefony[[#This Row],[Czy stacjonarny]]=1, Q539+telefony[[#This Row],[Trwanie]], Q539)</f>
        <v>1.7987731481481493</v>
      </c>
    </row>
    <row r="541" spans="1:17" x14ac:dyDescent="0.25">
      <c r="A541">
        <v>3944120</v>
      </c>
      <c r="B541" s="1">
        <v>42926</v>
      </c>
      <c r="C541" s="2">
        <v>0.39307870370370368</v>
      </c>
      <c r="D541" s="2">
        <v>0.39380787037037035</v>
      </c>
      <c r="E541">
        <f>IF(LEN(telefony[[#This Row],[nr]]) = 7, 1,0)</f>
        <v>1</v>
      </c>
      <c r="F541">
        <f>IF(LEN(telefony[[#This Row],[nr]]) = 8, 1,0)</f>
        <v>0</v>
      </c>
      <c r="G541">
        <f>IF(LEN(telefony[[#This Row],[nr]]) &gt;= 10, 1,0)</f>
        <v>0</v>
      </c>
      <c r="H541">
        <f>IF(AND(MID(telefony[[#This Row],[nr]],1,2)="12",  telefony[[#This Row],[Czy stacjonarny]]=1), 1,0)</f>
        <v>0</v>
      </c>
      <c r="I541" s="2">
        <f>IF(telefony[[#This Row],[Czy stacjonarny na 12]]=1, telefony[[#This Row],[zakonczenie]]-telefony[[#This Row],[rozpoczecie]]+I540, I540)</f>
        <v>2.0555555555555605E-2</v>
      </c>
      <c r="J541" s="9">
        <f>IF(telefony[[#This Row],[Czy stacjonarny]]=1, telefony[[#This Row],[zakonczenie]]-telefony[[#This Row],[rozpoczecie]]+J540, J540)</f>
        <v>2.1904050925925951</v>
      </c>
      <c r="K541" s="9">
        <f>IF(telefony[[#This Row],[Czy komórkowy]]=1, telefony[[#This Row],[zakonczenie]]-telefony[[#This Row],[rozpoczecie]]+K540, K540)</f>
        <v>0.7698495370370364</v>
      </c>
      <c r="L541" s="9">
        <f>IF(telefony[[#This Row],[Czy zagraniczne]]=1, telefony[[#This Row],[zakonczenie]]-telefony[[#This Row],[rozpoczecie]]+L540, L540)</f>
        <v>0.17190972222222234</v>
      </c>
      <c r="M541" s="9">
        <f>IF(telefony[[#This Row],[Czy stacjonarny]]=1, telefony[[#This Row],[zakonczenie]]-telefony[[#This Row],[rozpoczecie]]+M540, IF(telefony[[#This Row],[Czy komórkowy]]=1, telefony[[#This Row],[zakonczenie]]-telefony[[#This Row],[rozpoczecie]]+M540, M540))</f>
        <v>2.9602546296296346</v>
      </c>
      <c r="N541" s="2">
        <f>telefony[[#This Row],[zakonczenie]]-telefony[[#This Row],[rozpoczecie]]</f>
        <v>7.2916666666666963E-4</v>
      </c>
      <c r="O541">
        <f>IF(telefony[[#This Row],[Czy zagraniczne]]=1, ROUNDUP(telefony[[#This Row],[Trwanie]]*1440,0),0)</f>
        <v>0</v>
      </c>
      <c r="P541" s="9">
        <f>IF(telefony[[#This Row],[Czy komórkowy]]=1, P540+telefony[[#This Row],[Trwanie]], P540)</f>
        <v>0.60519675925925909</v>
      </c>
      <c r="Q541" s="9">
        <f>IF(telefony[[#This Row],[Czy stacjonarny]]=1, Q540+telefony[[#This Row],[Trwanie]], Q540)</f>
        <v>1.7995023148148159</v>
      </c>
    </row>
    <row r="542" spans="1:17" x14ac:dyDescent="0.25">
      <c r="A542">
        <v>5960122</v>
      </c>
      <c r="B542" s="1">
        <v>42926</v>
      </c>
      <c r="C542" s="2">
        <v>0.3984375</v>
      </c>
      <c r="D542" s="2">
        <v>0.40802083333333333</v>
      </c>
      <c r="E542">
        <f>IF(LEN(telefony[[#This Row],[nr]]) = 7, 1,0)</f>
        <v>1</v>
      </c>
      <c r="F542">
        <f>IF(LEN(telefony[[#This Row],[nr]]) = 8, 1,0)</f>
        <v>0</v>
      </c>
      <c r="G542">
        <f>IF(LEN(telefony[[#This Row],[nr]]) &gt;= 10, 1,0)</f>
        <v>0</v>
      </c>
      <c r="H542">
        <f>IF(AND(MID(telefony[[#This Row],[nr]],1,2)="12",  telefony[[#This Row],[Czy stacjonarny]]=1), 1,0)</f>
        <v>0</v>
      </c>
      <c r="I542" s="2">
        <f>IF(telefony[[#This Row],[Czy stacjonarny na 12]]=1, telefony[[#This Row],[zakonczenie]]-telefony[[#This Row],[rozpoczecie]]+I541, I541)</f>
        <v>2.0555555555555605E-2</v>
      </c>
      <c r="J542" s="9">
        <f>IF(telefony[[#This Row],[Czy stacjonarny]]=1, telefony[[#This Row],[zakonczenie]]-telefony[[#This Row],[rozpoczecie]]+J541, J541)</f>
        <v>2.1999884259259286</v>
      </c>
      <c r="K542" s="9">
        <f>IF(telefony[[#This Row],[Czy komórkowy]]=1, telefony[[#This Row],[zakonczenie]]-telefony[[#This Row],[rozpoczecie]]+K541, K541)</f>
        <v>0.7698495370370364</v>
      </c>
      <c r="L542" s="9">
        <f>IF(telefony[[#This Row],[Czy zagraniczne]]=1, telefony[[#This Row],[zakonczenie]]-telefony[[#This Row],[rozpoczecie]]+L541, L541)</f>
        <v>0.17190972222222234</v>
      </c>
      <c r="M542" s="9">
        <f>IF(telefony[[#This Row],[Czy stacjonarny]]=1, telefony[[#This Row],[zakonczenie]]-telefony[[#This Row],[rozpoczecie]]+M541, IF(telefony[[#This Row],[Czy komórkowy]]=1, telefony[[#This Row],[zakonczenie]]-telefony[[#This Row],[rozpoczecie]]+M541, M541))</f>
        <v>2.9698379629629681</v>
      </c>
      <c r="N542" s="2">
        <f>telefony[[#This Row],[zakonczenie]]-telefony[[#This Row],[rozpoczecie]]</f>
        <v>9.5833333333333326E-3</v>
      </c>
      <c r="O542">
        <f>IF(telefony[[#This Row],[Czy zagraniczne]]=1, ROUNDUP(telefony[[#This Row],[Trwanie]]*1440,0),0)</f>
        <v>0</v>
      </c>
      <c r="P542" s="9">
        <f>IF(telefony[[#This Row],[Czy komórkowy]]=1, P541+telefony[[#This Row],[Trwanie]], P541)</f>
        <v>0.60519675925925909</v>
      </c>
      <c r="Q542" s="9">
        <f>IF(telefony[[#This Row],[Czy stacjonarny]]=1, Q541+telefony[[#This Row],[Trwanie]], Q541)</f>
        <v>1.8090856481481492</v>
      </c>
    </row>
    <row r="543" spans="1:17" x14ac:dyDescent="0.25">
      <c r="A543">
        <v>6795454</v>
      </c>
      <c r="B543" s="1">
        <v>42926</v>
      </c>
      <c r="C543" s="2">
        <v>0.40265046296296297</v>
      </c>
      <c r="D543" s="2">
        <v>0.40284722222222225</v>
      </c>
      <c r="E543">
        <f>IF(LEN(telefony[[#This Row],[nr]]) = 7, 1,0)</f>
        <v>1</v>
      </c>
      <c r="F543">
        <f>IF(LEN(telefony[[#This Row],[nr]]) = 8, 1,0)</f>
        <v>0</v>
      </c>
      <c r="G543">
        <f>IF(LEN(telefony[[#This Row],[nr]]) &gt;= 10, 1,0)</f>
        <v>0</v>
      </c>
      <c r="H543">
        <f>IF(AND(MID(telefony[[#This Row],[nr]],1,2)="12",  telefony[[#This Row],[Czy stacjonarny]]=1), 1,0)</f>
        <v>0</v>
      </c>
      <c r="I543" s="2">
        <f>IF(telefony[[#This Row],[Czy stacjonarny na 12]]=1, telefony[[#This Row],[zakonczenie]]-telefony[[#This Row],[rozpoczecie]]+I542, I542)</f>
        <v>2.0555555555555605E-2</v>
      </c>
      <c r="J543" s="9">
        <f>IF(telefony[[#This Row],[Czy stacjonarny]]=1, telefony[[#This Row],[zakonczenie]]-telefony[[#This Row],[rozpoczecie]]+J542, J542)</f>
        <v>2.2001851851851879</v>
      </c>
      <c r="K543" s="9">
        <f>IF(telefony[[#This Row],[Czy komórkowy]]=1, telefony[[#This Row],[zakonczenie]]-telefony[[#This Row],[rozpoczecie]]+K542, K542)</f>
        <v>0.7698495370370364</v>
      </c>
      <c r="L543" s="9">
        <f>IF(telefony[[#This Row],[Czy zagraniczne]]=1, telefony[[#This Row],[zakonczenie]]-telefony[[#This Row],[rozpoczecie]]+L542, L542)</f>
        <v>0.17190972222222234</v>
      </c>
      <c r="M543" s="9">
        <f>IF(telefony[[#This Row],[Czy stacjonarny]]=1, telefony[[#This Row],[zakonczenie]]-telefony[[#This Row],[rozpoczecie]]+M542, IF(telefony[[#This Row],[Czy komórkowy]]=1, telefony[[#This Row],[zakonczenie]]-telefony[[#This Row],[rozpoczecie]]+M542, M542))</f>
        <v>2.9700347222222274</v>
      </c>
      <c r="N543" s="2">
        <f>telefony[[#This Row],[zakonczenie]]-telefony[[#This Row],[rozpoczecie]]</f>
        <v>1.9675925925927151E-4</v>
      </c>
      <c r="O543">
        <f>IF(telefony[[#This Row],[Czy zagraniczne]]=1, ROUNDUP(telefony[[#This Row],[Trwanie]]*1440,0),0)</f>
        <v>0</v>
      </c>
      <c r="P543" s="9">
        <f>IF(telefony[[#This Row],[Czy komórkowy]]=1, P542+telefony[[#This Row],[Trwanie]], P542)</f>
        <v>0.60519675925925909</v>
      </c>
      <c r="Q543" s="9">
        <f>IF(telefony[[#This Row],[Czy stacjonarny]]=1, Q542+telefony[[#This Row],[Trwanie]], Q542)</f>
        <v>1.8092824074074085</v>
      </c>
    </row>
    <row r="544" spans="1:17" x14ac:dyDescent="0.25">
      <c r="A544">
        <v>5013688</v>
      </c>
      <c r="B544" s="1">
        <v>42926</v>
      </c>
      <c r="C544" s="2">
        <v>0.40662037037037035</v>
      </c>
      <c r="D544" s="2">
        <v>0.41171296296296295</v>
      </c>
      <c r="E544">
        <f>IF(LEN(telefony[[#This Row],[nr]]) = 7, 1,0)</f>
        <v>1</v>
      </c>
      <c r="F544">
        <f>IF(LEN(telefony[[#This Row],[nr]]) = 8, 1,0)</f>
        <v>0</v>
      </c>
      <c r="G544">
        <f>IF(LEN(telefony[[#This Row],[nr]]) &gt;= 10, 1,0)</f>
        <v>0</v>
      </c>
      <c r="H544">
        <f>IF(AND(MID(telefony[[#This Row],[nr]],1,2)="12",  telefony[[#This Row],[Czy stacjonarny]]=1), 1,0)</f>
        <v>0</v>
      </c>
      <c r="I544" s="2">
        <f>IF(telefony[[#This Row],[Czy stacjonarny na 12]]=1, telefony[[#This Row],[zakonczenie]]-telefony[[#This Row],[rozpoczecie]]+I543, I543)</f>
        <v>2.0555555555555605E-2</v>
      </c>
      <c r="J544" s="9">
        <f>IF(telefony[[#This Row],[Czy stacjonarny]]=1, telefony[[#This Row],[zakonczenie]]-telefony[[#This Row],[rozpoczecie]]+J543, J543)</f>
        <v>2.2052777777777806</v>
      </c>
      <c r="K544" s="9">
        <f>IF(telefony[[#This Row],[Czy komórkowy]]=1, telefony[[#This Row],[zakonczenie]]-telefony[[#This Row],[rozpoczecie]]+K543, K543)</f>
        <v>0.7698495370370364</v>
      </c>
      <c r="L544" s="9">
        <f>IF(telefony[[#This Row],[Czy zagraniczne]]=1, telefony[[#This Row],[zakonczenie]]-telefony[[#This Row],[rozpoczecie]]+L543, L543)</f>
        <v>0.17190972222222234</v>
      </c>
      <c r="M544" s="9">
        <f>IF(telefony[[#This Row],[Czy stacjonarny]]=1, telefony[[#This Row],[zakonczenie]]-telefony[[#This Row],[rozpoczecie]]+M543, IF(telefony[[#This Row],[Czy komórkowy]]=1, telefony[[#This Row],[zakonczenie]]-telefony[[#This Row],[rozpoczecie]]+M543, M543))</f>
        <v>2.9751273148148201</v>
      </c>
      <c r="N544" s="2">
        <f>telefony[[#This Row],[zakonczenie]]-telefony[[#This Row],[rozpoczecie]]</f>
        <v>5.092592592592593E-3</v>
      </c>
      <c r="O544">
        <f>IF(telefony[[#This Row],[Czy zagraniczne]]=1, ROUNDUP(telefony[[#This Row],[Trwanie]]*1440,0),0)</f>
        <v>0</v>
      </c>
      <c r="P544" s="9">
        <f>IF(telefony[[#This Row],[Czy komórkowy]]=1, P543+telefony[[#This Row],[Trwanie]], P543)</f>
        <v>0.60519675925925909</v>
      </c>
      <c r="Q544" s="9">
        <f>IF(telefony[[#This Row],[Czy stacjonarny]]=1, Q543+telefony[[#This Row],[Trwanie]], Q543)</f>
        <v>1.8143750000000012</v>
      </c>
    </row>
    <row r="545" spans="1:17" x14ac:dyDescent="0.25">
      <c r="A545">
        <v>9487255</v>
      </c>
      <c r="B545" s="1">
        <v>42926</v>
      </c>
      <c r="C545" s="2">
        <v>0.40997685185185184</v>
      </c>
      <c r="D545" s="2">
        <v>0.41947916666666668</v>
      </c>
      <c r="E545">
        <f>IF(LEN(telefony[[#This Row],[nr]]) = 7, 1,0)</f>
        <v>1</v>
      </c>
      <c r="F545">
        <f>IF(LEN(telefony[[#This Row],[nr]]) = 8, 1,0)</f>
        <v>0</v>
      </c>
      <c r="G545">
        <f>IF(LEN(telefony[[#This Row],[nr]]) &gt;= 10, 1,0)</f>
        <v>0</v>
      </c>
      <c r="H545">
        <f>IF(AND(MID(telefony[[#This Row],[nr]],1,2)="12",  telefony[[#This Row],[Czy stacjonarny]]=1), 1,0)</f>
        <v>0</v>
      </c>
      <c r="I545" s="2">
        <f>IF(telefony[[#This Row],[Czy stacjonarny na 12]]=1, telefony[[#This Row],[zakonczenie]]-telefony[[#This Row],[rozpoczecie]]+I544, I544)</f>
        <v>2.0555555555555605E-2</v>
      </c>
      <c r="J545" s="9">
        <f>IF(telefony[[#This Row],[Czy stacjonarny]]=1, telefony[[#This Row],[zakonczenie]]-telefony[[#This Row],[rozpoczecie]]+J544, J544)</f>
        <v>2.2147800925925956</v>
      </c>
      <c r="K545" s="9">
        <f>IF(telefony[[#This Row],[Czy komórkowy]]=1, telefony[[#This Row],[zakonczenie]]-telefony[[#This Row],[rozpoczecie]]+K544, K544)</f>
        <v>0.7698495370370364</v>
      </c>
      <c r="L545" s="9">
        <f>IF(telefony[[#This Row],[Czy zagraniczne]]=1, telefony[[#This Row],[zakonczenie]]-telefony[[#This Row],[rozpoczecie]]+L544, L544)</f>
        <v>0.17190972222222234</v>
      </c>
      <c r="M545" s="9">
        <f>IF(telefony[[#This Row],[Czy stacjonarny]]=1, telefony[[#This Row],[zakonczenie]]-telefony[[#This Row],[rozpoczecie]]+M544, IF(telefony[[#This Row],[Czy komórkowy]]=1, telefony[[#This Row],[zakonczenie]]-telefony[[#This Row],[rozpoczecie]]+M544, M544))</f>
        <v>2.9846296296296351</v>
      </c>
      <c r="N545" s="2">
        <f>telefony[[#This Row],[zakonczenie]]-telefony[[#This Row],[rozpoczecie]]</f>
        <v>9.5023148148148384E-3</v>
      </c>
      <c r="O545">
        <f>IF(telefony[[#This Row],[Czy zagraniczne]]=1, ROUNDUP(telefony[[#This Row],[Trwanie]]*1440,0),0)</f>
        <v>0</v>
      </c>
      <c r="P545" s="9">
        <f>IF(telefony[[#This Row],[Czy komórkowy]]=1, P544+telefony[[#This Row],[Trwanie]], P544)</f>
        <v>0.60519675925925909</v>
      </c>
      <c r="Q545" s="9">
        <f>IF(telefony[[#This Row],[Czy stacjonarny]]=1, Q544+telefony[[#This Row],[Trwanie]], Q544)</f>
        <v>1.823877314814816</v>
      </c>
    </row>
    <row r="546" spans="1:17" x14ac:dyDescent="0.25">
      <c r="A546">
        <v>1592822</v>
      </c>
      <c r="B546" s="1">
        <v>42926</v>
      </c>
      <c r="C546" s="2">
        <v>0.41422453703703704</v>
      </c>
      <c r="D546" s="2">
        <v>0.42549768518518516</v>
      </c>
      <c r="E546">
        <f>IF(LEN(telefony[[#This Row],[nr]]) = 7, 1,0)</f>
        <v>1</v>
      </c>
      <c r="F546">
        <f>IF(LEN(telefony[[#This Row],[nr]]) = 8, 1,0)</f>
        <v>0</v>
      </c>
      <c r="G546">
        <f>IF(LEN(telefony[[#This Row],[nr]]) &gt;= 10, 1,0)</f>
        <v>0</v>
      </c>
      <c r="H546">
        <f>IF(AND(MID(telefony[[#This Row],[nr]],1,2)="12",  telefony[[#This Row],[Czy stacjonarny]]=1), 1,0)</f>
        <v>0</v>
      </c>
      <c r="I546" s="2">
        <f>IF(telefony[[#This Row],[Czy stacjonarny na 12]]=1, telefony[[#This Row],[zakonczenie]]-telefony[[#This Row],[rozpoczecie]]+I545, I545)</f>
        <v>2.0555555555555605E-2</v>
      </c>
      <c r="J546" s="9">
        <f>IF(telefony[[#This Row],[Czy stacjonarny]]=1, telefony[[#This Row],[zakonczenie]]-telefony[[#This Row],[rozpoczecie]]+J545, J545)</f>
        <v>2.2260532407407436</v>
      </c>
      <c r="K546" s="9">
        <f>IF(telefony[[#This Row],[Czy komórkowy]]=1, telefony[[#This Row],[zakonczenie]]-telefony[[#This Row],[rozpoczecie]]+K545, K545)</f>
        <v>0.7698495370370364</v>
      </c>
      <c r="L546" s="9">
        <f>IF(telefony[[#This Row],[Czy zagraniczne]]=1, telefony[[#This Row],[zakonczenie]]-telefony[[#This Row],[rozpoczecie]]+L545, L545)</f>
        <v>0.17190972222222234</v>
      </c>
      <c r="M546" s="9">
        <f>IF(telefony[[#This Row],[Czy stacjonarny]]=1, telefony[[#This Row],[zakonczenie]]-telefony[[#This Row],[rozpoczecie]]+M545, IF(telefony[[#This Row],[Czy komórkowy]]=1, telefony[[#This Row],[zakonczenie]]-telefony[[#This Row],[rozpoczecie]]+M545, M545))</f>
        <v>2.9959027777777831</v>
      </c>
      <c r="N546" s="2">
        <f>telefony[[#This Row],[zakonczenie]]-telefony[[#This Row],[rozpoczecie]]</f>
        <v>1.1273148148148115E-2</v>
      </c>
      <c r="O546">
        <f>IF(telefony[[#This Row],[Czy zagraniczne]]=1, ROUNDUP(telefony[[#This Row],[Trwanie]]*1440,0),0)</f>
        <v>0</v>
      </c>
      <c r="P546" s="9">
        <f>IF(telefony[[#This Row],[Czy komórkowy]]=1, P545+telefony[[#This Row],[Trwanie]], P545)</f>
        <v>0.60519675925925909</v>
      </c>
      <c r="Q546" s="9">
        <f>IF(telefony[[#This Row],[Czy stacjonarny]]=1, Q545+telefony[[#This Row],[Trwanie]], Q545)</f>
        <v>1.835150462962964</v>
      </c>
    </row>
    <row r="547" spans="1:17" x14ac:dyDescent="0.25">
      <c r="A547">
        <v>9084978</v>
      </c>
      <c r="B547" s="1">
        <v>42926</v>
      </c>
      <c r="C547" s="2">
        <v>0.41553240740740743</v>
      </c>
      <c r="D547" s="2">
        <v>0.42593750000000002</v>
      </c>
      <c r="E547">
        <f>IF(LEN(telefony[[#This Row],[nr]]) = 7, 1,0)</f>
        <v>1</v>
      </c>
      <c r="F547">
        <f>IF(LEN(telefony[[#This Row],[nr]]) = 8, 1,0)</f>
        <v>0</v>
      </c>
      <c r="G547">
        <f>IF(LEN(telefony[[#This Row],[nr]]) &gt;= 10, 1,0)</f>
        <v>0</v>
      </c>
      <c r="H547">
        <f>IF(AND(MID(telefony[[#This Row],[nr]],1,2)="12",  telefony[[#This Row],[Czy stacjonarny]]=1), 1,0)</f>
        <v>0</v>
      </c>
      <c r="I547" s="2">
        <f>IF(telefony[[#This Row],[Czy stacjonarny na 12]]=1, telefony[[#This Row],[zakonczenie]]-telefony[[#This Row],[rozpoczecie]]+I546, I546)</f>
        <v>2.0555555555555605E-2</v>
      </c>
      <c r="J547" s="9">
        <f>IF(telefony[[#This Row],[Czy stacjonarny]]=1, telefony[[#This Row],[zakonczenie]]-telefony[[#This Row],[rozpoczecie]]+J546, J546)</f>
        <v>2.2364583333333363</v>
      </c>
      <c r="K547" s="9">
        <f>IF(telefony[[#This Row],[Czy komórkowy]]=1, telefony[[#This Row],[zakonczenie]]-telefony[[#This Row],[rozpoczecie]]+K546, K546)</f>
        <v>0.7698495370370364</v>
      </c>
      <c r="L547" s="9">
        <f>IF(telefony[[#This Row],[Czy zagraniczne]]=1, telefony[[#This Row],[zakonczenie]]-telefony[[#This Row],[rozpoczecie]]+L546, L546)</f>
        <v>0.17190972222222234</v>
      </c>
      <c r="M547" s="9">
        <f>IF(telefony[[#This Row],[Czy stacjonarny]]=1, telefony[[#This Row],[zakonczenie]]-telefony[[#This Row],[rozpoczecie]]+M546, IF(telefony[[#This Row],[Czy komórkowy]]=1, telefony[[#This Row],[zakonczenie]]-telefony[[#This Row],[rozpoczecie]]+M546, M546))</f>
        <v>3.0063078703703758</v>
      </c>
      <c r="N547" s="2">
        <f>telefony[[#This Row],[zakonczenie]]-telefony[[#This Row],[rozpoczecie]]</f>
        <v>1.0405092592592591E-2</v>
      </c>
      <c r="O547">
        <f>IF(telefony[[#This Row],[Czy zagraniczne]]=1, ROUNDUP(telefony[[#This Row],[Trwanie]]*1440,0),0)</f>
        <v>0</v>
      </c>
      <c r="P547" s="9">
        <f>IF(telefony[[#This Row],[Czy komórkowy]]=1, P546+telefony[[#This Row],[Trwanie]], P546)</f>
        <v>0.60519675925925909</v>
      </c>
      <c r="Q547" s="9">
        <f>IF(telefony[[#This Row],[Czy stacjonarny]]=1, Q546+telefony[[#This Row],[Trwanie]], Q546)</f>
        <v>1.8455555555555567</v>
      </c>
    </row>
    <row r="548" spans="1:17" x14ac:dyDescent="0.25">
      <c r="A548">
        <v>80038636</v>
      </c>
      <c r="B548" s="1">
        <v>42926</v>
      </c>
      <c r="C548" s="2">
        <v>0.41734953703703703</v>
      </c>
      <c r="D548" s="2">
        <v>0.42822916666666666</v>
      </c>
      <c r="E548">
        <f>IF(LEN(telefony[[#This Row],[nr]]) = 7, 1,0)</f>
        <v>0</v>
      </c>
      <c r="F548">
        <f>IF(LEN(telefony[[#This Row],[nr]]) = 8, 1,0)</f>
        <v>1</v>
      </c>
      <c r="G548">
        <f>IF(LEN(telefony[[#This Row],[nr]]) &gt;= 10, 1,0)</f>
        <v>0</v>
      </c>
      <c r="H548">
        <f>IF(AND(MID(telefony[[#This Row],[nr]],1,2)="12",  telefony[[#This Row],[Czy stacjonarny]]=1), 1,0)</f>
        <v>0</v>
      </c>
      <c r="I548" s="2">
        <f>IF(telefony[[#This Row],[Czy stacjonarny na 12]]=1, telefony[[#This Row],[zakonczenie]]-telefony[[#This Row],[rozpoczecie]]+I547, I547)</f>
        <v>2.0555555555555605E-2</v>
      </c>
      <c r="J548" s="9">
        <f>IF(telefony[[#This Row],[Czy stacjonarny]]=1, telefony[[#This Row],[zakonczenie]]-telefony[[#This Row],[rozpoczecie]]+J547, J547)</f>
        <v>2.2364583333333363</v>
      </c>
      <c r="K548" s="9">
        <f>IF(telefony[[#This Row],[Czy komórkowy]]=1, telefony[[#This Row],[zakonczenie]]-telefony[[#This Row],[rozpoczecie]]+K547, K547)</f>
        <v>0.78072916666666603</v>
      </c>
      <c r="L548" s="9">
        <f>IF(telefony[[#This Row],[Czy zagraniczne]]=1, telefony[[#This Row],[zakonczenie]]-telefony[[#This Row],[rozpoczecie]]+L547, L547)</f>
        <v>0.17190972222222234</v>
      </c>
      <c r="M548" s="9">
        <f>IF(telefony[[#This Row],[Czy stacjonarny]]=1, telefony[[#This Row],[zakonczenie]]-telefony[[#This Row],[rozpoczecie]]+M547, IF(telefony[[#This Row],[Czy komórkowy]]=1, telefony[[#This Row],[zakonczenie]]-telefony[[#This Row],[rozpoczecie]]+M547, M547))</f>
        <v>3.0171875000000057</v>
      </c>
      <c r="N548" s="2">
        <f>telefony[[#This Row],[zakonczenie]]-telefony[[#This Row],[rozpoczecie]]</f>
        <v>1.0879629629629628E-2</v>
      </c>
      <c r="O548">
        <f>IF(telefony[[#This Row],[Czy zagraniczne]]=1, ROUNDUP(telefony[[#This Row],[Trwanie]]*1440,0),0)</f>
        <v>0</v>
      </c>
      <c r="P548" s="9">
        <f>IF(telefony[[#This Row],[Czy komórkowy]]=1, P547+telefony[[#This Row],[Trwanie]], P547)</f>
        <v>0.61607638888888872</v>
      </c>
      <c r="Q548" s="9">
        <f>IF(telefony[[#This Row],[Czy stacjonarny]]=1, Q547+telefony[[#This Row],[Trwanie]], Q547)</f>
        <v>1.8455555555555567</v>
      </c>
    </row>
    <row r="549" spans="1:17" x14ac:dyDescent="0.25">
      <c r="A549">
        <v>2021941339</v>
      </c>
      <c r="B549" s="1">
        <v>42926</v>
      </c>
      <c r="C549" s="2">
        <v>0.41863425925925923</v>
      </c>
      <c r="D549" s="2">
        <v>0.42877314814814815</v>
      </c>
      <c r="E549">
        <f>IF(LEN(telefony[[#This Row],[nr]]) = 7, 1,0)</f>
        <v>0</v>
      </c>
      <c r="F549">
        <f>IF(LEN(telefony[[#This Row],[nr]]) = 8, 1,0)</f>
        <v>0</v>
      </c>
      <c r="G549">
        <f>IF(LEN(telefony[[#This Row],[nr]]) &gt;= 10, 1,0)</f>
        <v>1</v>
      </c>
      <c r="H549">
        <f>IF(AND(MID(telefony[[#This Row],[nr]],1,2)="12",  telefony[[#This Row],[Czy stacjonarny]]=1), 1,0)</f>
        <v>0</v>
      </c>
      <c r="I549" s="2">
        <f>IF(telefony[[#This Row],[Czy stacjonarny na 12]]=1, telefony[[#This Row],[zakonczenie]]-telefony[[#This Row],[rozpoczecie]]+I548, I548)</f>
        <v>2.0555555555555605E-2</v>
      </c>
      <c r="J549" s="9">
        <f>IF(telefony[[#This Row],[Czy stacjonarny]]=1, telefony[[#This Row],[zakonczenie]]-telefony[[#This Row],[rozpoczecie]]+J548, J548)</f>
        <v>2.2364583333333363</v>
      </c>
      <c r="K549" s="9">
        <f>IF(telefony[[#This Row],[Czy komórkowy]]=1, telefony[[#This Row],[zakonczenie]]-telefony[[#This Row],[rozpoczecie]]+K548, K548)</f>
        <v>0.78072916666666603</v>
      </c>
      <c r="L549" s="9">
        <f>IF(telefony[[#This Row],[Czy zagraniczne]]=1, telefony[[#This Row],[zakonczenie]]-telefony[[#This Row],[rozpoczecie]]+L548, L548)</f>
        <v>0.18204861111111126</v>
      </c>
      <c r="M549" s="9">
        <f>IF(telefony[[#This Row],[Czy stacjonarny]]=1, telefony[[#This Row],[zakonczenie]]-telefony[[#This Row],[rozpoczecie]]+M548, IF(telefony[[#This Row],[Czy komórkowy]]=1, telefony[[#This Row],[zakonczenie]]-telefony[[#This Row],[rozpoczecie]]+M548, M548))</f>
        <v>3.0171875000000057</v>
      </c>
      <c r="N549" s="2">
        <f>telefony[[#This Row],[zakonczenie]]-telefony[[#This Row],[rozpoczecie]]</f>
        <v>1.0138888888888919E-2</v>
      </c>
      <c r="O549">
        <f>IF(telefony[[#This Row],[Czy zagraniczne]]=1, ROUNDUP(telefony[[#This Row],[Trwanie]]*1440,0),0)</f>
        <v>15</v>
      </c>
      <c r="P549" s="9">
        <f>IF(telefony[[#This Row],[Czy komórkowy]]=1, P548+telefony[[#This Row],[Trwanie]], P548)</f>
        <v>0.61607638888888872</v>
      </c>
      <c r="Q549" s="9">
        <f>IF(telefony[[#This Row],[Czy stacjonarny]]=1, Q548+telefony[[#This Row],[Trwanie]], Q548)</f>
        <v>1.8455555555555567</v>
      </c>
    </row>
    <row r="550" spans="1:17" x14ac:dyDescent="0.25">
      <c r="A550">
        <v>7718350</v>
      </c>
      <c r="B550" s="1">
        <v>42926</v>
      </c>
      <c r="C550" s="2">
        <v>0.42002314814814817</v>
      </c>
      <c r="D550" s="2">
        <v>0.42700231481481482</v>
      </c>
      <c r="E550">
        <f>IF(LEN(telefony[[#This Row],[nr]]) = 7, 1,0)</f>
        <v>1</v>
      </c>
      <c r="F550">
        <f>IF(LEN(telefony[[#This Row],[nr]]) = 8, 1,0)</f>
        <v>0</v>
      </c>
      <c r="G550">
        <f>IF(LEN(telefony[[#This Row],[nr]]) &gt;= 10, 1,0)</f>
        <v>0</v>
      </c>
      <c r="H550">
        <f>IF(AND(MID(telefony[[#This Row],[nr]],1,2)="12",  telefony[[#This Row],[Czy stacjonarny]]=1), 1,0)</f>
        <v>0</v>
      </c>
      <c r="I550" s="2">
        <f>IF(telefony[[#This Row],[Czy stacjonarny na 12]]=1, telefony[[#This Row],[zakonczenie]]-telefony[[#This Row],[rozpoczecie]]+I549, I549)</f>
        <v>2.0555555555555605E-2</v>
      </c>
      <c r="J550" s="9">
        <f>IF(telefony[[#This Row],[Czy stacjonarny]]=1, telefony[[#This Row],[zakonczenie]]-telefony[[#This Row],[rozpoczecie]]+J549, J549)</f>
        <v>2.2434375000000029</v>
      </c>
      <c r="K550" s="9">
        <f>IF(telefony[[#This Row],[Czy komórkowy]]=1, telefony[[#This Row],[zakonczenie]]-telefony[[#This Row],[rozpoczecie]]+K549, K549)</f>
        <v>0.78072916666666603</v>
      </c>
      <c r="L550" s="9">
        <f>IF(telefony[[#This Row],[Czy zagraniczne]]=1, telefony[[#This Row],[zakonczenie]]-telefony[[#This Row],[rozpoczecie]]+L549, L549)</f>
        <v>0.18204861111111126</v>
      </c>
      <c r="M550" s="9">
        <f>IF(telefony[[#This Row],[Czy stacjonarny]]=1, telefony[[#This Row],[zakonczenie]]-telefony[[#This Row],[rozpoczecie]]+M549, IF(telefony[[#This Row],[Czy komórkowy]]=1, telefony[[#This Row],[zakonczenie]]-telefony[[#This Row],[rozpoczecie]]+M549, M549))</f>
        <v>3.0241666666666722</v>
      </c>
      <c r="N550" s="2">
        <f>telefony[[#This Row],[zakonczenie]]-telefony[[#This Row],[rozpoczecie]]</f>
        <v>6.9791666666666474E-3</v>
      </c>
      <c r="O550">
        <f>IF(telefony[[#This Row],[Czy zagraniczne]]=1, ROUNDUP(telefony[[#This Row],[Trwanie]]*1440,0),0)</f>
        <v>0</v>
      </c>
      <c r="P550" s="9">
        <f>IF(telefony[[#This Row],[Czy komórkowy]]=1, P549+telefony[[#This Row],[Trwanie]], P549)</f>
        <v>0.61607638888888872</v>
      </c>
      <c r="Q550" s="9">
        <f>IF(telefony[[#This Row],[Czy stacjonarny]]=1, Q549+telefony[[#This Row],[Trwanie]], Q549)</f>
        <v>1.8525347222222233</v>
      </c>
    </row>
    <row r="551" spans="1:17" x14ac:dyDescent="0.25">
      <c r="A551">
        <v>3153283</v>
      </c>
      <c r="B551" s="1">
        <v>42926</v>
      </c>
      <c r="C551" s="2">
        <v>0.42396990740740742</v>
      </c>
      <c r="D551" s="2">
        <v>0.43335648148148148</v>
      </c>
      <c r="E551">
        <f>IF(LEN(telefony[[#This Row],[nr]]) = 7, 1,0)</f>
        <v>1</v>
      </c>
      <c r="F551">
        <f>IF(LEN(telefony[[#This Row],[nr]]) = 8, 1,0)</f>
        <v>0</v>
      </c>
      <c r="G551">
        <f>IF(LEN(telefony[[#This Row],[nr]]) &gt;= 10, 1,0)</f>
        <v>0</v>
      </c>
      <c r="H551">
        <f>IF(AND(MID(telefony[[#This Row],[nr]],1,2)="12",  telefony[[#This Row],[Czy stacjonarny]]=1), 1,0)</f>
        <v>0</v>
      </c>
      <c r="I551" s="2">
        <f>IF(telefony[[#This Row],[Czy stacjonarny na 12]]=1, telefony[[#This Row],[zakonczenie]]-telefony[[#This Row],[rozpoczecie]]+I550, I550)</f>
        <v>2.0555555555555605E-2</v>
      </c>
      <c r="J551" s="9">
        <f>IF(telefony[[#This Row],[Czy stacjonarny]]=1, telefony[[#This Row],[zakonczenie]]-telefony[[#This Row],[rozpoczecie]]+J550, J550)</f>
        <v>2.252824074074077</v>
      </c>
      <c r="K551" s="9">
        <f>IF(telefony[[#This Row],[Czy komórkowy]]=1, telefony[[#This Row],[zakonczenie]]-telefony[[#This Row],[rozpoczecie]]+K550, K550)</f>
        <v>0.78072916666666603</v>
      </c>
      <c r="L551" s="9">
        <f>IF(telefony[[#This Row],[Czy zagraniczne]]=1, telefony[[#This Row],[zakonczenie]]-telefony[[#This Row],[rozpoczecie]]+L550, L550)</f>
        <v>0.18204861111111126</v>
      </c>
      <c r="M551" s="9">
        <f>IF(telefony[[#This Row],[Czy stacjonarny]]=1, telefony[[#This Row],[zakonczenie]]-telefony[[#This Row],[rozpoczecie]]+M550, IF(telefony[[#This Row],[Czy komórkowy]]=1, telefony[[#This Row],[zakonczenie]]-telefony[[#This Row],[rozpoczecie]]+M550, M550))</f>
        <v>3.0335532407407464</v>
      </c>
      <c r="N551" s="2">
        <f>telefony[[#This Row],[zakonczenie]]-telefony[[#This Row],[rozpoczecie]]</f>
        <v>9.3865740740740611E-3</v>
      </c>
      <c r="O551">
        <f>IF(telefony[[#This Row],[Czy zagraniczne]]=1, ROUNDUP(telefony[[#This Row],[Trwanie]]*1440,0),0)</f>
        <v>0</v>
      </c>
      <c r="P551" s="9">
        <f>IF(telefony[[#This Row],[Czy komórkowy]]=1, P550+telefony[[#This Row],[Trwanie]], P550)</f>
        <v>0.61607638888888872</v>
      </c>
      <c r="Q551" s="9">
        <f>IF(telefony[[#This Row],[Czy stacjonarny]]=1, Q550+telefony[[#This Row],[Trwanie]], Q550)</f>
        <v>1.8619212962962974</v>
      </c>
    </row>
    <row r="552" spans="1:17" x14ac:dyDescent="0.25">
      <c r="A552">
        <v>6341482</v>
      </c>
      <c r="B552" s="1">
        <v>42926</v>
      </c>
      <c r="C552" s="2">
        <v>0.42922453703703706</v>
      </c>
      <c r="D552" s="2">
        <v>0.43947916666666664</v>
      </c>
      <c r="E552">
        <f>IF(LEN(telefony[[#This Row],[nr]]) = 7, 1,0)</f>
        <v>1</v>
      </c>
      <c r="F552">
        <f>IF(LEN(telefony[[#This Row],[nr]]) = 8, 1,0)</f>
        <v>0</v>
      </c>
      <c r="G552">
        <f>IF(LEN(telefony[[#This Row],[nr]]) &gt;= 10, 1,0)</f>
        <v>0</v>
      </c>
      <c r="H552">
        <f>IF(AND(MID(telefony[[#This Row],[nr]],1,2)="12",  telefony[[#This Row],[Czy stacjonarny]]=1), 1,0)</f>
        <v>0</v>
      </c>
      <c r="I552" s="2">
        <f>IF(telefony[[#This Row],[Czy stacjonarny na 12]]=1, telefony[[#This Row],[zakonczenie]]-telefony[[#This Row],[rozpoczecie]]+I551, I551)</f>
        <v>2.0555555555555605E-2</v>
      </c>
      <c r="J552" s="9">
        <f>IF(telefony[[#This Row],[Czy stacjonarny]]=1, telefony[[#This Row],[zakonczenie]]-telefony[[#This Row],[rozpoczecie]]+J551, J551)</f>
        <v>2.2630787037037066</v>
      </c>
      <c r="K552" s="9">
        <f>IF(telefony[[#This Row],[Czy komórkowy]]=1, telefony[[#This Row],[zakonczenie]]-telefony[[#This Row],[rozpoczecie]]+K551, K551)</f>
        <v>0.78072916666666603</v>
      </c>
      <c r="L552" s="9">
        <f>IF(telefony[[#This Row],[Czy zagraniczne]]=1, telefony[[#This Row],[zakonczenie]]-telefony[[#This Row],[rozpoczecie]]+L551, L551)</f>
        <v>0.18204861111111126</v>
      </c>
      <c r="M552" s="9">
        <f>IF(telefony[[#This Row],[Czy stacjonarny]]=1, telefony[[#This Row],[zakonczenie]]-telefony[[#This Row],[rozpoczecie]]+M551, IF(telefony[[#This Row],[Czy komórkowy]]=1, telefony[[#This Row],[zakonczenie]]-telefony[[#This Row],[rozpoczecie]]+M551, M551))</f>
        <v>3.0438078703703759</v>
      </c>
      <c r="N552" s="2">
        <f>telefony[[#This Row],[zakonczenie]]-telefony[[#This Row],[rozpoczecie]]</f>
        <v>1.0254629629629586E-2</v>
      </c>
      <c r="O552">
        <f>IF(telefony[[#This Row],[Czy zagraniczne]]=1, ROUNDUP(telefony[[#This Row],[Trwanie]]*1440,0),0)</f>
        <v>0</v>
      </c>
      <c r="P552" s="9">
        <f>IF(telefony[[#This Row],[Czy komórkowy]]=1, P551+telefony[[#This Row],[Trwanie]], P551)</f>
        <v>0.61607638888888872</v>
      </c>
      <c r="Q552" s="9">
        <f>IF(telefony[[#This Row],[Czy stacjonarny]]=1, Q551+telefony[[#This Row],[Trwanie]], Q551)</f>
        <v>1.872175925925927</v>
      </c>
    </row>
    <row r="553" spans="1:17" x14ac:dyDescent="0.25">
      <c r="A553">
        <v>67964973</v>
      </c>
      <c r="B553" s="1">
        <v>42926</v>
      </c>
      <c r="C553" s="2">
        <v>0.43475694444444446</v>
      </c>
      <c r="D553" s="2">
        <v>0.43590277777777775</v>
      </c>
      <c r="E553">
        <f>IF(LEN(telefony[[#This Row],[nr]]) = 7, 1,0)</f>
        <v>0</v>
      </c>
      <c r="F553">
        <f>IF(LEN(telefony[[#This Row],[nr]]) = 8, 1,0)</f>
        <v>1</v>
      </c>
      <c r="G553">
        <f>IF(LEN(telefony[[#This Row],[nr]]) &gt;= 10, 1,0)</f>
        <v>0</v>
      </c>
      <c r="H553">
        <f>IF(AND(MID(telefony[[#This Row],[nr]],1,2)="12",  telefony[[#This Row],[Czy stacjonarny]]=1), 1,0)</f>
        <v>0</v>
      </c>
      <c r="I553" s="2">
        <f>IF(telefony[[#This Row],[Czy stacjonarny na 12]]=1, telefony[[#This Row],[zakonczenie]]-telefony[[#This Row],[rozpoczecie]]+I552, I552)</f>
        <v>2.0555555555555605E-2</v>
      </c>
      <c r="J553" s="9">
        <f>IF(telefony[[#This Row],[Czy stacjonarny]]=1, telefony[[#This Row],[zakonczenie]]-telefony[[#This Row],[rozpoczecie]]+J552, J552)</f>
        <v>2.2630787037037066</v>
      </c>
      <c r="K553" s="9">
        <f>IF(telefony[[#This Row],[Czy komórkowy]]=1, telefony[[#This Row],[zakonczenie]]-telefony[[#This Row],[rozpoczecie]]+K552, K552)</f>
        <v>0.78187499999999932</v>
      </c>
      <c r="L553" s="9">
        <f>IF(telefony[[#This Row],[Czy zagraniczne]]=1, telefony[[#This Row],[zakonczenie]]-telefony[[#This Row],[rozpoczecie]]+L552, L552)</f>
        <v>0.18204861111111126</v>
      </c>
      <c r="M553" s="9">
        <f>IF(telefony[[#This Row],[Czy stacjonarny]]=1, telefony[[#This Row],[zakonczenie]]-telefony[[#This Row],[rozpoczecie]]+M552, IF(telefony[[#This Row],[Czy komórkowy]]=1, telefony[[#This Row],[zakonczenie]]-telefony[[#This Row],[rozpoczecie]]+M552, M552))</f>
        <v>3.0449537037037091</v>
      </c>
      <c r="N553" s="2">
        <f>telefony[[#This Row],[zakonczenie]]-telefony[[#This Row],[rozpoczecie]]</f>
        <v>1.1458333333332904E-3</v>
      </c>
      <c r="O553">
        <f>IF(telefony[[#This Row],[Czy zagraniczne]]=1, ROUNDUP(telefony[[#This Row],[Trwanie]]*1440,0),0)</f>
        <v>0</v>
      </c>
      <c r="P553" s="9">
        <f>IF(telefony[[#This Row],[Czy komórkowy]]=1, P552+telefony[[#This Row],[Trwanie]], P552)</f>
        <v>0.61722222222222201</v>
      </c>
      <c r="Q553" s="9">
        <f>IF(telefony[[#This Row],[Czy stacjonarny]]=1, Q552+telefony[[#This Row],[Trwanie]], Q552)</f>
        <v>1.872175925925927</v>
      </c>
    </row>
    <row r="554" spans="1:17" x14ac:dyDescent="0.25">
      <c r="A554">
        <v>1223943</v>
      </c>
      <c r="B554" s="1">
        <v>42926</v>
      </c>
      <c r="C554" s="2">
        <v>0.43961805555555555</v>
      </c>
      <c r="D554" s="2">
        <v>0.45087962962962963</v>
      </c>
      <c r="E554">
        <f>IF(LEN(telefony[[#This Row],[nr]]) = 7, 1,0)</f>
        <v>1</v>
      </c>
      <c r="F554">
        <f>IF(LEN(telefony[[#This Row],[nr]]) = 8, 1,0)</f>
        <v>0</v>
      </c>
      <c r="G554">
        <f>IF(LEN(telefony[[#This Row],[nr]]) &gt;= 10, 1,0)</f>
        <v>0</v>
      </c>
      <c r="H554">
        <f>IF(AND(MID(telefony[[#This Row],[nr]],1,2)="12",  telefony[[#This Row],[Czy stacjonarny]]=1), 1,0)</f>
        <v>1</v>
      </c>
      <c r="I554" s="2">
        <f>IF(telefony[[#This Row],[Czy stacjonarny na 12]]=1, telefony[[#This Row],[zakonczenie]]-telefony[[#This Row],[rozpoczecie]]+I553, I553)</f>
        <v>3.1817129629629681E-2</v>
      </c>
      <c r="J554" s="9">
        <f>IF(telefony[[#This Row],[Czy stacjonarny]]=1, telefony[[#This Row],[zakonczenie]]-telefony[[#This Row],[rozpoczecie]]+J553, J553)</f>
        <v>2.2743402777777808</v>
      </c>
      <c r="K554" s="9">
        <f>IF(telefony[[#This Row],[Czy komórkowy]]=1, telefony[[#This Row],[zakonczenie]]-telefony[[#This Row],[rozpoczecie]]+K553, K553)</f>
        <v>0.78187499999999932</v>
      </c>
      <c r="L554" s="9">
        <f>IF(telefony[[#This Row],[Czy zagraniczne]]=1, telefony[[#This Row],[zakonczenie]]-telefony[[#This Row],[rozpoczecie]]+L553, L553)</f>
        <v>0.18204861111111126</v>
      </c>
      <c r="M554" s="9">
        <f>IF(telefony[[#This Row],[Czy stacjonarny]]=1, telefony[[#This Row],[zakonczenie]]-telefony[[#This Row],[rozpoczecie]]+M553, IF(telefony[[#This Row],[Czy komórkowy]]=1, telefony[[#This Row],[zakonczenie]]-telefony[[#This Row],[rozpoczecie]]+M553, M553))</f>
        <v>3.0562152777777833</v>
      </c>
      <c r="N554" s="2">
        <f>telefony[[#This Row],[zakonczenie]]-telefony[[#This Row],[rozpoczecie]]</f>
        <v>1.1261574074074077E-2</v>
      </c>
      <c r="O554">
        <f>IF(telefony[[#This Row],[Czy zagraniczne]]=1, ROUNDUP(telefony[[#This Row],[Trwanie]]*1440,0),0)</f>
        <v>0</v>
      </c>
      <c r="P554" s="9">
        <f>IF(telefony[[#This Row],[Czy komórkowy]]=1, P553+telefony[[#This Row],[Trwanie]], P553)</f>
        <v>0.61722222222222201</v>
      </c>
      <c r="Q554" s="9">
        <f>IF(telefony[[#This Row],[Czy stacjonarny]]=1, Q553+telefony[[#This Row],[Trwanie]], Q553)</f>
        <v>1.883437500000001</v>
      </c>
    </row>
    <row r="555" spans="1:17" x14ac:dyDescent="0.25">
      <c r="A555">
        <v>8049834</v>
      </c>
      <c r="B555" s="1">
        <v>42926</v>
      </c>
      <c r="C555" s="2">
        <v>0.44210648148148146</v>
      </c>
      <c r="D555" s="2">
        <v>0.44369212962962962</v>
      </c>
      <c r="E555">
        <f>IF(LEN(telefony[[#This Row],[nr]]) = 7, 1,0)</f>
        <v>1</v>
      </c>
      <c r="F555">
        <f>IF(LEN(telefony[[#This Row],[nr]]) = 8, 1,0)</f>
        <v>0</v>
      </c>
      <c r="G555">
        <f>IF(LEN(telefony[[#This Row],[nr]]) &gt;= 10, 1,0)</f>
        <v>0</v>
      </c>
      <c r="H555">
        <f>IF(AND(MID(telefony[[#This Row],[nr]],1,2)="12",  telefony[[#This Row],[Czy stacjonarny]]=1), 1,0)</f>
        <v>0</v>
      </c>
      <c r="I555" s="2">
        <f>IF(telefony[[#This Row],[Czy stacjonarny na 12]]=1, telefony[[#This Row],[zakonczenie]]-telefony[[#This Row],[rozpoczecie]]+I554, I554)</f>
        <v>3.1817129629629681E-2</v>
      </c>
      <c r="J555" s="9">
        <f>IF(telefony[[#This Row],[Czy stacjonarny]]=1, telefony[[#This Row],[zakonczenie]]-telefony[[#This Row],[rozpoczecie]]+J554, J554)</f>
        <v>2.2759259259259288</v>
      </c>
      <c r="K555" s="9">
        <f>IF(telefony[[#This Row],[Czy komórkowy]]=1, telefony[[#This Row],[zakonczenie]]-telefony[[#This Row],[rozpoczecie]]+K554, K554)</f>
        <v>0.78187499999999932</v>
      </c>
      <c r="L555" s="9">
        <f>IF(telefony[[#This Row],[Czy zagraniczne]]=1, telefony[[#This Row],[zakonczenie]]-telefony[[#This Row],[rozpoczecie]]+L554, L554)</f>
        <v>0.18204861111111126</v>
      </c>
      <c r="M555" s="9">
        <f>IF(telefony[[#This Row],[Czy stacjonarny]]=1, telefony[[#This Row],[zakonczenie]]-telefony[[#This Row],[rozpoczecie]]+M554, IF(telefony[[#This Row],[Czy komórkowy]]=1, telefony[[#This Row],[zakonczenie]]-telefony[[#This Row],[rozpoczecie]]+M554, M554))</f>
        <v>3.0578009259259313</v>
      </c>
      <c r="N555" s="2">
        <f>telefony[[#This Row],[zakonczenie]]-telefony[[#This Row],[rozpoczecie]]</f>
        <v>1.5856481481481555E-3</v>
      </c>
      <c r="O555">
        <f>IF(telefony[[#This Row],[Czy zagraniczne]]=1, ROUNDUP(telefony[[#This Row],[Trwanie]]*1440,0),0)</f>
        <v>0</v>
      </c>
      <c r="P555" s="9">
        <f>IF(telefony[[#This Row],[Czy komórkowy]]=1, P554+telefony[[#This Row],[Trwanie]], P554)</f>
        <v>0.61722222222222201</v>
      </c>
      <c r="Q555" s="9">
        <f>IF(telefony[[#This Row],[Czy stacjonarny]]=1, Q554+telefony[[#This Row],[Trwanie]], Q554)</f>
        <v>1.8850231481481492</v>
      </c>
    </row>
    <row r="556" spans="1:17" x14ac:dyDescent="0.25">
      <c r="A556">
        <v>6374704</v>
      </c>
      <c r="B556" s="1">
        <v>42926</v>
      </c>
      <c r="C556" s="2">
        <v>0.44572916666666668</v>
      </c>
      <c r="D556" s="2">
        <v>0.4548726851851852</v>
      </c>
      <c r="E556">
        <f>IF(LEN(telefony[[#This Row],[nr]]) = 7, 1,0)</f>
        <v>1</v>
      </c>
      <c r="F556">
        <f>IF(LEN(telefony[[#This Row],[nr]]) = 8, 1,0)</f>
        <v>0</v>
      </c>
      <c r="G556">
        <f>IF(LEN(telefony[[#This Row],[nr]]) &gt;= 10, 1,0)</f>
        <v>0</v>
      </c>
      <c r="H556">
        <f>IF(AND(MID(telefony[[#This Row],[nr]],1,2)="12",  telefony[[#This Row],[Czy stacjonarny]]=1), 1,0)</f>
        <v>0</v>
      </c>
      <c r="I556" s="2">
        <f>IF(telefony[[#This Row],[Czy stacjonarny na 12]]=1, telefony[[#This Row],[zakonczenie]]-telefony[[#This Row],[rozpoczecie]]+I555, I555)</f>
        <v>3.1817129629629681E-2</v>
      </c>
      <c r="J556" s="9">
        <f>IF(telefony[[#This Row],[Czy stacjonarny]]=1, telefony[[#This Row],[zakonczenie]]-telefony[[#This Row],[rozpoczecie]]+J555, J555)</f>
        <v>2.2850694444444475</v>
      </c>
      <c r="K556" s="9">
        <f>IF(telefony[[#This Row],[Czy komórkowy]]=1, telefony[[#This Row],[zakonczenie]]-telefony[[#This Row],[rozpoczecie]]+K555, K555)</f>
        <v>0.78187499999999932</v>
      </c>
      <c r="L556" s="9">
        <f>IF(telefony[[#This Row],[Czy zagraniczne]]=1, telefony[[#This Row],[zakonczenie]]-telefony[[#This Row],[rozpoczecie]]+L555, L555)</f>
        <v>0.18204861111111126</v>
      </c>
      <c r="M556" s="9">
        <f>IF(telefony[[#This Row],[Czy stacjonarny]]=1, telefony[[#This Row],[zakonczenie]]-telefony[[#This Row],[rozpoczecie]]+M555, IF(telefony[[#This Row],[Czy komórkowy]]=1, telefony[[#This Row],[zakonczenie]]-telefony[[#This Row],[rozpoczecie]]+M555, M555))</f>
        <v>3.06694444444445</v>
      </c>
      <c r="N556" s="2">
        <f>telefony[[#This Row],[zakonczenie]]-telefony[[#This Row],[rozpoczecie]]</f>
        <v>9.143518518518523E-3</v>
      </c>
      <c r="O556">
        <f>IF(telefony[[#This Row],[Czy zagraniczne]]=1, ROUNDUP(telefony[[#This Row],[Trwanie]]*1440,0),0)</f>
        <v>0</v>
      </c>
      <c r="P556" s="9">
        <f>IF(telefony[[#This Row],[Czy komórkowy]]=1, P555+telefony[[#This Row],[Trwanie]], P555)</f>
        <v>0.61722222222222201</v>
      </c>
      <c r="Q556" s="9">
        <f>IF(telefony[[#This Row],[Czy stacjonarny]]=1, Q555+telefony[[#This Row],[Trwanie]], Q555)</f>
        <v>1.8941666666666677</v>
      </c>
    </row>
    <row r="557" spans="1:17" x14ac:dyDescent="0.25">
      <c r="A557">
        <v>99625315</v>
      </c>
      <c r="B557" s="1">
        <v>42926</v>
      </c>
      <c r="C557" s="2">
        <v>0.44592592592592595</v>
      </c>
      <c r="D557" s="2">
        <v>0.45026620370370368</v>
      </c>
      <c r="E557">
        <f>IF(LEN(telefony[[#This Row],[nr]]) = 7, 1,0)</f>
        <v>0</v>
      </c>
      <c r="F557">
        <f>IF(LEN(telefony[[#This Row],[nr]]) = 8, 1,0)</f>
        <v>1</v>
      </c>
      <c r="G557">
        <f>IF(LEN(telefony[[#This Row],[nr]]) &gt;= 10, 1,0)</f>
        <v>0</v>
      </c>
      <c r="H557">
        <f>IF(AND(MID(telefony[[#This Row],[nr]],1,2)="12",  telefony[[#This Row],[Czy stacjonarny]]=1), 1,0)</f>
        <v>0</v>
      </c>
      <c r="I557" s="2">
        <f>IF(telefony[[#This Row],[Czy stacjonarny na 12]]=1, telefony[[#This Row],[zakonczenie]]-telefony[[#This Row],[rozpoczecie]]+I556, I556)</f>
        <v>3.1817129629629681E-2</v>
      </c>
      <c r="J557" s="9">
        <f>IF(telefony[[#This Row],[Czy stacjonarny]]=1, telefony[[#This Row],[zakonczenie]]-telefony[[#This Row],[rozpoczecie]]+J556, J556)</f>
        <v>2.2850694444444475</v>
      </c>
      <c r="K557" s="9">
        <f>IF(telefony[[#This Row],[Czy komórkowy]]=1, telefony[[#This Row],[zakonczenie]]-telefony[[#This Row],[rozpoczecie]]+K556, K556)</f>
        <v>0.78621527777777711</v>
      </c>
      <c r="L557" s="9">
        <f>IF(telefony[[#This Row],[Czy zagraniczne]]=1, telefony[[#This Row],[zakonczenie]]-telefony[[#This Row],[rozpoczecie]]+L556, L556)</f>
        <v>0.18204861111111126</v>
      </c>
      <c r="M557" s="9">
        <f>IF(telefony[[#This Row],[Czy stacjonarny]]=1, telefony[[#This Row],[zakonczenie]]-telefony[[#This Row],[rozpoczecie]]+M556, IF(telefony[[#This Row],[Czy komórkowy]]=1, telefony[[#This Row],[zakonczenie]]-telefony[[#This Row],[rozpoczecie]]+M556, M556))</f>
        <v>3.0712847222222277</v>
      </c>
      <c r="N557" s="2">
        <f>telefony[[#This Row],[zakonczenie]]-telefony[[#This Row],[rozpoczecie]]</f>
        <v>4.3402777777777346E-3</v>
      </c>
      <c r="O557">
        <f>IF(telefony[[#This Row],[Czy zagraniczne]]=1, ROUNDUP(telefony[[#This Row],[Trwanie]]*1440,0),0)</f>
        <v>0</v>
      </c>
      <c r="P557" s="9">
        <f>IF(telefony[[#This Row],[Czy komórkowy]]=1, P556+telefony[[#This Row],[Trwanie]], P556)</f>
        <v>0.6215624999999998</v>
      </c>
      <c r="Q557" s="9">
        <f>IF(telefony[[#This Row],[Czy stacjonarny]]=1, Q556+telefony[[#This Row],[Trwanie]], Q556)</f>
        <v>1.8941666666666677</v>
      </c>
    </row>
    <row r="558" spans="1:17" x14ac:dyDescent="0.25">
      <c r="A558">
        <v>9728932</v>
      </c>
      <c r="B558" s="1">
        <v>42926</v>
      </c>
      <c r="C558" s="2">
        <v>0.44641203703703702</v>
      </c>
      <c r="D558" s="2">
        <v>0.45089120370370372</v>
      </c>
      <c r="E558">
        <f>IF(LEN(telefony[[#This Row],[nr]]) = 7, 1,0)</f>
        <v>1</v>
      </c>
      <c r="F558">
        <f>IF(LEN(telefony[[#This Row],[nr]]) = 8, 1,0)</f>
        <v>0</v>
      </c>
      <c r="G558">
        <f>IF(LEN(telefony[[#This Row],[nr]]) &gt;= 10, 1,0)</f>
        <v>0</v>
      </c>
      <c r="H558">
        <f>IF(AND(MID(telefony[[#This Row],[nr]],1,2)="12",  telefony[[#This Row],[Czy stacjonarny]]=1), 1,0)</f>
        <v>0</v>
      </c>
      <c r="I558" s="2">
        <f>IF(telefony[[#This Row],[Czy stacjonarny na 12]]=1, telefony[[#This Row],[zakonczenie]]-telefony[[#This Row],[rozpoczecie]]+I557, I557)</f>
        <v>3.1817129629629681E-2</v>
      </c>
      <c r="J558" s="9">
        <f>IF(telefony[[#This Row],[Czy stacjonarny]]=1, telefony[[#This Row],[zakonczenie]]-telefony[[#This Row],[rozpoczecie]]+J557, J557)</f>
        <v>2.2895486111111141</v>
      </c>
      <c r="K558" s="9">
        <f>IF(telefony[[#This Row],[Czy komórkowy]]=1, telefony[[#This Row],[zakonczenie]]-telefony[[#This Row],[rozpoczecie]]+K557, K557)</f>
        <v>0.78621527777777711</v>
      </c>
      <c r="L558" s="9">
        <f>IF(telefony[[#This Row],[Czy zagraniczne]]=1, telefony[[#This Row],[zakonczenie]]-telefony[[#This Row],[rozpoczecie]]+L557, L557)</f>
        <v>0.18204861111111126</v>
      </c>
      <c r="M558" s="9">
        <f>IF(telefony[[#This Row],[Czy stacjonarny]]=1, telefony[[#This Row],[zakonczenie]]-telefony[[#This Row],[rozpoczecie]]+M557, IF(telefony[[#This Row],[Czy komórkowy]]=1, telefony[[#This Row],[zakonczenie]]-telefony[[#This Row],[rozpoczecie]]+M557, M557))</f>
        <v>3.0757638888888943</v>
      </c>
      <c r="N558" s="2">
        <f>telefony[[#This Row],[zakonczenie]]-telefony[[#This Row],[rozpoczecie]]</f>
        <v>4.4791666666667007E-3</v>
      </c>
      <c r="O558">
        <f>IF(telefony[[#This Row],[Czy zagraniczne]]=1, ROUNDUP(telefony[[#This Row],[Trwanie]]*1440,0),0)</f>
        <v>0</v>
      </c>
      <c r="P558" s="9">
        <f>IF(telefony[[#This Row],[Czy komórkowy]]=1, P557+telefony[[#This Row],[Trwanie]], P557)</f>
        <v>0.6215624999999998</v>
      </c>
      <c r="Q558" s="9">
        <f>IF(telefony[[#This Row],[Czy stacjonarny]]=1, Q557+telefony[[#This Row],[Trwanie]], Q557)</f>
        <v>1.8986458333333345</v>
      </c>
    </row>
    <row r="559" spans="1:17" x14ac:dyDescent="0.25">
      <c r="A559">
        <v>9121149</v>
      </c>
      <c r="B559" s="1">
        <v>42926</v>
      </c>
      <c r="C559" s="2">
        <v>0.45106481481481481</v>
      </c>
      <c r="D559" s="2">
        <v>0.45603009259259258</v>
      </c>
      <c r="E559">
        <f>IF(LEN(telefony[[#This Row],[nr]]) = 7, 1,0)</f>
        <v>1</v>
      </c>
      <c r="F559">
        <f>IF(LEN(telefony[[#This Row],[nr]]) = 8, 1,0)</f>
        <v>0</v>
      </c>
      <c r="G559">
        <f>IF(LEN(telefony[[#This Row],[nr]]) &gt;= 10, 1,0)</f>
        <v>0</v>
      </c>
      <c r="H559">
        <f>IF(AND(MID(telefony[[#This Row],[nr]],1,2)="12",  telefony[[#This Row],[Czy stacjonarny]]=1), 1,0)</f>
        <v>0</v>
      </c>
      <c r="I559" s="2">
        <f>IF(telefony[[#This Row],[Czy stacjonarny na 12]]=1, telefony[[#This Row],[zakonczenie]]-telefony[[#This Row],[rozpoczecie]]+I558, I558)</f>
        <v>3.1817129629629681E-2</v>
      </c>
      <c r="J559" s="9">
        <f>IF(telefony[[#This Row],[Czy stacjonarny]]=1, telefony[[#This Row],[zakonczenie]]-telefony[[#This Row],[rozpoczecie]]+J558, J558)</f>
        <v>2.2945138888888916</v>
      </c>
      <c r="K559" s="9">
        <f>IF(telefony[[#This Row],[Czy komórkowy]]=1, telefony[[#This Row],[zakonczenie]]-telefony[[#This Row],[rozpoczecie]]+K558, K558)</f>
        <v>0.78621527777777711</v>
      </c>
      <c r="L559" s="9">
        <f>IF(telefony[[#This Row],[Czy zagraniczne]]=1, telefony[[#This Row],[zakonczenie]]-telefony[[#This Row],[rozpoczecie]]+L558, L558)</f>
        <v>0.18204861111111126</v>
      </c>
      <c r="M559" s="9">
        <f>IF(telefony[[#This Row],[Czy stacjonarny]]=1, telefony[[#This Row],[zakonczenie]]-telefony[[#This Row],[rozpoczecie]]+M558, IF(telefony[[#This Row],[Czy komórkowy]]=1, telefony[[#This Row],[zakonczenie]]-telefony[[#This Row],[rozpoczecie]]+M558, M558))</f>
        <v>3.0807291666666723</v>
      </c>
      <c r="N559" s="2">
        <f>telefony[[#This Row],[zakonczenie]]-telefony[[#This Row],[rozpoczecie]]</f>
        <v>4.9652777777777768E-3</v>
      </c>
      <c r="O559">
        <f>IF(telefony[[#This Row],[Czy zagraniczne]]=1, ROUNDUP(telefony[[#This Row],[Trwanie]]*1440,0),0)</f>
        <v>0</v>
      </c>
      <c r="P559" s="9">
        <f>IF(telefony[[#This Row],[Czy komórkowy]]=1, P558+telefony[[#This Row],[Trwanie]], P558)</f>
        <v>0.6215624999999998</v>
      </c>
      <c r="Q559" s="9">
        <f>IF(telefony[[#This Row],[Czy stacjonarny]]=1, Q558+telefony[[#This Row],[Trwanie]], Q558)</f>
        <v>1.9036111111111123</v>
      </c>
    </row>
    <row r="560" spans="1:17" x14ac:dyDescent="0.25">
      <c r="A560">
        <v>2790475</v>
      </c>
      <c r="B560" s="1">
        <v>42926</v>
      </c>
      <c r="C560" s="2">
        <v>0.45663194444444444</v>
      </c>
      <c r="D560" s="2">
        <v>0.46517361111111111</v>
      </c>
      <c r="E560">
        <f>IF(LEN(telefony[[#This Row],[nr]]) = 7, 1,0)</f>
        <v>1</v>
      </c>
      <c r="F560">
        <f>IF(LEN(telefony[[#This Row],[nr]]) = 8, 1,0)</f>
        <v>0</v>
      </c>
      <c r="G560">
        <f>IF(LEN(telefony[[#This Row],[nr]]) &gt;= 10, 1,0)</f>
        <v>0</v>
      </c>
      <c r="H560">
        <f>IF(AND(MID(telefony[[#This Row],[nr]],1,2)="12",  telefony[[#This Row],[Czy stacjonarny]]=1), 1,0)</f>
        <v>0</v>
      </c>
      <c r="I560" s="2">
        <f>IF(telefony[[#This Row],[Czy stacjonarny na 12]]=1, telefony[[#This Row],[zakonczenie]]-telefony[[#This Row],[rozpoczecie]]+I559, I559)</f>
        <v>3.1817129629629681E-2</v>
      </c>
      <c r="J560" s="9">
        <f>IF(telefony[[#This Row],[Czy stacjonarny]]=1, telefony[[#This Row],[zakonczenie]]-telefony[[#This Row],[rozpoczecie]]+J559, J559)</f>
        <v>2.3030555555555585</v>
      </c>
      <c r="K560" s="9">
        <f>IF(telefony[[#This Row],[Czy komórkowy]]=1, telefony[[#This Row],[zakonczenie]]-telefony[[#This Row],[rozpoczecie]]+K559, K559)</f>
        <v>0.78621527777777711</v>
      </c>
      <c r="L560" s="9">
        <f>IF(telefony[[#This Row],[Czy zagraniczne]]=1, telefony[[#This Row],[zakonczenie]]-telefony[[#This Row],[rozpoczecie]]+L559, L559)</f>
        <v>0.18204861111111126</v>
      </c>
      <c r="M560" s="9">
        <f>IF(telefony[[#This Row],[Czy stacjonarny]]=1, telefony[[#This Row],[zakonczenie]]-telefony[[#This Row],[rozpoczecie]]+M559, IF(telefony[[#This Row],[Czy komórkowy]]=1, telefony[[#This Row],[zakonczenie]]-telefony[[#This Row],[rozpoczecie]]+M559, M559))</f>
        <v>3.0892708333333392</v>
      </c>
      <c r="N560" s="2">
        <f>telefony[[#This Row],[zakonczenie]]-telefony[[#This Row],[rozpoczecie]]</f>
        <v>8.5416666666666696E-3</v>
      </c>
      <c r="O560">
        <f>IF(telefony[[#This Row],[Czy zagraniczne]]=1, ROUNDUP(telefony[[#This Row],[Trwanie]]*1440,0),0)</f>
        <v>0</v>
      </c>
      <c r="P560" s="9">
        <f>IF(telefony[[#This Row],[Czy komórkowy]]=1, P559+telefony[[#This Row],[Trwanie]], P559)</f>
        <v>0.6215624999999998</v>
      </c>
      <c r="Q560" s="9">
        <f>IF(telefony[[#This Row],[Czy stacjonarny]]=1, Q559+telefony[[#This Row],[Trwanie]], Q559)</f>
        <v>1.9121527777777789</v>
      </c>
    </row>
    <row r="561" spans="1:17" x14ac:dyDescent="0.25">
      <c r="A561">
        <v>4148520</v>
      </c>
      <c r="B561" s="1">
        <v>42926</v>
      </c>
      <c r="C561" s="2">
        <v>0.46108796296296295</v>
      </c>
      <c r="D561" s="2">
        <v>0.46989583333333335</v>
      </c>
      <c r="E561">
        <f>IF(LEN(telefony[[#This Row],[nr]]) = 7, 1,0)</f>
        <v>1</v>
      </c>
      <c r="F561">
        <f>IF(LEN(telefony[[#This Row],[nr]]) = 8, 1,0)</f>
        <v>0</v>
      </c>
      <c r="G561">
        <f>IF(LEN(telefony[[#This Row],[nr]]) &gt;= 10, 1,0)</f>
        <v>0</v>
      </c>
      <c r="H561">
        <f>IF(AND(MID(telefony[[#This Row],[nr]],1,2)="12",  telefony[[#This Row],[Czy stacjonarny]]=1), 1,0)</f>
        <v>0</v>
      </c>
      <c r="I561" s="2">
        <f>IF(telefony[[#This Row],[Czy stacjonarny na 12]]=1, telefony[[#This Row],[zakonczenie]]-telefony[[#This Row],[rozpoczecie]]+I560, I560)</f>
        <v>3.1817129629629681E-2</v>
      </c>
      <c r="J561" s="9">
        <f>IF(telefony[[#This Row],[Czy stacjonarny]]=1, telefony[[#This Row],[zakonczenie]]-telefony[[#This Row],[rozpoczecie]]+J560, J560)</f>
        <v>2.311863425925929</v>
      </c>
      <c r="K561" s="9">
        <f>IF(telefony[[#This Row],[Czy komórkowy]]=1, telefony[[#This Row],[zakonczenie]]-telefony[[#This Row],[rozpoczecie]]+K560, K560)</f>
        <v>0.78621527777777711</v>
      </c>
      <c r="L561" s="9">
        <f>IF(telefony[[#This Row],[Czy zagraniczne]]=1, telefony[[#This Row],[zakonczenie]]-telefony[[#This Row],[rozpoczecie]]+L560, L560)</f>
        <v>0.18204861111111126</v>
      </c>
      <c r="M561" s="9">
        <f>IF(telefony[[#This Row],[Czy stacjonarny]]=1, telefony[[#This Row],[zakonczenie]]-telefony[[#This Row],[rozpoczecie]]+M560, IF(telefony[[#This Row],[Czy komórkowy]]=1, telefony[[#This Row],[zakonczenie]]-telefony[[#This Row],[rozpoczecie]]+M560, M560))</f>
        <v>3.0980787037037096</v>
      </c>
      <c r="N561" s="2">
        <f>telefony[[#This Row],[zakonczenie]]-telefony[[#This Row],[rozpoczecie]]</f>
        <v>8.8078703703703964E-3</v>
      </c>
      <c r="O561">
        <f>IF(telefony[[#This Row],[Czy zagraniczne]]=1, ROUNDUP(telefony[[#This Row],[Trwanie]]*1440,0),0)</f>
        <v>0</v>
      </c>
      <c r="P561" s="9">
        <f>IF(telefony[[#This Row],[Czy komórkowy]]=1, P560+telefony[[#This Row],[Trwanie]], P560)</f>
        <v>0.6215624999999998</v>
      </c>
      <c r="Q561" s="9">
        <f>IF(telefony[[#This Row],[Czy stacjonarny]]=1, Q560+telefony[[#This Row],[Trwanie]], Q560)</f>
        <v>1.9209606481481494</v>
      </c>
    </row>
    <row r="562" spans="1:17" x14ac:dyDescent="0.25">
      <c r="A562">
        <v>55462392</v>
      </c>
      <c r="B562" s="1">
        <v>42926</v>
      </c>
      <c r="C562" s="2">
        <v>0.46597222222222223</v>
      </c>
      <c r="D562" s="2">
        <v>0.46732638888888889</v>
      </c>
      <c r="E562">
        <f>IF(LEN(telefony[[#This Row],[nr]]) = 7, 1,0)</f>
        <v>0</v>
      </c>
      <c r="F562">
        <f>IF(LEN(telefony[[#This Row],[nr]]) = 8, 1,0)</f>
        <v>1</v>
      </c>
      <c r="G562">
        <f>IF(LEN(telefony[[#This Row],[nr]]) &gt;= 10, 1,0)</f>
        <v>0</v>
      </c>
      <c r="H562">
        <f>IF(AND(MID(telefony[[#This Row],[nr]],1,2)="12",  telefony[[#This Row],[Czy stacjonarny]]=1), 1,0)</f>
        <v>0</v>
      </c>
      <c r="I562" s="2">
        <f>IF(telefony[[#This Row],[Czy stacjonarny na 12]]=1, telefony[[#This Row],[zakonczenie]]-telefony[[#This Row],[rozpoczecie]]+I561, I561)</f>
        <v>3.1817129629629681E-2</v>
      </c>
      <c r="J562" s="9">
        <f>IF(telefony[[#This Row],[Czy stacjonarny]]=1, telefony[[#This Row],[zakonczenie]]-telefony[[#This Row],[rozpoczecie]]+J561, J561)</f>
        <v>2.311863425925929</v>
      </c>
      <c r="K562" s="9">
        <f>IF(telefony[[#This Row],[Czy komórkowy]]=1, telefony[[#This Row],[zakonczenie]]-telefony[[#This Row],[rozpoczecie]]+K561, K561)</f>
        <v>0.78756944444444377</v>
      </c>
      <c r="L562" s="9">
        <f>IF(telefony[[#This Row],[Czy zagraniczne]]=1, telefony[[#This Row],[zakonczenie]]-telefony[[#This Row],[rozpoczecie]]+L561, L561)</f>
        <v>0.18204861111111126</v>
      </c>
      <c r="M562" s="9">
        <f>IF(telefony[[#This Row],[Czy stacjonarny]]=1, telefony[[#This Row],[zakonczenie]]-telefony[[#This Row],[rozpoczecie]]+M561, IF(telefony[[#This Row],[Czy komórkowy]]=1, telefony[[#This Row],[zakonczenie]]-telefony[[#This Row],[rozpoczecie]]+M561, M561))</f>
        <v>3.0994328703703764</v>
      </c>
      <c r="N562" s="2">
        <f>telefony[[#This Row],[zakonczenie]]-telefony[[#This Row],[rozpoczecie]]</f>
        <v>1.3541666666666563E-3</v>
      </c>
      <c r="O562">
        <f>IF(telefony[[#This Row],[Czy zagraniczne]]=1, ROUNDUP(telefony[[#This Row],[Trwanie]]*1440,0),0)</f>
        <v>0</v>
      </c>
      <c r="P562" s="9">
        <f>IF(telefony[[#This Row],[Czy komórkowy]]=1, P561+telefony[[#This Row],[Trwanie]], P561)</f>
        <v>0.62291666666666645</v>
      </c>
      <c r="Q562" s="9">
        <f>IF(telefony[[#This Row],[Czy stacjonarny]]=1, Q561+telefony[[#This Row],[Trwanie]], Q561)</f>
        <v>1.9209606481481494</v>
      </c>
    </row>
    <row r="563" spans="1:17" x14ac:dyDescent="0.25">
      <c r="A563">
        <v>8130722</v>
      </c>
      <c r="B563" s="1">
        <v>42926</v>
      </c>
      <c r="C563" s="2">
        <v>0.46649305555555554</v>
      </c>
      <c r="D563" s="2">
        <v>0.47717592592592595</v>
      </c>
      <c r="E563">
        <f>IF(LEN(telefony[[#This Row],[nr]]) = 7, 1,0)</f>
        <v>1</v>
      </c>
      <c r="F563">
        <f>IF(LEN(telefony[[#This Row],[nr]]) = 8, 1,0)</f>
        <v>0</v>
      </c>
      <c r="G563">
        <f>IF(LEN(telefony[[#This Row],[nr]]) &gt;= 10, 1,0)</f>
        <v>0</v>
      </c>
      <c r="H563">
        <f>IF(AND(MID(telefony[[#This Row],[nr]],1,2)="12",  telefony[[#This Row],[Czy stacjonarny]]=1), 1,0)</f>
        <v>0</v>
      </c>
      <c r="I563" s="2">
        <f>IF(telefony[[#This Row],[Czy stacjonarny na 12]]=1, telefony[[#This Row],[zakonczenie]]-telefony[[#This Row],[rozpoczecie]]+I562, I562)</f>
        <v>3.1817129629629681E-2</v>
      </c>
      <c r="J563" s="9">
        <f>IF(telefony[[#This Row],[Czy stacjonarny]]=1, telefony[[#This Row],[zakonczenie]]-telefony[[#This Row],[rozpoczecie]]+J562, J562)</f>
        <v>2.3225462962962995</v>
      </c>
      <c r="K563" s="9">
        <f>IF(telefony[[#This Row],[Czy komórkowy]]=1, telefony[[#This Row],[zakonczenie]]-telefony[[#This Row],[rozpoczecie]]+K562, K562)</f>
        <v>0.78756944444444377</v>
      </c>
      <c r="L563" s="9">
        <f>IF(telefony[[#This Row],[Czy zagraniczne]]=1, telefony[[#This Row],[zakonczenie]]-telefony[[#This Row],[rozpoczecie]]+L562, L562)</f>
        <v>0.18204861111111126</v>
      </c>
      <c r="M563" s="9">
        <f>IF(telefony[[#This Row],[Czy stacjonarny]]=1, telefony[[#This Row],[zakonczenie]]-telefony[[#This Row],[rozpoczecie]]+M562, IF(telefony[[#This Row],[Czy komórkowy]]=1, telefony[[#This Row],[zakonczenie]]-telefony[[#This Row],[rozpoczecie]]+M562, M562))</f>
        <v>3.1101157407407469</v>
      </c>
      <c r="N563" s="2">
        <f>telefony[[#This Row],[zakonczenie]]-telefony[[#This Row],[rozpoczecie]]</f>
        <v>1.0682870370370412E-2</v>
      </c>
      <c r="O563">
        <f>IF(telefony[[#This Row],[Czy zagraniczne]]=1, ROUNDUP(telefony[[#This Row],[Trwanie]]*1440,0),0)</f>
        <v>0</v>
      </c>
      <c r="P563" s="9">
        <f>IF(telefony[[#This Row],[Czy komórkowy]]=1, P562+telefony[[#This Row],[Trwanie]], P562)</f>
        <v>0.62291666666666645</v>
      </c>
      <c r="Q563" s="9">
        <f>IF(telefony[[#This Row],[Czy stacjonarny]]=1, Q562+telefony[[#This Row],[Trwanie]], Q562)</f>
        <v>1.9316435185185199</v>
      </c>
    </row>
    <row r="564" spans="1:17" x14ac:dyDescent="0.25">
      <c r="A564">
        <v>5448890</v>
      </c>
      <c r="B564" s="1">
        <v>42926</v>
      </c>
      <c r="C564" s="2">
        <v>0.46957175925925926</v>
      </c>
      <c r="D564" s="2">
        <v>0.47247685185185184</v>
      </c>
      <c r="E564">
        <f>IF(LEN(telefony[[#This Row],[nr]]) = 7, 1,0)</f>
        <v>1</v>
      </c>
      <c r="F564">
        <f>IF(LEN(telefony[[#This Row],[nr]]) = 8, 1,0)</f>
        <v>0</v>
      </c>
      <c r="G564">
        <f>IF(LEN(telefony[[#This Row],[nr]]) &gt;= 10, 1,0)</f>
        <v>0</v>
      </c>
      <c r="H564">
        <f>IF(AND(MID(telefony[[#This Row],[nr]],1,2)="12",  telefony[[#This Row],[Czy stacjonarny]]=1), 1,0)</f>
        <v>0</v>
      </c>
      <c r="I564" s="2">
        <f>IF(telefony[[#This Row],[Czy stacjonarny na 12]]=1, telefony[[#This Row],[zakonczenie]]-telefony[[#This Row],[rozpoczecie]]+I563, I563)</f>
        <v>3.1817129629629681E-2</v>
      </c>
      <c r="J564" s="9">
        <f>IF(telefony[[#This Row],[Czy stacjonarny]]=1, telefony[[#This Row],[zakonczenie]]-telefony[[#This Row],[rozpoczecie]]+J563, J563)</f>
        <v>2.3254513888888919</v>
      </c>
      <c r="K564" s="9">
        <f>IF(telefony[[#This Row],[Czy komórkowy]]=1, telefony[[#This Row],[zakonczenie]]-telefony[[#This Row],[rozpoczecie]]+K563, K563)</f>
        <v>0.78756944444444377</v>
      </c>
      <c r="L564" s="9">
        <f>IF(telefony[[#This Row],[Czy zagraniczne]]=1, telefony[[#This Row],[zakonczenie]]-telefony[[#This Row],[rozpoczecie]]+L563, L563)</f>
        <v>0.18204861111111126</v>
      </c>
      <c r="M564" s="9">
        <f>IF(telefony[[#This Row],[Czy stacjonarny]]=1, telefony[[#This Row],[zakonczenie]]-telefony[[#This Row],[rozpoczecie]]+M563, IF(telefony[[#This Row],[Czy komórkowy]]=1, telefony[[#This Row],[zakonczenie]]-telefony[[#This Row],[rozpoczecie]]+M563, M563))</f>
        <v>3.1130208333333393</v>
      </c>
      <c r="N564" s="2">
        <f>telefony[[#This Row],[zakonczenie]]-telefony[[#This Row],[rozpoczecie]]</f>
        <v>2.9050925925925841E-3</v>
      </c>
      <c r="O564">
        <f>IF(telefony[[#This Row],[Czy zagraniczne]]=1, ROUNDUP(telefony[[#This Row],[Trwanie]]*1440,0),0)</f>
        <v>0</v>
      </c>
      <c r="P564" s="9">
        <f>IF(telefony[[#This Row],[Czy komórkowy]]=1, P563+telefony[[#This Row],[Trwanie]], P563)</f>
        <v>0.62291666666666645</v>
      </c>
      <c r="Q564" s="9">
        <f>IF(telefony[[#This Row],[Czy stacjonarny]]=1, Q563+telefony[[#This Row],[Trwanie]], Q563)</f>
        <v>1.9345486111111125</v>
      </c>
    </row>
    <row r="565" spans="1:17" x14ac:dyDescent="0.25">
      <c r="A565">
        <v>6118241</v>
      </c>
      <c r="B565" s="1">
        <v>42926</v>
      </c>
      <c r="C565" s="2">
        <v>0.47462962962962962</v>
      </c>
      <c r="D565" s="2">
        <v>0.47839120370370369</v>
      </c>
      <c r="E565">
        <f>IF(LEN(telefony[[#This Row],[nr]]) = 7, 1,0)</f>
        <v>1</v>
      </c>
      <c r="F565">
        <f>IF(LEN(telefony[[#This Row],[nr]]) = 8, 1,0)</f>
        <v>0</v>
      </c>
      <c r="G565">
        <f>IF(LEN(telefony[[#This Row],[nr]]) &gt;= 10, 1,0)</f>
        <v>0</v>
      </c>
      <c r="H565">
        <f>IF(AND(MID(telefony[[#This Row],[nr]],1,2)="12",  telefony[[#This Row],[Czy stacjonarny]]=1), 1,0)</f>
        <v>0</v>
      </c>
      <c r="I565" s="2">
        <f>IF(telefony[[#This Row],[Czy stacjonarny na 12]]=1, telefony[[#This Row],[zakonczenie]]-telefony[[#This Row],[rozpoczecie]]+I564, I564)</f>
        <v>3.1817129629629681E-2</v>
      </c>
      <c r="J565" s="9">
        <f>IF(telefony[[#This Row],[Czy stacjonarny]]=1, telefony[[#This Row],[zakonczenie]]-telefony[[#This Row],[rozpoczecie]]+J564, J564)</f>
        <v>2.3292129629629659</v>
      </c>
      <c r="K565" s="9">
        <f>IF(telefony[[#This Row],[Czy komórkowy]]=1, telefony[[#This Row],[zakonczenie]]-telefony[[#This Row],[rozpoczecie]]+K564, K564)</f>
        <v>0.78756944444444377</v>
      </c>
      <c r="L565" s="9">
        <f>IF(telefony[[#This Row],[Czy zagraniczne]]=1, telefony[[#This Row],[zakonczenie]]-telefony[[#This Row],[rozpoczecie]]+L564, L564)</f>
        <v>0.18204861111111126</v>
      </c>
      <c r="M565" s="9">
        <f>IF(telefony[[#This Row],[Czy stacjonarny]]=1, telefony[[#This Row],[zakonczenie]]-telefony[[#This Row],[rozpoczecie]]+M564, IF(telefony[[#This Row],[Czy komórkowy]]=1, telefony[[#This Row],[zakonczenie]]-telefony[[#This Row],[rozpoczecie]]+M564, M564))</f>
        <v>3.1167824074074133</v>
      </c>
      <c r="N565" s="2">
        <f>telefony[[#This Row],[zakonczenie]]-telefony[[#This Row],[rozpoczecie]]</f>
        <v>3.76157407407407E-3</v>
      </c>
      <c r="O565">
        <f>IF(telefony[[#This Row],[Czy zagraniczne]]=1, ROUNDUP(telefony[[#This Row],[Trwanie]]*1440,0),0)</f>
        <v>0</v>
      </c>
      <c r="P565" s="9">
        <f>IF(telefony[[#This Row],[Czy komórkowy]]=1, P564+telefony[[#This Row],[Trwanie]], P564)</f>
        <v>0.62291666666666645</v>
      </c>
      <c r="Q565" s="9">
        <f>IF(telefony[[#This Row],[Czy stacjonarny]]=1, Q564+telefony[[#This Row],[Trwanie]], Q564)</f>
        <v>1.9383101851851867</v>
      </c>
    </row>
    <row r="566" spans="1:17" x14ac:dyDescent="0.25">
      <c r="A566">
        <v>1088377750</v>
      </c>
      <c r="B566" s="1">
        <v>42926</v>
      </c>
      <c r="C566" s="2">
        <v>0.47535879629629629</v>
      </c>
      <c r="D566" s="2">
        <v>0.48454861111111114</v>
      </c>
      <c r="E566">
        <f>IF(LEN(telefony[[#This Row],[nr]]) = 7, 1,0)</f>
        <v>0</v>
      </c>
      <c r="F566">
        <f>IF(LEN(telefony[[#This Row],[nr]]) = 8, 1,0)</f>
        <v>0</v>
      </c>
      <c r="G566">
        <f>IF(LEN(telefony[[#This Row],[nr]]) &gt;= 10, 1,0)</f>
        <v>1</v>
      </c>
      <c r="H566">
        <f>IF(AND(MID(telefony[[#This Row],[nr]],1,2)="12",  telefony[[#This Row],[Czy stacjonarny]]=1), 1,0)</f>
        <v>0</v>
      </c>
      <c r="I566" s="2">
        <f>IF(telefony[[#This Row],[Czy stacjonarny na 12]]=1, telefony[[#This Row],[zakonczenie]]-telefony[[#This Row],[rozpoczecie]]+I565, I565)</f>
        <v>3.1817129629629681E-2</v>
      </c>
      <c r="J566" s="9">
        <f>IF(telefony[[#This Row],[Czy stacjonarny]]=1, telefony[[#This Row],[zakonczenie]]-telefony[[#This Row],[rozpoczecie]]+J565, J565)</f>
        <v>2.3292129629629659</v>
      </c>
      <c r="K566" s="9">
        <f>IF(telefony[[#This Row],[Czy komórkowy]]=1, telefony[[#This Row],[zakonczenie]]-telefony[[#This Row],[rozpoczecie]]+K565, K565)</f>
        <v>0.78756944444444377</v>
      </c>
      <c r="L566" s="9">
        <f>IF(telefony[[#This Row],[Czy zagraniczne]]=1, telefony[[#This Row],[zakonczenie]]-telefony[[#This Row],[rozpoczecie]]+L565, L565)</f>
        <v>0.1912384259259261</v>
      </c>
      <c r="M566" s="9">
        <f>IF(telefony[[#This Row],[Czy stacjonarny]]=1, telefony[[#This Row],[zakonczenie]]-telefony[[#This Row],[rozpoczecie]]+M565, IF(telefony[[#This Row],[Czy komórkowy]]=1, telefony[[#This Row],[zakonczenie]]-telefony[[#This Row],[rozpoczecie]]+M565, M565))</f>
        <v>3.1167824074074133</v>
      </c>
      <c r="N566" s="2">
        <f>telefony[[#This Row],[zakonczenie]]-telefony[[#This Row],[rozpoczecie]]</f>
        <v>9.1898148148148451E-3</v>
      </c>
      <c r="O566">
        <f>IF(telefony[[#This Row],[Czy zagraniczne]]=1, ROUNDUP(telefony[[#This Row],[Trwanie]]*1440,0),0)</f>
        <v>14</v>
      </c>
      <c r="P566" s="9">
        <f>IF(telefony[[#This Row],[Czy komórkowy]]=1, P565+telefony[[#This Row],[Trwanie]], P565)</f>
        <v>0.62291666666666645</v>
      </c>
      <c r="Q566" s="9">
        <f>IF(telefony[[#This Row],[Czy stacjonarny]]=1, Q565+telefony[[#This Row],[Trwanie]], Q565)</f>
        <v>1.9383101851851867</v>
      </c>
    </row>
    <row r="567" spans="1:17" x14ac:dyDescent="0.25">
      <c r="A567">
        <v>98238772</v>
      </c>
      <c r="B567" s="1">
        <v>42926</v>
      </c>
      <c r="C567" s="2">
        <v>0.47989583333333335</v>
      </c>
      <c r="D567" s="2">
        <v>0.48138888888888887</v>
      </c>
      <c r="E567">
        <f>IF(LEN(telefony[[#This Row],[nr]]) = 7, 1,0)</f>
        <v>0</v>
      </c>
      <c r="F567">
        <f>IF(LEN(telefony[[#This Row],[nr]]) = 8, 1,0)</f>
        <v>1</v>
      </c>
      <c r="G567">
        <f>IF(LEN(telefony[[#This Row],[nr]]) &gt;= 10, 1,0)</f>
        <v>0</v>
      </c>
      <c r="H567">
        <f>IF(AND(MID(telefony[[#This Row],[nr]],1,2)="12",  telefony[[#This Row],[Czy stacjonarny]]=1), 1,0)</f>
        <v>0</v>
      </c>
      <c r="I567" s="2">
        <f>IF(telefony[[#This Row],[Czy stacjonarny na 12]]=1, telefony[[#This Row],[zakonczenie]]-telefony[[#This Row],[rozpoczecie]]+I566, I566)</f>
        <v>3.1817129629629681E-2</v>
      </c>
      <c r="J567" s="9">
        <f>IF(telefony[[#This Row],[Czy stacjonarny]]=1, telefony[[#This Row],[zakonczenie]]-telefony[[#This Row],[rozpoczecie]]+J566, J566)</f>
        <v>2.3292129629629659</v>
      </c>
      <c r="K567" s="9">
        <f>IF(telefony[[#This Row],[Czy komórkowy]]=1, telefony[[#This Row],[zakonczenie]]-telefony[[#This Row],[rozpoczecie]]+K566, K566)</f>
        <v>0.78906249999999933</v>
      </c>
      <c r="L567" s="9">
        <f>IF(telefony[[#This Row],[Czy zagraniczne]]=1, telefony[[#This Row],[zakonczenie]]-telefony[[#This Row],[rozpoczecie]]+L566, L566)</f>
        <v>0.1912384259259261</v>
      </c>
      <c r="M567" s="9">
        <f>IF(telefony[[#This Row],[Czy stacjonarny]]=1, telefony[[#This Row],[zakonczenie]]-telefony[[#This Row],[rozpoczecie]]+M566, IF(telefony[[#This Row],[Czy komórkowy]]=1, telefony[[#This Row],[zakonczenie]]-telefony[[#This Row],[rozpoczecie]]+M566, M566))</f>
        <v>3.118275462962969</v>
      </c>
      <c r="N567" s="2">
        <f>telefony[[#This Row],[zakonczenie]]-telefony[[#This Row],[rozpoczecie]]</f>
        <v>1.4930555555555114E-3</v>
      </c>
      <c r="O567">
        <f>IF(telefony[[#This Row],[Czy zagraniczne]]=1, ROUNDUP(telefony[[#This Row],[Trwanie]]*1440,0),0)</f>
        <v>0</v>
      </c>
      <c r="P567" s="9">
        <f>IF(telefony[[#This Row],[Czy komórkowy]]=1, P566+telefony[[#This Row],[Trwanie]], P566)</f>
        <v>0.62440972222222202</v>
      </c>
      <c r="Q567" s="9">
        <f>IF(telefony[[#This Row],[Czy stacjonarny]]=1, Q566+telefony[[#This Row],[Trwanie]], Q566)</f>
        <v>1.9383101851851867</v>
      </c>
    </row>
    <row r="568" spans="1:17" x14ac:dyDescent="0.25">
      <c r="A568">
        <v>9524588</v>
      </c>
      <c r="B568" s="1">
        <v>42926</v>
      </c>
      <c r="C568" s="2">
        <v>0.4846759259259259</v>
      </c>
      <c r="D568" s="2">
        <v>0.49550925925925926</v>
      </c>
      <c r="E568">
        <f>IF(LEN(telefony[[#This Row],[nr]]) = 7, 1,0)</f>
        <v>1</v>
      </c>
      <c r="F568">
        <f>IF(LEN(telefony[[#This Row],[nr]]) = 8, 1,0)</f>
        <v>0</v>
      </c>
      <c r="G568">
        <f>IF(LEN(telefony[[#This Row],[nr]]) &gt;= 10, 1,0)</f>
        <v>0</v>
      </c>
      <c r="H568">
        <f>IF(AND(MID(telefony[[#This Row],[nr]],1,2)="12",  telefony[[#This Row],[Czy stacjonarny]]=1), 1,0)</f>
        <v>0</v>
      </c>
      <c r="I568" s="2">
        <f>IF(telefony[[#This Row],[Czy stacjonarny na 12]]=1, telefony[[#This Row],[zakonczenie]]-telefony[[#This Row],[rozpoczecie]]+I567, I567)</f>
        <v>3.1817129629629681E-2</v>
      </c>
      <c r="J568" s="9">
        <f>IF(telefony[[#This Row],[Czy stacjonarny]]=1, telefony[[#This Row],[zakonczenie]]-telefony[[#This Row],[rozpoczecie]]+J567, J567)</f>
        <v>2.3400462962962991</v>
      </c>
      <c r="K568" s="9">
        <f>IF(telefony[[#This Row],[Czy komórkowy]]=1, telefony[[#This Row],[zakonczenie]]-telefony[[#This Row],[rozpoczecie]]+K567, K567)</f>
        <v>0.78906249999999933</v>
      </c>
      <c r="L568" s="9">
        <f>IF(telefony[[#This Row],[Czy zagraniczne]]=1, telefony[[#This Row],[zakonczenie]]-telefony[[#This Row],[rozpoczecie]]+L567, L567)</f>
        <v>0.1912384259259261</v>
      </c>
      <c r="M568" s="9">
        <f>IF(telefony[[#This Row],[Czy stacjonarny]]=1, telefony[[#This Row],[zakonczenie]]-telefony[[#This Row],[rozpoczecie]]+M567, IF(telefony[[#This Row],[Czy komórkowy]]=1, telefony[[#This Row],[zakonczenie]]-telefony[[#This Row],[rozpoczecie]]+M567, M567))</f>
        <v>3.1291087962963022</v>
      </c>
      <c r="N568" s="2">
        <f>telefony[[#This Row],[zakonczenie]]-telefony[[#This Row],[rozpoczecie]]</f>
        <v>1.0833333333333361E-2</v>
      </c>
      <c r="O568">
        <f>IF(telefony[[#This Row],[Czy zagraniczne]]=1, ROUNDUP(telefony[[#This Row],[Trwanie]]*1440,0),0)</f>
        <v>0</v>
      </c>
      <c r="P568" s="9">
        <f>IF(telefony[[#This Row],[Czy komórkowy]]=1, P567+telefony[[#This Row],[Trwanie]], P567)</f>
        <v>0.62440972222222202</v>
      </c>
      <c r="Q568" s="9">
        <f>IF(telefony[[#This Row],[Czy stacjonarny]]=1, Q567+telefony[[#This Row],[Trwanie]], Q567)</f>
        <v>1.94914351851852</v>
      </c>
    </row>
    <row r="569" spans="1:17" x14ac:dyDescent="0.25">
      <c r="A569">
        <v>96375379</v>
      </c>
      <c r="B569" s="1">
        <v>42926</v>
      </c>
      <c r="C569" s="2">
        <v>0.4881712962962963</v>
      </c>
      <c r="D569" s="2">
        <v>0.49769675925925927</v>
      </c>
      <c r="E569">
        <f>IF(LEN(telefony[[#This Row],[nr]]) = 7, 1,0)</f>
        <v>0</v>
      </c>
      <c r="F569">
        <f>IF(LEN(telefony[[#This Row],[nr]]) = 8, 1,0)</f>
        <v>1</v>
      </c>
      <c r="G569">
        <f>IF(LEN(telefony[[#This Row],[nr]]) &gt;= 10, 1,0)</f>
        <v>0</v>
      </c>
      <c r="H569">
        <f>IF(AND(MID(telefony[[#This Row],[nr]],1,2)="12",  telefony[[#This Row],[Czy stacjonarny]]=1), 1,0)</f>
        <v>0</v>
      </c>
      <c r="I569" s="2">
        <f>IF(telefony[[#This Row],[Czy stacjonarny na 12]]=1, telefony[[#This Row],[zakonczenie]]-telefony[[#This Row],[rozpoczecie]]+I568, I568)</f>
        <v>3.1817129629629681E-2</v>
      </c>
      <c r="J569" s="9">
        <f>IF(telefony[[#This Row],[Czy stacjonarny]]=1, telefony[[#This Row],[zakonczenie]]-telefony[[#This Row],[rozpoczecie]]+J568, J568)</f>
        <v>2.3400462962962991</v>
      </c>
      <c r="K569" s="9">
        <f>IF(telefony[[#This Row],[Czy komórkowy]]=1, telefony[[#This Row],[zakonczenie]]-telefony[[#This Row],[rozpoczecie]]+K568, K568)</f>
        <v>0.79858796296296231</v>
      </c>
      <c r="L569" s="9">
        <f>IF(telefony[[#This Row],[Czy zagraniczne]]=1, telefony[[#This Row],[zakonczenie]]-telefony[[#This Row],[rozpoczecie]]+L568, L568)</f>
        <v>0.1912384259259261</v>
      </c>
      <c r="M569" s="9">
        <f>IF(telefony[[#This Row],[Czy stacjonarny]]=1, telefony[[#This Row],[zakonczenie]]-telefony[[#This Row],[rozpoczecie]]+M568, IF(telefony[[#This Row],[Czy komórkowy]]=1, telefony[[#This Row],[zakonczenie]]-telefony[[#This Row],[rozpoczecie]]+M568, M568))</f>
        <v>3.1386342592592653</v>
      </c>
      <c r="N569" s="2">
        <f>telefony[[#This Row],[zakonczenie]]-telefony[[#This Row],[rozpoczecie]]</f>
        <v>9.5254629629629717E-3</v>
      </c>
      <c r="O569">
        <f>IF(telefony[[#This Row],[Czy zagraniczne]]=1, ROUNDUP(telefony[[#This Row],[Trwanie]]*1440,0),0)</f>
        <v>0</v>
      </c>
      <c r="P569" s="9">
        <f>IF(telefony[[#This Row],[Czy komórkowy]]=1, P568+telefony[[#This Row],[Trwanie]], P568)</f>
        <v>0.63393518518518499</v>
      </c>
      <c r="Q569" s="9">
        <f>IF(telefony[[#This Row],[Czy stacjonarny]]=1, Q568+telefony[[#This Row],[Trwanie]], Q568)</f>
        <v>1.94914351851852</v>
      </c>
    </row>
    <row r="570" spans="1:17" x14ac:dyDescent="0.25">
      <c r="A570">
        <v>4759206</v>
      </c>
      <c r="B570" s="1">
        <v>42926</v>
      </c>
      <c r="C570" s="2">
        <v>0.49055555555555558</v>
      </c>
      <c r="D570" s="2">
        <v>0.49449074074074073</v>
      </c>
      <c r="E570">
        <f>IF(LEN(telefony[[#This Row],[nr]]) = 7, 1,0)</f>
        <v>1</v>
      </c>
      <c r="F570">
        <f>IF(LEN(telefony[[#This Row],[nr]]) = 8, 1,0)</f>
        <v>0</v>
      </c>
      <c r="G570">
        <f>IF(LEN(telefony[[#This Row],[nr]]) &gt;= 10, 1,0)</f>
        <v>0</v>
      </c>
      <c r="H570">
        <f>IF(AND(MID(telefony[[#This Row],[nr]],1,2)="12",  telefony[[#This Row],[Czy stacjonarny]]=1), 1,0)</f>
        <v>0</v>
      </c>
      <c r="I570" s="2">
        <f>IF(telefony[[#This Row],[Czy stacjonarny na 12]]=1, telefony[[#This Row],[zakonczenie]]-telefony[[#This Row],[rozpoczecie]]+I569, I569)</f>
        <v>3.1817129629629681E-2</v>
      </c>
      <c r="J570" s="9">
        <f>IF(telefony[[#This Row],[Czy stacjonarny]]=1, telefony[[#This Row],[zakonczenie]]-telefony[[#This Row],[rozpoczecie]]+J569, J569)</f>
        <v>2.3439814814814843</v>
      </c>
      <c r="K570" s="9">
        <f>IF(telefony[[#This Row],[Czy komórkowy]]=1, telefony[[#This Row],[zakonczenie]]-telefony[[#This Row],[rozpoczecie]]+K569, K569)</f>
        <v>0.79858796296296231</v>
      </c>
      <c r="L570" s="9">
        <f>IF(telefony[[#This Row],[Czy zagraniczne]]=1, telefony[[#This Row],[zakonczenie]]-telefony[[#This Row],[rozpoczecie]]+L569, L569)</f>
        <v>0.1912384259259261</v>
      </c>
      <c r="M570" s="9">
        <f>IF(telefony[[#This Row],[Czy stacjonarny]]=1, telefony[[#This Row],[zakonczenie]]-telefony[[#This Row],[rozpoczecie]]+M569, IF(telefony[[#This Row],[Czy komórkowy]]=1, telefony[[#This Row],[zakonczenie]]-telefony[[#This Row],[rozpoczecie]]+M569, M569))</f>
        <v>3.1425694444444505</v>
      </c>
      <c r="N570" s="2">
        <f>telefony[[#This Row],[zakonczenie]]-telefony[[#This Row],[rozpoczecie]]</f>
        <v>3.9351851851851527E-3</v>
      </c>
      <c r="O570">
        <f>IF(telefony[[#This Row],[Czy zagraniczne]]=1, ROUNDUP(telefony[[#This Row],[Trwanie]]*1440,0),0)</f>
        <v>0</v>
      </c>
      <c r="P570" s="9">
        <f>IF(telefony[[#This Row],[Czy komórkowy]]=1, P569+telefony[[#This Row],[Trwanie]], P569)</f>
        <v>0.63393518518518499</v>
      </c>
      <c r="Q570" s="9">
        <f>IF(telefony[[#This Row],[Czy stacjonarny]]=1, Q569+telefony[[#This Row],[Trwanie]], Q569)</f>
        <v>1.9530787037037052</v>
      </c>
    </row>
    <row r="571" spans="1:17" x14ac:dyDescent="0.25">
      <c r="A571">
        <v>9197309</v>
      </c>
      <c r="B571" s="1">
        <v>42926</v>
      </c>
      <c r="C571" s="2">
        <v>0.49488425925925927</v>
      </c>
      <c r="D571" s="2">
        <v>0.50590277777777781</v>
      </c>
      <c r="E571">
        <f>IF(LEN(telefony[[#This Row],[nr]]) = 7, 1,0)</f>
        <v>1</v>
      </c>
      <c r="F571">
        <f>IF(LEN(telefony[[#This Row],[nr]]) = 8, 1,0)</f>
        <v>0</v>
      </c>
      <c r="G571">
        <f>IF(LEN(telefony[[#This Row],[nr]]) &gt;= 10, 1,0)</f>
        <v>0</v>
      </c>
      <c r="H571">
        <f>IF(AND(MID(telefony[[#This Row],[nr]],1,2)="12",  telefony[[#This Row],[Czy stacjonarny]]=1), 1,0)</f>
        <v>0</v>
      </c>
      <c r="I571" s="2">
        <f>IF(telefony[[#This Row],[Czy stacjonarny na 12]]=1, telefony[[#This Row],[zakonczenie]]-telefony[[#This Row],[rozpoczecie]]+I570, I570)</f>
        <v>3.1817129629629681E-2</v>
      </c>
      <c r="J571" s="9">
        <f>IF(telefony[[#This Row],[Czy stacjonarny]]=1, telefony[[#This Row],[zakonczenie]]-telefony[[#This Row],[rozpoczecie]]+J570, J570)</f>
        <v>2.3550000000000031</v>
      </c>
      <c r="K571" s="9">
        <f>IF(telefony[[#This Row],[Czy komórkowy]]=1, telefony[[#This Row],[zakonczenie]]-telefony[[#This Row],[rozpoczecie]]+K570, K570)</f>
        <v>0.79858796296296231</v>
      </c>
      <c r="L571" s="9">
        <f>IF(telefony[[#This Row],[Czy zagraniczne]]=1, telefony[[#This Row],[zakonczenie]]-telefony[[#This Row],[rozpoczecie]]+L570, L570)</f>
        <v>0.1912384259259261</v>
      </c>
      <c r="M571" s="9">
        <f>IF(telefony[[#This Row],[Czy stacjonarny]]=1, telefony[[#This Row],[zakonczenie]]-telefony[[#This Row],[rozpoczecie]]+M570, IF(telefony[[#This Row],[Czy komórkowy]]=1, telefony[[#This Row],[zakonczenie]]-telefony[[#This Row],[rozpoczecie]]+M570, M570))</f>
        <v>3.1535879629629688</v>
      </c>
      <c r="N571" s="2">
        <f>telefony[[#This Row],[zakonczenie]]-telefony[[#This Row],[rozpoczecie]]</f>
        <v>1.1018518518518539E-2</v>
      </c>
      <c r="O571">
        <f>IF(telefony[[#This Row],[Czy zagraniczne]]=1, ROUNDUP(telefony[[#This Row],[Trwanie]]*1440,0),0)</f>
        <v>0</v>
      </c>
      <c r="P571" s="9">
        <f>IF(telefony[[#This Row],[Czy komórkowy]]=1, P570+telefony[[#This Row],[Trwanie]], P570)</f>
        <v>0.63393518518518499</v>
      </c>
      <c r="Q571" s="9">
        <f>IF(telefony[[#This Row],[Czy stacjonarny]]=1, Q570+telefony[[#This Row],[Trwanie]], Q570)</f>
        <v>1.9640972222222237</v>
      </c>
    </row>
    <row r="572" spans="1:17" x14ac:dyDescent="0.25">
      <c r="A572">
        <v>8322522</v>
      </c>
      <c r="B572" s="1">
        <v>42926</v>
      </c>
      <c r="C572" s="2">
        <v>0.49674768518518519</v>
      </c>
      <c r="D572" s="2">
        <v>0.50796296296296295</v>
      </c>
      <c r="E572">
        <f>IF(LEN(telefony[[#This Row],[nr]]) = 7, 1,0)</f>
        <v>1</v>
      </c>
      <c r="F572">
        <f>IF(LEN(telefony[[#This Row],[nr]]) = 8, 1,0)</f>
        <v>0</v>
      </c>
      <c r="G572">
        <f>IF(LEN(telefony[[#This Row],[nr]]) &gt;= 10, 1,0)</f>
        <v>0</v>
      </c>
      <c r="H572">
        <f>IF(AND(MID(telefony[[#This Row],[nr]],1,2)="12",  telefony[[#This Row],[Czy stacjonarny]]=1), 1,0)</f>
        <v>0</v>
      </c>
      <c r="I572" s="2">
        <f>IF(telefony[[#This Row],[Czy stacjonarny na 12]]=1, telefony[[#This Row],[zakonczenie]]-telefony[[#This Row],[rozpoczecie]]+I571, I571)</f>
        <v>3.1817129629629681E-2</v>
      </c>
      <c r="J572" s="9">
        <f>IF(telefony[[#This Row],[Czy stacjonarny]]=1, telefony[[#This Row],[zakonczenie]]-telefony[[#This Row],[rozpoczecie]]+J571, J571)</f>
        <v>2.3662152777777807</v>
      </c>
      <c r="K572" s="9">
        <f>IF(telefony[[#This Row],[Czy komórkowy]]=1, telefony[[#This Row],[zakonczenie]]-telefony[[#This Row],[rozpoczecie]]+K571, K571)</f>
        <v>0.79858796296296231</v>
      </c>
      <c r="L572" s="9">
        <f>IF(telefony[[#This Row],[Czy zagraniczne]]=1, telefony[[#This Row],[zakonczenie]]-telefony[[#This Row],[rozpoczecie]]+L571, L571)</f>
        <v>0.1912384259259261</v>
      </c>
      <c r="M572" s="9">
        <f>IF(telefony[[#This Row],[Czy stacjonarny]]=1, telefony[[#This Row],[zakonczenie]]-telefony[[#This Row],[rozpoczecie]]+M571, IF(telefony[[#This Row],[Czy komórkowy]]=1, telefony[[#This Row],[zakonczenie]]-telefony[[#This Row],[rozpoczecie]]+M571, M571))</f>
        <v>3.1648032407407465</v>
      </c>
      <c r="N572" s="2">
        <f>telefony[[#This Row],[zakonczenie]]-telefony[[#This Row],[rozpoczecie]]</f>
        <v>1.1215277777777755E-2</v>
      </c>
      <c r="O572">
        <f>IF(telefony[[#This Row],[Czy zagraniczne]]=1, ROUNDUP(telefony[[#This Row],[Trwanie]]*1440,0),0)</f>
        <v>0</v>
      </c>
      <c r="P572" s="9">
        <f>IF(telefony[[#This Row],[Czy komórkowy]]=1, P571+telefony[[#This Row],[Trwanie]], P571)</f>
        <v>0.63393518518518499</v>
      </c>
      <c r="Q572" s="9">
        <f>IF(telefony[[#This Row],[Czy stacjonarny]]=1, Q571+telefony[[#This Row],[Trwanie]], Q571)</f>
        <v>1.9753125000000016</v>
      </c>
    </row>
    <row r="573" spans="1:17" x14ac:dyDescent="0.25">
      <c r="A573">
        <v>4264808</v>
      </c>
      <c r="B573" s="1">
        <v>42926</v>
      </c>
      <c r="C573" s="2">
        <v>0.50089120370370366</v>
      </c>
      <c r="D573" s="2">
        <v>0.50109953703703702</v>
      </c>
      <c r="E573">
        <f>IF(LEN(telefony[[#This Row],[nr]]) = 7, 1,0)</f>
        <v>1</v>
      </c>
      <c r="F573">
        <f>IF(LEN(telefony[[#This Row],[nr]]) = 8, 1,0)</f>
        <v>0</v>
      </c>
      <c r="G573">
        <f>IF(LEN(telefony[[#This Row],[nr]]) &gt;= 10, 1,0)</f>
        <v>0</v>
      </c>
      <c r="H573">
        <f>IF(AND(MID(telefony[[#This Row],[nr]],1,2)="12",  telefony[[#This Row],[Czy stacjonarny]]=1), 1,0)</f>
        <v>0</v>
      </c>
      <c r="I573" s="2">
        <f>IF(telefony[[#This Row],[Czy stacjonarny na 12]]=1, telefony[[#This Row],[zakonczenie]]-telefony[[#This Row],[rozpoczecie]]+I572, I572)</f>
        <v>3.1817129629629681E-2</v>
      </c>
      <c r="J573" s="9">
        <f>IF(telefony[[#This Row],[Czy stacjonarny]]=1, telefony[[#This Row],[zakonczenie]]-telefony[[#This Row],[rozpoczecie]]+J572, J572)</f>
        <v>2.3664236111111139</v>
      </c>
      <c r="K573" s="9">
        <f>IF(telefony[[#This Row],[Czy komórkowy]]=1, telefony[[#This Row],[zakonczenie]]-telefony[[#This Row],[rozpoczecie]]+K572, K572)</f>
        <v>0.79858796296296231</v>
      </c>
      <c r="L573" s="9">
        <f>IF(telefony[[#This Row],[Czy zagraniczne]]=1, telefony[[#This Row],[zakonczenie]]-telefony[[#This Row],[rozpoczecie]]+L572, L572)</f>
        <v>0.1912384259259261</v>
      </c>
      <c r="M573" s="9">
        <f>IF(telefony[[#This Row],[Czy stacjonarny]]=1, telefony[[#This Row],[zakonczenie]]-telefony[[#This Row],[rozpoczecie]]+M572, IF(telefony[[#This Row],[Czy komórkowy]]=1, telefony[[#This Row],[zakonczenie]]-telefony[[#This Row],[rozpoczecie]]+M572, M572))</f>
        <v>3.1650115740740796</v>
      </c>
      <c r="N573" s="2">
        <f>telefony[[#This Row],[zakonczenie]]-telefony[[#This Row],[rozpoczecie]]</f>
        <v>2.083333333333659E-4</v>
      </c>
      <c r="O573">
        <f>IF(telefony[[#This Row],[Czy zagraniczne]]=1, ROUNDUP(telefony[[#This Row],[Trwanie]]*1440,0),0)</f>
        <v>0</v>
      </c>
      <c r="P573" s="9">
        <f>IF(telefony[[#This Row],[Czy komórkowy]]=1, P572+telefony[[#This Row],[Trwanie]], P572)</f>
        <v>0.63393518518518499</v>
      </c>
      <c r="Q573" s="9">
        <f>IF(telefony[[#This Row],[Czy stacjonarny]]=1, Q572+telefony[[#This Row],[Trwanie]], Q572)</f>
        <v>1.9755208333333349</v>
      </c>
    </row>
    <row r="574" spans="1:17" x14ac:dyDescent="0.25">
      <c r="A574">
        <v>3095218</v>
      </c>
      <c r="B574" s="1">
        <v>42926</v>
      </c>
      <c r="C574" s="2">
        <v>0.50635416666666666</v>
      </c>
      <c r="D574" s="2">
        <v>0.51716435185185183</v>
      </c>
      <c r="E574">
        <f>IF(LEN(telefony[[#This Row],[nr]]) = 7, 1,0)</f>
        <v>1</v>
      </c>
      <c r="F574">
        <f>IF(LEN(telefony[[#This Row],[nr]]) = 8, 1,0)</f>
        <v>0</v>
      </c>
      <c r="G574">
        <f>IF(LEN(telefony[[#This Row],[nr]]) &gt;= 10, 1,0)</f>
        <v>0</v>
      </c>
      <c r="H574">
        <f>IF(AND(MID(telefony[[#This Row],[nr]],1,2)="12",  telefony[[#This Row],[Czy stacjonarny]]=1), 1,0)</f>
        <v>0</v>
      </c>
      <c r="I574" s="2">
        <f>IF(telefony[[#This Row],[Czy stacjonarny na 12]]=1, telefony[[#This Row],[zakonczenie]]-telefony[[#This Row],[rozpoczecie]]+I573, I573)</f>
        <v>3.1817129629629681E-2</v>
      </c>
      <c r="J574" s="9">
        <f>IF(telefony[[#This Row],[Czy stacjonarny]]=1, telefony[[#This Row],[zakonczenie]]-telefony[[#This Row],[rozpoczecie]]+J573, J573)</f>
        <v>2.3772337962962991</v>
      </c>
      <c r="K574" s="9">
        <f>IF(telefony[[#This Row],[Czy komórkowy]]=1, telefony[[#This Row],[zakonczenie]]-telefony[[#This Row],[rozpoczecie]]+K573, K573)</f>
        <v>0.79858796296296231</v>
      </c>
      <c r="L574" s="9">
        <f>IF(telefony[[#This Row],[Czy zagraniczne]]=1, telefony[[#This Row],[zakonczenie]]-telefony[[#This Row],[rozpoczecie]]+L573, L573)</f>
        <v>0.1912384259259261</v>
      </c>
      <c r="M574" s="9">
        <f>IF(telefony[[#This Row],[Czy stacjonarny]]=1, telefony[[#This Row],[zakonczenie]]-telefony[[#This Row],[rozpoczecie]]+M573, IF(telefony[[#This Row],[Czy komórkowy]]=1, telefony[[#This Row],[zakonczenie]]-telefony[[#This Row],[rozpoczecie]]+M573, M573))</f>
        <v>3.1758217592592648</v>
      </c>
      <c r="N574" s="2">
        <f>telefony[[#This Row],[zakonczenie]]-telefony[[#This Row],[rozpoczecie]]</f>
        <v>1.0810185185185173E-2</v>
      </c>
      <c r="O574">
        <f>IF(telefony[[#This Row],[Czy zagraniczne]]=1, ROUNDUP(telefony[[#This Row],[Trwanie]]*1440,0),0)</f>
        <v>0</v>
      </c>
      <c r="P574" s="9">
        <f>IF(telefony[[#This Row],[Czy komórkowy]]=1, P573+telefony[[#This Row],[Trwanie]], P573)</f>
        <v>0.63393518518518499</v>
      </c>
      <c r="Q574" s="9">
        <f>IF(telefony[[#This Row],[Czy stacjonarny]]=1, Q573+telefony[[#This Row],[Trwanie]], Q573)</f>
        <v>1.9863310185185201</v>
      </c>
    </row>
    <row r="575" spans="1:17" x14ac:dyDescent="0.25">
      <c r="A575">
        <v>5820632164</v>
      </c>
      <c r="B575" s="1">
        <v>42926</v>
      </c>
      <c r="C575" s="2">
        <v>0.51010416666666669</v>
      </c>
      <c r="D575" s="2">
        <v>0.51879629629629631</v>
      </c>
      <c r="E575">
        <f>IF(LEN(telefony[[#This Row],[nr]]) = 7, 1,0)</f>
        <v>0</v>
      </c>
      <c r="F575">
        <f>IF(LEN(telefony[[#This Row],[nr]]) = 8, 1,0)</f>
        <v>0</v>
      </c>
      <c r="G575">
        <f>IF(LEN(telefony[[#This Row],[nr]]) &gt;= 10, 1,0)</f>
        <v>1</v>
      </c>
      <c r="H575">
        <f>IF(AND(MID(telefony[[#This Row],[nr]],1,2)="12",  telefony[[#This Row],[Czy stacjonarny]]=1), 1,0)</f>
        <v>0</v>
      </c>
      <c r="I575" s="2">
        <f>IF(telefony[[#This Row],[Czy stacjonarny na 12]]=1, telefony[[#This Row],[zakonczenie]]-telefony[[#This Row],[rozpoczecie]]+I574, I574)</f>
        <v>3.1817129629629681E-2</v>
      </c>
      <c r="J575" s="9">
        <f>IF(telefony[[#This Row],[Czy stacjonarny]]=1, telefony[[#This Row],[zakonczenie]]-telefony[[#This Row],[rozpoczecie]]+J574, J574)</f>
        <v>2.3772337962962991</v>
      </c>
      <c r="K575" s="9">
        <f>IF(telefony[[#This Row],[Czy komórkowy]]=1, telefony[[#This Row],[zakonczenie]]-telefony[[#This Row],[rozpoczecie]]+K574, K574)</f>
        <v>0.79858796296296231</v>
      </c>
      <c r="L575" s="9">
        <f>IF(telefony[[#This Row],[Czy zagraniczne]]=1, telefony[[#This Row],[zakonczenie]]-telefony[[#This Row],[rozpoczecie]]+L574, L574)</f>
        <v>0.19993055555555572</v>
      </c>
      <c r="M575" s="9">
        <f>IF(telefony[[#This Row],[Czy stacjonarny]]=1, telefony[[#This Row],[zakonczenie]]-telefony[[#This Row],[rozpoczecie]]+M574, IF(telefony[[#This Row],[Czy komórkowy]]=1, telefony[[#This Row],[zakonczenie]]-telefony[[#This Row],[rozpoczecie]]+M574, M574))</f>
        <v>3.1758217592592648</v>
      </c>
      <c r="N575" s="2">
        <f>telefony[[#This Row],[zakonczenie]]-telefony[[#This Row],[rozpoczecie]]</f>
        <v>8.6921296296296191E-3</v>
      </c>
      <c r="O575">
        <f>IF(telefony[[#This Row],[Czy zagraniczne]]=1, ROUNDUP(telefony[[#This Row],[Trwanie]]*1440,0),0)</f>
        <v>13</v>
      </c>
      <c r="P575" s="9">
        <f>IF(telefony[[#This Row],[Czy komórkowy]]=1, P574+telefony[[#This Row],[Trwanie]], P574)</f>
        <v>0.63393518518518499</v>
      </c>
      <c r="Q575" s="9">
        <f>IF(telefony[[#This Row],[Czy stacjonarny]]=1, Q574+telefony[[#This Row],[Trwanie]], Q574)</f>
        <v>1.9863310185185201</v>
      </c>
    </row>
    <row r="576" spans="1:17" x14ac:dyDescent="0.25">
      <c r="A576">
        <v>89814525</v>
      </c>
      <c r="B576" s="1">
        <v>42926</v>
      </c>
      <c r="C576" s="2">
        <v>0.51090277777777782</v>
      </c>
      <c r="D576" s="2">
        <v>0.51175925925925925</v>
      </c>
      <c r="E576">
        <f>IF(LEN(telefony[[#This Row],[nr]]) = 7, 1,0)</f>
        <v>0</v>
      </c>
      <c r="F576">
        <f>IF(LEN(telefony[[#This Row],[nr]]) = 8, 1,0)</f>
        <v>1</v>
      </c>
      <c r="G576">
        <f>IF(LEN(telefony[[#This Row],[nr]]) &gt;= 10, 1,0)</f>
        <v>0</v>
      </c>
      <c r="H576">
        <f>IF(AND(MID(telefony[[#This Row],[nr]],1,2)="12",  telefony[[#This Row],[Czy stacjonarny]]=1), 1,0)</f>
        <v>0</v>
      </c>
      <c r="I576" s="2">
        <f>IF(telefony[[#This Row],[Czy stacjonarny na 12]]=1, telefony[[#This Row],[zakonczenie]]-telefony[[#This Row],[rozpoczecie]]+I575, I575)</f>
        <v>3.1817129629629681E-2</v>
      </c>
      <c r="J576" s="9">
        <f>IF(telefony[[#This Row],[Czy stacjonarny]]=1, telefony[[#This Row],[zakonczenie]]-telefony[[#This Row],[rozpoczecie]]+J575, J575)</f>
        <v>2.3772337962962991</v>
      </c>
      <c r="K576" s="9">
        <f>IF(telefony[[#This Row],[Czy komórkowy]]=1, telefony[[#This Row],[zakonczenie]]-telefony[[#This Row],[rozpoczecie]]+K575, K575)</f>
        <v>0.79944444444444374</v>
      </c>
      <c r="L576" s="9">
        <f>IF(telefony[[#This Row],[Czy zagraniczne]]=1, telefony[[#This Row],[zakonczenie]]-telefony[[#This Row],[rozpoczecie]]+L575, L575)</f>
        <v>0.19993055555555572</v>
      </c>
      <c r="M576" s="9">
        <f>IF(telefony[[#This Row],[Czy stacjonarny]]=1, telefony[[#This Row],[zakonczenie]]-telefony[[#This Row],[rozpoczecie]]+M575, IF(telefony[[#This Row],[Czy komórkowy]]=1, telefony[[#This Row],[zakonczenie]]-telefony[[#This Row],[rozpoczecie]]+M575, M575))</f>
        <v>3.1766782407407463</v>
      </c>
      <c r="N576" s="2">
        <f>telefony[[#This Row],[zakonczenie]]-telefony[[#This Row],[rozpoczecie]]</f>
        <v>8.5648148148143033E-4</v>
      </c>
      <c r="O576">
        <f>IF(telefony[[#This Row],[Czy zagraniczne]]=1, ROUNDUP(telefony[[#This Row],[Trwanie]]*1440,0),0)</f>
        <v>0</v>
      </c>
      <c r="P576" s="9">
        <f>IF(telefony[[#This Row],[Czy komórkowy]]=1, P575+telefony[[#This Row],[Trwanie]], P575)</f>
        <v>0.63479166666666642</v>
      </c>
      <c r="Q576" s="9">
        <f>IF(telefony[[#This Row],[Czy stacjonarny]]=1, Q575+telefony[[#This Row],[Trwanie]], Q575)</f>
        <v>1.9863310185185201</v>
      </c>
    </row>
    <row r="577" spans="1:17" x14ac:dyDescent="0.25">
      <c r="A577">
        <v>1223816</v>
      </c>
      <c r="B577" s="1">
        <v>42926</v>
      </c>
      <c r="C577" s="2">
        <v>0.51116898148148149</v>
      </c>
      <c r="D577" s="2">
        <v>0.51718750000000002</v>
      </c>
      <c r="E577">
        <f>IF(LEN(telefony[[#This Row],[nr]]) = 7, 1,0)</f>
        <v>1</v>
      </c>
      <c r="F577">
        <f>IF(LEN(telefony[[#This Row],[nr]]) = 8, 1,0)</f>
        <v>0</v>
      </c>
      <c r="G577">
        <f>IF(LEN(telefony[[#This Row],[nr]]) &gt;= 10, 1,0)</f>
        <v>0</v>
      </c>
      <c r="H577">
        <f>IF(AND(MID(telefony[[#This Row],[nr]],1,2)="12",  telefony[[#This Row],[Czy stacjonarny]]=1), 1,0)</f>
        <v>1</v>
      </c>
      <c r="I577" s="2">
        <f>IF(telefony[[#This Row],[Czy stacjonarny na 12]]=1, telefony[[#This Row],[zakonczenie]]-telefony[[#This Row],[rozpoczecie]]+I576, I576)</f>
        <v>3.7835648148148215E-2</v>
      </c>
      <c r="J577" s="9">
        <f>IF(telefony[[#This Row],[Czy stacjonarny]]=1, telefony[[#This Row],[zakonczenie]]-telefony[[#This Row],[rozpoczecie]]+J576, J576)</f>
        <v>2.3832523148148175</v>
      </c>
      <c r="K577" s="9">
        <f>IF(telefony[[#This Row],[Czy komórkowy]]=1, telefony[[#This Row],[zakonczenie]]-telefony[[#This Row],[rozpoczecie]]+K576, K576)</f>
        <v>0.79944444444444374</v>
      </c>
      <c r="L577" s="9">
        <f>IF(telefony[[#This Row],[Czy zagraniczne]]=1, telefony[[#This Row],[zakonczenie]]-telefony[[#This Row],[rozpoczecie]]+L576, L576)</f>
        <v>0.19993055555555572</v>
      </c>
      <c r="M577" s="9">
        <f>IF(telefony[[#This Row],[Czy stacjonarny]]=1, telefony[[#This Row],[zakonczenie]]-telefony[[#This Row],[rozpoczecie]]+M576, IF(telefony[[#This Row],[Czy komórkowy]]=1, telefony[[#This Row],[zakonczenie]]-telefony[[#This Row],[rozpoczecie]]+M576, M576))</f>
        <v>3.1826967592592648</v>
      </c>
      <c r="N577" s="2">
        <f>telefony[[#This Row],[zakonczenie]]-telefony[[#This Row],[rozpoczecie]]</f>
        <v>6.0185185185185341E-3</v>
      </c>
      <c r="O577">
        <f>IF(telefony[[#This Row],[Czy zagraniczne]]=1, ROUNDUP(telefony[[#This Row],[Trwanie]]*1440,0),0)</f>
        <v>0</v>
      </c>
      <c r="P577" s="9">
        <f>IF(telefony[[#This Row],[Czy komórkowy]]=1, P576+telefony[[#This Row],[Trwanie]], P576)</f>
        <v>0.63479166666666642</v>
      </c>
      <c r="Q577" s="9">
        <f>IF(telefony[[#This Row],[Czy stacjonarny]]=1, Q576+telefony[[#This Row],[Trwanie]], Q576)</f>
        <v>1.9923495370370388</v>
      </c>
    </row>
    <row r="578" spans="1:17" x14ac:dyDescent="0.25">
      <c r="A578">
        <v>18503160</v>
      </c>
      <c r="B578" s="1">
        <v>42926</v>
      </c>
      <c r="C578" s="2">
        <v>0.51157407407407407</v>
      </c>
      <c r="D578" s="2">
        <v>0.51663194444444449</v>
      </c>
      <c r="E578">
        <f>IF(LEN(telefony[[#This Row],[nr]]) = 7, 1,0)</f>
        <v>0</v>
      </c>
      <c r="F578">
        <f>IF(LEN(telefony[[#This Row],[nr]]) = 8, 1,0)</f>
        <v>1</v>
      </c>
      <c r="G578">
        <f>IF(LEN(telefony[[#This Row],[nr]]) &gt;= 10, 1,0)</f>
        <v>0</v>
      </c>
      <c r="H578">
        <f>IF(AND(MID(telefony[[#This Row],[nr]],1,2)="12",  telefony[[#This Row],[Czy stacjonarny]]=1), 1,0)</f>
        <v>0</v>
      </c>
      <c r="I578" s="2">
        <f>IF(telefony[[#This Row],[Czy stacjonarny na 12]]=1, telefony[[#This Row],[zakonczenie]]-telefony[[#This Row],[rozpoczecie]]+I577, I577)</f>
        <v>3.7835648148148215E-2</v>
      </c>
      <c r="J578" s="9">
        <f>IF(telefony[[#This Row],[Czy stacjonarny]]=1, telefony[[#This Row],[zakonczenie]]-telefony[[#This Row],[rozpoczecie]]+J577, J577)</f>
        <v>2.3832523148148175</v>
      </c>
      <c r="K578" s="9">
        <f>IF(telefony[[#This Row],[Czy komórkowy]]=1, telefony[[#This Row],[zakonczenie]]-telefony[[#This Row],[rozpoczecie]]+K577, K577)</f>
        <v>0.80450231481481416</v>
      </c>
      <c r="L578" s="9">
        <f>IF(telefony[[#This Row],[Czy zagraniczne]]=1, telefony[[#This Row],[zakonczenie]]-telefony[[#This Row],[rozpoczecie]]+L577, L577)</f>
        <v>0.19993055555555572</v>
      </c>
      <c r="M578" s="9">
        <f>IF(telefony[[#This Row],[Czy stacjonarny]]=1, telefony[[#This Row],[zakonczenie]]-telefony[[#This Row],[rozpoczecie]]+M577, IF(telefony[[#This Row],[Czy komórkowy]]=1, telefony[[#This Row],[zakonczenie]]-telefony[[#This Row],[rozpoczecie]]+M577, M577))</f>
        <v>3.1877546296296351</v>
      </c>
      <c r="N578" s="2">
        <f>telefony[[#This Row],[zakonczenie]]-telefony[[#This Row],[rozpoczecie]]</f>
        <v>5.0578703703704209E-3</v>
      </c>
      <c r="O578">
        <f>IF(telefony[[#This Row],[Czy zagraniczne]]=1, ROUNDUP(telefony[[#This Row],[Trwanie]]*1440,0),0)</f>
        <v>0</v>
      </c>
      <c r="P578" s="9">
        <f>IF(telefony[[#This Row],[Czy komórkowy]]=1, P577+telefony[[#This Row],[Trwanie]], P577)</f>
        <v>0.63984953703703684</v>
      </c>
      <c r="Q578" s="9">
        <f>IF(telefony[[#This Row],[Czy stacjonarny]]=1, Q577+telefony[[#This Row],[Trwanie]], Q577)</f>
        <v>1.9923495370370388</v>
      </c>
    </row>
    <row r="579" spans="1:17" x14ac:dyDescent="0.25">
      <c r="A579">
        <v>21677804</v>
      </c>
      <c r="B579" s="1">
        <v>42926</v>
      </c>
      <c r="C579" s="2">
        <v>0.51328703703703704</v>
      </c>
      <c r="D579" s="2">
        <v>0.51821759259259259</v>
      </c>
      <c r="E579">
        <f>IF(LEN(telefony[[#This Row],[nr]]) = 7, 1,0)</f>
        <v>0</v>
      </c>
      <c r="F579">
        <f>IF(LEN(telefony[[#This Row],[nr]]) = 8, 1,0)</f>
        <v>1</v>
      </c>
      <c r="G579">
        <f>IF(LEN(telefony[[#This Row],[nr]]) &gt;= 10, 1,0)</f>
        <v>0</v>
      </c>
      <c r="H579">
        <f>IF(AND(MID(telefony[[#This Row],[nr]],1,2)="12",  telefony[[#This Row],[Czy stacjonarny]]=1), 1,0)</f>
        <v>0</v>
      </c>
      <c r="I579" s="2">
        <f>IF(telefony[[#This Row],[Czy stacjonarny na 12]]=1, telefony[[#This Row],[zakonczenie]]-telefony[[#This Row],[rozpoczecie]]+I578, I578)</f>
        <v>3.7835648148148215E-2</v>
      </c>
      <c r="J579" s="9">
        <f>IF(telefony[[#This Row],[Czy stacjonarny]]=1, telefony[[#This Row],[zakonczenie]]-telefony[[#This Row],[rozpoczecie]]+J578, J578)</f>
        <v>2.3832523148148175</v>
      </c>
      <c r="K579" s="9">
        <f>IF(telefony[[#This Row],[Czy komórkowy]]=1, telefony[[#This Row],[zakonczenie]]-telefony[[#This Row],[rozpoczecie]]+K578, K578)</f>
        <v>0.80943287037036971</v>
      </c>
      <c r="L579" s="9">
        <f>IF(telefony[[#This Row],[Czy zagraniczne]]=1, telefony[[#This Row],[zakonczenie]]-telefony[[#This Row],[rozpoczecie]]+L578, L578)</f>
        <v>0.19993055555555572</v>
      </c>
      <c r="M579" s="9">
        <f>IF(telefony[[#This Row],[Czy stacjonarny]]=1, telefony[[#This Row],[zakonczenie]]-telefony[[#This Row],[rozpoczecie]]+M578, IF(telefony[[#This Row],[Czy komórkowy]]=1, telefony[[#This Row],[zakonczenie]]-telefony[[#This Row],[rozpoczecie]]+M578, M578))</f>
        <v>3.1926851851851907</v>
      </c>
      <c r="N579" s="2">
        <f>telefony[[#This Row],[zakonczenie]]-telefony[[#This Row],[rozpoczecie]]</f>
        <v>4.9305555555555491E-3</v>
      </c>
      <c r="O579">
        <f>IF(telefony[[#This Row],[Czy zagraniczne]]=1, ROUNDUP(telefony[[#This Row],[Trwanie]]*1440,0),0)</f>
        <v>0</v>
      </c>
      <c r="P579" s="9">
        <f>IF(telefony[[#This Row],[Czy komórkowy]]=1, P578+telefony[[#This Row],[Trwanie]], P578)</f>
        <v>0.64478009259259239</v>
      </c>
      <c r="Q579" s="9">
        <f>IF(telefony[[#This Row],[Czy stacjonarny]]=1, Q578+telefony[[#This Row],[Trwanie]], Q578)</f>
        <v>1.9923495370370388</v>
      </c>
    </row>
    <row r="580" spans="1:17" x14ac:dyDescent="0.25">
      <c r="A580">
        <v>5087066</v>
      </c>
      <c r="B580" s="1">
        <v>42926</v>
      </c>
      <c r="C580" s="2">
        <v>0.51603009259259258</v>
      </c>
      <c r="D580" s="2">
        <v>0.5269907407407407</v>
      </c>
      <c r="E580">
        <f>IF(LEN(telefony[[#This Row],[nr]]) = 7, 1,0)</f>
        <v>1</v>
      </c>
      <c r="F580">
        <f>IF(LEN(telefony[[#This Row],[nr]]) = 8, 1,0)</f>
        <v>0</v>
      </c>
      <c r="G580">
        <f>IF(LEN(telefony[[#This Row],[nr]]) &gt;= 10, 1,0)</f>
        <v>0</v>
      </c>
      <c r="H580">
        <f>IF(AND(MID(telefony[[#This Row],[nr]],1,2)="12",  telefony[[#This Row],[Czy stacjonarny]]=1), 1,0)</f>
        <v>0</v>
      </c>
      <c r="I580" s="2">
        <f>IF(telefony[[#This Row],[Czy stacjonarny na 12]]=1, telefony[[#This Row],[zakonczenie]]-telefony[[#This Row],[rozpoczecie]]+I579, I579)</f>
        <v>3.7835648148148215E-2</v>
      </c>
      <c r="J580" s="9">
        <f>IF(telefony[[#This Row],[Czy stacjonarny]]=1, telefony[[#This Row],[zakonczenie]]-telefony[[#This Row],[rozpoczecie]]+J579, J579)</f>
        <v>2.3942129629629658</v>
      </c>
      <c r="K580" s="9">
        <f>IF(telefony[[#This Row],[Czy komórkowy]]=1, telefony[[#This Row],[zakonczenie]]-telefony[[#This Row],[rozpoczecie]]+K579, K579)</f>
        <v>0.80943287037036971</v>
      </c>
      <c r="L580" s="9">
        <f>IF(telefony[[#This Row],[Czy zagraniczne]]=1, telefony[[#This Row],[zakonczenie]]-telefony[[#This Row],[rozpoczecie]]+L579, L579)</f>
        <v>0.19993055555555572</v>
      </c>
      <c r="M580" s="9">
        <f>IF(telefony[[#This Row],[Czy stacjonarny]]=1, telefony[[#This Row],[zakonczenie]]-telefony[[#This Row],[rozpoczecie]]+M579, IF(telefony[[#This Row],[Czy komórkowy]]=1, telefony[[#This Row],[zakonczenie]]-telefony[[#This Row],[rozpoczecie]]+M579, M579))</f>
        <v>3.2036458333333391</v>
      </c>
      <c r="N580" s="2">
        <f>telefony[[#This Row],[zakonczenie]]-telefony[[#This Row],[rozpoczecie]]</f>
        <v>1.0960648148148122E-2</v>
      </c>
      <c r="O580">
        <f>IF(telefony[[#This Row],[Czy zagraniczne]]=1, ROUNDUP(telefony[[#This Row],[Trwanie]]*1440,0),0)</f>
        <v>0</v>
      </c>
      <c r="P580" s="9">
        <f>IF(telefony[[#This Row],[Czy komórkowy]]=1, P579+telefony[[#This Row],[Trwanie]], P579)</f>
        <v>0.64478009259259239</v>
      </c>
      <c r="Q580" s="9">
        <f>IF(telefony[[#This Row],[Czy stacjonarny]]=1, Q579+telefony[[#This Row],[Trwanie]], Q579)</f>
        <v>2.0033101851851871</v>
      </c>
    </row>
    <row r="581" spans="1:17" x14ac:dyDescent="0.25">
      <c r="A581">
        <v>6905863</v>
      </c>
      <c r="B581" s="1">
        <v>42926</v>
      </c>
      <c r="C581" s="2">
        <v>0.52123842592592595</v>
      </c>
      <c r="D581" s="2">
        <v>0.53008101851851852</v>
      </c>
      <c r="E581">
        <f>IF(LEN(telefony[[#This Row],[nr]]) = 7, 1,0)</f>
        <v>1</v>
      </c>
      <c r="F581">
        <f>IF(LEN(telefony[[#This Row],[nr]]) = 8, 1,0)</f>
        <v>0</v>
      </c>
      <c r="G581">
        <f>IF(LEN(telefony[[#This Row],[nr]]) &gt;= 10, 1,0)</f>
        <v>0</v>
      </c>
      <c r="H581">
        <f>IF(AND(MID(telefony[[#This Row],[nr]],1,2)="12",  telefony[[#This Row],[Czy stacjonarny]]=1), 1,0)</f>
        <v>0</v>
      </c>
      <c r="I581" s="2">
        <f>IF(telefony[[#This Row],[Czy stacjonarny na 12]]=1, telefony[[#This Row],[zakonczenie]]-telefony[[#This Row],[rozpoczecie]]+I580, I580)</f>
        <v>3.7835648148148215E-2</v>
      </c>
      <c r="J581" s="9">
        <f>IF(telefony[[#This Row],[Czy stacjonarny]]=1, telefony[[#This Row],[zakonczenie]]-telefony[[#This Row],[rozpoczecie]]+J580, J580)</f>
        <v>2.4030555555555582</v>
      </c>
      <c r="K581" s="9">
        <f>IF(telefony[[#This Row],[Czy komórkowy]]=1, telefony[[#This Row],[zakonczenie]]-telefony[[#This Row],[rozpoczecie]]+K580, K580)</f>
        <v>0.80943287037036971</v>
      </c>
      <c r="L581" s="9">
        <f>IF(telefony[[#This Row],[Czy zagraniczne]]=1, telefony[[#This Row],[zakonczenie]]-telefony[[#This Row],[rozpoczecie]]+L580, L580)</f>
        <v>0.19993055555555572</v>
      </c>
      <c r="M581" s="9">
        <f>IF(telefony[[#This Row],[Czy stacjonarny]]=1, telefony[[#This Row],[zakonczenie]]-telefony[[#This Row],[rozpoczecie]]+M580, IF(telefony[[#This Row],[Czy komórkowy]]=1, telefony[[#This Row],[zakonczenie]]-telefony[[#This Row],[rozpoczecie]]+M580, M580))</f>
        <v>3.2124884259259314</v>
      </c>
      <c r="N581" s="2">
        <f>telefony[[#This Row],[zakonczenie]]-telefony[[#This Row],[rozpoczecie]]</f>
        <v>8.8425925925925686E-3</v>
      </c>
      <c r="O581">
        <f>IF(telefony[[#This Row],[Czy zagraniczne]]=1, ROUNDUP(telefony[[#This Row],[Trwanie]]*1440,0),0)</f>
        <v>0</v>
      </c>
      <c r="P581" s="9">
        <f>IF(telefony[[#This Row],[Czy komórkowy]]=1, P580+telefony[[#This Row],[Trwanie]], P580)</f>
        <v>0.64478009259259239</v>
      </c>
      <c r="Q581" s="9">
        <f>IF(telefony[[#This Row],[Czy stacjonarny]]=1, Q580+telefony[[#This Row],[Trwanie]], Q580)</f>
        <v>2.0121527777777795</v>
      </c>
    </row>
    <row r="582" spans="1:17" x14ac:dyDescent="0.25">
      <c r="A582">
        <v>4144248</v>
      </c>
      <c r="B582" s="1">
        <v>42926</v>
      </c>
      <c r="C582" s="2">
        <v>0.52134259259259264</v>
      </c>
      <c r="D582" s="2">
        <v>0.53226851851851853</v>
      </c>
      <c r="E582">
        <f>IF(LEN(telefony[[#This Row],[nr]]) = 7, 1,0)</f>
        <v>1</v>
      </c>
      <c r="F582">
        <f>IF(LEN(telefony[[#This Row],[nr]]) = 8, 1,0)</f>
        <v>0</v>
      </c>
      <c r="G582">
        <f>IF(LEN(telefony[[#This Row],[nr]]) &gt;= 10, 1,0)</f>
        <v>0</v>
      </c>
      <c r="H582">
        <f>IF(AND(MID(telefony[[#This Row],[nr]],1,2)="12",  telefony[[#This Row],[Czy stacjonarny]]=1), 1,0)</f>
        <v>0</v>
      </c>
      <c r="I582" s="2">
        <f>IF(telefony[[#This Row],[Czy stacjonarny na 12]]=1, telefony[[#This Row],[zakonczenie]]-telefony[[#This Row],[rozpoczecie]]+I581, I581)</f>
        <v>3.7835648148148215E-2</v>
      </c>
      <c r="J582" s="9">
        <f>IF(telefony[[#This Row],[Czy stacjonarny]]=1, telefony[[#This Row],[zakonczenie]]-telefony[[#This Row],[rozpoczecie]]+J581, J581)</f>
        <v>2.4139814814814842</v>
      </c>
      <c r="K582" s="9">
        <f>IF(telefony[[#This Row],[Czy komórkowy]]=1, telefony[[#This Row],[zakonczenie]]-telefony[[#This Row],[rozpoczecie]]+K581, K581)</f>
        <v>0.80943287037036971</v>
      </c>
      <c r="L582" s="9">
        <f>IF(telefony[[#This Row],[Czy zagraniczne]]=1, telefony[[#This Row],[zakonczenie]]-telefony[[#This Row],[rozpoczecie]]+L581, L581)</f>
        <v>0.19993055555555572</v>
      </c>
      <c r="M582" s="9">
        <f>IF(telefony[[#This Row],[Czy stacjonarny]]=1, telefony[[#This Row],[zakonczenie]]-telefony[[#This Row],[rozpoczecie]]+M581, IF(telefony[[#This Row],[Czy komórkowy]]=1, telefony[[#This Row],[zakonczenie]]-telefony[[#This Row],[rozpoczecie]]+M581, M581))</f>
        <v>3.2234143518518574</v>
      </c>
      <c r="N582" s="2">
        <f>telefony[[#This Row],[zakonczenie]]-telefony[[#This Row],[rozpoczecie]]</f>
        <v>1.0925925925925895E-2</v>
      </c>
      <c r="O582">
        <f>IF(telefony[[#This Row],[Czy zagraniczne]]=1, ROUNDUP(telefony[[#This Row],[Trwanie]]*1440,0),0)</f>
        <v>0</v>
      </c>
      <c r="P582" s="9">
        <f>IF(telefony[[#This Row],[Czy komórkowy]]=1, P581+telefony[[#This Row],[Trwanie]], P581)</f>
        <v>0.64478009259259239</v>
      </c>
      <c r="Q582" s="9">
        <f>IF(telefony[[#This Row],[Czy stacjonarny]]=1, Q581+telefony[[#This Row],[Trwanie]], Q581)</f>
        <v>2.0230787037037055</v>
      </c>
    </row>
    <row r="583" spans="1:17" x14ac:dyDescent="0.25">
      <c r="A583">
        <v>16392077</v>
      </c>
      <c r="B583" s="1">
        <v>42926</v>
      </c>
      <c r="C583" s="2">
        <v>0.52254629629629634</v>
      </c>
      <c r="D583" s="2">
        <v>0.52263888888888888</v>
      </c>
      <c r="E583">
        <f>IF(LEN(telefony[[#This Row],[nr]]) = 7, 1,0)</f>
        <v>0</v>
      </c>
      <c r="F583">
        <f>IF(LEN(telefony[[#This Row],[nr]]) = 8, 1,0)</f>
        <v>1</v>
      </c>
      <c r="G583">
        <f>IF(LEN(telefony[[#This Row],[nr]]) &gt;= 10, 1,0)</f>
        <v>0</v>
      </c>
      <c r="H583">
        <f>IF(AND(MID(telefony[[#This Row],[nr]],1,2)="12",  telefony[[#This Row],[Czy stacjonarny]]=1), 1,0)</f>
        <v>0</v>
      </c>
      <c r="I583" s="2">
        <f>IF(telefony[[#This Row],[Czy stacjonarny na 12]]=1, telefony[[#This Row],[zakonczenie]]-telefony[[#This Row],[rozpoczecie]]+I582, I582)</f>
        <v>3.7835648148148215E-2</v>
      </c>
      <c r="J583" s="9">
        <f>IF(telefony[[#This Row],[Czy stacjonarny]]=1, telefony[[#This Row],[zakonczenie]]-telefony[[#This Row],[rozpoczecie]]+J582, J582)</f>
        <v>2.4139814814814842</v>
      </c>
      <c r="K583" s="9">
        <f>IF(telefony[[#This Row],[Czy komórkowy]]=1, telefony[[#This Row],[zakonczenie]]-telefony[[#This Row],[rozpoczecie]]+K582, K582)</f>
        <v>0.80952546296296224</v>
      </c>
      <c r="L583" s="9">
        <f>IF(telefony[[#This Row],[Czy zagraniczne]]=1, telefony[[#This Row],[zakonczenie]]-telefony[[#This Row],[rozpoczecie]]+L582, L582)</f>
        <v>0.19993055555555572</v>
      </c>
      <c r="M583" s="9">
        <f>IF(telefony[[#This Row],[Czy stacjonarny]]=1, telefony[[#This Row],[zakonczenie]]-telefony[[#This Row],[rozpoczecie]]+M582, IF(telefony[[#This Row],[Czy komórkowy]]=1, telefony[[#This Row],[zakonczenie]]-telefony[[#This Row],[rozpoczecie]]+M582, M582))</f>
        <v>3.2235069444444502</v>
      </c>
      <c r="N583" s="2">
        <f>telefony[[#This Row],[zakonczenie]]-telefony[[#This Row],[rozpoczecie]]</f>
        <v>9.2592592592533052E-5</v>
      </c>
      <c r="O583">
        <f>IF(telefony[[#This Row],[Czy zagraniczne]]=1, ROUNDUP(telefony[[#This Row],[Trwanie]]*1440,0),0)</f>
        <v>0</v>
      </c>
      <c r="P583" s="9">
        <f>IF(telefony[[#This Row],[Czy komórkowy]]=1, P582+telefony[[#This Row],[Trwanie]], P582)</f>
        <v>0.64487268518518492</v>
      </c>
      <c r="Q583" s="9">
        <f>IF(telefony[[#This Row],[Czy stacjonarny]]=1, Q582+telefony[[#This Row],[Trwanie]], Q582)</f>
        <v>2.0230787037037055</v>
      </c>
    </row>
    <row r="584" spans="1:17" x14ac:dyDescent="0.25">
      <c r="A584">
        <v>8865092</v>
      </c>
      <c r="B584" s="1">
        <v>42926</v>
      </c>
      <c r="C584" s="2">
        <v>0.52392361111111108</v>
      </c>
      <c r="D584" s="2">
        <v>0.53378472222222217</v>
      </c>
      <c r="E584">
        <f>IF(LEN(telefony[[#This Row],[nr]]) = 7, 1,0)</f>
        <v>1</v>
      </c>
      <c r="F584">
        <f>IF(LEN(telefony[[#This Row],[nr]]) = 8, 1,0)</f>
        <v>0</v>
      </c>
      <c r="G584">
        <f>IF(LEN(telefony[[#This Row],[nr]]) &gt;= 10, 1,0)</f>
        <v>0</v>
      </c>
      <c r="H584">
        <f>IF(AND(MID(telefony[[#This Row],[nr]],1,2)="12",  telefony[[#This Row],[Czy stacjonarny]]=1), 1,0)</f>
        <v>0</v>
      </c>
      <c r="I584" s="2">
        <f>IF(telefony[[#This Row],[Czy stacjonarny na 12]]=1, telefony[[#This Row],[zakonczenie]]-telefony[[#This Row],[rozpoczecie]]+I583, I583)</f>
        <v>3.7835648148148215E-2</v>
      </c>
      <c r="J584" s="9">
        <f>IF(telefony[[#This Row],[Czy stacjonarny]]=1, telefony[[#This Row],[zakonczenie]]-telefony[[#This Row],[rozpoczecie]]+J583, J583)</f>
        <v>2.423842592592595</v>
      </c>
      <c r="K584" s="9">
        <f>IF(telefony[[#This Row],[Czy komórkowy]]=1, telefony[[#This Row],[zakonczenie]]-telefony[[#This Row],[rozpoczecie]]+K583, K583)</f>
        <v>0.80952546296296224</v>
      </c>
      <c r="L584" s="9">
        <f>IF(telefony[[#This Row],[Czy zagraniczne]]=1, telefony[[#This Row],[zakonczenie]]-telefony[[#This Row],[rozpoczecie]]+L583, L583)</f>
        <v>0.19993055555555572</v>
      </c>
      <c r="M584" s="9">
        <f>IF(telefony[[#This Row],[Czy stacjonarny]]=1, telefony[[#This Row],[zakonczenie]]-telefony[[#This Row],[rozpoczecie]]+M583, IF(telefony[[#This Row],[Czy komórkowy]]=1, telefony[[#This Row],[zakonczenie]]-telefony[[#This Row],[rozpoczecie]]+M583, M583))</f>
        <v>3.2333680555555615</v>
      </c>
      <c r="N584" s="2">
        <f>telefony[[#This Row],[zakonczenie]]-telefony[[#This Row],[rozpoczecie]]</f>
        <v>9.8611111111110983E-3</v>
      </c>
      <c r="O584">
        <f>IF(telefony[[#This Row],[Czy zagraniczne]]=1, ROUNDUP(telefony[[#This Row],[Trwanie]]*1440,0),0)</f>
        <v>0</v>
      </c>
      <c r="P584" s="9">
        <f>IF(telefony[[#This Row],[Czy komórkowy]]=1, P583+telefony[[#This Row],[Trwanie]], P583)</f>
        <v>0.64487268518518492</v>
      </c>
      <c r="Q584" s="9">
        <f>IF(telefony[[#This Row],[Czy stacjonarny]]=1, Q583+telefony[[#This Row],[Trwanie]], Q583)</f>
        <v>2.0329398148148163</v>
      </c>
    </row>
    <row r="585" spans="1:17" x14ac:dyDescent="0.25">
      <c r="A585">
        <v>92597723</v>
      </c>
      <c r="B585" s="1">
        <v>42926</v>
      </c>
      <c r="C585" s="2">
        <v>0.52837962962962959</v>
      </c>
      <c r="D585" s="2">
        <v>0.53084490740740742</v>
      </c>
      <c r="E585">
        <f>IF(LEN(telefony[[#This Row],[nr]]) = 7, 1,0)</f>
        <v>0</v>
      </c>
      <c r="F585">
        <f>IF(LEN(telefony[[#This Row],[nr]]) = 8, 1,0)</f>
        <v>1</v>
      </c>
      <c r="G585">
        <f>IF(LEN(telefony[[#This Row],[nr]]) &gt;= 10, 1,0)</f>
        <v>0</v>
      </c>
      <c r="H585">
        <f>IF(AND(MID(telefony[[#This Row],[nr]],1,2)="12",  telefony[[#This Row],[Czy stacjonarny]]=1), 1,0)</f>
        <v>0</v>
      </c>
      <c r="I585" s="2">
        <f>IF(telefony[[#This Row],[Czy stacjonarny na 12]]=1, telefony[[#This Row],[zakonczenie]]-telefony[[#This Row],[rozpoczecie]]+I584, I584)</f>
        <v>3.7835648148148215E-2</v>
      </c>
      <c r="J585" s="9">
        <f>IF(telefony[[#This Row],[Czy stacjonarny]]=1, telefony[[#This Row],[zakonczenie]]-telefony[[#This Row],[rozpoczecie]]+J584, J584)</f>
        <v>2.423842592592595</v>
      </c>
      <c r="K585" s="9">
        <f>IF(telefony[[#This Row],[Czy komórkowy]]=1, telefony[[#This Row],[zakonczenie]]-telefony[[#This Row],[rozpoczecie]]+K584, K584)</f>
        <v>0.81199074074074007</v>
      </c>
      <c r="L585" s="9">
        <f>IF(telefony[[#This Row],[Czy zagraniczne]]=1, telefony[[#This Row],[zakonczenie]]-telefony[[#This Row],[rozpoczecie]]+L584, L584)</f>
        <v>0.19993055555555572</v>
      </c>
      <c r="M585" s="9">
        <f>IF(telefony[[#This Row],[Czy stacjonarny]]=1, telefony[[#This Row],[zakonczenie]]-telefony[[#This Row],[rozpoczecie]]+M584, IF(telefony[[#This Row],[Czy komórkowy]]=1, telefony[[#This Row],[zakonczenie]]-telefony[[#This Row],[rozpoczecie]]+M584, M584))</f>
        <v>3.2358333333333391</v>
      </c>
      <c r="N585" s="2">
        <f>telefony[[#This Row],[zakonczenie]]-telefony[[#This Row],[rozpoczecie]]</f>
        <v>2.4652777777778301E-3</v>
      </c>
      <c r="O585">
        <f>IF(telefony[[#This Row],[Czy zagraniczne]]=1, ROUNDUP(telefony[[#This Row],[Trwanie]]*1440,0),0)</f>
        <v>0</v>
      </c>
      <c r="P585" s="9">
        <f>IF(telefony[[#This Row],[Czy komórkowy]]=1, P584+telefony[[#This Row],[Trwanie]], P584)</f>
        <v>0.64733796296296275</v>
      </c>
      <c r="Q585" s="9">
        <f>IF(telefony[[#This Row],[Czy stacjonarny]]=1, Q584+telefony[[#This Row],[Trwanie]], Q584)</f>
        <v>2.0329398148148163</v>
      </c>
    </row>
    <row r="586" spans="1:17" x14ac:dyDescent="0.25">
      <c r="A586">
        <v>49840829</v>
      </c>
      <c r="B586" s="1">
        <v>42926</v>
      </c>
      <c r="C586" s="2">
        <v>0.53204861111111112</v>
      </c>
      <c r="D586" s="2">
        <v>0.53737268518518522</v>
      </c>
      <c r="E586">
        <f>IF(LEN(telefony[[#This Row],[nr]]) = 7, 1,0)</f>
        <v>0</v>
      </c>
      <c r="F586">
        <f>IF(LEN(telefony[[#This Row],[nr]]) = 8, 1,0)</f>
        <v>1</v>
      </c>
      <c r="G586">
        <f>IF(LEN(telefony[[#This Row],[nr]]) &gt;= 10, 1,0)</f>
        <v>0</v>
      </c>
      <c r="H586">
        <f>IF(AND(MID(telefony[[#This Row],[nr]],1,2)="12",  telefony[[#This Row],[Czy stacjonarny]]=1), 1,0)</f>
        <v>0</v>
      </c>
      <c r="I586" s="2">
        <f>IF(telefony[[#This Row],[Czy stacjonarny na 12]]=1, telefony[[#This Row],[zakonczenie]]-telefony[[#This Row],[rozpoczecie]]+I585, I585)</f>
        <v>3.7835648148148215E-2</v>
      </c>
      <c r="J586" s="9">
        <f>IF(telefony[[#This Row],[Czy stacjonarny]]=1, telefony[[#This Row],[zakonczenie]]-telefony[[#This Row],[rozpoczecie]]+J585, J585)</f>
        <v>2.423842592592595</v>
      </c>
      <c r="K586" s="9">
        <f>IF(telefony[[#This Row],[Czy komórkowy]]=1, telefony[[#This Row],[zakonczenie]]-telefony[[#This Row],[rozpoczecie]]+K585, K585)</f>
        <v>0.81731481481481416</v>
      </c>
      <c r="L586" s="9">
        <f>IF(telefony[[#This Row],[Czy zagraniczne]]=1, telefony[[#This Row],[zakonczenie]]-telefony[[#This Row],[rozpoczecie]]+L585, L585)</f>
        <v>0.19993055555555572</v>
      </c>
      <c r="M586" s="9">
        <f>IF(telefony[[#This Row],[Czy stacjonarny]]=1, telefony[[#This Row],[zakonczenie]]-telefony[[#This Row],[rozpoczecie]]+M585, IF(telefony[[#This Row],[Czy komórkowy]]=1, telefony[[#This Row],[zakonczenie]]-telefony[[#This Row],[rozpoczecie]]+M585, M585))</f>
        <v>3.241157407407413</v>
      </c>
      <c r="N586" s="2">
        <f>telefony[[#This Row],[zakonczenie]]-telefony[[#This Row],[rozpoczecie]]</f>
        <v>5.3240740740740922E-3</v>
      </c>
      <c r="O586">
        <f>IF(telefony[[#This Row],[Czy zagraniczne]]=1, ROUNDUP(telefony[[#This Row],[Trwanie]]*1440,0),0)</f>
        <v>0</v>
      </c>
      <c r="P586" s="9">
        <f>IF(telefony[[#This Row],[Czy komórkowy]]=1, P585+telefony[[#This Row],[Trwanie]], P585)</f>
        <v>0.65266203703703685</v>
      </c>
      <c r="Q586" s="9">
        <f>IF(telefony[[#This Row],[Czy stacjonarny]]=1, Q585+telefony[[#This Row],[Trwanie]], Q585)</f>
        <v>2.0329398148148163</v>
      </c>
    </row>
    <row r="587" spans="1:17" x14ac:dyDescent="0.25">
      <c r="A587">
        <v>20354301</v>
      </c>
      <c r="B587" s="1">
        <v>42926</v>
      </c>
      <c r="C587" s="2">
        <v>0.53291666666666671</v>
      </c>
      <c r="D587" s="2">
        <v>0.53758101851851847</v>
      </c>
      <c r="E587">
        <f>IF(LEN(telefony[[#This Row],[nr]]) = 7, 1,0)</f>
        <v>0</v>
      </c>
      <c r="F587">
        <f>IF(LEN(telefony[[#This Row],[nr]]) = 8, 1,0)</f>
        <v>1</v>
      </c>
      <c r="G587">
        <f>IF(LEN(telefony[[#This Row],[nr]]) &gt;= 10, 1,0)</f>
        <v>0</v>
      </c>
      <c r="H587">
        <f>IF(AND(MID(telefony[[#This Row],[nr]],1,2)="12",  telefony[[#This Row],[Czy stacjonarny]]=1), 1,0)</f>
        <v>0</v>
      </c>
      <c r="I587" s="2">
        <f>IF(telefony[[#This Row],[Czy stacjonarny na 12]]=1, telefony[[#This Row],[zakonczenie]]-telefony[[#This Row],[rozpoczecie]]+I586, I586)</f>
        <v>3.7835648148148215E-2</v>
      </c>
      <c r="J587" s="9">
        <f>IF(telefony[[#This Row],[Czy stacjonarny]]=1, telefony[[#This Row],[zakonczenie]]-telefony[[#This Row],[rozpoczecie]]+J586, J586)</f>
        <v>2.423842592592595</v>
      </c>
      <c r="K587" s="9">
        <f>IF(telefony[[#This Row],[Czy komórkowy]]=1, telefony[[#This Row],[zakonczenie]]-telefony[[#This Row],[rozpoczecie]]+K586, K586)</f>
        <v>0.82197916666666593</v>
      </c>
      <c r="L587" s="9">
        <f>IF(telefony[[#This Row],[Czy zagraniczne]]=1, telefony[[#This Row],[zakonczenie]]-telefony[[#This Row],[rozpoczecie]]+L586, L586)</f>
        <v>0.19993055555555572</v>
      </c>
      <c r="M587" s="9">
        <f>IF(telefony[[#This Row],[Czy stacjonarny]]=1, telefony[[#This Row],[zakonczenie]]-telefony[[#This Row],[rozpoczecie]]+M586, IF(telefony[[#This Row],[Czy komórkowy]]=1, telefony[[#This Row],[zakonczenie]]-telefony[[#This Row],[rozpoczecie]]+M586, M586))</f>
        <v>3.2458217592592646</v>
      </c>
      <c r="N587" s="2">
        <f>telefony[[#This Row],[zakonczenie]]-telefony[[#This Row],[rozpoczecie]]</f>
        <v>4.6643518518517668E-3</v>
      </c>
      <c r="O587">
        <f>IF(telefony[[#This Row],[Czy zagraniczne]]=1, ROUNDUP(telefony[[#This Row],[Trwanie]]*1440,0),0)</f>
        <v>0</v>
      </c>
      <c r="P587" s="9">
        <f>IF(telefony[[#This Row],[Czy komórkowy]]=1, P586+telefony[[#This Row],[Trwanie]], P586)</f>
        <v>0.65732638888888861</v>
      </c>
      <c r="Q587" s="9">
        <f>IF(telefony[[#This Row],[Czy stacjonarny]]=1, Q586+telefony[[#This Row],[Trwanie]], Q586)</f>
        <v>2.0329398148148163</v>
      </c>
    </row>
    <row r="588" spans="1:17" x14ac:dyDescent="0.25">
      <c r="A588">
        <v>2731955</v>
      </c>
      <c r="B588" s="1">
        <v>42926</v>
      </c>
      <c r="C588" s="2">
        <v>0.53843750000000001</v>
      </c>
      <c r="D588" s="2">
        <v>0.54283564814814811</v>
      </c>
      <c r="E588">
        <f>IF(LEN(telefony[[#This Row],[nr]]) = 7, 1,0)</f>
        <v>1</v>
      </c>
      <c r="F588">
        <f>IF(LEN(telefony[[#This Row],[nr]]) = 8, 1,0)</f>
        <v>0</v>
      </c>
      <c r="G588">
        <f>IF(LEN(telefony[[#This Row],[nr]]) &gt;= 10, 1,0)</f>
        <v>0</v>
      </c>
      <c r="H588">
        <f>IF(AND(MID(telefony[[#This Row],[nr]],1,2)="12",  telefony[[#This Row],[Czy stacjonarny]]=1), 1,0)</f>
        <v>0</v>
      </c>
      <c r="I588" s="2">
        <f>IF(telefony[[#This Row],[Czy stacjonarny na 12]]=1, telefony[[#This Row],[zakonczenie]]-telefony[[#This Row],[rozpoczecie]]+I587, I587)</f>
        <v>3.7835648148148215E-2</v>
      </c>
      <c r="J588" s="9">
        <f>IF(telefony[[#This Row],[Czy stacjonarny]]=1, telefony[[#This Row],[zakonczenie]]-telefony[[#This Row],[rozpoczecie]]+J587, J587)</f>
        <v>2.4282407407407431</v>
      </c>
      <c r="K588" s="9">
        <f>IF(telefony[[#This Row],[Czy komórkowy]]=1, telefony[[#This Row],[zakonczenie]]-telefony[[#This Row],[rozpoczecie]]+K587, K587)</f>
        <v>0.82197916666666593</v>
      </c>
      <c r="L588" s="9">
        <f>IF(telefony[[#This Row],[Czy zagraniczne]]=1, telefony[[#This Row],[zakonczenie]]-telefony[[#This Row],[rozpoczecie]]+L587, L587)</f>
        <v>0.19993055555555572</v>
      </c>
      <c r="M588" s="9">
        <f>IF(telefony[[#This Row],[Czy stacjonarny]]=1, telefony[[#This Row],[zakonczenie]]-telefony[[#This Row],[rozpoczecie]]+M587, IF(telefony[[#This Row],[Czy komórkowy]]=1, telefony[[#This Row],[zakonczenie]]-telefony[[#This Row],[rozpoczecie]]+M587, M587))</f>
        <v>3.2502199074074127</v>
      </c>
      <c r="N588" s="2">
        <f>telefony[[#This Row],[zakonczenie]]-telefony[[#This Row],[rozpoczecie]]</f>
        <v>4.3981481481480955E-3</v>
      </c>
      <c r="O588">
        <f>IF(telefony[[#This Row],[Czy zagraniczne]]=1, ROUNDUP(telefony[[#This Row],[Trwanie]]*1440,0),0)</f>
        <v>0</v>
      </c>
      <c r="P588" s="9">
        <f>IF(telefony[[#This Row],[Czy komórkowy]]=1, P587+telefony[[#This Row],[Trwanie]], P587)</f>
        <v>0.65732638888888861</v>
      </c>
      <c r="Q588" s="9">
        <f>IF(telefony[[#This Row],[Czy stacjonarny]]=1, Q587+telefony[[#This Row],[Trwanie]], Q587)</f>
        <v>2.0373379629629644</v>
      </c>
    </row>
    <row r="589" spans="1:17" x14ac:dyDescent="0.25">
      <c r="A589">
        <v>2304726</v>
      </c>
      <c r="B589" s="1">
        <v>42926</v>
      </c>
      <c r="C589" s="2">
        <v>0.54197916666666668</v>
      </c>
      <c r="D589" s="2">
        <v>0.54866898148148147</v>
      </c>
      <c r="E589">
        <f>IF(LEN(telefony[[#This Row],[nr]]) = 7, 1,0)</f>
        <v>1</v>
      </c>
      <c r="F589">
        <f>IF(LEN(telefony[[#This Row],[nr]]) = 8, 1,0)</f>
        <v>0</v>
      </c>
      <c r="G589">
        <f>IF(LEN(telefony[[#This Row],[nr]]) &gt;= 10, 1,0)</f>
        <v>0</v>
      </c>
      <c r="H589">
        <f>IF(AND(MID(telefony[[#This Row],[nr]],1,2)="12",  telefony[[#This Row],[Czy stacjonarny]]=1), 1,0)</f>
        <v>0</v>
      </c>
      <c r="I589" s="2">
        <f>IF(telefony[[#This Row],[Czy stacjonarny na 12]]=1, telefony[[#This Row],[zakonczenie]]-telefony[[#This Row],[rozpoczecie]]+I588, I588)</f>
        <v>3.7835648148148215E-2</v>
      </c>
      <c r="J589" s="9">
        <f>IF(telefony[[#This Row],[Czy stacjonarny]]=1, telefony[[#This Row],[zakonczenie]]-telefony[[#This Row],[rozpoczecie]]+J588, J588)</f>
        <v>2.434930555555558</v>
      </c>
      <c r="K589" s="9">
        <f>IF(telefony[[#This Row],[Czy komórkowy]]=1, telefony[[#This Row],[zakonczenie]]-telefony[[#This Row],[rozpoczecie]]+K588, K588)</f>
        <v>0.82197916666666593</v>
      </c>
      <c r="L589" s="9">
        <f>IF(telefony[[#This Row],[Czy zagraniczne]]=1, telefony[[#This Row],[zakonczenie]]-telefony[[#This Row],[rozpoczecie]]+L588, L588)</f>
        <v>0.19993055555555572</v>
      </c>
      <c r="M589" s="9">
        <f>IF(telefony[[#This Row],[Czy stacjonarny]]=1, telefony[[#This Row],[zakonczenie]]-telefony[[#This Row],[rozpoczecie]]+M588, IF(telefony[[#This Row],[Czy komórkowy]]=1, telefony[[#This Row],[zakonczenie]]-telefony[[#This Row],[rozpoczecie]]+M588, M588))</f>
        <v>3.2569097222222276</v>
      </c>
      <c r="N589" s="2">
        <f>telefony[[#This Row],[zakonczenie]]-telefony[[#This Row],[rozpoczecie]]</f>
        <v>6.6898148148147873E-3</v>
      </c>
      <c r="O589">
        <f>IF(telefony[[#This Row],[Czy zagraniczne]]=1, ROUNDUP(telefony[[#This Row],[Trwanie]]*1440,0),0)</f>
        <v>0</v>
      </c>
      <c r="P589" s="9">
        <f>IF(telefony[[#This Row],[Czy komórkowy]]=1, P588+telefony[[#This Row],[Trwanie]], P588)</f>
        <v>0.65732638888888861</v>
      </c>
      <c r="Q589" s="9">
        <f>IF(telefony[[#This Row],[Czy stacjonarny]]=1, Q588+telefony[[#This Row],[Trwanie]], Q588)</f>
        <v>2.0440277777777793</v>
      </c>
    </row>
    <row r="590" spans="1:17" x14ac:dyDescent="0.25">
      <c r="A590">
        <v>4653709</v>
      </c>
      <c r="B590" s="1">
        <v>42926</v>
      </c>
      <c r="C590" s="2">
        <v>0.54292824074074075</v>
      </c>
      <c r="D590" s="2">
        <v>0.5444444444444444</v>
      </c>
      <c r="E590">
        <f>IF(LEN(telefony[[#This Row],[nr]]) = 7, 1,0)</f>
        <v>1</v>
      </c>
      <c r="F590">
        <f>IF(LEN(telefony[[#This Row],[nr]]) = 8, 1,0)</f>
        <v>0</v>
      </c>
      <c r="G590">
        <f>IF(LEN(telefony[[#This Row],[nr]]) &gt;= 10, 1,0)</f>
        <v>0</v>
      </c>
      <c r="H590">
        <f>IF(AND(MID(telefony[[#This Row],[nr]],1,2)="12",  telefony[[#This Row],[Czy stacjonarny]]=1), 1,0)</f>
        <v>0</v>
      </c>
      <c r="I590" s="2">
        <f>IF(telefony[[#This Row],[Czy stacjonarny na 12]]=1, telefony[[#This Row],[zakonczenie]]-telefony[[#This Row],[rozpoczecie]]+I589, I589)</f>
        <v>3.7835648148148215E-2</v>
      </c>
      <c r="J590" s="9">
        <f>IF(telefony[[#This Row],[Czy stacjonarny]]=1, telefony[[#This Row],[zakonczenie]]-telefony[[#This Row],[rozpoczecie]]+J589, J589)</f>
        <v>2.4364467592592618</v>
      </c>
      <c r="K590" s="9">
        <f>IF(telefony[[#This Row],[Czy komórkowy]]=1, telefony[[#This Row],[zakonczenie]]-telefony[[#This Row],[rozpoczecie]]+K589, K589)</f>
        <v>0.82197916666666593</v>
      </c>
      <c r="L590" s="9">
        <f>IF(telefony[[#This Row],[Czy zagraniczne]]=1, telefony[[#This Row],[zakonczenie]]-telefony[[#This Row],[rozpoczecie]]+L589, L589)</f>
        <v>0.19993055555555572</v>
      </c>
      <c r="M590" s="9">
        <f>IF(telefony[[#This Row],[Czy stacjonarny]]=1, telefony[[#This Row],[zakonczenie]]-telefony[[#This Row],[rozpoczecie]]+M589, IF(telefony[[#This Row],[Czy komórkowy]]=1, telefony[[#This Row],[zakonczenie]]-telefony[[#This Row],[rozpoczecie]]+M589, M589))</f>
        <v>3.2584259259259314</v>
      </c>
      <c r="N590" s="2">
        <f>telefony[[#This Row],[zakonczenie]]-telefony[[#This Row],[rozpoczecie]]</f>
        <v>1.5162037037036447E-3</v>
      </c>
      <c r="O590">
        <f>IF(telefony[[#This Row],[Czy zagraniczne]]=1, ROUNDUP(telefony[[#This Row],[Trwanie]]*1440,0),0)</f>
        <v>0</v>
      </c>
      <c r="P590" s="9">
        <f>IF(telefony[[#This Row],[Czy komórkowy]]=1, P589+telefony[[#This Row],[Trwanie]], P589)</f>
        <v>0.65732638888888861</v>
      </c>
      <c r="Q590" s="9">
        <f>IF(telefony[[#This Row],[Czy stacjonarny]]=1, Q589+telefony[[#This Row],[Trwanie]], Q589)</f>
        <v>2.0455439814814831</v>
      </c>
    </row>
    <row r="591" spans="1:17" x14ac:dyDescent="0.25">
      <c r="A591">
        <v>4848864</v>
      </c>
      <c r="B591" s="1">
        <v>42926</v>
      </c>
      <c r="C591" s="2">
        <v>0.54432870370370368</v>
      </c>
      <c r="D591" s="2">
        <v>0.55090277777777774</v>
      </c>
      <c r="E591">
        <f>IF(LEN(telefony[[#This Row],[nr]]) = 7, 1,0)</f>
        <v>1</v>
      </c>
      <c r="F591">
        <f>IF(LEN(telefony[[#This Row],[nr]]) = 8, 1,0)</f>
        <v>0</v>
      </c>
      <c r="G591">
        <f>IF(LEN(telefony[[#This Row],[nr]]) &gt;= 10, 1,0)</f>
        <v>0</v>
      </c>
      <c r="H591">
        <f>IF(AND(MID(telefony[[#This Row],[nr]],1,2)="12",  telefony[[#This Row],[Czy stacjonarny]]=1), 1,0)</f>
        <v>0</v>
      </c>
      <c r="I591" s="2">
        <f>IF(telefony[[#This Row],[Czy stacjonarny na 12]]=1, telefony[[#This Row],[zakonczenie]]-telefony[[#This Row],[rozpoczecie]]+I590, I590)</f>
        <v>3.7835648148148215E-2</v>
      </c>
      <c r="J591" s="9">
        <f>IF(telefony[[#This Row],[Czy stacjonarny]]=1, telefony[[#This Row],[zakonczenie]]-telefony[[#This Row],[rozpoczecie]]+J590, J590)</f>
        <v>2.4430208333333359</v>
      </c>
      <c r="K591" s="9">
        <f>IF(telefony[[#This Row],[Czy komórkowy]]=1, telefony[[#This Row],[zakonczenie]]-telefony[[#This Row],[rozpoczecie]]+K590, K590)</f>
        <v>0.82197916666666593</v>
      </c>
      <c r="L591" s="9">
        <f>IF(telefony[[#This Row],[Czy zagraniczne]]=1, telefony[[#This Row],[zakonczenie]]-telefony[[#This Row],[rozpoczecie]]+L590, L590)</f>
        <v>0.19993055555555572</v>
      </c>
      <c r="M591" s="9">
        <f>IF(telefony[[#This Row],[Czy stacjonarny]]=1, telefony[[#This Row],[zakonczenie]]-telefony[[#This Row],[rozpoczecie]]+M590, IF(telefony[[#This Row],[Czy komórkowy]]=1, telefony[[#This Row],[zakonczenie]]-telefony[[#This Row],[rozpoczecie]]+M590, M590))</f>
        <v>3.2650000000000055</v>
      </c>
      <c r="N591" s="2">
        <f>telefony[[#This Row],[zakonczenie]]-telefony[[#This Row],[rozpoczecie]]</f>
        <v>6.5740740740740655E-3</v>
      </c>
      <c r="O591">
        <f>IF(telefony[[#This Row],[Czy zagraniczne]]=1, ROUNDUP(telefony[[#This Row],[Trwanie]]*1440,0),0)</f>
        <v>0</v>
      </c>
      <c r="P591" s="9">
        <f>IF(telefony[[#This Row],[Czy komórkowy]]=1, P590+telefony[[#This Row],[Trwanie]], P590)</f>
        <v>0.65732638888888861</v>
      </c>
      <c r="Q591" s="9">
        <f>IF(telefony[[#This Row],[Czy stacjonarny]]=1, Q590+telefony[[#This Row],[Trwanie]], Q590)</f>
        <v>2.0521180555555572</v>
      </c>
    </row>
    <row r="592" spans="1:17" x14ac:dyDescent="0.25">
      <c r="A592">
        <v>6709939</v>
      </c>
      <c r="B592" s="1">
        <v>42926</v>
      </c>
      <c r="C592" s="2">
        <v>0.54692129629629627</v>
      </c>
      <c r="D592" s="2">
        <v>0.55000000000000004</v>
      </c>
      <c r="E592">
        <f>IF(LEN(telefony[[#This Row],[nr]]) = 7, 1,0)</f>
        <v>1</v>
      </c>
      <c r="F592">
        <f>IF(LEN(telefony[[#This Row],[nr]]) = 8, 1,0)</f>
        <v>0</v>
      </c>
      <c r="G592">
        <f>IF(LEN(telefony[[#This Row],[nr]]) &gt;= 10, 1,0)</f>
        <v>0</v>
      </c>
      <c r="H592">
        <f>IF(AND(MID(telefony[[#This Row],[nr]],1,2)="12",  telefony[[#This Row],[Czy stacjonarny]]=1), 1,0)</f>
        <v>0</v>
      </c>
      <c r="I592" s="2">
        <f>IF(telefony[[#This Row],[Czy stacjonarny na 12]]=1, telefony[[#This Row],[zakonczenie]]-telefony[[#This Row],[rozpoczecie]]+I591, I591)</f>
        <v>3.7835648148148215E-2</v>
      </c>
      <c r="J592" s="9">
        <f>IF(telefony[[#This Row],[Czy stacjonarny]]=1, telefony[[#This Row],[zakonczenie]]-telefony[[#This Row],[rozpoczecie]]+J591, J591)</f>
        <v>2.4460995370370395</v>
      </c>
      <c r="K592" s="9">
        <f>IF(telefony[[#This Row],[Czy komórkowy]]=1, telefony[[#This Row],[zakonczenie]]-telefony[[#This Row],[rozpoczecie]]+K591, K591)</f>
        <v>0.82197916666666593</v>
      </c>
      <c r="L592" s="9">
        <f>IF(telefony[[#This Row],[Czy zagraniczne]]=1, telefony[[#This Row],[zakonczenie]]-telefony[[#This Row],[rozpoczecie]]+L591, L591)</f>
        <v>0.19993055555555572</v>
      </c>
      <c r="M592" s="9">
        <f>IF(telefony[[#This Row],[Czy stacjonarny]]=1, telefony[[#This Row],[zakonczenie]]-telefony[[#This Row],[rozpoczecie]]+M591, IF(telefony[[#This Row],[Czy komórkowy]]=1, telefony[[#This Row],[zakonczenie]]-telefony[[#This Row],[rozpoczecie]]+M591, M591))</f>
        <v>3.2680787037037091</v>
      </c>
      <c r="N592" s="2">
        <f>telefony[[#This Row],[zakonczenie]]-telefony[[#This Row],[rozpoczecie]]</f>
        <v>3.0787037037037779E-3</v>
      </c>
      <c r="O592">
        <f>IF(telefony[[#This Row],[Czy zagraniczne]]=1, ROUNDUP(telefony[[#This Row],[Trwanie]]*1440,0),0)</f>
        <v>0</v>
      </c>
      <c r="P592" s="9">
        <f>IF(telefony[[#This Row],[Czy komórkowy]]=1, P591+telefony[[#This Row],[Trwanie]], P591)</f>
        <v>0.65732638888888861</v>
      </c>
      <c r="Q592" s="9">
        <f>IF(telefony[[#This Row],[Czy stacjonarny]]=1, Q591+telefony[[#This Row],[Trwanie]], Q591)</f>
        <v>2.0551967592592608</v>
      </c>
    </row>
    <row r="593" spans="1:17" x14ac:dyDescent="0.25">
      <c r="A593">
        <v>8870498</v>
      </c>
      <c r="B593" s="1">
        <v>42926</v>
      </c>
      <c r="C593" s="2">
        <v>0.55046296296296293</v>
      </c>
      <c r="D593" s="2">
        <v>0.55986111111111114</v>
      </c>
      <c r="E593">
        <f>IF(LEN(telefony[[#This Row],[nr]]) = 7, 1,0)</f>
        <v>1</v>
      </c>
      <c r="F593">
        <f>IF(LEN(telefony[[#This Row],[nr]]) = 8, 1,0)</f>
        <v>0</v>
      </c>
      <c r="G593">
        <f>IF(LEN(telefony[[#This Row],[nr]]) &gt;= 10, 1,0)</f>
        <v>0</v>
      </c>
      <c r="H593">
        <f>IF(AND(MID(telefony[[#This Row],[nr]],1,2)="12",  telefony[[#This Row],[Czy stacjonarny]]=1), 1,0)</f>
        <v>0</v>
      </c>
      <c r="I593" s="2">
        <f>IF(telefony[[#This Row],[Czy stacjonarny na 12]]=1, telefony[[#This Row],[zakonczenie]]-telefony[[#This Row],[rozpoczecie]]+I592, I592)</f>
        <v>3.7835648148148215E-2</v>
      </c>
      <c r="J593" s="9">
        <f>IF(telefony[[#This Row],[Czy stacjonarny]]=1, telefony[[#This Row],[zakonczenie]]-telefony[[#This Row],[rozpoczecie]]+J592, J592)</f>
        <v>2.455497685185188</v>
      </c>
      <c r="K593" s="9">
        <f>IF(telefony[[#This Row],[Czy komórkowy]]=1, telefony[[#This Row],[zakonczenie]]-telefony[[#This Row],[rozpoczecie]]+K592, K592)</f>
        <v>0.82197916666666593</v>
      </c>
      <c r="L593" s="9">
        <f>IF(telefony[[#This Row],[Czy zagraniczne]]=1, telefony[[#This Row],[zakonczenie]]-telefony[[#This Row],[rozpoczecie]]+L592, L592)</f>
        <v>0.19993055555555572</v>
      </c>
      <c r="M593" s="9">
        <f>IF(telefony[[#This Row],[Czy stacjonarny]]=1, telefony[[#This Row],[zakonczenie]]-telefony[[#This Row],[rozpoczecie]]+M592, IF(telefony[[#This Row],[Czy komórkowy]]=1, telefony[[#This Row],[zakonczenie]]-telefony[[#This Row],[rozpoczecie]]+M592, M592))</f>
        <v>3.2774768518518576</v>
      </c>
      <c r="N593" s="2">
        <f>telefony[[#This Row],[zakonczenie]]-telefony[[#This Row],[rozpoczecie]]</f>
        <v>9.398148148148211E-3</v>
      </c>
      <c r="O593">
        <f>IF(telefony[[#This Row],[Czy zagraniczne]]=1, ROUNDUP(telefony[[#This Row],[Trwanie]]*1440,0),0)</f>
        <v>0</v>
      </c>
      <c r="P593" s="9">
        <f>IF(telefony[[#This Row],[Czy komórkowy]]=1, P592+telefony[[#This Row],[Trwanie]], P592)</f>
        <v>0.65732638888888861</v>
      </c>
      <c r="Q593" s="9">
        <f>IF(telefony[[#This Row],[Czy stacjonarny]]=1, Q592+telefony[[#This Row],[Trwanie]], Q592)</f>
        <v>2.0645949074074093</v>
      </c>
    </row>
    <row r="594" spans="1:17" x14ac:dyDescent="0.25">
      <c r="A594">
        <v>2947889</v>
      </c>
      <c r="B594" s="1">
        <v>42926</v>
      </c>
      <c r="C594" s="2">
        <v>0.55246527777777776</v>
      </c>
      <c r="D594" s="2">
        <v>0.56334490740740739</v>
      </c>
      <c r="E594">
        <f>IF(LEN(telefony[[#This Row],[nr]]) = 7, 1,0)</f>
        <v>1</v>
      </c>
      <c r="F594">
        <f>IF(LEN(telefony[[#This Row],[nr]]) = 8, 1,0)</f>
        <v>0</v>
      </c>
      <c r="G594">
        <f>IF(LEN(telefony[[#This Row],[nr]]) &gt;= 10, 1,0)</f>
        <v>0</v>
      </c>
      <c r="H594">
        <f>IF(AND(MID(telefony[[#This Row],[nr]],1,2)="12",  telefony[[#This Row],[Czy stacjonarny]]=1), 1,0)</f>
        <v>0</v>
      </c>
      <c r="I594" s="2">
        <f>IF(telefony[[#This Row],[Czy stacjonarny na 12]]=1, telefony[[#This Row],[zakonczenie]]-telefony[[#This Row],[rozpoczecie]]+I593, I593)</f>
        <v>3.7835648148148215E-2</v>
      </c>
      <c r="J594" s="9">
        <f>IF(telefony[[#This Row],[Czy stacjonarny]]=1, telefony[[#This Row],[zakonczenie]]-telefony[[#This Row],[rozpoczecie]]+J593, J593)</f>
        <v>2.4663773148148174</v>
      </c>
      <c r="K594" s="9">
        <f>IF(telefony[[#This Row],[Czy komórkowy]]=1, telefony[[#This Row],[zakonczenie]]-telefony[[#This Row],[rozpoczecie]]+K593, K593)</f>
        <v>0.82197916666666593</v>
      </c>
      <c r="L594" s="9">
        <f>IF(telefony[[#This Row],[Czy zagraniczne]]=1, telefony[[#This Row],[zakonczenie]]-telefony[[#This Row],[rozpoczecie]]+L593, L593)</f>
        <v>0.19993055555555572</v>
      </c>
      <c r="M594" s="9">
        <f>IF(telefony[[#This Row],[Czy stacjonarny]]=1, telefony[[#This Row],[zakonczenie]]-telefony[[#This Row],[rozpoczecie]]+M593, IF(telefony[[#This Row],[Czy komórkowy]]=1, telefony[[#This Row],[zakonczenie]]-telefony[[#This Row],[rozpoczecie]]+M593, M593))</f>
        <v>3.288356481481487</v>
      </c>
      <c r="N594" s="2">
        <f>telefony[[#This Row],[zakonczenie]]-telefony[[#This Row],[rozpoczecie]]</f>
        <v>1.0879629629629628E-2</v>
      </c>
      <c r="O594">
        <f>IF(telefony[[#This Row],[Czy zagraniczne]]=1, ROUNDUP(telefony[[#This Row],[Trwanie]]*1440,0),0)</f>
        <v>0</v>
      </c>
      <c r="P594" s="9">
        <f>IF(telefony[[#This Row],[Czy komórkowy]]=1, P593+telefony[[#This Row],[Trwanie]], P593)</f>
        <v>0.65732638888888861</v>
      </c>
      <c r="Q594" s="9">
        <f>IF(telefony[[#This Row],[Czy stacjonarny]]=1, Q593+telefony[[#This Row],[Trwanie]], Q593)</f>
        <v>2.0754745370370387</v>
      </c>
    </row>
    <row r="595" spans="1:17" x14ac:dyDescent="0.25">
      <c r="A595">
        <v>8270097</v>
      </c>
      <c r="B595" s="1">
        <v>42926</v>
      </c>
      <c r="C595" s="2">
        <v>0.55650462962962965</v>
      </c>
      <c r="D595" s="2">
        <v>0.55850694444444449</v>
      </c>
      <c r="E595">
        <f>IF(LEN(telefony[[#This Row],[nr]]) = 7, 1,0)</f>
        <v>1</v>
      </c>
      <c r="F595">
        <f>IF(LEN(telefony[[#This Row],[nr]]) = 8, 1,0)</f>
        <v>0</v>
      </c>
      <c r="G595">
        <f>IF(LEN(telefony[[#This Row],[nr]]) &gt;= 10, 1,0)</f>
        <v>0</v>
      </c>
      <c r="H595">
        <f>IF(AND(MID(telefony[[#This Row],[nr]],1,2)="12",  telefony[[#This Row],[Czy stacjonarny]]=1), 1,0)</f>
        <v>0</v>
      </c>
      <c r="I595" s="2">
        <f>IF(telefony[[#This Row],[Czy stacjonarny na 12]]=1, telefony[[#This Row],[zakonczenie]]-telefony[[#This Row],[rozpoczecie]]+I594, I594)</f>
        <v>3.7835648148148215E-2</v>
      </c>
      <c r="J595" s="9">
        <f>IF(telefony[[#This Row],[Czy stacjonarny]]=1, telefony[[#This Row],[zakonczenie]]-telefony[[#This Row],[rozpoczecie]]+J594, J594)</f>
        <v>2.4683796296296321</v>
      </c>
      <c r="K595" s="9">
        <f>IF(telefony[[#This Row],[Czy komórkowy]]=1, telefony[[#This Row],[zakonczenie]]-telefony[[#This Row],[rozpoczecie]]+K594, K594)</f>
        <v>0.82197916666666593</v>
      </c>
      <c r="L595" s="9">
        <f>IF(telefony[[#This Row],[Czy zagraniczne]]=1, telefony[[#This Row],[zakonczenie]]-telefony[[#This Row],[rozpoczecie]]+L594, L594)</f>
        <v>0.19993055555555572</v>
      </c>
      <c r="M595" s="9">
        <f>IF(telefony[[#This Row],[Czy stacjonarny]]=1, telefony[[#This Row],[zakonczenie]]-telefony[[#This Row],[rozpoczecie]]+M594, IF(telefony[[#This Row],[Czy komórkowy]]=1, telefony[[#This Row],[zakonczenie]]-telefony[[#This Row],[rozpoczecie]]+M594, M594))</f>
        <v>3.2903587962963017</v>
      </c>
      <c r="N595" s="2">
        <f>telefony[[#This Row],[zakonczenie]]-telefony[[#This Row],[rozpoczecie]]</f>
        <v>2.0023148148148318E-3</v>
      </c>
      <c r="O595">
        <f>IF(telefony[[#This Row],[Czy zagraniczne]]=1, ROUNDUP(telefony[[#This Row],[Trwanie]]*1440,0),0)</f>
        <v>0</v>
      </c>
      <c r="P595" s="9">
        <f>IF(telefony[[#This Row],[Czy komórkowy]]=1, P594+telefony[[#This Row],[Trwanie]], P594)</f>
        <v>0.65732638888888861</v>
      </c>
      <c r="Q595" s="9">
        <f>IF(telefony[[#This Row],[Czy stacjonarny]]=1, Q594+telefony[[#This Row],[Trwanie]], Q594)</f>
        <v>2.0774768518518534</v>
      </c>
    </row>
    <row r="596" spans="1:17" x14ac:dyDescent="0.25">
      <c r="A596">
        <v>8183468</v>
      </c>
      <c r="B596" s="1">
        <v>42926</v>
      </c>
      <c r="C596" s="2">
        <v>0.55832175925925931</v>
      </c>
      <c r="D596" s="2">
        <v>0.56265046296296295</v>
      </c>
      <c r="E596">
        <f>IF(LEN(telefony[[#This Row],[nr]]) = 7, 1,0)</f>
        <v>1</v>
      </c>
      <c r="F596">
        <f>IF(LEN(telefony[[#This Row],[nr]]) = 8, 1,0)</f>
        <v>0</v>
      </c>
      <c r="G596">
        <f>IF(LEN(telefony[[#This Row],[nr]]) &gt;= 10, 1,0)</f>
        <v>0</v>
      </c>
      <c r="H596">
        <f>IF(AND(MID(telefony[[#This Row],[nr]],1,2)="12",  telefony[[#This Row],[Czy stacjonarny]]=1), 1,0)</f>
        <v>0</v>
      </c>
      <c r="I596" s="2">
        <f>IF(telefony[[#This Row],[Czy stacjonarny na 12]]=1, telefony[[#This Row],[zakonczenie]]-telefony[[#This Row],[rozpoczecie]]+I595, I595)</f>
        <v>3.7835648148148215E-2</v>
      </c>
      <c r="J596" s="9">
        <f>IF(telefony[[#This Row],[Czy stacjonarny]]=1, telefony[[#This Row],[zakonczenie]]-telefony[[#This Row],[rozpoczecie]]+J595, J595)</f>
        <v>2.472708333333336</v>
      </c>
      <c r="K596" s="9">
        <f>IF(telefony[[#This Row],[Czy komórkowy]]=1, telefony[[#This Row],[zakonczenie]]-telefony[[#This Row],[rozpoczecie]]+K595, K595)</f>
        <v>0.82197916666666593</v>
      </c>
      <c r="L596" s="9">
        <f>IF(telefony[[#This Row],[Czy zagraniczne]]=1, telefony[[#This Row],[zakonczenie]]-telefony[[#This Row],[rozpoczecie]]+L595, L595)</f>
        <v>0.19993055555555572</v>
      </c>
      <c r="M596" s="9">
        <f>IF(telefony[[#This Row],[Czy stacjonarny]]=1, telefony[[#This Row],[zakonczenie]]-telefony[[#This Row],[rozpoczecie]]+M595, IF(telefony[[#This Row],[Czy komórkowy]]=1, telefony[[#This Row],[zakonczenie]]-telefony[[#This Row],[rozpoczecie]]+M595, M595))</f>
        <v>3.2946875000000055</v>
      </c>
      <c r="N596" s="2">
        <f>telefony[[#This Row],[zakonczenie]]-telefony[[#This Row],[rozpoczecie]]</f>
        <v>4.3287037037036402E-3</v>
      </c>
      <c r="O596">
        <f>IF(telefony[[#This Row],[Czy zagraniczne]]=1, ROUNDUP(telefony[[#This Row],[Trwanie]]*1440,0),0)</f>
        <v>0</v>
      </c>
      <c r="P596" s="9">
        <f>IF(telefony[[#This Row],[Czy komórkowy]]=1, P595+telefony[[#This Row],[Trwanie]], P595)</f>
        <v>0.65732638888888861</v>
      </c>
      <c r="Q596" s="9">
        <f>IF(telefony[[#This Row],[Czy stacjonarny]]=1, Q595+telefony[[#This Row],[Trwanie]], Q595)</f>
        <v>2.0818055555555572</v>
      </c>
    </row>
    <row r="597" spans="1:17" x14ac:dyDescent="0.25">
      <c r="A597">
        <v>3263806</v>
      </c>
      <c r="B597" s="1">
        <v>42926</v>
      </c>
      <c r="C597" s="2">
        <v>0.55864583333333329</v>
      </c>
      <c r="D597" s="2">
        <v>0.56383101851851847</v>
      </c>
      <c r="E597">
        <f>IF(LEN(telefony[[#This Row],[nr]]) = 7, 1,0)</f>
        <v>1</v>
      </c>
      <c r="F597">
        <f>IF(LEN(telefony[[#This Row],[nr]]) = 8, 1,0)</f>
        <v>0</v>
      </c>
      <c r="G597">
        <f>IF(LEN(telefony[[#This Row],[nr]]) &gt;= 10, 1,0)</f>
        <v>0</v>
      </c>
      <c r="H597">
        <f>IF(AND(MID(telefony[[#This Row],[nr]],1,2)="12",  telefony[[#This Row],[Czy stacjonarny]]=1), 1,0)</f>
        <v>0</v>
      </c>
      <c r="I597" s="2">
        <f>IF(telefony[[#This Row],[Czy stacjonarny na 12]]=1, telefony[[#This Row],[zakonczenie]]-telefony[[#This Row],[rozpoczecie]]+I596, I596)</f>
        <v>3.7835648148148215E-2</v>
      </c>
      <c r="J597" s="9">
        <f>IF(telefony[[#This Row],[Czy stacjonarny]]=1, telefony[[#This Row],[zakonczenie]]-telefony[[#This Row],[rozpoczecie]]+J596, J596)</f>
        <v>2.4778935185185214</v>
      </c>
      <c r="K597" s="9">
        <f>IF(telefony[[#This Row],[Czy komórkowy]]=1, telefony[[#This Row],[zakonczenie]]-telefony[[#This Row],[rozpoczecie]]+K596, K596)</f>
        <v>0.82197916666666593</v>
      </c>
      <c r="L597" s="9">
        <f>IF(telefony[[#This Row],[Czy zagraniczne]]=1, telefony[[#This Row],[zakonczenie]]-telefony[[#This Row],[rozpoczecie]]+L596, L596)</f>
        <v>0.19993055555555572</v>
      </c>
      <c r="M597" s="9">
        <f>IF(telefony[[#This Row],[Czy stacjonarny]]=1, telefony[[#This Row],[zakonczenie]]-telefony[[#This Row],[rozpoczecie]]+M596, IF(telefony[[#This Row],[Czy komórkowy]]=1, telefony[[#This Row],[zakonczenie]]-telefony[[#This Row],[rozpoczecie]]+M596, M596))</f>
        <v>3.2998726851851909</v>
      </c>
      <c r="N597" s="2">
        <f>telefony[[#This Row],[zakonczenie]]-telefony[[#This Row],[rozpoczecie]]</f>
        <v>5.1851851851851816E-3</v>
      </c>
      <c r="O597">
        <f>IF(telefony[[#This Row],[Czy zagraniczne]]=1, ROUNDUP(telefony[[#This Row],[Trwanie]]*1440,0),0)</f>
        <v>0</v>
      </c>
      <c r="P597" s="9">
        <f>IF(telefony[[#This Row],[Czy komórkowy]]=1, P596+telefony[[#This Row],[Trwanie]], P596)</f>
        <v>0.65732638888888861</v>
      </c>
      <c r="Q597" s="9">
        <f>IF(telefony[[#This Row],[Czy stacjonarny]]=1, Q596+telefony[[#This Row],[Trwanie]], Q596)</f>
        <v>2.0869907407407426</v>
      </c>
    </row>
    <row r="598" spans="1:17" x14ac:dyDescent="0.25">
      <c r="A598">
        <v>7792980</v>
      </c>
      <c r="B598" s="1">
        <v>42926</v>
      </c>
      <c r="C598" s="2">
        <v>0.56234953703703705</v>
      </c>
      <c r="D598" s="2">
        <v>0.57378472222222221</v>
      </c>
      <c r="E598">
        <f>IF(LEN(telefony[[#This Row],[nr]]) = 7, 1,0)</f>
        <v>1</v>
      </c>
      <c r="F598">
        <f>IF(LEN(telefony[[#This Row],[nr]]) = 8, 1,0)</f>
        <v>0</v>
      </c>
      <c r="G598">
        <f>IF(LEN(telefony[[#This Row],[nr]]) &gt;= 10, 1,0)</f>
        <v>0</v>
      </c>
      <c r="H598">
        <f>IF(AND(MID(telefony[[#This Row],[nr]],1,2)="12",  telefony[[#This Row],[Czy stacjonarny]]=1), 1,0)</f>
        <v>0</v>
      </c>
      <c r="I598" s="2">
        <f>IF(telefony[[#This Row],[Czy stacjonarny na 12]]=1, telefony[[#This Row],[zakonczenie]]-telefony[[#This Row],[rozpoczecie]]+I597, I597)</f>
        <v>3.7835648148148215E-2</v>
      </c>
      <c r="J598" s="9">
        <f>IF(telefony[[#This Row],[Czy stacjonarny]]=1, telefony[[#This Row],[zakonczenie]]-telefony[[#This Row],[rozpoczecie]]+J597, J597)</f>
        <v>2.4893287037037064</v>
      </c>
      <c r="K598" s="9">
        <f>IF(telefony[[#This Row],[Czy komórkowy]]=1, telefony[[#This Row],[zakonczenie]]-telefony[[#This Row],[rozpoczecie]]+K597, K597)</f>
        <v>0.82197916666666593</v>
      </c>
      <c r="L598" s="9">
        <f>IF(telefony[[#This Row],[Czy zagraniczne]]=1, telefony[[#This Row],[zakonczenie]]-telefony[[#This Row],[rozpoczecie]]+L597, L597)</f>
        <v>0.19993055555555572</v>
      </c>
      <c r="M598" s="9">
        <f>IF(telefony[[#This Row],[Czy stacjonarny]]=1, telefony[[#This Row],[zakonczenie]]-telefony[[#This Row],[rozpoczecie]]+M597, IF(telefony[[#This Row],[Czy komórkowy]]=1, telefony[[#This Row],[zakonczenie]]-telefony[[#This Row],[rozpoczecie]]+M597, M597))</f>
        <v>3.311307870370376</v>
      </c>
      <c r="N598" s="2">
        <f>telefony[[#This Row],[zakonczenie]]-telefony[[#This Row],[rozpoczecie]]</f>
        <v>1.1435185185185159E-2</v>
      </c>
      <c r="O598">
        <f>IF(telefony[[#This Row],[Czy zagraniczne]]=1, ROUNDUP(telefony[[#This Row],[Trwanie]]*1440,0),0)</f>
        <v>0</v>
      </c>
      <c r="P598" s="9">
        <f>IF(telefony[[#This Row],[Czy komórkowy]]=1, P597+telefony[[#This Row],[Trwanie]], P597)</f>
        <v>0.65732638888888861</v>
      </c>
      <c r="Q598" s="9">
        <f>IF(telefony[[#This Row],[Czy stacjonarny]]=1, Q597+telefony[[#This Row],[Trwanie]], Q597)</f>
        <v>2.0984259259259277</v>
      </c>
    </row>
    <row r="599" spans="1:17" x14ac:dyDescent="0.25">
      <c r="A599">
        <v>88929925</v>
      </c>
      <c r="B599" s="1">
        <v>42926</v>
      </c>
      <c r="C599" s="2">
        <v>0.56688657407407406</v>
      </c>
      <c r="D599" s="2">
        <v>0.57342592592592589</v>
      </c>
      <c r="E599">
        <f>IF(LEN(telefony[[#This Row],[nr]]) = 7, 1,0)</f>
        <v>0</v>
      </c>
      <c r="F599">
        <f>IF(LEN(telefony[[#This Row],[nr]]) = 8, 1,0)</f>
        <v>1</v>
      </c>
      <c r="G599">
        <f>IF(LEN(telefony[[#This Row],[nr]]) &gt;= 10, 1,0)</f>
        <v>0</v>
      </c>
      <c r="H599">
        <f>IF(AND(MID(telefony[[#This Row],[nr]],1,2)="12",  telefony[[#This Row],[Czy stacjonarny]]=1), 1,0)</f>
        <v>0</v>
      </c>
      <c r="I599" s="2">
        <f>IF(telefony[[#This Row],[Czy stacjonarny na 12]]=1, telefony[[#This Row],[zakonczenie]]-telefony[[#This Row],[rozpoczecie]]+I598, I598)</f>
        <v>3.7835648148148215E-2</v>
      </c>
      <c r="J599" s="9">
        <f>IF(telefony[[#This Row],[Czy stacjonarny]]=1, telefony[[#This Row],[zakonczenie]]-telefony[[#This Row],[rozpoczecie]]+J598, J598)</f>
        <v>2.4893287037037064</v>
      </c>
      <c r="K599" s="9">
        <f>IF(telefony[[#This Row],[Czy komórkowy]]=1, telefony[[#This Row],[zakonczenie]]-telefony[[#This Row],[rozpoczecie]]+K598, K598)</f>
        <v>0.82851851851851777</v>
      </c>
      <c r="L599" s="9">
        <f>IF(telefony[[#This Row],[Czy zagraniczne]]=1, telefony[[#This Row],[zakonczenie]]-telefony[[#This Row],[rozpoczecie]]+L598, L598)</f>
        <v>0.19993055555555572</v>
      </c>
      <c r="M599" s="9">
        <f>IF(telefony[[#This Row],[Czy stacjonarny]]=1, telefony[[#This Row],[zakonczenie]]-telefony[[#This Row],[rozpoczecie]]+M598, IF(telefony[[#This Row],[Czy komórkowy]]=1, telefony[[#This Row],[zakonczenie]]-telefony[[#This Row],[rozpoczecie]]+M598, M598))</f>
        <v>3.3178472222222277</v>
      </c>
      <c r="N599" s="2">
        <f>telefony[[#This Row],[zakonczenie]]-telefony[[#This Row],[rozpoczecie]]</f>
        <v>6.5393518518518379E-3</v>
      </c>
      <c r="O599">
        <f>IF(telefony[[#This Row],[Czy zagraniczne]]=1, ROUNDUP(telefony[[#This Row],[Trwanie]]*1440,0),0)</f>
        <v>0</v>
      </c>
      <c r="P599" s="9">
        <f>IF(telefony[[#This Row],[Czy komórkowy]]=1, P598+telefony[[#This Row],[Trwanie]], P598)</f>
        <v>0.66386574074074045</v>
      </c>
      <c r="Q599" s="9">
        <f>IF(telefony[[#This Row],[Czy stacjonarny]]=1, Q598+telefony[[#This Row],[Trwanie]], Q598)</f>
        <v>2.0984259259259277</v>
      </c>
    </row>
    <row r="600" spans="1:17" x14ac:dyDescent="0.25">
      <c r="A600">
        <v>2478461</v>
      </c>
      <c r="B600" s="1">
        <v>42926</v>
      </c>
      <c r="C600" s="2">
        <v>0.56980324074074074</v>
      </c>
      <c r="D600" s="2">
        <v>0.575775462962963</v>
      </c>
      <c r="E600">
        <f>IF(LEN(telefony[[#This Row],[nr]]) = 7, 1,0)</f>
        <v>1</v>
      </c>
      <c r="F600">
        <f>IF(LEN(telefony[[#This Row],[nr]]) = 8, 1,0)</f>
        <v>0</v>
      </c>
      <c r="G600">
        <f>IF(LEN(telefony[[#This Row],[nr]]) &gt;= 10, 1,0)</f>
        <v>0</v>
      </c>
      <c r="H600">
        <f>IF(AND(MID(telefony[[#This Row],[nr]],1,2)="12",  telefony[[#This Row],[Czy stacjonarny]]=1), 1,0)</f>
        <v>0</v>
      </c>
      <c r="I600" s="2">
        <f>IF(telefony[[#This Row],[Czy stacjonarny na 12]]=1, telefony[[#This Row],[zakonczenie]]-telefony[[#This Row],[rozpoczecie]]+I599, I599)</f>
        <v>3.7835648148148215E-2</v>
      </c>
      <c r="J600" s="9">
        <f>IF(telefony[[#This Row],[Czy stacjonarny]]=1, telefony[[#This Row],[zakonczenie]]-telefony[[#This Row],[rozpoczecie]]+J599, J599)</f>
        <v>2.4953009259259287</v>
      </c>
      <c r="K600" s="9">
        <f>IF(telefony[[#This Row],[Czy komórkowy]]=1, telefony[[#This Row],[zakonczenie]]-telefony[[#This Row],[rozpoczecie]]+K599, K599)</f>
        <v>0.82851851851851777</v>
      </c>
      <c r="L600" s="9">
        <f>IF(telefony[[#This Row],[Czy zagraniczne]]=1, telefony[[#This Row],[zakonczenie]]-telefony[[#This Row],[rozpoczecie]]+L599, L599)</f>
        <v>0.19993055555555572</v>
      </c>
      <c r="M600" s="9">
        <f>IF(telefony[[#This Row],[Czy stacjonarny]]=1, telefony[[#This Row],[zakonczenie]]-telefony[[#This Row],[rozpoczecie]]+M599, IF(telefony[[#This Row],[Czy komórkowy]]=1, telefony[[#This Row],[zakonczenie]]-telefony[[#This Row],[rozpoczecie]]+M599, M599))</f>
        <v>3.32381944444445</v>
      </c>
      <c r="N600" s="2">
        <f>telefony[[#This Row],[zakonczenie]]-telefony[[#This Row],[rozpoczecie]]</f>
        <v>5.9722222222222676E-3</v>
      </c>
      <c r="O600">
        <f>IF(telefony[[#This Row],[Czy zagraniczne]]=1, ROUNDUP(telefony[[#This Row],[Trwanie]]*1440,0),0)</f>
        <v>0</v>
      </c>
      <c r="P600" s="9">
        <f>IF(telefony[[#This Row],[Czy komórkowy]]=1, P599+telefony[[#This Row],[Trwanie]], P599)</f>
        <v>0.66386574074074045</v>
      </c>
      <c r="Q600" s="9">
        <f>IF(telefony[[#This Row],[Czy stacjonarny]]=1, Q599+telefony[[#This Row],[Trwanie]], Q599)</f>
        <v>2.10439814814815</v>
      </c>
    </row>
    <row r="601" spans="1:17" x14ac:dyDescent="0.25">
      <c r="A601">
        <v>2838216</v>
      </c>
      <c r="B601" s="1">
        <v>42926</v>
      </c>
      <c r="C601" s="2">
        <v>0.5755555555555556</v>
      </c>
      <c r="D601" s="2">
        <v>0.57737268518518514</v>
      </c>
      <c r="E601">
        <f>IF(LEN(telefony[[#This Row],[nr]]) = 7, 1,0)</f>
        <v>1</v>
      </c>
      <c r="F601">
        <f>IF(LEN(telefony[[#This Row],[nr]]) = 8, 1,0)</f>
        <v>0</v>
      </c>
      <c r="G601">
        <f>IF(LEN(telefony[[#This Row],[nr]]) &gt;= 10, 1,0)</f>
        <v>0</v>
      </c>
      <c r="H601">
        <f>IF(AND(MID(telefony[[#This Row],[nr]],1,2)="12",  telefony[[#This Row],[Czy stacjonarny]]=1), 1,0)</f>
        <v>0</v>
      </c>
      <c r="I601" s="2">
        <f>IF(telefony[[#This Row],[Czy stacjonarny na 12]]=1, telefony[[#This Row],[zakonczenie]]-telefony[[#This Row],[rozpoczecie]]+I600, I600)</f>
        <v>3.7835648148148215E-2</v>
      </c>
      <c r="J601" s="9">
        <f>IF(telefony[[#This Row],[Czy stacjonarny]]=1, telefony[[#This Row],[zakonczenie]]-telefony[[#This Row],[rozpoczecie]]+J600, J600)</f>
        <v>2.4971180555555583</v>
      </c>
      <c r="K601" s="9">
        <f>IF(telefony[[#This Row],[Czy komórkowy]]=1, telefony[[#This Row],[zakonczenie]]-telefony[[#This Row],[rozpoczecie]]+K600, K600)</f>
        <v>0.82851851851851777</v>
      </c>
      <c r="L601" s="9">
        <f>IF(telefony[[#This Row],[Czy zagraniczne]]=1, telefony[[#This Row],[zakonczenie]]-telefony[[#This Row],[rozpoczecie]]+L600, L600)</f>
        <v>0.19993055555555572</v>
      </c>
      <c r="M601" s="9">
        <f>IF(telefony[[#This Row],[Czy stacjonarny]]=1, telefony[[#This Row],[zakonczenie]]-telefony[[#This Row],[rozpoczecie]]+M600, IF(telefony[[#This Row],[Czy komórkowy]]=1, telefony[[#This Row],[zakonczenie]]-telefony[[#This Row],[rozpoczecie]]+M600, M600))</f>
        <v>3.3256365740740796</v>
      </c>
      <c r="N601" s="2">
        <f>telefony[[#This Row],[zakonczenie]]-telefony[[#This Row],[rozpoczecie]]</f>
        <v>1.8171296296295436E-3</v>
      </c>
      <c r="O601">
        <f>IF(telefony[[#This Row],[Czy zagraniczne]]=1, ROUNDUP(telefony[[#This Row],[Trwanie]]*1440,0),0)</f>
        <v>0</v>
      </c>
      <c r="P601" s="9">
        <f>IF(telefony[[#This Row],[Czy komórkowy]]=1, P600+telefony[[#This Row],[Trwanie]], P600)</f>
        <v>0.66386574074074045</v>
      </c>
      <c r="Q601" s="9">
        <f>IF(telefony[[#This Row],[Czy stacjonarny]]=1, Q600+telefony[[#This Row],[Trwanie]], Q600)</f>
        <v>2.1062152777777796</v>
      </c>
    </row>
    <row r="602" spans="1:17" x14ac:dyDescent="0.25">
      <c r="A602">
        <v>4853153</v>
      </c>
      <c r="B602" s="1">
        <v>42926</v>
      </c>
      <c r="C602" s="2">
        <v>0.5803935185185185</v>
      </c>
      <c r="D602" s="2">
        <v>0.58190972222222226</v>
      </c>
      <c r="E602">
        <f>IF(LEN(telefony[[#This Row],[nr]]) = 7, 1,0)</f>
        <v>1</v>
      </c>
      <c r="F602">
        <f>IF(LEN(telefony[[#This Row],[nr]]) = 8, 1,0)</f>
        <v>0</v>
      </c>
      <c r="G602">
        <f>IF(LEN(telefony[[#This Row],[nr]]) &gt;= 10, 1,0)</f>
        <v>0</v>
      </c>
      <c r="H602">
        <f>IF(AND(MID(telefony[[#This Row],[nr]],1,2)="12",  telefony[[#This Row],[Czy stacjonarny]]=1), 1,0)</f>
        <v>0</v>
      </c>
      <c r="I602" s="2">
        <f>IF(telefony[[#This Row],[Czy stacjonarny na 12]]=1, telefony[[#This Row],[zakonczenie]]-telefony[[#This Row],[rozpoczecie]]+I601, I601)</f>
        <v>3.7835648148148215E-2</v>
      </c>
      <c r="J602" s="9">
        <f>IF(telefony[[#This Row],[Czy stacjonarny]]=1, telefony[[#This Row],[zakonczenie]]-telefony[[#This Row],[rozpoczecie]]+J601, J601)</f>
        <v>2.4986342592592621</v>
      </c>
      <c r="K602" s="9">
        <f>IF(telefony[[#This Row],[Czy komórkowy]]=1, telefony[[#This Row],[zakonczenie]]-telefony[[#This Row],[rozpoczecie]]+K601, K601)</f>
        <v>0.82851851851851777</v>
      </c>
      <c r="L602" s="9">
        <f>IF(telefony[[#This Row],[Czy zagraniczne]]=1, telefony[[#This Row],[zakonczenie]]-telefony[[#This Row],[rozpoczecie]]+L601, L601)</f>
        <v>0.19993055555555572</v>
      </c>
      <c r="M602" s="9">
        <f>IF(telefony[[#This Row],[Czy stacjonarny]]=1, telefony[[#This Row],[zakonczenie]]-telefony[[#This Row],[rozpoczecie]]+M601, IF(telefony[[#This Row],[Czy komórkowy]]=1, telefony[[#This Row],[zakonczenie]]-telefony[[#This Row],[rozpoczecie]]+M601, M601))</f>
        <v>3.3271527777777834</v>
      </c>
      <c r="N602" s="2">
        <f>telefony[[#This Row],[zakonczenie]]-telefony[[#This Row],[rozpoczecie]]</f>
        <v>1.5162037037037557E-3</v>
      </c>
      <c r="O602">
        <f>IF(telefony[[#This Row],[Czy zagraniczne]]=1, ROUNDUP(telefony[[#This Row],[Trwanie]]*1440,0),0)</f>
        <v>0</v>
      </c>
      <c r="P602" s="9">
        <f>IF(telefony[[#This Row],[Czy komórkowy]]=1, P601+telefony[[#This Row],[Trwanie]], P601)</f>
        <v>0.66386574074074045</v>
      </c>
      <c r="Q602" s="9">
        <f>IF(telefony[[#This Row],[Czy stacjonarny]]=1, Q601+telefony[[#This Row],[Trwanie]], Q601)</f>
        <v>2.1077314814814834</v>
      </c>
    </row>
    <row r="603" spans="1:17" x14ac:dyDescent="0.25">
      <c r="A603">
        <v>2985743</v>
      </c>
      <c r="B603" s="1">
        <v>42926</v>
      </c>
      <c r="C603" s="2">
        <v>0.58189814814814811</v>
      </c>
      <c r="D603" s="2">
        <v>0.59070601851851856</v>
      </c>
      <c r="E603">
        <f>IF(LEN(telefony[[#This Row],[nr]]) = 7, 1,0)</f>
        <v>1</v>
      </c>
      <c r="F603">
        <f>IF(LEN(telefony[[#This Row],[nr]]) = 8, 1,0)</f>
        <v>0</v>
      </c>
      <c r="G603">
        <f>IF(LEN(telefony[[#This Row],[nr]]) &gt;= 10, 1,0)</f>
        <v>0</v>
      </c>
      <c r="H603">
        <f>IF(AND(MID(telefony[[#This Row],[nr]],1,2)="12",  telefony[[#This Row],[Czy stacjonarny]]=1), 1,0)</f>
        <v>0</v>
      </c>
      <c r="I603" s="2">
        <f>IF(telefony[[#This Row],[Czy stacjonarny na 12]]=1, telefony[[#This Row],[zakonczenie]]-telefony[[#This Row],[rozpoczecie]]+I602, I602)</f>
        <v>3.7835648148148215E-2</v>
      </c>
      <c r="J603" s="9">
        <f>IF(telefony[[#This Row],[Czy stacjonarny]]=1, telefony[[#This Row],[zakonczenie]]-telefony[[#This Row],[rozpoczecie]]+J602, J602)</f>
        <v>2.5074421296296325</v>
      </c>
      <c r="K603" s="9">
        <f>IF(telefony[[#This Row],[Czy komórkowy]]=1, telefony[[#This Row],[zakonczenie]]-telefony[[#This Row],[rozpoczecie]]+K602, K602)</f>
        <v>0.82851851851851777</v>
      </c>
      <c r="L603" s="9">
        <f>IF(telefony[[#This Row],[Czy zagraniczne]]=1, telefony[[#This Row],[zakonczenie]]-telefony[[#This Row],[rozpoczecie]]+L602, L602)</f>
        <v>0.19993055555555572</v>
      </c>
      <c r="M603" s="9">
        <f>IF(telefony[[#This Row],[Czy stacjonarny]]=1, telefony[[#This Row],[zakonczenie]]-telefony[[#This Row],[rozpoczecie]]+M602, IF(telefony[[#This Row],[Czy komórkowy]]=1, telefony[[#This Row],[zakonczenie]]-telefony[[#This Row],[rozpoczecie]]+M602, M602))</f>
        <v>3.3359606481481539</v>
      </c>
      <c r="N603" s="2">
        <f>telefony[[#This Row],[zakonczenie]]-telefony[[#This Row],[rozpoczecie]]</f>
        <v>8.807870370370452E-3</v>
      </c>
      <c r="O603">
        <f>IF(telefony[[#This Row],[Czy zagraniczne]]=1, ROUNDUP(telefony[[#This Row],[Trwanie]]*1440,0),0)</f>
        <v>0</v>
      </c>
      <c r="P603" s="9">
        <f>IF(telefony[[#This Row],[Czy komórkowy]]=1, P602+telefony[[#This Row],[Trwanie]], P602)</f>
        <v>0.66386574074074045</v>
      </c>
      <c r="Q603" s="9">
        <f>IF(telefony[[#This Row],[Czy stacjonarny]]=1, Q602+telefony[[#This Row],[Trwanie]], Q602)</f>
        <v>2.1165393518518538</v>
      </c>
    </row>
    <row r="604" spans="1:17" x14ac:dyDescent="0.25">
      <c r="A604">
        <v>3434934</v>
      </c>
      <c r="B604" s="1">
        <v>42926</v>
      </c>
      <c r="C604" s="2">
        <v>0.58254629629629628</v>
      </c>
      <c r="D604" s="2">
        <v>0.58601851851851849</v>
      </c>
      <c r="E604">
        <f>IF(LEN(telefony[[#This Row],[nr]]) = 7, 1,0)</f>
        <v>1</v>
      </c>
      <c r="F604">
        <f>IF(LEN(telefony[[#This Row],[nr]]) = 8, 1,0)</f>
        <v>0</v>
      </c>
      <c r="G604">
        <f>IF(LEN(telefony[[#This Row],[nr]]) &gt;= 10, 1,0)</f>
        <v>0</v>
      </c>
      <c r="H604">
        <f>IF(AND(MID(telefony[[#This Row],[nr]],1,2)="12",  telefony[[#This Row],[Czy stacjonarny]]=1), 1,0)</f>
        <v>0</v>
      </c>
      <c r="I604" s="2">
        <f>IF(telefony[[#This Row],[Czy stacjonarny na 12]]=1, telefony[[#This Row],[zakonczenie]]-telefony[[#This Row],[rozpoczecie]]+I603, I603)</f>
        <v>3.7835648148148215E-2</v>
      </c>
      <c r="J604" s="9">
        <f>IF(telefony[[#This Row],[Czy stacjonarny]]=1, telefony[[#This Row],[zakonczenie]]-telefony[[#This Row],[rozpoczecie]]+J603, J603)</f>
        <v>2.5109143518518549</v>
      </c>
      <c r="K604" s="9">
        <f>IF(telefony[[#This Row],[Czy komórkowy]]=1, telefony[[#This Row],[zakonczenie]]-telefony[[#This Row],[rozpoczecie]]+K603, K603)</f>
        <v>0.82851851851851777</v>
      </c>
      <c r="L604" s="9">
        <f>IF(telefony[[#This Row],[Czy zagraniczne]]=1, telefony[[#This Row],[zakonczenie]]-telefony[[#This Row],[rozpoczecie]]+L603, L603)</f>
        <v>0.19993055555555572</v>
      </c>
      <c r="M604" s="9">
        <f>IF(telefony[[#This Row],[Czy stacjonarny]]=1, telefony[[#This Row],[zakonczenie]]-telefony[[#This Row],[rozpoczecie]]+M603, IF(telefony[[#This Row],[Czy komórkowy]]=1, telefony[[#This Row],[zakonczenie]]-telefony[[#This Row],[rozpoczecie]]+M603, M603))</f>
        <v>3.3394328703703762</v>
      </c>
      <c r="N604" s="2">
        <f>telefony[[#This Row],[zakonczenie]]-telefony[[#This Row],[rozpoczecie]]</f>
        <v>3.4722222222222099E-3</v>
      </c>
      <c r="O604">
        <f>IF(telefony[[#This Row],[Czy zagraniczne]]=1, ROUNDUP(telefony[[#This Row],[Trwanie]]*1440,0),0)</f>
        <v>0</v>
      </c>
      <c r="P604" s="9">
        <f>IF(telefony[[#This Row],[Czy komórkowy]]=1, P603+telefony[[#This Row],[Trwanie]], P603)</f>
        <v>0.66386574074074045</v>
      </c>
      <c r="Q604" s="9">
        <f>IF(telefony[[#This Row],[Czy stacjonarny]]=1, Q603+telefony[[#This Row],[Trwanie]], Q603)</f>
        <v>2.1200115740740761</v>
      </c>
    </row>
    <row r="605" spans="1:17" x14ac:dyDescent="0.25">
      <c r="A605">
        <v>97596112</v>
      </c>
      <c r="B605" s="1">
        <v>42926</v>
      </c>
      <c r="C605" s="2">
        <v>0.58351851851851855</v>
      </c>
      <c r="D605" s="2">
        <v>0.59368055555555554</v>
      </c>
      <c r="E605">
        <f>IF(LEN(telefony[[#This Row],[nr]]) = 7, 1,0)</f>
        <v>0</v>
      </c>
      <c r="F605">
        <f>IF(LEN(telefony[[#This Row],[nr]]) = 8, 1,0)</f>
        <v>1</v>
      </c>
      <c r="G605">
        <f>IF(LEN(telefony[[#This Row],[nr]]) &gt;= 10, 1,0)</f>
        <v>0</v>
      </c>
      <c r="H605">
        <f>IF(AND(MID(telefony[[#This Row],[nr]],1,2)="12",  telefony[[#This Row],[Czy stacjonarny]]=1), 1,0)</f>
        <v>0</v>
      </c>
      <c r="I605" s="2">
        <f>IF(telefony[[#This Row],[Czy stacjonarny na 12]]=1, telefony[[#This Row],[zakonczenie]]-telefony[[#This Row],[rozpoczecie]]+I604, I604)</f>
        <v>3.7835648148148215E-2</v>
      </c>
      <c r="J605" s="9">
        <f>IF(telefony[[#This Row],[Czy stacjonarny]]=1, telefony[[#This Row],[zakonczenie]]-telefony[[#This Row],[rozpoczecie]]+J604, J604)</f>
        <v>2.5109143518518549</v>
      </c>
      <c r="K605" s="9">
        <f>IF(telefony[[#This Row],[Czy komórkowy]]=1, telefony[[#This Row],[zakonczenie]]-telefony[[#This Row],[rozpoczecie]]+K604, K604)</f>
        <v>0.83868055555555476</v>
      </c>
      <c r="L605" s="9">
        <f>IF(telefony[[#This Row],[Czy zagraniczne]]=1, telefony[[#This Row],[zakonczenie]]-telefony[[#This Row],[rozpoczecie]]+L604, L604)</f>
        <v>0.19993055555555572</v>
      </c>
      <c r="M605" s="9">
        <f>IF(telefony[[#This Row],[Czy stacjonarny]]=1, telefony[[#This Row],[zakonczenie]]-telefony[[#This Row],[rozpoczecie]]+M604, IF(telefony[[#This Row],[Czy komórkowy]]=1, telefony[[#This Row],[zakonczenie]]-telefony[[#This Row],[rozpoczecie]]+M604, M604))</f>
        <v>3.3495949074074129</v>
      </c>
      <c r="N605" s="2">
        <f>telefony[[#This Row],[zakonczenie]]-telefony[[#This Row],[rozpoczecie]]</f>
        <v>1.0162037037036997E-2</v>
      </c>
      <c r="O605">
        <f>IF(telefony[[#This Row],[Czy zagraniczne]]=1, ROUNDUP(telefony[[#This Row],[Trwanie]]*1440,0),0)</f>
        <v>0</v>
      </c>
      <c r="P605" s="9">
        <f>IF(telefony[[#This Row],[Czy komórkowy]]=1, P604+telefony[[#This Row],[Trwanie]], P604)</f>
        <v>0.67402777777777745</v>
      </c>
      <c r="Q605" s="9">
        <f>IF(telefony[[#This Row],[Czy stacjonarny]]=1, Q604+telefony[[#This Row],[Trwanie]], Q604)</f>
        <v>2.1200115740740761</v>
      </c>
    </row>
    <row r="606" spans="1:17" x14ac:dyDescent="0.25">
      <c r="A606">
        <v>1247125</v>
      </c>
      <c r="B606" s="1">
        <v>42926</v>
      </c>
      <c r="C606" s="2">
        <v>0.58575231481481482</v>
      </c>
      <c r="D606" s="2">
        <v>0.5935300925925926</v>
      </c>
      <c r="E606">
        <f>IF(LEN(telefony[[#This Row],[nr]]) = 7, 1,0)</f>
        <v>1</v>
      </c>
      <c r="F606">
        <f>IF(LEN(telefony[[#This Row],[nr]]) = 8, 1,0)</f>
        <v>0</v>
      </c>
      <c r="G606">
        <f>IF(LEN(telefony[[#This Row],[nr]]) &gt;= 10, 1,0)</f>
        <v>0</v>
      </c>
      <c r="H606">
        <f>IF(AND(MID(telefony[[#This Row],[nr]],1,2)="12",  telefony[[#This Row],[Czy stacjonarny]]=1), 1,0)</f>
        <v>1</v>
      </c>
      <c r="I606" s="2">
        <f>IF(telefony[[#This Row],[Czy stacjonarny na 12]]=1, telefony[[#This Row],[zakonczenie]]-telefony[[#This Row],[rozpoczecie]]+I605, I605)</f>
        <v>4.5613425925925988E-2</v>
      </c>
      <c r="J606" s="9">
        <f>IF(telefony[[#This Row],[Czy stacjonarny]]=1, telefony[[#This Row],[zakonczenie]]-telefony[[#This Row],[rozpoczecie]]+J605, J605)</f>
        <v>2.5186921296296325</v>
      </c>
      <c r="K606" s="9">
        <f>IF(telefony[[#This Row],[Czy komórkowy]]=1, telefony[[#This Row],[zakonczenie]]-telefony[[#This Row],[rozpoczecie]]+K605, K605)</f>
        <v>0.83868055555555476</v>
      </c>
      <c r="L606" s="9">
        <f>IF(telefony[[#This Row],[Czy zagraniczne]]=1, telefony[[#This Row],[zakonczenie]]-telefony[[#This Row],[rozpoczecie]]+L605, L605)</f>
        <v>0.19993055555555572</v>
      </c>
      <c r="M606" s="9">
        <f>IF(telefony[[#This Row],[Czy stacjonarny]]=1, telefony[[#This Row],[zakonczenie]]-telefony[[#This Row],[rozpoczecie]]+M605, IF(telefony[[#This Row],[Czy komórkowy]]=1, telefony[[#This Row],[zakonczenie]]-telefony[[#This Row],[rozpoczecie]]+M605, M605))</f>
        <v>3.3573726851851906</v>
      </c>
      <c r="N606" s="2">
        <f>telefony[[#This Row],[zakonczenie]]-telefony[[#This Row],[rozpoczecie]]</f>
        <v>7.7777777777777724E-3</v>
      </c>
      <c r="O606">
        <f>IF(telefony[[#This Row],[Czy zagraniczne]]=1, ROUNDUP(telefony[[#This Row],[Trwanie]]*1440,0),0)</f>
        <v>0</v>
      </c>
      <c r="P606" s="9">
        <f>IF(telefony[[#This Row],[Czy komórkowy]]=1, P605+telefony[[#This Row],[Trwanie]], P605)</f>
        <v>0.67402777777777745</v>
      </c>
      <c r="Q606" s="9">
        <f>IF(telefony[[#This Row],[Czy stacjonarny]]=1, Q605+telefony[[#This Row],[Trwanie]], Q605)</f>
        <v>2.1277893518518538</v>
      </c>
    </row>
    <row r="607" spans="1:17" x14ac:dyDescent="0.25">
      <c r="A607">
        <v>6982652</v>
      </c>
      <c r="B607" s="1">
        <v>42926</v>
      </c>
      <c r="C607" s="2">
        <v>0.58677083333333335</v>
      </c>
      <c r="D607" s="2">
        <v>0.58759259259259256</v>
      </c>
      <c r="E607">
        <f>IF(LEN(telefony[[#This Row],[nr]]) = 7, 1,0)</f>
        <v>1</v>
      </c>
      <c r="F607">
        <f>IF(LEN(telefony[[#This Row],[nr]]) = 8, 1,0)</f>
        <v>0</v>
      </c>
      <c r="G607">
        <f>IF(LEN(telefony[[#This Row],[nr]]) &gt;= 10, 1,0)</f>
        <v>0</v>
      </c>
      <c r="H607">
        <f>IF(AND(MID(telefony[[#This Row],[nr]],1,2)="12",  telefony[[#This Row],[Czy stacjonarny]]=1), 1,0)</f>
        <v>0</v>
      </c>
      <c r="I607" s="2">
        <f>IF(telefony[[#This Row],[Czy stacjonarny na 12]]=1, telefony[[#This Row],[zakonczenie]]-telefony[[#This Row],[rozpoczecie]]+I606, I606)</f>
        <v>4.5613425925925988E-2</v>
      </c>
      <c r="J607" s="9">
        <f>IF(telefony[[#This Row],[Czy stacjonarny]]=1, telefony[[#This Row],[zakonczenie]]-telefony[[#This Row],[rozpoczecie]]+J606, J606)</f>
        <v>2.5195138888888917</v>
      </c>
      <c r="K607" s="9">
        <f>IF(telefony[[#This Row],[Czy komórkowy]]=1, telefony[[#This Row],[zakonczenie]]-telefony[[#This Row],[rozpoczecie]]+K606, K606)</f>
        <v>0.83868055555555476</v>
      </c>
      <c r="L607" s="9">
        <f>IF(telefony[[#This Row],[Czy zagraniczne]]=1, telefony[[#This Row],[zakonczenie]]-telefony[[#This Row],[rozpoczecie]]+L606, L606)</f>
        <v>0.19993055555555572</v>
      </c>
      <c r="M607" s="9">
        <f>IF(telefony[[#This Row],[Czy stacjonarny]]=1, telefony[[#This Row],[zakonczenie]]-telefony[[#This Row],[rozpoczecie]]+M606, IF(telefony[[#This Row],[Czy komórkowy]]=1, telefony[[#This Row],[zakonczenie]]-telefony[[#This Row],[rozpoczecie]]+M606, M606))</f>
        <v>3.3581944444444498</v>
      </c>
      <c r="N607" s="2">
        <f>telefony[[#This Row],[zakonczenie]]-telefony[[#This Row],[rozpoczecie]]</f>
        <v>8.2175925925920268E-4</v>
      </c>
      <c r="O607">
        <f>IF(telefony[[#This Row],[Czy zagraniczne]]=1, ROUNDUP(telefony[[#This Row],[Trwanie]]*1440,0),0)</f>
        <v>0</v>
      </c>
      <c r="P607" s="9">
        <f>IF(telefony[[#This Row],[Czy komórkowy]]=1, P606+telefony[[#This Row],[Trwanie]], P606)</f>
        <v>0.67402777777777745</v>
      </c>
      <c r="Q607" s="9">
        <f>IF(telefony[[#This Row],[Czy stacjonarny]]=1, Q606+telefony[[#This Row],[Trwanie]], Q606)</f>
        <v>2.128611111111113</v>
      </c>
    </row>
    <row r="608" spans="1:17" x14ac:dyDescent="0.25">
      <c r="A608">
        <v>11209967</v>
      </c>
      <c r="B608" s="1">
        <v>42926</v>
      </c>
      <c r="C608" s="2">
        <v>0.58877314814814818</v>
      </c>
      <c r="D608" s="2">
        <v>0.59027777777777779</v>
      </c>
      <c r="E608">
        <f>IF(LEN(telefony[[#This Row],[nr]]) = 7, 1,0)</f>
        <v>0</v>
      </c>
      <c r="F608">
        <f>IF(LEN(telefony[[#This Row],[nr]]) = 8, 1,0)</f>
        <v>1</v>
      </c>
      <c r="G608">
        <f>IF(LEN(telefony[[#This Row],[nr]]) &gt;= 10, 1,0)</f>
        <v>0</v>
      </c>
      <c r="H608">
        <f>IF(AND(MID(telefony[[#This Row],[nr]],1,2)="12",  telefony[[#This Row],[Czy stacjonarny]]=1), 1,0)</f>
        <v>0</v>
      </c>
      <c r="I608" s="2">
        <f>IF(telefony[[#This Row],[Czy stacjonarny na 12]]=1, telefony[[#This Row],[zakonczenie]]-telefony[[#This Row],[rozpoczecie]]+I607, I607)</f>
        <v>4.5613425925925988E-2</v>
      </c>
      <c r="J608" s="9">
        <f>IF(telefony[[#This Row],[Czy stacjonarny]]=1, telefony[[#This Row],[zakonczenie]]-telefony[[#This Row],[rozpoczecie]]+J607, J607)</f>
        <v>2.5195138888888917</v>
      </c>
      <c r="K608" s="9">
        <f>IF(telefony[[#This Row],[Czy komórkowy]]=1, telefony[[#This Row],[zakonczenie]]-telefony[[#This Row],[rozpoczecie]]+K607, K607)</f>
        <v>0.84018518518518437</v>
      </c>
      <c r="L608" s="9">
        <f>IF(telefony[[#This Row],[Czy zagraniczne]]=1, telefony[[#This Row],[zakonczenie]]-telefony[[#This Row],[rozpoczecie]]+L607, L607)</f>
        <v>0.19993055555555572</v>
      </c>
      <c r="M608" s="9">
        <f>IF(telefony[[#This Row],[Czy stacjonarny]]=1, telefony[[#This Row],[zakonczenie]]-telefony[[#This Row],[rozpoczecie]]+M607, IF(telefony[[#This Row],[Czy komórkowy]]=1, telefony[[#This Row],[zakonczenie]]-telefony[[#This Row],[rozpoczecie]]+M607, M607))</f>
        <v>3.3596990740740793</v>
      </c>
      <c r="N608" s="2">
        <f>telefony[[#This Row],[zakonczenie]]-telefony[[#This Row],[rozpoczecie]]</f>
        <v>1.5046296296296058E-3</v>
      </c>
      <c r="O608">
        <f>IF(telefony[[#This Row],[Czy zagraniczne]]=1, ROUNDUP(telefony[[#This Row],[Trwanie]]*1440,0),0)</f>
        <v>0</v>
      </c>
      <c r="P608" s="9">
        <f>IF(telefony[[#This Row],[Czy komórkowy]]=1, P607+telefony[[#This Row],[Trwanie]], P607)</f>
        <v>0.67553240740740705</v>
      </c>
      <c r="Q608" s="9">
        <f>IF(telefony[[#This Row],[Czy stacjonarny]]=1, Q607+telefony[[#This Row],[Trwanie]], Q607)</f>
        <v>2.128611111111113</v>
      </c>
    </row>
    <row r="609" spans="1:17" x14ac:dyDescent="0.25">
      <c r="A609">
        <v>6251788</v>
      </c>
      <c r="B609" s="1">
        <v>42926</v>
      </c>
      <c r="C609" s="2">
        <v>0.58910879629629631</v>
      </c>
      <c r="D609" s="2">
        <v>0.59431712962962968</v>
      </c>
      <c r="E609">
        <f>IF(LEN(telefony[[#This Row],[nr]]) = 7, 1,0)</f>
        <v>1</v>
      </c>
      <c r="F609">
        <f>IF(LEN(telefony[[#This Row],[nr]]) = 8, 1,0)</f>
        <v>0</v>
      </c>
      <c r="G609">
        <f>IF(LEN(telefony[[#This Row],[nr]]) &gt;= 10, 1,0)</f>
        <v>0</v>
      </c>
      <c r="H609">
        <f>IF(AND(MID(telefony[[#This Row],[nr]],1,2)="12",  telefony[[#This Row],[Czy stacjonarny]]=1), 1,0)</f>
        <v>0</v>
      </c>
      <c r="I609" s="2">
        <f>IF(telefony[[#This Row],[Czy stacjonarny na 12]]=1, telefony[[#This Row],[zakonczenie]]-telefony[[#This Row],[rozpoczecie]]+I608, I608)</f>
        <v>4.5613425925925988E-2</v>
      </c>
      <c r="J609" s="9">
        <f>IF(telefony[[#This Row],[Czy stacjonarny]]=1, telefony[[#This Row],[zakonczenie]]-telefony[[#This Row],[rozpoczecie]]+J608, J608)</f>
        <v>2.5247222222222252</v>
      </c>
      <c r="K609" s="9">
        <f>IF(telefony[[#This Row],[Czy komórkowy]]=1, telefony[[#This Row],[zakonczenie]]-telefony[[#This Row],[rozpoczecie]]+K608, K608)</f>
        <v>0.84018518518518437</v>
      </c>
      <c r="L609" s="9">
        <f>IF(telefony[[#This Row],[Czy zagraniczne]]=1, telefony[[#This Row],[zakonczenie]]-telefony[[#This Row],[rozpoczecie]]+L608, L608)</f>
        <v>0.19993055555555572</v>
      </c>
      <c r="M609" s="9">
        <f>IF(telefony[[#This Row],[Czy stacjonarny]]=1, telefony[[#This Row],[zakonczenie]]-telefony[[#This Row],[rozpoczecie]]+M608, IF(telefony[[#This Row],[Czy komórkowy]]=1, telefony[[#This Row],[zakonczenie]]-telefony[[#This Row],[rozpoczecie]]+M608, M608))</f>
        <v>3.3649074074074128</v>
      </c>
      <c r="N609" s="2">
        <f>telefony[[#This Row],[zakonczenie]]-telefony[[#This Row],[rozpoczecie]]</f>
        <v>5.2083333333333703E-3</v>
      </c>
      <c r="O609">
        <f>IF(telefony[[#This Row],[Czy zagraniczne]]=1, ROUNDUP(telefony[[#This Row],[Trwanie]]*1440,0),0)</f>
        <v>0</v>
      </c>
      <c r="P609" s="9">
        <f>IF(telefony[[#This Row],[Czy komórkowy]]=1, P608+telefony[[#This Row],[Trwanie]], P608)</f>
        <v>0.67553240740740705</v>
      </c>
      <c r="Q609" s="9">
        <f>IF(telefony[[#This Row],[Czy stacjonarny]]=1, Q608+telefony[[#This Row],[Trwanie]], Q608)</f>
        <v>2.1338194444444465</v>
      </c>
    </row>
    <row r="610" spans="1:17" x14ac:dyDescent="0.25">
      <c r="A610">
        <v>8679036</v>
      </c>
      <c r="B610" s="1">
        <v>42926</v>
      </c>
      <c r="C610" s="2">
        <v>0.58976851851851853</v>
      </c>
      <c r="D610" s="2">
        <v>0.60074074074074069</v>
      </c>
      <c r="E610">
        <f>IF(LEN(telefony[[#This Row],[nr]]) = 7, 1,0)</f>
        <v>1</v>
      </c>
      <c r="F610">
        <f>IF(LEN(telefony[[#This Row],[nr]]) = 8, 1,0)</f>
        <v>0</v>
      </c>
      <c r="G610">
        <f>IF(LEN(telefony[[#This Row],[nr]]) &gt;= 10, 1,0)</f>
        <v>0</v>
      </c>
      <c r="H610">
        <f>IF(AND(MID(telefony[[#This Row],[nr]],1,2)="12",  telefony[[#This Row],[Czy stacjonarny]]=1), 1,0)</f>
        <v>0</v>
      </c>
      <c r="I610" s="2">
        <f>IF(telefony[[#This Row],[Czy stacjonarny na 12]]=1, telefony[[#This Row],[zakonczenie]]-telefony[[#This Row],[rozpoczecie]]+I609, I609)</f>
        <v>4.5613425925925988E-2</v>
      </c>
      <c r="J610" s="9">
        <f>IF(telefony[[#This Row],[Czy stacjonarny]]=1, telefony[[#This Row],[zakonczenie]]-telefony[[#This Row],[rozpoczecie]]+J609, J609)</f>
        <v>2.5356944444444474</v>
      </c>
      <c r="K610" s="9">
        <f>IF(telefony[[#This Row],[Czy komórkowy]]=1, telefony[[#This Row],[zakonczenie]]-telefony[[#This Row],[rozpoczecie]]+K609, K609)</f>
        <v>0.84018518518518437</v>
      </c>
      <c r="L610" s="9">
        <f>IF(telefony[[#This Row],[Czy zagraniczne]]=1, telefony[[#This Row],[zakonczenie]]-telefony[[#This Row],[rozpoczecie]]+L609, L609)</f>
        <v>0.19993055555555572</v>
      </c>
      <c r="M610" s="9">
        <f>IF(telefony[[#This Row],[Czy stacjonarny]]=1, telefony[[#This Row],[zakonczenie]]-telefony[[#This Row],[rozpoczecie]]+M609, IF(telefony[[#This Row],[Czy komórkowy]]=1, telefony[[#This Row],[zakonczenie]]-telefony[[#This Row],[rozpoczecie]]+M609, M609))</f>
        <v>3.3758796296296349</v>
      </c>
      <c r="N610" s="2">
        <f>telefony[[#This Row],[zakonczenie]]-telefony[[#This Row],[rozpoczecie]]</f>
        <v>1.0972222222222161E-2</v>
      </c>
      <c r="O610">
        <f>IF(telefony[[#This Row],[Czy zagraniczne]]=1, ROUNDUP(telefony[[#This Row],[Trwanie]]*1440,0),0)</f>
        <v>0</v>
      </c>
      <c r="P610" s="9">
        <f>IF(telefony[[#This Row],[Czy komórkowy]]=1, P609+telefony[[#This Row],[Trwanie]], P609)</f>
        <v>0.67553240740740705</v>
      </c>
      <c r="Q610" s="9">
        <f>IF(telefony[[#This Row],[Czy stacjonarny]]=1, Q609+telefony[[#This Row],[Trwanie]], Q609)</f>
        <v>2.1447916666666687</v>
      </c>
    </row>
    <row r="611" spans="1:17" x14ac:dyDescent="0.25">
      <c r="A611">
        <v>1288637</v>
      </c>
      <c r="B611" s="1">
        <v>42926</v>
      </c>
      <c r="C611" s="2">
        <v>0.59277777777777774</v>
      </c>
      <c r="D611" s="2">
        <v>0.59365740740740736</v>
      </c>
      <c r="E611">
        <f>IF(LEN(telefony[[#This Row],[nr]]) = 7, 1,0)</f>
        <v>1</v>
      </c>
      <c r="F611">
        <f>IF(LEN(telefony[[#This Row],[nr]]) = 8, 1,0)</f>
        <v>0</v>
      </c>
      <c r="G611">
        <f>IF(LEN(telefony[[#This Row],[nr]]) &gt;= 10, 1,0)</f>
        <v>0</v>
      </c>
      <c r="H611">
        <f>IF(AND(MID(telefony[[#This Row],[nr]],1,2)="12",  telefony[[#This Row],[Czy stacjonarny]]=1), 1,0)</f>
        <v>1</v>
      </c>
      <c r="I611" s="2">
        <f>IF(telefony[[#This Row],[Czy stacjonarny na 12]]=1, telefony[[#This Row],[zakonczenie]]-telefony[[#This Row],[rozpoczecie]]+I610, I610)</f>
        <v>4.6493055555555607E-2</v>
      </c>
      <c r="J611" s="9">
        <f>IF(telefony[[#This Row],[Czy stacjonarny]]=1, telefony[[#This Row],[zakonczenie]]-telefony[[#This Row],[rozpoczecie]]+J610, J610)</f>
        <v>2.536574074074077</v>
      </c>
      <c r="K611" s="9">
        <f>IF(telefony[[#This Row],[Czy komórkowy]]=1, telefony[[#This Row],[zakonczenie]]-telefony[[#This Row],[rozpoczecie]]+K610, K610)</f>
        <v>0.84018518518518437</v>
      </c>
      <c r="L611" s="9">
        <f>IF(telefony[[#This Row],[Czy zagraniczne]]=1, telefony[[#This Row],[zakonczenie]]-telefony[[#This Row],[rozpoczecie]]+L610, L610)</f>
        <v>0.19993055555555572</v>
      </c>
      <c r="M611" s="9">
        <f>IF(telefony[[#This Row],[Czy stacjonarny]]=1, telefony[[#This Row],[zakonczenie]]-telefony[[#This Row],[rozpoczecie]]+M610, IF(telefony[[#This Row],[Czy komórkowy]]=1, telefony[[#This Row],[zakonczenie]]-telefony[[#This Row],[rozpoczecie]]+M610, M610))</f>
        <v>3.3767592592592646</v>
      </c>
      <c r="N611" s="2">
        <f>telefony[[#This Row],[zakonczenie]]-telefony[[#This Row],[rozpoczecie]]</f>
        <v>8.796296296296191E-4</v>
      </c>
      <c r="O611">
        <f>IF(telefony[[#This Row],[Czy zagraniczne]]=1, ROUNDUP(telefony[[#This Row],[Trwanie]]*1440,0),0)</f>
        <v>0</v>
      </c>
      <c r="P611" s="9">
        <f>IF(telefony[[#This Row],[Czy komórkowy]]=1, P610+telefony[[#This Row],[Trwanie]], P610)</f>
        <v>0.67553240740740705</v>
      </c>
      <c r="Q611" s="9">
        <f>IF(telefony[[#This Row],[Czy stacjonarny]]=1, Q610+telefony[[#This Row],[Trwanie]], Q610)</f>
        <v>2.1456712962962983</v>
      </c>
    </row>
    <row r="612" spans="1:17" x14ac:dyDescent="0.25">
      <c r="A612">
        <v>4825302</v>
      </c>
      <c r="B612" s="1">
        <v>42926</v>
      </c>
      <c r="C612" s="2">
        <v>0.59670138888888891</v>
      </c>
      <c r="D612" s="2">
        <v>0.59701388888888884</v>
      </c>
      <c r="E612">
        <f>IF(LEN(telefony[[#This Row],[nr]]) = 7, 1,0)</f>
        <v>1</v>
      </c>
      <c r="F612">
        <f>IF(LEN(telefony[[#This Row],[nr]]) = 8, 1,0)</f>
        <v>0</v>
      </c>
      <c r="G612">
        <f>IF(LEN(telefony[[#This Row],[nr]]) &gt;= 10, 1,0)</f>
        <v>0</v>
      </c>
      <c r="H612">
        <f>IF(AND(MID(telefony[[#This Row],[nr]],1,2)="12",  telefony[[#This Row],[Czy stacjonarny]]=1), 1,0)</f>
        <v>0</v>
      </c>
      <c r="I612" s="2">
        <f>IF(telefony[[#This Row],[Czy stacjonarny na 12]]=1, telefony[[#This Row],[zakonczenie]]-telefony[[#This Row],[rozpoczecie]]+I611, I611)</f>
        <v>4.6493055555555607E-2</v>
      </c>
      <c r="J612" s="9">
        <f>IF(telefony[[#This Row],[Czy stacjonarny]]=1, telefony[[#This Row],[zakonczenie]]-telefony[[#This Row],[rozpoczecie]]+J611, J611)</f>
        <v>2.5368865740740771</v>
      </c>
      <c r="K612" s="9">
        <f>IF(telefony[[#This Row],[Czy komórkowy]]=1, telefony[[#This Row],[zakonczenie]]-telefony[[#This Row],[rozpoczecie]]+K611, K611)</f>
        <v>0.84018518518518437</v>
      </c>
      <c r="L612" s="9">
        <f>IF(telefony[[#This Row],[Czy zagraniczne]]=1, telefony[[#This Row],[zakonczenie]]-telefony[[#This Row],[rozpoczecie]]+L611, L611)</f>
        <v>0.19993055555555572</v>
      </c>
      <c r="M612" s="9">
        <f>IF(telefony[[#This Row],[Czy stacjonarny]]=1, telefony[[#This Row],[zakonczenie]]-telefony[[#This Row],[rozpoczecie]]+M611, IF(telefony[[#This Row],[Czy komórkowy]]=1, telefony[[#This Row],[zakonczenie]]-telefony[[#This Row],[rozpoczecie]]+M611, M611))</f>
        <v>3.3770717592592643</v>
      </c>
      <c r="N612" s="2">
        <f>telefony[[#This Row],[zakonczenie]]-telefony[[#This Row],[rozpoczecie]]</f>
        <v>3.1249999999993783E-4</v>
      </c>
      <c r="O612">
        <f>IF(telefony[[#This Row],[Czy zagraniczne]]=1, ROUNDUP(telefony[[#This Row],[Trwanie]]*1440,0),0)</f>
        <v>0</v>
      </c>
      <c r="P612" s="9">
        <f>IF(telefony[[#This Row],[Czy komórkowy]]=1, P611+telefony[[#This Row],[Trwanie]], P611)</f>
        <v>0.67553240740740705</v>
      </c>
      <c r="Q612" s="9">
        <f>IF(telefony[[#This Row],[Czy stacjonarny]]=1, Q611+telefony[[#This Row],[Trwanie]], Q611)</f>
        <v>2.1459837962962984</v>
      </c>
    </row>
    <row r="613" spans="1:17" x14ac:dyDescent="0.25">
      <c r="A613">
        <v>5349562</v>
      </c>
      <c r="B613" s="1">
        <v>42926</v>
      </c>
      <c r="C613" s="2">
        <v>0.60041666666666671</v>
      </c>
      <c r="D613" s="2">
        <v>0.6095949074074074</v>
      </c>
      <c r="E613">
        <f>IF(LEN(telefony[[#This Row],[nr]]) = 7, 1,0)</f>
        <v>1</v>
      </c>
      <c r="F613">
        <f>IF(LEN(telefony[[#This Row],[nr]]) = 8, 1,0)</f>
        <v>0</v>
      </c>
      <c r="G613">
        <f>IF(LEN(telefony[[#This Row],[nr]]) &gt;= 10, 1,0)</f>
        <v>0</v>
      </c>
      <c r="H613">
        <f>IF(AND(MID(telefony[[#This Row],[nr]],1,2)="12",  telefony[[#This Row],[Czy stacjonarny]]=1), 1,0)</f>
        <v>0</v>
      </c>
      <c r="I613" s="2">
        <f>IF(telefony[[#This Row],[Czy stacjonarny na 12]]=1, telefony[[#This Row],[zakonczenie]]-telefony[[#This Row],[rozpoczecie]]+I612, I612)</f>
        <v>4.6493055555555607E-2</v>
      </c>
      <c r="J613" s="9">
        <f>IF(telefony[[#This Row],[Czy stacjonarny]]=1, telefony[[#This Row],[zakonczenie]]-telefony[[#This Row],[rozpoczecie]]+J612, J612)</f>
        <v>2.5460648148148177</v>
      </c>
      <c r="K613" s="9">
        <f>IF(telefony[[#This Row],[Czy komórkowy]]=1, telefony[[#This Row],[zakonczenie]]-telefony[[#This Row],[rozpoczecie]]+K612, K612)</f>
        <v>0.84018518518518437</v>
      </c>
      <c r="L613" s="9">
        <f>IF(telefony[[#This Row],[Czy zagraniczne]]=1, telefony[[#This Row],[zakonczenie]]-telefony[[#This Row],[rozpoczecie]]+L612, L612)</f>
        <v>0.19993055555555572</v>
      </c>
      <c r="M613" s="9">
        <f>IF(telefony[[#This Row],[Czy stacjonarny]]=1, telefony[[#This Row],[zakonczenie]]-telefony[[#This Row],[rozpoczecie]]+M612, IF(telefony[[#This Row],[Czy komórkowy]]=1, telefony[[#This Row],[zakonczenie]]-telefony[[#This Row],[rozpoczecie]]+M612, M612))</f>
        <v>3.3862500000000049</v>
      </c>
      <c r="N613" s="2">
        <f>telefony[[#This Row],[zakonczenie]]-telefony[[#This Row],[rozpoczecie]]</f>
        <v>9.1782407407406952E-3</v>
      </c>
      <c r="O613">
        <f>IF(telefony[[#This Row],[Czy zagraniczne]]=1, ROUNDUP(telefony[[#This Row],[Trwanie]]*1440,0),0)</f>
        <v>0</v>
      </c>
      <c r="P613" s="9">
        <f>IF(telefony[[#This Row],[Czy komórkowy]]=1, P612+telefony[[#This Row],[Trwanie]], P612)</f>
        <v>0.67553240740740705</v>
      </c>
      <c r="Q613" s="9">
        <f>IF(telefony[[#This Row],[Czy stacjonarny]]=1, Q612+telefony[[#This Row],[Trwanie]], Q612)</f>
        <v>2.155162037037039</v>
      </c>
    </row>
    <row r="614" spans="1:17" x14ac:dyDescent="0.25">
      <c r="A614">
        <v>5893512</v>
      </c>
      <c r="B614" s="1">
        <v>42926</v>
      </c>
      <c r="C614" s="2">
        <v>0.60517361111111112</v>
      </c>
      <c r="D614" s="2">
        <v>0.61063657407407412</v>
      </c>
      <c r="E614">
        <f>IF(LEN(telefony[[#This Row],[nr]]) = 7, 1,0)</f>
        <v>1</v>
      </c>
      <c r="F614">
        <f>IF(LEN(telefony[[#This Row],[nr]]) = 8, 1,0)</f>
        <v>0</v>
      </c>
      <c r="G614">
        <f>IF(LEN(telefony[[#This Row],[nr]]) &gt;= 10, 1,0)</f>
        <v>0</v>
      </c>
      <c r="H614">
        <f>IF(AND(MID(telefony[[#This Row],[nr]],1,2)="12",  telefony[[#This Row],[Czy stacjonarny]]=1), 1,0)</f>
        <v>0</v>
      </c>
      <c r="I614" s="2">
        <f>IF(telefony[[#This Row],[Czy stacjonarny na 12]]=1, telefony[[#This Row],[zakonczenie]]-telefony[[#This Row],[rozpoczecie]]+I613, I613)</f>
        <v>4.6493055555555607E-2</v>
      </c>
      <c r="J614" s="9">
        <f>IF(telefony[[#This Row],[Czy stacjonarny]]=1, telefony[[#This Row],[zakonczenie]]-telefony[[#This Row],[rozpoczecie]]+J613, J613)</f>
        <v>2.5515277777777809</v>
      </c>
      <c r="K614" s="9">
        <f>IF(telefony[[#This Row],[Czy komórkowy]]=1, telefony[[#This Row],[zakonczenie]]-telefony[[#This Row],[rozpoczecie]]+K613, K613)</f>
        <v>0.84018518518518437</v>
      </c>
      <c r="L614" s="9">
        <f>IF(telefony[[#This Row],[Czy zagraniczne]]=1, telefony[[#This Row],[zakonczenie]]-telefony[[#This Row],[rozpoczecie]]+L613, L613)</f>
        <v>0.19993055555555572</v>
      </c>
      <c r="M614" s="9">
        <f>IF(telefony[[#This Row],[Czy stacjonarny]]=1, telefony[[#This Row],[zakonczenie]]-telefony[[#This Row],[rozpoczecie]]+M613, IF(telefony[[#This Row],[Czy komórkowy]]=1, telefony[[#This Row],[zakonczenie]]-telefony[[#This Row],[rozpoczecie]]+M613, M613))</f>
        <v>3.3917129629629681</v>
      </c>
      <c r="N614" s="2">
        <f>telefony[[#This Row],[zakonczenie]]-telefony[[#This Row],[rozpoczecie]]</f>
        <v>5.4629629629630028E-3</v>
      </c>
      <c r="O614">
        <f>IF(telefony[[#This Row],[Czy zagraniczne]]=1, ROUNDUP(telefony[[#This Row],[Trwanie]]*1440,0),0)</f>
        <v>0</v>
      </c>
      <c r="P614" s="9">
        <f>IF(telefony[[#This Row],[Czy komórkowy]]=1, P613+telefony[[#This Row],[Trwanie]], P613)</f>
        <v>0.67553240740740705</v>
      </c>
      <c r="Q614" s="9">
        <f>IF(telefony[[#This Row],[Czy stacjonarny]]=1, Q613+telefony[[#This Row],[Trwanie]], Q613)</f>
        <v>2.1606250000000022</v>
      </c>
    </row>
    <row r="615" spans="1:17" x14ac:dyDescent="0.25">
      <c r="A615">
        <v>7138804596</v>
      </c>
      <c r="B615" s="1">
        <v>42926</v>
      </c>
      <c r="C615" s="2">
        <v>0.60578703703703707</v>
      </c>
      <c r="D615" s="2">
        <v>0.61459490740740741</v>
      </c>
      <c r="E615">
        <f>IF(LEN(telefony[[#This Row],[nr]]) = 7, 1,0)</f>
        <v>0</v>
      </c>
      <c r="F615">
        <f>IF(LEN(telefony[[#This Row],[nr]]) = 8, 1,0)</f>
        <v>0</v>
      </c>
      <c r="G615">
        <f>IF(LEN(telefony[[#This Row],[nr]]) &gt;= 10, 1,0)</f>
        <v>1</v>
      </c>
      <c r="H615">
        <f>IF(AND(MID(telefony[[#This Row],[nr]],1,2)="12",  telefony[[#This Row],[Czy stacjonarny]]=1), 1,0)</f>
        <v>0</v>
      </c>
      <c r="I615" s="2">
        <f>IF(telefony[[#This Row],[Czy stacjonarny na 12]]=1, telefony[[#This Row],[zakonczenie]]-telefony[[#This Row],[rozpoczecie]]+I614, I614)</f>
        <v>4.6493055555555607E-2</v>
      </c>
      <c r="J615" s="9">
        <f>IF(telefony[[#This Row],[Czy stacjonarny]]=1, telefony[[#This Row],[zakonczenie]]-telefony[[#This Row],[rozpoczecie]]+J614, J614)</f>
        <v>2.5515277777777809</v>
      </c>
      <c r="K615" s="9">
        <f>IF(telefony[[#This Row],[Czy komórkowy]]=1, telefony[[#This Row],[zakonczenie]]-telefony[[#This Row],[rozpoczecie]]+K614, K614)</f>
        <v>0.84018518518518437</v>
      </c>
      <c r="L615" s="9">
        <f>IF(telefony[[#This Row],[Czy zagraniczne]]=1, telefony[[#This Row],[zakonczenie]]-telefony[[#This Row],[rozpoczecie]]+L614, L614)</f>
        <v>0.20873842592592606</v>
      </c>
      <c r="M615" s="9">
        <f>IF(telefony[[#This Row],[Czy stacjonarny]]=1, telefony[[#This Row],[zakonczenie]]-telefony[[#This Row],[rozpoczecie]]+M614, IF(telefony[[#This Row],[Czy komórkowy]]=1, telefony[[#This Row],[zakonczenie]]-telefony[[#This Row],[rozpoczecie]]+M614, M614))</f>
        <v>3.3917129629629681</v>
      </c>
      <c r="N615" s="2">
        <f>telefony[[#This Row],[zakonczenie]]-telefony[[#This Row],[rozpoczecie]]</f>
        <v>8.8078703703703409E-3</v>
      </c>
      <c r="O615">
        <f>IF(telefony[[#This Row],[Czy zagraniczne]]=1, ROUNDUP(telefony[[#This Row],[Trwanie]]*1440,0),0)</f>
        <v>13</v>
      </c>
      <c r="P615" s="9">
        <f>IF(telefony[[#This Row],[Czy komórkowy]]=1, P614+telefony[[#This Row],[Trwanie]], P614)</f>
        <v>0.67553240740740705</v>
      </c>
      <c r="Q615" s="9">
        <f>IF(telefony[[#This Row],[Czy stacjonarny]]=1, Q614+telefony[[#This Row],[Trwanie]], Q614)</f>
        <v>2.1606250000000022</v>
      </c>
    </row>
    <row r="616" spans="1:17" x14ac:dyDescent="0.25">
      <c r="A616">
        <v>6468376</v>
      </c>
      <c r="B616" s="1">
        <v>42926</v>
      </c>
      <c r="C616" s="2">
        <v>0.61140046296296291</v>
      </c>
      <c r="D616" s="2">
        <v>0.61952546296296296</v>
      </c>
      <c r="E616">
        <f>IF(LEN(telefony[[#This Row],[nr]]) = 7, 1,0)</f>
        <v>1</v>
      </c>
      <c r="F616">
        <f>IF(LEN(telefony[[#This Row],[nr]]) = 8, 1,0)</f>
        <v>0</v>
      </c>
      <c r="G616">
        <f>IF(LEN(telefony[[#This Row],[nr]]) &gt;= 10, 1,0)</f>
        <v>0</v>
      </c>
      <c r="H616">
        <f>IF(AND(MID(telefony[[#This Row],[nr]],1,2)="12",  telefony[[#This Row],[Czy stacjonarny]]=1), 1,0)</f>
        <v>0</v>
      </c>
      <c r="I616" s="2">
        <f>IF(telefony[[#This Row],[Czy stacjonarny na 12]]=1, telefony[[#This Row],[zakonczenie]]-telefony[[#This Row],[rozpoczecie]]+I615, I615)</f>
        <v>4.6493055555555607E-2</v>
      </c>
      <c r="J616" s="9">
        <f>IF(telefony[[#This Row],[Czy stacjonarny]]=1, telefony[[#This Row],[zakonczenie]]-telefony[[#This Row],[rozpoczecie]]+J615, J615)</f>
        <v>2.5596527777777811</v>
      </c>
      <c r="K616" s="9">
        <f>IF(telefony[[#This Row],[Czy komórkowy]]=1, telefony[[#This Row],[zakonczenie]]-telefony[[#This Row],[rozpoczecie]]+K615, K615)</f>
        <v>0.84018518518518437</v>
      </c>
      <c r="L616" s="9">
        <f>IF(telefony[[#This Row],[Czy zagraniczne]]=1, telefony[[#This Row],[zakonczenie]]-telefony[[#This Row],[rozpoczecie]]+L615, L615)</f>
        <v>0.20873842592592606</v>
      </c>
      <c r="M616" s="9">
        <f>IF(telefony[[#This Row],[Czy stacjonarny]]=1, telefony[[#This Row],[zakonczenie]]-telefony[[#This Row],[rozpoczecie]]+M615, IF(telefony[[#This Row],[Czy komórkowy]]=1, telefony[[#This Row],[zakonczenie]]-telefony[[#This Row],[rozpoczecie]]+M615, M615))</f>
        <v>3.3998379629629683</v>
      </c>
      <c r="N616" s="2">
        <f>telefony[[#This Row],[zakonczenie]]-telefony[[#This Row],[rozpoczecie]]</f>
        <v>8.1250000000000488E-3</v>
      </c>
      <c r="O616">
        <f>IF(telefony[[#This Row],[Czy zagraniczne]]=1, ROUNDUP(telefony[[#This Row],[Trwanie]]*1440,0),0)</f>
        <v>0</v>
      </c>
      <c r="P616" s="9">
        <f>IF(telefony[[#This Row],[Czy komórkowy]]=1, P615+telefony[[#This Row],[Trwanie]], P615)</f>
        <v>0.67553240740740705</v>
      </c>
      <c r="Q616" s="9">
        <f>IF(telefony[[#This Row],[Czy stacjonarny]]=1, Q615+telefony[[#This Row],[Trwanie]], Q615)</f>
        <v>2.1687500000000024</v>
      </c>
    </row>
    <row r="617" spans="1:17" x14ac:dyDescent="0.25">
      <c r="A617">
        <v>5076649</v>
      </c>
      <c r="B617" s="1">
        <v>42926</v>
      </c>
      <c r="C617" s="2">
        <v>0.61699074074074078</v>
      </c>
      <c r="D617" s="2">
        <v>0.62163194444444447</v>
      </c>
      <c r="E617">
        <f>IF(LEN(telefony[[#This Row],[nr]]) = 7, 1,0)</f>
        <v>1</v>
      </c>
      <c r="F617">
        <f>IF(LEN(telefony[[#This Row],[nr]]) = 8, 1,0)</f>
        <v>0</v>
      </c>
      <c r="G617">
        <f>IF(LEN(telefony[[#This Row],[nr]]) &gt;= 10, 1,0)</f>
        <v>0</v>
      </c>
      <c r="H617">
        <f>IF(AND(MID(telefony[[#This Row],[nr]],1,2)="12",  telefony[[#This Row],[Czy stacjonarny]]=1), 1,0)</f>
        <v>0</v>
      </c>
      <c r="I617" s="2">
        <f>IF(telefony[[#This Row],[Czy stacjonarny na 12]]=1, telefony[[#This Row],[zakonczenie]]-telefony[[#This Row],[rozpoczecie]]+I616, I616)</f>
        <v>4.6493055555555607E-2</v>
      </c>
      <c r="J617" s="9">
        <f>IF(telefony[[#This Row],[Czy stacjonarny]]=1, telefony[[#This Row],[zakonczenie]]-telefony[[#This Row],[rozpoczecie]]+J616, J616)</f>
        <v>2.5642939814814847</v>
      </c>
      <c r="K617" s="9">
        <f>IF(telefony[[#This Row],[Czy komórkowy]]=1, telefony[[#This Row],[zakonczenie]]-telefony[[#This Row],[rozpoczecie]]+K616, K616)</f>
        <v>0.84018518518518437</v>
      </c>
      <c r="L617" s="9">
        <f>IF(telefony[[#This Row],[Czy zagraniczne]]=1, telefony[[#This Row],[zakonczenie]]-telefony[[#This Row],[rozpoczecie]]+L616, L616)</f>
        <v>0.20873842592592606</v>
      </c>
      <c r="M617" s="9">
        <f>IF(telefony[[#This Row],[Czy stacjonarny]]=1, telefony[[#This Row],[zakonczenie]]-telefony[[#This Row],[rozpoczecie]]+M616, IF(telefony[[#This Row],[Czy komórkowy]]=1, telefony[[#This Row],[zakonczenie]]-telefony[[#This Row],[rozpoczecie]]+M616, M616))</f>
        <v>3.4044791666666718</v>
      </c>
      <c r="N617" s="2">
        <f>telefony[[#This Row],[zakonczenie]]-telefony[[#This Row],[rozpoczecie]]</f>
        <v>4.6412037037036891E-3</v>
      </c>
      <c r="O617">
        <f>IF(telefony[[#This Row],[Czy zagraniczne]]=1, ROUNDUP(telefony[[#This Row],[Trwanie]]*1440,0),0)</f>
        <v>0</v>
      </c>
      <c r="P617" s="9">
        <f>IF(telefony[[#This Row],[Czy komórkowy]]=1, P616+telefony[[#This Row],[Trwanie]], P616)</f>
        <v>0.67553240740740705</v>
      </c>
      <c r="Q617" s="9">
        <f>IF(telefony[[#This Row],[Czy stacjonarny]]=1, Q616+telefony[[#This Row],[Trwanie]], Q616)</f>
        <v>2.173391203703706</v>
      </c>
    </row>
    <row r="618" spans="1:17" x14ac:dyDescent="0.25">
      <c r="A618">
        <v>3494192</v>
      </c>
      <c r="B618" s="1">
        <v>42926</v>
      </c>
      <c r="C618" s="2">
        <v>0.62216435185185182</v>
      </c>
      <c r="D618" s="2">
        <v>0.62291666666666667</v>
      </c>
      <c r="E618">
        <f>IF(LEN(telefony[[#This Row],[nr]]) = 7, 1,0)</f>
        <v>1</v>
      </c>
      <c r="F618">
        <f>IF(LEN(telefony[[#This Row],[nr]]) = 8, 1,0)</f>
        <v>0</v>
      </c>
      <c r="G618">
        <f>IF(LEN(telefony[[#This Row],[nr]]) &gt;= 10, 1,0)</f>
        <v>0</v>
      </c>
      <c r="H618">
        <f>IF(AND(MID(telefony[[#This Row],[nr]],1,2)="12",  telefony[[#This Row],[Czy stacjonarny]]=1), 1,0)</f>
        <v>0</v>
      </c>
      <c r="I618" s="2">
        <f>IF(telefony[[#This Row],[Czy stacjonarny na 12]]=1, telefony[[#This Row],[zakonczenie]]-telefony[[#This Row],[rozpoczecie]]+I617, I617)</f>
        <v>4.6493055555555607E-2</v>
      </c>
      <c r="J618" s="9">
        <f>IF(telefony[[#This Row],[Czy stacjonarny]]=1, telefony[[#This Row],[zakonczenie]]-telefony[[#This Row],[rozpoczecie]]+J617, J617)</f>
        <v>2.5650462962962997</v>
      </c>
      <c r="K618" s="9">
        <f>IF(telefony[[#This Row],[Czy komórkowy]]=1, telefony[[#This Row],[zakonczenie]]-telefony[[#This Row],[rozpoczecie]]+K617, K617)</f>
        <v>0.84018518518518437</v>
      </c>
      <c r="L618" s="9">
        <f>IF(telefony[[#This Row],[Czy zagraniczne]]=1, telefony[[#This Row],[zakonczenie]]-telefony[[#This Row],[rozpoczecie]]+L617, L617)</f>
        <v>0.20873842592592606</v>
      </c>
      <c r="M618" s="9">
        <f>IF(telefony[[#This Row],[Czy stacjonarny]]=1, telefony[[#This Row],[zakonczenie]]-telefony[[#This Row],[rozpoczecie]]+M617, IF(telefony[[#This Row],[Czy komórkowy]]=1, telefony[[#This Row],[zakonczenie]]-telefony[[#This Row],[rozpoczecie]]+M617, M617))</f>
        <v>3.4052314814814868</v>
      </c>
      <c r="N618" s="2">
        <f>telefony[[#This Row],[zakonczenie]]-telefony[[#This Row],[rozpoczecie]]</f>
        <v>7.523148148148584E-4</v>
      </c>
      <c r="O618">
        <f>IF(telefony[[#This Row],[Czy zagraniczne]]=1, ROUNDUP(telefony[[#This Row],[Trwanie]]*1440,0),0)</f>
        <v>0</v>
      </c>
      <c r="P618" s="9">
        <f>IF(telefony[[#This Row],[Czy komórkowy]]=1, P617+telefony[[#This Row],[Trwanie]], P617)</f>
        <v>0.67553240740740705</v>
      </c>
      <c r="Q618" s="9">
        <f>IF(telefony[[#This Row],[Czy stacjonarny]]=1, Q617+telefony[[#This Row],[Trwanie]], Q617)</f>
        <v>2.1741435185185209</v>
      </c>
    </row>
    <row r="619" spans="1:17" x14ac:dyDescent="0.25">
      <c r="A619">
        <v>8150086</v>
      </c>
      <c r="B619" s="1">
        <v>42926</v>
      </c>
      <c r="C619" s="2">
        <v>0.6272685185185185</v>
      </c>
      <c r="D619" s="2">
        <v>0.63475694444444442</v>
      </c>
      <c r="E619">
        <f>IF(LEN(telefony[[#This Row],[nr]]) = 7, 1,0)</f>
        <v>1</v>
      </c>
      <c r="F619">
        <f>IF(LEN(telefony[[#This Row],[nr]]) = 8, 1,0)</f>
        <v>0</v>
      </c>
      <c r="G619">
        <f>IF(LEN(telefony[[#This Row],[nr]]) &gt;= 10, 1,0)</f>
        <v>0</v>
      </c>
      <c r="H619">
        <f>IF(AND(MID(telefony[[#This Row],[nr]],1,2)="12",  telefony[[#This Row],[Czy stacjonarny]]=1), 1,0)</f>
        <v>0</v>
      </c>
      <c r="I619" s="2">
        <f>IF(telefony[[#This Row],[Czy stacjonarny na 12]]=1, telefony[[#This Row],[zakonczenie]]-telefony[[#This Row],[rozpoczecie]]+I618, I618)</f>
        <v>4.6493055555555607E-2</v>
      </c>
      <c r="J619" s="9">
        <f>IF(telefony[[#This Row],[Czy stacjonarny]]=1, telefony[[#This Row],[zakonczenie]]-telefony[[#This Row],[rozpoczecie]]+J618, J618)</f>
        <v>2.5725347222222257</v>
      </c>
      <c r="K619" s="9">
        <f>IF(telefony[[#This Row],[Czy komórkowy]]=1, telefony[[#This Row],[zakonczenie]]-telefony[[#This Row],[rozpoczecie]]+K618, K618)</f>
        <v>0.84018518518518437</v>
      </c>
      <c r="L619" s="9">
        <f>IF(telefony[[#This Row],[Czy zagraniczne]]=1, telefony[[#This Row],[zakonczenie]]-telefony[[#This Row],[rozpoczecie]]+L618, L618)</f>
        <v>0.20873842592592606</v>
      </c>
      <c r="M619" s="9">
        <f>IF(telefony[[#This Row],[Czy stacjonarny]]=1, telefony[[#This Row],[zakonczenie]]-telefony[[#This Row],[rozpoczecie]]+M618, IF(telefony[[#This Row],[Czy komórkowy]]=1, telefony[[#This Row],[zakonczenie]]-telefony[[#This Row],[rozpoczecie]]+M618, M618))</f>
        <v>3.4127199074074128</v>
      </c>
      <c r="N619" s="2">
        <f>telefony[[#This Row],[zakonczenie]]-telefony[[#This Row],[rozpoczecie]]</f>
        <v>7.4884259259259123E-3</v>
      </c>
      <c r="O619">
        <f>IF(telefony[[#This Row],[Czy zagraniczne]]=1, ROUNDUP(telefony[[#This Row],[Trwanie]]*1440,0),0)</f>
        <v>0</v>
      </c>
      <c r="P619" s="9">
        <f>IF(telefony[[#This Row],[Czy komórkowy]]=1, P618+telefony[[#This Row],[Trwanie]], P618)</f>
        <v>0.67553240740740705</v>
      </c>
      <c r="Q619" s="9">
        <f>IF(telefony[[#This Row],[Czy stacjonarny]]=1, Q618+telefony[[#This Row],[Trwanie]], Q618)</f>
        <v>2.181631944444447</v>
      </c>
    </row>
    <row r="620" spans="1:17" x14ac:dyDescent="0.25">
      <c r="A620">
        <v>3934931</v>
      </c>
      <c r="B620" s="1">
        <v>42927</v>
      </c>
      <c r="C620" s="2">
        <v>0.3349537037037037</v>
      </c>
      <c r="D620" s="2">
        <v>0.3379861111111111</v>
      </c>
      <c r="E620">
        <f>IF(LEN(telefony[[#This Row],[nr]]) = 7, 1,0)</f>
        <v>1</v>
      </c>
      <c r="F620">
        <f>IF(LEN(telefony[[#This Row],[nr]]) = 8, 1,0)</f>
        <v>0</v>
      </c>
      <c r="G620">
        <f>IF(LEN(telefony[[#This Row],[nr]]) &gt;= 10, 1,0)</f>
        <v>0</v>
      </c>
      <c r="H620">
        <f>IF(AND(MID(telefony[[#This Row],[nr]],1,2)="12",  telefony[[#This Row],[Czy stacjonarny]]=1), 1,0)</f>
        <v>0</v>
      </c>
      <c r="I620" s="2">
        <f>IF(telefony[[#This Row],[Czy stacjonarny na 12]]=1, telefony[[#This Row],[zakonczenie]]-telefony[[#This Row],[rozpoczecie]]+I619, I619)</f>
        <v>4.6493055555555607E-2</v>
      </c>
      <c r="J620" s="9">
        <f>IF(telefony[[#This Row],[Czy stacjonarny]]=1, telefony[[#This Row],[zakonczenie]]-telefony[[#This Row],[rozpoczecie]]+J619, J619)</f>
        <v>2.5755671296296332</v>
      </c>
      <c r="K620" s="9">
        <f>IF(telefony[[#This Row],[Czy komórkowy]]=1, telefony[[#This Row],[zakonczenie]]-telefony[[#This Row],[rozpoczecie]]+K619, K619)</f>
        <v>0.84018518518518437</v>
      </c>
      <c r="L620" s="9">
        <f>IF(telefony[[#This Row],[Czy zagraniczne]]=1, telefony[[#This Row],[zakonczenie]]-telefony[[#This Row],[rozpoczecie]]+L619, L619)</f>
        <v>0.20873842592592606</v>
      </c>
      <c r="M620" s="9">
        <f>IF(telefony[[#This Row],[Czy stacjonarny]]=1, telefony[[#This Row],[zakonczenie]]-telefony[[#This Row],[rozpoczecie]]+M619, IF(telefony[[#This Row],[Czy komórkowy]]=1, telefony[[#This Row],[zakonczenie]]-telefony[[#This Row],[rozpoczecie]]+M619, M619))</f>
        <v>3.4157523148148203</v>
      </c>
      <c r="N620" s="2">
        <f>telefony[[#This Row],[zakonczenie]]-telefony[[#This Row],[rozpoczecie]]</f>
        <v>3.0324074074074003E-3</v>
      </c>
      <c r="O620">
        <f>IF(telefony[[#This Row],[Czy zagraniczne]]=1, ROUNDUP(telefony[[#This Row],[Trwanie]]*1440,0),0)</f>
        <v>0</v>
      </c>
      <c r="P620" s="9">
        <f>IF(telefony[[#This Row],[Czy komórkowy]]=1, P619+telefony[[#This Row],[Trwanie]], P619)</f>
        <v>0.67553240740740705</v>
      </c>
      <c r="Q620" s="9">
        <f>IF(telefony[[#This Row],[Czy stacjonarny]]=1, Q619+telefony[[#This Row],[Trwanie]], Q619)</f>
        <v>2.1846643518518545</v>
      </c>
    </row>
    <row r="621" spans="1:17" x14ac:dyDescent="0.25">
      <c r="A621">
        <v>2111996</v>
      </c>
      <c r="B621" s="1">
        <v>42927</v>
      </c>
      <c r="C621" s="2">
        <v>0.33706018518518521</v>
      </c>
      <c r="D621" s="2">
        <v>0.33875</v>
      </c>
      <c r="E621">
        <f>IF(LEN(telefony[[#This Row],[nr]]) = 7, 1,0)</f>
        <v>1</v>
      </c>
      <c r="F621">
        <f>IF(LEN(telefony[[#This Row],[nr]]) = 8, 1,0)</f>
        <v>0</v>
      </c>
      <c r="G621">
        <f>IF(LEN(telefony[[#This Row],[nr]]) &gt;= 10, 1,0)</f>
        <v>0</v>
      </c>
      <c r="H621">
        <f>IF(AND(MID(telefony[[#This Row],[nr]],1,2)="12",  telefony[[#This Row],[Czy stacjonarny]]=1), 1,0)</f>
        <v>0</v>
      </c>
      <c r="I621" s="2">
        <f>IF(telefony[[#This Row],[Czy stacjonarny na 12]]=1, telefony[[#This Row],[zakonczenie]]-telefony[[#This Row],[rozpoczecie]]+I620, I620)</f>
        <v>4.6493055555555607E-2</v>
      </c>
      <c r="J621" s="9">
        <f>IF(telefony[[#This Row],[Czy stacjonarny]]=1, telefony[[#This Row],[zakonczenie]]-telefony[[#This Row],[rozpoczecie]]+J620, J620)</f>
        <v>2.5772569444444482</v>
      </c>
      <c r="K621" s="9">
        <f>IF(telefony[[#This Row],[Czy komórkowy]]=1, telefony[[#This Row],[zakonczenie]]-telefony[[#This Row],[rozpoczecie]]+K620, K620)</f>
        <v>0.84018518518518437</v>
      </c>
      <c r="L621" s="9">
        <f>IF(telefony[[#This Row],[Czy zagraniczne]]=1, telefony[[#This Row],[zakonczenie]]-telefony[[#This Row],[rozpoczecie]]+L620, L620)</f>
        <v>0.20873842592592606</v>
      </c>
      <c r="M621" s="9">
        <f>IF(telefony[[#This Row],[Czy stacjonarny]]=1, telefony[[#This Row],[zakonczenie]]-telefony[[#This Row],[rozpoczecie]]+M620, IF(telefony[[#This Row],[Czy komórkowy]]=1, telefony[[#This Row],[zakonczenie]]-telefony[[#This Row],[rozpoczecie]]+M620, M620))</f>
        <v>3.4174421296296353</v>
      </c>
      <c r="N621" s="2">
        <f>telefony[[#This Row],[zakonczenie]]-telefony[[#This Row],[rozpoczecie]]</f>
        <v>1.6898148148147829E-3</v>
      </c>
      <c r="O621">
        <f>IF(telefony[[#This Row],[Czy zagraniczne]]=1, ROUNDUP(telefony[[#This Row],[Trwanie]]*1440,0),0)</f>
        <v>0</v>
      </c>
      <c r="P621" s="9">
        <f>IF(telefony[[#This Row],[Czy komórkowy]]=1, P620+telefony[[#This Row],[Trwanie]], P620)</f>
        <v>0.67553240740740705</v>
      </c>
      <c r="Q621" s="9">
        <f>IF(telefony[[#This Row],[Czy stacjonarny]]=1, Q620+telefony[[#This Row],[Trwanie]], Q620)</f>
        <v>2.1863541666666695</v>
      </c>
    </row>
    <row r="622" spans="1:17" x14ac:dyDescent="0.25">
      <c r="A622">
        <v>6484436</v>
      </c>
      <c r="B622" s="1">
        <v>42927</v>
      </c>
      <c r="C622" s="2">
        <v>0.34006944444444442</v>
      </c>
      <c r="D622" s="2">
        <v>0.3427546296296296</v>
      </c>
      <c r="E622">
        <f>IF(LEN(telefony[[#This Row],[nr]]) = 7, 1,0)</f>
        <v>1</v>
      </c>
      <c r="F622">
        <f>IF(LEN(telefony[[#This Row],[nr]]) = 8, 1,0)</f>
        <v>0</v>
      </c>
      <c r="G622">
        <f>IF(LEN(telefony[[#This Row],[nr]]) &gt;= 10, 1,0)</f>
        <v>0</v>
      </c>
      <c r="H622">
        <f>IF(AND(MID(telefony[[#This Row],[nr]],1,2)="12",  telefony[[#This Row],[Czy stacjonarny]]=1), 1,0)</f>
        <v>0</v>
      </c>
      <c r="I622" s="2">
        <f>IF(telefony[[#This Row],[Czy stacjonarny na 12]]=1, telefony[[#This Row],[zakonczenie]]-telefony[[#This Row],[rozpoczecie]]+I621, I621)</f>
        <v>4.6493055555555607E-2</v>
      </c>
      <c r="J622" s="9">
        <f>IF(telefony[[#This Row],[Czy stacjonarny]]=1, telefony[[#This Row],[zakonczenie]]-telefony[[#This Row],[rozpoczecie]]+J621, J621)</f>
        <v>2.5799421296296332</v>
      </c>
      <c r="K622" s="9">
        <f>IF(telefony[[#This Row],[Czy komórkowy]]=1, telefony[[#This Row],[zakonczenie]]-telefony[[#This Row],[rozpoczecie]]+K621, K621)</f>
        <v>0.84018518518518437</v>
      </c>
      <c r="L622" s="9">
        <f>IF(telefony[[#This Row],[Czy zagraniczne]]=1, telefony[[#This Row],[zakonczenie]]-telefony[[#This Row],[rozpoczecie]]+L621, L621)</f>
        <v>0.20873842592592606</v>
      </c>
      <c r="M622" s="9">
        <f>IF(telefony[[#This Row],[Czy stacjonarny]]=1, telefony[[#This Row],[zakonczenie]]-telefony[[#This Row],[rozpoczecie]]+M621, IF(telefony[[#This Row],[Czy komórkowy]]=1, telefony[[#This Row],[zakonczenie]]-telefony[[#This Row],[rozpoczecie]]+M621, M621))</f>
        <v>3.4201273148148204</v>
      </c>
      <c r="N622" s="2">
        <f>telefony[[#This Row],[zakonczenie]]-telefony[[#This Row],[rozpoczecie]]</f>
        <v>2.6851851851851793E-3</v>
      </c>
      <c r="O622">
        <f>IF(telefony[[#This Row],[Czy zagraniczne]]=1, ROUNDUP(telefony[[#This Row],[Trwanie]]*1440,0),0)</f>
        <v>0</v>
      </c>
      <c r="P622" s="9">
        <f>IF(telefony[[#This Row],[Czy komórkowy]]=1, P621+telefony[[#This Row],[Trwanie]], P621)</f>
        <v>0.67553240740740705</v>
      </c>
      <c r="Q622" s="9">
        <f>IF(telefony[[#This Row],[Czy stacjonarny]]=1, Q621+telefony[[#This Row],[Trwanie]], Q621)</f>
        <v>2.1890393518518545</v>
      </c>
    </row>
    <row r="623" spans="1:17" x14ac:dyDescent="0.25">
      <c r="A623">
        <v>97646706</v>
      </c>
      <c r="B623" s="1">
        <v>42927</v>
      </c>
      <c r="C623" s="2">
        <v>0.34304398148148146</v>
      </c>
      <c r="D623" s="2">
        <v>0.34310185185185182</v>
      </c>
      <c r="E623">
        <f>IF(LEN(telefony[[#This Row],[nr]]) = 7, 1,0)</f>
        <v>0</v>
      </c>
      <c r="F623">
        <f>IF(LEN(telefony[[#This Row],[nr]]) = 8, 1,0)</f>
        <v>1</v>
      </c>
      <c r="G623">
        <f>IF(LEN(telefony[[#This Row],[nr]]) &gt;= 10, 1,0)</f>
        <v>0</v>
      </c>
      <c r="H623">
        <f>IF(AND(MID(telefony[[#This Row],[nr]],1,2)="12",  telefony[[#This Row],[Czy stacjonarny]]=1), 1,0)</f>
        <v>0</v>
      </c>
      <c r="I623" s="2">
        <f>IF(telefony[[#This Row],[Czy stacjonarny na 12]]=1, telefony[[#This Row],[zakonczenie]]-telefony[[#This Row],[rozpoczecie]]+I622, I622)</f>
        <v>4.6493055555555607E-2</v>
      </c>
      <c r="J623" s="9">
        <f>IF(telefony[[#This Row],[Czy stacjonarny]]=1, telefony[[#This Row],[zakonczenie]]-telefony[[#This Row],[rozpoczecie]]+J622, J622)</f>
        <v>2.5799421296296332</v>
      </c>
      <c r="K623" s="9">
        <f>IF(telefony[[#This Row],[Czy komórkowy]]=1, telefony[[#This Row],[zakonczenie]]-telefony[[#This Row],[rozpoczecie]]+K622, K622)</f>
        <v>0.84024305555555467</v>
      </c>
      <c r="L623" s="9">
        <f>IF(telefony[[#This Row],[Czy zagraniczne]]=1, telefony[[#This Row],[zakonczenie]]-telefony[[#This Row],[rozpoczecie]]+L622, L622)</f>
        <v>0.20873842592592606</v>
      </c>
      <c r="M623" s="9">
        <f>IF(telefony[[#This Row],[Czy stacjonarny]]=1, telefony[[#This Row],[zakonczenie]]-telefony[[#This Row],[rozpoczecie]]+M622, IF(telefony[[#This Row],[Czy komórkowy]]=1, telefony[[#This Row],[zakonczenie]]-telefony[[#This Row],[rozpoczecie]]+M622, M622))</f>
        <v>3.4201851851851908</v>
      </c>
      <c r="N623" s="2">
        <f>telefony[[#This Row],[zakonczenie]]-telefony[[#This Row],[rozpoczecie]]</f>
        <v>5.7870370370360913E-5</v>
      </c>
      <c r="O623">
        <f>IF(telefony[[#This Row],[Czy zagraniczne]]=1, ROUNDUP(telefony[[#This Row],[Trwanie]]*1440,0),0)</f>
        <v>0</v>
      </c>
      <c r="P623" s="9">
        <f>IF(telefony[[#This Row],[Czy komórkowy]]=1, P622+telefony[[#This Row],[Trwanie]], P622)</f>
        <v>0.67559027777777736</v>
      </c>
      <c r="Q623" s="9">
        <f>IF(telefony[[#This Row],[Czy stacjonarny]]=1, Q622+telefony[[#This Row],[Trwanie]], Q622)</f>
        <v>2.1890393518518545</v>
      </c>
    </row>
    <row r="624" spans="1:17" x14ac:dyDescent="0.25">
      <c r="A624">
        <v>9932676</v>
      </c>
      <c r="B624" s="1">
        <v>42927</v>
      </c>
      <c r="C624" s="2">
        <v>0.34778935185185184</v>
      </c>
      <c r="D624" s="2">
        <v>0.35474537037037035</v>
      </c>
      <c r="E624">
        <f>IF(LEN(telefony[[#This Row],[nr]]) = 7, 1,0)</f>
        <v>1</v>
      </c>
      <c r="F624">
        <f>IF(LEN(telefony[[#This Row],[nr]]) = 8, 1,0)</f>
        <v>0</v>
      </c>
      <c r="G624">
        <f>IF(LEN(telefony[[#This Row],[nr]]) &gt;= 10, 1,0)</f>
        <v>0</v>
      </c>
      <c r="H624">
        <f>IF(AND(MID(telefony[[#This Row],[nr]],1,2)="12",  telefony[[#This Row],[Czy stacjonarny]]=1), 1,0)</f>
        <v>0</v>
      </c>
      <c r="I624" s="2">
        <f>IF(telefony[[#This Row],[Czy stacjonarny na 12]]=1, telefony[[#This Row],[zakonczenie]]-telefony[[#This Row],[rozpoczecie]]+I623, I623)</f>
        <v>4.6493055555555607E-2</v>
      </c>
      <c r="J624" s="9">
        <f>IF(telefony[[#This Row],[Czy stacjonarny]]=1, telefony[[#This Row],[zakonczenie]]-telefony[[#This Row],[rozpoczecie]]+J623, J623)</f>
        <v>2.5868981481481517</v>
      </c>
      <c r="K624" s="9">
        <f>IF(telefony[[#This Row],[Czy komórkowy]]=1, telefony[[#This Row],[zakonczenie]]-telefony[[#This Row],[rozpoczecie]]+K623, K623)</f>
        <v>0.84024305555555467</v>
      </c>
      <c r="L624" s="9">
        <f>IF(telefony[[#This Row],[Czy zagraniczne]]=1, telefony[[#This Row],[zakonczenie]]-telefony[[#This Row],[rozpoczecie]]+L623, L623)</f>
        <v>0.20873842592592606</v>
      </c>
      <c r="M624" s="9">
        <f>IF(telefony[[#This Row],[Czy stacjonarny]]=1, telefony[[#This Row],[zakonczenie]]-telefony[[#This Row],[rozpoczecie]]+M623, IF(telefony[[#This Row],[Czy komórkowy]]=1, telefony[[#This Row],[zakonczenie]]-telefony[[#This Row],[rozpoczecie]]+M623, M623))</f>
        <v>3.4271412037037092</v>
      </c>
      <c r="N624" s="2">
        <f>telefony[[#This Row],[zakonczenie]]-telefony[[#This Row],[rozpoczecie]]</f>
        <v>6.9560185185185142E-3</v>
      </c>
      <c r="O624">
        <f>IF(telefony[[#This Row],[Czy zagraniczne]]=1, ROUNDUP(telefony[[#This Row],[Trwanie]]*1440,0),0)</f>
        <v>0</v>
      </c>
      <c r="P624" s="9">
        <f>IF(telefony[[#This Row],[Czy komórkowy]]=1, P623+telefony[[#This Row],[Trwanie]], P623)</f>
        <v>0.67559027777777736</v>
      </c>
      <c r="Q624" s="9">
        <f>IF(telefony[[#This Row],[Czy stacjonarny]]=1, Q623+telefony[[#This Row],[Trwanie]], Q623)</f>
        <v>2.195995370370373</v>
      </c>
    </row>
    <row r="625" spans="1:17" x14ac:dyDescent="0.25">
      <c r="A625">
        <v>6062869</v>
      </c>
      <c r="B625" s="1">
        <v>42927</v>
      </c>
      <c r="C625" s="2">
        <v>0.3513425925925926</v>
      </c>
      <c r="D625" s="2">
        <v>0.35505787037037034</v>
      </c>
      <c r="E625">
        <f>IF(LEN(telefony[[#This Row],[nr]]) = 7, 1,0)</f>
        <v>1</v>
      </c>
      <c r="F625">
        <f>IF(LEN(telefony[[#This Row],[nr]]) = 8, 1,0)</f>
        <v>0</v>
      </c>
      <c r="G625">
        <f>IF(LEN(telefony[[#This Row],[nr]]) &gt;= 10, 1,0)</f>
        <v>0</v>
      </c>
      <c r="H625">
        <f>IF(AND(MID(telefony[[#This Row],[nr]],1,2)="12",  telefony[[#This Row],[Czy stacjonarny]]=1), 1,0)</f>
        <v>0</v>
      </c>
      <c r="I625" s="2">
        <f>IF(telefony[[#This Row],[Czy stacjonarny na 12]]=1, telefony[[#This Row],[zakonczenie]]-telefony[[#This Row],[rozpoczecie]]+I624, I624)</f>
        <v>4.6493055555555607E-2</v>
      </c>
      <c r="J625" s="9">
        <f>IF(telefony[[#This Row],[Czy stacjonarny]]=1, telefony[[#This Row],[zakonczenie]]-telefony[[#This Row],[rozpoczecie]]+J624, J624)</f>
        <v>2.5906134259259295</v>
      </c>
      <c r="K625" s="9">
        <f>IF(telefony[[#This Row],[Czy komórkowy]]=1, telefony[[#This Row],[zakonczenie]]-telefony[[#This Row],[rozpoczecie]]+K624, K624)</f>
        <v>0.84024305555555467</v>
      </c>
      <c r="L625" s="9">
        <f>IF(telefony[[#This Row],[Czy zagraniczne]]=1, telefony[[#This Row],[zakonczenie]]-telefony[[#This Row],[rozpoczecie]]+L624, L624)</f>
        <v>0.20873842592592606</v>
      </c>
      <c r="M625" s="9">
        <f>IF(telefony[[#This Row],[Czy stacjonarny]]=1, telefony[[#This Row],[zakonczenie]]-telefony[[#This Row],[rozpoczecie]]+M624, IF(telefony[[#This Row],[Czy komórkowy]]=1, telefony[[#This Row],[zakonczenie]]-telefony[[#This Row],[rozpoczecie]]+M624, M624))</f>
        <v>3.430856481481487</v>
      </c>
      <c r="N625" s="2">
        <f>telefony[[#This Row],[zakonczenie]]-telefony[[#This Row],[rozpoczecie]]</f>
        <v>3.7152777777777479E-3</v>
      </c>
      <c r="O625">
        <f>IF(telefony[[#This Row],[Czy zagraniczne]]=1, ROUNDUP(telefony[[#This Row],[Trwanie]]*1440,0),0)</f>
        <v>0</v>
      </c>
      <c r="P625" s="9">
        <f>IF(telefony[[#This Row],[Czy komórkowy]]=1, P624+telefony[[#This Row],[Trwanie]], P624)</f>
        <v>0.67559027777777736</v>
      </c>
      <c r="Q625" s="9">
        <f>IF(telefony[[#This Row],[Czy stacjonarny]]=1, Q624+telefony[[#This Row],[Trwanie]], Q624)</f>
        <v>2.1997106481481508</v>
      </c>
    </row>
    <row r="626" spans="1:17" x14ac:dyDescent="0.25">
      <c r="A626">
        <v>2828759</v>
      </c>
      <c r="B626" s="1">
        <v>42927</v>
      </c>
      <c r="C626" s="2">
        <v>0.35575231481481484</v>
      </c>
      <c r="D626" s="2">
        <v>0.35851851851851851</v>
      </c>
      <c r="E626">
        <f>IF(LEN(telefony[[#This Row],[nr]]) = 7, 1,0)</f>
        <v>1</v>
      </c>
      <c r="F626">
        <f>IF(LEN(telefony[[#This Row],[nr]]) = 8, 1,0)</f>
        <v>0</v>
      </c>
      <c r="G626">
        <f>IF(LEN(telefony[[#This Row],[nr]]) &gt;= 10, 1,0)</f>
        <v>0</v>
      </c>
      <c r="H626">
        <f>IF(AND(MID(telefony[[#This Row],[nr]],1,2)="12",  telefony[[#This Row],[Czy stacjonarny]]=1), 1,0)</f>
        <v>0</v>
      </c>
      <c r="I626" s="2">
        <f>IF(telefony[[#This Row],[Czy stacjonarny na 12]]=1, telefony[[#This Row],[zakonczenie]]-telefony[[#This Row],[rozpoczecie]]+I625, I625)</f>
        <v>4.6493055555555607E-2</v>
      </c>
      <c r="J626" s="9">
        <f>IF(telefony[[#This Row],[Czy stacjonarny]]=1, telefony[[#This Row],[zakonczenie]]-telefony[[#This Row],[rozpoczecie]]+J625, J625)</f>
        <v>2.593379629629633</v>
      </c>
      <c r="K626" s="9">
        <f>IF(telefony[[#This Row],[Czy komórkowy]]=1, telefony[[#This Row],[zakonczenie]]-telefony[[#This Row],[rozpoczecie]]+K625, K625)</f>
        <v>0.84024305555555467</v>
      </c>
      <c r="L626" s="9">
        <f>IF(telefony[[#This Row],[Czy zagraniczne]]=1, telefony[[#This Row],[zakonczenie]]-telefony[[#This Row],[rozpoczecie]]+L625, L625)</f>
        <v>0.20873842592592606</v>
      </c>
      <c r="M626" s="9">
        <f>IF(telefony[[#This Row],[Czy stacjonarny]]=1, telefony[[#This Row],[zakonczenie]]-telefony[[#This Row],[rozpoczecie]]+M625, IF(telefony[[#This Row],[Czy komórkowy]]=1, telefony[[#This Row],[zakonczenie]]-telefony[[#This Row],[rozpoczecie]]+M625, M625))</f>
        <v>3.4336226851851905</v>
      </c>
      <c r="N626" s="2">
        <f>telefony[[#This Row],[zakonczenie]]-telefony[[#This Row],[rozpoczecie]]</f>
        <v>2.7662037037036735E-3</v>
      </c>
      <c r="O626">
        <f>IF(telefony[[#This Row],[Czy zagraniczne]]=1, ROUNDUP(telefony[[#This Row],[Trwanie]]*1440,0),0)</f>
        <v>0</v>
      </c>
      <c r="P626" s="9">
        <f>IF(telefony[[#This Row],[Czy komórkowy]]=1, P625+telefony[[#This Row],[Trwanie]], P625)</f>
        <v>0.67559027777777736</v>
      </c>
      <c r="Q626" s="9">
        <f>IF(telefony[[#This Row],[Czy stacjonarny]]=1, Q625+telefony[[#This Row],[Trwanie]], Q625)</f>
        <v>2.2024768518518543</v>
      </c>
    </row>
    <row r="627" spans="1:17" x14ac:dyDescent="0.25">
      <c r="A627">
        <v>7215284</v>
      </c>
      <c r="B627" s="1">
        <v>42927</v>
      </c>
      <c r="C627" s="2">
        <v>0.3596759259259259</v>
      </c>
      <c r="D627" s="2">
        <v>0.36363425925925924</v>
      </c>
      <c r="E627">
        <f>IF(LEN(telefony[[#This Row],[nr]]) = 7, 1,0)</f>
        <v>1</v>
      </c>
      <c r="F627">
        <f>IF(LEN(telefony[[#This Row],[nr]]) = 8, 1,0)</f>
        <v>0</v>
      </c>
      <c r="G627">
        <f>IF(LEN(telefony[[#This Row],[nr]]) &gt;= 10, 1,0)</f>
        <v>0</v>
      </c>
      <c r="H627">
        <f>IF(AND(MID(telefony[[#This Row],[nr]],1,2)="12",  telefony[[#This Row],[Czy stacjonarny]]=1), 1,0)</f>
        <v>0</v>
      </c>
      <c r="I627" s="2">
        <f>IF(telefony[[#This Row],[Czy stacjonarny na 12]]=1, telefony[[#This Row],[zakonczenie]]-telefony[[#This Row],[rozpoczecie]]+I626, I626)</f>
        <v>4.6493055555555607E-2</v>
      </c>
      <c r="J627" s="9">
        <f>IF(telefony[[#This Row],[Czy stacjonarny]]=1, telefony[[#This Row],[zakonczenie]]-telefony[[#This Row],[rozpoczecie]]+J626, J626)</f>
        <v>2.5973379629629663</v>
      </c>
      <c r="K627" s="9">
        <f>IF(telefony[[#This Row],[Czy komórkowy]]=1, telefony[[#This Row],[zakonczenie]]-telefony[[#This Row],[rozpoczecie]]+K626, K626)</f>
        <v>0.84024305555555467</v>
      </c>
      <c r="L627" s="9">
        <f>IF(telefony[[#This Row],[Czy zagraniczne]]=1, telefony[[#This Row],[zakonczenie]]-telefony[[#This Row],[rozpoczecie]]+L626, L626)</f>
        <v>0.20873842592592606</v>
      </c>
      <c r="M627" s="9">
        <f>IF(telefony[[#This Row],[Czy stacjonarny]]=1, telefony[[#This Row],[zakonczenie]]-telefony[[#This Row],[rozpoczecie]]+M626, IF(telefony[[#This Row],[Czy komórkowy]]=1, telefony[[#This Row],[zakonczenie]]-telefony[[#This Row],[rozpoczecie]]+M626, M626))</f>
        <v>3.4375810185185238</v>
      </c>
      <c r="N627" s="2">
        <f>telefony[[#This Row],[zakonczenie]]-telefony[[#This Row],[rozpoczecie]]</f>
        <v>3.9583333333333415E-3</v>
      </c>
      <c r="O627">
        <f>IF(telefony[[#This Row],[Czy zagraniczne]]=1, ROUNDUP(telefony[[#This Row],[Trwanie]]*1440,0),0)</f>
        <v>0</v>
      </c>
      <c r="P627" s="9">
        <f>IF(telefony[[#This Row],[Czy komórkowy]]=1, P626+telefony[[#This Row],[Trwanie]], P626)</f>
        <v>0.67559027777777736</v>
      </c>
      <c r="Q627" s="9">
        <f>IF(telefony[[#This Row],[Czy stacjonarny]]=1, Q626+telefony[[#This Row],[Trwanie]], Q626)</f>
        <v>2.2064351851851876</v>
      </c>
    </row>
    <row r="628" spans="1:17" x14ac:dyDescent="0.25">
      <c r="A628">
        <v>1384299</v>
      </c>
      <c r="B628" s="1">
        <v>42927</v>
      </c>
      <c r="C628" s="2">
        <v>0.36203703703703705</v>
      </c>
      <c r="D628" s="2">
        <v>0.37155092592592592</v>
      </c>
      <c r="E628">
        <f>IF(LEN(telefony[[#This Row],[nr]]) = 7, 1,0)</f>
        <v>1</v>
      </c>
      <c r="F628">
        <f>IF(LEN(telefony[[#This Row],[nr]]) = 8, 1,0)</f>
        <v>0</v>
      </c>
      <c r="G628">
        <f>IF(LEN(telefony[[#This Row],[nr]]) &gt;= 10, 1,0)</f>
        <v>0</v>
      </c>
      <c r="H628">
        <f>IF(AND(MID(telefony[[#This Row],[nr]],1,2)="12",  telefony[[#This Row],[Czy stacjonarny]]=1), 1,0)</f>
        <v>0</v>
      </c>
      <c r="I628" s="2">
        <f>IF(telefony[[#This Row],[Czy stacjonarny na 12]]=1, telefony[[#This Row],[zakonczenie]]-telefony[[#This Row],[rozpoczecie]]+I627, I627)</f>
        <v>4.6493055555555607E-2</v>
      </c>
      <c r="J628" s="9">
        <f>IF(telefony[[#This Row],[Czy stacjonarny]]=1, telefony[[#This Row],[zakonczenie]]-telefony[[#This Row],[rozpoczecie]]+J627, J627)</f>
        <v>2.6068518518518551</v>
      </c>
      <c r="K628" s="9">
        <f>IF(telefony[[#This Row],[Czy komórkowy]]=1, telefony[[#This Row],[zakonczenie]]-telefony[[#This Row],[rozpoczecie]]+K627, K627)</f>
        <v>0.84024305555555467</v>
      </c>
      <c r="L628" s="9">
        <f>IF(telefony[[#This Row],[Czy zagraniczne]]=1, telefony[[#This Row],[zakonczenie]]-telefony[[#This Row],[rozpoczecie]]+L627, L627)</f>
        <v>0.20873842592592606</v>
      </c>
      <c r="M628" s="9">
        <f>IF(telefony[[#This Row],[Czy stacjonarny]]=1, telefony[[#This Row],[zakonczenie]]-telefony[[#This Row],[rozpoczecie]]+M627, IF(telefony[[#This Row],[Czy komórkowy]]=1, telefony[[#This Row],[zakonczenie]]-telefony[[#This Row],[rozpoczecie]]+M627, M627))</f>
        <v>3.4470949074074126</v>
      </c>
      <c r="N628" s="2">
        <f>telefony[[#This Row],[zakonczenie]]-telefony[[#This Row],[rozpoczecie]]</f>
        <v>9.5138888888888773E-3</v>
      </c>
      <c r="O628">
        <f>IF(telefony[[#This Row],[Czy zagraniczne]]=1, ROUNDUP(telefony[[#This Row],[Trwanie]]*1440,0),0)</f>
        <v>0</v>
      </c>
      <c r="P628" s="9">
        <f>IF(telefony[[#This Row],[Czy komórkowy]]=1, P627+telefony[[#This Row],[Trwanie]], P627)</f>
        <v>0.67559027777777736</v>
      </c>
      <c r="Q628" s="9">
        <f>IF(telefony[[#This Row],[Czy stacjonarny]]=1, Q627+telefony[[#This Row],[Trwanie]], Q627)</f>
        <v>2.2159490740740764</v>
      </c>
    </row>
    <row r="629" spans="1:17" x14ac:dyDescent="0.25">
      <c r="A629">
        <v>2486941</v>
      </c>
      <c r="B629" s="1">
        <v>42927</v>
      </c>
      <c r="C629" s="2">
        <v>0.36394675925925923</v>
      </c>
      <c r="D629" s="2">
        <v>0.36422453703703705</v>
      </c>
      <c r="E629">
        <f>IF(LEN(telefony[[#This Row],[nr]]) = 7, 1,0)</f>
        <v>1</v>
      </c>
      <c r="F629">
        <f>IF(LEN(telefony[[#This Row],[nr]]) = 8, 1,0)</f>
        <v>0</v>
      </c>
      <c r="G629">
        <f>IF(LEN(telefony[[#This Row],[nr]]) &gt;= 10, 1,0)</f>
        <v>0</v>
      </c>
      <c r="H629">
        <f>IF(AND(MID(telefony[[#This Row],[nr]],1,2)="12",  telefony[[#This Row],[Czy stacjonarny]]=1), 1,0)</f>
        <v>0</v>
      </c>
      <c r="I629" s="2">
        <f>IF(telefony[[#This Row],[Czy stacjonarny na 12]]=1, telefony[[#This Row],[zakonczenie]]-telefony[[#This Row],[rozpoczecie]]+I628, I628)</f>
        <v>4.6493055555555607E-2</v>
      </c>
      <c r="J629" s="9">
        <f>IF(telefony[[#This Row],[Czy stacjonarny]]=1, telefony[[#This Row],[zakonczenie]]-telefony[[#This Row],[rozpoczecie]]+J628, J628)</f>
        <v>2.6071296296296329</v>
      </c>
      <c r="K629" s="9">
        <f>IF(telefony[[#This Row],[Czy komórkowy]]=1, telefony[[#This Row],[zakonczenie]]-telefony[[#This Row],[rozpoczecie]]+K628, K628)</f>
        <v>0.84024305555555467</v>
      </c>
      <c r="L629" s="9">
        <f>IF(telefony[[#This Row],[Czy zagraniczne]]=1, telefony[[#This Row],[zakonczenie]]-telefony[[#This Row],[rozpoczecie]]+L628, L628)</f>
        <v>0.20873842592592606</v>
      </c>
      <c r="M629" s="9">
        <f>IF(telefony[[#This Row],[Czy stacjonarny]]=1, telefony[[#This Row],[zakonczenie]]-telefony[[#This Row],[rozpoczecie]]+M628, IF(telefony[[#This Row],[Czy komórkowy]]=1, telefony[[#This Row],[zakonczenie]]-telefony[[#This Row],[rozpoczecie]]+M628, M628))</f>
        <v>3.4473726851851905</v>
      </c>
      <c r="N629" s="2">
        <f>telefony[[#This Row],[zakonczenie]]-telefony[[#This Row],[rozpoczecie]]</f>
        <v>2.777777777778212E-4</v>
      </c>
      <c r="O629">
        <f>IF(telefony[[#This Row],[Czy zagraniczne]]=1, ROUNDUP(telefony[[#This Row],[Trwanie]]*1440,0),0)</f>
        <v>0</v>
      </c>
      <c r="P629" s="9">
        <f>IF(telefony[[#This Row],[Czy komórkowy]]=1, P628+telefony[[#This Row],[Trwanie]], P628)</f>
        <v>0.67559027777777736</v>
      </c>
      <c r="Q629" s="9">
        <f>IF(telefony[[#This Row],[Czy stacjonarny]]=1, Q628+telefony[[#This Row],[Trwanie]], Q628)</f>
        <v>2.2162268518518542</v>
      </c>
    </row>
    <row r="630" spans="1:17" x14ac:dyDescent="0.25">
      <c r="A630">
        <v>6561564994</v>
      </c>
      <c r="B630" s="1">
        <v>42927</v>
      </c>
      <c r="C630" s="2">
        <v>0.36930555555555555</v>
      </c>
      <c r="D630" s="2">
        <v>0.37052083333333335</v>
      </c>
      <c r="E630">
        <f>IF(LEN(telefony[[#This Row],[nr]]) = 7, 1,0)</f>
        <v>0</v>
      </c>
      <c r="F630">
        <f>IF(LEN(telefony[[#This Row],[nr]]) = 8, 1,0)</f>
        <v>0</v>
      </c>
      <c r="G630">
        <f>IF(LEN(telefony[[#This Row],[nr]]) &gt;= 10, 1,0)</f>
        <v>1</v>
      </c>
      <c r="H630">
        <f>IF(AND(MID(telefony[[#This Row],[nr]],1,2)="12",  telefony[[#This Row],[Czy stacjonarny]]=1), 1,0)</f>
        <v>0</v>
      </c>
      <c r="I630" s="2">
        <f>IF(telefony[[#This Row],[Czy stacjonarny na 12]]=1, telefony[[#This Row],[zakonczenie]]-telefony[[#This Row],[rozpoczecie]]+I629, I629)</f>
        <v>4.6493055555555607E-2</v>
      </c>
      <c r="J630" s="9">
        <f>IF(telefony[[#This Row],[Czy stacjonarny]]=1, telefony[[#This Row],[zakonczenie]]-telefony[[#This Row],[rozpoczecie]]+J629, J629)</f>
        <v>2.6071296296296329</v>
      </c>
      <c r="K630" s="9">
        <f>IF(telefony[[#This Row],[Czy komórkowy]]=1, telefony[[#This Row],[zakonczenie]]-telefony[[#This Row],[rozpoczecie]]+K629, K629)</f>
        <v>0.84024305555555467</v>
      </c>
      <c r="L630" s="9">
        <f>IF(telefony[[#This Row],[Czy zagraniczne]]=1, telefony[[#This Row],[zakonczenie]]-telefony[[#This Row],[rozpoczecie]]+L629, L629)</f>
        <v>0.20995370370370386</v>
      </c>
      <c r="M630" s="9">
        <f>IF(telefony[[#This Row],[Czy stacjonarny]]=1, telefony[[#This Row],[zakonczenie]]-telefony[[#This Row],[rozpoczecie]]+M629, IF(telefony[[#This Row],[Czy komórkowy]]=1, telefony[[#This Row],[zakonczenie]]-telefony[[#This Row],[rozpoczecie]]+M629, M629))</f>
        <v>3.4473726851851905</v>
      </c>
      <c r="N630" s="2">
        <f>telefony[[#This Row],[zakonczenie]]-telefony[[#This Row],[rozpoczecie]]</f>
        <v>1.2152777777778012E-3</v>
      </c>
      <c r="O630">
        <f>IF(telefony[[#This Row],[Czy zagraniczne]]=1, ROUNDUP(telefony[[#This Row],[Trwanie]]*1440,0),0)</f>
        <v>2</v>
      </c>
      <c r="P630" s="9">
        <f>IF(telefony[[#This Row],[Czy komórkowy]]=1, P629+telefony[[#This Row],[Trwanie]], P629)</f>
        <v>0.67559027777777736</v>
      </c>
      <c r="Q630" s="9">
        <f>IF(telefony[[#This Row],[Czy stacjonarny]]=1, Q629+telefony[[#This Row],[Trwanie]], Q629)</f>
        <v>2.2162268518518542</v>
      </c>
    </row>
    <row r="631" spans="1:17" x14ac:dyDescent="0.25">
      <c r="A631">
        <v>1207918</v>
      </c>
      <c r="B631" s="1">
        <v>42927</v>
      </c>
      <c r="C631" s="2">
        <v>0.37410879629629629</v>
      </c>
      <c r="D631" s="2">
        <v>0.3767361111111111</v>
      </c>
      <c r="E631">
        <f>IF(LEN(telefony[[#This Row],[nr]]) = 7, 1,0)</f>
        <v>1</v>
      </c>
      <c r="F631">
        <f>IF(LEN(telefony[[#This Row],[nr]]) = 8, 1,0)</f>
        <v>0</v>
      </c>
      <c r="G631">
        <f>IF(LEN(telefony[[#This Row],[nr]]) &gt;= 10, 1,0)</f>
        <v>0</v>
      </c>
      <c r="H631">
        <f>IF(AND(MID(telefony[[#This Row],[nr]],1,2)="12",  telefony[[#This Row],[Czy stacjonarny]]=1), 1,0)</f>
        <v>1</v>
      </c>
      <c r="I631" s="2">
        <f>IF(telefony[[#This Row],[Czy stacjonarny na 12]]=1, telefony[[#This Row],[zakonczenie]]-telefony[[#This Row],[rozpoczecie]]+I630, I630)</f>
        <v>4.9120370370370425E-2</v>
      </c>
      <c r="J631" s="9">
        <f>IF(telefony[[#This Row],[Czy stacjonarny]]=1, telefony[[#This Row],[zakonczenie]]-telefony[[#This Row],[rozpoczecie]]+J630, J630)</f>
        <v>2.6097569444444479</v>
      </c>
      <c r="K631" s="9">
        <f>IF(telefony[[#This Row],[Czy komórkowy]]=1, telefony[[#This Row],[zakonczenie]]-telefony[[#This Row],[rozpoczecie]]+K630, K630)</f>
        <v>0.84024305555555467</v>
      </c>
      <c r="L631" s="9">
        <f>IF(telefony[[#This Row],[Czy zagraniczne]]=1, telefony[[#This Row],[zakonczenie]]-telefony[[#This Row],[rozpoczecie]]+L630, L630)</f>
        <v>0.20995370370370386</v>
      </c>
      <c r="M631" s="9">
        <f>IF(telefony[[#This Row],[Czy stacjonarny]]=1, telefony[[#This Row],[zakonczenie]]-telefony[[#This Row],[rozpoczecie]]+M630, IF(telefony[[#This Row],[Czy komórkowy]]=1, telefony[[#This Row],[zakonczenie]]-telefony[[#This Row],[rozpoczecie]]+M630, M630))</f>
        <v>3.4500000000000055</v>
      </c>
      <c r="N631" s="2">
        <f>telefony[[#This Row],[zakonczenie]]-telefony[[#This Row],[rozpoczecie]]</f>
        <v>2.6273148148148184E-3</v>
      </c>
      <c r="O631">
        <f>IF(telefony[[#This Row],[Czy zagraniczne]]=1, ROUNDUP(telefony[[#This Row],[Trwanie]]*1440,0),0)</f>
        <v>0</v>
      </c>
      <c r="P631" s="9">
        <f>IF(telefony[[#This Row],[Czy komórkowy]]=1, P630+telefony[[#This Row],[Trwanie]], P630)</f>
        <v>0.67559027777777736</v>
      </c>
      <c r="Q631" s="9">
        <f>IF(telefony[[#This Row],[Czy stacjonarny]]=1, Q630+telefony[[#This Row],[Trwanie]], Q630)</f>
        <v>2.2188541666666692</v>
      </c>
    </row>
    <row r="632" spans="1:17" x14ac:dyDescent="0.25">
      <c r="A632">
        <v>66800387</v>
      </c>
      <c r="B632" s="1">
        <v>42927</v>
      </c>
      <c r="C632" s="2">
        <v>0.37684027777777779</v>
      </c>
      <c r="D632" s="2">
        <v>0.38072916666666667</v>
      </c>
      <c r="E632">
        <f>IF(LEN(telefony[[#This Row],[nr]]) = 7, 1,0)</f>
        <v>0</v>
      </c>
      <c r="F632">
        <f>IF(LEN(telefony[[#This Row],[nr]]) = 8, 1,0)</f>
        <v>1</v>
      </c>
      <c r="G632">
        <f>IF(LEN(telefony[[#This Row],[nr]]) &gt;= 10, 1,0)</f>
        <v>0</v>
      </c>
      <c r="H632">
        <f>IF(AND(MID(telefony[[#This Row],[nr]],1,2)="12",  telefony[[#This Row],[Czy stacjonarny]]=1), 1,0)</f>
        <v>0</v>
      </c>
      <c r="I632" s="2">
        <f>IF(telefony[[#This Row],[Czy stacjonarny na 12]]=1, telefony[[#This Row],[zakonczenie]]-telefony[[#This Row],[rozpoczecie]]+I631, I631)</f>
        <v>4.9120370370370425E-2</v>
      </c>
      <c r="J632" s="9">
        <f>IF(telefony[[#This Row],[Czy stacjonarny]]=1, telefony[[#This Row],[zakonczenie]]-telefony[[#This Row],[rozpoczecie]]+J631, J631)</f>
        <v>2.6097569444444479</v>
      </c>
      <c r="K632" s="9">
        <f>IF(telefony[[#This Row],[Czy komórkowy]]=1, telefony[[#This Row],[zakonczenie]]-telefony[[#This Row],[rozpoczecie]]+K631, K631)</f>
        <v>0.8441319444444435</v>
      </c>
      <c r="L632" s="9">
        <f>IF(telefony[[#This Row],[Czy zagraniczne]]=1, telefony[[#This Row],[zakonczenie]]-telefony[[#This Row],[rozpoczecie]]+L631, L631)</f>
        <v>0.20995370370370386</v>
      </c>
      <c r="M632" s="9">
        <f>IF(telefony[[#This Row],[Czy stacjonarny]]=1, telefony[[#This Row],[zakonczenie]]-telefony[[#This Row],[rozpoczecie]]+M631, IF(telefony[[#This Row],[Czy komórkowy]]=1, telefony[[#This Row],[zakonczenie]]-telefony[[#This Row],[rozpoczecie]]+M631, M631))</f>
        <v>3.4538888888888946</v>
      </c>
      <c r="N632" s="2">
        <f>telefony[[#This Row],[zakonczenie]]-telefony[[#This Row],[rozpoczecie]]</f>
        <v>3.8888888888888862E-3</v>
      </c>
      <c r="O632">
        <f>IF(telefony[[#This Row],[Czy zagraniczne]]=1, ROUNDUP(telefony[[#This Row],[Trwanie]]*1440,0),0)</f>
        <v>0</v>
      </c>
      <c r="P632" s="9">
        <f>IF(telefony[[#This Row],[Czy komórkowy]]=1, P631+telefony[[#This Row],[Trwanie]], P631)</f>
        <v>0.67947916666666619</v>
      </c>
      <c r="Q632" s="9">
        <f>IF(telefony[[#This Row],[Czy stacjonarny]]=1, Q631+telefony[[#This Row],[Trwanie]], Q631)</f>
        <v>2.2188541666666692</v>
      </c>
    </row>
    <row r="633" spans="1:17" x14ac:dyDescent="0.25">
      <c r="A633">
        <v>49093359</v>
      </c>
      <c r="B633" s="1">
        <v>42927</v>
      </c>
      <c r="C633" s="2">
        <v>0.37695601851851851</v>
      </c>
      <c r="D633" s="2">
        <v>0.38138888888888889</v>
      </c>
      <c r="E633">
        <f>IF(LEN(telefony[[#This Row],[nr]]) = 7, 1,0)</f>
        <v>0</v>
      </c>
      <c r="F633">
        <f>IF(LEN(telefony[[#This Row],[nr]]) = 8, 1,0)</f>
        <v>1</v>
      </c>
      <c r="G633">
        <f>IF(LEN(telefony[[#This Row],[nr]]) &gt;= 10, 1,0)</f>
        <v>0</v>
      </c>
      <c r="H633">
        <f>IF(AND(MID(telefony[[#This Row],[nr]],1,2)="12",  telefony[[#This Row],[Czy stacjonarny]]=1), 1,0)</f>
        <v>0</v>
      </c>
      <c r="I633" s="2">
        <f>IF(telefony[[#This Row],[Czy stacjonarny na 12]]=1, telefony[[#This Row],[zakonczenie]]-telefony[[#This Row],[rozpoczecie]]+I632, I632)</f>
        <v>4.9120370370370425E-2</v>
      </c>
      <c r="J633" s="9">
        <f>IF(telefony[[#This Row],[Czy stacjonarny]]=1, telefony[[#This Row],[zakonczenie]]-telefony[[#This Row],[rozpoczecie]]+J632, J632)</f>
        <v>2.6097569444444479</v>
      </c>
      <c r="K633" s="9">
        <f>IF(telefony[[#This Row],[Czy komórkowy]]=1, telefony[[#This Row],[zakonczenie]]-telefony[[#This Row],[rozpoczecie]]+K632, K632)</f>
        <v>0.84856481481481394</v>
      </c>
      <c r="L633" s="9">
        <f>IF(telefony[[#This Row],[Czy zagraniczne]]=1, telefony[[#This Row],[zakonczenie]]-telefony[[#This Row],[rozpoczecie]]+L632, L632)</f>
        <v>0.20995370370370386</v>
      </c>
      <c r="M633" s="9">
        <f>IF(telefony[[#This Row],[Czy stacjonarny]]=1, telefony[[#This Row],[zakonczenie]]-telefony[[#This Row],[rozpoczecie]]+M632, IF(telefony[[#This Row],[Czy komórkowy]]=1, telefony[[#This Row],[zakonczenie]]-telefony[[#This Row],[rozpoczecie]]+M632, M632))</f>
        <v>3.458321759259265</v>
      </c>
      <c r="N633" s="2">
        <f>telefony[[#This Row],[zakonczenie]]-telefony[[#This Row],[rozpoczecie]]</f>
        <v>4.4328703703703787E-3</v>
      </c>
      <c r="O633">
        <f>IF(telefony[[#This Row],[Czy zagraniczne]]=1, ROUNDUP(telefony[[#This Row],[Trwanie]]*1440,0),0)</f>
        <v>0</v>
      </c>
      <c r="P633" s="9">
        <f>IF(telefony[[#This Row],[Czy komórkowy]]=1, P632+telefony[[#This Row],[Trwanie]], P632)</f>
        <v>0.68391203703703662</v>
      </c>
      <c r="Q633" s="9">
        <f>IF(telefony[[#This Row],[Czy stacjonarny]]=1, Q632+telefony[[#This Row],[Trwanie]], Q632)</f>
        <v>2.2188541666666692</v>
      </c>
    </row>
    <row r="634" spans="1:17" x14ac:dyDescent="0.25">
      <c r="A634">
        <v>2252239</v>
      </c>
      <c r="B634" s="1">
        <v>42927</v>
      </c>
      <c r="C634" s="2">
        <v>0.38233796296296296</v>
      </c>
      <c r="D634" s="2">
        <v>0.39034722222222223</v>
      </c>
      <c r="E634">
        <f>IF(LEN(telefony[[#This Row],[nr]]) = 7, 1,0)</f>
        <v>1</v>
      </c>
      <c r="F634">
        <f>IF(LEN(telefony[[#This Row],[nr]]) = 8, 1,0)</f>
        <v>0</v>
      </c>
      <c r="G634">
        <f>IF(LEN(telefony[[#This Row],[nr]]) &gt;= 10, 1,0)</f>
        <v>0</v>
      </c>
      <c r="H634">
        <f>IF(AND(MID(telefony[[#This Row],[nr]],1,2)="12",  telefony[[#This Row],[Czy stacjonarny]]=1), 1,0)</f>
        <v>0</v>
      </c>
      <c r="I634" s="2">
        <f>IF(telefony[[#This Row],[Czy stacjonarny na 12]]=1, telefony[[#This Row],[zakonczenie]]-telefony[[#This Row],[rozpoczecie]]+I633, I633)</f>
        <v>4.9120370370370425E-2</v>
      </c>
      <c r="J634" s="9">
        <f>IF(telefony[[#This Row],[Czy stacjonarny]]=1, telefony[[#This Row],[zakonczenie]]-telefony[[#This Row],[rozpoczecie]]+J633, J633)</f>
        <v>2.6177662037037073</v>
      </c>
      <c r="K634" s="9">
        <f>IF(telefony[[#This Row],[Czy komórkowy]]=1, telefony[[#This Row],[zakonczenie]]-telefony[[#This Row],[rozpoczecie]]+K633, K633)</f>
        <v>0.84856481481481394</v>
      </c>
      <c r="L634" s="9">
        <f>IF(telefony[[#This Row],[Czy zagraniczne]]=1, telefony[[#This Row],[zakonczenie]]-telefony[[#This Row],[rozpoczecie]]+L633, L633)</f>
        <v>0.20995370370370386</v>
      </c>
      <c r="M634" s="9">
        <f>IF(telefony[[#This Row],[Czy stacjonarny]]=1, telefony[[#This Row],[zakonczenie]]-telefony[[#This Row],[rozpoczecie]]+M633, IF(telefony[[#This Row],[Czy komórkowy]]=1, telefony[[#This Row],[zakonczenie]]-telefony[[#This Row],[rozpoczecie]]+M633, M633))</f>
        <v>3.4663310185185243</v>
      </c>
      <c r="N634" s="2">
        <f>telefony[[#This Row],[zakonczenie]]-telefony[[#This Row],[rozpoczecie]]</f>
        <v>8.0092592592592715E-3</v>
      </c>
      <c r="O634">
        <f>IF(telefony[[#This Row],[Czy zagraniczne]]=1, ROUNDUP(telefony[[#This Row],[Trwanie]]*1440,0),0)</f>
        <v>0</v>
      </c>
      <c r="P634" s="9">
        <f>IF(telefony[[#This Row],[Czy komórkowy]]=1, P633+telefony[[#This Row],[Trwanie]], P633)</f>
        <v>0.68391203703703662</v>
      </c>
      <c r="Q634" s="9">
        <f>IF(telefony[[#This Row],[Czy stacjonarny]]=1, Q633+telefony[[#This Row],[Trwanie]], Q633)</f>
        <v>2.2268634259259286</v>
      </c>
    </row>
    <row r="635" spans="1:17" x14ac:dyDescent="0.25">
      <c r="A635">
        <v>4925279</v>
      </c>
      <c r="B635" s="1">
        <v>42927</v>
      </c>
      <c r="C635" s="2">
        <v>0.3850925925925926</v>
      </c>
      <c r="D635" s="2">
        <v>0.38929398148148148</v>
      </c>
      <c r="E635">
        <f>IF(LEN(telefony[[#This Row],[nr]]) = 7, 1,0)</f>
        <v>1</v>
      </c>
      <c r="F635">
        <f>IF(LEN(telefony[[#This Row],[nr]]) = 8, 1,0)</f>
        <v>0</v>
      </c>
      <c r="G635">
        <f>IF(LEN(telefony[[#This Row],[nr]]) &gt;= 10, 1,0)</f>
        <v>0</v>
      </c>
      <c r="H635">
        <f>IF(AND(MID(telefony[[#This Row],[nr]],1,2)="12",  telefony[[#This Row],[Czy stacjonarny]]=1), 1,0)</f>
        <v>0</v>
      </c>
      <c r="I635" s="2">
        <f>IF(telefony[[#This Row],[Czy stacjonarny na 12]]=1, telefony[[#This Row],[zakonczenie]]-telefony[[#This Row],[rozpoczecie]]+I634, I634)</f>
        <v>4.9120370370370425E-2</v>
      </c>
      <c r="J635" s="9">
        <f>IF(telefony[[#This Row],[Czy stacjonarny]]=1, telefony[[#This Row],[zakonczenie]]-telefony[[#This Row],[rozpoczecie]]+J634, J634)</f>
        <v>2.621967592592596</v>
      </c>
      <c r="K635" s="9">
        <f>IF(telefony[[#This Row],[Czy komórkowy]]=1, telefony[[#This Row],[zakonczenie]]-telefony[[#This Row],[rozpoczecie]]+K634, K634)</f>
        <v>0.84856481481481394</v>
      </c>
      <c r="L635" s="9">
        <f>IF(telefony[[#This Row],[Czy zagraniczne]]=1, telefony[[#This Row],[zakonczenie]]-telefony[[#This Row],[rozpoczecie]]+L634, L634)</f>
        <v>0.20995370370370386</v>
      </c>
      <c r="M635" s="9">
        <f>IF(telefony[[#This Row],[Czy stacjonarny]]=1, telefony[[#This Row],[zakonczenie]]-telefony[[#This Row],[rozpoczecie]]+M634, IF(telefony[[#This Row],[Czy komórkowy]]=1, telefony[[#This Row],[zakonczenie]]-telefony[[#This Row],[rozpoczecie]]+M634, M634))</f>
        <v>3.4705324074074131</v>
      </c>
      <c r="N635" s="2">
        <f>telefony[[#This Row],[zakonczenie]]-telefony[[#This Row],[rozpoczecie]]</f>
        <v>4.2013888888888795E-3</v>
      </c>
      <c r="O635">
        <f>IF(telefony[[#This Row],[Czy zagraniczne]]=1, ROUNDUP(telefony[[#This Row],[Trwanie]]*1440,0),0)</f>
        <v>0</v>
      </c>
      <c r="P635" s="9">
        <f>IF(telefony[[#This Row],[Czy komórkowy]]=1, P634+telefony[[#This Row],[Trwanie]], P634)</f>
        <v>0.68391203703703662</v>
      </c>
      <c r="Q635" s="9">
        <f>IF(telefony[[#This Row],[Czy stacjonarny]]=1, Q634+telefony[[#This Row],[Trwanie]], Q634)</f>
        <v>2.2310648148148173</v>
      </c>
    </row>
    <row r="636" spans="1:17" x14ac:dyDescent="0.25">
      <c r="A636">
        <v>25459710</v>
      </c>
      <c r="B636" s="1">
        <v>42927</v>
      </c>
      <c r="C636" s="2">
        <v>0.38797453703703705</v>
      </c>
      <c r="D636" s="2">
        <v>0.39458333333333334</v>
      </c>
      <c r="E636">
        <f>IF(LEN(telefony[[#This Row],[nr]]) = 7, 1,0)</f>
        <v>0</v>
      </c>
      <c r="F636">
        <f>IF(LEN(telefony[[#This Row],[nr]]) = 8, 1,0)</f>
        <v>1</v>
      </c>
      <c r="G636">
        <f>IF(LEN(telefony[[#This Row],[nr]]) &gt;= 10, 1,0)</f>
        <v>0</v>
      </c>
      <c r="H636">
        <f>IF(AND(MID(telefony[[#This Row],[nr]],1,2)="12",  telefony[[#This Row],[Czy stacjonarny]]=1), 1,0)</f>
        <v>0</v>
      </c>
      <c r="I636" s="2">
        <f>IF(telefony[[#This Row],[Czy stacjonarny na 12]]=1, telefony[[#This Row],[zakonczenie]]-telefony[[#This Row],[rozpoczecie]]+I635, I635)</f>
        <v>4.9120370370370425E-2</v>
      </c>
      <c r="J636" s="9">
        <f>IF(telefony[[#This Row],[Czy stacjonarny]]=1, telefony[[#This Row],[zakonczenie]]-telefony[[#This Row],[rozpoczecie]]+J635, J635)</f>
        <v>2.621967592592596</v>
      </c>
      <c r="K636" s="9">
        <f>IF(telefony[[#This Row],[Czy komórkowy]]=1, telefony[[#This Row],[zakonczenie]]-telefony[[#This Row],[rozpoczecie]]+K635, K635)</f>
        <v>0.85517361111111023</v>
      </c>
      <c r="L636" s="9">
        <f>IF(telefony[[#This Row],[Czy zagraniczne]]=1, telefony[[#This Row],[zakonczenie]]-telefony[[#This Row],[rozpoczecie]]+L635, L635)</f>
        <v>0.20995370370370386</v>
      </c>
      <c r="M636" s="9">
        <f>IF(telefony[[#This Row],[Czy stacjonarny]]=1, telefony[[#This Row],[zakonczenie]]-telefony[[#This Row],[rozpoczecie]]+M635, IF(telefony[[#This Row],[Czy komórkowy]]=1, telefony[[#This Row],[zakonczenie]]-telefony[[#This Row],[rozpoczecie]]+M635, M635))</f>
        <v>3.4771412037037095</v>
      </c>
      <c r="N636" s="2">
        <f>telefony[[#This Row],[zakonczenie]]-telefony[[#This Row],[rozpoczecie]]</f>
        <v>6.6087962962962932E-3</v>
      </c>
      <c r="O636">
        <f>IF(telefony[[#This Row],[Czy zagraniczne]]=1, ROUNDUP(telefony[[#This Row],[Trwanie]]*1440,0),0)</f>
        <v>0</v>
      </c>
      <c r="P636" s="9">
        <f>IF(telefony[[#This Row],[Czy komórkowy]]=1, P635+telefony[[#This Row],[Trwanie]], P635)</f>
        <v>0.69052083333333292</v>
      </c>
      <c r="Q636" s="9">
        <f>IF(telefony[[#This Row],[Czy stacjonarny]]=1, Q635+telefony[[#This Row],[Trwanie]], Q635)</f>
        <v>2.2310648148148173</v>
      </c>
    </row>
    <row r="637" spans="1:17" x14ac:dyDescent="0.25">
      <c r="A637">
        <v>3943994</v>
      </c>
      <c r="B637" s="1">
        <v>42927</v>
      </c>
      <c r="C637" s="2">
        <v>0.39199074074074075</v>
      </c>
      <c r="D637" s="2">
        <v>0.39934027777777775</v>
      </c>
      <c r="E637">
        <f>IF(LEN(telefony[[#This Row],[nr]]) = 7, 1,0)</f>
        <v>1</v>
      </c>
      <c r="F637">
        <f>IF(LEN(telefony[[#This Row],[nr]]) = 8, 1,0)</f>
        <v>0</v>
      </c>
      <c r="G637">
        <f>IF(LEN(telefony[[#This Row],[nr]]) &gt;= 10, 1,0)</f>
        <v>0</v>
      </c>
      <c r="H637">
        <f>IF(AND(MID(telefony[[#This Row],[nr]],1,2)="12",  telefony[[#This Row],[Czy stacjonarny]]=1), 1,0)</f>
        <v>0</v>
      </c>
      <c r="I637" s="2">
        <f>IF(telefony[[#This Row],[Czy stacjonarny na 12]]=1, telefony[[#This Row],[zakonczenie]]-telefony[[#This Row],[rozpoczecie]]+I636, I636)</f>
        <v>4.9120370370370425E-2</v>
      </c>
      <c r="J637" s="9">
        <f>IF(telefony[[#This Row],[Czy stacjonarny]]=1, telefony[[#This Row],[zakonczenie]]-telefony[[#This Row],[rozpoczecie]]+J636, J636)</f>
        <v>2.6293171296296332</v>
      </c>
      <c r="K637" s="9">
        <f>IF(telefony[[#This Row],[Czy komórkowy]]=1, telefony[[#This Row],[zakonczenie]]-telefony[[#This Row],[rozpoczecie]]+K636, K636)</f>
        <v>0.85517361111111023</v>
      </c>
      <c r="L637" s="9">
        <f>IF(telefony[[#This Row],[Czy zagraniczne]]=1, telefony[[#This Row],[zakonczenie]]-telefony[[#This Row],[rozpoczecie]]+L636, L636)</f>
        <v>0.20995370370370386</v>
      </c>
      <c r="M637" s="9">
        <f>IF(telefony[[#This Row],[Czy stacjonarny]]=1, telefony[[#This Row],[zakonczenie]]-telefony[[#This Row],[rozpoczecie]]+M636, IF(telefony[[#This Row],[Czy komórkowy]]=1, telefony[[#This Row],[zakonczenie]]-telefony[[#This Row],[rozpoczecie]]+M636, M636))</f>
        <v>3.4844907407407466</v>
      </c>
      <c r="N637" s="2">
        <f>telefony[[#This Row],[zakonczenie]]-telefony[[#This Row],[rozpoczecie]]</f>
        <v>7.3495370370370017E-3</v>
      </c>
      <c r="O637">
        <f>IF(telefony[[#This Row],[Czy zagraniczne]]=1, ROUNDUP(telefony[[#This Row],[Trwanie]]*1440,0),0)</f>
        <v>0</v>
      </c>
      <c r="P637" s="9">
        <f>IF(telefony[[#This Row],[Czy komórkowy]]=1, P636+telefony[[#This Row],[Trwanie]], P636)</f>
        <v>0.69052083333333292</v>
      </c>
      <c r="Q637" s="9">
        <f>IF(telefony[[#This Row],[Czy stacjonarny]]=1, Q636+telefony[[#This Row],[Trwanie]], Q636)</f>
        <v>2.2384143518518544</v>
      </c>
    </row>
    <row r="638" spans="1:17" x14ac:dyDescent="0.25">
      <c r="A638">
        <v>2109147679</v>
      </c>
      <c r="B638" s="1">
        <v>42927</v>
      </c>
      <c r="C638" s="2">
        <v>0.39260416666666664</v>
      </c>
      <c r="D638" s="2">
        <v>0.40322916666666669</v>
      </c>
      <c r="E638">
        <f>IF(LEN(telefony[[#This Row],[nr]]) = 7, 1,0)</f>
        <v>0</v>
      </c>
      <c r="F638">
        <f>IF(LEN(telefony[[#This Row],[nr]]) = 8, 1,0)</f>
        <v>0</v>
      </c>
      <c r="G638">
        <f>IF(LEN(telefony[[#This Row],[nr]]) &gt;= 10, 1,0)</f>
        <v>1</v>
      </c>
      <c r="H638">
        <f>IF(AND(MID(telefony[[#This Row],[nr]],1,2)="12",  telefony[[#This Row],[Czy stacjonarny]]=1), 1,0)</f>
        <v>0</v>
      </c>
      <c r="I638" s="2">
        <f>IF(telefony[[#This Row],[Czy stacjonarny na 12]]=1, telefony[[#This Row],[zakonczenie]]-telefony[[#This Row],[rozpoczecie]]+I637, I637)</f>
        <v>4.9120370370370425E-2</v>
      </c>
      <c r="J638" s="9">
        <f>IF(telefony[[#This Row],[Czy stacjonarny]]=1, telefony[[#This Row],[zakonczenie]]-telefony[[#This Row],[rozpoczecie]]+J637, J637)</f>
        <v>2.6293171296296332</v>
      </c>
      <c r="K638" s="9">
        <f>IF(telefony[[#This Row],[Czy komórkowy]]=1, telefony[[#This Row],[zakonczenie]]-telefony[[#This Row],[rozpoczecie]]+K637, K637)</f>
        <v>0.85517361111111023</v>
      </c>
      <c r="L638" s="9">
        <f>IF(telefony[[#This Row],[Czy zagraniczne]]=1, telefony[[#This Row],[zakonczenie]]-telefony[[#This Row],[rozpoczecie]]+L637, L637)</f>
        <v>0.22057870370370392</v>
      </c>
      <c r="M638" s="9">
        <f>IF(telefony[[#This Row],[Czy stacjonarny]]=1, telefony[[#This Row],[zakonczenie]]-telefony[[#This Row],[rozpoczecie]]+M637, IF(telefony[[#This Row],[Czy komórkowy]]=1, telefony[[#This Row],[zakonczenie]]-telefony[[#This Row],[rozpoczecie]]+M637, M637))</f>
        <v>3.4844907407407466</v>
      </c>
      <c r="N638" s="2">
        <f>telefony[[#This Row],[zakonczenie]]-telefony[[#This Row],[rozpoczecie]]</f>
        <v>1.0625000000000051E-2</v>
      </c>
      <c r="O638">
        <f>IF(telefony[[#This Row],[Czy zagraniczne]]=1, ROUNDUP(telefony[[#This Row],[Trwanie]]*1440,0),0)</f>
        <v>16</v>
      </c>
      <c r="P638" s="9">
        <f>IF(telefony[[#This Row],[Czy komórkowy]]=1, P637+telefony[[#This Row],[Trwanie]], P637)</f>
        <v>0.69052083333333292</v>
      </c>
      <c r="Q638" s="9">
        <f>IF(telefony[[#This Row],[Czy stacjonarny]]=1, Q637+telefony[[#This Row],[Trwanie]], Q637)</f>
        <v>2.2384143518518544</v>
      </c>
    </row>
    <row r="639" spans="1:17" x14ac:dyDescent="0.25">
      <c r="A639">
        <v>9967649</v>
      </c>
      <c r="B639" s="1">
        <v>42927</v>
      </c>
      <c r="C639" s="2">
        <v>0.39659722222222221</v>
      </c>
      <c r="D639" s="2">
        <v>0.4042824074074074</v>
      </c>
      <c r="E639">
        <f>IF(LEN(telefony[[#This Row],[nr]]) = 7, 1,0)</f>
        <v>1</v>
      </c>
      <c r="F639">
        <f>IF(LEN(telefony[[#This Row],[nr]]) = 8, 1,0)</f>
        <v>0</v>
      </c>
      <c r="G639">
        <f>IF(LEN(telefony[[#This Row],[nr]]) &gt;= 10, 1,0)</f>
        <v>0</v>
      </c>
      <c r="H639">
        <f>IF(AND(MID(telefony[[#This Row],[nr]],1,2)="12",  telefony[[#This Row],[Czy stacjonarny]]=1), 1,0)</f>
        <v>0</v>
      </c>
      <c r="I639" s="2">
        <f>IF(telefony[[#This Row],[Czy stacjonarny na 12]]=1, telefony[[#This Row],[zakonczenie]]-telefony[[#This Row],[rozpoczecie]]+I638, I638)</f>
        <v>4.9120370370370425E-2</v>
      </c>
      <c r="J639" s="9">
        <f>IF(telefony[[#This Row],[Czy stacjonarny]]=1, telefony[[#This Row],[zakonczenie]]-telefony[[#This Row],[rozpoczecie]]+J638, J638)</f>
        <v>2.6370023148148185</v>
      </c>
      <c r="K639" s="9">
        <f>IF(telefony[[#This Row],[Czy komórkowy]]=1, telefony[[#This Row],[zakonczenie]]-telefony[[#This Row],[rozpoczecie]]+K638, K638)</f>
        <v>0.85517361111111023</v>
      </c>
      <c r="L639" s="9">
        <f>IF(telefony[[#This Row],[Czy zagraniczne]]=1, telefony[[#This Row],[zakonczenie]]-telefony[[#This Row],[rozpoczecie]]+L638, L638)</f>
        <v>0.22057870370370392</v>
      </c>
      <c r="M639" s="9">
        <f>IF(telefony[[#This Row],[Czy stacjonarny]]=1, telefony[[#This Row],[zakonczenie]]-telefony[[#This Row],[rozpoczecie]]+M638, IF(telefony[[#This Row],[Czy komórkowy]]=1, telefony[[#This Row],[zakonczenie]]-telefony[[#This Row],[rozpoczecie]]+M638, M638))</f>
        <v>3.492175925925932</v>
      </c>
      <c r="N639" s="2">
        <f>telefony[[#This Row],[zakonczenie]]-telefony[[#This Row],[rozpoczecie]]</f>
        <v>7.6851851851851838E-3</v>
      </c>
      <c r="O639">
        <f>IF(telefony[[#This Row],[Czy zagraniczne]]=1, ROUNDUP(telefony[[#This Row],[Trwanie]]*1440,0),0)</f>
        <v>0</v>
      </c>
      <c r="P639" s="9">
        <f>IF(telefony[[#This Row],[Czy komórkowy]]=1, P638+telefony[[#This Row],[Trwanie]], P638)</f>
        <v>0.69052083333333292</v>
      </c>
      <c r="Q639" s="9">
        <f>IF(telefony[[#This Row],[Czy stacjonarny]]=1, Q638+telefony[[#This Row],[Trwanie]], Q638)</f>
        <v>2.2460995370370398</v>
      </c>
    </row>
    <row r="640" spans="1:17" x14ac:dyDescent="0.25">
      <c r="A640">
        <v>2947660</v>
      </c>
      <c r="B640" s="1">
        <v>42927</v>
      </c>
      <c r="C640" s="2">
        <v>0.39817129629629627</v>
      </c>
      <c r="D640" s="2">
        <v>0.4045023148148148</v>
      </c>
      <c r="E640">
        <f>IF(LEN(telefony[[#This Row],[nr]]) = 7, 1,0)</f>
        <v>1</v>
      </c>
      <c r="F640">
        <f>IF(LEN(telefony[[#This Row],[nr]]) = 8, 1,0)</f>
        <v>0</v>
      </c>
      <c r="G640">
        <f>IF(LEN(telefony[[#This Row],[nr]]) &gt;= 10, 1,0)</f>
        <v>0</v>
      </c>
      <c r="H640">
        <f>IF(AND(MID(telefony[[#This Row],[nr]],1,2)="12",  telefony[[#This Row],[Czy stacjonarny]]=1), 1,0)</f>
        <v>0</v>
      </c>
      <c r="I640" s="2">
        <f>IF(telefony[[#This Row],[Czy stacjonarny na 12]]=1, telefony[[#This Row],[zakonczenie]]-telefony[[#This Row],[rozpoczecie]]+I639, I639)</f>
        <v>4.9120370370370425E-2</v>
      </c>
      <c r="J640" s="9">
        <f>IF(telefony[[#This Row],[Czy stacjonarny]]=1, telefony[[#This Row],[zakonczenie]]-telefony[[#This Row],[rozpoczecie]]+J639, J639)</f>
        <v>2.6433333333333371</v>
      </c>
      <c r="K640" s="9">
        <f>IF(telefony[[#This Row],[Czy komórkowy]]=1, telefony[[#This Row],[zakonczenie]]-telefony[[#This Row],[rozpoczecie]]+K639, K639)</f>
        <v>0.85517361111111023</v>
      </c>
      <c r="L640" s="9">
        <f>IF(telefony[[#This Row],[Czy zagraniczne]]=1, telefony[[#This Row],[zakonczenie]]-telefony[[#This Row],[rozpoczecie]]+L639, L639)</f>
        <v>0.22057870370370392</v>
      </c>
      <c r="M640" s="9">
        <f>IF(telefony[[#This Row],[Czy stacjonarny]]=1, telefony[[#This Row],[zakonczenie]]-telefony[[#This Row],[rozpoczecie]]+M639, IF(telefony[[#This Row],[Czy komórkowy]]=1, telefony[[#This Row],[zakonczenie]]-telefony[[#This Row],[rozpoczecie]]+M639, M639))</f>
        <v>3.4985069444444505</v>
      </c>
      <c r="N640" s="2">
        <f>telefony[[#This Row],[zakonczenie]]-telefony[[#This Row],[rozpoczecie]]</f>
        <v>6.3310185185185275E-3</v>
      </c>
      <c r="O640">
        <f>IF(telefony[[#This Row],[Czy zagraniczne]]=1, ROUNDUP(telefony[[#This Row],[Trwanie]]*1440,0),0)</f>
        <v>0</v>
      </c>
      <c r="P640" s="9">
        <f>IF(telefony[[#This Row],[Czy komórkowy]]=1, P639+telefony[[#This Row],[Trwanie]], P639)</f>
        <v>0.69052083333333292</v>
      </c>
      <c r="Q640" s="9">
        <f>IF(telefony[[#This Row],[Czy stacjonarny]]=1, Q639+telefony[[#This Row],[Trwanie]], Q639)</f>
        <v>2.2524305555555584</v>
      </c>
    </row>
    <row r="641" spans="1:17" x14ac:dyDescent="0.25">
      <c r="A641">
        <v>6492842</v>
      </c>
      <c r="B641" s="1">
        <v>42927</v>
      </c>
      <c r="C641" s="2">
        <v>0.40379629629629632</v>
      </c>
      <c r="D641" s="2">
        <v>0.4100462962962963</v>
      </c>
      <c r="E641">
        <f>IF(LEN(telefony[[#This Row],[nr]]) = 7, 1,0)</f>
        <v>1</v>
      </c>
      <c r="F641">
        <f>IF(LEN(telefony[[#This Row],[nr]]) = 8, 1,0)</f>
        <v>0</v>
      </c>
      <c r="G641">
        <f>IF(LEN(telefony[[#This Row],[nr]]) &gt;= 10, 1,0)</f>
        <v>0</v>
      </c>
      <c r="H641">
        <f>IF(AND(MID(telefony[[#This Row],[nr]],1,2)="12",  telefony[[#This Row],[Czy stacjonarny]]=1), 1,0)</f>
        <v>0</v>
      </c>
      <c r="I641" s="2">
        <f>IF(telefony[[#This Row],[Czy stacjonarny na 12]]=1, telefony[[#This Row],[zakonczenie]]-telefony[[#This Row],[rozpoczecie]]+I640, I640)</f>
        <v>4.9120370370370425E-2</v>
      </c>
      <c r="J641" s="9">
        <f>IF(telefony[[#This Row],[Czy stacjonarny]]=1, telefony[[#This Row],[zakonczenie]]-telefony[[#This Row],[rozpoczecie]]+J640, J640)</f>
        <v>2.6495833333333372</v>
      </c>
      <c r="K641" s="9">
        <f>IF(telefony[[#This Row],[Czy komórkowy]]=1, telefony[[#This Row],[zakonczenie]]-telefony[[#This Row],[rozpoczecie]]+K640, K640)</f>
        <v>0.85517361111111023</v>
      </c>
      <c r="L641" s="9">
        <f>IF(telefony[[#This Row],[Czy zagraniczne]]=1, telefony[[#This Row],[zakonczenie]]-telefony[[#This Row],[rozpoczecie]]+L640, L640)</f>
        <v>0.22057870370370392</v>
      </c>
      <c r="M641" s="9">
        <f>IF(telefony[[#This Row],[Czy stacjonarny]]=1, telefony[[#This Row],[zakonczenie]]-telefony[[#This Row],[rozpoczecie]]+M640, IF(telefony[[#This Row],[Czy komórkowy]]=1, telefony[[#This Row],[zakonczenie]]-telefony[[#This Row],[rozpoczecie]]+M640, M640))</f>
        <v>3.5047569444444506</v>
      </c>
      <c r="N641" s="2">
        <f>telefony[[#This Row],[zakonczenie]]-telefony[[#This Row],[rozpoczecie]]</f>
        <v>6.2499999999999778E-3</v>
      </c>
      <c r="O641">
        <f>IF(telefony[[#This Row],[Czy zagraniczne]]=1, ROUNDUP(telefony[[#This Row],[Trwanie]]*1440,0),0)</f>
        <v>0</v>
      </c>
      <c r="P641" s="9">
        <f>IF(telefony[[#This Row],[Czy komórkowy]]=1, P640+telefony[[#This Row],[Trwanie]], P640)</f>
        <v>0.69052083333333292</v>
      </c>
      <c r="Q641" s="9">
        <f>IF(telefony[[#This Row],[Czy stacjonarny]]=1, Q640+telefony[[#This Row],[Trwanie]], Q640)</f>
        <v>2.2586805555555585</v>
      </c>
    </row>
    <row r="642" spans="1:17" x14ac:dyDescent="0.25">
      <c r="A642">
        <v>70730125</v>
      </c>
      <c r="B642" s="1">
        <v>42927</v>
      </c>
      <c r="C642" s="2">
        <v>0.40777777777777779</v>
      </c>
      <c r="D642" s="2">
        <v>0.4181597222222222</v>
      </c>
      <c r="E642">
        <f>IF(LEN(telefony[[#This Row],[nr]]) = 7, 1,0)</f>
        <v>0</v>
      </c>
      <c r="F642">
        <f>IF(LEN(telefony[[#This Row],[nr]]) = 8, 1,0)</f>
        <v>1</v>
      </c>
      <c r="G642">
        <f>IF(LEN(telefony[[#This Row],[nr]]) &gt;= 10, 1,0)</f>
        <v>0</v>
      </c>
      <c r="H642">
        <f>IF(AND(MID(telefony[[#This Row],[nr]],1,2)="12",  telefony[[#This Row],[Czy stacjonarny]]=1), 1,0)</f>
        <v>0</v>
      </c>
      <c r="I642" s="2">
        <f>IF(telefony[[#This Row],[Czy stacjonarny na 12]]=1, telefony[[#This Row],[zakonczenie]]-telefony[[#This Row],[rozpoczecie]]+I641, I641)</f>
        <v>4.9120370370370425E-2</v>
      </c>
      <c r="J642" s="9">
        <f>IF(telefony[[#This Row],[Czy stacjonarny]]=1, telefony[[#This Row],[zakonczenie]]-telefony[[#This Row],[rozpoczecie]]+J641, J641)</f>
        <v>2.6495833333333372</v>
      </c>
      <c r="K642" s="9">
        <f>IF(telefony[[#This Row],[Czy komórkowy]]=1, telefony[[#This Row],[zakonczenie]]-telefony[[#This Row],[rozpoczecie]]+K641, K641)</f>
        <v>0.86555555555555463</v>
      </c>
      <c r="L642" s="9">
        <f>IF(telefony[[#This Row],[Czy zagraniczne]]=1, telefony[[#This Row],[zakonczenie]]-telefony[[#This Row],[rozpoczecie]]+L641, L641)</f>
        <v>0.22057870370370392</v>
      </c>
      <c r="M642" s="9">
        <f>IF(telefony[[#This Row],[Czy stacjonarny]]=1, telefony[[#This Row],[zakonczenie]]-telefony[[#This Row],[rozpoczecie]]+M641, IF(telefony[[#This Row],[Czy komórkowy]]=1, telefony[[#This Row],[zakonczenie]]-telefony[[#This Row],[rozpoczecie]]+M641, M641))</f>
        <v>3.5151388888888953</v>
      </c>
      <c r="N642" s="2">
        <f>telefony[[#This Row],[zakonczenie]]-telefony[[#This Row],[rozpoczecie]]</f>
        <v>1.0381944444444402E-2</v>
      </c>
      <c r="O642">
        <f>IF(telefony[[#This Row],[Czy zagraniczne]]=1, ROUNDUP(telefony[[#This Row],[Trwanie]]*1440,0),0)</f>
        <v>0</v>
      </c>
      <c r="P642" s="9">
        <f>IF(telefony[[#This Row],[Czy komórkowy]]=1, P641+telefony[[#This Row],[Trwanie]], P641)</f>
        <v>0.70090277777777732</v>
      </c>
      <c r="Q642" s="9">
        <f>IF(telefony[[#This Row],[Czy stacjonarny]]=1, Q641+telefony[[#This Row],[Trwanie]], Q641)</f>
        <v>2.2586805555555585</v>
      </c>
    </row>
    <row r="643" spans="1:17" x14ac:dyDescent="0.25">
      <c r="A643">
        <v>4056361</v>
      </c>
      <c r="B643" s="1">
        <v>42927</v>
      </c>
      <c r="C643" s="2">
        <v>0.41239583333333335</v>
      </c>
      <c r="D643" s="2">
        <v>0.41844907407407406</v>
      </c>
      <c r="E643">
        <f>IF(LEN(telefony[[#This Row],[nr]]) = 7, 1,0)</f>
        <v>1</v>
      </c>
      <c r="F643">
        <f>IF(LEN(telefony[[#This Row],[nr]]) = 8, 1,0)</f>
        <v>0</v>
      </c>
      <c r="G643">
        <f>IF(LEN(telefony[[#This Row],[nr]]) &gt;= 10, 1,0)</f>
        <v>0</v>
      </c>
      <c r="H643">
        <f>IF(AND(MID(telefony[[#This Row],[nr]],1,2)="12",  telefony[[#This Row],[Czy stacjonarny]]=1), 1,0)</f>
        <v>0</v>
      </c>
      <c r="I643" s="2">
        <f>IF(telefony[[#This Row],[Czy stacjonarny na 12]]=1, telefony[[#This Row],[zakonczenie]]-telefony[[#This Row],[rozpoczecie]]+I642, I642)</f>
        <v>4.9120370370370425E-2</v>
      </c>
      <c r="J643" s="9">
        <f>IF(telefony[[#This Row],[Czy stacjonarny]]=1, telefony[[#This Row],[zakonczenie]]-telefony[[#This Row],[rozpoczecie]]+J642, J642)</f>
        <v>2.6556365740740779</v>
      </c>
      <c r="K643" s="9">
        <f>IF(telefony[[#This Row],[Czy komórkowy]]=1, telefony[[#This Row],[zakonczenie]]-telefony[[#This Row],[rozpoczecie]]+K642, K642)</f>
        <v>0.86555555555555463</v>
      </c>
      <c r="L643" s="9">
        <f>IF(telefony[[#This Row],[Czy zagraniczne]]=1, telefony[[#This Row],[zakonczenie]]-telefony[[#This Row],[rozpoczecie]]+L642, L642)</f>
        <v>0.22057870370370392</v>
      </c>
      <c r="M643" s="9">
        <f>IF(telefony[[#This Row],[Czy stacjonarny]]=1, telefony[[#This Row],[zakonczenie]]-telefony[[#This Row],[rozpoczecie]]+M642, IF(telefony[[#This Row],[Czy komórkowy]]=1, telefony[[#This Row],[zakonczenie]]-telefony[[#This Row],[rozpoczecie]]+M642, M642))</f>
        <v>3.521192129629636</v>
      </c>
      <c r="N643" s="2">
        <f>telefony[[#This Row],[zakonczenie]]-telefony[[#This Row],[rozpoczecie]]</f>
        <v>6.0532407407407063E-3</v>
      </c>
      <c r="O643">
        <f>IF(telefony[[#This Row],[Czy zagraniczne]]=1, ROUNDUP(telefony[[#This Row],[Trwanie]]*1440,0),0)</f>
        <v>0</v>
      </c>
      <c r="P643" s="9">
        <f>IF(telefony[[#This Row],[Czy komórkowy]]=1, P642+telefony[[#This Row],[Trwanie]], P642)</f>
        <v>0.70090277777777732</v>
      </c>
      <c r="Q643" s="9">
        <f>IF(telefony[[#This Row],[Czy stacjonarny]]=1, Q642+telefony[[#This Row],[Trwanie]], Q642)</f>
        <v>2.2647337962962992</v>
      </c>
    </row>
    <row r="644" spans="1:17" x14ac:dyDescent="0.25">
      <c r="A644">
        <v>12721215</v>
      </c>
      <c r="B644" s="1">
        <v>42927</v>
      </c>
      <c r="C644" s="2">
        <v>0.41431712962962963</v>
      </c>
      <c r="D644" s="2">
        <v>0.41986111111111113</v>
      </c>
      <c r="E644">
        <f>IF(LEN(telefony[[#This Row],[nr]]) = 7, 1,0)</f>
        <v>0</v>
      </c>
      <c r="F644">
        <f>IF(LEN(telefony[[#This Row],[nr]]) = 8, 1,0)</f>
        <v>1</v>
      </c>
      <c r="G644">
        <f>IF(LEN(telefony[[#This Row],[nr]]) &gt;= 10, 1,0)</f>
        <v>0</v>
      </c>
      <c r="H644">
        <f>IF(AND(MID(telefony[[#This Row],[nr]],1,2)="12",  telefony[[#This Row],[Czy stacjonarny]]=1), 1,0)</f>
        <v>0</v>
      </c>
      <c r="I644" s="2">
        <f>IF(telefony[[#This Row],[Czy stacjonarny na 12]]=1, telefony[[#This Row],[zakonczenie]]-telefony[[#This Row],[rozpoczecie]]+I643, I643)</f>
        <v>4.9120370370370425E-2</v>
      </c>
      <c r="J644" s="9">
        <f>IF(telefony[[#This Row],[Czy stacjonarny]]=1, telefony[[#This Row],[zakonczenie]]-telefony[[#This Row],[rozpoczecie]]+J643, J643)</f>
        <v>2.6556365740740779</v>
      </c>
      <c r="K644" s="9">
        <f>IF(telefony[[#This Row],[Czy komórkowy]]=1, telefony[[#This Row],[zakonczenie]]-telefony[[#This Row],[rozpoczecie]]+K643, K643)</f>
        <v>0.87109953703703613</v>
      </c>
      <c r="L644" s="9">
        <f>IF(telefony[[#This Row],[Czy zagraniczne]]=1, telefony[[#This Row],[zakonczenie]]-telefony[[#This Row],[rozpoczecie]]+L643, L643)</f>
        <v>0.22057870370370392</v>
      </c>
      <c r="M644" s="9">
        <f>IF(telefony[[#This Row],[Czy stacjonarny]]=1, telefony[[#This Row],[zakonczenie]]-telefony[[#This Row],[rozpoczecie]]+M643, IF(telefony[[#This Row],[Czy komórkowy]]=1, telefony[[#This Row],[zakonczenie]]-telefony[[#This Row],[rozpoczecie]]+M643, M643))</f>
        <v>3.5267361111111173</v>
      </c>
      <c r="N644" s="2">
        <f>telefony[[#This Row],[zakonczenie]]-telefony[[#This Row],[rozpoczecie]]</f>
        <v>5.5439814814814969E-3</v>
      </c>
      <c r="O644">
        <f>IF(telefony[[#This Row],[Czy zagraniczne]]=1, ROUNDUP(telefony[[#This Row],[Trwanie]]*1440,0),0)</f>
        <v>0</v>
      </c>
      <c r="P644" s="9">
        <f>IF(telefony[[#This Row],[Czy komórkowy]]=1, P643+telefony[[#This Row],[Trwanie]], P643)</f>
        <v>0.70644675925925882</v>
      </c>
      <c r="Q644" s="9">
        <f>IF(telefony[[#This Row],[Czy stacjonarny]]=1, Q643+telefony[[#This Row],[Trwanie]], Q643)</f>
        <v>2.2647337962962992</v>
      </c>
    </row>
    <row r="645" spans="1:17" x14ac:dyDescent="0.25">
      <c r="A645">
        <v>4566750</v>
      </c>
      <c r="B645" s="1">
        <v>42927</v>
      </c>
      <c r="C645" s="2">
        <v>0.41666666666666669</v>
      </c>
      <c r="D645" s="2">
        <v>0.42190972222222223</v>
      </c>
      <c r="E645">
        <f>IF(LEN(telefony[[#This Row],[nr]]) = 7, 1,0)</f>
        <v>1</v>
      </c>
      <c r="F645">
        <f>IF(LEN(telefony[[#This Row],[nr]]) = 8, 1,0)</f>
        <v>0</v>
      </c>
      <c r="G645">
        <f>IF(LEN(telefony[[#This Row],[nr]]) &gt;= 10, 1,0)</f>
        <v>0</v>
      </c>
      <c r="H645">
        <f>IF(AND(MID(telefony[[#This Row],[nr]],1,2)="12",  telefony[[#This Row],[Czy stacjonarny]]=1), 1,0)</f>
        <v>0</v>
      </c>
      <c r="I645" s="2">
        <f>IF(telefony[[#This Row],[Czy stacjonarny na 12]]=1, telefony[[#This Row],[zakonczenie]]-telefony[[#This Row],[rozpoczecie]]+I644, I644)</f>
        <v>4.9120370370370425E-2</v>
      </c>
      <c r="J645" s="9">
        <f>IF(telefony[[#This Row],[Czy stacjonarny]]=1, telefony[[#This Row],[zakonczenie]]-telefony[[#This Row],[rozpoczecie]]+J644, J644)</f>
        <v>2.6608796296296333</v>
      </c>
      <c r="K645" s="9">
        <f>IF(telefony[[#This Row],[Czy komórkowy]]=1, telefony[[#This Row],[zakonczenie]]-telefony[[#This Row],[rozpoczecie]]+K644, K644)</f>
        <v>0.87109953703703613</v>
      </c>
      <c r="L645" s="9">
        <f>IF(telefony[[#This Row],[Czy zagraniczne]]=1, telefony[[#This Row],[zakonczenie]]-telefony[[#This Row],[rozpoczecie]]+L644, L644)</f>
        <v>0.22057870370370392</v>
      </c>
      <c r="M645" s="9">
        <f>IF(telefony[[#This Row],[Czy stacjonarny]]=1, telefony[[#This Row],[zakonczenie]]-telefony[[#This Row],[rozpoczecie]]+M644, IF(telefony[[#This Row],[Czy komórkowy]]=1, telefony[[#This Row],[zakonczenie]]-telefony[[#This Row],[rozpoczecie]]+M644, M644))</f>
        <v>3.5319791666666727</v>
      </c>
      <c r="N645" s="2">
        <f>telefony[[#This Row],[zakonczenie]]-telefony[[#This Row],[rozpoczecie]]</f>
        <v>5.2430555555555425E-3</v>
      </c>
      <c r="O645">
        <f>IF(telefony[[#This Row],[Czy zagraniczne]]=1, ROUNDUP(telefony[[#This Row],[Trwanie]]*1440,0),0)</f>
        <v>0</v>
      </c>
      <c r="P645" s="9">
        <f>IF(telefony[[#This Row],[Czy komórkowy]]=1, P644+telefony[[#This Row],[Trwanie]], P644)</f>
        <v>0.70644675925925882</v>
      </c>
      <c r="Q645" s="9">
        <f>IF(telefony[[#This Row],[Czy stacjonarny]]=1, Q644+telefony[[#This Row],[Trwanie]], Q644)</f>
        <v>2.2699768518518546</v>
      </c>
    </row>
    <row r="646" spans="1:17" x14ac:dyDescent="0.25">
      <c r="A646">
        <v>7279106</v>
      </c>
      <c r="B646" s="1">
        <v>42927</v>
      </c>
      <c r="C646" s="2">
        <v>0.41935185185185186</v>
      </c>
      <c r="D646" s="2">
        <v>0.43002314814814813</v>
      </c>
      <c r="E646">
        <f>IF(LEN(telefony[[#This Row],[nr]]) = 7, 1,0)</f>
        <v>1</v>
      </c>
      <c r="F646">
        <f>IF(LEN(telefony[[#This Row],[nr]]) = 8, 1,0)</f>
        <v>0</v>
      </c>
      <c r="G646">
        <f>IF(LEN(telefony[[#This Row],[nr]]) &gt;= 10, 1,0)</f>
        <v>0</v>
      </c>
      <c r="H646">
        <f>IF(AND(MID(telefony[[#This Row],[nr]],1,2)="12",  telefony[[#This Row],[Czy stacjonarny]]=1), 1,0)</f>
        <v>0</v>
      </c>
      <c r="I646" s="2">
        <f>IF(telefony[[#This Row],[Czy stacjonarny na 12]]=1, telefony[[#This Row],[zakonczenie]]-telefony[[#This Row],[rozpoczecie]]+I645, I645)</f>
        <v>4.9120370370370425E-2</v>
      </c>
      <c r="J646" s="9">
        <f>IF(telefony[[#This Row],[Czy stacjonarny]]=1, telefony[[#This Row],[zakonczenie]]-telefony[[#This Row],[rozpoczecie]]+J645, J645)</f>
        <v>2.6715509259259296</v>
      </c>
      <c r="K646" s="9">
        <f>IF(telefony[[#This Row],[Czy komórkowy]]=1, telefony[[#This Row],[zakonczenie]]-telefony[[#This Row],[rozpoczecie]]+K645, K645)</f>
        <v>0.87109953703703613</v>
      </c>
      <c r="L646" s="9">
        <f>IF(telefony[[#This Row],[Czy zagraniczne]]=1, telefony[[#This Row],[zakonczenie]]-telefony[[#This Row],[rozpoczecie]]+L645, L645)</f>
        <v>0.22057870370370392</v>
      </c>
      <c r="M646" s="9">
        <f>IF(telefony[[#This Row],[Czy stacjonarny]]=1, telefony[[#This Row],[zakonczenie]]-telefony[[#This Row],[rozpoczecie]]+M645, IF(telefony[[#This Row],[Czy komórkowy]]=1, telefony[[#This Row],[zakonczenie]]-telefony[[#This Row],[rozpoczecie]]+M645, M645))</f>
        <v>3.5426504629629689</v>
      </c>
      <c r="N646" s="2">
        <f>telefony[[#This Row],[zakonczenie]]-telefony[[#This Row],[rozpoczecie]]</f>
        <v>1.0671296296296262E-2</v>
      </c>
      <c r="O646">
        <f>IF(telefony[[#This Row],[Czy zagraniczne]]=1, ROUNDUP(telefony[[#This Row],[Trwanie]]*1440,0),0)</f>
        <v>0</v>
      </c>
      <c r="P646" s="9">
        <f>IF(telefony[[#This Row],[Czy komórkowy]]=1, P645+telefony[[#This Row],[Trwanie]], P645)</f>
        <v>0.70644675925925882</v>
      </c>
      <c r="Q646" s="9">
        <f>IF(telefony[[#This Row],[Czy stacjonarny]]=1, Q645+telefony[[#This Row],[Trwanie]], Q645)</f>
        <v>2.2806481481481509</v>
      </c>
    </row>
    <row r="647" spans="1:17" x14ac:dyDescent="0.25">
      <c r="A647">
        <v>3824660</v>
      </c>
      <c r="B647" s="1">
        <v>42927</v>
      </c>
      <c r="C647" s="2">
        <v>0.4238425925925926</v>
      </c>
      <c r="D647" s="2">
        <v>0.4321875</v>
      </c>
      <c r="E647">
        <f>IF(LEN(telefony[[#This Row],[nr]]) = 7, 1,0)</f>
        <v>1</v>
      </c>
      <c r="F647">
        <f>IF(LEN(telefony[[#This Row],[nr]]) = 8, 1,0)</f>
        <v>0</v>
      </c>
      <c r="G647">
        <f>IF(LEN(telefony[[#This Row],[nr]]) &gt;= 10, 1,0)</f>
        <v>0</v>
      </c>
      <c r="H647">
        <f>IF(AND(MID(telefony[[#This Row],[nr]],1,2)="12",  telefony[[#This Row],[Czy stacjonarny]]=1), 1,0)</f>
        <v>0</v>
      </c>
      <c r="I647" s="2">
        <f>IF(telefony[[#This Row],[Czy stacjonarny na 12]]=1, telefony[[#This Row],[zakonczenie]]-telefony[[#This Row],[rozpoczecie]]+I646, I646)</f>
        <v>4.9120370370370425E-2</v>
      </c>
      <c r="J647" s="9">
        <f>IF(telefony[[#This Row],[Czy stacjonarny]]=1, telefony[[#This Row],[zakonczenie]]-telefony[[#This Row],[rozpoczecie]]+J646, J646)</f>
        <v>2.6798958333333371</v>
      </c>
      <c r="K647" s="9">
        <f>IF(telefony[[#This Row],[Czy komórkowy]]=1, telefony[[#This Row],[zakonczenie]]-telefony[[#This Row],[rozpoczecie]]+K646, K646)</f>
        <v>0.87109953703703613</v>
      </c>
      <c r="L647" s="9">
        <f>IF(telefony[[#This Row],[Czy zagraniczne]]=1, telefony[[#This Row],[zakonczenie]]-telefony[[#This Row],[rozpoczecie]]+L646, L646)</f>
        <v>0.22057870370370392</v>
      </c>
      <c r="M647" s="9">
        <f>IF(telefony[[#This Row],[Czy stacjonarny]]=1, telefony[[#This Row],[zakonczenie]]-telefony[[#This Row],[rozpoczecie]]+M646, IF(telefony[[#This Row],[Czy komórkowy]]=1, telefony[[#This Row],[zakonczenie]]-telefony[[#This Row],[rozpoczecie]]+M646, M646))</f>
        <v>3.5509953703703765</v>
      </c>
      <c r="N647" s="2">
        <f>telefony[[#This Row],[zakonczenie]]-telefony[[#This Row],[rozpoczecie]]</f>
        <v>8.3449074074073981E-3</v>
      </c>
      <c r="O647">
        <f>IF(telefony[[#This Row],[Czy zagraniczne]]=1, ROUNDUP(telefony[[#This Row],[Trwanie]]*1440,0),0)</f>
        <v>0</v>
      </c>
      <c r="P647" s="9">
        <f>IF(telefony[[#This Row],[Czy komórkowy]]=1, P646+telefony[[#This Row],[Trwanie]], P646)</f>
        <v>0.70644675925925882</v>
      </c>
      <c r="Q647" s="9">
        <f>IF(telefony[[#This Row],[Czy stacjonarny]]=1, Q646+telefony[[#This Row],[Trwanie]], Q646)</f>
        <v>2.2889930555555584</v>
      </c>
    </row>
    <row r="648" spans="1:17" x14ac:dyDescent="0.25">
      <c r="A648">
        <v>5815339</v>
      </c>
      <c r="B648" s="1">
        <v>42927</v>
      </c>
      <c r="C648" s="2">
        <v>0.42818287037037039</v>
      </c>
      <c r="D648" s="2">
        <v>0.43273148148148149</v>
      </c>
      <c r="E648">
        <f>IF(LEN(telefony[[#This Row],[nr]]) = 7, 1,0)</f>
        <v>1</v>
      </c>
      <c r="F648">
        <f>IF(LEN(telefony[[#This Row],[nr]]) = 8, 1,0)</f>
        <v>0</v>
      </c>
      <c r="G648">
        <f>IF(LEN(telefony[[#This Row],[nr]]) &gt;= 10, 1,0)</f>
        <v>0</v>
      </c>
      <c r="H648">
        <f>IF(AND(MID(telefony[[#This Row],[nr]],1,2)="12",  telefony[[#This Row],[Czy stacjonarny]]=1), 1,0)</f>
        <v>0</v>
      </c>
      <c r="I648" s="2">
        <f>IF(telefony[[#This Row],[Czy stacjonarny na 12]]=1, telefony[[#This Row],[zakonczenie]]-telefony[[#This Row],[rozpoczecie]]+I647, I647)</f>
        <v>4.9120370370370425E-2</v>
      </c>
      <c r="J648" s="9">
        <f>IF(telefony[[#This Row],[Czy stacjonarny]]=1, telefony[[#This Row],[zakonczenie]]-telefony[[#This Row],[rozpoczecie]]+J647, J647)</f>
        <v>2.6844444444444484</v>
      </c>
      <c r="K648" s="9">
        <f>IF(telefony[[#This Row],[Czy komórkowy]]=1, telefony[[#This Row],[zakonczenie]]-telefony[[#This Row],[rozpoczecie]]+K647, K647)</f>
        <v>0.87109953703703613</v>
      </c>
      <c r="L648" s="9">
        <f>IF(telefony[[#This Row],[Czy zagraniczne]]=1, telefony[[#This Row],[zakonczenie]]-telefony[[#This Row],[rozpoczecie]]+L647, L647)</f>
        <v>0.22057870370370392</v>
      </c>
      <c r="M648" s="9">
        <f>IF(telefony[[#This Row],[Czy stacjonarny]]=1, telefony[[#This Row],[zakonczenie]]-telefony[[#This Row],[rozpoczecie]]+M647, IF(telefony[[#This Row],[Czy komórkowy]]=1, telefony[[#This Row],[zakonczenie]]-telefony[[#This Row],[rozpoczecie]]+M647, M647))</f>
        <v>3.5555439814814878</v>
      </c>
      <c r="N648" s="2">
        <f>telefony[[#This Row],[zakonczenie]]-telefony[[#This Row],[rozpoczecie]]</f>
        <v>4.5486111111111005E-3</v>
      </c>
      <c r="O648">
        <f>IF(telefony[[#This Row],[Czy zagraniczne]]=1, ROUNDUP(telefony[[#This Row],[Trwanie]]*1440,0),0)</f>
        <v>0</v>
      </c>
      <c r="P648" s="9">
        <f>IF(telefony[[#This Row],[Czy komórkowy]]=1, P647+telefony[[#This Row],[Trwanie]], P647)</f>
        <v>0.70644675925925882</v>
      </c>
      <c r="Q648" s="9">
        <f>IF(telefony[[#This Row],[Czy stacjonarny]]=1, Q647+telefony[[#This Row],[Trwanie]], Q647)</f>
        <v>2.2935416666666697</v>
      </c>
    </row>
    <row r="649" spans="1:17" x14ac:dyDescent="0.25">
      <c r="A649">
        <v>77946476</v>
      </c>
      <c r="B649" s="1">
        <v>42927</v>
      </c>
      <c r="C649" s="2">
        <v>0.42995370370370373</v>
      </c>
      <c r="D649" s="2">
        <v>0.43024305555555553</v>
      </c>
      <c r="E649">
        <f>IF(LEN(telefony[[#This Row],[nr]]) = 7, 1,0)</f>
        <v>0</v>
      </c>
      <c r="F649">
        <f>IF(LEN(telefony[[#This Row],[nr]]) = 8, 1,0)</f>
        <v>1</v>
      </c>
      <c r="G649">
        <f>IF(LEN(telefony[[#This Row],[nr]]) &gt;= 10, 1,0)</f>
        <v>0</v>
      </c>
      <c r="H649">
        <f>IF(AND(MID(telefony[[#This Row],[nr]],1,2)="12",  telefony[[#This Row],[Czy stacjonarny]]=1), 1,0)</f>
        <v>0</v>
      </c>
      <c r="I649" s="2">
        <f>IF(telefony[[#This Row],[Czy stacjonarny na 12]]=1, telefony[[#This Row],[zakonczenie]]-telefony[[#This Row],[rozpoczecie]]+I648, I648)</f>
        <v>4.9120370370370425E-2</v>
      </c>
      <c r="J649" s="9">
        <f>IF(telefony[[#This Row],[Czy stacjonarny]]=1, telefony[[#This Row],[zakonczenie]]-telefony[[#This Row],[rozpoczecie]]+J648, J648)</f>
        <v>2.6844444444444484</v>
      </c>
      <c r="K649" s="9">
        <f>IF(telefony[[#This Row],[Czy komórkowy]]=1, telefony[[#This Row],[zakonczenie]]-telefony[[#This Row],[rozpoczecie]]+K648, K648)</f>
        <v>0.87138888888888788</v>
      </c>
      <c r="L649" s="9">
        <f>IF(telefony[[#This Row],[Czy zagraniczne]]=1, telefony[[#This Row],[zakonczenie]]-telefony[[#This Row],[rozpoczecie]]+L648, L648)</f>
        <v>0.22057870370370392</v>
      </c>
      <c r="M649" s="9">
        <f>IF(telefony[[#This Row],[Czy stacjonarny]]=1, telefony[[#This Row],[zakonczenie]]-telefony[[#This Row],[rozpoczecie]]+M648, IF(telefony[[#This Row],[Czy komórkowy]]=1, telefony[[#This Row],[zakonczenie]]-telefony[[#This Row],[rozpoczecie]]+M648, M648))</f>
        <v>3.5558333333333394</v>
      </c>
      <c r="N649" s="2">
        <f>telefony[[#This Row],[zakonczenie]]-telefony[[#This Row],[rozpoczecie]]</f>
        <v>2.8935185185180456E-4</v>
      </c>
      <c r="O649">
        <f>IF(telefony[[#This Row],[Czy zagraniczne]]=1, ROUNDUP(telefony[[#This Row],[Trwanie]]*1440,0),0)</f>
        <v>0</v>
      </c>
      <c r="P649" s="9">
        <f>IF(telefony[[#This Row],[Czy komórkowy]]=1, P648+telefony[[#This Row],[Trwanie]], P648)</f>
        <v>0.70673611111111057</v>
      </c>
      <c r="Q649" s="9">
        <f>IF(telefony[[#This Row],[Czy stacjonarny]]=1, Q648+telefony[[#This Row],[Trwanie]], Q648)</f>
        <v>2.2935416666666697</v>
      </c>
    </row>
    <row r="650" spans="1:17" x14ac:dyDescent="0.25">
      <c r="A650">
        <v>84589848</v>
      </c>
      <c r="B650" s="1">
        <v>42927</v>
      </c>
      <c r="C650" s="2">
        <v>0.43539351851851854</v>
      </c>
      <c r="D650" s="2">
        <v>0.43763888888888891</v>
      </c>
      <c r="E650">
        <f>IF(LEN(telefony[[#This Row],[nr]]) = 7, 1,0)</f>
        <v>0</v>
      </c>
      <c r="F650">
        <f>IF(LEN(telefony[[#This Row],[nr]]) = 8, 1,0)</f>
        <v>1</v>
      </c>
      <c r="G650">
        <f>IF(LEN(telefony[[#This Row],[nr]]) &gt;= 10, 1,0)</f>
        <v>0</v>
      </c>
      <c r="H650">
        <f>IF(AND(MID(telefony[[#This Row],[nr]],1,2)="12",  telefony[[#This Row],[Czy stacjonarny]]=1), 1,0)</f>
        <v>0</v>
      </c>
      <c r="I650" s="2">
        <f>IF(telefony[[#This Row],[Czy stacjonarny na 12]]=1, telefony[[#This Row],[zakonczenie]]-telefony[[#This Row],[rozpoczecie]]+I649, I649)</f>
        <v>4.9120370370370425E-2</v>
      </c>
      <c r="J650" s="9">
        <f>IF(telefony[[#This Row],[Czy stacjonarny]]=1, telefony[[#This Row],[zakonczenie]]-telefony[[#This Row],[rozpoczecie]]+J649, J649)</f>
        <v>2.6844444444444484</v>
      </c>
      <c r="K650" s="9">
        <f>IF(telefony[[#This Row],[Czy komórkowy]]=1, telefony[[#This Row],[zakonczenie]]-telefony[[#This Row],[rozpoczecie]]+K649, K649)</f>
        <v>0.87363425925925831</v>
      </c>
      <c r="L650" s="9">
        <f>IF(telefony[[#This Row],[Czy zagraniczne]]=1, telefony[[#This Row],[zakonczenie]]-telefony[[#This Row],[rozpoczecie]]+L649, L649)</f>
        <v>0.22057870370370392</v>
      </c>
      <c r="M650" s="9">
        <f>IF(telefony[[#This Row],[Czy stacjonarny]]=1, telefony[[#This Row],[zakonczenie]]-telefony[[#This Row],[rozpoczecie]]+M649, IF(telefony[[#This Row],[Czy komórkowy]]=1, telefony[[#This Row],[zakonczenie]]-telefony[[#This Row],[rozpoczecie]]+M649, M649))</f>
        <v>3.5580787037037096</v>
      </c>
      <c r="N650" s="2">
        <f>telefony[[#This Row],[zakonczenie]]-telefony[[#This Row],[rozpoczecie]]</f>
        <v>2.2453703703703698E-3</v>
      </c>
      <c r="O650">
        <f>IF(telefony[[#This Row],[Czy zagraniczne]]=1, ROUNDUP(telefony[[#This Row],[Trwanie]]*1440,0),0)</f>
        <v>0</v>
      </c>
      <c r="P650" s="9">
        <f>IF(telefony[[#This Row],[Czy komórkowy]]=1, P649+telefony[[#This Row],[Trwanie]], P649)</f>
        <v>0.70898148148148099</v>
      </c>
      <c r="Q650" s="9">
        <f>IF(telefony[[#This Row],[Czy stacjonarny]]=1, Q649+telefony[[#This Row],[Trwanie]], Q649)</f>
        <v>2.2935416666666697</v>
      </c>
    </row>
    <row r="651" spans="1:17" x14ac:dyDescent="0.25">
      <c r="A651">
        <v>4501823</v>
      </c>
      <c r="B651" s="1">
        <v>42927</v>
      </c>
      <c r="C651" s="2">
        <v>0.44013888888888891</v>
      </c>
      <c r="D651" s="2">
        <v>0.44690972222222225</v>
      </c>
      <c r="E651">
        <f>IF(LEN(telefony[[#This Row],[nr]]) = 7, 1,0)</f>
        <v>1</v>
      </c>
      <c r="F651">
        <f>IF(LEN(telefony[[#This Row],[nr]]) = 8, 1,0)</f>
        <v>0</v>
      </c>
      <c r="G651">
        <f>IF(LEN(telefony[[#This Row],[nr]]) &gt;= 10, 1,0)</f>
        <v>0</v>
      </c>
      <c r="H651">
        <f>IF(AND(MID(telefony[[#This Row],[nr]],1,2)="12",  telefony[[#This Row],[Czy stacjonarny]]=1), 1,0)</f>
        <v>0</v>
      </c>
      <c r="I651" s="2">
        <f>IF(telefony[[#This Row],[Czy stacjonarny na 12]]=1, telefony[[#This Row],[zakonczenie]]-telefony[[#This Row],[rozpoczecie]]+I650, I650)</f>
        <v>4.9120370370370425E-2</v>
      </c>
      <c r="J651" s="9">
        <f>IF(telefony[[#This Row],[Czy stacjonarny]]=1, telefony[[#This Row],[zakonczenie]]-telefony[[#This Row],[rozpoczecie]]+J650, J650)</f>
        <v>2.6912152777777818</v>
      </c>
      <c r="K651" s="9">
        <f>IF(telefony[[#This Row],[Czy komórkowy]]=1, telefony[[#This Row],[zakonczenie]]-telefony[[#This Row],[rozpoczecie]]+K650, K650)</f>
        <v>0.87363425925925831</v>
      </c>
      <c r="L651" s="9">
        <f>IF(telefony[[#This Row],[Czy zagraniczne]]=1, telefony[[#This Row],[zakonczenie]]-telefony[[#This Row],[rozpoczecie]]+L650, L650)</f>
        <v>0.22057870370370392</v>
      </c>
      <c r="M651" s="9">
        <f>IF(telefony[[#This Row],[Czy stacjonarny]]=1, telefony[[#This Row],[zakonczenie]]-telefony[[#This Row],[rozpoczecie]]+M650, IF(telefony[[#This Row],[Czy komórkowy]]=1, telefony[[#This Row],[zakonczenie]]-telefony[[#This Row],[rozpoczecie]]+M650, M650))</f>
        <v>3.564849537037043</v>
      </c>
      <c r="N651" s="2">
        <f>telefony[[#This Row],[zakonczenie]]-telefony[[#This Row],[rozpoczecie]]</f>
        <v>6.770833333333337E-3</v>
      </c>
      <c r="O651">
        <f>IF(telefony[[#This Row],[Czy zagraniczne]]=1, ROUNDUP(telefony[[#This Row],[Trwanie]]*1440,0),0)</f>
        <v>0</v>
      </c>
      <c r="P651" s="9">
        <f>IF(telefony[[#This Row],[Czy komórkowy]]=1, P650+telefony[[#This Row],[Trwanie]], P650)</f>
        <v>0.70898148148148099</v>
      </c>
      <c r="Q651" s="9">
        <f>IF(telefony[[#This Row],[Czy stacjonarny]]=1, Q650+telefony[[#This Row],[Trwanie]], Q650)</f>
        <v>2.3003125000000031</v>
      </c>
    </row>
    <row r="652" spans="1:17" x14ac:dyDescent="0.25">
      <c r="A652">
        <v>38244568</v>
      </c>
      <c r="B652" s="1">
        <v>42927</v>
      </c>
      <c r="C652" s="2">
        <v>0.44381944444444443</v>
      </c>
      <c r="D652" s="2">
        <v>0.45199074074074075</v>
      </c>
      <c r="E652">
        <f>IF(LEN(telefony[[#This Row],[nr]]) = 7, 1,0)</f>
        <v>0</v>
      </c>
      <c r="F652">
        <f>IF(LEN(telefony[[#This Row],[nr]]) = 8, 1,0)</f>
        <v>1</v>
      </c>
      <c r="G652">
        <f>IF(LEN(telefony[[#This Row],[nr]]) &gt;= 10, 1,0)</f>
        <v>0</v>
      </c>
      <c r="H652">
        <f>IF(AND(MID(telefony[[#This Row],[nr]],1,2)="12",  telefony[[#This Row],[Czy stacjonarny]]=1), 1,0)</f>
        <v>0</v>
      </c>
      <c r="I652" s="2">
        <f>IF(telefony[[#This Row],[Czy stacjonarny na 12]]=1, telefony[[#This Row],[zakonczenie]]-telefony[[#This Row],[rozpoczecie]]+I651, I651)</f>
        <v>4.9120370370370425E-2</v>
      </c>
      <c r="J652" s="9">
        <f>IF(telefony[[#This Row],[Czy stacjonarny]]=1, telefony[[#This Row],[zakonczenie]]-telefony[[#This Row],[rozpoczecie]]+J651, J651)</f>
        <v>2.6912152777777818</v>
      </c>
      <c r="K652" s="9">
        <f>IF(telefony[[#This Row],[Czy komórkowy]]=1, telefony[[#This Row],[zakonczenie]]-telefony[[#This Row],[rozpoczecie]]+K651, K651)</f>
        <v>0.88180555555555462</v>
      </c>
      <c r="L652" s="9">
        <f>IF(telefony[[#This Row],[Czy zagraniczne]]=1, telefony[[#This Row],[zakonczenie]]-telefony[[#This Row],[rozpoczecie]]+L651, L651)</f>
        <v>0.22057870370370392</v>
      </c>
      <c r="M652" s="9">
        <f>IF(telefony[[#This Row],[Czy stacjonarny]]=1, telefony[[#This Row],[zakonczenie]]-telefony[[#This Row],[rozpoczecie]]+M651, IF(telefony[[#This Row],[Czy komórkowy]]=1, telefony[[#This Row],[zakonczenie]]-telefony[[#This Row],[rozpoczecie]]+M651, M651))</f>
        <v>3.5730208333333393</v>
      </c>
      <c r="N652" s="2">
        <f>telefony[[#This Row],[zakonczenie]]-telefony[[#This Row],[rozpoczecie]]</f>
        <v>8.1712962962963154E-3</v>
      </c>
      <c r="O652">
        <f>IF(telefony[[#This Row],[Czy zagraniczne]]=1, ROUNDUP(telefony[[#This Row],[Trwanie]]*1440,0),0)</f>
        <v>0</v>
      </c>
      <c r="P652" s="9">
        <f>IF(telefony[[#This Row],[Czy komórkowy]]=1, P651+telefony[[#This Row],[Trwanie]], P651)</f>
        <v>0.71715277777777731</v>
      </c>
      <c r="Q652" s="9">
        <f>IF(telefony[[#This Row],[Czy stacjonarny]]=1, Q651+telefony[[#This Row],[Trwanie]], Q651)</f>
        <v>2.3003125000000031</v>
      </c>
    </row>
    <row r="653" spans="1:17" x14ac:dyDescent="0.25">
      <c r="A653">
        <v>3613950</v>
      </c>
      <c r="B653" s="1">
        <v>42927</v>
      </c>
      <c r="C653" s="2">
        <v>0.44657407407407407</v>
      </c>
      <c r="D653" s="2">
        <v>0.44774305555555555</v>
      </c>
      <c r="E653">
        <f>IF(LEN(telefony[[#This Row],[nr]]) = 7, 1,0)</f>
        <v>1</v>
      </c>
      <c r="F653">
        <f>IF(LEN(telefony[[#This Row],[nr]]) = 8, 1,0)</f>
        <v>0</v>
      </c>
      <c r="G653">
        <f>IF(LEN(telefony[[#This Row],[nr]]) &gt;= 10, 1,0)</f>
        <v>0</v>
      </c>
      <c r="H653">
        <f>IF(AND(MID(telefony[[#This Row],[nr]],1,2)="12",  telefony[[#This Row],[Czy stacjonarny]]=1), 1,0)</f>
        <v>0</v>
      </c>
      <c r="I653" s="2">
        <f>IF(telefony[[#This Row],[Czy stacjonarny na 12]]=1, telefony[[#This Row],[zakonczenie]]-telefony[[#This Row],[rozpoczecie]]+I652, I652)</f>
        <v>4.9120370370370425E-2</v>
      </c>
      <c r="J653" s="9">
        <f>IF(telefony[[#This Row],[Czy stacjonarny]]=1, telefony[[#This Row],[zakonczenie]]-telefony[[#This Row],[rozpoczecie]]+J652, J652)</f>
        <v>2.6923842592592635</v>
      </c>
      <c r="K653" s="9">
        <f>IF(telefony[[#This Row],[Czy komórkowy]]=1, telefony[[#This Row],[zakonczenie]]-telefony[[#This Row],[rozpoczecie]]+K652, K652)</f>
        <v>0.88180555555555462</v>
      </c>
      <c r="L653" s="9">
        <f>IF(telefony[[#This Row],[Czy zagraniczne]]=1, telefony[[#This Row],[zakonczenie]]-telefony[[#This Row],[rozpoczecie]]+L652, L652)</f>
        <v>0.22057870370370392</v>
      </c>
      <c r="M653" s="9">
        <f>IF(telefony[[#This Row],[Czy stacjonarny]]=1, telefony[[#This Row],[zakonczenie]]-telefony[[#This Row],[rozpoczecie]]+M652, IF(telefony[[#This Row],[Czy komórkowy]]=1, telefony[[#This Row],[zakonczenie]]-telefony[[#This Row],[rozpoczecie]]+M652, M652))</f>
        <v>3.5741898148148206</v>
      </c>
      <c r="N653" s="2">
        <f>telefony[[#This Row],[zakonczenie]]-telefony[[#This Row],[rozpoczecie]]</f>
        <v>1.1689814814814792E-3</v>
      </c>
      <c r="O653">
        <f>IF(telefony[[#This Row],[Czy zagraniczne]]=1, ROUNDUP(telefony[[#This Row],[Trwanie]]*1440,0),0)</f>
        <v>0</v>
      </c>
      <c r="P653" s="9">
        <f>IF(telefony[[#This Row],[Czy komórkowy]]=1, P652+telefony[[#This Row],[Trwanie]], P652)</f>
        <v>0.71715277777777731</v>
      </c>
      <c r="Q653" s="9">
        <f>IF(telefony[[#This Row],[Czy stacjonarny]]=1, Q652+telefony[[#This Row],[Trwanie]], Q652)</f>
        <v>2.3014814814814848</v>
      </c>
    </row>
    <row r="654" spans="1:17" x14ac:dyDescent="0.25">
      <c r="A654">
        <v>5750819</v>
      </c>
      <c r="B654" s="1">
        <v>42927</v>
      </c>
      <c r="C654" s="2">
        <v>0.44751157407407405</v>
      </c>
      <c r="D654" s="2">
        <v>0.45284722222222223</v>
      </c>
      <c r="E654">
        <f>IF(LEN(telefony[[#This Row],[nr]]) = 7, 1,0)</f>
        <v>1</v>
      </c>
      <c r="F654">
        <f>IF(LEN(telefony[[#This Row],[nr]]) = 8, 1,0)</f>
        <v>0</v>
      </c>
      <c r="G654">
        <f>IF(LEN(telefony[[#This Row],[nr]]) &gt;= 10, 1,0)</f>
        <v>0</v>
      </c>
      <c r="H654">
        <f>IF(AND(MID(telefony[[#This Row],[nr]],1,2)="12",  telefony[[#This Row],[Czy stacjonarny]]=1), 1,0)</f>
        <v>0</v>
      </c>
      <c r="I654" s="2">
        <f>IF(telefony[[#This Row],[Czy stacjonarny na 12]]=1, telefony[[#This Row],[zakonczenie]]-telefony[[#This Row],[rozpoczecie]]+I653, I653)</f>
        <v>4.9120370370370425E-2</v>
      </c>
      <c r="J654" s="9">
        <f>IF(telefony[[#This Row],[Czy stacjonarny]]=1, telefony[[#This Row],[zakonczenie]]-telefony[[#This Row],[rozpoczecie]]+J653, J653)</f>
        <v>2.6977199074074116</v>
      </c>
      <c r="K654" s="9">
        <f>IF(telefony[[#This Row],[Czy komórkowy]]=1, telefony[[#This Row],[zakonczenie]]-telefony[[#This Row],[rozpoczecie]]+K653, K653)</f>
        <v>0.88180555555555462</v>
      </c>
      <c r="L654" s="9">
        <f>IF(telefony[[#This Row],[Czy zagraniczne]]=1, telefony[[#This Row],[zakonczenie]]-telefony[[#This Row],[rozpoczecie]]+L653, L653)</f>
        <v>0.22057870370370392</v>
      </c>
      <c r="M654" s="9">
        <f>IF(telefony[[#This Row],[Czy stacjonarny]]=1, telefony[[#This Row],[zakonczenie]]-telefony[[#This Row],[rozpoczecie]]+M653, IF(telefony[[#This Row],[Czy komórkowy]]=1, telefony[[#This Row],[zakonczenie]]-telefony[[#This Row],[rozpoczecie]]+M653, M653))</f>
        <v>3.5795254629629687</v>
      </c>
      <c r="N654" s="2">
        <f>telefony[[#This Row],[zakonczenie]]-telefony[[#This Row],[rozpoczecie]]</f>
        <v>5.3356481481481866E-3</v>
      </c>
      <c r="O654">
        <f>IF(telefony[[#This Row],[Czy zagraniczne]]=1, ROUNDUP(telefony[[#This Row],[Trwanie]]*1440,0),0)</f>
        <v>0</v>
      </c>
      <c r="P654" s="9">
        <f>IF(telefony[[#This Row],[Czy komórkowy]]=1, P653+telefony[[#This Row],[Trwanie]], P653)</f>
        <v>0.71715277777777731</v>
      </c>
      <c r="Q654" s="9">
        <f>IF(telefony[[#This Row],[Czy stacjonarny]]=1, Q653+telefony[[#This Row],[Trwanie]], Q653)</f>
        <v>2.3068171296296329</v>
      </c>
    </row>
    <row r="655" spans="1:17" x14ac:dyDescent="0.25">
      <c r="A655">
        <v>63291235</v>
      </c>
      <c r="B655" s="1">
        <v>42927</v>
      </c>
      <c r="C655" s="2">
        <v>0.45091435185185186</v>
      </c>
      <c r="D655" s="2">
        <v>0.45429398148148148</v>
      </c>
      <c r="E655">
        <f>IF(LEN(telefony[[#This Row],[nr]]) = 7, 1,0)</f>
        <v>0</v>
      </c>
      <c r="F655">
        <f>IF(LEN(telefony[[#This Row],[nr]]) = 8, 1,0)</f>
        <v>1</v>
      </c>
      <c r="G655">
        <f>IF(LEN(telefony[[#This Row],[nr]]) &gt;= 10, 1,0)</f>
        <v>0</v>
      </c>
      <c r="H655">
        <f>IF(AND(MID(telefony[[#This Row],[nr]],1,2)="12",  telefony[[#This Row],[Czy stacjonarny]]=1), 1,0)</f>
        <v>0</v>
      </c>
      <c r="I655" s="2">
        <f>IF(telefony[[#This Row],[Czy stacjonarny na 12]]=1, telefony[[#This Row],[zakonczenie]]-telefony[[#This Row],[rozpoczecie]]+I654, I654)</f>
        <v>4.9120370370370425E-2</v>
      </c>
      <c r="J655" s="9">
        <f>IF(telefony[[#This Row],[Czy stacjonarny]]=1, telefony[[#This Row],[zakonczenie]]-telefony[[#This Row],[rozpoczecie]]+J654, J654)</f>
        <v>2.6977199074074116</v>
      </c>
      <c r="K655" s="9">
        <f>IF(telefony[[#This Row],[Czy komórkowy]]=1, telefony[[#This Row],[zakonczenie]]-telefony[[#This Row],[rozpoczecie]]+K654, K654)</f>
        <v>0.88518518518518419</v>
      </c>
      <c r="L655" s="9">
        <f>IF(telefony[[#This Row],[Czy zagraniczne]]=1, telefony[[#This Row],[zakonczenie]]-telefony[[#This Row],[rozpoczecie]]+L654, L654)</f>
        <v>0.22057870370370392</v>
      </c>
      <c r="M655" s="9">
        <f>IF(telefony[[#This Row],[Czy stacjonarny]]=1, telefony[[#This Row],[zakonczenie]]-telefony[[#This Row],[rozpoczecie]]+M654, IF(telefony[[#This Row],[Czy komórkowy]]=1, telefony[[#This Row],[zakonczenie]]-telefony[[#This Row],[rozpoczecie]]+M654, M654))</f>
        <v>3.5829050925925983</v>
      </c>
      <c r="N655" s="2">
        <f>telefony[[#This Row],[zakonczenie]]-telefony[[#This Row],[rozpoczecie]]</f>
        <v>3.3796296296296213E-3</v>
      </c>
      <c r="O655">
        <f>IF(telefony[[#This Row],[Czy zagraniczne]]=1, ROUNDUP(telefony[[#This Row],[Trwanie]]*1440,0),0)</f>
        <v>0</v>
      </c>
      <c r="P655" s="9">
        <f>IF(telefony[[#This Row],[Czy komórkowy]]=1, P654+telefony[[#This Row],[Trwanie]], P654)</f>
        <v>0.72053240740740687</v>
      </c>
      <c r="Q655" s="9">
        <f>IF(telefony[[#This Row],[Czy stacjonarny]]=1, Q654+telefony[[#This Row],[Trwanie]], Q654)</f>
        <v>2.3068171296296329</v>
      </c>
    </row>
    <row r="656" spans="1:17" x14ac:dyDescent="0.25">
      <c r="A656">
        <v>3198725</v>
      </c>
      <c r="B656" s="1">
        <v>42927</v>
      </c>
      <c r="C656" s="2">
        <v>0.45157407407407407</v>
      </c>
      <c r="D656" s="2">
        <v>0.45738425925925924</v>
      </c>
      <c r="E656">
        <f>IF(LEN(telefony[[#This Row],[nr]]) = 7, 1,0)</f>
        <v>1</v>
      </c>
      <c r="F656">
        <f>IF(LEN(telefony[[#This Row],[nr]]) = 8, 1,0)</f>
        <v>0</v>
      </c>
      <c r="G656">
        <f>IF(LEN(telefony[[#This Row],[nr]]) &gt;= 10, 1,0)</f>
        <v>0</v>
      </c>
      <c r="H656">
        <f>IF(AND(MID(telefony[[#This Row],[nr]],1,2)="12",  telefony[[#This Row],[Czy stacjonarny]]=1), 1,0)</f>
        <v>0</v>
      </c>
      <c r="I656" s="2">
        <f>IF(telefony[[#This Row],[Czy stacjonarny na 12]]=1, telefony[[#This Row],[zakonczenie]]-telefony[[#This Row],[rozpoczecie]]+I655, I655)</f>
        <v>4.9120370370370425E-2</v>
      </c>
      <c r="J656" s="9">
        <f>IF(telefony[[#This Row],[Czy stacjonarny]]=1, telefony[[#This Row],[zakonczenie]]-telefony[[#This Row],[rozpoczecie]]+J655, J655)</f>
        <v>2.7035300925925969</v>
      </c>
      <c r="K656" s="9">
        <f>IF(telefony[[#This Row],[Czy komórkowy]]=1, telefony[[#This Row],[zakonczenie]]-telefony[[#This Row],[rozpoczecie]]+K655, K655)</f>
        <v>0.88518518518518419</v>
      </c>
      <c r="L656" s="9">
        <f>IF(telefony[[#This Row],[Czy zagraniczne]]=1, telefony[[#This Row],[zakonczenie]]-telefony[[#This Row],[rozpoczecie]]+L655, L655)</f>
        <v>0.22057870370370392</v>
      </c>
      <c r="M656" s="9">
        <f>IF(telefony[[#This Row],[Czy stacjonarny]]=1, telefony[[#This Row],[zakonczenie]]-telefony[[#This Row],[rozpoczecie]]+M655, IF(telefony[[#This Row],[Czy komórkowy]]=1, telefony[[#This Row],[zakonczenie]]-telefony[[#This Row],[rozpoczecie]]+M655, M655))</f>
        <v>3.5887152777777835</v>
      </c>
      <c r="N656" s="2">
        <f>telefony[[#This Row],[zakonczenie]]-telefony[[#This Row],[rozpoczecie]]</f>
        <v>5.8101851851851682E-3</v>
      </c>
      <c r="O656">
        <f>IF(telefony[[#This Row],[Czy zagraniczne]]=1, ROUNDUP(telefony[[#This Row],[Trwanie]]*1440,0),0)</f>
        <v>0</v>
      </c>
      <c r="P656" s="9">
        <f>IF(telefony[[#This Row],[Czy komórkowy]]=1, P655+telefony[[#This Row],[Trwanie]], P655)</f>
        <v>0.72053240740740687</v>
      </c>
      <c r="Q656" s="9">
        <f>IF(telefony[[#This Row],[Czy stacjonarny]]=1, Q655+telefony[[#This Row],[Trwanie]], Q655)</f>
        <v>2.3126273148148182</v>
      </c>
    </row>
    <row r="657" spans="1:17" x14ac:dyDescent="0.25">
      <c r="A657">
        <v>6248157784</v>
      </c>
      <c r="B657" s="1">
        <v>42927</v>
      </c>
      <c r="C657" s="2">
        <v>0.45475694444444442</v>
      </c>
      <c r="D657" s="2">
        <v>0.4566898148148148</v>
      </c>
      <c r="E657">
        <f>IF(LEN(telefony[[#This Row],[nr]]) = 7, 1,0)</f>
        <v>0</v>
      </c>
      <c r="F657">
        <f>IF(LEN(telefony[[#This Row],[nr]]) = 8, 1,0)</f>
        <v>0</v>
      </c>
      <c r="G657">
        <f>IF(LEN(telefony[[#This Row],[nr]]) &gt;= 10, 1,0)</f>
        <v>1</v>
      </c>
      <c r="H657">
        <f>IF(AND(MID(telefony[[#This Row],[nr]],1,2)="12",  telefony[[#This Row],[Czy stacjonarny]]=1), 1,0)</f>
        <v>0</v>
      </c>
      <c r="I657" s="2">
        <f>IF(telefony[[#This Row],[Czy stacjonarny na 12]]=1, telefony[[#This Row],[zakonczenie]]-telefony[[#This Row],[rozpoczecie]]+I656, I656)</f>
        <v>4.9120370370370425E-2</v>
      </c>
      <c r="J657" s="9">
        <f>IF(telefony[[#This Row],[Czy stacjonarny]]=1, telefony[[#This Row],[zakonczenie]]-telefony[[#This Row],[rozpoczecie]]+J656, J656)</f>
        <v>2.7035300925925969</v>
      </c>
      <c r="K657" s="9">
        <f>IF(telefony[[#This Row],[Czy komórkowy]]=1, telefony[[#This Row],[zakonczenie]]-telefony[[#This Row],[rozpoczecie]]+K656, K656)</f>
        <v>0.88518518518518419</v>
      </c>
      <c r="L657" s="9">
        <f>IF(telefony[[#This Row],[Czy zagraniczne]]=1, telefony[[#This Row],[zakonczenie]]-telefony[[#This Row],[rozpoczecie]]+L656, L656)</f>
        <v>0.22251157407407429</v>
      </c>
      <c r="M657" s="9">
        <f>IF(telefony[[#This Row],[Czy stacjonarny]]=1, telefony[[#This Row],[zakonczenie]]-telefony[[#This Row],[rozpoczecie]]+M656, IF(telefony[[#This Row],[Czy komórkowy]]=1, telefony[[#This Row],[zakonczenie]]-telefony[[#This Row],[rozpoczecie]]+M656, M656))</f>
        <v>3.5887152777777835</v>
      </c>
      <c r="N657" s="2">
        <f>telefony[[#This Row],[zakonczenie]]-telefony[[#This Row],[rozpoczecie]]</f>
        <v>1.9328703703703765E-3</v>
      </c>
      <c r="O657">
        <f>IF(telefony[[#This Row],[Czy zagraniczne]]=1, ROUNDUP(telefony[[#This Row],[Trwanie]]*1440,0),0)</f>
        <v>3</v>
      </c>
      <c r="P657" s="9">
        <f>IF(telefony[[#This Row],[Czy komórkowy]]=1, P656+telefony[[#This Row],[Trwanie]], P656)</f>
        <v>0.72053240740740687</v>
      </c>
      <c r="Q657" s="9">
        <f>IF(telefony[[#This Row],[Czy stacjonarny]]=1, Q656+telefony[[#This Row],[Trwanie]], Q656)</f>
        <v>2.3126273148148182</v>
      </c>
    </row>
    <row r="658" spans="1:17" x14ac:dyDescent="0.25">
      <c r="A658">
        <v>6607648</v>
      </c>
      <c r="B658" s="1">
        <v>42927</v>
      </c>
      <c r="C658" s="2">
        <v>0.45873842592592595</v>
      </c>
      <c r="D658" s="2">
        <v>0.46986111111111112</v>
      </c>
      <c r="E658">
        <f>IF(LEN(telefony[[#This Row],[nr]]) = 7, 1,0)</f>
        <v>1</v>
      </c>
      <c r="F658">
        <f>IF(LEN(telefony[[#This Row],[nr]]) = 8, 1,0)</f>
        <v>0</v>
      </c>
      <c r="G658">
        <f>IF(LEN(telefony[[#This Row],[nr]]) &gt;= 10, 1,0)</f>
        <v>0</v>
      </c>
      <c r="H658">
        <f>IF(AND(MID(telefony[[#This Row],[nr]],1,2)="12",  telefony[[#This Row],[Czy stacjonarny]]=1), 1,0)</f>
        <v>0</v>
      </c>
      <c r="I658" s="2">
        <f>IF(telefony[[#This Row],[Czy stacjonarny na 12]]=1, telefony[[#This Row],[zakonczenie]]-telefony[[#This Row],[rozpoczecie]]+I657, I657)</f>
        <v>4.9120370370370425E-2</v>
      </c>
      <c r="J658" s="9">
        <f>IF(telefony[[#This Row],[Czy stacjonarny]]=1, telefony[[#This Row],[zakonczenie]]-telefony[[#This Row],[rozpoczecie]]+J657, J657)</f>
        <v>2.7146527777777822</v>
      </c>
      <c r="K658" s="9">
        <f>IF(telefony[[#This Row],[Czy komórkowy]]=1, telefony[[#This Row],[zakonczenie]]-telefony[[#This Row],[rozpoczecie]]+K657, K657)</f>
        <v>0.88518518518518419</v>
      </c>
      <c r="L658" s="9">
        <f>IF(telefony[[#This Row],[Czy zagraniczne]]=1, telefony[[#This Row],[zakonczenie]]-telefony[[#This Row],[rozpoczecie]]+L657, L657)</f>
        <v>0.22251157407407429</v>
      </c>
      <c r="M658" s="9">
        <f>IF(telefony[[#This Row],[Czy stacjonarny]]=1, telefony[[#This Row],[zakonczenie]]-telefony[[#This Row],[rozpoczecie]]+M657, IF(telefony[[#This Row],[Czy komórkowy]]=1, telefony[[#This Row],[zakonczenie]]-telefony[[#This Row],[rozpoczecie]]+M657, M657))</f>
        <v>3.5998379629629689</v>
      </c>
      <c r="N658" s="2">
        <f>telefony[[#This Row],[zakonczenie]]-telefony[[#This Row],[rozpoczecie]]</f>
        <v>1.1122685185185166E-2</v>
      </c>
      <c r="O658">
        <f>IF(telefony[[#This Row],[Czy zagraniczne]]=1, ROUNDUP(telefony[[#This Row],[Trwanie]]*1440,0),0)</f>
        <v>0</v>
      </c>
      <c r="P658" s="9">
        <f>IF(telefony[[#This Row],[Czy komórkowy]]=1, P657+telefony[[#This Row],[Trwanie]], P657)</f>
        <v>0.72053240740740687</v>
      </c>
      <c r="Q658" s="9">
        <f>IF(telefony[[#This Row],[Czy stacjonarny]]=1, Q657+telefony[[#This Row],[Trwanie]], Q657)</f>
        <v>2.3237500000000035</v>
      </c>
    </row>
    <row r="659" spans="1:17" x14ac:dyDescent="0.25">
      <c r="A659">
        <v>5340881</v>
      </c>
      <c r="B659" s="1">
        <v>42927</v>
      </c>
      <c r="C659" s="2">
        <v>0.46413194444444444</v>
      </c>
      <c r="D659" s="2">
        <v>0.46585648148148145</v>
      </c>
      <c r="E659">
        <f>IF(LEN(telefony[[#This Row],[nr]]) = 7, 1,0)</f>
        <v>1</v>
      </c>
      <c r="F659">
        <f>IF(LEN(telefony[[#This Row],[nr]]) = 8, 1,0)</f>
        <v>0</v>
      </c>
      <c r="G659">
        <f>IF(LEN(telefony[[#This Row],[nr]]) &gt;= 10, 1,0)</f>
        <v>0</v>
      </c>
      <c r="H659">
        <f>IF(AND(MID(telefony[[#This Row],[nr]],1,2)="12",  telefony[[#This Row],[Czy stacjonarny]]=1), 1,0)</f>
        <v>0</v>
      </c>
      <c r="I659" s="2">
        <f>IF(telefony[[#This Row],[Czy stacjonarny na 12]]=1, telefony[[#This Row],[zakonczenie]]-telefony[[#This Row],[rozpoczecie]]+I658, I658)</f>
        <v>4.9120370370370425E-2</v>
      </c>
      <c r="J659" s="9">
        <f>IF(telefony[[#This Row],[Czy stacjonarny]]=1, telefony[[#This Row],[zakonczenie]]-telefony[[#This Row],[rozpoczecie]]+J658, J658)</f>
        <v>2.7163773148148191</v>
      </c>
      <c r="K659" s="9">
        <f>IF(telefony[[#This Row],[Czy komórkowy]]=1, telefony[[#This Row],[zakonczenie]]-telefony[[#This Row],[rozpoczecie]]+K658, K658)</f>
        <v>0.88518518518518419</v>
      </c>
      <c r="L659" s="9">
        <f>IF(telefony[[#This Row],[Czy zagraniczne]]=1, telefony[[#This Row],[zakonczenie]]-telefony[[#This Row],[rozpoczecie]]+L658, L658)</f>
        <v>0.22251157407407429</v>
      </c>
      <c r="M659" s="9">
        <f>IF(telefony[[#This Row],[Czy stacjonarny]]=1, telefony[[#This Row],[zakonczenie]]-telefony[[#This Row],[rozpoczecie]]+M658, IF(telefony[[#This Row],[Czy komórkowy]]=1, telefony[[#This Row],[zakonczenie]]-telefony[[#This Row],[rozpoczecie]]+M658, M658))</f>
        <v>3.6015625000000058</v>
      </c>
      <c r="N659" s="2">
        <f>telefony[[#This Row],[zakonczenie]]-telefony[[#This Row],[rozpoczecie]]</f>
        <v>1.7245370370370106E-3</v>
      </c>
      <c r="O659">
        <f>IF(telefony[[#This Row],[Czy zagraniczne]]=1, ROUNDUP(telefony[[#This Row],[Trwanie]]*1440,0),0)</f>
        <v>0</v>
      </c>
      <c r="P659" s="9">
        <f>IF(telefony[[#This Row],[Czy komórkowy]]=1, P658+telefony[[#This Row],[Trwanie]], P658)</f>
        <v>0.72053240740740687</v>
      </c>
      <c r="Q659" s="9">
        <f>IF(telefony[[#This Row],[Czy stacjonarny]]=1, Q658+telefony[[#This Row],[Trwanie]], Q658)</f>
        <v>2.3254745370370404</v>
      </c>
    </row>
    <row r="660" spans="1:17" x14ac:dyDescent="0.25">
      <c r="A660">
        <v>99162491</v>
      </c>
      <c r="B660" s="1">
        <v>42927</v>
      </c>
      <c r="C660" s="2">
        <v>0.46738425925925925</v>
      </c>
      <c r="D660" s="2">
        <v>0.46800925925925924</v>
      </c>
      <c r="E660">
        <f>IF(LEN(telefony[[#This Row],[nr]]) = 7, 1,0)</f>
        <v>0</v>
      </c>
      <c r="F660">
        <f>IF(LEN(telefony[[#This Row],[nr]]) = 8, 1,0)</f>
        <v>1</v>
      </c>
      <c r="G660">
        <f>IF(LEN(telefony[[#This Row],[nr]]) &gt;= 10, 1,0)</f>
        <v>0</v>
      </c>
      <c r="H660">
        <f>IF(AND(MID(telefony[[#This Row],[nr]],1,2)="12",  telefony[[#This Row],[Czy stacjonarny]]=1), 1,0)</f>
        <v>0</v>
      </c>
      <c r="I660" s="2">
        <f>IF(telefony[[#This Row],[Czy stacjonarny na 12]]=1, telefony[[#This Row],[zakonczenie]]-telefony[[#This Row],[rozpoczecie]]+I659, I659)</f>
        <v>4.9120370370370425E-2</v>
      </c>
      <c r="J660" s="9">
        <f>IF(telefony[[#This Row],[Czy stacjonarny]]=1, telefony[[#This Row],[zakonczenie]]-telefony[[#This Row],[rozpoczecie]]+J659, J659)</f>
        <v>2.7163773148148191</v>
      </c>
      <c r="K660" s="9">
        <f>IF(telefony[[#This Row],[Czy komórkowy]]=1, telefony[[#This Row],[zakonczenie]]-telefony[[#This Row],[rozpoczecie]]+K659, K659)</f>
        <v>0.88581018518518417</v>
      </c>
      <c r="L660" s="9">
        <f>IF(telefony[[#This Row],[Czy zagraniczne]]=1, telefony[[#This Row],[zakonczenie]]-telefony[[#This Row],[rozpoczecie]]+L659, L659)</f>
        <v>0.22251157407407429</v>
      </c>
      <c r="M660" s="9">
        <f>IF(telefony[[#This Row],[Czy stacjonarny]]=1, telefony[[#This Row],[zakonczenie]]-telefony[[#This Row],[rozpoczecie]]+M659, IF(telefony[[#This Row],[Czy komórkowy]]=1, telefony[[#This Row],[zakonczenie]]-telefony[[#This Row],[rozpoczecie]]+M659, M659))</f>
        <v>3.6021875000000056</v>
      </c>
      <c r="N660" s="2">
        <f>telefony[[#This Row],[zakonczenie]]-telefony[[#This Row],[rozpoczecie]]</f>
        <v>6.2499999999998668E-4</v>
      </c>
      <c r="O660">
        <f>IF(telefony[[#This Row],[Czy zagraniczne]]=1, ROUNDUP(telefony[[#This Row],[Trwanie]]*1440,0),0)</f>
        <v>0</v>
      </c>
      <c r="P660" s="9">
        <f>IF(telefony[[#This Row],[Czy komórkowy]]=1, P659+telefony[[#This Row],[Trwanie]], P659)</f>
        <v>0.72115740740740686</v>
      </c>
      <c r="Q660" s="9">
        <f>IF(telefony[[#This Row],[Czy stacjonarny]]=1, Q659+telefony[[#This Row],[Trwanie]], Q659)</f>
        <v>2.3254745370370404</v>
      </c>
    </row>
    <row r="661" spans="1:17" x14ac:dyDescent="0.25">
      <c r="A661">
        <v>3072421</v>
      </c>
      <c r="B661" s="1">
        <v>42927</v>
      </c>
      <c r="C661" s="2">
        <v>0.46942129629629631</v>
      </c>
      <c r="D661" s="2">
        <v>0.47766203703703702</v>
      </c>
      <c r="E661">
        <f>IF(LEN(telefony[[#This Row],[nr]]) = 7, 1,0)</f>
        <v>1</v>
      </c>
      <c r="F661">
        <f>IF(LEN(telefony[[#This Row],[nr]]) = 8, 1,0)</f>
        <v>0</v>
      </c>
      <c r="G661">
        <f>IF(LEN(telefony[[#This Row],[nr]]) &gt;= 10, 1,0)</f>
        <v>0</v>
      </c>
      <c r="H661">
        <f>IF(AND(MID(telefony[[#This Row],[nr]],1,2)="12",  telefony[[#This Row],[Czy stacjonarny]]=1), 1,0)</f>
        <v>0</v>
      </c>
      <c r="I661" s="2">
        <f>IF(telefony[[#This Row],[Czy stacjonarny na 12]]=1, telefony[[#This Row],[zakonczenie]]-telefony[[#This Row],[rozpoczecie]]+I660, I660)</f>
        <v>4.9120370370370425E-2</v>
      </c>
      <c r="J661" s="9">
        <f>IF(telefony[[#This Row],[Czy stacjonarny]]=1, telefony[[#This Row],[zakonczenie]]-telefony[[#This Row],[rozpoczecie]]+J660, J660)</f>
        <v>2.7246180555555597</v>
      </c>
      <c r="K661" s="9">
        <f>IF(telefony[[#This Row],[Czy komórkowy]]=1, telefony[[#This Row],[zakonczenie]]-telefony[[#This Row],[rozpoczecie]]+K660, K660)</f>
        <v>0.88581018518518417</v>
      </c>
      <c r="L661" s="9">
        <f>IF(telefony[[#This Row],[Czy zagraniczne]]=1, telefony[[#This Row],[zakonczenie]]-telefony[[#This Row],[rozpoczecie]]+L660, L660)</f>
        <v>0.22251157407407429</v>
      </c>
      <c r="M661" s="9">
        <f>IF(telefony[[#This Row],[Czy stacjonarny]]=1, telefony[[#This Row],[zakonczenie]]-telefony[[#This Row],[rozpoczecie]]+M660, IF(telefony[[#This Row],[Czy komórkowy]]=1, telefony[[#This Row],[zakonczenie]]-telefony[[#This Row],[rozpoczecie]]+M660, M660))</f>
        <v>3.6104282407407462</v>
      </c>
      <c r="N661" s="2">
        <f>telefony[[#This Row],[zakonczenie]]-telefony[[#This Row],[rozpoczecie]]</f>
        <v>8.2407407407407152E-3</v>
      </c>
      <c r="O661">
        <f>IF(telefony[[#This Row],[Czy zagraniczne]]=1, ROUNDUP(telefony[[#This Row],[Trwanie]]*1440,0),0)</f>
        <v>0</v>
      </c>
      <c r="P661" s="9">
        <f>IF(telefony[[#This Row],[Czy komórkowy]]=1, P660+telefony[[#This Row],[Trwanie]], P660)</f>
        <v>0.72115740740740686</v>
      </c>
      <c r="Q661" s="9">
        <f>IF(telefony[[#This Row],[Czy stacjonarny]]=1, Q660+telefony[[#This Row],[Trwanie]], Q660)</f>
        <v>2.333715277777781</v>
      </c>
    </row>
    <row r="662" spans="1:17" x14ac:dyDescent="0.25">
      <c r="A662">
        <v>1909553</v>
      </c>
      <c r="B662" s="1">
        <v>42927</v>
      </c>
      <c r="C662" s="2">
        <v>0.47193287037037035</v>
      </c>
      <c r="D662" s="2">
        <v>0.47763888888888889</v>
      </c>
      <c r="E662">
        <f>IF(LEN(telefony[[#This Row],[nr]]) = 7, 1,0)</f>
        <v>1</v>
      </c>
      <c r="F662">
        <f>IF(LEN(telefony[[#This Row],[nr]]) = 8, 1,0)</f>
        <v>0</v>
      </c>
      <c r="G662">
        <f>IF(LEN(telefony[[#This Row],[nr]]) &gt;= 10, 1,0)</f>
        <v>0</v>
      </c>
      <c r="H662">
        <f>IF(AND(MID(telefony[[#This Row],[nr]],1,2)="12",  telefony[[#This Row],[Czy stacjonarny]]=1), 1,0)</f>
        <v>0</v>
      </c>
      <c r="I662" s="2">
        <f>IF(telefony[[#This Row],[Czy stacjonarny na 12]]=1, telefony[[#This Row],[zakonczenie]]-telefony[[#This Row],[rozpoczecie]]+I661, I661)</f>
        <v>4.9120370370370425E-2</v>
      </c>
      <c r="J662" s="9">
        <f>IF(telefony[[#This Row],[Czy stacjonarny]]=1, telefony[[#This Row],[zakonczenie]]-telefony[[#This Row],[rozpoczecie]]+J661, J661)</f>
        <v>2.7303240740740784</v>
      </c>
      <c r="K662" s="9">
        <f>IF(telefony[[#This Row],[Czy komórkowy]]=1, telefony[[#This Row],[zakonczenie]]-telefony[[#This Row],[rozpoczecie]]+K661, K661)</f>
        <v>0.88581018518518417</v>
      </c>
      <c r="L662" s="9">
        <f>IF(telefony[[#This Row],[Czy zagraniczne]]=1, telefony[[#This Row],[zakonczenie]]-telefony[[#This Row],[rozpoczecie]]+L661, L661)</f>
        <v>0.22251157407407429</v>
      </c>
      <c r="M662" s="9">
        <f>IF(telefony[[#This Row],[Czy stacjonarny]]=1, telefony[[#This Row],[zakonczenie]]-telefony[[#This Row],[rozpoczecie]]+M661, IF(telefony[[#This Row],[Czy komórkowy]]=1, telefony[[#This Row],[zakonczenie]]-telefony[[#This Row],[rozpoczecie]]+M661, M661))</f>
        <v>3.6161342592592649</v>
      </c>
      <c r="N662" s="2">
        <f>telefony[[#This Row],[zakonczenie]]-telefony[[#This Row],[rozpoczecie]]</f>
        <v>5.7060185185185408E-3</v>
      </c>
      <c r="O662">
        <f>IF(telefony[[#This Row],[Czy zagraniczne]]=1, ROUNDUP(telefony[[#This Row],[Trwanie]]*1440,0),0)</f>
        <v>0</v>
      </c>
      <c r="P662" s="9">
        <f>IF(telefony[[#This Row],[Czy komórkowy]]=1, P661+telefony[[#This Row],[Trwanie]], P661)</f>
        <v>0.72115740740740686</v>
      </c>
      <c r="Q662" s="9">
        <f>IF(telefony[[#This Row],[Czy stacjonarny]]=1, Q661+telefony[[#This Row],[Trwanie]], Q661)</f>
        <v>2.3394212962962997</v>
      </c>
    </row>
    <row r="663" spans="1:17" x14ac:dyDescent="0.25">
      <c r="A663">
        <v>62836073</v>
      </c>
      <c r="B663" s="1">
        <v>42927</v>
      </c>
      <c r="C663" s="2">
        <v>0.47739583333333335</v>
      </c>
      <c r="D663" s="2">
        <v>0.48168981481481482</v>
      </c>
      <c r="E663">
        <f>IF(LEN(telefony[[#This Row],[nr]]) = 7, 1,0)</f>
        <v>0</v>
      </c>
      <c r="F663">
        <f>IF(LEN(telefony[[#This Row],[nr]]) = 8, 1,0)</f>
        <v>1</v>
      </c>
      <c r="G663">
        <f>IF(LEN(telefony[[#This Row],[nr]]) &gt;= 10, 1,0)</f>
        <v>0</v>
      </c>
      <c r="H663">
        <f>IF(AND(MID(telefony[[#This Row],[nr]],1,2)="12",  telefony[[#This Row],[Czy stacjonarny]]=1), 1,0)</f>
        <v>0</v>
      </c>
      <c r="I663" s="2">
        <f>IF(telefony[[#This Row],[Czy stacjonarny na 12]]=1, telefony[[#This Row],[zakonczenie]]-telefony[[#This Row],[rozpoczecie]]+I662, I662)</f>
        <v>4.9120370370370425E-2</v>
      </c>
      <c r="J663" s="9">
        <f>IF(telefony[[#This Row],[Czy stacjonarny]]=1, telefony[[#This Row],[zakonczenie]]-telefony[[#This Row],[rozpoczecie]]+J662, J662)</f>
        <v>2.7303240740740784</v>
      </c>
      <c r="K663" s="9">
        <f>IF(telefony[[#This Row],[Czy komórkowy]]=1, telefony[[#This Row],[zakonczenie]]-telefony[[#This Row],[rozpoczecie]]+K662, K662)</f>
        <v>0.89010416666666559</v>
      </c>
      <c r="L663" s="9">
        <f>IF(telefony[[#This Row],[Czy zagraniczne]]=1, telefony[[#This Row],[zakonczenie]]-telefony[[#This Row],[rozpoczecie]]+L662, L662)</f>
        <v>0.22251157407407429</v>
      </c>
      <c r="M663" s="9">
        <f>IF(telefony[[#This Row],[Czy stacjonarny]]=1, telefony[[#This Row],[zakonczenie]]-telefony[[#This Row],[rozpoczecie]]+M662, IF(telefony[[#This Row],[Czy komórkowy]]=1, telefony[[#This Row],[zakonczenie]]-telefony[[#This Row],[rozpoczecie]]+M662, M662))</f>
        <v>3.6204282407407464</v>
      </c>
      <c r="N663" s="2">
        <f>telefony[[#This Row],[zakonczenie]]-telefony[[#This Row],[rozpoczecie]]</f>
        <v>4.2939814814814681E-3</v>
      </c>
      <c r="O663">
        <f>IF(telefony[[#This Row],[Czy zagraniczne]]=1, ROUNDUP(telefony[[#This Row],[Trwanie]]*1440,0),0)</f>
        <v>0</v>
      </c>
      <c r="P663" s="9">
        <f>IF(telefony[[#This Row],[Czy komórkowy]]=1, P662+telefony[[#This Row],[Trwanie]], P662)</f>
        <v>0.72545138888888827</v>
      </c>
      <c r="Q663" s="9">
        <f>IF(telefony[[#This Row],[Czy stacjonarny]]=1, Q662+telefony[[#This Row],[Trwanie]], Q662)</f>
        <v>2.3394212962962997</v>
      </c>
    </row>
    <row r="664" spans="1:17" x14ac:dyDescent="0.25">
      <c r="A664">
        <v>9566647</v>
      </c>
      <c r="B664" s="1">
        <v>42927</v>
      </c>
      <c r="C664" s="2">
        <v>0.48005787037037034</v>
      </c>
      <c r="D664" s="2">
        <v>0.48971064814814813</v>
      </c>
      <c r="E664">
        <f>IF(LEN(telefony[[#This Row],[nr]]) = 7, 1,0)</f>
        <v>1</v>
      </c>
      <c r="F664">
        <f>IF(LEN(telefony[[#This Row],[nr]]) = 8, 1,0)</f>
        <v>0</v>
      </c>
      <c r="G664">
        <f>IF(LEN(telefony[[#This Row],[nr]]) &gt;= 10, 1,0)</f>
        <v>0</v>
      </c>
      <c r="H664">
        <f>IF(AND(MID(telefony[[#This Row],[nr]],1,2)="12",  telefony[[#This Row],[Czy stacjonarny]]=1), 1,0)</f>
        <v>0</v>
      </c>
      <c r="I664" s="2">
        <f>IF(telefony[[#This Row],[Czy stacjonarny na 12]]=1, telefony[[#This Row],[zakonczenie]]-telefony[[#This Row],[rozpoczecie]]+I663, I663)</f>
        <v>4.9120370370370425E-2</v>
      </c>
      <c r="J664" s="9">
        <f>IF(telefony[[#This Row],[Czy stacjonarny]]=1, telefony[[#This Row],[zakonczenie]]-telefony[[#This Row],[rozpoczecie]]+J663, J663)</f>
        <v>2.7399768518518561</v>
      </c>
      <c r="K664" s="9">
        <f>IF(telefony[[#This Row],[Czy komórkowy]]=1, telefony[[#This Row],[zakonczenie]]-telefony[[#This Row],[rozpoczecie]]+K663, K663)</f>
        <v>0.89010416666666559</v>
      </c>
      <c r="L664" s="9">
        <f>IF(telefony[[#This Row],[Czy zagraniczne]]=1, telefony[[#This Row],[zakonczenie]]-telefony[[#This Row],[rozpoczecie]]+L663, L663)</f>
        <v>0.22251157407407429</v>
      </c>
      <c r="M664" s="9">
        <f>IF(telefony[[#This Row],[Czy stacjonarny]]=1, telefony[[#This Row],[zakonczenie]]-telefony[[#This Row],[rozpoczecie]]+M663, IF(telefony[[#This Row],[Czy komórkowy]]=1, telefony[[#This Row],[zakonczenie]]-telefony[[#This Row],[rozpoczecie]]+M663, M663))</f>
        <v>3.6300810185185242</v>
      </c>
      <c r="N664" s="2">
        <f>telefony[[#This Row],[zakonczenie]]-telefony[[#This Row],[rozpoczecie]]</f>
        <v>9.6527777777777879E-3</v>
      </c>
      <c r="O664">
        <f>IF(telefony[[#This Row],[Czy zagraniczne]]=1, ROUNDUP(telefony[[#This Row],[Trwanie]]*1440,0),0)</f>
        <v>0</v>
      </c>
      <c r="P664" s="9">
        <f>IF(telefony[[#This Row],[Czy komórkowy]]=1, P663+telefony[[#This Row],[Trwanie]], P663)</f>
        <v>0.72545138888888827</v>
      </c>
      <c r="Q664" s="9">
        <f>IF(telefony[[#This Row],[Czy stacjonarny]]=1, Q663+telefony[[#This Row],[Trwanie]], Q663)</f>
        <v>2.3490740740740774</v>
      </c>
    </row>
    <row r="665" spans="1:17" x14ac:dyDescent="0.25">
      <c r="A665">
        <v>5833452</v>
      </c>
      <c r="B665" s="1">
        <v>42927</v>
      </c>
      <c r="C665" s="2">
        <v>0.48511574074074076</v>
      </c>
      <c r="D665" s="2">
        <v>0.49502314814814813</v>
      </c>
      <c r="E665">
        <f>IF(LEN(telefony[[#This Row],[nr]]) = 7, 1,0)</f>
        <v>1</v>
      </c>
      <c r="F665">
        <f>IF(LEN(telefony[[#This Row],[nr]]) = 8, 1,0)</f>
        <v>0</v>
      </c>
      <c r="G665">
        <f>IF(LEN(telefony[[#This Row],[nr]]) &gt;= 10, 1,0)</f>
        <v>0</v>
      </c>
      <c r="H665">
        <f>IF(AND(MID(telefony[[#This Row],[nr]],1,2)="12",  telefony[[#This Row],[Czy stacjonarny]]=1), 1,0)</f>
        <v>0</v>
      </c>
      <c r="I665" s="2">
        <f>IF(telefony[[#This Row],[Czy stacjonarny na 12]]=1, telefony[[#This Row],[zakonczenie]]-telefony[[#This Row],[rozpoczecie]]+I664, I664)</f>
        <v>4.9120370370370425E-2</v>
      </c>
      <c r="J665" s="9">
        <f>IF(telefony[[#This Row],[Czy stacjonarny]]=1, telefony[[#This Row],[zakonczenie]]-telefony[[#This Row],[rozpoczecie]]+J664, J664)</f>
        <v>2.7498842592592636</v>
      </c>
      <c r="K665" s="9">
        <f>IF(telefony[[#This Row],[Czy komórkowy]]=1, telefony[[#This Row],[zakonczenie]]-telefony[[#This Row],[rozpoczecie]]+K664, K664)</f>
        <v>0.89010416666666559</v>
      </c>
      <c r="L665" s="9">
        <f>IF(telefony[[#This Row],[Czy zagraniczne]]=1, telefony[[#This Row],[zakonczenie]]-telefony[[#This Row],[rozpoczecie]]+L664, L664)</f>
        <v>0.22251157407407429</v>
      </c>
      <c r="M665" s="9">
        <f>IF(telefony[[#This Row],[Czy stacjonarny]]=1, telefony[[#This Row],[zakonczenie]]-telefony[[#This Row],[rozpoczecie]]+M664, IF(telefony[[#This Row],[Czy komórkowy]]=1, telefony[[#This Row],[zakonczenie]]-telefony[[#This Row],[rozpoczecie]]+M664, M664))</f>
        <v>3.6399884259259316</v>
      </c>
      <c r="N665" s="2">
        <f>telefony[[#This Row],[zakonczenie]]-telefony[[#This Row],[rozpoczecie]]</f>
        <v>9.9074074074073648E-3</v>
      </c>
      <c r="O665">
        <f>IF(telefony[[#This Row],[Czy zagraniczne]]=1, ROUNDUP(telefony[[#This Row],[Trwanie]]*1440,0),0)</f>
        <v>0</v>
      </c>
      <c r="P665" s="9">
        <f>IF(telefony[[#This Row],[Czy komórkowy]]=1, P664+telefony[[#This Row],[Trwanie]], P664)</f>
        <v>0.72545138888888827</v>
      </c>
      <c r="Q665" s="9">
        <f>IF(telefony[[#This Row],[Czy stacjonarny]]=1, Q664+telefony[[#This Row],[Trwanie]], Q664)</f>
        <v>2.3589814814814849</v>
      </c>
    </row>
    <row r="666" spans="1:17" x14ac:dyDescent="0.25">
      <c r="A666">
        <v>10760583</v>
      </c>
      <c r="B666" s="1">
        <v>42927</v>
      </c>
      <c r="C666" s="2">
        <v>0.48994212962962963</v>
      </c>
      <c r="D666" s="2">
        <v>0.4914351851851852</v>
      </c>
      <c r="E666">
        <f>IF(LEN(telefony[[#This Row],[nr]]) = 7, 1,0)</f>
        <v>0</v>
      </c>
      <c r="F666">
        <f>IF(LEN(telefony[[#This Row],[nr]]) = 8, 1,0)</f>
        <v>1</v>
      </c>
      <c r="G666">
        <f>IF(LEN(telefony[[#This Row],[nr]]) &gt;= 10, 1,0)</f>
        <v>0</v>
      </c>
      <c r="H666">
        <f>IF(AND(MID(telefony[[#This Row],[nr]],1,2)="12",  telefony[[#This Row],[Czy stacjonarny]]=1), 1,0)</f>
        <v>0</v>
      </c>
      <c r="I666" s="2">
        <f>IF(telefony[[#This Row],[Czy stacjonarny na 12]]=1, telefony[[#This Row],[zakonczenie]]-telefony[[#This Row],[rozpoczecie]]+I665, I665)</f>
        <v>4.9120370370370425E-2</v>
      </c>
      <c r="J666" s="9">
        <f>IF(telefony[[#This Row],[Czy stacjonarny]]=1, telefony[[#This Row],[zakonczenie]]-telefony[[#This Row],[rozpoczecie]]+J665, J665)</f>
        <v>2.7498842592592636</v>
      </c>
      <c r="K666" s="9">
        <f>IF(telefony[[#This Row],[Czy komórkowy]]=1, telefony[[#This Row],[zakonczenie]]-telefony[[#This Row],[rozpoczecie]]+K665, K665)</f>
        <v>0.89159722222222115</v>
      </c>
      <c r="L666" s="9">
        <f>IF(telefony[[#This Row],[Czy zagraniczne]]=1, telefony[[#This Row],[zakonczenie]]-telefony[[#This Row],[rozpoczecie]]+L665, L665)</f>
        <v>0.22251157407407429</v>
      </c>
      <c r="M666" s="9">
        <f>IF(telefony[[#This Row],[Czy stacjonarny]]=1, telefony[[#This Row],[zakonczenie]]-telefony[[#This Row],[rozpoczecie]]+M665, IF(telefony[[#This Row],[Czy komórkowy]]=1, telefony[[#This Row],[zakonczenie]]-telefony[[#This Row],[rozpoczecie]]+M665, M665))</f>
        <v>3.6414814814814873</v>
      </c>
      <c r="N666" s="2">
        <f>telefony[[#This Row],[zakonczenie]]-telefony[[#This Row],[rozpoczecie]]</f>
        <v>1.4930555555555669E-3</v>
      </c>
      <c r="O666">
        <f>IF(telefony[[#This Row],[Czy zagraniczne]]=1, ROUNDUP(telefony[[#This Row],[Trwanie]]*1440,0),0)</f>
        <v>0</v>
      </c>
      <c r="P666" s="9">
        <f>IF(telefony[[#This Row],[Czy komórkowy]]=1, P665+telefony[[#This Row],[Trwanie]], P665)</f>
        <v>0.72694444444444384</v>
      </c>
      <c r="Q666" s="9">
        <f>IF(telefony[[#This Row],[Czy stacjonarny]]=1, Q665+telefony[[#This Row],[Trwanie]], Q665)</f>
        <v>2.3589814814814849</v>
      </c>
    </row>
    <row r="667" spans="1:17" x14ac:dyDescent="0.25">
      <c r="A667">
        <v>39669014</v>
      </c>
      <c r="B667" s="1">
        <v>42927</v>
      </c>
      <c r="C667" s="2">
        <v>0.49035879629629631</v>
      </c>
      <c r="D667" s="2">
        <v>0.49082175925925925</v>
      </c>
      <c r="E667">
        <f>IF(LEN(telefony[[#This Row],[nr]]) = 7, 1,0)</f>
        <v>0</v>
      </c>
      <c r="F667">
        <f>IF(LEN(telefony[[#This Row],[nr]]) = 8, 1,0)</f>
        <v>1</v>
      </c>
      <c r="G667">
        <f>IF(LEN(telefony[[#This Row],[nr]]) &gt;= 10, 1,0)</f>
        <v>0</v>
      </c>
      <c r="H667">
        <f>IF(AND(MID(telefony[[#This Row],[nr]],1,2)="12",  telefony[[#This Row],[Czy stacjonarny]]=1), 1,0)</f>
        <v>0</v>
      </c>
      <c r="I667" s="2">
        <f>IF(telefony[[#This Row],[Czy stacjonarny na 12]]=1, telefony[[#This Row],[zakonczenie]]-telefony[[#This Row],[rozpoczecie]]+I666, I666)</f>
        <v>4.9120370370370425E-2</v>
      </c>
      <c r="J667" s="9">
        <f>IF(telefony[[#This Row],[Czy stacjonarny]]=1, telefony[[#This Row],[zakonczenie]]-telefony[[#This Row],[rozpoczecie]]+J666, J666)</f>
        <v>2.7498842592592636</v>
      </c>
      <c r="K667" s="9">
        <f>IF(telefony[[#This Row],[Czy komórkowy]]=1, telefony[[#This Row],[zakonczenie]]-telefony[[#This Row],[rozpoczecie]]+K666, K666)</f>
        <v>0.89206018518518415</v>
      </c>
      <c r="L667" s="9">
        <f>IF(telefony[[#This Row],[Czy zagraniczne]]=1, telefony[[#This Row],[zakonczenie]]-telefony[[#This Row],[rozpoczecie]]+L666, L666)</f>
        <v>0.22251157407407429</v>
      </c>
      <c r="M667" s="9">
        <f>IF(telefony[[#This Row],[Czy stacjonarny]]=1, telefony[[#This Row],[zakonczenie]]-telefony[[#This Row],[rozpoczecie]]+M666, IF(telefony[[#This Row],[Czy komórkowy]]=1, telefony[[#This Row],[zakonczenie]]-telefony[[#This Row],[rozpoczecie]]+M666, M666))</f>
        <v>3.6419444444444502</v>
      </c>
      <c r="N667" s="2">
        <f>telefony[[#This Row],[zakonczenie]]-telefony[[#This Row],[rozpoczecie]]</f>
        <v>4.6296296296294281E-4</v>
      </c>
      <c r="O667">
        <f>IF(telefony[[#This Row],[Czy zagraniczne]]=1, ROUNDUP(telefony[[#This Row],[Trwanie]]*1440,0),0)</f>
        <v>0</v>
      </c>
      <c r="P667" s="9">
        <f>IF(telefony[[#This Row],[Czy komórkowy]]=1, P666+telefony[[#This Row],[Trwanie]], P666)</f>
        <v>0.72740740740740684</v>
      </c>
      <c r="Q667" s="9">
        <f>IF(telefony[[#This Row],[Czy stacjonarny]]=1, Q666+telefony[[#This Row],[Trwanie]], Q666)</f>
        <v>2.3589814814814849</v>
      </c>
    </row>
    <row r="668" spans="1:17" x14ac:dyDescent="0.25">
      <c r="A668">
        <v>5147651</v>
      </c>
      <c r="B668" s="1">
        <v>42927</v>
      </c>
      <c r="C668" s="2">
        <v>0.49399305555555556</v>
      </c>
      <c r="D668" s="2">
        <v>0.4959027777777778</v>
      </c>
      <c r="E668">
        <f>IF(LEN(telefony[[#This Row],[nr]]) = 7, 1,0)</f>
        <v>1</v>
      </c>
      <c r="F668">
        <f>IF(LEN(telefony[[#This Row],[nr]]) = 8, 1,0)</f>
        <v>0</v>
      </c>
      <c r="G668">
        <f>IF(LEN(telefony[[#This Row],[nr]]) &gt;= 10, 1,0)</f>
        <v>0</v>
      </c>
      <c r="H668">
        <f>IF(AND(MID(telefony[[#This Row],[nr]],1,2)="12",  telefony[[#This Row],[Czy stacjonarny]]=1), 1,0)</f>
        <v>0</v>
      </c>
      <c r="I668" s="2">
        <f>IF(telefony[[#This Row],[Czy stacjonarny na 12]]=1, telefony[[#This Row],[zakonczenie]]-telefony[[#This Row],[rozpoczecie]]+I667, I667)</f>
        <v>4.9120370370370425E-2</v>
      </c>
      <c r="J668" s="9">
        <f>IF(telefony[[#This Row],[Czy stacjonarny]]=1, telefony[[#This Row],[zakonczenie]]-telefony[[#This Row],[rozpoczecie]]+J667, J667)</f>
        <v>2.751793981481486</v>
      </c>
      <c r="K668" s="9">
        <f>IF(telefony[[#This Row],[Czy komórkowy]]=1, telefony[[#This Row],[zakonczenie]]-telefony[[#This Row],[rozpoczecie]]+K667, K667)</f>
        <v>0.89206018518518415</v>
      </c>
      <c r="L668" s="9">
        <f>IF(telefony[[#This Row],[Czy zagraniczne]]=1, telefony[[#This Row],[zakonczenie]]-telefony[[#This Row],[rozpoczecie]]+L667, L667)</f>
        <v>0.22251157407407429</v>
      </c>
      <c r="M668" s="9">
        <f>IF(telefony[[#This Row],[Czy stacjonarny]]=1, telefony[[#This Row],[zakonczenie]]-telefony[[#This Row],[rozpoczecie]]+M667, IF(telefony[[#This Row],[Czy komórkowy]]=1, telefony[[#This Row],[zakonczenie]]-telefony[[#This Row],[rozpoczecie]]+M667, M667))</f>
        <v>3.6438541666666726</v>
      </c>
      <c r="N668" s="2">
        <f>telefony[[#This Row],[zakonczenie]]-telefony[[#This Row],[rozpoczecie]]</f>
        <v>1.9097222222222432E-3</v>
      </c>
      <c r="O668">
        <f>IF(telefony[[#This Row],[Czy zagraniczne]]=1, ROUNDUP(telefony[[#This Row],[Trwanie]]*1440,0),0)</f>
        <v>0</v>
      </c>
      <c r="P668" s="9">
        <f>IF(telefony[[#This Row],[Czy komórkowy]]=1, P667+telefony[[#This Row],[Trwanie]], P667)</f>
        <v>0.72740740740740684</v>
      </c>
      <c r="Q668" s="9">
        <f>IF(telefony[[#This Row],[Czy stacjonarny]]=1, Q667+telefony[[#This Row],[Trwanie]], Q667)</f>
        <v>2.3608912037037073</v>
      </c>
    </row>
    <row r="669" spans="1:17" x14ac:dyDescent="0.25">
      <c r="A669">
        <v>41144838</v>
      </c>
      <c r="B669" s="1">
        <v>42927</v>
      </c>
      <c r="C669" s="2">
        <v>0.49949074074074074</v>
      </c>
      <c r="D669" s="2">
        <v>0.50931712962962961</v>
      </c>
      <c r="E669">
        <f>IF(LEN(telefony[[#This Row],[nr]]) = 7, 1,0)</f>
        <v>0</v>
      </c>
      <c r="F669">
        <f>IF(LEN(telefony[[#This Row],[nr]]) = 8, 1,0)</f>
        <v>1</v>
      </c>
      <c r="G669">
        <f>IF(LEN(telefony[[#This Row],[nr]]) &gt;= 10, 1,0)</f>
        <v>0</v>
      </c>
      <c r="H669">
        <f>IF(AND(MID(telefony[[#This Row],[nr]],1,2)="12",  telefony[[#This Row],[Czy stacjonarny]]=1), 1,0)</f>
        <v>0</v>
      </c>
      <c r="I669" s="2">
        <f>IF(telefony[[#This Row],[Czy stacjonarny na 12]]=1, telefony[[#This Row],[zakonczenie]]-telefony[[#This Row],[rozpoczecie]]+I668, I668)</f>
        <v>4.9120370370370425E-2</v>
      </c>
      <c r="J669" s="9">
        <f>IF(telefony[[#This Row],[Czy stacjonarny]]=1, telefony[[#This Row],[zakonczenie]]-telefony[[#This Row],[rozpoczecie]]+J668, J668)</f>
        <v>2.751793981481486</v>
      </c>
      <c r="K669" s="9">
        <f>IF(telefony[[#This Row],[Czy komórkowy]]=1, telefony[[#This Row],[zakonczenie]]-telefony[[#This Row],[rozpoczecie]]+K668, K668)</f>
        <v>0.90188657407407302</v>
      </c>
      <c r="L669" s="9">
        <f>IF(telefony[[#This Row],[Czy zagraniczne]]=1, telefony[[#This Row],[zakonczenie]]-telefony[[#This Row],[rozpoczecie]]+L668, L668)</f>
        <v>0.22251157407407429</v>
      </c>
      <c r="M669" s="9">
        <f>IF(telefony[[#This Row],[Czy stacjonarny]]=1, telefony[[#This Row],[zakonczenie]]-telefony[[#This Row],[rozpoczecie]]+M668, IF(telefony[[#This Row],[Czy komórkowy]]=1, telefony[[#This Row],[zakonczenie]]-telefony[[#This Row],[rozpoczecie]]+M668, M668))</f>
        <v>3.6536805555555616</v>
      </c>
      <c r="N669" s="2">
        <f>telefony[[#This Row],[zakonczenie]]-telefony[[#This Row],[rozpoczecie]]</f>
        <v>9.8263888888888706E-3</v>
      </c>
      <c r="O669">
        <f>IF(telefony[[#This Row],[Czy zagraniczne]]=1, ROUNDUP(telefony[[#This Row],[Trwanie]]*1440,0),0)</f>
        <v>0</v>
      </c>
      <c r="P669" s="9">
        <f>IF(telefony[[#This Row],[Czy komórkowy]]=1, P668+telefony[[#This Row],[Trwanie]], P668)</f>
        <v>0.73723379629629571</v>
      </c>
      <c r="Q669" s="9">
        <f>IF(telefony[[#This Row],[Czy stacjonarny]]=1, Q668+telefony[[#This Row],[Trwanie]], Q668)</f>
        <v>2.3608912037037073</v>
      </c>
    </row>
    <row r="670" spans="1:17" x14ac:dyDescent="0.25">
      <c r="A670">
        <v>1332513</v>
      </c>
      <c r="B670" s="1">
        <v>42927</v>
      </c>
      <c r="C670" s="2">
        <v>0.50326388888888884</v>
      </c>
      <c r="D670" s="2">
        <v>0.50407407407407412</v>
      </c>
      <c r="E670">
        <f>IF(LEN(telefony[[#This Row],[nr]]) = 7, 1,0)</f>
        <v>1</v>
      </c>
      <c r="F670">
        <f>IF(LEN(telefony[[#This Row],[nr]]) = 8, 1,0)</f>
        <v>0</v>
      </c>
      <c r="G670">
        <f>IF(LEN(telefony[[#This Row],[nr]]) &gt;= 10, 1,0)</f>
        <v>0</v>
      </c>
      <c r="H670">
        <f>IF(AND(MID(telefony[[#This Row],[nr]],1,2)="12",  telefony[[#This Row],[Czy stacjonarny]]=1), 1,0)</f>
        <v>0</v>
      </c>
      <c r="I670" s="2">
        <f>IF(telefony[[#This Row],[Czy stacjonarny na 12]]=1, telefony[[#This Row],[zakonczenie]]-telefony[[#This Row],[rozpoczecie]]+I669, I669)</f>
        <v>4.9120370370370425E-2</v>
      </c>
      <c r="J670" s="9">
        <f>IF(telefony[[#This Row],[Czy stacjonarny]]=1, telefony[[#This Row],[zakonczenie]]-telefony[[#This Row],[rozpoczecie]]+J669, J669)</f>
        <v>2.7526041666666714</v>
      </c>
      <c r="K670" s="9">
        <f>IF(telefony[[#This Row],[Czy komórkowy]]=1, telefony[[#This Row],[zakonczenie]]-telefony[[#This Row],[rozpoczecie]]+K669, K669)</f>
        <v>0.90188657407407302</v>
      </c>
      <c r="L670" s="9">
        <f>IF(telefony[[#This Row],[Czy zagraniczne]]=1, telefony[[#This Row],[zakonczenie]]-telefony[[#This Row],[rozpoczecie]]+L669, L669)</f>
        <v>0.22251157407407429</v>
      </c>
      <c r="M670" s="9">
        <f>IF(telefony[[#This Row],[Czy stacjonarny]]=1, telefony[[#This Row],[zakonczenie]]-telefony[[#This Row],[rozpoczecie]]+M669, IF(telefony[[#This Row],[Czy komórkowy]]=1, telefony[[#This Row],[zakonczenie]]-telefony[[#This Row],[rozpoczecie]]+M669, M669))</f>
        <v>3.654490740740747</v>
      </c>
      <c r="N670" s="2">
        <f>telefony[[#This Row],[zakonczenie]]-telefony[[#This Row],[rozpoczecie]]</f>
        <v>8.1018518518527483E-4</v>
      </c>
      <c r="O670">
        <f>IF(telefony[[#This Row],[Czy zagraniczne]]=1, ROUNDUP(telefony[[#This Row],[Trwanie]]*1440,0),0)</f>
        <v>0</v>
      </c>
      <c r="P670" s="9">
        <f>IF(telefony[[#This Row],[Czy komórkowy]]=1, P669+telefony[[#This Row],[Trwanie]], P669)</f>
        <v>0.73723379629629571</v>
      </c>
      <c r="Q670" s="9">
        <f>IF(telefony[[#This Row],[Czy stacjonarny]]=1, Q669+telefony[[#This Row],[Trwanie]], Q669)</f>
        <v>2.3617013888888927</v>
      </c>
    </row>
    <row r="671" spans="1:17" x14ac:dyDescent="0.25">
      <c r="A671">
        <v>7743548</v>
      </c>
      <c r="B671" s="1">
        <v>42927</v>
      </c>
      <c r="C671" s="2">
        <v>0.50376157407407407</v>
      </c>
      <c r="D671" s="2">
        <v>0.50907407407407412</v>
      </c>
      <c r="E671">
        <f>IF(LEN(telefony[[#This Row],[nr]]) = 7, 1,0)</f>
        <v>1</v>
      </c>
      <c r="F671">
        <f>IF(LEN(telefony[[#This Row],[nr]]) = 8, 1,0)</f>
        <v>0</v>
      </c>
      <c r="G671">
        <f>IF(LEN(telefony[[#This Row],[nr]]) &gt;= 10, 1,0)</f>
        <v>0</v>
      </c>
      <c r="H671">
        <f>IF(AND(MID(telefony[[#This Row],[nr]],1,2)="12",  telefony[[#This Row],[Czy stacjonarny]]=1), 1,0)</f>
        <v>0</v>
      </c>
      <c r="I671" s="2">
        <f>IF(telefony[[#This Row],[Czy stacjonarny na 12]]=1, telefony[[#This Row],[zakonczenie]]-telefony[[#This Row],[rozpoczecie]]+I670, I670)</f>
        <v>4.9120370370370425E-2</v>
      </c>
      <c r="J671" s="9">
        <f>IF(telefony[[#This Row],[Czy stacjonarny]]=1, telefony[[#This Row],[zakonczenie]]-telefony[[#This Row],[rozpoczecie]]+J670, J670)</f>
        <v>2.7579166666666715</v>
      </c>
      <c r="K671" s="9">
        <f>IF(telefony[[#This Row],[Czy komórkowy]]=1, telefony[[#This Row],[zakonczenie]]-telefony[[#This Row],[rozpoczecie]]+K670, K670)</f>
        <v>0.90188657407407302</v>
      </c>
      <c r="L671" s="9">
        <f>IF(telefony[[#This Row],[Czy zagraniczne]]=1, telefony[[#This Row],[zakonczenie]]-telefony[[#This Row],[rozpoczecie]]+L670, L670)</f>
        <v>0.22251157407407429</v>
      </c>
      <c r="M671" s="9">
        <f>IF(telefony[[#This Row],[Czy stacjonarny]]=1, telefony[[#This Row],[zakonczenie]]-telefony[[#This Row],[rozpoczecie]]+M670, IF(telefony[[#This Row],[Czy komórkowy]]=1, telefony[[#This Row],[zakonczenie]]-telefony[[#This Row],[rozpoczecie]]+M670, M670))</f>
        <v>3.659803240740747</v>
      </c>
      <c r="N671" s="2">
        <f>telefony[[#This Row],[zakonczenie]]-telefony[[#This Row],[rozpoczecie]]</f>
        <v>5.3125000000000533E-3</v>
      </c>
      <c r="O671">
        <f>IF(telefony[[#This Row],[Czy zagraniczne]]=1, ROUNDUP(telefony[[#This Row],[Trwanie]]*1440,0),0)</f>
        <v>0</v>
      </c>
      <c r="P671" s="9">
        <f>IF(telefony[[#This Row],[Czy komórkowy]]=1, P670+telefony[[#This Row],[Trwanie]], P670)</f>
        <v>0.73723379629629571</v>
      </c>
      <c r="Q671" s="9">
        <f>IF(telefony[[#This Row],[Czy stacjonarny]]=1, Q670+telefony[[#This Row],[Trwanie]], Q670)</f>
        <v>2.3670138888888927</v>
      </c>
    </row>
    <row r="672" spans="1:17" x14ac:dyDescent="0.25">
      <c r="A672">
        <v>7451541965</v>
      </c>
      <c r="B672" s="1">
        <v>42927</v>
      </c>
      <c r="C672" s="2">
        <v>0.50866898148148143</v>
      </c>
      <c r="D672" s="2">
        <v>0.51324074074074078</v>
      </c>
      <c r="E672">
        <f>IF(LEN(telefony[[#This Row],[nr]]) = 7, 1,0)</f>
        <v>0</v>
      </c>
      <c r="F672">
        <f>IF(LEN(telefony[[#This Row],[nr]]) = 8, 1,0)</f>
        <v>0</v>
      </c>
      <c r="G672">
        <f>IF(LEN(telefony[[#This Row],[nr]]) &gt;= 10, 1,0)</f>
        <v>1</v>
      </c>
      <c r="H672">
        <f>IF(AND(MID(telefony[[#This Row],[nr]],1,2)="12",  telefony[[#This Row],[Czy stacjonarny]]=1), 1,0)</f>
        <v>0</v>
      </c>
      <c r="I672" s="2">
        <f>IF(telefony[[#This Row],[Czy stacjonarny na 12]]=1, telefony[[#This Row],[zakonczenie]]-telefony[[#This Row],[rozpoczecie]]+I671, I671)</f>
        <v>4.9120370370370425E-2</v>
      </c>
      <c r="J672" s="9">
        <f>IF(telefony[[#This Row],[Czy stacjonarny]]=1, telefony[[#This Row],[zakonczenie]]-telefony[[#This Row],[rozpoczecie]]+J671, J671)</f>
        <v>2.7579166666666715</v>
      </c>
      <c r="K672" s="9">
        <f>IF(telefony[[#This Row],[Czy komórkowy]]=1, telefony[[#This Row],[zakonczenie]]-telefony[[#This Row],[rozpoczecie]]+K671, K671)</f>
        <v>0.90188657407407302</v>
      </c>
      <c r="L672" s="9">
        <f>IF(telefony[[#This Row],[Czy zagraniczne]]=1, telefony[[#This Row],[zakonczenie]]-telefony[[#This Row],[rozpoczecie]]+L671, L671)</f>
        <v>0.22708333333333364</v>
      </c>
      <c r="M672" s="9">
        <f>IF(telefony[[#This Row],[Czy stacjonarny]]=1, telefony[[#This Row],[zakonczenie]]-telefony[[#This Row],[rozpoczecie]]+M671, IF(telefony[[#This Row],[Czy komórkowy]]=1, telefony[[#This Row],[zakonczenie]]-telefony[[#This Row],[rozpoczecie]]+M671, M671))</f>
        <v>3.659803240740747</v>
      </c>
      <c r="N672" s="2">
        <f>telefony[[#This Row],[zakonczenie]]-telefony[[#This Row],[rozpoczecie]]</f>
        <v>4.5717592592593448E-3</v>
      </c>
      <c r="O672">
        <f>IF(telefony[[#This Row],[Czy zagraniczne]]=1, ROUNDUP(telefony[[#This Row],[Trwanie]]*1440,0),0)</f>
        <v>7</v>
      </c>
      <c r="P672" s="9">
        <f>IF(telefony[[#This Row],[Czy komórkowy]]=1, P671+telefony[[#This Row],[Trwanie]], P671)</f>
        <v>0.73723379629629571</v>
      </c>
      <c r="Q672" s="9">
        <f>IF(telefony[[#This Row],[Czy stacjonarny]]=1, Q671+telefony[[#This Row],[Trwanie]], Q671)</f>
        <v>2.3670138888888927</v>
      </c>
    </row>
    <row r="673" spans="1:17" x14ac:dyDescent="0.25">
      <c r="A673">
        <v>2109147679</v>
      </c>
      <c r="B673" s="1">
        <v>42927</v>
      </c>
      <c r="C673" s="2">
        <v>0.51282407407407404</v>
      </c>
      <c r="D673" s="2">
        <v>0.51666666666666672</v>
      </c>
      <c r="E673">
        <f>IF(LEN(telefony[[#This Row],[nr]]) = 7, 1,0)</f>
        <v>0</v>
      </c>
      <c r="F673">
        <f>IF(LEN(telefony[[#This Row],[nr]]) = 8, 1,0)</f>
        <v>0</v>
      </c>
      <c r="G673">
        <f>IF(LEN(telefony[[#This Row],[nr]]) &gt;= 10, 1,0)</f>
        <v>1</v>
      </c>
      <c r="H673">
        <f>IF(AND(MID(telefony[[#This Row],[nr]],1,2)="12",  telefony[[#This Row],[Czy stacjonarny]]=1), 1,0)</f>
        <v>0</v>
      </c>
      <c r="I673" s="2">
        <f>IF(telefony[[#This Row],[Czy stacjonarny na 12]]=1, telefony[[#This Row],[zakonczenie]]-telefony[[#This Row],[rozpoczecie]]+I672, I672)</f>
        <v>4.9120370370370425E-2</v>
      </c>
      <c r="J673" s="9">
        <f>IF(telefony[[#This Row],[Czy stacjonarny]]=1, telefony[[#This Row],[zakonczenie]]-telefony[[#This Row],[rozpoczecie]]+J672, J672)</f>
        <v>2.7579166666666715</v>
      </c>
      <c r="K673" s="9">
        <f>IF(telefony[[#This Row],[Czy komórkowy]]=1, telefony[[#This Row],[zakonczenie]]-telefony[[#This Row],[rozpoczecie]]+K672, K672)</f>
        <v>0.90188657407407302</v>
      </c>
      <c r="L673" s="9">
        <f>IF(telefony[[#This Row],[Czy zagraniczne]]=1, telefony[[#This Row],[zakonczenie]]-telefony[[#This Row],[rozpoczecie]]+L672, L672)</f>
        <v>0.23092592592592631</v>
      </c>
      <c r="M673" s="9">
        <f>IF(telefony[[#This Row],[Czy stacjonarny]]=1, telefony[[#This Row],[zakonczenie]]-telefony[[#This Row],[rozpoczecie]]+M672, IF(telefony[[#This Row],[Czy komórkowy]]=1, telefony[[#This Row],[zakonczenie]]-telefony[[#This Row],[rozpoczecie]]+M672, M672))</f>
        <v>3.659803240740747</v>
      </c>
      <c r="N673" s="2">
        <f>telefony[[#This Row],[zakonczenie]]-telefony[[#This Row],[rozpoczecie]]</f>
        <v>3.8425925925926752E-3</v>
      </c>
      <c r="O673">
        <f>IF(telefony[[#This Row],[Czy zagraniczne]]=1, ROUNDUP(telefony[[#This Row],[Trwanie]]*1440,0),0)</f>
        <v>6</v>
      </c>
      <c r="P673" s="9">
        <f>IF(telefony[[#This Row],[Czy komórkowy]]=1, P672+telefony[[#This Row],[Trwanie]], P672)</f>
        <v>0.73723379629629571</v>
      </c>
      <c r="Q673" s="9">
        <f>IF(telefony[[#This Row],[Czy stacjonarny]]=1, Q672+telefony[[#This Row],[Trwanie]], Q672)</f>
        <v>2.3670138888888927</v>
      </c>
    </row>
    <row r="674" spans="1:17" x14ac:dyDescent="0.25">
      <c r="A674">
        <v>5022247</v>
      </c>
      <c r="B674" s="1">
        <v>42927</v>
      </c>
      <c r="C674" s="2">
        <v>0.51854166666666668</v>
      </c>
      <c r="D674" s="2">
        <v>0.52810185185185188</v>
      </c>
      <c r="E674">
        <f>IF(LEN(telefony[[#This Row],[nr]]) = 7, 1,0)</f>
        <v>1</v>
      </c>
      <c r="F674">
        <f>IF(LEN(telefony[[#This Row],[nr]]) = 8, 1,0)</f>
        <v>0</v>
      </c>
      <c r="G674">
        <f>IF(LEN(telefony[[#This Row],[nr]]) &gt;= 10, 1,0)</f>
        <v>0</v>
      </c>
      <c r="H674">
        <f>IF(AND(MID(telefony[[#This Row],[nr]],1,2)="12",  telefony[[#This Row],[Czy stacjonarny]]=1), 1,0)</f>
        <v>0</v>
      </c>
      <c r="I674" s="2">
        <f>IF(telefony[[#This Row],[Czy stacjonarny na 12]]=1, telefony[[#This Row],[zakonczenie]]-telefony[[#This Row],[rozpoczecie]]+I673, I673)</f>
        <v>4.9120370370370425E-2</v>
      </c>
      <c r="J674" s="9">
        <f>IF(telefony[[#This Row],[Czy stacjonarny]]=1, telefony[[#This Row],[zakonczenie]]-telefony[[#This Row],[rozpoczecie]]+J673, J673)</f>
        <v>2.7674768518518569</v>
      </c>
      <c r="K674" s="9">
        <f>IF(telefony[[#This Row],[Czy komórkowy]]=1, telefony[[#This Row],[zakonczenie]]-telefony[[#This Row],[rozpoczecie]]+K673, K673)</f>
        <v>0.90188657407407302</v>
      </c>
      <c r="L674" s="9">
        <f>IF(telefony[[#This Row],[Czy zagraniczne]]=1, telefony[[#This Row],[zakonczenie]]-telefony[[#This Row],[rozpoczecie]]+L673, L673)</f>
        <v>0.23092592592592631</v>
      </c>
      <c r="M674" s="9">
        <f>IF(telefony[[#This Row],[Czy stacjonarny]]=1, telefony[[#This Row],[zakonczenie]]-telefony[[#This Row],[rozpoczecie]]+M673, IF(telefony[[#This Row],[Czy komórkowy]]=1, telefony[[#This Row],[zakonczenie]]-telefony[[#This Row],[rozpoczecie]]+M673, M673))</f>
        <v>3.6693634259259325</v>
      </c>
      <c r="N674" s="2">
        <f>telefony[[#This Row],[zakonczenie]]-telefony[[#This Row],[rozpoczecie]]</f>
        <v>9.5601851851851993E-3</v>
      </c>
      <c r="O674">
        <f>IF(telefony[[#This Row],[Czy zagraniczne]]=1, ROUNDUP(telefony[[#This Row],[Trwanie]]*1440,0),0)</f>
        <v>0</v>
      </c>
      <c r="P674" s="9">
        <f>IF(telefony[[#This Row],[Czy komórkowy]]=1, P673+telefony[[#This Row],[Trwanie]], P673)</f>
        <v>0.73723379629629571</v>
      </c>
      <c r="Q674" s="9">
        <f>IF(telefony[[#This Row],[Czy stacjonarny]]=1, Q673+telefony[[#This Row],[Trwanie]], Q673)</f>
        <v>2.3765740740740782</v>
      </c>
    </row>
    <row r="675" spans="1:17" x14ac:dyDescent="0.25">
      <c r="A675">
        <v>2920581</v>
      </c>
      <c r="B675" s="1">
        <v>42927</v>
      </c>
      <c r="C675" s="2">
        <v>0.52399305555555553</v>
      </c>
      <c r="D675" s="2">
        <v>0.53120370370370373</v>
      </c>
      <c r="E675">
        <f>IF(LEN(telefony[[#This Row],[nr]]) = 7, 1,0)</f>
        <v>1</v>
      </c>
      <c r="F675">
        <f>IF(LEN(telefony[[#This Row],[nr]]) = 8, 1,0)</f>
        <v>0</v>
      </c>
      <c r="G675">
        <f>IF(LEN(telefony[[#This Row],[nr]]) &gt;= 10, 1,0)</f>
        <v>0</v>
      </c>
      <c r="H675">
        <f>IF(AND(MID(telefony[[#This Row],[nr]],1,2)="12",  telefony[[#This Row],[Czy stacjonarny]]=1), 1,0)</f>
        <v>0</v>
      </c>
      <c r="I675" s="2">
        <f>IF(telefony[[#This Row],[Czy stacjonarny na 12]]=1, telefony[[#This Row],[zakonczenie]]-telefony[[#This Row],[rozpoczecie]]+I674, I674)</f>
        <v>4.9120370370370425E-2</v>
      </c>
      <c r="J675" s="9">
        <f>IF(telefony[[#This Row],[Czy stacjonarny]]=1, telefony[[#This Row],[zakonczenie]]-telefony[[#This Row],[rozpoczecie]]+J674, J674)</f>
        <v>2.7746875000000051</v>
      </c>
      <c r="K675" s="9">
        <f>IF(telefony[[#This Row],[Czy komórkowy]]=1, telefony[[#This Row],[zakonczenie]]-telefony[[#This Row],[rozpoczecie]]+K674, K674)</f>
        <v>0.90188657407407302</v>
      </c>
      <c r="L675" s="9">
        <f>IF(telefony[[#This Row],[Czy zagraniczne]]=1, telefony[[#This Row],[zakonczenie]]-telefony[[#This Row],[rozpoczecie]]+L674, L674)</f>
        <v>0.23092592592592631</v>
      </c>
      <c r="M675" s="9">
        <f>IF(telefony[[#This Row],[Czy stacjonarny]]=1, telefony[[#This Row],[zakonczenie]]-telefony[[#This Row],[rozpoczecie]]+M674, IF(telefony[[#This Row],[Czy komórkowy]]=1, telefony[[#This Row],[zakonczenie]]-telefony[[#This Row],[rozpoczecie]]+M674, M674))</f>
        <v>3.6765740740740807</v>
      </c>
      <c r="N675" s="2">
        <f>telefony[[#This Row],[zakonczenie]]-telefony[[#This Row],[rozpoczecie]]</f>
        <v>7.2106481481482021E-3</v>
      </c>
      <c r="O675">
        <f>IF(telefony[[#This Row],[Czy zagraniczne]]=1, ROUNDUP(telefony[[#This Row],[Trwanie]]*1440,0),0)</f>
        <v>0</v>
      </c>
      <c r="P675" s="9">
        <f>IF(telefony[[#This Row],[Czy komórkowy]]=1, P674+telefony[[#This Row],[Trwanie]], P674)</f>
        <v>0.73723379629629571</v>
      </c>
      <c r="Q675" s="9">
        <f>IF(telefony[[#This Row],[Czy stacjonarny]]=1, Q674+telefony[[#This Row],[Trwanie]], Q674)</f>
        <v>2.3837847222222264</v>
      </c>
    </row>
    <row r="676" spans="1:17" x14ac:dyDescent="0.25">
      <c r="A676">
        <v>7126980</v>
      </c>
      <c r="B676" s="1">
        <v>42927</v>
      </c>
      <c r="C676" s="2">
        <v>0.52592592592592591</v>
      </c>
      <c r="D676" s="2">
        <v>0.53515046296296298</v>
      </c>
      <c r="E676">
        <f>IF(LEN(telefony[[#This Row],[nr]]) = 7, 1,0)</f>
        <v>1</v>
      </c>
      <c r="F676">
        <f>IF(LEN(telefony[[#This Row],[nr]]) = 8, 1,0)</f>
        <v>0</v>
      </c>
      <c r="G676">
        <f>IF(LEN(telefony[[#This Row],[nr]]) &gt;= 10, 1,0)</f>
        <v>0</v>
      </c>
      <c r="H676">
        <f>IF(AND(MID(telefony[[#This Row],[nr]],1,2)="12",  telefony[[#This Row],[Czy stacjonarny]]=1), 1,0)</f>
        <v>0</v>
      </c>
      <c r="I676" s="2">
        <f>IF(telefony[[#This Row],[Czy stacjonarny na 12]]=1, telefony[[#This Row],[zakonczenie]]-telefony[[#This Row],[rozpoczecie]]+I675, I675)</f>
        <v>4.9120370370370425E-2</v>
      </c>
      <c r="J676" s="9">
        <f>IF(telefony[[#This Row],[Czy stacjonarny]]=1, telefony[[#This Row],[zakonczenie]]-telefony[[#This Row],[rozpoczecie]]+J675, J675)</f>
        <v>2.7839120370370423</v>
      </c>
      <c r="K676" s="9">
        <f>IF(telefony[[#This Row],[Czy komórkowy]]=1, telefony[[#This Row],[zakonczenie]]-telefony[[#This Row],[rozpoczecie]]+K675, K675)</f>
        <v>0.90188657407407302</v>
      </c>
      <c r="L676" s="9">
        <f>IF(telefony[[#This Row],[Czy zagraniczne]]=1, telefony[[#This Row],[zakonczenie]]-telefony[[#This Row],[rozpoczecie]]+L675, L675)</f>
        <v>0.23092592592592631</v>
      </c>
      <c r="M676" s="9">
        <f>IF(telefony[[#This Row],[Czy stacjonarny]]=1, telefony[[#This Row],[zakonczenie]]-telefony[[#This Row],[rozpoczecie]]+M675, IF(telefony[[#This Row],[Czy komórkowy]]=1, telefony[[#This Row],[zakonczenie]]-telefony[[#This Row],[rozpoczecie]]+M675, M675))</f>
        <v>3.6857986111111178</v>
      </c>
      <c r="N676" s="2">
        <f>telefony[[#This Row],[zakonczenie]]-telefony[[#This Row],[rozpoczecie]]</f>
        <v>9.2245370370370727E-3</v>
      </c>
      <c r="O676">
        <f>IF(telefony[[#This Row],[Czy zagraniczne]]=1, ROUNDUP(telefony[[#This Row],[Trwanie]]*1440,0),0)</f>
        <v>0</v>
      </c>
      <c r="P676" s="9">
        <f>IF(telefony[[#This Row],[Czy komórkowy]]=1, P675+telefony[[#This Row],[Trwanie]], P675)</f>
        <v>0.73723379629629571</v>
      </c>
      <c r="Q676" s="9">
        <f>IF(telefony[[#This Row],[Czy stacjonarny]]=1, Q675+telefony[[#This Row],[Trwanie]], Q675)</f>
        <v>2.3930092592592636</v>
      </c>
    </row>
    <row r="677" spans="1:17" x14ac:dyDescent="0.25">
      <c r="A677">
        <v>54006070</v>
      </c>
      <c r="B677" s="1">
        <v>42927</v>
      </c>
      <c r="C677" s="2">
        <v>0.53164351851851854</v>
      </c>
      <c r="D677" s="2">
        <v>0.53324074074074079</v>
      </c>
      <c r="E677">
        <f>IF(LEN(telefony[[#This Row],[nr]]) = 7, 1,0)</f>
        <v>0</v>
      </c>
      <c r="F677">
        <f>IF(LEN(telefony[[#This Row],[nr]]) = 8, 1,0)</f>
        <v>1</v>
      </c>
      <c r="G677">
        <f>IF(LEN(telefony[[#This Row],[nr]]) &gt;= 10, 1,0)</f>
        <v>0</v>
      </c>
      <c r="H677">
        <f>IF(AND(MID(telefony[[#This Row],[nr]],1,2)="12",  telefony[[#This Row],[Czy stacjonarny]]=1), 1,0)</f>
        <v>0</v>
      </c>
      <c r="I677" s="2">
        <f>IF(telefony[[#This Row],[Czy stacjonarny na 12]]=1, telefony[[#This Row],[zakonczenie]]-telefony[[#This Row],[rozpoczecie]]+I676, I676)</f>
        <v>4.9120370370370425E-2</v>
      </c>
      <c r="J677" s="9">
        <f>IF(telefony[[#This Row],[Czy stacjonarny]]=1, telefony[[#This Row],[zakonczenie]]-telefony[[#This Row],[rozpoczecie]]+J676, J676)</f>
        <v>2.7839120370370423</v>
      </c>
      <c r="K677" s="9">
        <f>IF(telefony[[#This Row],[Czy komórkowy]]=1, telefony[[#This Row],[zakonczenie]]-telefony[[#This Row],[rozpoczecie]]+K676, K676)</f>
        <v>0.90348379629629527</v>
      </c>
      <c r="L677" s="9">
        <f>IF(telefony[[#This Row],[Czy zagraniczne]]=1, telefony[[#This Row],[zakonczenie]]-telefony[[#This Row],[rozpoczecie]]+L676, L676)</f>
        <v>0.23092592592592631</v>
      </c>
      <c r="M677" s="9">
        <f>IF(telefony[[#This Row],[Czy stacjonarny]]=1, telefony[[#This Row],[zakonczenie]]-telefony[[#This Row],[rozpoczecie]]+M676, IF(telefony[[#This Row],[Czy komórkowy]]=1, telefony[[#This Row],[zakonczenie]]-telefony[[#This Row],[rozpoczecie]]+M676, M676))</f>
        <v>3.6873958333333401</v>
      </c>
      <c r="N677" s="2">
        <f>telefony[[#This Row],[zakonczenie]]-telefony[[#This Row],[rozpoczecie]]</f>
        <v>1.5972222222222499E-3</v>
      </c>
      <c r="O677">
        <f>IF(telefony[[#This Row],[Czy zagraniczne]]=1, ROUNDUP(telefony[[#This Row],[Trwanie]]*1440,0),0)</f>
        <v>0</v>
      </c>
      <c r="P677" s="9">
        <f>IF(telefony[[#This Row],[Czy komórkowy]]=1, P676+telefony[[#This Row],[Trwanie]], P676)</f>
        <v>0.73883101851851796</v>
      </c>
      <c r="Q677" s="9">
        <f>IF(telefony[[#This Row],[Czy stacjonarny]]=1, Q676+telefony[[#This Row],[Trwanie]], Q676)</f>
        <v>2.3930092592592636</v>
      </c>
    </row>
    <row r="678" spans="1:17" x14ac:dyDescent="0.25">
      <c r="A678">
        <v>8672651</v>
      </c>
      <c r="B678" s="1">
        <v>42927</v>
      </c>
      <c r="C678" s="2">
        <v>0.53401620370370373</v>
      </c>
      <c r="D678" s="2">
        <v>0.54462962962962957</v>
      </c>
      <c r="E678">
        <f>IF(LEN(telefony[[#This Row],[nr]]) = 7, 1,0)</f>
        <v>1</v>
      </c>
      <c r="F678">
        <f>IF(LEN(telefony[[#This Row],[nr]]) = 8, 1,0)</f>
        <v>0</v>
      </c>
      <c r="G678">
        <f>IF(LEN(telefony[[#This Row],[nr]]) &gt;= 10, 1,0)</f>
        <v>0</v>
      </c>
      <c r="H678">
        <f>IF(AND(MID(telefony[[#This Row],[nr]],1,2)="12",  telefony[[#This Row],[Czy stacjonarny]]=1), 1,0)</f>
        <v>0</v>
      </c>
      <c r="I678" s="2">
        <f>IF(telefony[[#This Row],[Czy stacjonarny na 12]]=1, telefony[[#This Row],[zakonczenie]]-telefony[[#This Row],[rozpoczecie]]+I677, I677)</f>
        <v>4.9120370370370425E-2</v>
      </c>
      <c r="J678" s="9">
        <f>IF(telefony[[#This Row],[Czy stacjonarny]]=1, telefony[[#This Row],[zakonczenie]]-telefony[[#This Row],[rozpoczecie]]+J677, J677)</f>
        <v>2.7945254629629681</v>
      </c>
      <c r="K678" s="9">
        <f>IF(telefony[[#This Row],[Czy komórkowy]]=1, telefony[[#This Row],[zakonczenie]]-telefony[[#This Row],[rozpoczecie]]+K677, K677)</f>
        <v>0.90348379629629527</v>
      </c>
      <c r="L678" s="9">
        <f>IF(telefony[[#This Row],[Czy zagraniczne]]=1, telefony[[#This Row],[zakonczenie]]-telefony[[#This Row],[rozpoczecie]]+L677, L677)</f>
        <v>0.23092592592592631</v>
      </c>
      <c r="M678" s="9">
        <f>IF(telefony[[#This Row],[Czy stacjonarny]]=1, telefony[[#This Row],[zakonczenie]]-telefony[[#This Row],[rozpoczecie]]+M677, IF(telefony[[#This Row],[Czy komórkowy]]=1, telefony[[#This Row],[zakonczenie]]-telefony[[#This Row],[rozpoczecie]]+M677, M677))</f>
        <v>3.6980092592592659</v>
      </c>
      <c r="N678" s="2">
        <f>telefony[[#This Row],[zakonczenie]]-telefony[[#This Row],[rozpoczecie]]</f>
        <v>1.0613425925925846E-2</v>
      </c>
      <c r="O678">
        <f>IF(telefony[[#This Row],[Czy zagraniczne]]=1, ROUNDUP(telefony[[#This Row],[Trwanie]]*1440,0),0)</f>
        <v>0</v>
      </c>
      <c r="P678" s="9">
        <f>IF(telefony[[#This Row],[Czy komórkowy]]=1, P677+telefony[[#This Row],[Trwanie]], P677)</f>
        <v>0.73883101851851796</v>
      </c>
      <c r="Q678" s="9">
        <f>IF(telefony[[#This Row],[Czy stacjonarny]]=1, Q677+telefony[[#This Row],[Trwanie]], Q677)</f>
        <v>2.4036226851851894</v>
      </c>
    </row>
    <row r="679" spans="1:17" x14ac:dyDescent="0.25">
      <c r="A679">
        <v>54136845</v>
      </c>
      <c r="B679" s="1">
        <v>42927</v>
      </c>
      <c r="C679" s="2">
        <v>0.53920138888888891</v>
      </c>
      <c r="D679" s="2">
        <v>0.54092592592592592</v>
      </c>
      <c r="E679">
        <f>IF(LEN(telefony[[#This Row],[nr]]) = 7, 1,0)</f>
        <v>0</v>
      </c>
      <c r="F679">
        <f>IF(LEN(telefony[[#This Row],[nr]]) = 8, 1,0)</f>
        <v>1</v>
      </c>
      <c r="G679">
        <f>IF(LEN(telefony[[#This Row],[nr]]) &gt;= 10, 1,0)</f>
        <v>0</v>
      </c>
      <c r="H679">
        <f>IF(AND(MID(telefony[[#This Row],[nr]],1,2)="12",  telefony[[#This Row],[Czy stacjonarny]]=1), 1,0)</f>
        <v>0</v>
      </c>
      <c r="I679" s="2">
        <f>IF(telefony[[#This Row],[Czy stacjonarny na 12]]=1, telefony[[#This Row],[zakonczenie]]-telefony[[#This Row],[rozpoczecie]]+I678, I678)</f>
        <v>4.9120370370370425E-2</v>
      </c>
      <c r="J679" s="9">
        <f>IF(telefony[[#This Row],[Czy stacjonarny]]=1, telefony[[#This Row],[zakonczenie]]-telefony[[#This Row],[rozpoczecie]]+J678, J678)</f>
        <v>2.7945254629629681</v>
      </c>
      <c r="K679" s="9">
        <f>IF(telefony[[#This Row],[Czy komórkowy]]=1, telefony[[#This Row],[zakonczenie]]-telefony[[#This Row],[rozpoczecie]]+K678, K678)</f>
        <v>0.90520833333333228</v>
      </c>
      <c r="L679" s="9">
        <f>IF(telefony[[#This Row],[Czy zagraniczne]]=1, telefony[[#This Row],[zakonczenie]]-telefony[[#This Row],[rozpoczecie]]+L678, L678)</f>
        <v>0.23092592592592631</v>
      </c>
      <c r="M679" s="9">
        <f>IF(telefony[[#This Row],[Czy stacjonarny]]=1, telefony[[#This Row],[zakonczenie]]-telefony[[#This Row],[rozpoczecie]]+M678, IF(telefony[[#This Row],[Czy komórkowy]]=1, telefony[[#This Row],[zakonczenie]]-telefony[[#This Row],[rozpoczecie]]+M678, M678))</f>
        <v>3.6997337962963028</v>
      </c>
      <c r="N679" s="2">
        <f>telefony[[#This Row],[zakonczenie]]-telefony[[#This Row],[rozpoczecie]]</f>
        <v>1.7245370370370106E-3</v>
      </c>
      <c r="O679">
        <f>IF(telefony[[#This Row],[Czy zagraniczne]]=1, ROUNDUP(telefony[[#This Row],[Trwanie]]*1440,0),0)</f>
        <v>0</v>
      </c>
      <c r="P679" s="9">
        <f>IF(telefony[[#This Row],[Czy komórkowy]]=1, P678+telefony[[#This Row],[Trwanie]], P678)</f>
        <v>0.74055555555555497</v>
      </c>
      <c r="Q679" s="9">
        <f>IF(telefony[[#This Row],[Czy stacjonarny]]=1, Q678+telefony[[#This Row],[Trwanie]], Q678)</f>
        <v>2.4036226851851894</v>
      </c>
    </row>
    <row r="680" spans="1:17" x14ac:dyDescent="0.25">
      <c r="A680">
        <v>5223970</v>
      </c>
      <c r="B680" s="1">
        <v>42927</v>
      </c>
      <c r="C680" s="2">
        <v>0.53920138888888891</v>
      </c>
      <c r="D680" s="2">
        <v>0.55046296296296293</v>
      </c>
      <c r="E680">
        <f>IF(LEN(telefony[[#This Row],[nr]]) = 7, 1,0)</f>
        <v>1</v>
      </c>
      <c r="F680">
        <f>IF(LEN(telefony[[#This Row],[nr]]) = 8, 1,0)</f>
        <v>0</v>
      </c>
      <c r="G680">
        <f>IF(LEN(telefony[[#This Row],[nr]]) &gt;= 10, 1,0)</f>
        <v>0</v>
      </c>
      <c r="H680">
        <f>IF(AND(MID(telefony[[#This Row],[nr]],1,2)="12",  telefony[[#This Row],[Czy stacjonarny]]=1), 1,0)</f>
        <v>0</v>
      </c>
      <c r="I680" s="2">
        <f>IF(telefony[[#This Row],[Czy stacjonarny na 12]]=1, telefony[[#This Row],[zakonczenie]]-telefony[[#This Row],[rozpoczecie]]+I679, I679)</f>
        <v>4.9120370370370425E-2</v>
      </c>
      <c r="J680" s="9">
        <f>IF(telefony[[#This Row],[Czy stacjonarny]]=1, telefony[[#This Row],[zakonczenie]]-telefony[[#This Row],[rozpoczecie]]+J679, J679)</f>
        <v>2.8057870370370424</v>
      </c>
      <c r="K680" s="9">
        <f>IF(telefony[[#This Row],[Czy komórkowy]]=1, telefony[[#This Row],[zakonczenie]]-telefony[[#This Row],[rozpoczecie]]+K679, K679)</f>
        <v>0.90520833333333228</v>
      </c>
      <c r="L680" s="9">
        <f>IF(telefony[[#This Row],[Czy zagraniczne]]=1, telefony[[#This Row],[zakonczenie]]-telefony[[#This Row],[rozpoczecie]]+L679, L679)</f>
        <v>0.23092592592592631</v>
      </c>
      <c r="M680" s="9">
        <f>IF(telefony[[#This Row],[Czy stacjonarny]]=1, telefony[[#This Row],[zakonczenie]]-telefony[[#This Row],[rozpoczecie]]+M679, IF(telefony[[#This Row],[Czy komórkowy]]=1, telefony[[#This Row],[zakonczenie]]-telefony[[#This Row],[rozpoczecie]]+M679, M679))</f>
        <v>3.7109953703703766</v>
      </c>
      <c r="N680" s="2">
        <f>telefony[[#This Row],[zakonczenie]]-telefony[[#This Row],[rozpoczecie]]</f>
        <v>1.1261574074074021E-2</v>
      </c>
      <c r="O680">
        <f>IF(telefony[[#This Row],[Czy zagraniczne]]=1, ROUNDUP(telefony[[#This Row],[Trwanie]]*1440,0),0)</f>
        <v>0</v>
      </c>
      <c r="P680" s="9">
        <f>IF(telefony[[#This Row],[Czy komórkowy]]=1, P679+telefony[[#This Row],[Trwanie]], P679)</f>
        <v>0.74055555555555497</v>
      </c>
      <c r="Q680" s="9">
        <f>IF(telefony[[#This Row],[Czy stacjonarny]]=1, Q679+telefony[[#This Row],[Trwanie]], Q679)</f>
        <v>2.4148842592592636</v>
      </c>
    </row>
    <row r="681" spans="1:17" x14ac:dyDescent="0.25">
      <c r="A681">
        <v>4264808</v>
      </c>
      <c r="B681" s="1">
        <v>42927</v>
      </c>
      <c r="C681" s="2">
        <v>0.53950231481481481</v>
      </c>
      <c r="D681" s="2">
        <v>0.55071759259259256</v>
      </c>
      <c r="E681">
        <f>IF(LEN(telefony[[#This Row],[nr]]) = 7, 1,0)</f>
        <v>1</v>
      </c>
      <c r="F681">
        <f>IF(LEN(telefony[[#This Row],[nr]]) = 8, 1,0)</f>
        <v>0</v>
      </c>
      <c r="G681">
        <f>IF(LEN(telefony[[#This Row],[nr]]) &gt;= 10, 1,0)</f>
        <v>0</v>
      </c>
      <c r="H681">
        <f>IF(AND(MID(telefony[[#This Row],[nr]],1,2)="12",  telefony[[#This Row],[Czy stacjonarny]]=1), 1,0)</f>
        <v>0</v>
      </c>
      <c r="I681" s="2">
        <f>IF(telefony[[#This Row],[Czy stacjonarny na 12]]=1, telefony[[#This Row],[zakonczenie]]-telefony[[#This Row],[rozpoczecie]]+I680, I680)</f>
        <v>4.9120370370370425E-2</v>
      </c>
      <c r="J681" s="9">
        <f>IF(telefony[[#This Row],[Czy stacjonarny]]=1, telefony[[#This Row],[zakonczenie]]-telefony[[#This Row],[rozpoczecie]]+J680, J680)</f>
        <v>2.81700231481482</v>
      </c>
      <c r="K681" s="9">
        <f>IF(telefony[[#This Row],[Czy komórkowy]]=1, telefony[[#This Row],[zakonczenie]]-telefony[[#This Row],[rozpoczecie]]+K680, K680)</f>
        <v>0.90520833333333228</v>
      </c>
      <c r="L681" s="9">
        <f>IF(telefony[[#This Row],[Czy zagraniczne]]=1, telefony[[#This Row],[zakonczenie]]-telefony[[#This Row],[rozpoczecie]]+L680, L680)</f>
        <v>0.23092592592592631</v>
      </c>
      <c r="M681" s="9">
        <f>IF(telefony[[#This Row],[Czy stacjonarny]]=1, telefony[[#This Row],[zakonczenie]]-telefony[[#This Row],[rozpoczecie]]+M680, IF(telefony[[#This Row],[Czy komórkowy]]=1, telefony[[#This Row],[zakonczenie]]-telefony[[#This Row],[rozpoczecie]]+M680, M680))</f>
        <v>3.7222106481481543</v>
      </c>
      <c r="N681" s="2">
        <f>telefony[[#This Row],[zakonczenie]]-telefony[[#This Row],[rozpoczecie]]</f>
        <v>1.1215277777777755E-2</v>
      </c>
      <c r="O681">
        <f>IF(telefony[[#This Row],[Czy zagraniczne]]=1, ROUNDUP(telefony[[#This Row],[Trwanie]]*1440,0),0)</f>
        <v>0</v>
      </c>
      <c r="P681" s="9">
        <f>IF(telefony[[#This Row],[Czy komórkowy]]=1, P680+telefony[[#This Row],[Trwanie]], P680)</f>
        <v>0.74055555555555497</v>
      </c>
      <c r="Q681" s="9">
        <f>IF(telefony[[#This Row],[Czy stacjonarny]]=1, Q680+telefony[[#This Row],[Trwanie]], Q680)</f>
        <v>2.4260995370370413</v>
      </c>
    </row>
    <row r="682" spans="1:17" x14ac:dyDescent="0.25">
      <c r="A682">
        <v>5790304</v>
      </c>
      <c r="B682" s="1">
        <v>42927</v>
      </c>
      <c r="C682" s="2">
        <v>0.539525462962963</v>
      </c>
      <c r="D682" s="2">
        <v>0.54025462962962967</v>
      </c>
      <c r="E682">
        <f>IF(LEN(telefony[[#This Row],[nr]]) = 7, 1,0)</f>
        <v>1</v>
      </c>
      <c r="F682">
        <f>IF(LEN(telefony[[#This Row],[nr]]) = 8, 1,0)</f>
        <v>0</v>
      </c>
      <c r="G682">
        <f>IF(LEN(telefony[[#This Row],[nr]]) &gt;= 10, 1,0)</f>
        <v>0</v>
      </c>
      <c r="H682">
        <f>IF(AND(MID(telefony[[#This Row],[nr]],1,2)="12",  telefony[[#This Row],[Czy stacjonarny]]=1), 1,0)</f>
        <v>0</v>
      </c>
      <c r="I682" s="2">
        <f>IF(telefony[[#This Row],[Czy stacjonarny na 12]]=1, telefony[[#This Row],[zakonczenie]]-telefony[[#This Row],[rozpoczecie]]+I681, I681)</f>
        <v>4.9120370370370425E-2</v>
      </c>
      <c r="J682" s="9">
        <f>IF(telefony[[#This Row],[Czy stacjonarny]]=1, telefony[[#This Row],[zakonczenie]]-telefony[[#This Row],[rozpoczecie]]+J681, J681)</f>
        <v>2.8177314814814869</v>
      </c>
      <c r="K682" s="9">
        <f>IF(telefony[[#This Row],[Czy komórkowy]]=1, telefony[[#This Row],[zakonczenie]]-telefony[[#This Row],[rozpoczecie]]+K681, K681)</f>
        <v>0.90520833333333228</v>
      </c>
      <c r="L682" s="9">
        <f>IF(telefony[[#This Row],[Czy zagraniczne]]=1, telefony[[#This Row],[zakonczenie]]-telefony[[#This Row],[rozpoczecie]]+L681, L681)</f>
        <v>0.23092592592592631</v>
      </c>
      <c r="M682" s="9">
        <f>IF(telefony[[#This Row],[Czy stacjonarny]]=1, telefony[[#This Row],[zakonczenie]]-telefony[[#This Row],[rozpoczecie]]+M681, IF(telefony[[#This Row],[Czy komórkowy]]=1, telefony[[#This Row],[zakonczenie]]-telefony[[#This Row],[rozpoczecie]]+M681, M681))</f>
        <v>3.7229398148148212</v>
      </c>
      <c r="N682" s="2">
        <f>telefony[[#This Row],[zakonczenie]]-telefony[[#This Row],[rozpoczecie]]</f>
        <v>7.2916666666666963E-4</v>
      </c>
      <c r="O682">
        <f>IF(telefony[[#This Row],[Czy zagraniczne]]=1, ROUNDUP(telefony[[#This Row],[Trwanie]]*1440,0),0)</f>
        <v>0</v>
      </c>
      <c r="P682" s="9">
        <f>IF(telefony[[#This Row],[Czy komórkowy]]=1, P681+telefony[[#This Row],[Trwanie]], P681)</f>
        <v>0.74055555555555497</v>
      </c>
      <c r="Q682" s="9">
        <f>IF(telefony[[#This Row],[Czy stacjonarny]]=1, Q681+telefony[[#This Row],[Trwanie]], Q681)</f>
        <v>2.4268287037037082</v>
      </c>
    </row>
    <row r="683" spans="1:17" x14ac:dyDescent="0.25">
      <c r="A683">
        <v>13484133</v>
      </c>
      <c r="B683" s="1">
        <v>42927</v>
      </c>
      <c r="C683" s="2">
        <v>0.54137731481481477</v>
      </c>
      <c r="D683" s="2">
        <v>0.54577546296296298</v>
      </c>
      <c r="E683">
        <f>IF(LEN(telefony[[#This Row],[nr]]) = 7, 1,0)</f>
        <v>0</v>
      </c>
      <c r="F683">
        <f>IF(LEN(telefony[[#This Row],[nr]]) = 8, 1,0)</f>
        <v>1</v>
      </c>
      <c r="G683">
        <f>IF(LEN(telefony[[#This Row],[nr]]) &gt;= 10, 1,0)</f>
        <v>0</v>
      </c>
      <c r="H683">
        <f>IF(AND(MID(telefony[[#This Row],[nr]],1,2)="12",  telefony[[#This Row],[Czy stacjonarny]]=1), 1,0)</f>
        <v>0</v>
      </c>
      <c r="I683" s="2">
        <f>IF(telefony[[#This Row],[Czy stacjonarny na 12]]=1, telefony[[#This Row],[zakonczenie]]-telefony[[#This Row],[rozpoczecie]]+I682, I682)</f>
        <v>4.9120370370370425E-2</v>
      </c>
      <c r="J683" s="9">
        <f>IF(telefony[[#This Row],[Czy stacjonarny]]=1, telefony[[#This Row],[zakonczenie]]-telefony[[#This Row],[rozpoczecie]]+J682, J682)</f>
        <v>2.8177314814814869</v>
      </c>
      <c r="K683" s="9">
        <f>IF(telefony[[#This Row],[Czy komórkowy]]=1, telefony[[#This Row],[zakonczenie]]-telefony[[#This Row],[rozpoczecie]]+K682, K682)</f>
        <v>0.90960648148148049</v>
      </c>
      <c r="L683" s="9">
        <f>IF(telefony[[#This Row],[Czy zagraniczne]]=1, telefony[[#This Row],[zakonczenie]]-telefony[[#This Row],[rozpoczecie]]+L682, L682)</f>
        <v>0.23092592592592631</v>
      </c>
      <c r="M683" s="9">
        <f>IF(telefony[[#This Row],[Czy stacjonarny]]=1, telefony[[#This Row],[zakonczenie]]-telefony[[#This Row],[rozpoczecie]]+M682, IF(telefony[[#This Row],[Czy komórkowy]]=1, telefony[[#This Row],[zakonczenie]]-telefony[[#This Row],[rozpoczecie]]+M682, M682))</f>
        <v>3.7273379629629693</v>
      </c>
      <c r="N683" s="2">
        <f>telefony[[#This Row],[zakonczenie]]-telefony[[#This Row],[rozpoczecie]]</f>
        <v>4.3981481481482065E-3</v>
      </c>
      <c r="O683">
        <f>IF(telefony[[#This Row],[Czy zagraniczne]]=1, ROUNDUP(telefony[[#This Row],[Trwanie]]*1440,0),0)</f>
        <v>0</v>
      </c>
      <c r="P683" s="9">
        <f>IF(telefony[[#This Row],[Czy komórkowy]]=1, P682+telefony[[#This Row],[Trwanie]], P682)</f>
        <v>0.74495370370370317</v>
      </c>
      <c r="Q683" s="9">
        <f>IF(telefony[[#This Row],[Czy stacjonarny]]=1, Q682+telefony[[#This Row],[Trwanie]], Q682)</f>
        <v>2.4268287037037082</v>
      </c>
    </row>
    <row r="684" spans="1:17" x14ac:dyDescent="0.25">
      <c r="A684">
        <v>6269166</v>
      </c>
      <c r="B684" s="1">
        <v>42927</v>
      </c>
      <c r="C684" s="2">
        <v>0.54408564814814819</v>
      </c>
      <c r="D684" s="2">
        <v>0.55355324074074075</v>
      </c>
      <c r="E684">
        <f>IF(LEN(telefony[[#This Row],[nr]]) = 7, 1,0)</f>
        <v>1</v>
      </c>
      <c r="F684">
        <f>IF(LEN(telefony[[#This Row],[nr]]) = 8, 1,0)</f>
        <v>0</v>
      </c>
      <c r="G684">
        <f>IF(LEN(telefony[[#This Row],[nr]]) &gt;= 10, 1,0)</f>
        <v>0</v>
      </c>
      <c r="H684">
        <f>IF(AND(MID(telefony[[#This Row],[nr]],1,2)="12",  telefony[[#This Row],[Czy stacjonarny]]=1), 1,0)</f>
        <v>0</v>
      </c>
      <c r="I684" s="2">
        <f>IF(telefony[[#This Row],[Czy stacjonarny na 12]]=1, telefony[[#This Row],[zakonczenie]]-telefony[[#This Row],[rozpoczecie]]+I683, I683)</f>
        <v>4.9120370370370425E-2</v>
      </c>
      <c r="J684" s="9">
        <f>IF(telefony[[#This Row],[Czy stacjonarny]]=1, telefony[[#This Row],[zakonczenie]]-telefony[[#This Row],[rozpoczecie]]+J683, J683)</f>
        <v>2.8271990740740796</v>
      </c>
      <c r="K684" s="9">
        <f>IF(telefony[[#This Row],[Czy komórkowy]]=1, telefony[[#This Row],[zakonczenie]]-telefony[[#This Row],[rozpoczecie]]+K683, K683)</f>
        <v>0.90960648148148049</v>
      </c>
      <c r="L684" s="9">
        <f>IF(telefony[[#This Row],[Czy zagraniczne]]=1, telefony[[#This Row],[zakonczenie]]-telefony[[#This Row],[rozpoczecie]]+L683, L683)</f>
        <v>0.23092592592592631</v>
      </c>
      <c r="M684" s="9">
        <f>IF(telefony[[#This Row],[Czy stacjonarny]]=1, telefony[[#This Row],[zakonczenie]]-telefony[[#This Row],[rozpoczecie]]+M683, IF(telefony[[#This Row],[Czy komórkowy]]=1, telefony[[#This Row],[zakonczenie]]-telefony[[#This Row],[rozpoczecie]]+M683, M683))</f>
        <v>3.7368055555555619</v>
      </c>
      <c r="N684" s="2">
        <f>telefony[[#This Row],[zakonczenie]]-telefony[[#This Row],[rozpoczecie]]</f>
        <v>9.4675925925925553E-3</v>
      </c>
      <c r="O684">
        <f>IF(telefony[[#This Row],[Czy zagraniczne]]=1, ROUNDUP(telefony[[#This Row],[Trwanie]]*1440,0),0)</f>
        <v>0</v>
      </c>
      <c r="P684" s="9">
        <f>IF(telefony[[#This Row],[Czy komórkowy]]=1, P683+telefony[[#This Row],[Trwanie]], P683)</f>
        <v>0.74495370370370317</v>
      </c>
      <c r="Q684" s="9">
        <f>IF(telefony[[#This Row],[Czy stacjonarny]]=1, Q683+telefony[[#This Row],[Trwanie]], Q683)</f>
        <v>2.4362962962963008</v>
      </c>
    </row>
    <row r="685" spans="1:17" x14ac:dyDescent="0.25">
      <c r="A685">
        <v>5089019</v>
      </c>
      <c r="B685" s="1">
        <v>42927</v>
      </c>
      <c r="C685" s="2">
        <v>0.54431712962962964</v>
      </c>
      <c r="D685" s="2">
        <v>0.54921296296296296</v>
      </c>
      <c r="E685">
        <f>IF(LEN(telefony[[#This Row],[nr]]) = 7, 1,0)</f>
        <v>1</v>
      </c>
      <c r="F685">
        <f>IF(LEN(telefony[[#This Row],[nr]]) = 8, 1,0)</f>
        <v>0</v>
      </c>
      <c r="G685">
        <f>IF(LEN(telefony[[#This Row],[nr]]) &gt;= 10, 1,0)</f>
        <v>0</v>
      </c>
      <c r="H685">
        <f>IF(AND(MID(telefony[[#This Row],[nr]],1,2)="12",  telefony[[#This Row],[Czy stacjonarny]]=1), 1,0)</f>
        <v>0</v>
      </c>
      <c r="I685" s="2">
        <f>IF(telefony[[#This Row],[Czy stacjonarny na 12]]=1, telefony[[#This Row],[zakonczenie]]-telefony[[#This Row],[rozpoczecie]]+I684, I684)</f>
        <v>4.9120370370370425E-2</v>
      </c>
      <c r="J685" s="9">
        <f>IF(telefony[[#This Row],[Czy stacjonarny]]=1, telefony[[#This Row],[zakonczenie]]-telefony[[#This Row],[rozpoczecie]]+J684, J684)</f>
        <v>2.8320949074074129</v>
      </c>
      <c r="K685" s="9">
        <f>IF(telefony[[#This Row],[Czy komórkowy]]=1, telefony[[#This Row],[zakonczenie]]-telefony[[#This Row],[rozpoczecie]]+K684, K684)</f>
        <v>0.90960648148148049</v>
      </c>
      <c r="L685" s="9">
        <f>IF(telefony[[#This Row],[Czy zagraniczne]]=1, telefony[[#This Row],[zakonczenie]]-telefony[[#This Row],[rozpoczecie]]+L684, L684)</f>
        <v>0.23092592592592631</v>
      </c>
      <c r="M685" s="9">
        <f>IF(telefony[[#This Row],[Czy stacjonarny]]=1, telefony[[#This Row],[zakonczenie]]-telefony[[#This Row],[rozpoczecie]]+M684, IF(telefony[[#This Row],[Czy komórkowy]]=1, telefony[[#This Row],[zakonczenie]]-telefony[[#This Row],[rozpoczecie]]+M684, M684))</f>
        <v>3.7417013888888953</v>
      </c>
      <c r="N685" s="2">
        <f>telefony[[#This Row],[zakonczenie]]-telefony[[#This Row],[rozpoczecie]]</f>
        <v>4.8958333333333215E-3</v>
      </c>
      <c r="O685">
        <f>IF(telefony[[#This Row],[Czy zagraniczne]]=1, ROUNDUP(telefony[[#This Row],[Trwanie]]*1440,0),0)</f>
        <v>0</v>
      </c>
      <c r="P685" s="9">
        <f>IF(telefony[[#This Row],[Czy komórkowy]]=1, P684+telefony[[#This Row],[Trwanie]], P684)</f>
        <v>0.74495370370370317</v>
      </c>
      <c r="Q685" s="9">
        <f>IF(telefony[[#This Row],[Czy stacjonarny]]=1, Q684+telefony[[#This Row],[Trwanie]], Q684)</f>
        <v>2.4411921296296342</v>
      </c>
    </row>
    <row r="686" spans="1:17" x14ac:dyDescent="0.25">
      <c r="A686">
        <v>6994188</v>
      </c>
      <c r="B686" s="1">
        <v>42927</v>
      </c>
      <c r="C686" s="2">
        <v>0.54797453703703702</v>
      </c>
      <c r="D686" s="2">
        <v>0.55550925925925931</v>
      </c>
      <c r="E686">
        <f>IF(LEN(telefony[[#This Row],[nr]]) = 7, 1,0)</f>
        <v>1</v>
      </c>
      <c r="F686">
        <f>IF(LEN(telefony[[#This Row],[nr]]) = 8, 1,0)</f>
        <v>0</v>
      </c>
      <c r="G686">
        <f>IF(LEN(telefony[[#This Row],[nr]]) &gt;= 10, 1,0)</f>
        <v>0</v>
      </c>
      <c r="H686">
        <f>IF(AND(MID(telefony[[#This Row],[nr]],1,2)="12",  telefony[[#This Row],[Czy stacjonarny]]=1), 1,0)</f>
        <v>0</v>
      </c>
      <c r="I686" s="2">
        <f>IF(telefony[[#This Row],[Czy stacjonarny na 12]]=1, telefony[[#This Row],[zakonczenie]]-telefony[[#This Row],[rozpoczecie]]+I685, I685)</f>
        <v>4.9120370370370425E-2</v>
      </c>
      <c r="J686" s="9">
        <f>IF(telefony[[#This Row],[Czy stacjonarny]]=1, telefony[[#This Row],[zakonczenie]]-telefony[[#This Row],[rozpoczecie]]+J685, J685)</f>
        <v>2.8396296296296351</v>
      </c>
      <c r="K686" s="9">
        <f>IF(telefony[[#This Row],[Czy komórkowy]]=1, telefony[[#This Row],[zakonczenie]]-telefony[[#This Row],[rozpoczecie]]+K685, K685)</f>
        <v>0.90960648148148049</v>
      </c>
      <c r="L686" s="9">
        <f>IF(telefony[[#This Row],[Czy zagraniczne]]=1, telefony[[#This Row],[zakonczenie]]-telefony[[#This Row],[rozpoczecie]]+L685, L685)</f>
        <v>0.23092592592592631</v>
      </c>
      <c r="M686" s="9">
        <f>IF(telefony[[#This Row],[Czy stacjonarny]]=1, telefony[[#This Row],[zakonczenie]]-telefony[[#This Row],[rozpoczecie]]+M685, IF(telefony[[#This Row],[Czy komórkowy]]=1, telefony[[#This Row],[zakonczenie]]-telefony[[#This Row],[rozpoczecie]]+M685, M685))</f>
        <v>3.7492361111111174</v>
      </c>
      <c r="N686" s="2">
        <f>telefony[[#This Row],[zakonczenie]]-telefony[[#This Row],[rozpoczecie]]</f>
        <v>7.5347222222222898E-3</v>
      </c>
      <c r="O686">
        <f>IF(telefony[[#This Row],[Czy zagraniczne]]=1, ROUNDUP(telefony[[#This Row],[Trwanie]]*1440,0),0)</f>
        <v>0</v>
      </c>
      <c r="P686" s="9">
        <f>IF(telefony[[#This Row],[Czy komórkowy]]=1, P685+telefony[[#This Row],[Trwanie]], P685)</f>
        <v>0.74495370370370317</v>
      </c>
      <c r="Q686" s="9">
        <f>IF(telefony[[#This Row],[Czy stacjonarny]]=1, Q685+telefony[[#This Row],[Trwanie]], Q685)</f>
        <v>2.4487268518518563</v>
      </c>
    </row>
    <row r="687" spans="1:17" x14ac:dyDescent="0.25">
      <c r="A687">
        <v>16883712</v>
      </c>
      <c r="B687" s="1">
        <v>42927</v>
      </c>
      <c r="C687" s="2">
        <v>0.55070601851851853</v>
      </c>
      <c r="D687" s="2">
        <v>0.55662037037037038</v>
      </c>
      <c r="E687">
        <f>IF(LEN(telefony[[#This Row],[nr]]) = 7, 1,0)</f>
        <v>0</v>
      </c>
      <c r="F687">
        <f>IF(LEN(telefony[[#This Row],[nr]]) = 8, 1,0)</f>
        <v>1</v>
      </c>
      <c r="G687">
        <f>IF(LEN(telefony[[#This Row],[nr]]) &gt;= 10, 1,0)</f>
        <v>0</v>
      </c>
      <c r="H687">
        <f>IF(AND(MID(telefony[[#This Row],[nr]],1,2)="12",  telefony[[#This Row],[Czy stacjonarny]]=1), 1,0)</f>
        <v>0</v>
      </c>
      <c r="I687" s="2">
        <f>IF(telefony[[#This Row],[Czy stacjonarny na 12]]=1, telefony[[#This Row],[zakonczenie]]-telefony[[#This Row],[rozpoczecie]]+I686, I686)</f>
        <v>4.9120370370370425E-2</v>
      </c>
      <c r="J687" s="9">
        <f>IF(telefony[[#This Row],[Czy stacjonarny]]=1, telefony[[#This Row],[zakonczenie]]-telefony[[#This Row],[rozpoczecie]]+J686, J686)</f>
        <v>2.8396296296296351</v>
      </c>
      <c r="K687" s="9">
        <f>IF(telefony[[#This Row],[Czy komórkowy]]=1, telefony[[#This Row],[zakonczenie]]-telefony[[#This Row],[rozpoczecie]]+K686, K686)</f>
        <v>0.91552083333333234</v>
      </c>
      <c r="L687" s="9">
        <f>IF(telefony[[#This Row],[Czy zagraniczne]]=1, telefony[[#This Row],[zakonczenie]]-telefony[[#This Row],[rozpoczecie]]+L686, L686)</f>
        <v>0.23092592592592631</v>
      </c>
      <c r="M687" s="9">
        <f>IF(telefony[[#This Row],[Czy stacjonarny]]=1, telefony[[#This Row],[zakonczenie]]-telefony[[#This Row],[rozpoczecie]]+M686, IF(telefony[[#This Row],[Czy komórkowy]]=1, telefony[[#This Row],[zakonczenie]]-telefony[[#This Row],[rozpoczecie]]+M686, M686))</f>
        <v>3.7551504629629693</v>
      </c>
      <c r="N687" s="2">
        <f>telefony[[#This Row],[zakonczenie]]-telefony[[#This Row],[rozpoczecie]]</f>
        <v>5.9143518518518512E-3</v>
      </c>
      <c r="O687">
        <f>IF(telefony[[#This Row],[Czy zagraniczne]]=1, ROUNDUP(telefony[[#This Row],[Trwanie]]*1440,0),0)</f>
        <v>0</v>
      </c>
      <c r="P687" s="9">
        <f>IF(telefony[[#This Row],[Czy komórkowy]]=1, P686+telefony[[#This Row],[Trwanie]], P686)</f>
        <v>0.75086805555555503</v>
      </c>
      <c r="Q687" s="9">
        <f>IF(telefony[[#This Row],[Czy stacjonarny]]=1, Q686+telefony[[#This Row],[Trwanie]], Q686)</f>
        <v>2.4487268518518563</v>
      </c>
    </row>
    <row r="688" spans="1:17" x14ac:dyDescent="0.25">
      <c r="A688">
        <v>2781512</v>
      </c>
      <c r="B688" s="1">
        <v>42927</v>
      </c>
      <c r="C688" s="2">
        <v>0.55374999999999996</v>
      </c>
      <c r="D688" s="2">
        <v>0.56312499999999999</v>
      </c>
      <c r="E688">
        <f>IF(LEN(telefony[[#This Row],[nr]]) = 7, 1,0)</f>
        <v>1</v>
      </c>
      <c r="F688">
        <f>IF(LEN(telefony[[#This Row],[nr]]) = 8, 1,0)</f>
        <v>0</v>
      </c>
      <c r="G688">
        <f>IF(LEN(telefony[[#This Row],[nr]]) &gt;= 10, 1,0)</f>
        <v>0</v>
      </c>
      <c r="H688">
        <f>IF(AND(MID(telefony[[#This Row],[nr]],1,2)="12",  telefony[[#This Row],[Czy stacjonarny]]=1), 1,0)</f>
        <v>0</v>
      </c>
      <c r="I688" s="2">
        <f>IF(telefony[[#This Row],[Czy stacjonarny na 12]]=1, telefony[[#This Row],[zakonczenie]]-telefony[[#This Row],[rozpoczecie]]+I687, I687)</f>
        <v>4.9120370370370425E-2</v>
      </c>
      <c r="J688" s="9">
        <f>IF(telefony[[#This Row],[Czy stacjonarny]]=1, telefony[[#This Row],[zakonczenie]]-telefony[[#This Row],[rozpoczecie]]+J687, J687)</f>
        <v>2.849004629629635</v>
      </c>
      <c r="K688" s="9">
        <f>IF(telefony[[#This Row],[Czy komórkowy]]=1, telefony[[#This Row],[zakonczenie]]-telefony[[#This Row],[rozpoczecie]]+K687, K687)</f>
        <v>0.91552083333333234</v>
      </c>
      <c r="L688" s="9">
        <f>IF(telefony[[#This Row],[Czy zagraniczne]]=1, telefony[[#This Row],[zakonczenie]]-telefony[[#This Row],[rozpoczecie]]+L687, L687)</f>
        <v>0.23092592592592631</v>
      </c>
      <c r="M688" s="9">
        <f>IF(telefony[[#This Row],[Czy stacjonarny]]=1, telefony[[#This Row],[zakonczenie]]-telefony[[#This Row],[rozpoczecie]]+M687, IF(telefony[[#This Row],[Czy komórkowy]]=1, telefony[[#This Row],[zakonczenie]]-telefony[[#This Row],[rozpoczecie]]+M687, M687))</f>
        <v>3.7645254629629692</v>
      </c>
      <c r="N688" s="2">
        <f>telefony[[#This Row],[zakonczenie]]-telefony[[#This Row],[rozpoczecie]]</f>
        <v>9.3750000000000222E-3</v>
      </c>
      <c r="O688">
        <f>IF(telefony[[#This Row],[Czy zagraniczne]]=1, ROUNDUP(telefony[[#This Row],[Trwanie]]*1440,0),0)</f>
        <v>0</v>
      </c>
      <c r="P688" s="9">
        <f>IF(telefony[[#This Row],[Czy komórkowy]]=1, P687+telefony[[#This Row],[Trwanie]], P687)</f>
        <v>0.75086805555555503</v>
      </c>
      <c r="Q688" s="9">
        <f>IF(telefony[[#This Row],[Czy stacjonarny]]=1, Q687+telefony[[#This Row],[Trwanie]], Q687)</f>
        <v>2.4581018518518563</v>
      </c>
    </row>
    <row r="689" spans="1:17" x14ac:dyDescent="0.25">
      <c r="A689">
        <v>4273704</v>
      </c>
      <c r="B689" s="1">
        <v>42927</v>
      </c>
      <c r="C689" s="2">
        <v>0.554224537037037</v>
      </c>
      <c r="D689" s="2">
        <v>0.56221064814814814</v>
      </c>
      <c r="E689">
        <f>IF(LEN(telefony[[#This Row],[nr]]) = 7, 1,0)</f>
        <v>1</v>
      </c>
      <c r="F689">
        <f>IF(LEN(telefony[[#This Row],[nr]]) = 8, 1,0)</f>
        <v>0</v>
      </c>
      <c r="G689">
        <f>IF(LEN(telefony[[#This Row],[nr]]) &gt;= 10, 1,0)</f>
        <v>0</v>
      </c>
      <c r="H689">
        <f>IF(AND(MID(telefony[[#This Row],[nr]],1,2)="12",  telefony[[#This Row],[Czy stacjonarny]]=1), 1,0)</f>
        <v>0</v>
      </c>
      <c r="I689" s="2">
        <f>IF(telefony[[#This Row],[Czy stacjonarny na 12]]=1, telefony[[#This Row],[zakonczenie]]-telefony[[#This Row],[rozpoczecie]]+I688, I688)</f>
        <v>4.9120370370370425E-2</v>
      </c>
      <c r="J689" s="9">
        <f>IF(telefony[[#This Row],[Czy stacjonarny]]=1, telefony[[#This Row],[zakonczenie]]-telefony[[#This Row],[rozpoczecie]]+J688, J688)</f>
        <v>2.8569907407407462</v>
      </c>
      <c r="K689" s="9">
        <f>IF(telefony[[#This Row],[Czy komórkowy]]=1, telefony[[#This Row],[zakonczenie]]-telefony[[#This Row],[rozpoczecie]]+K688, K688)</f>
        <v>0.91552083333333234</v>
      </c>
      <c r="L689" s="9">
        <f>IF(telefony[[#This Row],[Czy zagraniczne]]=1, telefony[[#This Row],[zakonczenie]]-telefony[[#This Row],[rozpoczecie]]+L688, L688)</f>
        <v>0.23092592592592631</v>
      </c>
      <c r="M689" s="9">
        <f>IF(telefony[[#This Row],[Czy stacjonarny]]=1, telefony[[#This Row],[zakonczenie]]-telefony[[#This Row],[rozpoczecie]]+M688, IF(telefony[[#This Row],[Czy komórkowy]]=1, telefony[[#This Row],[zakonczenie]]-telefony[[#This Row],[rozpoczecie]]+M688, M688))</f>
        <v>3.7725115740740804</v>
      </c>
      <c r="N689" s="2">
        <f>telefony[[#This Row],[zakonczenie]]-telefony[[#This Row],[rozpoczecie]]</f>
        <v>7.9861111111111382E-3</v>
      </c>
      <c r="O689">
        <f>IF(telefony[[#This Row],[Czy zagraniczne]]=1, ROUNDUP(telefony[[#This Row],[Trwanie]]*1440,0),0)</f>
        <v>0</v>
      </c>
      <c r="P689" s="9">
        <f>IF(telefony[[#This Row],[Czy komórkowy]]=1, P688+telefony[[#This Row],[Trwanie]], P688)</f>
        <v>0.75086805555555503</v>
      </c>
      <c r="Q689" s="9">
        <f>IF(telefony[[#This Row],[Czy stacjonarny]]=1, Q688+telefony[[#This Row],[Trwanie]], Q688)</f>
        <v>2.4660879629629675</v>
      </c>
    </row>
    <row r="690" spans="1:17" x14ac:dyDescent="0.25">
      <c r="A690">
        <v>3707498</v>
      </c>
      <c r="B690" s="1">
        <v>42927</v>
      </c>
      <c r="C690" s="2">
        <v>0.55982638888888892</v>
      </c>
      <c r="D690" s="2">
        <v>0.56802083333333331</v>
      </c>
      <c r="E690">
        <f>IF(LEN(telefony[[#This Row],[nr]]) = 7, 1,0)</f>
        <v>1</v>
      </c>
      <c r="F690">
        <f>IF(LEN(telefony[[#This Row],[nr]]) = 8, 1,0)</f>
        <v>0</v>
      </c>
      <c r="G690">
        <f>IF(LEN(telefony[[#This Row],[nr]]) &gt;= 10, 1,0)</f>
        <v>0</v>
      </c>
      <c r="H690">
        <f>IF(AND(MID(telefony[[#This Row],[nr]],1,2)="12",  telefony[[#This Row],[Czy stacjonarny]]=1), 1,0)</f>
        <v>0</v>
      </c>
      <c r="I690" s="2">
        <f>IF(telefony[[#This Row],[Czy stacjonarny na 12]]=1, telefony[[#This Row],[zakonczenie]]-telefony[[#This Row],[rozpoczecie]]+I689, I689)</f>
        <v>4.9120370370370425E-2</v>
      </c>
      <c r="J690" s="9">
        <f>IF(telefony[[#This Row],[Czy stacjonarny]]=1, telefony[[#This Row],[zakonczenie]]-telefony[[#This Row],[rozpoczecie]]+J689, J689)</f>
        <v>2.8651851851851906</v>
      </c>
      <c r="K690" s="9">
        <f>IF(telefony[[#This Row],[Czy komórkowy]]=1, telefony[[#This Row],[zakonczenie]]-telefony[[#This Row],[rozpoczecie]]+K689, K689)</f>
        <v>0.91552083333333234</v>
      </c>
      <c r="L690" s="9">
        <f>IF(telefony[[#This Row],[Czy zagraniczne]]=1, telefony[[#This Row],[zakonczenie]]-telefony[[#This Row],[rozpoczecie]]+L689, L689)</f>
        <v>0.23092592592592631</v>
      </c>
      <c r="M690" s="9">
        <f>IF(telefony[[#This Row],[Czy stacjonarny]]=1, telefony[[#This Row],[zakonczenie]]-telefony[[#This Row],[rozpoczecie]]+M689, IF(telefony[[#This Row],[Czy komórkowy]]=1, telefony[[#This Row],[zakonczenie]]-telefony[[#This Row],[rozpoczecie]]+M689, M689))</f>
        <v>3.7807060185185248</v>
      </c>
      <c r="N690" s="2">
        <f>telefony[[#This Row],[zakonczenie]]-telefony[[#This Row],[rozpoczecie]]</f>
        <v>8.1944444444443931E-3</v>
      </c>
      <c r="O690">
        <f>IF(telefony[[#This Row],[Czy zagraniczne]]=1, ROUNDUP(telefony[[#This Row],[Trwanie]]*1440,0),0)</f>
        <v>0</v>
      </c>
      <c r="P690" s="9">
        <f>IF(telefony[[#This Row],[Czy komórkowy]]=1, P689+telefony[[#This Row],[Trwanie]], P689)</f>
        <v>0.75086805555555503</v>
      </c>
      <c r="Q690" s="9">
        <f>IF(telefony[[#This Row],[Czy stacjonarny]]=1, Q689+telefony[[#This Row],[Trwanie]], Q689)</f>
        <v>2.4742824074074119</v>
      </c>
    </row>
    <row r="691" spans="1:17" x14ac:dyDescent="0.25">
      <c r="A691">
        <v>3407358</v>
      </c>
      <c r="B691" s="1">
        <v>42927</v>
      </c>
      <c r="C691" s="2">
        <v>0.56560185185185186</v>
      </c>
      <c r="D691" s="2">
        <v>0.56677083333333333</v>
      </c>
      <c r="E691">
        <f>IF(LEN(telefony[[#This Row],[nr]]) = 7, 1,0)</f>
        <v>1</v>
      </c>
      <c r="F691">
        <f>IF(LEN(telefony[[#This Row],[nr]]) = 8, 1,0)</f>
        <v>0</v>
      </c>
      <c r="G691">
        <f>IF(LEN(telefony[[#This Row],[nr]]) &gt;= 10, 1,0)</f>
        <v>0</v>
      </c>
      <c r="H691">
        <f>IF(AND(MID(telefony[[#This Row],[nr]],1,2)="12",  telefony[[#This Row],[Czy stacjonarny]]=1), 1,0)</f>
        <v>0</v>
      </c>
      <c r="I691" s="2">
        <f>IF(telefony[[#This Row],[Czy stacjonarny na 12]]=1, telefony[[#This Row],[zakonczenie]]-telefony[[#This Row],[rozpoczecie]]+I690, I690)</f>
        <v>4.9120370370370425E-2</v>
      </c>
      <c r="J691" s="9">
        <f>IF(telefony[[#This Row],[Czy stacjonarny]]=1, telefony[[#This Row],[zakonczenie]]-telefony[[#This Row],[rozpoczecie]]+J690, J690)</f>
        <v>2.8663541666666719</v>
      </c>
      <c r="K691" s="9">
        <f>IF(telefony[[#This Row],[Czy komórkowy]]=1, telefony[[#This Row],[zakonczenie]]-telefony[[#This Row],[rozpoczecie]]+K690, K690)</f>
        <v>0.91552083333333234</v>
      </c>
      <c r="L691" s="9">
        <f>IF(telefony[[#This Row],[Czy zagraniczne]]=1, telefony[[#This Row],[zakonczenie]]-telefony[[#This Row],[rozpoczecie]]+L690, L690)</f>
        <v>0.23092592592592631</v>
      </c>
      <c r="M691" s="9">
        <f>IF(telefony[[#This Row],[Czy stacjonarny]]=1, telefony[[#This Row],[zakonczenie]]-telefony[[#This Row],[rozpoczecie]]+M690, IF(telefony[[#This Row],[Czy komórkowy]]=1, telefony[[#This Row],[zakonczenie]]-telefony[[#This Row],[rozpoczecie]]+M690, M690))</f>
        <v>3.7818750000000065</v>
      </c>
      <c r="N691" s="2">
        <f>telefony[[#This Row],[zakonczenie]]-telefony[[#This Row],[rozpoczecie]]</f>
        <v>1.1689814814814792E-3</v>
      </c>
      <c r="O691">
        <f>IF(telefony[[#This Row],[Czy zagraniczne]]=1, ROUNDUP(telefony[[#This Row],[Trwanie]]*1440,0),0)</f>
        <v>0</v>
      </c>
      <c r="P691" s="9">
        <f>IF(telefony[[#This Row],[Czy komórkowy]]=1, P690+telefony[[#This Row],[Trwanie]], P690)</f>
        <v>0.75086805555555503</v>
      </c>
      <c r="Q691" s="9">
        <f>IF(telefony[[#This Row],[Czy stacjonarny]]=1, Q690+telefony[[#This Row],[Trwanie]], Q690)</f>
        <v>2.4754513888888932</v>
      </c>
    </row>
    <row r="692" spans="1:17" x14ac:dyDescent="0.25">
      <c r="A692">
        <v>5251861</v>
      </c>
      <c r="B692" s="1">
        <v>42927</v>
      </c>
      <c r="C692" s="2">
        <v>0.56940972222222219</v>
      </c>
      <c r="D692" s="2">
        <v>0.57149305555555552</v>
      </c>
      <c r="E692">
        <f>IF(LEN(telefony[[#This Row],[nr]]) = 7, 1,0)</f>
        <v>1</v>
      </c>
      <c r="F692">
        <f>IF(LEN(telefony[[#This Row],[nr]]) = 8, 1,0)</f>
        <v>0</v>
      </c>
      <c r="G692">
        <f>IF(LEN(telefony[[#This Row],[nr]]) &gt;= 10, 1,0)</f>
        <v>0</v>
      </c>
      <c r="H692">
        <f>IF(AND(MID(telefony[[#This Row],[nr]],1,2)="12",  telefony[[#This Row],[Czy stacjonarny]]=1), 1,0)</f>
        <v>0</v>
      </c>
      <c r="I692" s="2">
        <f>IF(telefony[[#This Row],[Czy stacjonarny na 12]]=1, telefony[[#This Row],[zakonczenie]]-telefony[[#This Row],[rozpoczecie]]+I691, I691)</f>
        <v>4.9120370370370425E-2</v>
      </c>
      <c r="J692" s="9">
        <f>IF(telefony[[#This Row],[Czy stacjonarny]]=1, telefony[[#This Row],[zakonczenie]]-telefony[[#This Row],[rozpoczecie]]+J691, J691)</f>
        <v>2.8684375000000051</v>
      </c>
      <c r="K692" s="9">
        <f>IF(telefony[[#This Row],[Czy komórkowy]]=1, telefony[[#This Row],[zakonczenie]]-telefony[[#This Row],[rozpoczecie]]+K691, K691)</f>
        <v>0.91552083333333234</v>
      </c>
      <c r="L692" s="9">
        <f>IF(telefony[[#This Row],[Czy zagraniczne]]=1, telefony[[#This Row],[zakonczenie]]-telefony[[#This Row],[rozpoczecie]]+L691, L691)</f>
        <v>0.23092592592592631</v>
      </c>
      <c r="M692" s="9">
        <f>IF(telefony[[#This Row],[Czy stacjonarny]]=1, telefony[[#This Row],[zakonczenie]]-telefony[[#This Row],[rozpoczecie]]+M691, IF(telefony[[#This Row],[Czy komórkowy]]=1, telefony[[#This Row],[zakonczenie]]-telefony[[#This Row],[rozpoczecie]]+M691, M691))</f>
        <v>3.7839583333333398</v>
      </c>
      <c r="N692" s="2">
        <f>telefony[[#This Row],[zakonczenie]]-telefony[[#This Row],[rozpoczecie]]</f>
        <v>2.0833333333333259E-3</v>
      </c>
      <c r="O692">
        <f>IF(telefony[[#This Row],[Czy zagraniczne]]=1, ROUNDUP(telefony[[#This Row],[Trwanie]]*1440,0),0)</f>
        <v>0</v>
      </c>
      <c r="P692" s="9">
        <f>IF(telefony[[#This Row],[Czy komórkowy]]=1, P691+telefony[[#This Row],[Trwanie]], P691)</f>
        <v>0.75086805555555503</v>
      </c>
      <c r="Q692" s="9">
        <f>IF(telefony[[#This Row],[Czy stacjonarny]]=1, Q691+telefony[[#This Row],[Trwanie]], Q691)</f>
        <v>2.4775347222222264</v>
      </c>
    </row>
    <row r="693" spans="1:17" x14ac:dyDescent="0.25">
      <c r="A693">
        <v>7473070</v>
      </c>
      <c r="B693" s="1">
        <v>42927</v>
      </c>
      <c r="C693" s="2">
        <v>0.57185185185185183</v>
      </c>
      <c r="D693" s="2">
        <v>0.58304398148148151</v>
      </c>
      <c r="E693">
        <f>IF(LEN(telefony[[#This Row],[nr]]) = 7, 1,0)</f>
        <v>1</v>
      </c>
      <c r="F693">
        <f>IF(LEN(telefony[[#This Row],[nr]]) = 8, 1,0)</f>
        <v>0</v>
      </c>
      <c r="G693">
        <f>IF(LEN(telefony[[#This Row],[nr]]) &gt;= 10, 1,0)</f>
        <v>0</v>
      </c>
      <c r="H693">
        <f>IF(AND(MID(telefony[[#This Row],[nr]],1,2)="12",  telefony[[#This Row],[Czy stacjonarny]]=1), 1,0)</f>
        <v>0</v>
      </c>
      <c r="I693" s="2">
        <f>IF(telefony[[#This Row],[Czy stacjonarny na 12]]=1, telefony[[#This Row],[zakonczenie]]-telefony[[#This Row],[rozpoczecie]]+I692, I692)</f>
        <v>4.9120370370370425E-2</v>
      </c>
      <c r="J693" s="9">
        <f>IF(telefony[[#This Row],[Czy stacjonarny]]=1, telefony[[#This Row],[zakonczenie]]-telefony[[#This Row],[rozpoczecie]]+J692, J692)</f>
        <v>2.8796296296296346</v>
      </c>
      <c r="K693" s="9">
        <f>IF(telefony[[#This Row],[Czy komórkowy]]=1, telefony[[#This Row],[zakonczenie]]-telefony[[#This Row],[rozpoczecie]]+K692, K692)</f>
        <v>0.91552083333333234</v>
      </c>
      <c r="L693" s="9">
        <f>IF(telefony[[#This Row],[Czy zagraniczne]]=1, telefony[[#This Row],[zakonczenie]]-telefony[[#This Row],[rozpoczecie]]+L692, L692)</f>
        <v>0.23092592592592631</v>
      </c>
      <c r="M693" s="9">
        <f>IF(telefony[[#This Row],[Czy stacjonarny]]=1, telefony[[#This Row],[zakonczenie]]-telefony[[#This Row],[rozpoczecie]]+M692, IF(telefony[[#This Row],[Czy komórkowy]]=1, telefony[[#This Row],[zakonczenie]]-telefony[[#This Row],[rozpoczecie]]+M692, M692))</f>
        <v>3.7951504629629693</v>
      </c>
      <c r="N693" s="2">
        <f>telefony[[#This Row],[zakonczenie]]-telefony[[#This Row],[rozpoczecie]]</f>
        <v>1.1192129629629677E-2</v>
      </c>
      <c r="O693">
        <f>IF(telefony[[#This Row],[Czy zagraniczne]]=1, ROUNDUP(telefony[[#This Row],[Trwanie]]*1440,0),0)</f>
        <v>0</v>
      </c>
      <c r="P693" s="9">
        <f>IF(telefony[[#This Row],[Czy komórkowy]]=1, P692+telefony[[#This Row],[Trwanie]], P692)</f>
        <v>0.75086805555555503</v>
      </c>
      <c r="Q693" s="9">
        <f>IF(telefony[[#This Row],[Czy stacjonarny]]=1, Q692+telefony[[#This Row],[Trwanie]], Q692)</f>
        <v>2.4887268518518559</v>
      </c>
    </row>
    <row r="694" spans="1:17" x14ac:dyDescent="0.25">
      <c r="A694">
        <v>3596504</v>
      </c>
      <c r="B694" s="1">
        <v>42927</v>
      </c>
      <c r="C694" s="2">
        <v>0.57592592592592595</v>
      </c>
      <c r="D694" s="2">
        <v>0.58302083333333332</v>
      </c>
      <c r="E694">
        <f>IF(LEN(telefony[[#This Row],[nr]]) = 7, 1,0)</f>
        <v>1</v>
      </c>
      <c r="F694">
        <f>IF(LEN(telefony[[#This Row],[nr]]) = 8, 1,0)</f>
        <v>0</v>
      </c>
      <c r="G694">
        <f>IF(LEN(telefony[[#This Row],[nr]]) &gt;= 10, 1,0)</f>
        <v>0</v>
      </c>
      <c r="H694">
        <f>IF(AND(MID(telefony[[#This Row],[nr]],1,2)="12",  telefony[[#This Row],[Czy stacjonarny]]=1), 1,0)</f>
        <v>0</v>
      </c>
      <c r="I694" s="2">
        <f>IF(telefony[[#This Row],[Czy stacjonarny na 12]]=1, telefony[[#This Row],[zakonczenie]]-telefony[[#This Row],[rozpoczecie]]+I693, I693)</f>
        <v>4.9120370370370425E-2</v>
      </c>
      <c r="J694" s="9">
        <f>IF(telefony[[#This Row],[Czy stacjonarny]]=1, telefony[[#This Row],[zakonczenie]]-telefony[[#This Row],[rozpoczecie]]+J693, J693)</f>
        <v>2.886724537037042</v>
      </c>
      <c r="K694" s="9">
        <f>IF(telefony[[#This Row],[Czy komórkowy]]=1, telefony[[#This Row],[zakonczenie]]-telefony[[#This Row],[rozpoczecie]]+K693, K693)</f>
        <v>0.91552083333333234</v>
      </c>
      <c r="L694" s="9">
        <f>IF(telefony[[#This Row],[Czy zagraniczne]]=1, telefony[[#This Row],[zakonczenie]]-telefony[[#This Row],[rozpoczecie]]+L693, L693)</f>
        <v>0.23092592592592631</v>
      </c>
      <c r="M694" s="9">
        <f>IF(telefony[[#This Row],[Czy stacjonarny]]=1, telefony[[#This Row],[zakonczenie]]-telefony[[#This Row],[rozpoczecie]]+M693, IF(telefony[[#This Row],[Czy komórkowy]]=1, telefony[[#This Row],[zakonczenie]]-telefony[[#This Row],[rozpoczecie]]+M693, M693))</f>
        <v>3.8022453703703767</v>
      </c>
      <c r="N694" s="2">
        <f>telefony[[#This Row],[zakonczenie]]-telefony[[#This Row],[rozpoczecie]]</f>
        <v>7.0949074074073692E-3</v>
      </c>
      <c r="O694">
        <f>IF(telefony[[#This Row],[Czy zagraniczne]]=1, ROUNDUP(telefony[[#This Row],[Trwanie]]*1440,0),0)</f>
        <v>0</v>
      </c>
      <c r="P694" s="9">
        <f>IF(telefony[[#This Row],[Czy komórkowy]]=1, P693+telefony[[#This Row],[Trwanie]], P693)</f>
        <v>0.75086805555555503</v>
      </c>
      <c r="Q694" s="9">
        <f>IF(telefony[[#This Row],[Czy stacjonarny]]=1, Q693+telefony[[#This Row],[Trwanie]], Q693)</f>
        <v>2.4958217592592633</v>
      </c>
    </row>
    <row r="695" spans="1:17" x14ac:dyDescent="0.25">
      <c r="A695">
        <v>9620982</v>
      </c>
      <c r="B695" s="1">
        <v>42927</v>
      </c>
      <c r="C695" s="2">
        <v>0.57593749999999999</v>
      </c>
      <c r="D695" s="2">
        <v>0.58310185185185182</v>
      </c>
      <c r="E695">
        <f>IF(LEN(telefony[[#This Row],[nr]]) = 7, 1,0)</f>
        <v>1</v>
      </c>
      <c r="F695">
        <f>IF(LEN(telefony[[#This Row],[nr]]) = 8, 1,0)</f>
        <v>0</v>
      </c>
      <c r="G695">
        <f>IF(LEN(telefony[[#This Row],[nr]]) &gt;= 10, 1,0)</f>
        <v>0</v>
      </c>
      <c r="H695">
        <f>IF(AND(MID(telefony[[#This Row],[nr]],1,2)="12",  telefony[[#This Row],[Czy stacjonarny]]=1), 1,0)</f>
        <v>0</v>
      </c>
      <c r="I695" s="2">
        <f>IF(telefony[[#This Row],[Czy stacjonarny na 12]]=1, telefony[[#This Row],[zakonczenie]]-telefony[[#This Row],[rozpoczecie]]+I694, I694)</f>
        <v>4.9120370370370425E-2</v>
      </c>
      <c r="J695" s="9">
        <f>IF(telefony[[#This Row],[Czy stacjonarny]]=1, telefony[[#This Row],[zakonczenie]]-telefony[[#This Row],[rozpoczecie]]+J694, J694)</f>
        <v>2.8938888888888936</v>
      </c>
      <c r="K695" s="9">
        <f>IF(telefony[[#This Row],[Czy komórkowy]]=1, telefony[[#This Row],[zakonczenie]]-telefony[[#This Row],[rozpoczecie]]+K694, K694)</f>
        <v>0.91552083333333234</v>
      </c>
      <c r="L695" s="9">
        <f>IF(telefony[[#This Row],[Czy zagraniczne]]=1, telefony[[#This Row],[zakonczenie]]-telefony[[#This Row],[rozpoczecie]]+L694, L694)</f>
        <v>0.23092592592592631</v>
      </c>
      <c r="M695" s="9">
        <f>IF(telefony[[#This Row],[Czy stacjonarny]]=1, telefony[[#This Row],[zakonczenie]]-telefony[[#This Row],[rozpoczecie]]+M694, IF(telefony[[#This Row],[Czy komórkowy]]=1, telefony[[#This Row],[zakonczenie]]-telefony[[#This Row],[rozpoczecie]]+M694, M694))</f>
        <v>3.8094097222222283</v>
      </c>
      <c r="N695" s="2">
        <f>telefony[[#This Row],[zakonczenie]]-telefony[[#This Row],[rozpoczecie]]</f>
        <v>7.1643518518518245E-3</v>
      </c>
      <c r="O695">
        <f>IF(telefony[[#This Row],[Czy zagraniczne]]=1, ROUNDUP(telefony[[#This Row],[Trwanie]]*1440,0),0)</f>
        <v>0</v>
      </c>
      <c r="P695" s="9">
        <f>IF(telefony[[#This Row],[Czy komórkowy]]=1, P694+telefony[[#This Row],[Trwanie]], P694)</f>
        <v>0.75086805555555503</v>
      </c>
      <c r="Q695" s="9">
        <f>IF(telefony[[#This Row],[Czy stacjonarny]]=1, Q694+telefony[[#This Row],[Trwanie]], Q694)</f>
        <v>2.5029861111111149</v>
      </c>
    </row>
    <row r="696" spans="1:17" x14ac:dyDescent="0.25">
      <c r="A696">
        <v>93696449</v>
      </c>
      <c r="B696" s="1">
        <v>42927</v>
      </c>
      <c r="C696" s="2">
        <v>0.57939814814814816</v>
      </c>
      <c r="D696" s="2">
        <v>0.5795717592592593</v>
      </c>
      <c r="E696">
        <f>IF(LEN(telefony[[#This Row],[nr]]) = 7, 1,0)</f>
        <v>0</v>
      </c>
      <c r="F696">
        <f>IF(LEN(telefony[[#This Row],[nr]]) = 8, 1,0)</f>
        <v>1</v>
      </c>
      <c r="G696">
        <f>IF(LEN(telefony[[#This Row],[nr]]) &gt;= 10, 1,0)</f>
        <v>0</v>
      </c>
      <c r="H696">
        <f>IF(AND(MID(telefony[[#This Row],[nr]],1,2)="12",  telefony[[#This Row],[Czy stacjonarny]]=1), 1,0)</f>
        <v>0</v>
      </c>
      <c r="I696" s="2">
        <f>IF(telefony[[#This Row],[Czy stacjonarny na 12]]=1, telefony[[#This Row],[zakonczenie]]-telefony[[#This Row],[rozpoczecie]]+I695, I695)</f>
        <v>4.9120370370370425E-2</v>
      </c>
      <c r="J696" s="9">
        <f>IF(telefony[[#This Row],[Czy stacjonarny]]=1, telefony[[#This Row],[zakonczenie]]-telefony[[#This Row],[rozpoczecie]]+J695, J695)</f>
        <v>2.8938888888888936</v>
      </c>
      <c r="K696" s="9">
        <f>IF(telefony[[#This Row],[Czy komórkowy]]=1, telefony[[#This Row],[zakonczenie]]-telefony[[#This Row],[rozpoczecie]]+K695, K695)</f>
        <v>0.91569444444444348</v>
      </c>
      <c r="L696" s="9">
        <f>IF(telefony[[#This Row],[Czy zagraniczne]]=1, telefony[[#This Row],[zakonczenie]]-telefony[[#This Row],[rozpoczecie]]+L695, L695)</f>
        <v>0.23092592592592631</v>
      </c>
      <c r="M696" s="9">
        <f>IF(telefony[[#This Row],[Czy stacjonarny]]=1, telefony[[#This Row],[zakonczenie]]-telefony[[#This Row],[rozpoczecie]]+M695, IF(telefony[[#This Row],[Czy komórkowy]]=1, telefony[[#This Row],[zakonczenie]]-telefony[[#This Row],[rozpoczecie]]+M695, M695))</f>
        <v>3.8095833333333395</v>
      </c>
      <c r="N696" s="2">
        <f>telefony[[#This Row],[zakonczenie]]-telefony[[#This Row],[rozpoczecie]]</f>
        <v>1.7361111111113825E-4</v>
      </c>
      <c r="O696">
        <f>IF(telefony[[#This Row],[Czy zagraniczne]]=1, ROUNDUP(telefony[[#This Row],[Trwanie]]*1440,0),0)</f>
        <v>0</v>
      </c>
      <c r="P696" s="9">
        <f>IF(telefony[[#This Row],[Czy komórkowy]]=1, P695+telefony[[#This Row],[Trwanie]], P695)</f>
        <v>0.75104166666666616</v>
      </c>
      <c r="Q696" s="9">
        <f>IF(telefony[[#This Row],[Czy stacjonarny]]=1, Q695+telefony[[#This Row],[Trwanie]], Q695)</f>
        <v>2.5029861111111149</v>
      </c>
    </row>
    <row r="697" spans="1:17" x14ac:dyDescent="0.25">
      <c r="A697">
        <v>6833658</v>
      </c>
      <c r="B697" s="1">
        <v>42927</v>
      </c>
      <c r="C697" s="2">
        <v>0.5823842592592593</v>
      </c>
      <c r="D697" s="2">
        <v>0.58479166666666671</v>
      </c>
      <c r="E697">
        <f>IF(LEN(telefony[[#This Row],[nr]]) = 7, 1,0)</f>
        <v>1</v>
      </c>
      <c r="F697">
        <f>IF(LEN(telefony[[#This Row],[nr]]) = 8, 1,0)</f>
        <v>0</v>
      </c>
      <c r="G697">
        <f>IF(LEN(telefony[[#This Row],[nr]]) &gt;= 10, 1,0)</f>
        <v>0</v>
      </c>
      <c r="H697">
        <f>IF(AND(MID(telefony[[#This Row],[nr]],1,2)="12",  telefony[[#This Row],[Czy stacjonarny]]=1), 1,0)</f>
        <v>0</v>
      </c>
      <c r="I697" s="2">
        <f>IF(telefony[[#This Row],[Czy stacjonarny na 12]]=1, telefony[[#This Row],[zakonczenie]]-telefony[[#This Row],[rozpoczecie]]+I696, I696)</f>
        <v>4.9120370370370425E-2</v>
      </c>
      <c r="J697" s="9">
        <f>IF(telefony[[#This Row],[Czy stacjonarny]]=1, telefony[[#This Row],[zakonczenie]]-telefony[[#This Row],[rozpoczecie]]+J696, J696)</f>
        <v>2.8962962962963008</v>
      </c>
      <c r="K697" s="9">
        <f>IF(telefony[[#This Row],[Czy komórkowy]]=1, telefony[[#This Row],[zakonczenie]]-telefony[[#This Row],[rozpoczecie]]+K696, K696)</f>
        <v>0.91569444444444348</v>
      </c>
      <c r="L697" s="9">
        <f>IF(telefony[[#This Row],[Czy zagraniczne]]=1, telefony[[#This Row],[zakonczenie]]-telefony[[#This Row],[rozpoczecie]]+L696, L696)</f>
        <v>0.23092592592592631</v>
      </c>
      <c r="M697" s="9">
        <f>IF(telefony[[#This Row],[Czy stacjonarny]]=1, telefony[[#This Row],[zakonczenie]]-telefony[[#This Row],[rozpoczecie]]+M696, IF(telefony[[#This Row],[Czy komórkowy]]=1, telefony[[#This Row],[zakonczenie]]-telefony[[#This Row],[rozpoczecie]]+M696, M696))</f>
        <v>3.8119907407407467</v>
      </c>
      <c r="N697" s="2">
        <f>telefony[[#This Row],[zakonczenie]]-telefony[[#This Row],[rozpoczecie]]</f>
        <v>2.4074074074074137E-3</v>
      </c>
      <c r="O697">
        <f>IF(telefony[[#This Row],[Czy zagraniczne]]=1, ROUNDUP(telefony[[#This Row],[Trwanie]]*1440,0),0)</f>
        <v>0</v>
      </c>
      <c r="P697" s="9">
        <f>IF(telefony[[#This Row],[Czy komórkowy]]=1, P696+telefony[[#This Row],[Trwanie]], P696)</f>
        <v>0.75104166666666616</v>
      </c>
      <c r="Q697" s="9">
        <f>IF(telefony[[#This Row],[Czy stacjonarny]]=1, Q696+telefony[[#This Row],[Trwanie]], Q696)</f>
        <v>2.5053935185185221</v>
      </c>
    </row>
    <row r="698" spans="1:17" x14ac:dyDescent="0.25">
      <c r="A698">
        <v>85422307</v>
      </c>
      <c r="B698" s="1">
        <v>42927</v>
      </c>
      <c r="C698" s="2">
        <v>0.58656249999999999</v>
      </c>
      <c r="D698" s="2">
        <v>0.59008101851851846</v>
      </c>
      <c r="E698">
        <f>IF(LEN(telefony[[#This Row],[nr]]) = 7, 1,0)</f>
        <v>0</v>
      </c>
      <c r="F698">
        <f>IF(LEN(telefony[[#This Row],[nr]]) = 8, 1,0)</f>
        <v>1</v>
      </c>
      <c r="G698">
        <f>IF(LEN(telefony[[#This Row],[nr]]) &gt;= 10, 1,0)</f>
        <v>0</v>
      </c>
      <c r="H698">
        <f>IF(AND(MID(telefony[[#This Row],[nr]],1,2)="12",  telefony[[#This Row],[Czy stacjonarny]]=1), 1,0)</f>
        <v>0</v>
      </c>
      <c r="I698" s="2">
        <f>IF(telefony[[#This Row],[Czy stacjonarny na 12]]=1, telefony[[#This Row],[zakonczenie]]-telefony[[#This Row],[rozpoczecie]]+I697, I697)</f>
        <v>4.9120370370370425E-2</v>
      </c>
      <c r="J698" s="9">
        <f>IF(telefony[[#This Row],[Czy stacjonarny]]=1, telefony[[#This Row],[zakonczenie]]-telefony[[#This Row],[rozpoczecie]]+J697, J697)</f>
        <v>2.8962962962963008</v>
      </c>
      <c r="K698" s="9">
        <f>IF(telefony[[#This Row],[Czy komórkowy]]=1, telefony[[#This Row],[zakonczenie]]-telefony[[#This Row],[rozpoczecie]]+K697, K697)</f>
        <v>0.91921296296296195</v>
      </c>
      <c r="L698" s="9">
        <f>IF(telefony[[#This Row],[Czy zagraniczne]]=1, telefony[[#This Row],[zakonczenie]]-telefony[[#This Row],[rozpoczecie]]+L697, L697)</f>
        <v>0.23092592592592631</v>
      </c>
      <c r="M698" s="9">
        <f>IF(telefony[[#This Row],[Czy stacjonarny]]=1, telefony[[#This Row],[zakonczenie]]-telefony[[#This Row],[rozpoczecie]]+M697, IF(telefony[[#This Row],[Czy komórkowy]]=1, telefony[[#This Row],[zakonczenie]]-telefony[[#This Row],[rozpoczecie]]+M697, M697))</f>
        <v>3.8155092592592652</v>
      </c>
      <c r="N698" s="2">
        <f>telefony[[#This Row],[zakonczenie]]-telefony[[#This Row],[rozpoczecie]]</f>
        <v>3.5185185185184764E-3</v>
      </c>
      <c r="O698">
        <f>IF(telefony[[#This Row],[Czy zagraniczne]]=1, ROUNDUP(telefony[[#This Row],[Trwanie]]*1440,0),0)</f>
        <v>0</v>
      </c>
      <c r="P698" s="9">
        <f>IF(telefony[[#This Row],[Czy komórkowy]]=1, P697+telefony[[#This Row],[Trwanie]], P697)</f>
        <v>0.75456018518518464</v>
      </c>
      <c r="Q698" s="9">
        <f>IF(telefony[[#This Row],[Czy stacjonarny]]=1, Q697+telefony[[#This Row],[Trwanie]], Q697)</f>
        <v>2.5053935185185221</v>
      </c>
    </row>
    <row r="699" spans="1:17" x14ac:dyDescent="0.25">
      <c r="A699">
        <v>6191682</v>
      </c>
      <c r="B699" s="1">
        <v>42927</v>
      </c>
      <c r="C699" s="2">
        <v>0.58711805555555552</v>
      </c>
      <c r="D699" s="2">
        <v>0.59739583333333335</v>
      </c>
      <c r="E699">
        <f>IF(LEN(telefony[[#This Row],[nr]]) = 7, 1,0)</f>
        <v>1</v>
      </c>
      <c r="F699">
        <f>IF(LEN(telefony[[#This Row],[nr]]) = 8, 1,0)</f>
        <v>0</v>
      </c>
      <c r="G699">
        <f>IF(LEN(telefony[[#This Row],[nr]]) &gt;= 10, 1,0)</f>
        <v>0</v>
      </c>
      <c r="H699">
        <f>IF(AND(MID(telefony[[#This Row],[nr]],1,2)="12",  telefony[[#This Row],[Czy stacjonarny]]=1), 1,0)</f>
        <v>0</v>
      </c>
      <c r="I699" s="2">
        <f>IF(telefony[[#This Row],[Czy stacjonarny na 12]]=1, telefony[[#This Row],[zakonczenie]]-telefony[[#This Row],[rozpoczecie]]+I698, I698)</f>
        <v>4.9120370370370425E-2</v>
      </c>
      <c r="J699" s="9">
        <f>IF(telefony[[#This Row],[Czy stacjonarny]]=1, telefony[[#This Row],[zakonczenie]]-telefony[[#This Row],[rozpoczecie]]+J698, J698)</f>
        <v>2.9065740740740784</v>
      </c>
      <c r="K699" s="9">
        <f>IF(telefony[[#This Row],[Czy komórkowy]]=1, telefony[[#This Row],[zakonczenie]]-telefony[[#This Row],[rozpoczecie]]+K698, K698)</f>
        <v>0.91921296296296195</v>
      </c>
      <c r="L699" s="9">
        <f>IF(telefony[[#This Row],[Czy zagraniczne]]=1, telefony[[#This Row],[zakonczenie]]-telefony[[#This Row],[rozpoczecie]]+L698, L698)</f>
        <v>0.23092592592592631</v>
      </c>
      <c r="M699" s="9">
        <f>IF(telefony[[#This Row],[Czy stacjonarny]]=1, telefony[[#This Row],[zakonczenie]]-telefony[[#This Row],[rozpoczecie]]+M698, IF(telefony[[#This Row],[Czy komórkowy]]=1, telefony[[#This Row],[zakonczenie]]-telefony[[#This Row],[rozpoczecie]]+M698, M698))</f>
        <v>3.8257870370370428</v>
      </c>
      <c r="N699" s="2">
        <f>telefony[[#This Row],[zakonczenie]]-telefony[[#This Row],[rozpoczecie]]</f>
        <v>1.027777777777783E-2</v>
      </c>
      <c r="O699">
        <f>IF(telefony[[#This Row],[Czy zagraniczne]]=1, ROUNDUP(telefony[[#This Row],[Trwanie]]*1440,0),0)</f>
        <v>0</v>
      </c>
      <c r="P699" s="9">
        <f>IF(telefony[[#This Row],[Czy komórkowy]]=1, P698+telefony[[#This Row],[Trwanie]], P698)</f>
        <v>0.75456018518518464</v>
      </c>
      <c r="Q699" s="9">
        <f>IF(telefony[[#This Row],[Czy stacjonarny]]=1, Q698+telefony[[#This Row],[Trwanie]], Q698)</f>
        <v>2.5156712962962997</v>
      </c>
    </row>
    <row r="700" spans="1:17" x14ac:dyDescent="0.25">
      <c r="A700">
        <v>6461167</v>
      </c>
      <c r="B700" s="1">
        <v>42927</v>
      </c>
      <c r="C700" s="2">
        <v>0.5889699074074074</v>
      </c>
      <c r="D700" s="2">
        <v>0.59409722222222228</v>
      </c>
      <c r="E700">
        <f>IF(LEN(telefony[[#This Row],[nr]]) = 7, 1,0)</f>
        <v>1</v>
      </c>
      <c r="F700">
        <f>IF(LEN(telefony[[#This Row],[nr]]) = 8, 1,0)</f>
        <v>0</v>
      </c>
      <c r="G700">
        <f>IF(LEN(telefony[[#This Row],[nr]]) &gt;= 10, 1,0)</f>
        <v>0</v>
      </c>
      <c r="H700">
        <f>IF(AND(MID(telefony[[#This Row],[nr]],1,2)="12",  telefony[[#This Row],[Czy stacjonarny]]=1), 1,0)</f>
        <v>0</v>
      </c>
      <c r="I700" s="2">
        <f>IF(telefony[[#This Row],[Czy stacjonarny na 12]]=1, telefony[[#This Row],[zakonczenie]]-telefony[[#This Row],[rozpoczecie]]+I699, I699)</f>
        <v>4.9120370370370425E-2</v>
      </c>
      <c r="J700" s="9">
        <f>IF(telefony[[#This Row],[Czy stacjonarny]]=1, telefony[[#This Row],[zakonczenie]]-telefony[[#This Row],[rozpoczecie]]+J699, J699)</f>
        <v>2.9117013888888934</v>
      </c>
      <c r="K700" s="9">
        <f>IF(telefony[[#This Row],[Czy komórkowy]]=1, telefony[[#This Row],[zakonczenie]]-telefony[[#This Row],[rozpoczecie]]+K699, K699)</f>
        <v>0.91921296296296195</v>
      </c>
      <c r="L700" s="9">
        <f>IF(telefony[[#This Row],[Czy zagraniczne]]=1, telefony[[#This Row],[zakonczenie]]-telefony[[#This Row],[rozpoczecie]]+L699, L699)</f>
        <v>0.23092592592592631</v>
      </c>
      <c r="M700" s="9">
        <f>IF(telefony[[#This Row],[Czy stacjonarny]]=1, telefony[[#This Row],[zakonczenie]]-telefony[[#This Row],[rozpoczecie]]+M699, IF(telefony[[#This Row],[Czy komórkowy]]=1, telefony[[#This Row],[zakonczenie]]-telefony[[#This Row],[rozpoczecie]]+M699, M699))</f>
        <v>3.8309143518518578</v>
      </c>
      <c r="N700" s="2">
        <f>telefony[[#This Row],[zakonczenie]]-telefony[[#This Row],[rozpoczecie]]</f>
        <v>5.1273148148148762E-3</v>
      </c>
      <c r="O700">
        <f>IF(telefony[[#This Row],[Czy zagraniczne]]=1, ROUNDUP(telefony[[#This Row],[Trwanie]]*1440,0),0)</f>
        <v>0</v>
      </c>
      <c r="P700" s="9">
        <f>IF(telefony[[#This Row],[Czy komórkowy]]=1, P699+telefony[[#This Row],[Trwanie]], P699)</f>
        <v>0.75456018518518464</v>
      </c>
      <c r="Q700" s="9">
        <f>IF(telefony[[#This Row],[Czy stacjonarny]]=1, Q699+telefony[[#This Row],[Trwanie]], Q699)</f>
        <v>2.5207986111111147</v>
      </c>
    </row>
    <row r="701" spans="1:17" x14ac:dyDescent="0.25">
      <c r="A701">
        <v>8270097</v>
      </c>
      <c r="B701" s="1">
        <v>42927</v>
      </c>
      <c r="C701" s="2">
        <v>0.5900347222222222</v>
      </c>
      <c r="D701" s="2">
        <v>0.59217592592592594</v>
      </c>
      <c r="E701">
        <f>IF(LEN(telefony[[#This Row],[nr]]) = 7, 1,0)</f>
        <v>1</v>
      </c>
      <c r="F701">
        <f>IF(LEN(telefony[[#This Row],[nr]]) = 8, 1,0)</f>
        <v>0</v>
      </c>
      <c r="G701">
        <f>IF(LEN(telefony[[#This Row],[nr]]) &gt;= 10, 1,0)</f>
        <v>0</v>
      </c>
      <c r="H701">
        <f>IF(AND(MID(telefony[[#This Row],[nr]],1,2)="12",  telefony[[#This Row],[Czy stacjonarny]]=1), 1,0)</f>
        <v>0</v>
      </c>
      <c r="I701" s="2">
        <f>IF(telefony[[#This Row],[Czy stacjonarny na 12]]=1, telefony[[#This Row],[zakonczenie]]-telefony[[#This Row],[rozpoczecie]]+I700, I700)</f>
        <v>4.9120370370370425E-2</v>
      </c>
      <c r="J701" s="9">
        <f>IF(telefony[[#This Row],[Czy stacjonarny]]=1, telefony[[#This Row],[zakonczenie]]-telefony[[#This Row],[rozpoczecie]]+J700, J700)</f>
        <v>2.913842592592597</v>
      </c>
      <c r="K701" s="9">
        <f>IF(telefony[[#This Row],[Czy komórkowy]]=1, telefony[[#This Row],[zakonczenie]]-telefony[[#This Row],[rozpoczecie]]+K700, K700)</f>
        <v>0.91921296296296195</v>
      </c>
      <c r="L701" s="9">
        <f>IF(telefony[[#This Row],[Czy zagraniczne]]=1, telefony[[#This Row],[zakonczenie]]-telefony[[#This Row],[rozpoczecie]]+L700, L700)</f>
        <v>0.23092592592592631</v>
      </c>
      <c r="M701" s="9">
        <f>IF(telefony[[#This Row],[Czy stacjonarny]]=1, telefony[[#This Row],[zakonczenie]]-telefony[[#This Row],[rozpoczecie]]+M700, IF(telefony[[#This Row],[Czy komórkowy]]=1, telefony[[#This Row],[zakonczenie]]-telefony[[#This Row],[rozpoczecie]]+M700, M700))</f>
        <v>3.8330555555555614</v>
      </c>
      <c r="N701" s="2">
        <f>telefony[[#This Row],[zakonczenie]]-telefony[[#This Row],[rozpoczecie]]</f>
        <v>2.1412037037037424E-3</v>
      </c>
      <c r="O701">
        <f>IF(telefony[[#This Row],[Czy zagraniczne]]=1, ROUNDUP(telefony[[#This Row],[Trwanie]]*1440,0),0)</f>
        <v>0</v>
      </c>
      <c r="P701" s="9">
        <f>IF(telefony[[#This Row],[Czy komórkowy]]=1, P700+telefony[[#This Row],[Trwanie]], P700)</f>
        <v>0.75456018518518464</v>
      </c>
      <c r="Q701" s="9">
        <f>IF(telefony[[#This Row],[Czy stacjonarny]]=1, Q700+telefony[[#This Row],[Trwanie]], Q700)</f>
        <v>2.5229398148148183</v>
      </c>
    </row>
    <row r="702" spans="1:17" x14ac:dyDescent="0.25">
      <c r="A702">
        <v>8982137</v>
      </c>
      <c r="B702" s="1">
        <v>42927</v>
      </c>
      <c r="C702" s="2">
        <v>0.59010416666666665</v>
      </c>
      <c r="D702" s="2">
        <v>0.59864583333333332</v>
      </c>
      <c r="E702">
        <f>IF(LEN(telefony[[#This Row],[nr]]) = 7, 1,0)</f>
        <v>1</v>
      </c>
      <c r="F702">
        <f>IF(LEN(telefony[[#This Row],[nr]]) = 8, 1,0)</f>
        <v>0</v>
      </c>
      <c r="G702">
        <f>IF(LEN(telefony[[#This Row],[nr]]) &gt;= 10, 1,0)</f>
        <v>0</v>
      </c>
      <c r="H702">
        <f>IF(AND(MID(telefony[[#This Row],[nr]],1,2)="12",  telefony[[#This Row],[Czy stacjonarny]]=1), 1,0)</f>
        <v>0</v>
      </c>
      <c r="I702" s="2">
        <f>IF(telefony[[#This Row],[Czy stacjonarny na 12]]=1, telefony[[#This Row],[zakonczenie]]-telefony[[#This Row],[rozpoczecie]]+I701, I701)</f>
        <v>4.9120370370370425E-2</v>
      </c>
      <c r="J702" s="9">
        <f>IF(telefony[[#This Row],[Czy stacjonarny]]=1, telefony[[#This Row],[zakonczenie]]-telefony[[#This Row],[rozpoczecie]]+J701, J701)</f>
        <v>2.9223842592592639</v>
      </c>
      <c r="K702" s="9">
        <f>IF(telefony[[#This Row],[Czy komórkowy]]=1, telefony[[#This Row],[zakonczenie]]-telefony[[#This Row],[rozpoczecie]]+K701, K701)</f>
        <v>0.91921296296296195</v>
      </c>
      <c r="L702" s="9">
        <f>IF(telefony[[#This Row],[Czy zagraniczne]]=1, telefony[[#This Row],[zakonczenie]]-telefony[[#This Row],[rozpoczecie]]+L701, L701)</f>
        <v>0.23092592592592631</v>
      </c>
      <c r="M702" s="9">
        <f>IF(telefony[[#This Row],[Czy stacjonarny]]=1, telefony[[#This Row],[zakonczenie]]-telefony[[#This Row],[rozpoczecie]]+M701, IF(telefony[[#This Row],[Czy komórkowy]]=1, telefony[[#This Row],[zakonczenie]]-telefony[[#This Row],[rozpoczecie]]+M701, M701))</f>
        <v>3.8415972222222283</v>
      </c>
      <c r="N702" s="2">
        <f>telefony[[#This Row],[zakonczenie]]-telefony[[#This Row],[rozpoczecie]]</f>
        <v>8.5416666666666696E-3</v>
      </c>
      <c r="O702">
        <f>IF(telefony[[#This Row],[Czy zagraniczne]]=1, ROUNDUP(telefony[[#This Row],[Trwanie]]*1440,0),0)</f>
        <v>0</v>
      </c>
      <c r="P702" s="9">
        <f>IF(telefony[[#This Row],[Czy komórkowy]]=1, P701+telefony[[#This Row],[Trwanie]], P701)</f>
        <v>0.75456018518518464</v>
      </c>
      <c r="Q702" s="9">
        <f>IF(telefony[[#This Row],[Czy stacjonarny]]=1, Q701+telefony[[#This Row],[Trwanie]], Q701)</f>
        <v>2.5314814814814852</v>
      </c>
    </row>
    <row r="703" spans="1:17" x14ac:dyDescent="0.25">
      <c r="A703">
        <v>47677051</v>
      </c>
      <c r="B703" s="1">
        <v>42927</v>
      </c>
      <c r="C703" s="2">
        <v>0.59370370370370373</v>
      </c>
      <c r="D703" s="2">
        <v>0.60396990740740741</v>
      </c>
      <c r="E703">
        <f>IF(LEN(telefony[[#This Row],[nr]]) = 7, 1,0)</f>
        <v>0</v>
      </c>
      <c r="F703">
        <f>IF(LEN(telefony[[#This Row],[nr]]) = 8, 1,0)</f>
        <v>1</v>
      </c>
      <c r="G703">
        <f>IF(LEN(telefony[[#This Row],[nr]]) &gt;= 10, 1,0)</f>
        <v>0</v>
      </c>
      <c r="H703">
        <f>IF(AND(MID(telefony[[#This Row],[nr]],1,2)="12",  telefony[[#This Row],[Czy stacjonarny]]=1), 1,0)</f>
        <v>0</v>
      </c>
      <c r="I703" s="2">
        <f>IF(telefony[[#This Row],[Czy stacjonarny na 12]]=1, telefony[[#This Row],[zakonczenie]]-telefony[[#This Row],[rozpoczecie]]+I702, I702)</f>
        <v>4.9120370370370425E-2</v>
      </c>
      <c r="J703" s="9">
        <f>IF(telefony[[#This Row],[Czy stacjonarny]]=1, telefony[[#This Row],[zakonczenie]]-telefony[[#This Row],[rozpoczecie]]+J702, J702)</f>
        <v>2.9223842592592639</v>
      </c>
      <c r="K703" s="9">
        <f>IF(telefony[[#This Row],[Czy komórkowy]]=1, telefony[[#This Row],[zakonczenie]]-telefony[[#This Row],[rozpoczecie]]+K702, K702)</f>
        <v>0.92947916666666563</v>
      </c>
      <c r="L703" s="9">
        <f>IF(telefony[[#This Row],[Czy zagraniczne]]=1, telefony[[#This Row],[zakonczenie]]-telefony[[#This Row],[rozpoczecie]]+L702, L702)</f>
        <v>0.23092592592592631</v>
      </c>
      <c r="M703" s="9">
        <f>IF(telefony[[#This Row],[Czy stacjonarny]]=1, telefony[[#This Row],[zakonczenie]]-telefony[[#This Row],[rozpoczecie]]+M702, IF(telefony[[#This Row],[Czy komórkowy]]=1, telefony[[#This Row],[zakonczenie]]-telefony[[#This Row],[rozpoczecie]]+M702, M702))</f>
        <v>3.8518634259259321</v>
      </c>
      <c r="N703" s="2">
        <f>telefony[[#This Row],[zakonczenie]]-telefony[[#This Row],[rozpoczecie]]</f>
        <v>1.026620370370368E-2</v>
      </c>
      <c r="O703">
        <f>IF(telefony[[#This Row],[Czy zagraniczne]]=1, ROUNDUP(telefony[[#This Row],[Trwanie]]*1440,0),0)</f>
        <v>0</v>
      </c>
      <c r="P703" s="9">
        <f>IF(telefony[[#This Row],[Czy komórkowy]]=1, P702+telefony[[#This Row],[Trwanie]], P702)</f>
        <v>0.76482638888888832</v>
      </c>
      <c r="Q703" s="9">
        <f>IF(telefony[[#This Row],[Czy stacjonarny]]=1, Q702+telefony[[#This Row],[Trwanie]], Q702)</f>
        <v>2.5314814814814852</v>
      </c>
    </row>
    <row r="704" spans="1:17" x14ac:dyDescent="0.25">
      <c r="A704">
        <v>76139570</v>
      </c>
      <c r="B704" s="1">
        <v>42927</v>
      </c>
      <c r="C704" s="2">
        <v>0.59593750000000001</v>
      </c>
      <c r="D704" s="2">
        <v>0.6004976851851852</v>
      </c>
      <c r="E704">
        <f>IF(LEN(telefony[[#This Row],[nr]]) = 7, 1,0)</f>
        <v>0</v>
      </c>
      <c r="F704">
        <f>IF(LEN(telefony[[#This Row],[nr]]) = 8, 1,0)</f>
        <v>1</v>
      </c>
      <c r="G704">
        <f>IF(LEN(telefony[[#This Row],[nr]]) &gt;= 10, 1,0)</f>
        <v>0</v>
      </c>
      <c r="H704">
        <f>IF(AND(MID(telefony[[#This Row],[nr]],1,2)="12",  telefony[[#This Row],[Czy stacjonarny]]=1), 1,0)</f>
        <v>0</v>
      </c>
      <c r="I704" s="2">
        <f>IF(telefony[[#This Row],[Czy stacjonarny na 12]]=1, telefony[[#This Row],[zakonczenie]]-telefony[[#This Row],[rozpoczecie]]+I703, I703)</f>
        <v>4.9120370370370425E-2</v>
      </c>
      <c r="J704" s="9">
        <f>IF(telefony[[#This Row],[Czy stacjonarny]]=1, telefony[[#This Row],[zakonczenie]]-telefony[[#This Row],[rozpoczecie]]+J703, J703)</f>
        <v>2.9223842592592639</v>
      </c>
      <c r="K704" s="9">
        <f>IF(telefony[[#This Row],[Czy komórkowy]]=1, telefony[[#This Row],[zakonczenie]]-telefony[[#This Row],[rozpoczecie]]+K703, K703)</f>
        <v>0.93403935185185083</v>
      </c>
      <c r="L704" s="9">
        <f>IF(telefony[[#This Row],[Czy zagraniczne]]=1, telefony[[#This Row],[zakonczenie]]-telefony[[#This Row],[rozpoczecie]]+L703, L703)</f>
        <v>0.23092592592592631</v>
      </c>
      <c r="M704" s="9">
        <f>IF(telefony[[#This Row],[Czy stacjonarny]]=1, telefony[[#This Row],[zakonczenie]]-telefony[[#This Row],[rozpoczecie]]+M703, IF(telefony[[#This Row],[Czy komórkowy]]=1, telefony[[#This Row],[zakonczenie]]-telefony[[#This Row],[rozpoczecie]]+M703, M703))</f>
        <v>3.8564236111111172</v>
      </c>
      <c r="N704" s="2">
        <f>telefony[[#This Row],[zakonczenie]]-telefony[[#This Row],[rozpoczecie]]</f>
        <v>4.5601851851851949E-3</v>
      </c>
      <c r="O704">
        <f>IF(telefony[[#This Row],[Czy zagraniczne]]=1, ROUNDUP(telefony[[#This Row],[Trwanie]]*1440,0),0)</f>
        <v>0</v>
      </c>
      <c r="P704" s="9">
        <f>IF(telefony[[#This Row],[Czy komórkowy]]=1, P703+telefony[[#This Row],[Trwanie]], P703)</f>
        <v>0.76938657407407351</v>
      </c>
      <c r="Q704" s="9">
        <f>IF(telefony[[#This Row],[Czy stacjonarny]]=1, Q703+telefony[[#This Row],[Trwanie]], Q703)</f>
        <v>2.5314814814814852</v>
      </c>
    </row>
    <row r="705" spans="1:17" x14ac:dyDescent="0.25">
      <c r="A705">
        <v>62016185</v>
      </c>
      <c r="B705" s="1">
        <v>42927</v>
      </c>
      <c r="C705" s="2">
        <v>0.60037037037037033</v>
      </c>
      <c r="D705" s="2">
        <v>0.60719907407407403</v>
      </c>
      <c r="E705">
        <f>IF(LEN(telefony[[#This Row],[nr]]) = 7, 1,0)</f>
        <v>0</v>
      </c>
      <c r="F705">
        <f>IF(LEN(telefony[[#This Row],[nr]]) = 8, 1,0)</f>
        <v>1</v>
      </c>
      <c r="G705">
        <f>IF(LEN(telefony[[#This Row],[nr]]) &gt;= 10, 1,0)</f>
        <v>0</v>
      </c>
      <c r="H705">
        <f>IF(AND(MID(telefony[[#This Row],[nr]],1,2)="12",  telefony[[#This Row],[Czy stacjonarny]]=1), 1,0)</f>
        <v>0</v>
      </c>
      <c r="I705" s="2">
        <f>IF(telefony[[#This Row],[Czy stacjonarny na 12]]=1, telefony[[#This Row],[zakonczenie]]-telefony[[#This Row],[rozpoczecie]]+I704, I704)</f>
        <v>4.9120370370370425E-2</v>
      </c>
      <c r="J705" s="9">
        <f>IF(telefony[[#This Row],[Czy stacjonarny]]=1, telefony[[#This Row],[zakonczenie]]-telefony[[#This Row],[rozpoczecie]]+J704, J704)</f>
        <v>2.9223842592592639</v>
      </c>
      <c r="K705" s="9">
        <f>IF(telefony[[#This Row],[Czy komórkowy]]=1, telefony[[#This Row],[zakonczenie]]-telefony[[#This Row],[rozpoczecie]]+K704, K704)</f>
        <v>0.94086805555555453</v>
      </c>
      <c r="L705" s="9">
        <f>IF(telefony[[#This Row],[Czy zagraniczne]]=1, telefony[[#This Row],[zakonczenie]]-telefony[[#This Row],[rozpoczecie]]+L704, L704)</f>
        <v>0.23092592592592631</v>
      </c>
      <c r="M705" s="9">
        <f>IF(telefony[[#This Row],[Czy stacjonarny]]=1, telefony[[#This Row],[zakonczenie]]-telefony[[#This Row],[rozpoczecie]]+M704, IF(telefony[[#This Row],[Czy komórkowy]]=1, telefony[[#This Row],[zakonczenie]]-telefony[[#This Row],[rozpoczecie]]+M704, M704))</f>
        <v>3.863252314814821</v>
      </c>
      <c r="N705" s="2">
        <f>telefony[[#This Row],[zakonczenie]]-telefony[[#This Row],[rozpoczecie]]</f>
        <v>6.8287037037036979E-3</v>
      </c>
      <c r="O705">
        <f>IF(telefony[[#This Row],[Czy zagraniczne]]=1, ROUNDUP(telefony[[#This Row],[Trwanie]]*1440,0),0)</f>
        <v>0</v>
      </c>
      <c r="P705" s="9">
        <f>IF(telefony[[#This Row],[Czy komórkowy]]=1, P704+telefony[[#This Row],[Trwanie]], P704)</f>
        <v>0.77621527777777721</v>
      </c>
      <c r="Q705" s="9">
        <f>IF(telefony[[#This Row],[Czy stacjonarny]]=1, Q704+telefony[[#This Row],[Trwanie]], Q704)</f>
        <v>2.5314814814814852</v>
      </c>
    </row>
    <row r="706" spans="1:17" x14ac:dyDescent="0.25">
      <c r="A706">
        <v>93696449</v>
      </c>
      <c r="B706" s="1">
        <v>42927</v>
      </c>
      <c r="C706" s="2">
        <v>0.60077546296296291</v>
      </c>
      <c r="D706" s="2">
        <v>0.60853009259259261</v>
      </c>
      <c r="E706">
        <f>IF(LEN(telefony[[#This Row],[nr]]) = 7, 1,0)</f>
        <v>0</v>
      </c>
      <c r="F706">
        <f>IF(LEN(telefony[[#This Row],[nr]]) = 8, 1,0)</f>
        <v>1</v>
      </c>
      <c r="G706">
        <f>IF(LEN(telefony[[#This Row],[nr]]) &gt;= 10, 1,0)</f>
        <v>0</v>
      </c>
      <c r="H706">
        <f>IF(AND(MID(telefony[[#This Row],[nr]],1,2)="12",  telefony[[#This Row],[Czy stacjonarny]]=1), 1,0)</f>
        <v>0</v>
      </c>
      <c r="I706" s="2">
        <f>IF(telefony[[#This Row],[Czy stacjonarny na 12]]=1, telefony[[#This Row],[zakonczenie]]-telefony[[#This Row],[rozpoczecie]]+I705, I705)</f>
        <v>4.9120370370370425E-2</v>
      </c>
      <c r="J706" s="9">
        <f>IF(telefony[[#This Row],[Czy stacjonarny]]=1, telefony[[#This Row],[zakonczenie]]-telefony[[#This Row],[rozpoczecie]]+J705, J705)</f>
        <v>2.9223842592592639</v>
      </c>
      <c r="K706" s="9">
        <f>IF(telefony[[#This Row],[Czy komórkowy]]=1, telefony[[#This Row],[zakonczenie]]-telefony[[#This Row],[rozpoczecie]]+K705, K705)</f>
        <v>0.94862268518518422</v>
      </c>
      <c r="L706" s="9">
        <f>IF(telefony[[#This Row],[Czy zagraniczne]]=1, telefony[[#This Row],[zakonczenie]]-telefony[[#This Row],[rozpoczecie]]+L705, L705)</f>
        <v>0.23092592592592631</v>
      </c>
      <c r="M706" s="9">
        <f>IF(telefony[[#This Row],[Czy stacjonarny]]=1, telefony[[#This Row],[zakonczenie]]-telefony[[#This Row],[rozpoczecie]]+M705, IF(telefony[[#This Row],[Czy komórkowy]]=1, telefony[[#This Row],[zakonczenie]]-telefony[[#This Row],[rozpoczecie]]+M705, M705))</f>
        <v>3.8710069444444506</v>
      </c>
      <c r="N706" s="2">
        <f>telefony[[#This Row],[zakonczenie]]-telefony[[#This Row],[rozpoczecie]]</f>
        <v>7.7546296296296946E-3</v>
      </c>
      <c r="O706">
        <f>IF(telefony[[#This Row],[Czy zagraniczne]]=1, ROUNDUP(telefony[[#This Row],[Trwanie]]*1440,0),0)</f>
        <v>0</v>
      </c>
      <c r="P706" s="9">
        <f>IF(telefony[[#This Row],[Czy komórkowy]]=1, P705+telefony[[#This Row],[Trwanie]], P705)</f>
        <v>0.78396990740740691</v>
      </c>
      <c r="Q706" s="9">
        <f>IF(telefony[[#This Row],[Czy stacjonarny]]=1, Q705+telefony[[#This Row],[Trwanie]], Q705)</f>
        <v>2.5314814814814852</v>
      </c>
    </row>
    <row r="707" spans="1:17" x14ac:dyDescent="0.25">
      <c r="A707">
        <v>7914439</v>
      </c>
      <c r="B707" s="1">
        <v>42927</v>
      </c>
      <c r="C707" s="2">
        <v>0.60320601851851852</v>
      </c>
      <c r="D707" s="2">
        <v>0.61459490740740741</v>
      </c>
      <c r="E707">
        <f>IF(LEN(telefony[[#This Row],[nr]]) = 7, 1,0)</f>
        <v>1</v>
      </c>
      <c r="F707">
        <f>IF(LEN(telefony[[#This Row],[nr]]) = 8, 1,0)</f>
        <v>0</v>
      </c>
      <c r="G707">
        <f>IF(LEN(telefony[[#This Row],[nr]]) &gt;= 10, 1,0)</f>
        <v>0</v>
      </c>
      <c r="H707">
        <f>IF(AND(MID(telefony[[#This Row],[nr]],1,2)="12",  telefony[[#This Row],[Czy stacjonarny]]=1), 1,0)</f>
        <v>0</v>
      </c>
      <c r="I707" s="2">
        <f>IF(telefony[[#This Row],[Czy stacjonarny na 12]]=1, telefony[[#This Row],[zakonczenie]]-telefony[[#This Row],[rozpoczecie]]+I706, I706)</f>
        <v>4.9120370370370425E-2</v>
      </c>
      <c r="J707" s="9">
        <f>IF(telefony[[#This Row],[Czy stacjonarny]]=1, telefony[[#This Row],[zakonczenie]]-telefony[[#This Row],[rozpoczecie]]+J706, J706)</f>
        <v>2.9337731481481528</v>
      </c>
      <c r="K707" s="9">
        <f>IF(telefony[[#This Row],[Czy komórkowy]]=1, telefony[[#This Row],[zakonczenie]]-telefony[[#This Row],[rozpoczecie]]+K706, K706)</f>
        <v>0.94862268518518422</v>
      </c>
      <c r="L707" s="9">
        <f>IF(telefony[[#This Row],[Czy zagraniczne]]=1, telefony[[#This Row],[zakonczenie]]-telefony[[#This Row],[rozpoczecie]]+L706, L706)</f>
        <v>0.23092592592592631</v>
      </c>
      <c r="M707" s="9">
        <f>IF(telefony[[#This Row],[Czy stacjonarny]]=1, telefony[[#This Row],[zakonczenie]]-telefony[[#This Row],[rozpoczecie]]+M706, IF(telefony[[#This Row],[Czy komórkowy]]=1, telefony[[#This Row],[zakonczenie]]-telefony[[#This Row],[rozpoczecie]]+M706, M706))</f>
        <v>3.8823958333333395</v>
      </c>
      <c r="N707" s="2">
        <f>telefony[[#This Row],[zakonczenie]]-telefony[[#This Row],[rozpoczecie]]</f>
        <v>1.1388888888888893E-2</v>
      </c>
      <c r="O707">
        <f>IF(telefony[[#This Row],[Czy zagraniczne]]=1, ROUNDUP(telefony[[#This Row],[Trwanie]]*1440,0),0)</f>
        <v>0</v>
      </c>
      <c r="P707" s="9">
        <f>IF(telefony[[#This Row],[Czy komórkowy]]=1, P706+telefony[[#This Row],[Trwanie]], P706)</f>
        <v>0.78396990740740691</v>
      </c>
      <c r="Q707" s="9">
        <f>IF(telefony[[#This Row],[Czy stacjonarny]]=1, Q706+telefony[[#This Row],[Trwanie]], Q706)</f>
        <v>2.5428703703703741</v>
      </c>
    </row>
    <row r="708" spans="1:17" x14ac:dyDescent="0.25">
      <c r="A708">
        <v>38047574</v>
      </c>
      <c r="B708" s="1">
        <v>42927</v>
      </c>
      <c r="C708" s="2">
        <v>0.60721064814814818</v>
      </c>
      <c r="D708" s="2">
        <v>0.61490740740740746</v>
      </c>
      <c r="E708">
        <f>IF(LEN(telefony[[#This Row],[nr]]) = 7, 1,0)</f>
        <v>0</v>
      </c>
      <c r="F708">
        <f>IF(LEN(telefony[[#This Row],[nr]]) = 8, 1,0)</f>
        <v>1</v>
      </c>
      <c r="G708">
        <f>IF(LEN(telefony[[#This Row],[nr]]) &gt;= 10, 1,0)</f>
        <v>0</v>
      </c>
      <c r="H708">
        <f>IF(AND(MID(telefony[[#This Row],[nr]],1,2)="12",  telefony[[#This Row],[Czy stacjonarny]]=1), 1,0)</f>
        <v>0</v>
      </c>
      <c r="I708" s="2">
        <f>IF(telefony[[#This Row],[Czy stacjonarny na 12]]=1, telefony[[#This Row],[zakonczenie]]-telefony[[#This Row],[rozpoczecie]]+I707, I707)</f>
        <v>4.9120370370370425E-2</v>
      </c>
      <c r="J708" s="9">
        <f>IF(telefony[[#This Row],[Czy stacjonarny]]=1, telefony[[#This Row],[zakonczenie]]-telefony[[#This Row],[rozpoczecie]]+J707, J707)</f>
        <v>2.9337731481481528</v>
      </c>
      <c r="K708" s="9">
        <f>IF(telefony[[#This Row],[Czy komórkowy]]=1, telefony[[#This Row],[zakonczenie]]-telefony[[#This Row],[rozpoczecie]]+K707, K707)</f>
        <v>0.9563194444444435</v>
      </c>
      <c r="L708" s="9">
        <f>IF(telefony[[#This Row],[Czy zagraniczne]]=1, telefony[[#This Row],[zakonczenie]]-telefony[[#This Row],[rozpoczecie]]+L707, L707)</f>
        <v>0.23092592592592631</v>
      </c>
      <c r="M708" s="9">
        <f>IF(telefony[[#This Row],[Czy stacjonarny]]=1, telefony[[#This Row],[zakonczenie]]-telefony[[#This Row],[rozpoczecie]]+M707, IF(telefony[[#This Row],[Czy komórkowy]]=1, telefony[[#This Row],[zakonczenie]]-telefony[[#This Row],[rozpoczecie]]+M707, M707))</f>
        <v>3.8900925925925987</v>
      </c>
      <c r="N708" s="2">
        <f>telefony[[#This Row],[zakonczenie]]-telefony[[#This Row],[rozpoczecie]]</f>
        <v>7.6967592592592782E-3</v>
      </c>
      <c r="O708">
        <f>IF(telefony[[#This Row],[Czy zagraniczne]]=1, ROUNDUP(telefony[[#This Row],[Trwanie]]*1440,0),0)</f>
        <v>0</v>
      </c>
      <c r="P708" s="9">
        <f>IF(telefony[[#This Row],[Czy komórkowy]]=1, P707+telefony[[#This Row],[Trwanie]], P707)</f>
        <v>0.79166666666666619</v>
      </c>
      <c r="Q708" s="9">
        <f>IF(telefony[[#This Row],[Czy stacjonarny]]=1, Q707+telefony[[#This Row],[Trwanie]], Q707)</f>
        <v>2.5428703703703741</v>
      </c>
    </row>
    <row r="709" spans="1:17" x14ac:dyDescent="0.25">
      <c r="A709">
        <v>3184339</v>
      </c>
      <c r="B709" s="1">
        <v>42927</v>
      </c>
      <c r="C709" s="2">
        <v>0.61179398148148145</v>
      </c>
      <c r="D709" s="2">
        <v>0.61260416666666662</v>
      </c>
      <c r="E709">
        <f>IF(LEN(telefony[[#This Row],[nr]]) = 7, 1,0)</f>
        <v>1</v>
      </c>
      <c r="F709">
        <f>IF(LEN(telefony[[#This Row],[nr]]) = 8, 1,0)</f>
        <v>0</v>
      </c>
      <c r="G709">
        <f>IF(LEN(telefony[[#This Row],[nr]]) &gt;= 10, 1,0)</f>
        <v>0</v>
      </c>
      <c r="H709">
        <f>IF(AND(MID(telefony[[#This Row],[nr]],1,2)="12",  telefony[[#This Row],[Czy stacjonarny]]=1), 1,0)</f>
        <v>0</v>
      </c>
      <c r="I709" s="2">
        <f>IF(telefony[[#This Row],[Czy stacjonarny na 12]]=1, telefony[[#This Row],[zakonczenie]]-telefony[[#This Row],[rozpoczecie]]+I708, I708)</f>
        <v>4.9120370370370425E-2</v>
      </c>
      <c r="J709" s="9">
        <f>IF(telefony[[#This Row],[Czy stacjonarny]]=1, telefony[[#This Row],[zakonczenie]]-telefony[[#This Row],[rozpoczecie]]+J708, J708)</f>
        <v>2.9345833333333378</v>
      </c>
      <c r="K709" s="9">
        <f>IF(telefony[[#This Row],[Czy komórkowy]]=1, telefony[[#This Row],[zakonczenie]]-telefony[[#This Row],[rozpoczecie]]+K708, K708)</f>
        <v>0.9563194444444435</v>
      </c>
      <c r="L709" s="9">
        <f>IF(telefony[[#This Row],[Czy zagraniczne]]=1, telefony[[#This Row],[zakonczenie]]-telefony[[#This Row],[rozpoczecie]]+L708, L708)</f>
        <v>0.23092592592592631</v>
      </c>
      <c r="M709" s="9">
        <f>IF(telefony[[#This Row],[Czy stacjonarny]]=1, telefony[[#This Row],[zakonczenie]]-telefony[[#This Row],[rozpoczecie]]+M708, IF(telefony[[#This Row],[Czy komórkowy]]=1, telefony[[#This Row],[zakonczenie]]-telefony[[#This Row],[rozpoczecie]]+M708, M708))</f>
        <v>3.890902777777784</v>
      </c>
      <c r="N709" s="2">
        <f>telefony[[#This Row],[zakonczenie]]-telefony[[#This Row],[rozpoczecie]]</f>
        <v>8.101851851851638E-4</v>
      </c>
      <c r="O709">
        <f>IF(telefony[[#This Row],[Czy zagraniczne]]=1, ROUNDUP(telefony[[#This Row],[Trwanie]]*1440,0),0)</f>
        <v>0</v>
      </c>
      <c r="P709" s="9">
        <f>IF(telefony[[#This Row],[Czy komórkowy]]=1, P708+telefony[[#This Row],[Trwanie]], P708)</f>
        <v>0.79166666666666619</v>
      </c>
      <c r="Q709" s="9">
        <f>IF(telefony[[#This Row],[Czy stacjonarny]]=1, Q708+telefony[[#This Row],[Trwanie]], Q708)</f>
        <v>2.5436805555555591</v>
      </c>
    </row>
    <row r="710" spans="1:17" x14ac:dyDescent="0.25">
      <c r="A710">
        <v>8126744698</v>
      </c>
      <c r="B710" s="1">
        <v>42927</v>
      </c>
      <c r="C710" s="2">
        <v>0.61664351851851851</v>
      </c>
      <c r="D710" s="2">
        <v>0.61856481481481485</v>
      </c>
      <c r="E710">
        <f>IF(LEN(telefony[[#This Row],[nr]]) = 7, 1,0)</f>
        <v>0</v>
      </c>
      <c r="F710">
        <f>IF(LEN(telefony[[#This Row],[nr]]) = 8, 1,0)</f>
        <v>0</v>
      </c>
      <c r="G710">
        <f>IF(LEN(telefony[[#This Row],[nr]]) &gt;= 10, 1,0)</f>
        <v>1</v>
      </c>
      <c r="H710">
        <f>IF(AND(MID(telefony[[#This Row],[nr]],1,2)="12",  telefony[[#This Row],[Czy stacjonarny]]=1), 1,0)</f>
        <v>0</v>
      </c>
      <c r="I710" s="2">
        <f>IF(telefony[[#This Row],[Czy stacjonarny na 12]]=1, telefony[[#This Row],[zakonczenie]]-telefony[[#This Row],[rozpoczecie]]+I709, I709)</f>
        <v>4.9120370370370425E-2</v>
      </c>
      <c r="J710" s="9">
        <f>IF(telefony[[#This Row],[Czy stacjonarny]]=1, telefony[[#This Row],[zakonczenie]]-telefony[[#This Row],[rozpoczecie]]+J709, J709)</f>
        <v>2.9345833333333378</v>
      </c>
      <c r="K710" s="9">
        <f>IF(telefony[[#This Row],[Czy komórkowy]]=1, telefony[[#This Row],[zakonczenie]]-telefony[[#This Row],[rozpoczecie]]+K709, K709)</f>
        <v>0.9563194444444435</v>
      </c>
      <c r="L710" s="9">
        <f>IF(telefony[[#This Row],[Czy zagraniczne]]=1, telefony[[#This Row],[zakonczenie]]-telefony[[#This Row],[rozpoczecie]]+L709, L709)</f>
        <v>0.23284722222222265</v>
      </c>
      <c r="M710" s="9">
        <f>IF(telefony[[#This Row],[Czy stacjonarny]]=1, telefony[[#This Row],[zakonczenie]]-telefony[[#This Row],[rozpoczecie]]+M709, IF(telefony[[#This Row],[Czy komórkowy]]=1, telefony[[#This Row],[zakonczenie]]-telefony[[#This Row],[rozpoczecie]]+M709, M709))</f>
        <v>3.890902777777784</v>
      </c>
      <c r="N710" s="2">
        <f>telefony[[#This Row],[zakonczenie]]-telefony[[#This Row],[rozpoczecie]]</f>
        <v>1.9212962962963376E-3</v>
      </c>
      <c r="O710">
        <f>IF(telefony[[#This Row],[Czy zagraniczne]]=1, ROUNDUP(telefony[[#This Row],[Trwanie]]*1440,0),0)</f>
        <v>3</v>
      </c>
      <c r="P710" s="9">
        <f>IF(telefony[[#This Row],[Czy komórkowy]]=1, P709+telefony[[#This Row],[Trwanie]], P709)</f>
        <v>0.79166666666666619</v>
      </c>
      <c r="Q710" s="9">
        <f>IF(telefony[[#This Row],[Czy stacjonarny]]=1, Q709+telefony[[#This Row],[Trwanie]], Q709)</f>
        <v>2.5436805555555591</v>
      </c>
    </row>
    <row r="711" spans="1:17" x14ac:dyDescent="0.25">
      <c r="A711">
        <v>52391912</v>
      </c>
      <c r="B711" s="1">
        <v>42927</v>
      </c>
      <c r="C711" s="2">
        <v>0.62067129629629625</v>
      </c>
      <c r="D711" s="2">
        <v>0.62475694444444441</v>
      </c>
      <c r="E711">
        <f>IF(LEN(telefony[[#This Row],[nr]]) = 7, 1,0)</f>
        <v>0</v>
      </c>
      <c r="F711">
        <f>IF(LEN(telefony[[#This Row],[nr]]) = 8, 1,0)</f>
        <v>1</v>
      </c>
      <c r="G711">
        <f>IF(LEN(telefony[[#This Row],[nr]]) &gt;= 10, 1,0)</f>
        <v>0</v>
      </c>
      <c r="H711">
        <f>IF(AND(MID(telefony[[#This Row],[nr]],1,2)="12",  telefony[[#This Row],[Czy stacjonarny]]=1), 1,0)</f>
        <v>0</v>
      </c>
      <c r="I711" s="2">
        <f>IF(telefony[[#This Row],[Czy stacjonarny na 12]]=1, telefony[[#This Row],[zakonczenie]]-telefony[[#This Row],[rozpoczecie]]+I710, I710)</f>
        <v>4.9120370370370425E-2</v>
      </c>
      <c r="J711" s="9">
        <f>IF(telefony[[#This Row],[Czy stacjonarny]]=1, telefony[[#This Row],[zakonczenie]]-telefony[[#This Row],[rozpoczecie]]+J710, J710)</f>
        <v>2.9345833333333378</v>
      </c>
      <c r="K711" s="9">
        <f>IF(telefony[[#This Row],[Czy komórkowy]]=1, telefony[[#This Row],[zakonczenie]]-telefony[[#This Row],[rozpoczecie]]+K710, K710)</f>
        <v>0.96040509259259166</v>
      </c>
      <c r="L711" s="9">
        <f>IF(telefony[[#This Row],[Czy zagraniczne]]=1, telefony[[#This Row],[zakonczenie]]-telefony[[#This Row],[rozpoczecie]]+L710, L710)</f>
        <v>0.23284722222222265</v>
      </c>
      <c r="M711" s="9">
        <f>IF(telefony[[#This Row],[Czy stacjonarny]]=1, telefony[[#This Row],[zakonczenie]]-telefony[[#This Row],[rozpoczecie]]+M710, IF(telefony[[#This Row],[Czy komórkowy]]=1, telefony[[#This Row],[zakonczenie]]-telefony[[#This Row],[rozpoczecie]]+M710, M710))</f>
        <v>3.8949884259259324</v>
      </c>
      <c r="N711" s="2">
        <f>telefony[[#This Row],[zakonczenie]]-telefony[[#This Row],[rozpoczecie]]</f>
        <v>4.0856481481481577E-3</v>
      </c>
      <c r="O711">
        <f>IF(telefony[[#This Row],[Czy zagraniczne]]=1, ROUNDUP(telefony[[#This Row],[Trwanie]]*1440,0),0)</f>
        <v>0</v>
      </c>
      <c r="P711" s="9">
        <f>IF(telefony[[#This Row],[Czy komórkowy]]=1, P710+telefony[[#This Row],[Trwanie]], P710)</f>
        <v>0.79575231481481434</v>
      </c>
      <c r="Q711" s="9">
        <f>IF(telefony[[#This Row],[Czy stacjonarny]]=1, Q710+telefony[[#This Row],[Trwanie]], Q710)</f>
        <v>2.5436805555555591</v>
      </c>
    </row>
    <row r="712" spans="1:17" x14ac:dyDescent="0.25">
      <c r="A712">
        <v>1223943</v>
      </c>
      <c r="B712" s="1">
        <v>42927</v>
      </c>
      <c r="C712" s="2">
        <v>0.6252199074074074</v>
      </c>
      <c r="D712" s="2">
        <v>0.63226851851851851</v>
      </c>
      <c r="E712">
        <f>IF(LEN(telefony[[#This Row],[nr]]) = 7, 1,0)</f>
        <v>1</v>
      </c>
      <c r="F712">
        <f>IF(LEN(telefony[[#This Row],[nr]]) = 8, 1,0)</f>
        <v>0</v>
      </c>
      <c r="G712">
        <f>IF(LEN(telefony[[#This Row],[nr]]) &gt;= 10, 1,0)</f>
        <v>0</v>
      </c>
      <c r="H712">
        <f>IF(AND(MID(telefony[[#This Row],[nr]],1,2)="12",  telefony[[#This Row],[Czy stacjonarny]]=1), 1,0)</f>
        <v>1</v>
      </c>
      <c r="I712" s="2">
        <f>IF(telefony[[#This Row],[Czy stacjonarny na 12]]=1, telefony[[#This Row],[zakonczenie]]-telefony[[#This Row],[rozpoczecie]]+I711, I711)</f>
        <v>5.6168981481481528E-2</v>
      </c>
      <c r="J712" s="9">
        <f>IF(telefony[[#This Row],[Czy stacjonarny]]=1, telefony[[#This Row],[zakonczenie]]-telefony[[#This Row],[rozpoczecie]]+J711, J711)</f>
        <v>2.941631944444449</v>
      </c>
      <c r="K712" s="9">
        <f>IF(telefony[[#This Row],[Czy komórkowy]]=1, telefony[[#This Row],[zakonczenie]]-telefony[[#This Row],[rozpoczecie]]+K711, K711)</f>
        <v>0.96040509259259166</v>
      </c>
      <c r="L712" s="9">
        <f>IF(telefony[[#This Row],[Czy zagraniczne]]=1, telefony[[#This Row],[zakonczenie]]-telefony[[#This Row],[rozpoczecie]]+L711, L711)</f>
        <v>0.23284722222222265</v>
      </c>
      <c r="M712" s="9">
        <f>IF(telefony[[#This Row],[Czy stacjonarny]]=1, telefony[[#This Row],[zakonczenie]]-telefony[[#This Row],[rozpoczecie]]+M711, IF(telefony[[#This Row],[Czy komórkowy]]=1, telefony[[#This Row],[zakonczenie]]-telefony[[#This Row],[rozpoczecie]]+M711, M711))</f>
        <v>3.9020370370370436</v>
      </c>
      <c r="N712" s="2">
        <f>telefony[[#This Row],[zakonczenie]]-telefony[[#This Row],[rozpoczecie]]</f>
        <v>7.0486111111111027E-3</v>
      </c>
      <c r="O712">
        <f>IF(telefony[[#This Row],[Czy zagraniczne]]=1, ROUNDUP(telefony[[#This Row],[Trwanie]]*1440,0),0)</f>
        <v>0</v>
      </c>
      <c r="P712" s="9">
        <f>IF(telefony[[#This Row],[Czy komórkowy]]=1, P711+telefony[[#This Row],[Trwanie]], P711)</f>
        <v>0.79575231481481434</v>
      </c>
      <c r="Q712" s="9">
        <f>IF(telefony[[#This Row],[Czy stacjonarny]]=1, Q711+telefony[[#This Row],[Trwanie]], Q711)</f>
        <v>2.5507291666666703</v>
      </c>
    </row>
    <row r="713" spans="1:17" x14ac:dyDescent="0.25">
      <c r="A713">
        <v>14201334</v>
      </c>
      <c r="B713" s="1">
        <v>42928</v>
      </c>
      <c r="C713" s="2">
        <v>0.33568287037037037</v>
      </c>
      <c r="D713" s="2">
        <v>0.34125</v>
      </c>
      <c r="E713">
        <f>IF(LEN(telefony[[#This Row],[nr]]) = 7, 1,0)</f>
        <v>0</v>
      </c>
      <c r="F713">
        <f>IF(LEN(telefony[[#This Row],[nr]]) = 8, 1,0)</f>
        <v>1</v>
      </c>
      <c r="G713">
        <f>IF(LEN(telefony[[#This Row],[nr]]) &gt;= 10, 1,0)</f>
        <v>0</v>
      </c>
      <c r="H713">
        <f>IF(AND(MID(telefony[[#This Row],[nr]],1,2)="12",  telefony[[#This Row],[Czy stacjonarny]]=1), 1,0)</f>
        <v>0</v>
      </c>
      <c r="I713" s="2">
        <f>IF(telefony[[#This Row],[Czy stacjonarny na 12]]=1, telefony[[#This Row],[zakonczenie]]-telefony[[#This Row],[rozpoczecie]]+I712, I712)</f>
        <v>5.6168981481481528E-2</v>
      </c>
      <c r="J713" s="9">
        <f>IF(telefony[[#This Row],[Czy stacjonarny]]=1, telefony[[#This Row],[zakonczenie]]-telefony[[#This Row],[rozpoczecie]]+J712, J712)</f>
        <v>2.941631944444449</v>
      </c>
      <c r="K713" s="9">
        <f>IF(telefony[[#This Row],[Czy komórkowy]]=1, telefony[[#This Row],[zakonczenie]]-telefony[[#This Row],[rozpoczecie]]+K712, K712)</f>
        <v>0.96597222222222134</v>
      </c>
      <c r="L713" s="9">
        <f>IF(telefony[[#This Row],[Czy zagraniczne]]=1, telefony[[#This Row],[zakonczenie]]-telefony[[#This Row],[rozpoczecie]]+L712, L712)</f>
        <v>0.23284722222222265</v>
      </c>
      <c r="M713" s="9">
        <f>IF(telefony[[#This Row],[Czy stacjonarny]]=1, telefony[[#This Row],[zakonczenie]]-telefony[[#This Row],[rozpoczecie]]+M712, IF(telefony[[#This Row],[Czy komórkowy]]=1, telefony[[#This Row],[zakonczenie]]-telefony[[#This Row],[rozpoczecie]]+M712, M712))</f>
        <v>3.9076041666666734</v>
      </c>
      <c r="N713" s="2">
        <f>telefony[[#This Row],[zakonczenie]]-telefony[[#This Row],[rozpoczecie]]</f>
        <v>5.5671296296296302E-3</v>
      </c>
      <c r="O713">
        <f>IF(telefony[[#This Row],[Czy zagraniczne]]=1, ROUNDUP(telefony[[#This Row],[Trwanie]]*1440,0),0)</f>
        <v>0</v>
      </c>
      <c r="P713" s="9">
        <f>IF(telefony[[#This Row],[Czy komórkowy]]=1, P712+telefony[[#This Row],[Trwanie]], P712)</f>
        <v>0.80131944444444403</v>
      </c>
      <c r="Q713" s="9">
        <f>IF(telefony[[#This Row],[Czy stacjonarny]]=1, Q712+telefony[[#This Row],[Trwanie]], Q712)</f>
        <v>2.5507291666666703</v>
      </c>
    </row>
    <row r="714" spans="1:17" x14ac:dyDescent="0.25">
      <c r="A714">
        <v>1972250241</v>
      </c>
      <c r="B714" s="1">
        <v>42928</v>
      </c>
      <c r="C714" s="2">
        <v>0.33716435185185184</v>
      </c>
      <c r="D714" s="2">
        <v>0.33778935185185183</v>
      </c>
      <c r="E714">
        <f>IF(LEN(telefony[[#This Row],[nr]]) = 7, 1,0)</f>
        <v>0</v>
      </c>
      <c r="F714">
        <f>IF(LEN(telefony[[#This Row],[nr]]) = 8, 1,0)</f>
        <v>0</v>
      </c>
      <c r="G714">
        <f>IF(LEN(telefony[[#This Row],[nr]]) &gt;= 10, 1,0)</f>
        <v>1</v>
      </c>
      <c r="H714">
        <f>IF(AND(MID(telefony[[#This Row],[nr]],1,2)="12",  telefony[[#This Row],[Czy stacjonarny]]=1), 1,0)</f>
        <v>0</v>
      </c>
      <c r="I714" s="2">
        <f>IF(telefony[[#This Row],[Czy stacjonarny na 12]]=1, telefony[[#This Row],[zakonczenie]]-telefony[[#This Row],[rozpoczecie]]+I713, I713)</f>
        <v>5.6168981481481528E-2</v>
      </c>
      <c r="J714" s="9">
        <f>IF(telefony[[#This Row],[Czy stacjonarny]]=1, telefony[[#This Row],[zakonczenie]]-telefony[[#This Row],[rozpoczecie]]+J713, J713)</f>
        <v>2.941631944444449</v>
      </c>
      <c r="K714" s="9">
        <f>IF(telefony[[#This Row],[Czy komórkowy]]=1, telefony[[#This Row],[zakonczenie]]-telefony[[#This Row],[rozpoczecie]]+K713, K713)</f>
        <v>0.96597222222222134</v>
      </c>
      <c r="L714" s="9">
        <f>IF(telefony[[#This Row],[Czy zagraniczne]]=1, telefony[[#This Row],[zakonczenie]]-telefony[[#This Row],[rozpoczecie]]+L713, L713)</f>
        <v>0.23347222222222264</v>
      </c>
      <c r="M714" s="9">
        <f>IF(telefony[[#This Row],[Czy stacjonarny]]=1, telefony[[#This Row],[zakonczenie]]-telefony[[#This Row],[rozpoczecie]]+M713, IF(telefony[[#This Row],[Czy komórkowy]]=1, telefony[[#This Row],[zakonczenie]]-telefony[[#This Row],[rozpoczecie]]+M713, M713))</f>
        <v>3.9076041666666734</v>
      </c>
      <c r="N714" s="2">
        <f>telefony[[#This Row],[zakonczenie]]-telefony[[#This Row],[rozpoczecie]]</f>
        <v>6.2499999999998668E-4</v>
      </c>
      <c r="O714">
        <f>IF(telefony[[#This Row],[Czy zagraniczne]]=1, ROUNDUP(telefony[[#This Row],[Trwanie]]*1440,0),0)</f>
        <v>1</v>
      </c>
      <c r="P714" s="9">
        <f>IF(telefony[[#This Row],[Czy komórkowy]]=1, P713+telefony[[#This Row],[Trwanie]], P713)</f>
        <v>0.80131944444444403</v>
      </c>
      <c r="Q714" s="9">
        <f>IF(telefony[[#This Row],[Czy stacjonarny]]=1, Q713+telefony[[#This Row],[Trwanie]], Q713)</f>
        <v>2.5507291666666703</v>
      </c>
    </row>
    <row r="715" spans="1:17" x14ac:dyDescent="0.25">
      <c r="A715">
        <v>3028093</v>
      </c>
      <c r="B715" s="1">
        <v>42928</v>
      </c>
      <c r="C715" s="2">
        <v>0.34185185185185185</v>
      </c>
      <c r="D715" s="2">
        <v>0.34375</v>
      </c>
      <c r="E715">
        <f>IF(LEN(telefony[[#This Row],[nr]]) = 7, 1,0)</f>
        <v>1</v>
      </c>
      <c r="F715">
        <f>IF(LEN(telefony[[#This Row],[nr]]) = 8, 1,0)</f>
        <v>0</v>
      </c>
      <c r="G715">
        <f>IF(LEN(telefony[[#This Row],[nr]]) &gt;= 10, 1,0)</f>
        <v>0</v>
      </c>
      <c r="H715">
        <f>IF(AND(MID(telefony[[#This Row],[nr]],1,2)="12",  telefony[[#This Row],[Czy stacjonarny]]=1), 1,0)</f>
        <v>0</v>
      </c>
      <c r="I715" s="2">
        <f>IF(telefony[[#This Row],[Czy stacjonarny na 12]]=1, telefony[[#This Row],[zakonczenie]]-telefony[[#This Row],[rozpoczecie]]+I714, I714)</f>
        <v>5.6168981481481528E-2</v>
      </c>
      <c r="J715" s="9">
        <f>IF(telefony[[#This Row],[Czy stacjonarny]]=1, telefony[[#This Row],[zakonczenie]]-telefony[[#This Row],[rozpoczecie]]+J714, J714)</f>
        <v>2.9435300925925971</v>
      </c>
      <c r="K715" s="9">
        <f>IF(telefony[[#This Row],[Czy komórkowy]]=1, telefony[[#This Row],[zakonczenie]]-telefony[[#This Row],[rozpoczecie]]+K714, K714)</f>
        <v>0.96597222222222134</v>
      </c>
      <c r="L715" s="9">
        <f>IF(telefony[[#This Row],[Czy zagraniczne]]=1, telefony[[#This Row],[zakonczenie]]-telefony[[#This Row],[rozpoczecie]]+L714, L714)</f>
        <v>0.23347222222222264</v>
      </c>
      <c r="M715" s="9">
        <f>IF(telefony[[#This Row],[Czy stacjonarny]]=1, telefony[[#This Row],[zakonczenie]]-telefony[[#This Row],[rozpoczecie]]+M714, IF(telefony[[#This Row],[Czy komórkowy]]=1, telefony[[#This Row],[zakonczenie]]-telefony[[#This Row],[rozpoczecie]]+M714, M714))</f>
        <v>3.9095023148148216</v>
      </c>
      <c r="N715" s="2">
        <f>telefony[[#This Row],[zakonczenie]]-telefony[[#This Row],[rozpoczecie]]</f>
        <v>1.8981481481481488E-3</v>
      </c>
      <c r="O715">
        <f>IF(telefony[[#This Row],[Czy zagraniczne]]=1, ROUNDUP(telefony[[#This Row],[Trwanie]]*1440,0),0)</f>
        <v>0</v>
      </c>
      <c r="P715" s="9">
        <f>IF(telefony[[#This Row],[Czy komórkowy]]=1, P714+telefony[[#This Row],[Trwanie]], P714)</f>
        <v>0.80131944444444403</v>
      </c>
      <c r="Q715" s="9">
        <f>IF(telefony[[#This Row],[Czy stacjonarny]]=1, Q714+telefony[[#This Row],[Trwanie]], Q714)</f>
        <v>2.5526273148148184</v>
      </c>
    </row>
    <row r="716" spans="1:17" x14ac:dyDescent="0.25">
      <c r="A716">
        <v>27487200</v>
      </c>
      <c r="B716" s="1">
        <v>42928</v>
      </c>
      <c r="C716" s="2">
        <v>0.34646990740740741</v>
      </c>
      <c r="D716" s="2">
        <v>0.3550462962962963</v>
      </c>
      <c r="E716">
        <f>IF(LEN(telefony[[#This Row],[nr]]) = 7, 1,0)</f>
        <v>0</v>
      </c>
      <c r="F716">
        <f>IF(LEN(telefony[[#This Row],[nr]]) = 8, 1,0)</f>
        <v>1</v>
      </c>
      <c r="G716">
        <f>IF(LEN(telefony[[#This Row],[nr]]) &gt;= 10, 1,0)</f>
        <v>0</v>
      </c>
      <c r="H716">
        <f>IF(AND(MID(telefony[[#This Row],[nr]],1,2)="12",  telefony[[#This Row],[Czy stacjonarny]]=1), 1,0)</f>
        <v>0</v>
      </c>
      <c r="I716" s="2">
        <f>IF(telefony[[#This Row],[Czy stacjonarny na 12]]=1, telefony[[#This Row],[zakonczenie]]-telefony[[#This Row],[rozpoczecie]]+I715, I715)</f>
        <v>5.6168981481481528E-2</v>
      </c>
      <c r="J716" s="9">
        <f>IF(telefony[[#This Row],[Czy stacjonarny]]=1, telefony[[#This Row],[zakonczenie]]-telefony[[#This Row],[rozpoczecie]]+J715, J715)</f>
        <v>2.9435300925925971</v>
      </c>
      <c r="K716" s="9">
        <f>IF(telefony[[#This Row],[Czy komórkowy]]=1, telefony[[#This Row],[zakonczenie]]-telefony[[#This Row],[rozpoczecie]]+K715, K715)</f>
        <v>0.97454861111111024</v>
      </c>
      <c r="L716" s="9">
        <f>IF(telefony[[#This Row],[Czy zagraniczne]]=1, telefony[[#This Row],[zakonczenie]]-telefony[[#This Row],[rozpoczecie]]+L715, L715)</f>
        <v>0.23347222222222264</v>
      </c>
      <c r="M716" s="9">
        <f>IF(telefony[[#This Row],[Czy stacjonarny]]=1, telefony[[#This Row],[zakonczenie]]-telefony[[#This Row],[rozpoczecie]]+M715, IF(telefony[[#This Row],[Czy komórkowy]]=1, telefony[[#This Row],[zakonczenie]]-telefony[[#This Row],[rozpoczecie]]+M715, M715))</f>
        <v>3.9180787037037104</v>
      </c>
      <c r="N716" s="2">
        <f>telefony[[#This Row],[zakonczenie]]-telefony[[#This Row],[rozpoczecie]]</f>
        <v>8.5763888888888973E-3</v>
      </c>
      <c r="O716">
        <f>IF(telefony[[#This Row],[Czy zagraniczne]]=1, ROUNDUP(telefony[[#This Row],[Trwanie]]*1440,0),0)</f>
        <v>0</v>
      </c>
      <c r="P716" s="9">
        <f>IF(telefony[[#This Row],[Czy komórkowy]]=1, P715+telefony[[#This Row],[Trwanie]], P715)</f>
        <v>0.80989583333333293</v>
      </c>
      <c r="Q716" s="9">
        <f>IF(telefony[[#This Row],[Czy stacjonarny]]=1, Q715+telefony[[#This Row],[Trwanie]], Q715)</f>
        <v>2.5526273148148184</v>
      </c>
    </row>
    <row r="717" spans="1:17" x14ac:dyDescent="0.25">
      <c r="A717">
        <v>7377702</v>
      </c>
      <c r="B717" s="1">
        <v>42928</v>
      </c>
      <c r="C717" s="2">
        <v>0.34722222222222221</v>
      </c>
      <c r="D717" s="2">
        <v>0.3532986111111111</v>
      </c>
      <c r="E717">
        <f>IF(LEN(telefony[[#This Row],[nr]]) = 7, 1,0)</f>
        <v>1</v>
      </c>
      <c r="F717">
        <f>IF(LEN(telefony[[#This Row],[nr]]) = 8, 1,0)</f>
        <v>0</v>
      </c>
      <c r="G717">
        <f>IF(LEN(telefony[[#This Row],[nr]]) &gt;= 10, 1,0)</f>
        <v>0</v>
      </c>
      <c r="H717">
        <f>IF(AND(MID(telefony[[#This Row],[nr]],1,2)="12",  telefony[[#This Row],[Czy stacjonarny]]=1), 1,0)</f>
        <v>0</v>
      </c>
      <c r="I717" s="2">
        <f>IF(telefony[[#This Row],[Czy stacjonarny na 12]]=1, telefony[[#This Row],[zakonczenie]]-telefony[[#This Row],[rozpoczecie]]+I716, I716)</f>
        <v>5.6168981481481528E-2</v>
      </c>
      <c r="J717" s="9">
        <f>IF(telefony[[#This Row],[Czy stacjonarny]]=1, telefony[[#This Row],[zakonczenie]]-telefony[[#This Row],[rozpoczecie]]+J716, J716)</f>
        <v>2.949606481481486</v>
      </c>
      <c r="K717" s="9">
        <f>IF(telefony[[#This Row],[Czy komórkowy]]=1, telefony[[#This Row],[zakonczenie]]-telefony[[#This Row],[rozpoczecie]]+K716, K716)</f>
        <v>0.97454861111111024</v>
      </c>
      <c r="L717" s="9">
        <f>IF(telefony[[#This Row],[Czy zagraniczne]]=1, telefony[[#This Row],[zakonczenie]]-telefony[[#This Row],[rozpoczecie]]+L716, L716)</f>
        <v>0.23347222222222264</v>
      </c>
      <c r="M717" s="9">
        <f>IF(telefony[[#This Row],[Czy stacjonarny]]=1, telefony[[#This Row],[zakonczenie]]-telefony[[#This Row],[rozpoczecie]]+M716, IF(telefony[[#This Row],[Czy komórkowy]]=1, telefony[[#This Row],[zakonczenie]]-telefony[[#This Row],[rozpoczecie]]+M716, M716))</f>
        <v>3.9241550925925992</v>
      </c>
      <c r="N717" s="2">
        <f>telefony[[#This Row],[zakonczenie]]-telefony[[#This Row],[rozpoczecie]]</f>
        <v>6.0763888888888951E-3</v>
      </c>
      <c r="O717">
        <f>IF(telefony[[#This Row],[Czy zagraniczne]]=1, ROUNDUP(telefony[[#This Row],[Trwanie]]*1440,0),0)</f>
        <v>0</v>
      </c>
      <c r="P717" s="9">
        <f>IF(telefony[[#This Row],[Czy komórkowy]]=1, P716+telefony[[#This Row],[Trwanie]], P716)</f>
        <v>0.80989583333333293</v>
      </c>
      <c r="Q717" s="9">
        <f>IF(telefony[[#This Row],[Czy stacjonarny]]=1, Q716+telefony[[#This Row],[Trwanie]], Q716)</f>
        <v>2.5587037037037073</v>
      </c>
    </row>
    <row r="718" spans="1:17" x14ac:dyDescent="0.25">
      <c r="A718">
        <v>9294571</v>
      </c>
      <c r="B718" s="1">
        <v>42928</v>
      </c>
      <c r="C718" s="2">
        <v>0.35115740740740742</v>
      </c>
      <c r="D718" s="2">
        <v>0.35447916666666668</v>
      </c>
      <c r="E718">
        <f>IF(LEN(telefony[[#This Row],[nr]]) = 7, 1,0)</f>
        <v>1</v>
      </c>
      <c r="F718">
        <f>IF(LEN(telefony[[#This Row],[nr]]) = 8, 1,0)</f>
        <v>0</v>
      </c>
      <c r="G718">
        <f>IF(LEN(telefony[[#This Row],[nr]]) &gt;= 10, 1,0)</f>
        <v>0</v>
      </c>
      <c r="H718">
        <f>IF(AND(MID(telefony[[#This Row],[nr]],1,2)="12",  telefony[[#This Row],[Czy stacjonarny]]=1), 1,0)</f>
        <v>0</v>
      </c>
      <c r="I718" s="2">
        <f>IF(telefony[[#This Row],[Czy stacjonarny na 12]]=1, telefony[[#This Row],[zakonczenie]]-telefony[[#This Row],[rozpoczecie]]+I717, I717)</f>
        <v>5.6168981481481528E-2</v>
      </c>
      <c r="J718" s="9">
        <f>IF(telefony[[#This Row],[Czy stacjonarny]]=1, telefony[[#This Row],[zakonczenie]]-telefony[[#This Row],[rozpoczecie]]+J717, J717)</f>
        <v>2.9529282407407451</v>
      </c>
      <c r="K718" s="9">
        <f>IF(telefony[[#This Row],[Czy komórkowy]]=1, telefony[[#This Row],[zakonczenie]]-telefony[[#This Row],[rozpoczecie]]+K717, K717)</f>
        <v>0.97454861111111024</v>
      </c>
      <c r="L718" s="9">
        <f>IF(telefony[[#This Row],[Czy zagraniczne]]=1, telefony[[#This Row],[zakonczenie]]-telefony[[#This Row],[rozpoczecie]]+L717, L717)</f>
        <v>0.23347222222222264</v>
      </c>
      <c r="M718" s="9">
        <f>IF(telefony[[#This Row],[Czy stacjonarny]]=1, telefony[[#This Row],[zakonczenie]]-telefony[[#This Row],[rozpoczecie]]+M717, IF(telefony[[#This Row],[Czy komórkowy]]=1, telefony[[#This Row],[zakonczenie]]-telefony[[#This Row],[rozpoczecie]]+M717, M717))</f>
        <v>3.9274768518518584</v>
      </c>
      <c r="N718" s="2">
        <f>telefony[[#This Row],[zakonczenie]]-telefony[[#This Row],[rozpoczecie]]</f>
        <v>3.3217592592592604E-3</v>
      </c>
      <c r="O718">
        <f>IF(telefony[[#This Row],[Czy zagraniczne]]=1, ROUNDUP(telefony[[#This Row],[Trwanie]]*1440,0),0)</f>
        <v>0</v>
      </c>
      <c r="P718" s="9">
        <f>IF(telefony[[#This Row],[Czy komórkowy]]=1, P717+telefony[[#This Row],[Trwanie]], P717)</f>
        <v>0.80989583333333293</v>
      </c>
      <c r="Q718" s="9">
        <f>IF(telefony[[#This Row],[Czy stacjonarny]]=1, Q717+telefony[[#This Row],[Trwanie]], Q717)</f>
        <v>2.5620254629629664</v>
      </c>
    </row>
    <row r="719" spans="1:17" x14ac:dyDescent="0.25">
      <c r="A719">
        <v>6865106</v>
      </c>
      <c r="B719" s="1">
        <v>42928</v>
      </c>
      <c r="C719" s="2">
        <v>0.35636574074074073</v>
      </c>
      <c r="D719" s="2">
        <v>0.36511574074074077</v>
      </c>
      <c r="E719">
        <f>IF(LEN(telefony[[#This Row],[nr]]) = 7, 1,0)</f>
        <v>1</v>
      </c>
      <c r="F719">
        <f>IF(LEN(telefony[[#This Row],[nr]]) = 8, 1,0)</f>
        <v>0</v>
      </c>
      <c r="G719">
        <f>IF(LEN(telefony[[#This Row],[nr]]) &gt;= 10, 1,0)</f>
        <v>0</v>
      </c>
      <c r="H719">
        <f>IF(AND(MID(telefony[[#This Row],[nr]],1,2)="12",  telefony[[#This Row],[Czy stacjonarny]]=1), 1,0)</f>
        <v>0</v>
      </c>
      <c r="I719" s="2">
        <f>IF(telefony[[#This Row],[Czy stacjonarny na 12]]=1, telefony[[#This Row],[zakonczenie]]-telefony[[#This Row],[rozpoczecie]]+I718, I718)</f>
        <v>5.6168981481481528E-2</v>
      </c>
      <c r="J719" s="9">
        <f>IF(telefony[[#This Row],[Czy stacjonarny]]=1, telefony[[#This Row],[zakonczenie]]-telefony[[#This Row],[rozpoczecie]]+J718, J718)</f>
        <v>2.9616782407407451</v>
      </c>
      <c r="K719" s="9">
        <f>IF(telefony[[#This Row],[Czy komórkowy]]=1, telefony[[#This Row],[zakonczenie]]-telefony[[#This Row],[rozpoczecie]]+K718, K718)</f>
        <v>0.97454861111111024</v>
      </c>
      <c r="L719" s="9">
        <f>IF(telefony[[#This Row],[Czy zagraniczne]]=1, telefony[[#This Row],[zakonczenie]]-telefony[[#This Row],[rozpoczecie]]+L718, L718)</f>
        <v>0.23347222222222264</v>
      </c>
      <c r="M719" s="9">
        <f>IF(telefony[[#This Row],[Czy stacjonarny]]=1, telefony[[#This Row],[zakonczenie]]-telefony[[#This Row],[rozpoczecie]]+M718, IF(telefony[[#This Row],[Czy komórkowy]]=1, telefony[[#This Row],[zakonczenie]]-telefony[[#This Row],[rozpoczecie]]+M718, M718))</f>
        <v>3.9362268518518584</v>
      </c>
      <c r="N719" s="2">
        <f>telefony[[#This Row],[zakonczenie]]-telefony[[#This Row],[rozpoczecie]]</f>
        <v>8.7500000000000355E-3</v>
      </c>
      <c r="O719">
        <f>IF(telefony[[#This Row],[Czy zagraniczne]]=1, ROUNDUP(telefony[[#This Row],[Trwanie]]*1440,0),0)</f>
        <v>0</v>
      </c>
      <c r="P719" s="9">
        <f>IF(telefony[[#This Row],[Czy komórkowy]]=1, P718+telefony[[#This Row],[Trwanie]], P718)</f>
        <v>0.80989583333333293</v>
      </c>
      <c r="Q719" s="9">
        <f>IF(telefony[[#This Row],[Czy stacjonarny]]=1, Q718+telefony[[#This Row],[Trwanie]], Q718)</f>
        <v>2.5707754629629664</v>
      </c>
    </row>
    <row r="720" spans="1:17" x14ac:dyDescent="0.25">
      <c r="A720">
        <v>62086163</v>
      </c>
      <c r="B720" s="1">
        <v>42928</v>
      </c>
      <c r="C720" s="2">
        <v>0.36060185185185184</v>
      </c>
      <c r="D720" s="2">
        <v>0.36312499999999998</v>
      </c>
      <c r="E720">
        <f>IF(LEN(telefony[[#This Row],[nr]]) = 7, 1,0)</f>
        <v>0</v>
      </c>
      <c r="F720">
        <f>IF(LEN(telefony[[#This Row],[nr]]) = 8, 1,0)</f>
        <v>1</v>
      </c>
      <c r="G720">
        <f>IF(LEN(telefony[[#This Row],[nr]]) &gt;= 10, 1,0)</f>
        <v>0</v>
      </c>
      <c r="H720">
        <f>IF(AND(MID(telefony[[#This Row],[nr]],1,2)="12",  telefony[[#This Row],[Czy stacjonarny]]=1), 1,0)</f>
        <v>0</v>
      </c>
      <c r="I720" s="2">
        <f>IF(telefony[[#This Row],[Czy stacjonarny na 12]]=1, telefony[[#This Row],[zakonczenie]]-telefony[[#This Row],[rozpoczecie]]+I719, I719)</f>
        <v>5.6168981481481528E-2</v>
      </c>
      <c r="J720" s="9">
        <f>IF(telefony[[#This Row],[Czy stacjonarny]]=1, telefony[[#This Row],[zakonczenie]]-telefony[[#This Row],[rozpoczecie]]+J719, J719)</f>
        <v>2.9616782407407451</v>
      </c>
      <c r="K720" s="9">
        <f>IF(telefony[[#This Row],[Czy komórkowy]]=1, telefony[[#This Row],[zakonczenie]]-telefony[[#This Row],[rozpoczecie]]+K719, K719)</f>
        <v>0.97707175925925838</v>
      </c>
      <c r="L720" s="9">
        <f>IF(telefony[[#This Row],[Czy zagraniczne]]=1, telefony[[#This Row],[zakonczenie]]-telefony[[#This Row],[rozpoczecie]]+L719, L719)</f>
        <v>0.23347222222222264</v>
      </c>
      <c r="M720" s="9">
        <f>IF(telefony[[#This Row],[Czy stacjonarny]]=1, telefony[[#This Row],[zakonczenie]]-telefony[[#This Row],[rozpoczecie]]+M719, IF(telefony[[#This Row],[Czy komórkowy]]=1, telefony[[#This Row],[zakonczenie]]-telefony[[#This Row],[rozpoczecie]]+M719, M719))</f>
        <v>3.9387500000000064</v>
      </c>
      <c r="N720" s="2">
        <f>telefony[[#This Row],[zakonczenie]]-telefony[[#This Row],[rozpoczecie]]</f>
        <v>2.5231481481481355E-3</v>
      </c>
      <c r="O720">
        <f>IF(telefony[[#This Row],[Czy zagraniczne]]=1, ROUNDUP(telefony[[#This Row],[Trwanie]]*1440,0),0)</f>
        <v>0</v>
      </c>
      <c r="P720" s="9">
        <f>IF(telefony[[#This Row],[Czy komórkowy]]=1, P719+telefony[[#This Row],[Trwanie]], P719)</f>
        <v>0.81241898148148106</v>
      </c>
      <c r="Q720" s="9">
        <f>IF(telefony[[#This Row],[Czy stacjonarny]]=1, Q719+telefony[[#This Row],[Trwanie]], Q719)</f>
        <v>2.5707754629629664</v>
      </c>
    </row>
    <row r="721" spans="1:17" x14ac:dyDescent="0.25">
      <c r="A721">
        <v>6367284</v>
      </c>
      <c r="B721" s="1">
        <v>42928</v>
      </c>
      <c r="C721" s="2">
        <v>0.36519675925925926</v>
      </c>
      <c r="D721" s="2">
        <v>0.36751157407407409</v>
      </c>
      <c r="E721">
        <f>IF(LEN(telefony[[#This Row],[nr]]) = 7, 1,0)</f>
        <v>1</v>
      </c>
      <c r="F721">
        <f>IF(LEN(telefony[[#This Row],[nr]]) = 8, 1,0)</f>
        <v>0</v>
      </c>
      <c r="G721">
        <f>IF(LEN(telefony[[#This Row],[nr]]) &gt;= 10, 1,0)</f>
        <v>0</v>
      </c>
      <c r="H721">
        <f>IF(AND(MID(telefony[[#This Row],[nr]],1,2)="12",  telefony[[#This Row],[Czy stacjonarny]]=1), 1,0)</f>
        <v>0</v>
      </c>
      <c r="I721" s="2">
        <f>IF(telefony[[#This Row],[Czy stacjonarny na 12]]=1, telefony[[#This Row],[zakonczenie]]-telefony[[#This Row],[rozpoczecie]]+I720, I720)</f>
        <v>5.6168981481481528E-2</v>
      </c>
      <c r="J721" s="9">
        <f>IF(telefony[[#This Row],[Czy stacjonarny]]=1, telefony[[#This Row],[zakonczenie]]-telefony[[#This Row],[rozpoczecie]]+J720, J720)</f>
        <v>2.96399305555556</v>
      </c>
      <c r="K721" s="9">
        <f>IF(telefony[[#This Row],[Czy komórkowy]]=1, telefony[[#This Row],[zakonczenie]]-telefony[[#This Row],[rozpoczecie]]+K720, K720)</f>
        <v>0.97707175925925838</v>
      </c>
      <c r="L721" s="9">
        <f>IF(telefony[[#This Row],[Czy zagraniczne]]=1, telefony[[#This Row],[zakonczenie]]-telefony[[#This Row],[rozpoczecie]]+L720, L720)</f>
        <v>0.23347222222222264</v>
      </c>
      <c r="M721" s="9">
        <f>IF(telefony[[#This Row],[Czy stacjonarny]]=1, telefony[[#This Row],[zakonczenie]]-telefony[[#This Row],[rozpoczecie]]+M720, IF(telefony[[#This Row],[Czy komórkowy]]=1, telefony[[#This Row],[zakonczenie]]-telefony[[#This Row],[rozpoczecie]]+M720, M720))</f>
        <v>3.9410648148148213</v>
      </c>
      <c r="N721" s="2">
        <f>telefony[[#This Row],[zakonczenie]]-telefony[[#This Row],[rozpoczecie]]</f>
        <v>2.3148148148148251E-3</v>
      </c>
      <c r="O721">
        <f>IF(telefony[[#This Row],[Czy zagraniczne]]=1, ROUNDUP(telefony[[#This Row],[Trwanie]]*1440,0),0)</f>
        <v>0</v>
      </c>
      <c r="P721" s="9">
        <f>IF(telefony[[#This Row],[Czy komórkowy]]=1, P720+telefony[[#This Row],[Trwanie]], P720)</f>
        <v>0.81241898148148106</v>
      </c>
      <c r="Q721" s="9">
        <f>IF(telefony[[#This Row],[Czy stacjonarny]]=1, Q720+telefony[[#This Row],[Trwanie]], Q720)</f>
        <v>2.5730902777777813</v>
      </c>
    </row>
    <row r="722" spans="1:17" x14ac:dyDescent="0.25">
      <c r="A722">
        <v>1811630</v>
      </c>
      <c r="B722" s="1">
        <v>42928</v>
      </c>
      <c r="C722" s="2">
        <v>0.36787037037037035</v>
      </c>
      <c r="D722" s="2">
        <v>0.36855324074074075</v>
      </c>
      <c r="E722">
        <f>IF(LEN(telefony[[#This Row],[nr]]) = 7, 1,0)</f>
        <v>1</v>
      </c>
      <c r="F722">
        <f>IF(LEN(telefony[[#This Row],[nr]]) = 8, 1,0)</f>
        <v>0</v>
      </c>
      <c r="G722">
        <f>IF(LEN(telefony[[#This Row],[nr]]) &gt;= 10, 1,0)</f>
        <v>0</v>
      </c>
      <c r="H722">
        <f>IF(AND(MID(telefony[[#This Row],[nr]],1,2)="12",  telefony[[#This Row],[Czy stacjonarny]]=1), 1,0)</f>
        <v>0</v>
      </c>
      <c r="I722" s="2">
        <f>IF(telefony[[#This Row],[Czy stacjonarny na 12]]=1, telefony[[#This Row],[zakonczenie]]-telefony[[#This Row],[rozpoczecie]]+I721, I721)</f>
        <v>5.6168981481481528E-2</v>
      </c>
      <c r="J722" s="9">
        <f>IF(telefony[[#This Row],[Czy stacjonarny]]=1, telefony[[#This Row],[zakonczenie]]-telefony[[#This Row],[rozpoczecie]]+J721, J721)</f>
        <v>2.9646759259259303</v>
      </c>
      <c r="K722" s="9">
        <f>IF(telefony[[#This Row],[Czy komórkowy]]=1, telefony[[#This Row],[zakonczenie]]-telefony[[#This Row],[rozpoczecie]]+K721, K721)</f>
        <v>0.97707175925925838</v>
      </c>
      <c r="L722" s="9">
        <f>IF(telefony[[#This Row],[Czy zagraniczne]]=1, telefony[[#This Row],[zakonczenie]]-telefony[[#This Row],[rozpoczecie]]+L721, L721)</f>
        <v>0.23347222222222264</v>
      </c>
      <c r="M722" s="9">
        <f>IF(telefony[[#This Row],[Czy stacjonarny]]=1, telefony[[#This Row],[zakonczenie]]-telefony[[#This Row],[rozpoczecie]]+M721, IF(telefony[[#This Row],[Czy komórkowy]]=1, telefony[[#This Row],[zakonczenie]]-telefony[[#This Row],[rozpoczecie]]+M721, M721))</f>
        <v>3.9417476851851916</v>
      </c>
      <c r="N722" s="2">
        <f>telefony[[#This Row],[zakonczenie]]-telefony[[#This Row],[rozpoczecie]]</f>
        <v>6.828703703704031E-4</v>
      </c>
      <c r="O722">
        <f>IF(telefony[[#This Row],[Czy zagraniczne]]=1, ROUNDUP(telefony[[#This Row],[Trwanie]]*1440,0),0)</f>
        <v>0</v>
      </c>
      <c r="P722" s="9">
        <f>IF(telefony[[#This Row],[Czy komórkowy]]=1, P721+telefony[[#This Row],[Trwanie]], P721)</f>
        <v>0.81241898148148106</v>
      </c>
      <c r="Q722" s="9">
        <f>IF(telefony[[#This Row],[Czy stacjonarny]]=1, Q721+telefony[[#This Row],[Trwanie]], Q721)</f>
        <v>2.5737731481481516</v>
      </c>
    </row>
    <row r="723" spans="1:17" x14ac:dyDescent="0.25">
      <c r="A723">
        <v>9346036178</v>
      </c>
      <c r="B723" s="1">
        <v>42928</v>
      </c>
      <c r="C723" s="2">
        <v>0.37017361111111113</v>
      </c>
      <c r="D723" s="2">
        <v>0.38035879629629632</v>
      </c>
      <c r="E723">
        <f>IF(LEN(telefony[[#This Row],[nr]]) = 7, 1,0)</f>
        <v>0</v>
      </c>
      <c r="F723">
        <f>IF(LEN(telefony[[#This Row],[nr]]) = 8, 1,0)</f>
        <v>0</v>
      </c>
      <c r="G723">
        <f>IF(LEN(telefony[[#This Row],[nr]]) &gt;= 10, 1,0)</f>
        <v>1</v>
      </c>
      <c r="H723">
        <f>IF(AND(MID(telefony[[#This Row],[nr]],1,2)="12",  telefony[[#This Row],[Czy stacjonarny]]=1), 1,0)</f>
        <v>0</v>
      </c>
      <c r="I723" s="2">
        <f>IF(telefony[[#This Row],[Czy stacjonarny na 12]]=1, telefony[[#This Row],[zakonczenie]]-telefony[[#This Row],[rozpoczecie]]+I722, I722)</f>
        <v>5.6168981481481528E-2</v>
      </c>
      <c r="J723" s="9">
        <f>IF(telefony[[#This Row],[Czy stacjonarny]]=1, telefony[[#This Row],[zakonczenie]]-telefony[[#This Row],[rozpoczecie]]+J722, J722)</f>
        <v>2.9646759259259303</v>
      </c>
      <c r="K723" s="9">
        <f>IF(telefony[[#This Row],[Czy komórkowy]]=1, telefony[[#This Row],[zakonczenie]]-telefony[[#This Row],[rozpoczecie]]+K722, K722)</f>
        <v>0.97707175925925838</v>
      </c>
      <c r="L723" s="9">
        <f>IF(telefony[[#This Row],[Czy zagraniczne]]=1, telefony[[#This Row],[zakonczenie]]-telefony[[#This Row],[rozpoczecie]]+L722, L722)</f>
        <v>0.24365740740740782</v>
      </c>
      <c r="M723" s="9">
        <f>IF(telefony[[#This Row],[Czy stacjonarny]]=1, telefony[[#This Row],[zakonczenie]]-telefony[[#This Row],[rozpoczecie]]+M722, IF(telefony[[#This Row],[Czy komórkowy]]=1, telefony[[#This Row],[zakonczenie]]-telefony[[#This Row],[rozpoczecie]]+M722, M722))</f>
        <v>3.9417476851851916</v>
      </c>
      <c r="N723" s="2">
        <f>telefony[[#This Row],[zakonczenie]]-telefony[[#This Row],[rozpoczecie]]</f>
        <v>1.0185185185185186E-2</v>
      </c>
      <c r="O723">
        <f>IF(telefony[[#This Row],[Czy zagraniczne]]=1, ROUNDUP(telefony[[#This Row],[Trwanie]]*1440,0),0)</f>
        <v>15</v>
      </c>
      <c r="P723" s="9">
        <f>IF(telefony[[#This Row],[Czy komórkowy]]=1, P722+telefony[[#This Row],[Trwanie]], P722)</f>
        <v>0.81241898148148106</v>
      </c>
      <c r="Q723" s="9">
        <f>IF(telefony[[#This Row],[Czy stacjonarny]]=1, Q722+telefony[[#This Row],[Trwanie]], Q722)</f>
        <v>2.5737731481481516</v>
      </c>
    </row>
    <row r="724" spans="1:17" x14ac:dyDescent="0.25">
      <c r="A724">
        <v>1138033</v>
      </c>
      <c r="B724" s="1">
        <v>42928</v>
      </c>
      <c r="C724" s="2">
        <v>0.37504629629629632</v>
      </c>
      <c r="D724" s="2">
        <v>0.37731481481481483</v>
      </c>
      <c r="E724">
        <f>IF(LEN(telefony[[#This Row],[nr]]) = 7, 1,0)</f>
        <v>1</v>
      </c>
      <c r="F724">
        <f>IF(LEN(telefony[[#This Row],[nr]]) = 8, 1,0)</f>
        <v>0</v>
      </c>
      <c r="G724">
        <f>IF(LEN(telefony[[#This Row],[nr]]) &gt;= 10, 1,0)</f>
        <v>0</v>
      </c>
      <c r="H724">
        <f>IF(AND(MID(telefony[[#This Row],[nr]],1,2)="12",  telefony[[#This Row],[Czy stacjonarny]]=1), 1,0)</f>
        <v>0</v>
      </c>
      <c r="I724" s="2">
        <f>IF(telefony[[#This Row],[Czy stacjonarny na 12]]=1, telefony[[#This Row],[zakonczenie]]-telefony[[#This Row],[rozpoczecie]]+I723, I723)</f>
        <v>5.6168981481481528E-2</v>
      </c>
      <c r="J724" s="9">
        <f>IF(telefony[[#This Row],[Czy stacjonarny]]=1, telefony[[#This Row],[zakonczenie]]-telefony[[#This Row],[rozpoczecie]]+J723, J723)</f>
        <v>2.966944444444449</v>
      </c>
      <c r="K724" s="9">
        <f>IF(telefony[[#This Row],[Czy komórkowy]]=1, telefony[[#This Row],[zakonczenie]]-telefony[[#This Row],[rozpoczecie]]+K723, K723)</f>
        <v>0.97707175925925838</v>
      </c>
      <c r="L724" s="9">
        <f>IF(telefony[[#This Row],[Czy zagraniczne]]=1, telefony[[#This Row],[zakonczenie]]-telefony[[#This Row],[rozpoczecie]]+L723, L723)</f>
        <v>0.24365740740740782</v>
      </c>
      <c r="M724" s="9">
        <f>IF(telefony[[#This Row],[Czy stacjonarny]]=1, telefony[[#This Row],[zakonczenie]]-telefony[[#This Row],[rozpoczecie]]+M723, IF(telefony[[#This Row],[Czy komórkowy]]=1, telefony[[#This Row],[zakonczenie]]-telefony[[#This Row],[rozpoczecie]]+M723, M723))</f>
        <v>3.9440162037037103</v>
      </c>
      <c r="N724" s="2">
        <f>telefony[[#This Row],[zakonczenie]]-telefony[[#This Row],[rozpoczecie]]</f>
        <v>2.2685185185185031E-3</v>
      </c>
      <c r="O724">
        <f>IF(telefony[[#This Row],[Czy zagraniczne]]=1, ROUNDUP(telefony[[#This Row],[Trwanie]]*1440,0),0)</f>
        <v>0</v>
      </c>
      <c r="P724" s="9">
        <f>IF(telefony[[#This Row],[Czy komórkowy]]=1, P723+telefony[[#This Row],[Trwanie]], P723)</f>
        <v>0.81241898148148106</v>
      </c>
      <c r="Q724" s="9">
        <f>IF(telefony[[#This Row],[Czy stacjonarny]]=1, Q723+telefony[[#This Row],[Trwanie]], Q723)</f>
        <v>2.5760416666666703</v>
      </c>
    </row>
    <row r="725" spans="1:17" x14ac:dyDescent="0.25">
      <c r="A725">
        <v>2114812</v>
      </c>
      <c r="B725" s="1">
        <v>42928</v>
      </c>
      <c r="C725" s="2">
        <v>0.37615740740740738</v>
      </c>
      <c r="D725" s="2">
        <v>0.38158564814814816</v>
      </c>
      <c r="E725">
        <f>IF(LEN(telefony[[#This Row],[nr]]) = 7, 1,0)</f>
        <v>1</v>
      </c>
      <c r="F725">
        <f>IF(LEN(telefony[[#This Row],[nr]]) = 8, 1,0)</f>
        <v>0</v>
      </c>
      <c r="G725">
        <f>IF(LEN(telefony[[#This Row],[nr]]) &gt;= 10, 1,0)</f>
        <v>0</v>
      </c>
      <c r="H725">
        <f>IF(AND(MID(telefony[[#This Row],[nr]],1,2)="12",  telefony[[#This Row],[Czy stacjonarny]]=1), 1,0)</f>
        <v>0</v>
      </c>
      <c r="I725" s="2">
        <f>IF(telefony[[#This Row],[Czy stacjonarny na 12]]=1, telefony[[#This Row],[zakonczenie]]-telefony[[#This Row],[rozpoczecie]]+I724, I724)</f>
        <v>5.6168981481481528E-2</v>
      </c>
      <c r="J725" s="9">
        <f>IF(telefony[[#This Row],[Czy stacjonarny]]=1, telefony[[#This Row],[zakonczenie]]-telefony[[#This Row],[rozpoczecie]]+J724, J724)</f>
        <v>2.9723726851851899</v>
      </c>
      <c r="K725" s="9">
        <f>IF(telefony[[#This Row],[Czy komórkowy]]=1, telefony[[#This Row],[zakonczenie]]-telefony[[#This Row],[rozpoczecie]]+K724, K724)</f>
        <v>0.97707175925925838</v>
      </c>
      <c r="L725" s="9">
        <f>IF(telefony[[#This Row],[Czy zagraniczne]]=1, telefony[[#This Row],[zakonczenie]]-telefony[[#This Row],[rozpoczecie]]+L724, L724)</f>
        <v>0.24365740740740782</v>
      </c>
      <c r="M725" s="9">
        <f>IF(telefony[[#This Row],[Czy stacjonarny]]=1, telefony[[#This Row],[zakonczenie]]-telefony[[#This Row],[rozpoczecie]]+M724, IF(telefony[[#This Row],[Czy komórkowy]]=1, telefony[[#This Row],[zakonczenie]]-telefony[[#This Row],[rozpoczecie]]+M724, M724))</f>
        <v>3.9494444444444512</v>
      </c>
      <c r="N725" s="2">
        <f>telefony[[#This Row],[zakonczenie]]-telefony[[#This Row],[rozpoczecie]]</f>
        <v>5.4282407407407751E-3</v>
      </c>
      <c r="O725">
        <f>IF(telefony[[#This Row],[Czy zagraniczne]]=1, ROUNDUP(telefony[[#This Row],[Trwanie]]*1440,0),0)</f>
        <v>0</v>
      </c>
      <c r="P725" s="9">
        <f>IF(telefony[[#This Row],[Czy komórkowy]]=1, P724+telefony[[#This Row],[Trwanie]], P724)</f>
        <v>0.81241898148148106</v>
      </c>
      <c r="Q725" s="9">
        <f>IF(telefony[[#This Row],[Czy stacjonarny]]=1, Q724+telefony[[#This Row],[Trwanie]], Q724)</f>
        <v>2.5814699074074112</v>
      </c>
    </row>
    <row r="726" spans="1:17" x14ac:dyDescent="0.25">
      <c r="A726">
        <v>4195677</v>
      </c>
      <c r="B726" s="1">
        <v>42928</v>
      </c>
      <c r="C726" s="2">
        <v>0.37644675925925924</v>
      </c>
      <c r="D726" s="2">
        <v>0.38192129629629629</v>
      </c>
      <c r="E726">
        <f>IF(LEN(telefony[[#This Row],[nr]]) = 7, 1,0)</f>
        <v>1</v>
      </c>
      <c r="F726">
        <f>IF(LEN(telefony[[#This Row],[nr]]) = 8, 1,0)</f>
        <v>0</v>
      </c>
      <c r="G726">
        <f>IF(LEN(telefony[[#This Row],[nr]]) &gt;= 10, 1,0)</f>
        <v>0</v>
      </c>
      <c r="H726">
        <f>IF(AND(MID(telefony[[#This Row],[nr]],1,2)="12",  telefony[[#This Row],[Czy stacjonarny]]=1), 1,0)</f>
        <v>0</v>
      </c>
      <c r="I726" s="2">
        <f>IF(telefony[[#This Row],[Czy stacjonarny na 12]]=1, telefony[[#This Row],[zakonczenie]]-telefony[[#This Row],[rozpoczecie]]+I725, I725)</f>
        <v>5.6168981481481528E-2</v>
      </c>
      <c r="J726" s="9">
        <f>IF(telefony[[#This Row],[Czy stacjonarny]]=1, telefony[[#This Row],[zakonczenie]]-telefony[[#This Row],[rozpoczecie]]+J725, J725)</f>
        <v>2.977847222222227</v>
      </c>
      <c r="K726" s="9">
        <f>IF(telefony[[#This Row],[Czy komórkowy]]=1, telefony[[#This Row],[zakonczenie]]-telefony[[#This Row],[rozpoczecie]]+K725, K725)</f>
        <v>0.97707175925925838</v>
      </c>
      <c r="L726" s="9">
        <f>IF(telefony[[#This Row],[Czy zagraniczne]]=1, telefony[[#This Row],[zakonczenie]]-telefony[[#This Row],[rozpoczecie]]+L725, L725)</f>
        <v>0.24365740740740782</v>
      </c>
      <c r="M726" s="9">
        <f>IF(telefony[[#This Row],[Czy stacjonarny]]=1, telefony[[#This Row],[zakonczenie]]-telefony[[#This Row],[rozpoczecie]]+M725, IF(telefony[[#This Row],[Czy komórkowy]]=1, telefony[[#This Row],[zakonczenie]]-telefony[[#This Row],[rozpoczecie]]+M725, M725))</f>
        <v>3.9549189814814882</v>
      </c>
      <c r="N726" s="2">
        <f>telefony[[#This Row],[zakonczenie]]-telefony[[#This Row],[rozpoczecie]]</f>
        <v>5.4745370370370416E-3</v>
      </c>
      <c r="O726">
        <f>IF(telefony[[#This Row],[Czy zagraniczne]]=1, ROUNDUP(telefony[[#This Row],[Trwanie]]*1440,0),0)</f>
        <v>0</v>
      </c>
      <c r="P726" s="9">
        <f>IF(telefony[[#This Row],[Czy komórkowy]]=1, P725+telefony[[#This Row],[Trwanie]], P725)</f>
        <v>0.81241898148148106</v>
      </c>
      <c r="Q726" s="9">
        <f>IF(telefony[[#This Row],[Czy stacjonarny]]=1, Q725+telefony[[#This Row],[Trwanie]], Q725)</f>
        <v>2.5869444444444483</v>
      </c>
    </row>
    <row r="727" spans="1:17" x14ac:dyDescent="0.25">
      <c r="A727">
        <v>3493348</v>
      </c>
      <c r="B727" s="1">
        <v>42928</v>
      </c>
      <c r="C727" s="2">
        <v>0.37934027777777779</v>
      </c>
      <c r="D727" s="2">
        <v>0.38925925925925925</v>
      </c>
      <c r="E727">
        <f>IF(LEN(telefony[[#This Row],[nr]]) = 7, 1,0)</f>
        <v>1</v>
      </c>
      <c r="F727">
        <f>IF(LEN(telefony[[#This Row],[nr]]) = 8, 1,0)</f>
        <v>0</v>
      </c>
      <c r="G727">
        <f>IF(LEN(telefony[[#This Row],[nr]]) &gt;= 10, 1,0)</f>
        <v>0</v>
      </c>
      <c r="H727">
        <f>IF(AND(MID(telefony[[#This Row],[nr]],1,2)="12",  telefony[[#This Row],[Czy stacjonarny]]=1), 1,0)</f>
        <v>0</v>
      </c>
      <c r="I727" s="2">
        <f>IF(telefony[[#This Row],[Czy stacjonarny na 12]]=1, telefony[[#This Row],[zakonczenie]]-telefony[[#This Row],[rozpoczecie]]+I726, I726)</f>
        <v>5.6168981481481528E-2</v>
      </c>
      <c r="J727" s="9">
        <f>IF(telefony[[#This Row],[Czy stacjonarny]]=1, telefony[[#This Row],[zakonczenie]]-telefony[[#This Row],[rozpoczecie]]+J726, J726)</f>
        <v>2.9877662037037083</v>
      </c>
      <c r="K727" s="9">
        <f>IF(telefony[[#This Row],[Czy komórkowy]]=1, telefony[[#This Row],[zakonczenie]]-telefony[[#This Row],[rozpoczecie]]+K726, K726)</f>
        <v>0.97707175925925838</v>
      </c>
      <c r="L727" s="9">
        <f>IF(telefony[[#This Row],[Czy zagraniczne]]=1, telefony[[#This Row],[zakonczenie]]-telefony[[#This Row],[rozpoczecie]]+L726, L726)</f>
        <v>0.24365740740740782</v>
      </c>
      <c r="M727" s="9">
        <f>IF(telefony[[#This Row],[Czy stacjonarny]]=1, telefony[[#This Row],[zakonczenie]]-telefony[[#This Row],[rozpoczecie]]+M726, IF(telefony[[#This Row],[Czy komórkowy]]=1, telefony[[#This Row],[zakonczenie]]-telefony[[#This Row],[rozpoczecie]]+M726, M726))</f>
        <v>3.9648379629629695</v>
      </c>
      <c r="N727" s="2">
        <f>telefony[[#This Row],[zakonczenie]]-telefony[[#This Row],[rozpoczecie]]</f>
        <v>9.9189814814814592E-3</v>
      </c>
      <c r="O727">
        <f>IF(telefony[[#This Row],[Czy zagraniczne]]=1, ROUNDUP(telefony[[#This Row],[Trwanie]]*1440,0),0)</f>
        <v>0</v>
      </c>
      <c r="P727" s="9">
        <f>IF(telefony[[#This Row],[Czy komórkowy]]=1, P726+telefony[[#This Row],[Trwanie]], P726)</f>
        <v>0.81241898148148106</v>
      </c>
      <c r="Q727" s="9">
        <f>IF(telefony[[#This Row],[Czy stacjonarny]]=1, Q726+telefony[[#This Row],[Trwanie]], Q726)</f>
        <v>2.5968634259259296</v>
      </c>
    </row>
    <row r="728" spans="1:17" x14ac:dyDescent="0.25">
      <c r="A728">
        <v>6005020</v>
      </c>
      <c r="B728" s="1">
        <v>42928</v>
      </c>
      <c r="C728" s="2">
        <v>0.38046296296296295</v>
      </c>
      <c r="D728" s="2">
        <v>0.38739583333333333</v>
      </c>
      <c r="E728">
        <f>IF(LEN(telefony[[#This Row],[nr]]) = 7, 1,0)</f>
        <v>1</v>
      </c>
      <c r="F728">
        <f>IF(LEN(telefony[[#This Row],[nr]]) = 8, 1,0)</f>
        <v>0</v>
      </c>
      <c r="G728">
        <f>IF(LEN(telefony[[#This Row],[nr]]) &gt;= 10, 1,0)</f>
        <v>0</v>
      </c>
      <c r="H728">
        <f>IF(AND(MID(telefony[[#This Row],[nr]],1,2)="12",  telefony[[#This Row],[Czy stacjonarny]]=1), 1,0)</f>
        <v>0</v>
      </c>
      <c r="I728" s="2">
        <f>IF(telefony[[#This Row],[Czy stacjonarny na 12]]=1, telefony[[#This Row],[zakonczenie]]-telefony[[#This Row],[rozpoczecie]]+I727, I727)</f>
        <v>5.6168981481481528E-2</v>
      </c>
      <c r="J728" s="9">
        <f>IF(telefony[[#This Row],[Czy stacjonarny]]=1, telefony[[#This Row],[zakonczenie]]-telefony[[#This Row],[rozpoczecie]]+J727, J727)</f>
        <v>2.9946990740740786</v>
      </c>
      <c r="K728" s="9">
        <f>IF(telefony[[#This Row],[Czy komórkowy]]=1, telefony[[#This Row],[zakonczenie]]-telefony[[#This Row],[rozpoczecie]]+K727, K727)</f>
        <v>0.97707175925925838</v>
      </c>
      <c r="L728" s="9">
        <f>IF(telefony[[#This Row],[Czy zagraniczne]]=1, telefony[[#This Row],[zakonczenie]]-telefony[[#This Row],[rozpoczecie]]+L727, L727)</f>
        <v>0.24365740740740782</v>
      </c>
      <c r="M728" s="9">
        <f>IF(telefony[[#This Row],[Czy stacjonarny]]=1, telefony[[#This Row],[zakonczenie]]-telefony[[#This Row],[rozpoczecie]]+M727, IF(telefony[[#This Row],[Czy komórkowy]]=1, telefony[[#This Row],[zakonczenie]]-telefony[[#This Row],[rozpoczecie]]+M727, M727))</f>
        <v>3.9717708333333399</v>
      </c>
      <c r="N728" s="2">
        <f>telefony[[#This Row],[zakonczenie]]-telefony[[#This Row],[rozpoczecie]]</f>
        <v>6.9328703703703809E-3</v>
      </c>
      <c r="O728">
        <f>IF(telefony[[#This Row],[Czy zagraniczne]]=1, ROUNDUP(telefony[[#This Row],[Trwanie]]*1440,0),0)</f>
        <v>0</v>
      </c>
      <c r="P728" s="9">
        <f>IF(telefony[[#This Row],[Czy komórkowy]]=1, P727+telefony[[#This Row],[Trwanie]], P727)</f>
        <v>0.81241898148148106</v>
      </c>
      <c r="Q728" s="9">
        <f>IF(telefony[[#This Row],[Czy stacjonarny]]=1, Q727+telefony[[#This Row],[Trwanie]], Q727)</f>
        <v>2.6037962962962999</v>
      </c>
    </row>
    <row r="729" spans="1:17" x14ac:dyDescent="0.25">
      <c r="A729">
        <v>7421868</v>
      </c>
      <c r="B729" s="1">
        <v>42928</v>
      </c>
      <c r="C729" s="2">
        <v>0.38292824074074072</v>
      </c>
      <c r="D729" s="2">
        <v>0.38613425925925926</v>
      </c>
      <c r="E729">
        <f>IF(LEN(telefony[[#This Row],[nr]]) = 7, 1,0)</f>
        <v>1</v>
      </c>
      <c r="F729">
        <f>IF(LEN(telefony[[#This Row],[nr]]) = 8, 1,0)</f>
        <v>0</v>
      </c>
      <c r="G729">
        <f>IF(LEN(telefony[[#This Row],[nr]]) &gt;= 10, 1,0)</f>
        <v>0</v>
      </c>
      <c r="H729">
        <f>IF(AND(MID(telefony[[#This Row],[nr]],1,2)="12",  telefony[[#This Row],[Czy stacjonarny]]=1), 1,0)</f>
        <v>0</v>
      </c>
      <c r="I729" s="2">
        <f>IF(telefony[[#This Row],[Czy stacjonarny na 12]]=1, telefony[[#This Row],[zakonczenie]]-telefony[[#This Row],[rozpoczecie]]+I728, I728)</f>
        <v>5.6168981481481528E-2</v>
      </c>
      <c r="J729" s="9">
        <f>IF(telefony[[#This Row],[Czy stacjonarny]]=1, telefony[[#This Row],[zakonczenie]]-telefony[[#This Row],[rozpoczecie]]+J728, J728)</f>
        <v>2.997905092592597</v>
      </c>
      <c r="K729" s="9">
        <f>IF(telefony[[#This Row],[Czy komórkowy]]=1, telefony[[#This Row],[zakonczenie]]-telefony[[#This Row],[rozpoczecie]]+K728, K728)</f>
        <v>0.97707175925925838</v>
      </c>
      <c r="L729" s="9">
        <f>IF(telefony[[#This Row],[Czy zagraniczne]]=1, telefony[[#This Row],[zakonczenie]]-telefony[[#This Row],[rozpoczecie]]+L728, L728)</f>
        <v>0.24365740740740782</v>
      </c>
      <c r="M729" s="9">
        <f>IF(telefony[[#This Row],[Czy stacjonarny]]=1, telefony[[#This Row],[zakonczenie]]-telefony[[#This Row],[rozpoczecie]]+M728, IF(telefony[[#This Row],[Czy komórkowy]]=1, telefony[[#This Row],[zakonczenie]]-telefony[[#This Row],[rozpoczecie]]+M728, M728))</f>
        <v>3.9749768518518582</v>
      </c>
      <c r="N729" s="2">
        <f>telefony[[#This Row],[zakonczenie]]-telefony[[#This Row],[rozpoczecie]]</f>
        <v>3.2060185185185386E-3</v>
      </c>
      <c r="O729">
        <f>IF(telefony[[#This Row],[Czy zagraniczne]]=1, ROUNDUP(telefony[[#This Row],[Trwanie]]*1440,0),0)</f>
        <v>0</v>
      </c>
      <c r="P729" s="9">
        <f>IF(telefony[[#This Row],[Czy komórkowy]]=1, P728+telefony[[#This Row],[Trwanie]], P728)</f>
        <v>0.81241898148148106</v>
      </c>
      <c r="Q729" s="9">
        <f>IF(telefony[[#This Row],[Czy stacjonarny]]=1, Q728+telefony[[#This Row],[Trwanie]], Q728)</f>
        <v>2.6070023148148183</v>
      </c>
    </row>
    <row r="730" spans="1:17" x14ac:dyDescent="0.25">
      <c r="A730">
        <v>2227803</v>
      </c>
      <c r="B730" s="1">
        <v>42928</v>
      </c>
      <c r="C730" s="2">
        <v>0.38317129629629632</v>
      </c>
      <c r="D730" s="2">
        <v>0.39157407407407407</v>
      </c>
      <c r="E730">
        <f>IF(LEN(telefony[[#This Row],[nr]]) = 7, 1,0)</f>
        <v>1</v>
      </c>
      <c r="F730">
        <f>IF(LEN(telefony[[#This Row],[nr]]) = 8, 1,0)</f>
        <v>0</v>
      </c>
      <c r="G730">
        <f>IF(LEN(telefony[[#This Row],[nr]]) &gt;= 10, 1,0)</f>
        <v>0</v>
      </c>
      <c r="H730">
        <f>IF(AND(MID(telefony[[#This Row],[nr]],1,2)="12",  telefony[[#This Row],[Czy stacjonarny]]=1), 1,0)</f>
        <v>0</v>
      </c>
      <c r="I730" s="2">
        <f>IF(telefony[[#This Row],[Czy stacjonarny na 12]]=1, telefony[[#This Row],[zakonczenie]]-telefony[[#This Row],[rozpoczecie]]+I729, I729)</f>
        <v>5.6168981481481528E-2</v>
      </c>
      <c r="J730" s="9">
        <f>IF(telefony[[#This Row],[Czy stacjonarny]]=1, telefony[[#This Row],[zakonczenie]]-telefony[[#This Row],[rozpoczecie]]+J729, J729)</f>
        <v>3.0063078703703745</v>
      </c>
      <c r="K730" s="9">
        <f>IF(telefony[[#This Row],[Czy komórkowy]]=1, telefony[[#This Row],[zakonczenie]]-telefony[[#This Row],[rozpoczecie]]+K729, K729)</f>
        <v>0.97707175925925838</v>
      </c>
      <c r="L730" s="9">
        <f>IF(telefony[[#This Row],[Czy zagraniczne]]=1, telefony[[#This Row],[zakonczenie]]-telefony[[#This Row],[rozpoczecie]]+L729, L729)</f>
        <v>0.24365740740740782</v>
      </c>
      <c r="M730" s="9">
        <f>IF(telefony[[#This Row],[Czy stacjonarny]]=1, telefony[[#This Row],[zakonczenie]]-telefony[[#This Row],[rozpoczecie]]+M729, IF(telefony[[#This Row],[Czy komórkowy]]=1, telefony[[#This Row],[zakonczenie]]-telefony[[#This Row],[rozpoczecie]]+M729, M729))</f>
        <v>3.9833796296296358</v>
      </c>
      <c r="N730" s="2">
        <f>telefony[[#This Row],[zakonczenie]]-telefony[[#This Row],[rozpoczecie]]</f>
        <v>8.402777777777759E-3</v>
      </c>
      <c r="O730">
        <f>IF(telefony[[#This Row],[Czy zagraniczne]]=1, ROUNDUP(telefony[[#This Row],[Trwanie]]*1440,0),0)</f>
        <v>0</v>
      </c>
      <c r="P730" s="9">
        <f>IF(telefony[[#This Row],[Czy komórkowy]]=1, P729+telefony[[#This Row],[Trwanie]], P729)</f>
        <v>0.81241898148148106</v>
      </c>
      <c r="Q730" s="9">
        <f>IF(telefony[[#This Row],[Czy stacjonarny]]=1, Q729+telefony[[#This Row],[Trwanie]], Q729)</f>
        <v>2.6154050925925958</v>
      </c>
    </row>
    <row r="731" spans="1:17" x14ac:dyDescent="0.25">
      <c r="A731">
        <v>4007464</v>
      </c>
      <c r="B731" s="1">
        <v>42928</v>
      </c>
      <c r="C731" s="2">
        <v>0.38767361111111109</v>
      </c>
      <c r="D731" s="2">
        <v>0.38848379629629631</v>
      </c>
      <c r="E731">
        <f>IF(LEN(telefony[[#This Row],[nr]]) = 7, 1,0)</f>
        <v>1</v>
      </c>
      <c r="F731">
        <f>IF(LEN(telefony[[#This Row],[nr]]) = 8, 1,0)</f>
        <v>0</v>
      </c>
      <c r="G731">
        <f>IF(LEN(telefony[[#This Row],[nr]]) &gt;= 10, 1,0)</f>
        <v>0</v>
      </c>
      <c r="H731">
        <f>IF(AND(MID(telefony[[#This Row],[nr]],1,2)="12",  telefony[[#This Row],[Czy stacjonarny]]=1), 1,0)</f>
        <v>0</v>
      </c>
      <c r="I731" s="2">
        <f>IF(telefony[[#This Row],[Czy stacjonarny na 12]]=1, telefony[[#This Row],[zakonczenie]]-telefony[[#This Row],[rozpoczecie]]+I730, I730)</f>
        <v>5.6168981481481528E-2</v>
      </c>
      <c r="J731" s="9">
        <f>IF(telefony[[#This Row],[Czy stacjonarny]]=1, telefony[[#This Row],[zakonczenie]]-telefony[[#This Row],[rozpoczecie]]+J730, J730)</f>
        <v>3.0071180555555599</v>
      </c>
      <c r="K731" s="9">
        <f>IF(telefony[[#This Row],[Czy komórkowy]]=1, telefony[[#This Row],[zakonczenie]]-telefony[[#This Row],[rozpoczecie]]+K730, K730)</f>
        <v>0.97707175925925838</v>
      </c>
      <c r="L731" s="9">
        <f>IF(telefony[[#This Row],[Czy zagraniczne]]=1, telefony[[#This Row],[zakonczenie]]-telefony[[#This Row],[rozpoczecie]]+L730, L730)</f>
        <v>0.24365740740740782</v>
      </c>
      <c r="M731" s="9">
        <f>IF(telefony[[#This Row],[Czy stacjonarny]]=1, telefony[[#This Row],[zakonczenie]]-telefony[[#This Row],[rozpoczecie]]+M730, IF(telefony[[#This Row],[Czy komórkowy]]=1, telefony[[#This Row],[zakonczenie]]-telefony[[#This Row],[rozpoczecie]]+M730, M730))</f>
        <v>3.9841898148148212</v>
      </c>
      <c r="N731" s="2">
        <f>telefony[[#This Row],[zakonczenie]]-telefony[[#This Row],[rozpoczecie]]</f>
        <v>8.1018518518521931E-4</v>
      </c>
      <c r="O731">
        <f>IF(telefony[[#This Row],[Czy zagraniczne]]=1, ROUNDUP(telefony[[#This Row],[Trwanie]]*1440,0),0)</f>
        <v>0</v>
      </c>
      <c r="P731" s="9">
        <f>IF(telefony[[#This Row],[Czy komórkowy]]=1, P730+telefony[[#This Row],[Trwanie]], P730)</f>
        <v>0.81241898148148106</v>
      </c>
      <c r="Q731" s="9">
        <f>IF(telefony[[#This Row],[Czy stacjonarny]]=1, Q730+telefony[[#This Row],[Trwanie]], Q730)</f>
        <v>2.6162152777777812</v>
      </c>
    </row>
    <row r="732" spans="1:17" x14ac:dyDescent="0.25">
      <c r="A732">
        <v>54713807</v>
      </c>
      <c r="B732" s="1">
        <v>42928</v>
      </c>
      <c r="C732" s="2">
        <v>0.38968750000000002</v>
      </c>
      <c r="D732" s="2">
        <v>0.39152777777777775</v>
      </c>
      <c r="E732">
        <f>IF(LEN(telefony[[#This Row],[nr]]) = 7, 1,0)</f>
        <v>0</v>
      </c>
      <c r="F732">
        <f>IF(LEN(telefony[[#This Row],[nr]]) = 8, 1,0)</f>
        <v>1</v>
      </c>
      <c r="G732">
        <f>IF(LEN(telefony[[#This Row],[nr]]) &gt;= 10, 1,0)</f>
        <v>0</v>
      </c>
      <c r="H732">
        <f>IF(AND(MID(telefony[[#This Row],[nr]],1,2)="12",  telefony[[#This Row],[Czy stacjonarny]]=1), 1,0)</f>
        <v>0</v>
      </c>
      <c r="I732" s="2">
        <f>IF(telefony[[#This Row],[Czy stacjonarny na 12]]=1, telefony[[#This Row],[zakonczenie]]-telefony[[#This Row],[rozpoczecie]]+I731, I731)</f>
        <v>5.6168981481481528E-2</v>
      </c>
      <c r="J732" s="9">
        <f>IF(telefony[[#This Row],[Czy stacjonarny]]=1, telefony[[#This Row],[zakonczenie]]-telefony[[#This Row],[rozpoczecie]]+J731, J731)</f>
        <v>3.0071180555555599</v>
      </c>
      <c r="K732" s="9">
        <f>IF(telefony[[#This Row],[Czy komórkowy]]=1, telefony[[#This Row],[zakonczenie]]-telefony[[#This Row],[rozpoczecie]]+K731, K731)</f>
        <v>0.97891203703703611</v>
      </c>
      <c r="L732" s="9">
        <f>IF(telefony[[#This Row],[Czy zagraniczne]]=1, telefony[[#This Row],[zakonczenie]]-telefony[[#This Row],[rozpoczecie]]+L731, L731)</f>
        <v>0.24365740740740782</v>
      </c>
      <c r="M732" s="9">
        <f>IF(telefony[[#This Row],[Czy stacjonarny]]=1, telefony[[#This Row],[zakonczenie]]-telefony[[#This Row],[rozpoczecie]]+M731, IF(telefony[[#This Row],[Czy komórkowy]]=1, telefony[[#This Row],[zakonczenie]]-telefony[[#This Row],[rozpoczecie]]+M731, M731))</f>
        <v>3.9860300925925989</v>
      </c>
      <c r="N732" s="2">
        <f>telefony[[#This Row],[zakonczenie]]-telefony[[#This Row],[rozpoczecie]]</f>
        <v>1.8402777777777324E-3</v>
      </c>
      <c r="O732">
        <f>IF(telefony[[#This Row],[Czy zagraniczne]]=1, ROUNDUP(telefony[[#This Row],[Trwanie]]*1440,0),0)</f>
        <v>0</v>
      </c>
      <c r="P732" s="9">
        <f>IF(telefony[[#This Row],[Czy komórkowy]]=1, P731+telefony[[#This Row],[Trwanie]], P731)</f>
        <v>0.81425925925925879</v>
      </c>
      <c r="Q732" s="9">
        <f>IF(telefony[[#This Row],[Czy stacjonarny]]=1, Q731+telefony[[#This Row],[Trwanie]], Q731)</f>
        <v>2.6162152777777812</v>
      </c>
    </row>
    <row r="733" spans="1:17" x14ac:dyDescent="0.25">
      <c r="A733">
        <v>7097883</v>
      </c>
      <c r="B733" s="1">
        <v>42928</v>
      </c>
      <c r="C733" s="2">
        <v>0.39206018518518521</v>
      </c>
      <c r="D733" s="2">
        <v>0.39436342592592594</v>
      </c>
      <c r="E733">
        <f>IF(LEN(telefony[[#This Row],[nr]]) = 7, 1,0)</f>
        <v>1</v>
      </c>
      <c r="F733">
        <f>IF(LEN(telefony[[#This Row],[nr]]) = 8, 1,0)</f>
        <v>0</v>
      </c>
      <c r="G733">
        <f>IF(LEN(telefony[[#This Row],[nr]]) &gt;= 10, 1,0)</f>
        <v>0</v>
      </c>
      <c r="H733">
        <f>IF(AND(MID(telefony[[#This Row],[nr]],1,2)="12",  telefony[[#This Row],[Czy stacjonarny]]=1), 1,0)</f>
        <v>0</v>
      </c>
      <c r="I733" s="2">
        <f>IF(telefony[[#This Row],[Czy stacjonarny na 12]]=1, telefony[[#This Row],[zakonczenie]]-telefony[[#This Row],[rozpoczecie]]+I732, I732)</f>
        <v>5.6168981481481528E-2</v>
      </c>
      <c r="J733" s="9">
        <f>IF(telefony[[#This Row],[Czy stacjonarny]]=1, telefony[[#This Row],[zakonczenie]]-telefony[[#This Row],[rozpoczecie]]+J732, J732)</f>
        <v>3.0094212962963005</v>
      </c>
      <c r="K733" s="9">
        <f>IF(telefony[[#This Row],[Czy komórkowy]]=1, telefony[[#This Row],[zakonczenie]]-telefony[[#This Row],[rozpoczecie]]+K732, K732)</f>
        <v>0.97891203703703611</v>
      </c>
      <c r="L733" s="9">
        <f>IF(telefony[[#This Row],[Czy zagraniczne]]=1, telefony[[#This Row],[zakonczenie]]-telefony[[#This Row],[rozpoczecie]]+L732, L732)</f>
        <v>0.24365740740740782</v>
      </c>
      <c r="M733" s="9">
        <f>IF(telefony[[#This Row],[Czy stacjonarny]]=1, telefony[[#This Row],[zakonczenie]]-telefony[[#This Row],[rozpoczecie]]+M732, IF(telefony[[#This Row],[Czy komórkowy]]=1, telefony[[#This Row],[zakonczenie]]-telefony[[#This Row],[rozpoczecie]]+M732, M732))</f>
        <v>3.9883333333333395</v>
      </c>
      <c r="N733" s="2">
        <f>telefony[[#This Row],[zakonczenie]]-telefony[[#This Row],[rozpoczecie]]</f>
        <v>2.3032407407407307E-3</v>
      </c>
      <c r="O733">
        <f>IF(telefony[[#This Row],[Czy zagraniczne]]=1, ROUNDUP(telefony[[#This Row],[Trwanie]]*1440,0),0)</f>
        <v>0</v>
      </c>
      <c r="P733" s="9">
        <f>IF(telefony[[#This Row],[Czy komórkowy]]=1, P732+telefony[[#This Row],[Trwanie]], P732)</f>
        <v>0.81425925925925879</v>
      </c>
      <c r="Q733" s="9">
        <f>IF(telefony[[#This Row],[Czy stacjonarny]]=1, Q732+telefony[[#This Row],[Trwanie]], Q732)</f>
        <v>2.6185185185185218</v>
      </c>
    </row>
    <row r="734" spans="1:17" x14ac:dyDescent="0.25">
      <c r="A734">
        <v>48630026</v>
      </c>
      <c r="B734" s="1">
        <v>42928</v>
      </c>
      <c r="C734" s="2">
        <v>0.39709490740740738</v>
      </c>
      <c r="D734" s="2">
        <v>0.40651620370370373</v>
      </c>
      <c r="E734">
        <f>IF(LEN(telefony[[#This Row],[nr]]) = 7, 1,0)</f>
        <v>0</v>
      </c>
      <c r="F734">
        <f>IF(LEN(telefony[[#This Row],[nr]]) = 8, 1,0)</f>
        <v>1</v>
      </c>
      <c r="G734">
        <f>IF(LEN(telefony[[#This Row],[nr]]) &gt;= 10, 1,0)</f>
        <v>0</v>
      </c>
      <c r="H734">
        <f>IF(AND(MID(telefony[[#This Row],[nr]],1,2)="12",  telefony[[#This Row],[Czy stacjonarny]]=1), 1,0)</f>
        <v>0</v>
      </c>
      <c r="I734" s="2">
        <f>IF(telefony[[#This Row],[Czy stacjonarny na 12]]=1, telefony[[#This Row],[zakonczenie]]-telefony[[#This Row],[rozpoczecie]]+I733, I733)</f>
        <v>5.6168981481481528E-2</v>
      </c>
      <c r="J734" s="9">
        <f>IF(telefony[[#This Row],[Czy stacjonarny]]=1, telefony[[#This Row],[zakonczenie]]-telefony[[#This Row],[rozpoczecie]]+J733, J733)</f>
        <v>3.0094212962963005</v>
      </c>
      <c r="K734" s="9">
        <f>IF(telefony[[#This Row],[Czy komórkowy]]=1, telefony[[#This Row],[zakonczenie]]-telefony[[#This Row],[rozpoczecie]]+K733, K733)</f>
        <v>0.9883333333333324</v>
      </c>
      <c r="L734" s="9">
        <f>IF(telefony[[#This Row],[Czy zagraniczne]]=1, telefony[[#This Row],[zakonczenie]]-telefony[[#This Row],[rozpoczecie]]+L733, L733)</f>
        <v>0.24365740740740782</v>
      </c>
      <c r="M734" s="9">
        <f>IF(telefony[[#This Row],[Czy stacjonarny]]=1, telefony[[#This Row],[zakonczenie]]-telefony[[#This Row],[rozpoczecie]]+M733, IF(telefony[[#This Row],[Czy komórkowy]]=1, telefony[[#This Row],[zakonczenie]]-telefony[[#This Row],[rozpoczecie]]+M733, M733))</f>
        <v>3.997754629629636</v>
      </c>
      <c r="N734" s="2">
        <f>telefony[[#This Row],[zakonczenie]]-telefony[[#This Row],[rozpoczecie]]</f>
        <v>9.4212962962963442E-3</v>
      </c>
      <c r="O734">
        <f>IF(telefony[[#This Row],[Czy zagraniczne]]=1, ROUNDUP(telefony[[#This Row],[Trwanie]]*1440,0),0)</f>
        <v>0</v>
      </c>
      <c r="P734" s="9">
        <f>IF(telefony[[#This Row],[Czy komórkowy]]=1, P733+telefony[[#This Row],[Trwanie]], P733)</f>
        <v>0.82368055555555508</v>
      </c>
      <c r="Q734" s="9">
        <f>IF(telefony[[#This Row],[Czy stacjonarny]]=1, Q733+telefony[[#This Row],[Trwanie]], Q733)</f>
        <v>2.6185185185185218</v>
      </c>
    </row>
    <row r="735" spans="1:17" x14ac:dyDescent="0.25">
      <c r="A735">
        <v>1279245</v>
      </c>
      <c r="B735" s="1">
        <v>42928</v>
      </c>
      <c r="C735" s="2">
        <v>0.40247685185185184</v>
      </c>
      <c r="D735" s="2">
        <v>0.40831018518518519</v>
      </c>
      <c r="E735">
        <f>IF(LEN(telefony[[#This Row],[nr]]) = 7, 1,0)</f>
        <v>1</v>
      </c>
      <c r="F735">
        <f>IF(LEN(telefony[[#This Row],[nr]]) = 8, 1,0)</f>
        <v>0</v>
      </c>
      <c r="G735">
        <f>IF(LEN(telefony[[#This Row],[nr]]) &gt;= 10, 1,0)</f>
        <v>0</v>
      </c>
      <c r="H735">
        <f>IF(AND(MID(telefony[[#This Row],[nr]],1,2)="12",  telefony[[#This Row],[Czy stacjonarny]]=1), 1,0)</f>
        <v>1</v>
      </c>
      <c r="I735" s="2">
        <f>IF(telefony[[#This Row],[Czy stacjonarny na 12]]=1, telefony[[#This Row],[zakonczenie]]-telefony[[#This Row],[rozpoczecie]]+I734, I734)</f>
        <v>6.2002314814814885E-2</v>
      </c>
      <c r="J735" s="9">
        <f>IF(telefony[[#This Row],[Czy stacjonarny]]=1, telefony[[#This Row],[zakonczenie]]-telefony[[#This Row],[rozpoczecie]]+J734, J734)</f>
        <v>3.0152546296296339</v>
      </c>
      <c r="K735" s="9">
        <f>IF(telefony[[#This Row],[Czy komórkowy]]=1, telefony[[#This Row],[zakonczenie]]-telefony[[#This Row],[rozpoczecie]]+K734, K734)</f>
        <v>0.9883333333333324</v>
      </c>
      <c r="L735" s="9">
        <f>IF(telefony[[#This Row],[Czy zagraniczne]]=1, telefony[[#This Row],[zakonczenie]]-telefony[[#This Row],[rozpoczecie]]+L734, L734)</f>
        <v>0.24365740740740782</v>
      </c>
      <c r="M735" s="9">
        <f>IF(telefony[[#This Row],[Czy stacjonarny]]=1, telefony[[#This Row],[zakonczenie]]-telefony[[#This Row],[rozpoczecie]]+M734, IF(telefony[[#This Row],[Czy komórkowy]]=1, telefony[[#This Row],[zakonczenie]]-telefony[[#This Row],[rozpoczecie]]+M734, M734))</f>
        <v>4.0035879629629694</v>
      </c>
      <c r="N735" s="2">
        <f>telefony[[#This Row],[zakonczenie]]-telefony[[#This Row],[rozpoczecie]]</f>
        <v>5.833333333333357E-3</v>
      </c>
      <c r="O735">
        <f>IF(telefony[[#This Row],[Czy zagraniczne]]=1, ROUNDUP(telefony[[#This Row],[Trwanie]]*1440,0),0)</f>
        <v>0</v>
      </c>
      <c r="P735" s="9">
        <f>IF(telefony[[#This Row],[Czy komórkowy]]=1, P734+telefony[[#This Row],[Trwanie]], P734)</f>
        <v>0.82368055555555508</v>
      </c>
      <c r="Q735" s="9">
        <f>IF(telefony[[#This Row],[Czy stacjonarny]]=1, Q734+telefony[[#This Row],[Trwanie]], Q734)</f>
        <v>2.6243518518518552</v>
      </c>
    </row>
    <row r="736" spans="1:17" x14ac:dyDescent="0.25">
      <c r="A736">
        <v>2571251</v>
      </c>
      <c r="B736" s="1">
        <v>42928</v>
      </c>
      <c r="C736" s="2">
        <v>0.40822916666666664</v>
      </c>
      <c r="D736" s="2">
        <v>0.41586805555555556</v>
      </c>
      <c r="E736">
        <f>IF(LEN(telefony[[#This Row],[nr]]) = 7, 1,0)</f>
        <v>1</v>
      </c>
      <c r="F736">
        <f>IF(LEN(telefony[[#This Row],[nr]]) = 8, 1,0)</f>
        <v>0</v>
      </c>
      <c r="G736">
        <f>IF(LEN(telefony[[#This Row],[nr]]) &gt;= 10, 1,0)</f>
        <v>0</v>
      </c>
      <c r="H736">
        <f>IF(AND(MID(telefony[[#This Row],[nr]],1,2)="12",  telefony[[#This Row],[Czy stacjonarny]]=1), 1,0)</f>
        <v>0</v>
      </c>
      <c r="I736" s="2">
        <f>IF(telefony[[#This Row],[Czy stacjonarny na 12]]=1, telefony[[#This Row],[zakonczenie]]-telefony[[#This Row],[rozpoczecie]]+I735, I735)</f>
        <v>6.2002314814814885E-2</v>
      </c>
      <c r="J736" s="9">
        <f>IF(telefony[[#This Row],[Czy stacjonarny]]=1, telefony[[#This Row],[zakonczenie]]-telefony[[#This Row],[rozpoczecie]]+J735, J735)</f>
        <v>3.0228935185185226</v>
      </c>
      <c r="K736" s="9">
        <f>IF(telefony[[#This Row],[Czy komórkowy]]=1, telefony[[#This Row],[zakonczenie]]-telefony[[#This Row],[rozpoczecie]]+K735, K735)</f>
        <v>0.9883333333333324</v>
      </c>
      <c r="L736" s="9">
        <f>IF(telefony[[#This Row],[Czy zagraniczne]]=1, telefony[[#This Row],[zakonczenie]]-telefony[[#This Row],[rozpoczecie]]+L735, L735)</f>
        <v>0.24365740740740782</v>
      </c>
      <c r="M736" s="9">
        <f>IF(telefony[[#This Row],[Czy stacjonarny]]=1, telefony[[#This Row],[zakonczenie]]-telefony[[#This Row],[rozpoczecie]]+M735, IF(telefony[[#This Row],[Czy komórkowy]]=1, telefony[[#This Row],[zakonczenie]]-telefony[[#This Row],[rozpoczecie]]+M735, M735))</f>
        <v>4.0112268518518581</v>
      </c>
      <c r="N736" s="2">
        <f>telefony[[#This Row],[zakonczenie]]-telefony[[#This Row],[rozpoczecie]]</f>
        <v>7.6388888888889173E-3</v>
      </c>
      <c r="O736">
        <f>IF(telefony[[#This Row],[Czy zagraniczne]]=1, ROUNDUP(telefony[[#This Row],[Trwanie]]*1440,0),0)</f>
        <v>0</v>
      </c>
      <c r="P736" s="9">
        <f>IF(telefony[[#This Row],[Czy komórkowy]]=1, P735+telefony[[#This Row],[Trwanie]], P735)</f>
        <v>0.82368055555555508</v>
      </c>
      <c r="Q736" s="9">
        <f>IF(telefony[[#This Row],[Czy stacjonarny]]=1, Q735+telefony[[#This Row],[Trwanie]], Q735)</f>
        <v>2.6319907407407439</v>
      </c>
    </row>
    <row r="737" spans="1:17" x14ac:dyDescent="0.25">
      <c r="A737">
        <v>9566647</v>
      </c>
      <c r="B737" s="1">
        <v>42928</v>
      </c>
      <c r="C737" s="2">
        <v>0.40881944444444446</v>
      </c>
      <c r="D737" s="2">
        <v>0.40950231481481481</v>
      </c>
      <c r="E737">
        <f>IF(LEN(telefony[[#This Row],[nr]]) = 7, 1,0)</f>
        <v>1</v>
      </c>
      <c r="F737">
        <f>IF(LEN(telefony[[#This Row],[nr]]) = 8, 1,0)</f>
        <v>0</v>
      </c>
      <c r="G737">
        <f>IF(LEN(telefony[[#This Row],[nr]]) &gt;= 10, 1,0)</f>
        <v>0</v>
      </c>
      <c r="H737">
        <f>IF(AND(MID(telefony[[#This Row],[nr]],1,2)="12",  telefony[[#This Row],[Czy stacjonarny]]=1), 1,0)</f>
        <v>0</v>
      </c>
      <c r="I737" s="2">
        <f>IF(telefony[[#This Row],[Czy stacjonarny na 12]]=1, telefony[[#This Row],[zakonczenie]]-telefony[[#This Row],[rozpoczecie]]+I736, I736)</f>
        <v>6.2002314814814885E-2</v>
      </c>
      <c r="J737" s="9">
        <f>IF(telefony[[#This Row],[Czy stacjonarny]]=1, telefony[[#This Row],[zakonczenie]]-telefony[[#This Row],[rozpoczecie]]+J736, J736)</f>
        <v>3.0235763888888929</v>
      </c>
      <c r="K737" s="9">
        <f>IF(telefony[[#This Row],[Czy komórkowy]]=1, telefony[[#This Row],[zakonczenie]]-telefony[[#This Row],[rozpoczecie]]+K736, K736)</f>
        <v>0.9883333333333324</v>
      </c>
      <c r="L737" s="9">
        <f>IF(telefony[[#This Row],[Czy zagraniczne]]=1, telefony[[#This Row],[zakonczenie]]-telefony[[#This Row],[rozpoczecie]]+L736, L736)</f>
        <v>0.24365740740740782</v>
      </c>
      <c r="M737" s="9">
        <f>IF(telefony[[#This Row],[Czy stacjonarny]]=1, telefony[[#This Row],[zakonczenie]]-telefony[[#This Row],[rozpoczecie]]+M736, IF(telefony[[#This Row],[Czy komórkowy]]=1, telefony[[#This Row],[zakonczenie]]-telefony[[#This Row],[rozpoczecie]]+M736, M736))</f>
        <v>4.0119097222222289</v>
      </c>
      <c r="N737" s="2">
        <f>telefony[[#This Row],[zakonczenie]]-telefony[[#This Row],[rozpoczecie]]</f>
        <v>6.8287037037034759E-4</v>
      </c>
      <c r="O737">
        <f>IF(telefony[[#This Row],[Czy zagraniczne]]=1, ROUNDUP(telefony[[#This Row],[Trwanie]]*1440,0),0)</f>
        <v>0</v>
      </c>
      <c r="P737" s="9">
        <f>IF(telefony[[#This Row],[Czy komórkowy]]=1, P736+telefony[[#This Row],[Trwanie]], P736)</f>
        <v>0.82368055555555508</v>
      </c>
      <c r="Q737" s="9">
        <f>IF(telefony[[#This Row],[Czy stacjonarny]]=1, Q736+telefony[[#This Row],[Trwanie]], Q736)</f>
        <v>2.6326736111111142</v>
      </c>
    </row>
    <row r="738" spans="1:17" x14ac:dyDescent="0.25">
      <c r="A738">
        <v>1454555</v>
      </c>
      <c r="B738" s="1">
        <v>42928</v>
      </c>
      <c r="C738" s="2">
        <v>0.41078703703703706</v>
      </c>
      <c r="D738" s="2">
        <v>0.41078703703703706</v>
      </c>
      <c r="E738">
        <f>IF(LEN(telefony[[#This Row],[nr]]) = 7, 1,0)</f>
        <v>1</v>
      </c>
      <c r="F738">
        <f>IF(LEN(telefony[[#This Row],[nr]]) = 8, 1,0)</f>
        <v>0</v>
      </c>
      <c r="G738">
        <f>IF(LEN(telefony[[#This Row],[nr]]) &gt;= 10, 1,0)</f>
        <v>0</v>
      </c>
      <c r="H738">
        <f>IF(AND(MID(telefony[[#This Row],[nr]],1,2)="12",  telefony[[#This Row],[Czy stacjonarny]]=1), 1,0)</f>
        <v>0</v>
      </c>
      <c r="I738" s="2">
        <f>IF(telefony[[#This Row],[Czy stacjonarny na 12]]=1, telefony[[#This Row],[zakonczenie]]-telefony[[#This Row],[rozpoczecie]]+I737, I737)</f>
        <v>6.2002314814814885E-2</v>
      </c>
      <c r="J738" s="9">
        <f>IF(telefony[[#This Row],[Czy stacjonarny]]=1, telefony[[#This Row],[zakonczenie]]-telefony[[#This Row],[rozpoczecie]]+J737, J737)</f>
        <v>3.0235763888888929</v>
      </c>
      <c r="K738" s="9">
        <f>IF(telefony[[#This Row],[Czy komórkowy]]=1, telefony[[#This Row],[zakonczenie]]-telefony[[#This Row],[rozpoczecie]]+K737, K737)</f>
        <v>0.9883333333333324</v>
      </c>
      <c r="L738" s="9">
        <f>IF(telefony[[#This Row],[Czy zagraniczne]]=1, telefony[[#This Row],[zakonczenie]]-telefony[[#This Row],[rozpoczecie]]+L737, L737)</f>
        <v>0.24365740740740782</v>
      </c>
      <c r="M738" s="9">
        <f>IF(telefony[[#This Row],[Czy stacjonarny]]=1, telefony[[#This Row],[zakonczenie]]-telefony[[#This Row],[rozpoczecie]]+M737, IF(telefony[[#This Row],[Czy komórkowy]]=1, telefony[[#This Row],[zakonczenie]]-telefony[[#This Row],[rozpoczecie]]+M737, M737))</f>
        <v>4.0119097222222289</v>
      </c>
      <c r="N738" s="2">
        <f>telefony[[#This Row],[zakonczenie]]-telefony[[#This Row],[rozpoczecie]]</f>
        <v>0</v>
      </c>
      <c r="O738">
        <f>IF(telefony[[#This Row],[Czy zagraniczne]]=1, ROUNDUP(telefony[[#This Row],[Trwanie]]*1440,0),0)</f>
        <v>0</v>
      </c>
      <c r="P738" s="9">
        <f>IF(telefony[[#This Row],[Czy komórkowy]]=1, P737+telefony[[#This Row],[Trwanie]], P737)</f>
        <v>0.82368055555555508</v>
      </c>
      <c r="Q738" s="9">
        <f>IF(telefony[[#This Row],[Czy stacjonarny]]=1, Q737+telefony[[#This Row],[Trwanie]], Q737)</f>
        <v>2.6326736111111142</v>
      </c>
    </row>
    <row r="739" spans="1:17" x14ac:dyDescent="0.25">
      <c r="A739">
        <v>21996267</v>
      </c>
      <c r="B739" s="1">
        <v>42928</v>
      </c>
      <c r="C739" s="2">
        <v>0.41218749999999998</v>
      </c>
      <c r="D739" s="2">
        <v>0.41280092592592593</v>
      </c>
      <c r="E739">
        <f>IF(LEN(telefony[[#This Row],[nr]]) = 7, 1,0)</f>
        <v>0</v>
      </c>
      <c r="F739">
        <f>IF(LEN(telefony[[#This Row],[nr]]) = 8, 1,0)</f>
        <v>1</v>
      </c>
      <c r="G739">
        <f>IF(LEN(telefony[[#This Row],[nr]]) &gt;= 10, 1,0)</f>
        <v>0</v>
      </c>
      <c r="H739">
        <f>IF(AND(MID(telefony[[#This Row],[nr]],1,2)="12",  telefony[[#This Row],[Czy stacjonarny]]=1), 1,0)</f>
        <v>0</v>
      </c>
      <c r="I739" s="2">
        <f>IF(telefony[[#This Row],[Czy stacjonarny na 12]]=1, telefony[[#This Row],[zakonczenie]]-telefony[[#This Row],[rozpoczecie]]+I738, I738)</f>
        <v>6.2002314814814885E-2</v>
      </c>
      <c r="J739" s="9">
        <f>IF(telefony[[#This Row],[Czy stacjonarny]]=1, telefony[[#This Row],[zakonczenie]]-telefony[[#This Row],[rozpoczecie]]+J738, J738)</f>
        <v>3.0235763888888929</v>
      </c>
      <c r="K739" s="9">
        <f>IF(telefony[[#This Row],[Czy komórkowy]]=1, telefony[[#This Row],[zakonczenie]]-telefony[[#This Row],[rozpoczecie]]+K738, K738)</f>
        <v>0.98894675925925835</v>
      </c>
      <c r="L739" s="9">
        <f>IF(telefony[[#This Row],[Czy zagraniczne]]=1, telefony[[#This Row],[zakonczenie]]-telefony[[#This Row],[rozpoczecie]]+L738, L738)</f>
        <v>0.24365740740740782</v>
      </c>
      <c r="M739" s="9">
        <f>IF(telefony[[#This Row],[Czy stacjonarny]]=1, telefony[[#This Row],[zakonczenie]]-telefony[[#This Row],[rozpoczecie]]+M738, IF(telefony[[#This Row],[Czy komórkowy]]=1, telefony[[#This Row],[zakonczenie]]-telefony[[#This Row],[rozpoczecie]]+M738, M738))</f>
        <v>4.0125231481481549</v>
      </c>
      <c r="N739" s="2">
        <f>telefony[[#This Row],[zakonczenie]]-telefony[[#This Row],[rozpoczecie]]</f>
        <v>6.134259259259478E-4</v>
      </c>
      <c r="O739">
        <f>IF(telefony[[#This Row],[Czy zagraniczne]]=1, ROUNDUP(telefony[[#This Row],[Trwanie]]*1440,0),0)</f>
        <v>0</v>
      </c>
      <c r="P739" s="9">
        <f>IF(telefony[[#This Row],[Czy komórkowy]]=1, P738+telefony[[#This Row],[Trwanie]], P738)</f>
        <v>0.82429398148148103</v>
      </c>
      <c r="Q739" s="9">
        <f>IF(telefony[[#This Row],[Czy stacjonarny]]=1, Q738+telefony[[#This Row],[Trwanie]], Q738)</f>
        <v>2.6326736111111142</v>
      </c>
    </row>
    <row r="740" spans="1:17" x14ac:dyDescent="0.25">
      <c r="A740">
        <v>8429072</v>
      </c>
      <c r="B740" s="1">
        <v>42928</v>
      </c>
      <c r="C740" s="2">
        <v>0.41414351851851849</v>
      </c>
      <c r="D740" s="2">
        <v>0.42015046296296299</v>
      </c>
      <c r="E740">
        <f>IF(LEN(telefony[[#This Row],[nr]]) = 7, 1,0)</f>
        <v>1</v>
      </c>
      <c r="F740">
        <f>IF(LEN(telefony[[#This Row],[nr]]) = 8, 1,0)</f>
        <v>0</v>
      </c>
      <c r="G740">
        <f>IF(LEN(telefony[[#This Row],[nr]]) &gt;= 10, 1,0)</f>
        <v>0</v>
      </c>
      <c r="H740">
        <f>IF(AND(MID(telefony[[#This Row],[nr]],1,2)="12",  telefony[[#This Row],[Czy stacjonarny]]=1), 1,0)</f>
        <v>0</v>
      </c>
      <c r="I740" s="2">
        <f>IF(telefony[[#This Row],[Czy stacjonarny na 12]]=1, telefony[[#This Row],[zakonczenie]]-telefony[[#This Row],[rozpoczecie]]+I739, I739)</f>
        <v>6.2002314814814885E-2</v>
      </c>
      <c r="J740" s="9">
        <f>IF(telefony[[#This Row],[Czy stacjonarny]]=1, telefony[[#This Row],[zakonczenie]]-telefony[[#This Row],[rozpoczecie]]+J739, J739)</f>
        <v>3.0295833333333375</v>
      </c>
      <c r="K740" s="9">
        <f>IF(telefony[[#This Row],[Czy komórkowy]]=1, telefony[[#This Row],[zakonczenie]]-telefony[[#This Row],[rozpoczecie]]+K739, K739)</f>
        <v>0.98894675925925835</v>
      </c>
      <c r="L740" s="9">
        <f>IF(telefony[[#This Row],[Czy zagraniczne]]=1, telefony[[#This Row],[zakonczenie]]-telefony[[#This Row],[rozpoczecie]]+L739, L739)</f>
        <v>0.24365740740740782</v>
      </c>
      <c r="M740" s="9">
        <f>IF(telefony[[#This Row],[Czy stacjonarny]]=1, telefony[[#This Row],[zakonczenie]]-telefony[[#This Row],[rozpoczecie]]+M739, IF(telefony[[#This Row],[Czy komórkowy]]=1, telefony[[#This Row],[zakonczenie]]-telefony[[#This Row],[rozpoczecie]]+M739, M739))</f>
        <v>4.0185300925925995</v>
      </c>
      <c r="N740" s="2">
        <f>telefony[[#This Row],[zakonczenie]]-telefony[[#This Row],[rozpoczecie]]</f>
        <v>6.0069444444444953E-3</v>
      </c>
      <c r="O740">
        <f>IF(telefony[[#This Row],[Czy zagraniczne]]=1, ROUNDUP(telefony[[#This Row],[Trwanie]]*1440,0),0)</f>
        <v>0</v>
      </c>
      <c r="P740" s="9">
        <f>IF(telefony[[#This Row],[Czy komórkowy]]=1, P739+telefony[[#This Row],[Trwanie]], P739)</f>
        <v>0.82429398148148103</v>
      </c>
      <c r="Q740" s="9">
        <f>IF(telefony[[#This Row],[Czy stacjonarny]]=1, Q739+telefony[[#This Row],[Trwanie]], Q739)</f>
        <v>2.6386805555555588</v>
      </c>
    </row>
    <row r="741" spans="1:17" x14ac:dyDescent="0.25">
      <c r="A741">
        <v>9815754</v>
      </c>
      <c r="B741" s="1">
        <v>42928</v>
      </c>
      <c r="C741" s="2">
        <v>0.41853009259259261</v>
      </c>
      <c r="D741" s="2">
        <v>0.42037037037037039</v>
      </c>
      <c r="E741">
        <f>IF(LEN(telefony[[#This Row],[nr]]) = 7, 1,0)</f>
        <v>1</v>
      </c>
      <c r="F741">
        <f>IF(LEN(telefony[[#This Row],[nr]]) = 8, 1,0)</f>
        <v>0</v>
      </c>
      <c r="G741">
        <f>IF(LEN(telefony[[#This Row],[nr]]) &gt;= 10, 1,0)</f>
        <v>0</v>
      </c>
      <c r="H741">
        <f>IF(AND(MID(telefony[[#This Row],[nr]],1,2)="12",  telefony[[#This Row],[Czy stacjonarny]]=1), 1,0)</f>
        <v>0</v>
      </c>
      <c r="I741" s="2">
        <f>IF(telefony[[#This Row],[Czy stacjonarny na 12]]=1, telefony[[#This Row],[zakonczenie]]-telefony[[#This Row],[rozpoczecie]]+I740, I740)</f>
        <v>6.2002314814814885E-2</v>
      </c>
      <c r="J741" s="9">
        <f>IF(telefony[[#This Row],[Czy stacjonarny]]=1, telefony[[#This Row],[zakonczenie]]-telefony[[#This Row],[rozpoczecie]]+J740, J740)</f>
        <v>3.0314236111111152</v>
      </c>
      <c r="K741" s="9">
        <f>IF(telefony[[#This Row],[Czy komórkowy]]=1, telefony[[#This Row],[zakonczenie]]-telefony[[#This Row],[rozpoczecie]]+K740, K740)</f>
        <v>0.98894675925925835</v>
      </c>
      <c r="L741" s="9">
        <f>IF(telefony[[#This Row],[Czy zagraniczne]]=1, telefony[[#This Row],[zakonczenie]]-telefony[[#This Row],[rozpoczecie]]+L740, L740)</f>
        <v>0.24365740740740782</v>
      </c>
      <c r="M741" s="9">
        <f>IF(telefony[[#This Row],[Czy stacjonarny]]=1, telefony[[#This Row],[zakonczenie]]-telefony[[#This Row],[rozpoczecie]]+M740, IF(telefony[[#This Row],[Czy komórkowy]]=1, telefony[[#This Row],[zakonczenie]]-telefony[[#This Row],[rozpoczecie]]+M740, M740))</f>
        <v>4.0203703703703777</v>
      </c>
      <c r="N741" s="2">
        <f>telefony[[#This Row],[zakonczenie]]-telefony[[#This Row],[rozpoczecie]]</f>
        <v>1.8402777777777879E-3</v>
      </c>
      <c r="O741">
        <f>IF(telefony[[#This Row],[Czy zagraniczne]]=1, ROUNDUP(telefony[[#This Row],[Trwanie]]*1440,0),0)</f>
        <v>0</v>
      </c>
      <c r="P741" s="9">
        <f>IF(telefony[[#This Row],[Czy komórkowy]]=1, P740+telefony[[#This Row],[Trwanie]], P740)</f>
        <v>0.82429398148148103</v>
      </c>
      <c r="Q741" s="9">
        <f>IF(telefony[[#This Row],[Czy stacjonarny]]=1, Q740+telefony[[#This Row],[Trwanie]], Q740)</f>
        <v>2.6405208333333365</v>
      </c>
    </row>
    <row r="742" spans="1:17" x14ac:dyDescent="0.25">
      <c r="A742">
        <v>2434652</v>
      </c>
      <c r="B742" s="1">
        <v>42928</v>
      </c>
      <c r="C742" s="2">
        <v>0.42370370370370369</v>
      </c>
      <c r="D742" s="2">
        <v>0.43412037037037038</v>
      </c>
      <c r="E742">
        <f>IF(LEN(telefony[[#This Row],[nr]]) = 7, 1,0)</f>
        <v>1</v>
      </c>
      <c r="F742">
        <f>IF(LEN(telefony[[#This Row],[nr]]) = 8, 1,0)</f>
        <v>0</v>
      </c>
      <c r="G742">
        <f>IF(LEN(telefony[[#This Row],[nr]]) &gt;= 10, 1,0)</f>
        <v>0</v>
      </c>
      <c r="H742">
        <f>IF(AND(MID(telefony[[#This Row],[nr]],1,2)="12",  telefony[[#This Row],[Czy stacjonarny]]=1), 1,0)</f>
        <v>0</v>
      </c>
      <c r="I742" s="2">
        <f>IF(telefony[[#This Row],[Czy stacjonarny na 12]]=1, telefony[[#This Row],[zakonczenie]]-telefony[[#This Row],[rozpoczecie]]+I741, I741)</f>
        <v>6.2002314814814885E-2</v>
      </c>
      <c r="J742" s="9">
        <f>IF(telefony[[#This Row],[Czy stacjonarny]]=1, telefony[[#This Row],[zakonczenie]]-telefony[[#This Row],[rozpoczecie]]+J741, J741)</f>
        <v>3.0418402777777818</v>
      </c>
      <c r="K742" s="9">
        <f>IF(telefony[[#This Row],[Czy komórkowy]]=1, telefony[[#This Row],[zakonczenie]]-telefony[[#This Row],[rozpoczecie]]+K741, K741)</f>
        <v>0.98894675925925835</v>
      </c>
      <c r="L742" s="9">
        <f>IF(telefony[[#This Row],[Czy zagraniczne]]=1, telefony[[#This Row],[zakonczenie]]-telefony[[#This Row],[rozpoczecie]]+L741, L741)</f>
        <v>0.24365740740740782</v>
      </c>
      <c r="M742" s="9">
        <f>IF(telefony[[#This Row],[Czy stacjonarny]]=1, telefony[[#This Row],[zakonczenie]]-telefony[[#This Row],[rozpoczecie]]+M741, IF(telefony[[#This Row],[Czy komórkowy]]=1, telefony[[#This Row],[zakonczenie]]-telefony[[#This Row],[rozpoczecie]]+M741, M741))</f>
        <v>4.0307870370370447</v>
      </c>
      <c r="N742" s="2">
        <f>telefony[[#This Row],[zakonczenie]]-telefony[[#This Row],[rozpoczecie]]</f>
        <v>1.0416666666666685E-2</v>
      </c>
      <c r="O742">
        <f>IF(telefony[[#This Row],[Czy zagraniczne]]=1, ROUNDUP(telefony[[#This Row],[Trwanie]]*1440,0),0)</f>
        <v>0</v>
      </c>
      <c r="P742" s="9">
        <f>IF(telefony[[#This Row],[Czy komórkowy]]=1, P741+telefony[[#This Row],[Trwanie]], P741)</f>
        <v>0.82429398148148103</v>
      </c>
      <c r="Q742" s="9">
        <f>IF(telefony[[#This Row],[Czy stacjonarny]]=1, Q741+telefony[[#This Row],[Trwanie]], Q741)</f>
        <v>2.6509375000000031</v>
      </c>
    </row>
    <row r="743" spans="1:17" x14ac:dyDescent="0.25">
      <c r="A743">
        <v>4939683</v>
      </c>
      <c r="B743" s="1">
        <v>42928</v>
      </c>
      <c r="C743" s="2">
        <v>0.42650462962962965</v>
      </c>
      <c r="D743" s="2">
        <v>0.43417824074074074</v>
      </c>
      <c r="E743">
        <f>IF(LEN(telefony[[#This Row],[nr]]) = 7, 1,0)</f>
        <v>1</v>
      </c>
      <c r="F743">
        <f>IF(LEN(telefony[[#This Row],[nr]]) = 8, 1,0)</f>
        <v>0</v>
      </c>
      <c r="G743">
        <f>IF(LEN(telefony[[#This Row],[nr]]) &gt;= 10, 1,0)</f>
        <v>0</v>
      </c>
      <c r="H743">
        <f>IF(AND(MID(telefony[[#This Row],[nr]],1,2)="12",  telefony[[#This Row],[Czy stacjonarny]]=1), 1,0)</f>
        <v>0</v>
      </c>
      <c r="I743" s="2">
        <f>IF(telefony[[#This Row],[Czy stacjonarny na 12]]=1, telefony[[#This Row],[zakonczenie]]-telefony[[#This Row],[rozpoczecie]]+I742, I742)</f>
        <v>6.2002314814814885E-2</v>
      </c>
      <c r="J743" s="9">
        <f>IF(telefony[[#This Row],[Czy stacjonarny]]=1, telefony[[#This Row],[zakonczenie]]-telefony[[#This Row],[rozpoczecie]]+J742, J742)</f>
        <v>3.0495138888888929</v>
      </c>
      <c r="K743" s="9">
        <f>IF(telefony[[#This Row],[Czy komórkowy]]=1, telefony[[#This Row],[zakonczenie]]-telefony[[#This Row],[rozpoczecie]]+K742, K742)</f>
        <v>0.98894675925925835</v>
      </c>
      <c r="L743" s="9">
        <f>IF(telefony[[#This Row],[Czy zagraniczne]]=1, telefony[[#This Row],[zakonczenie]]-telefony[[#This Row],[rozpoczecie]]+L742, L742)</f>
        <v>0.24365740740740782</v>
      </c>
      <c r="M743" s="9">
        <f>IF(telefony[[#This Row],[Czy stacjonarny]]=1, telefony[[#This Row],[zakonczenie]]-telefony[[#This Row],[rozpoczecie]]+M742, IF(telefony[[#This Row],[Czy komórkowy]]=1, telefony[[#This Row],[zakonczenie]]-telefony[[#This Row],[rozpoczecie]]+M742, M742))</f>
        <v>4.0384606481481562</v>
      </c>
      <c r="N743" s="2">
        <f>telefony[[#This Row],[zakonczenie]]-telefony[[#This Row],[rozpoczecie]]</f>
        <v>7.6736111111110894E-3</v>
      </c>
      <c r="O743">
        <f>IF(telefony[[#This Row],[Czy zagraniczne]]=1, ROUNDUP(telefony[[#This Row],[Trwanie]]*1440,0),0)</f>
        <v>0</v>
      </c>
      <c r="P743" s="9">
        <f>IF(telefony[[#This Row],[Czy komórkowy]]=1, P742+telefony[[#This Row],[Trwanie]], P742)</f>
        <v>0.82429398148148103</v>
      </c>
      <c r="Q743" s="9">
        <f>IF(telefony[[#This Row],[Czy stacjonarny]]=1, Q742+telefony[[#This Row],[Trwanie]], Q742)</f>
        <v>2.6586111111111141</v>
      </c>
    </row>
    <row r="744" spans="1:17" x14ac:dyDescent="0.25">
      <c r="A744">
        <v>6821027</v>
      </c>
      <c r="B744" s="1">
        <v>42928</v>
      </c>
      <c r="C744" s="2">
        <v>0.42766203703703703</v>
      </c>
      <c r="D744" s="2">
        <v>0.43533564814814812</v>
      </c>
      <c r="E744">
        <f>IF(LEN(telefony[[#This Row],[nr]]) = 7, 1,0)</f>
        <v>1</v>
      </c>
      <c r="F744">
        <f>IF(LEN(telefony[[#This Row],[nr]]) = 8, 1,0)</f>
        <v>0</v>
      </c>
      <c r="G744">
        <f>IF(LEN(telefony[[#This Row],[nr]]) &gt;= 10, 1,0)</f>
        <v>0</v>
      </c>
      <c r="H744">
        <f>IF(AND(MID(telefony[[#This Row],[nr]],1,2)="12",  telefony[[#This Row],[Czy stacjonarny]]=1), 1,0)</f>
        <v>0</v>
      </c>
      <c r="I744" s="2">
        <f>IF(telefony[[#This Row],[Czy stacjonarny na 12]]=1, telefony[[#This Row],[zakonczenie]]-telefony[[#This Row],[rozpoczecie]]+I743, I743)</f>
        <v>6.2002314814814885E-2</v>
      </c>
      <c r="J744" s="9">
        <f>IF(telefony[[#This Row],[Czy stacjonarny]]=1, telefony[[#This Row],[zakonczenie]]-telefony[[#This Row],[rozpoczecie]]+J743, J743)</f>
        <v>3.0571875000000039</v>
      </c>
      <c r="K744" s="9">
        <f>IF(telefony[[#This Row],[Czy komórkowy]]=1, telefony[[#This Row],[zakonczenie]]-telefony[[#This Row],[rozpoczecie]]+K743, K743)</f>
        <v>0.98894675925925835</v>
      </c>
      <c r="L744" s="9">
        <f>IF(telefony[[#This Row],[Czy zagraniczne]]=1, telefony[[#This Row],[zakonczenie]]-telefony[[#This Row],[rozpoczecie]]+L743, L743)</f>
        <v>0.24365740740740782</v>
      </c>
      <c r="M744" s="9">
        <f>IF(telefony[[#This Row],[Czy stacjonarny]]=1, telefony[[#This Row],[zakonczenie]]-telefony[[#This Row],[rozpoczecie]]+M743, IF(telefony[[#This Row],[Czy komórkowy]]=1, telefony[[#This Row],[zakonczenie]]-telefony[[#This Row],[rozpoczecie]]+M743, M743))</f>
        <v>4.0461342592592668</v>
      </c>
      <c r="N744" s="2">
        <f>telefony[[#This Row],[zakonczenie]]-telefony[[#This Row],[rozpoczecie]]</f>
        <v>7.6736111111110894E-3</v>
      </c>
      <c r="O744">
        <f>IF(telefony[[#This Row],[Czy zagraniczne]]=1, ROUNDUP(telefony[[#This Row],[Trwanie]]*1440,0),0)</f>
        <v>0</v>
      </c>
      <c r="P744" s="9">
        <f>IF(telefony[[#This Row],[Czy komórkowy]]=1, P743+telefony[[#This Row],[Trwanie]], P743)</f>
        <v>0.82429398148148103</v>
      </c>
      <c r="Q744" s="9">
        <f>IF(telefony[[#This Row],[Czy stacjonarny]]=1, Q743+telefony[[#This Row],[Trwanie]], Q743)</f>
        <v>2.6662847222222252</v>
      </c>
    </row>
    <row r="745" spans="1:17" x14ac:dyDescent="0.25">
      <c r="A745">
        <v>3253368</v>
      </c>
      <c r="B745" s="1">
        <v>42928</v>
      </c>
      <c r="C745" s="2">
        <v>0.43041666666666667</v>
      </c>
      <c r="D745" s="2">
        <v>0.43164351851851851</v>
      </c>
      <c r="E745">
        <f>IF(LEN(telefony[[#This Row],[nr]]) = 7, 1,0)</f>
        <v>1</v>
      </c>
      <c r="F745">
        <f>IF(LEN(telefony[[#This Row],[nr]]) = 8, 1,0)</f>
        <v>0</v>
      </c>
      <c r="G745">
        <f>IF(LEN(telefony[[#This Row],[nr]]) &gt;= 10, 1,0)</f>
        <v>0</v>
      </c>
      <c r="H745">
        <f>IF(AND(MID(telefony[[#This Row],[nr]],1,2)="12",  telefony[[#This Row],[Czy stacjonarny]]=1), 1,0)</f>
        <v>0</v>
      </c>
      <c r="I745" s="2">
        <f>IF(telefony[[#This Row],[Czy stacjonarny na 12]]=1, telefony[[#This Row],[zakonczenie]]-telefony[[#This Row],[rozpoczecie]]+I744, I744)</f>
        <v>6.2002314814814885E-2</v>
      </c>
      <c r="J745" s="9">
        <f>IF(telefony[[#This Row],[Czy stacjonarny]]=1, telefony[[#This Row],[zakonczenie]]-telefony[[#This Row],[rozpoczecie]]+J744, J744)</f>
        <v>3.0584143518518556</v>
      </c>
      <c r="K745" s="9">
        <f>IF(telefony[[#This Row],[Czy komórkowy]]=1, telefony[[#This Row],[zakonczenie]]-telefony[[#This Row],[rozpoczecie]]+K744, K744)</f>
        <v>0.98894675925925835</v>
      </c>
      <c r="L745" s="9">
        <f>IF(telefony[[#This Row],[Czy zagraniczne]]=1, telefony[[#This Row],[zakonczenie]]-telefony[[#This Row],[rozpoczecie]]+L744, L744)</f>
        <v>0.24365740740740782</v>
      </c>
      <c r="M745" s="9">
        <f>IF(telefony[[#This Row],[Czy stacjonarny]]=1, telefony[[#This Row],[zakonczenie]]-telefony[[#This Row],[rozpoczecie]]+M744, IF(telefony[[#This Row],[Czy komórkowy]]=1, telefony[[#This Row],[zakonczenie]]-telefony[[#This Row],[rozpoczecie]]+M744, M744))</f>
        <v>4.047361111111119</v>
      </c>
      <c r="N745" s="2">
        <f>telefony[[#This Row],[zakonczenie]]-telefony[[#This Row],[rozpoczecie]]</f>
        <v>1.2268518518518401E-3</v>
      </c>
      <c r="O745">
        <f>IF(telefony[[#This Row],[Czy zagraniczne]]=1, ROUNDUP(telefony[[#This Row],[Trwanie]]*1440,0),0)</f>
        <v>0</v>
      </c>
      <c r="P745" s="9">
        <f>IF(telefony[[#This Row],[Czy komórkowy]]=1, P744+telefony[[#This Row],[Trwanie]], P744)</f>
        <v>0.82429398148148103</v>
      </c>
      <c r="Q745" s="9">
        <f>IF(telefony[[#This Row],[Czy stacjonarny]]=1, Q744+telefony[[#This Row],[Trwanie]], Q744)</f>
        <v>2.6675115740740769</v>
      </c>
    </row>
    <row r="746" spans="1:17" x14ac:dyDescent="0.25">
      <c r="A746">
        <v>3505978</v>
      </c>
      <c r="B746" s="1">
        <v>42928</v>
      </c>
      <c r="C746" s="2">
        <v>0.43381944444444442</v>
      </c>
      <c r="D746" s="2">
        <v>0.44515046296296296</v>
      </c>
      <c r="E746">
        <f>IF(LEN(telefony[[#This Row],[nr]]) = 7, 1,0)</f>
        <v>1</v>
      </c>
      <c r="F746">
        <f>IF(LEN(telefony[[#This Row],[nr]]) = 8, 1,0)</f>
        <v>0</v>
      </c>
      <c r="G746">
        <f>IF(LEN(telefony[[#This Row],[nr]]) &gt;= 10, 1,0)</f>
        <v>0</v>
      </c>
      <c r="H746">
        <f>IF(AND(MID(telefony[[#This Row],[nr]],1,2)="12",  telefony[[#This Row],[Czy stacjonarny]]=1), 1,0)</f>
        <v>0</v>
      </c>
      <c r="I746" s="2">
        <f>IF(telefony[[#This Row],[Czy stacjonarny na 12]]=1, telefony[[#This Row],[zakonczenie]]-telefony[[#This Row],[rozpoczecie]]+I745, I745)</f>
        <v>6.2002314814814885E-2</v>
      </c>
      <c r="J746" s="9">
        <f>IF(telefony[[#This Row],[Czy stacjonarny]]=1, telefony[[#This Row],[zakonczenie]]-telefony[[#This Row],[rozpoczecie]]+J745, J745)</f>
        <v>3.0697453703703741</v>
      </c>
      <c r="K746" s="9">
        <f>IF(telefony[[#This Row],[Czy komórkowy]]=1, telefony[[#This Row],[zakonczenie]]-telefony[[#This Row],[rozpoczecie]]+K745, K745)</f>
        <v>0.98894675925925835</v>
      </c>
      <c r="L746" s="9">
        <f>IF(telefony[[#This Row],[Czy zagraniczne]]=1, telefony[[#This Row],[zakonczenie]]-telefony[[#This Row],[rozpoczecie]]+L745, L745)</f>
        <v>0.24365740740740782</v>
      </c>
      <c r="M746" s="9">
        <f>IF(telefony[[#This Row],[Czy stacjonarny]]=1, telefony[[#This Row],[zakonczenie]]-telefony[[#This Row],[rozpoczecie]]+M745, IF(telefony[[#This Row],[Czy komórkowy]]=1, telefony[[#This Row],[zakonczenie]]-telefony[[#This Row],[rozpoczecie]]+M745, M745))</f>
        <v>4.0586921296296374</v>
      </c>
      <c r="N746" s="2">
        <f>telefony[[#This Row],[zakonczenie]]-telefony[[#This Row],[rozpoczecie]]</f>
        <v>1.1331018518518532E-2</v>
      </c>
      <c r="O746">
        <f>IF(telefony[[#This Row],[Czy zagraniczne]]=1, ROUNDUP(telefony[[#This Row],[Trwanie]]*1440,0),0)</f>
        <v>0</v>
      </c>
      <c r="P746" s="9">
        <f>IF(telefony[[#This Row],[Czy komórkowy]]=1, P745+telefony[[#This Row],[Trwanie]], P745)</f>
        <v>0.82429398148148103</v>
      </c>
      <c r="Q746" s="9">
        <f>IF(telefony[[#This Row],[Czy stacjonarny]]=1, Q745+telefony[[#This Row],[Trwanie]], Q745)</f>
        <v>2.6788425925925954</v>
      </c>
    </row>
    <row r="747" spans="1:17" x14ac:dyDescent="0.25">
      <c r="A747">
        <v>91743317</v>
      </c>
      <c r="B747" s="1">
        <v>42928</v>
      </c>
      <c r="C747" s="2">
        <v>0.43717592592592591</v>
      </c>
      <c r="D747" s="2">
        <v>0.44695601851851852</v>
      </c>
      <c r="E747">
        <f>IF(LEN(telefony[[#This Row],[nr]]) = 7, 1,0)</f>
        <v>0</v>
      </c>
      <c r="F747">
        <f>IF(LEN(telefony[[#This Row],[nr]]) = 8, 1,0)</f>
        <v>1</v>
      </c>
      <c r="G747">
        <f>IF(LEN(telefony[[#This Row],[nr]]) &gt;= 10, 1,0)</f>
        <v>0</v>
      </c>
      <c r="H747">
        <f>IF(AND(MID(telefony[[#This Row],[nr]],1,2)="12",  telefony[[#This Row],[Czy stacjonarny]]=1), 1,0)</f>
        <v>0</v>
      </c>
      <c r="I747" s="2">
        <f>IF(telefony[[#This Row],[Czy stacjonarny na 12]]=1, telefony[[#This Row],[zakonczenie]]-telefony[[#This Row],[rozpoczecie]]+I746, I746)</f>
        <v>6.2002314814814885E-2</v>
      </c>
      <c r="J747" s="9">
        <f>IF(telefony[[#This Row],[Czy stacjonarny]]=1, telefony[[#This Row],[zakonczenie]]-telefony[[#This Row],[rozpoczecie]]+J746, J746)</f>
        <v>3.0697453703703741</v>
      </c>
      <c r="K747" s="9">
        <f>IF(telefony[[#This Row],[Czy komórkowy]]=1, telefony[[#This Row],[zakonczenie]]-telefony[[#This Row],[rozpoczecie]]+K746, K746)</f>
        <v>0.99872685185185095</v>
      </c>
      <c r="L747" s="9">
        <f>IF(telefony[[#This Row],[Czy zagraniczne]]=1, telefony[[#This Row],[zakonczenie]]-telefony[[#This Row],[rozpoczecie]]+L746, L746)</f>
        <v>0.24365740740740782</v>
      </c>
      <c r="M747" s="9">
        <f>IF(telefony[[#This Row],[Czy stacjonarny]]=1, telefony[[#This Row],[zakonczenie]]-telefony[[#This Row],[rozpoczecie]]+M746, IF(telefony[[#This Row],[Czy komórkowy]]=1, telefony[[#This Row],[zakonczenie]]-telefony[[#This Row],[rozpoczecie]]+M746, M746))</f>
        <v>4.0684722222222298</v>
      </c>
      <c r="N747" s="2">
        <f>telefony[[#This Row],[zakonczenie]]-telefony[[#This Row],[rozpoczecie]]</f>
        <v>9.7800925925926041E-3</v>
      </c>
      <c r="O747">
        <f>IF(telefony[[#This Row],[Czy zagraniczne]]=1, ROUNDUP(telefony[[#This Row],[Trwanie]]*1440,0),0)</f>
        <v>0</v>
      </c>
      <c r="P747" s="9">
        <f>IF(telefony[[#This Row],[Czy komórkowy]]=1, P746+telefony[[#This Row],[Trwanie]], P746)</f>
        <v>0.83407407407407363</v>
      </c>
      <c r="Q747" s="9">
        <f>IF(telefony[[#This Row],[Czy stacjonarny]]=1, Q746+telefony[[#This Row],[Trwanie]], Q746)</f>
        <v>2.6788425925925954</v>
      </c>
    </row>
    <row r="748" spans="1:17" x14ac:dyDescent="0.25">
      <c r="A748">
        <v>5104536</v>
      </c>
      <c r="B748" s="1">
        <v>42928</v>
      </c>
      <c r="C748" s="2">
        <v>0.44146990740740738</v>
      </c>
      <c r="D748" s="2">
        <v>0.44412037037037039</v>
      </c>
      <c r="E748">
        <f>IF(LEN(telefony[[#This Row],[nr]]) = 7, 1,0)</f>
        <v>1</v>
      </c>
      <c r="F748">
        <f>IF(LEN(telefony[[#This Row],[nr]]) = 8, 1,0)</f>
        <v>0</v>
      </c>
      <c r="G748">
        <f>IF(LEN(telefony[[#This Row],[nr]]) &gt;= 10, 1,0)</f>
        <v>0</v>
      </c>
      <c r="H748">
        <f>IF(AND(MID(telefony[[#This Row],[nr]],1,2)="12",  telefony[[#This Row],[Czy stacjonarny]]=1), 1,0)</f>
        <v>0</v>
      </c>
      <c r="I748" s="2">
        <f>IF(telefony[[#This Row],[Czy stacjonarny na 12]]=1, telefony[[#This Row],[zakonczenie]]-telefony[[#This Row],[rozpoczecie]]+I747, I747)</f>
        <v>6.2002314814814885E-2</v>
      </c>
      <c r="J748" s="9">
        <f>IF(telefony[[#This Row],[Czy stacjonarny]]=1, telefony[[#This Row],[zakonczenie]]-telefony[[#This Row],[rozpoczecie]]+J747, J747)</f>
        <v>3.0723958333333372</v>
      </c>
      <c r="K748" s="9">
        <f>IF(telefony[[#This Row],[Czy komórkowy]]=1, telefony[[#This Row],[zakonczenie]]-telefony[[#This Row],[rozpoczecie]]+K747, K747)</f>
        <v>0.99872685185185095</v>
      </c>
      <c r="L748" s="9">
        <f>IF(telefony[[#This Row],[Czy zagraniczne]]=1, telefony[[#This Row],[zakonczenie]]-telefony[[#This Row],[rozpoczecie]]+L747, L747)</f>
        <v>0.24365740740740782</v>
      </c>
      <c r="M748" s="9">
        <f>IF(telefony[[#This Row],[Czy stacjonarny]]=1, telefony[[#This Row],[zakonczenie]]-telefony[[#This Row],[rozpoczecie]]+M747, IF(telefony[[#This Row],[Czy komórkowy]]=1, telefony[[#This Row],[zakonczenie]]-telefony[[#This Row],[rozpoczecie]]+M747, M747))</f>
        <v>4.0711226851851929</v>
      </c>
      <c r="N748" s="2">
        <f>telefony[[#This Row],[zakonczenie]]-telefony[[#This Row],[rozpoczecie]]</f>
        <v>2.6504629629630072E-3</v>
      </c>
      <c r="O748">
        <f>IF(telefony[[#This Row],[Czy zagraniczne]]=1, ROUNDUP(telefony[[#This Row],[Trwanie]]*1440,0),0)</f>
        <v>0</v>
      </c>
      <c r="P748" s="9">
        <f>IF(telefony[[#This Row],[Czy komórkowy]]=1, P747+telefony[[#This Row],[Trwanie]], P747)</f>
        <v>0.83407407407407363</v>
      </c>
      <c r="Q748" s="9">
        <f>IF(telefony[[#This Row],[Czy stacjonarny]]=1, Q747+telefony[[#This Row],[Trwanie]], Q747)</f>
        <v>2.6814930555555585</v>
      </c>
    </row>
    <row r="749" spans="1:17" x14ac:dyDescent="0.25">
      <c r="A749">
        <v>7353916</v>
      </c>
      <c r="B749" s="1">
        <v>42928</v>
      </c>
      <c r="C749" s="2">
        <v>0.44663194444444443</v>
      </c>
      <c r="D749" s="2">
        <v>0.45378472222222221</v>
      </c>
      <c r="E749">
        <f>IF(LEN(telefony[[#This Row],[nr]]) = 7, 1,0)</f>
        <v>1</v>
      </c>
      <c r="F749">
        <f>IF(LEN(telefony[[#This Row],[nr]]) = 8, 1,0)</f>
        <v>0</v>
      </c>
      <c r="G749">
        <f>IF(LEN(telefony[[#This Row],[nr]]) &gt;= 10, 1,0)</f>
        <v>0</v>
      </c>
      <c r="H749">
        <f>IF(AND(MID(telefony[[#This Row],[nr]],1,2)="12",  telefony[[#This Row],[Czy stacjonarny]]=1), 1,0)</f>
        <v>0</v>
      </c>
      <c r="I749" s="2">
        <f>IF(telefony[[#This Row],[Czy stacjonarny na 12]]=1, telefony[[#This Row],[zakonczenie]]-telefony[[#This Row],[rozpoczecie]]+I748, I748)</f>
        <v>6.2002314814814885E-2</v>
      </c>
      <c r="J749" s="9">
        <f>IF(telefony[[#This Row],[Czy stacjonarny]]=1, telefony[[#This Row],[zakonczenie]]-telefony[[#This Row],[rozpoczecie]]+J748, J748)</f>
        <v>3.079548611111115</v>
      </c>
      <c r="K749" s="9">
        <f>IF(telefony[[#This Row],[Czy komórkowy]]=1, telefony[[#This Row],[zakonczenie]]-telefony[[#This Row],[rozpoczecie]]+K748, K748)</f>
        <v>0.99872685185185095</v>
      </c>
      <c r="L749" s="9">
        <f>IF(telefony[[#This Row],[Czy zagraniczne]]=1, telefony[[#This Row],[zakonczenie]]-telefony[[#This Row],[rozpoczecie]]+L748, L748)</f>
        <v>0.24365740740740782</v>
      </c>
      <c r="M749" s="9">
        <f>IF(telefony[[#This Row],[Czy stacjonarny]]=1, telefony[[#This Row],[zakonczenie]]-telefony[[#This Row],[rozpoczecie]]+M748, IF(telefony[[#This Row],[Czy komórkowy]]=1, telefony[[#This Row],[zakonczenie]]-telefony[[#This Row],[rozpoczecie]]+M748, M748))</f>
        <v>4.0782754629629707</v>
      </c>
      <c r="N749" s="2">
        <f>telefony[[#This Row],[zakonczenie]]-telefony[[#This Row],[rozpoczecie]]</f>
        <v>7.1527777777777857E-3</v>
      </c>
      <c r="O749">
        <f>IF(telefony[[#This Row],[Czy zagraniczne]]=1, ROUNDUP(telefony[[#This Row],[Trwanie]]*1440,0),0)</f>
        <v>0</v>
      </c>
      <c r="P749" s="9">
        <f>IF(telefony[[#This Row],[Czy komórkowy]]=1, P748+telefony[[#This Row],[Trwanie]], P748)</f>
        <v>0.83407407407407363</v>
      </c>
      <c r="Q749" s="9">
        <f>IF(telefony[[#This Row],[Czy stacjonarny]]=1, Q748+telefony[[#This Row],[Trwanie]], Q748)</f>
        <v>2.6886458333333363</v>
      </c>
    </row>
    <row r="750" spans="1:17" x14ac:dyDescent="0.25">
      <c r="A750">
        <v>4412771</v>
      </c>
      <c r="B750" s="1">
        <v>42928</v>
      </c>
      <c r="C750" s="2">
        <v>0.44809027777777777</v>
      </c>
      <c r="D750" s="2">
        <v>0.45256944444444447</v>
      </c>
      <c r="E750">
        <f>IF(LEN(telefony[[#This Row],[nr]]) = 7, 1,0)</f>
        <v>1</v>
      </c>
      <c r="F750">
        <f>IF(LEN(telefony[[#This Row],[nr]]) = 8, 1,0)</f>
        <v>0</v>
      </c>
      <c r="G750">
        <f>IF(LEN(telefony[[#This Row],[nr]]) &gt;= 10, 1,0)</f>
        <v>0</v>
      </c>
      <c r="H750">
        <f>IF(AND(MID(telefony[[#This Row],[nr]],1,2)="12",  telefony[[#This Row],[Czy stacjonarny]]=1), 1,0)</f>
        <v>0</v>
      </c>
      <c r="I750" s="2">
        <f>IF(telefony[[#This Row],[Czy stacjonarny na 12]]=1, telefony[[#This Row],[zakonczenie]]-telefony[[#This Row],[rozpoczecie]]+I749, I749)</f>
        <v>6.2002314814814885E-2</v>
      </c>
      <c r="J750" s="9">
        <f>IF(telefony[[#This Row],[Czy stacjonarny]]=1, telefony[[#This Row],[zakonczenie]]-telefony[[#This Row],[rozpoczecie]]+J749, J749)</f>
        <v>3.0840277777777816</v>
      </c>
      <c r="K750" s="9">
        <f>IF(telefony[[#This Row],[Czy komórkowy]]=1, telefony[[#This Row],[zakonczenie]]-telefony[[#This Row],[rozpoczecie]]+K749, K749)</f>
        <v>0.99872685185185095</v>
      </c>
      <c r="L750" s="9">
        <f>IF(telefony[[#This Row],[Czy zagraniczne]]=1, telefony[[#This Row],[zakonczenie]]-telefony[[#This Row],[rozpoczecie]]+L749, L749)</f>
        <v>0.24365740740740782</v>
      </c>
      <c r="M750" s="9">
        <f>IF(telefony[[#This Row],[Czy stacjonarny]]=1, telefony[[#This Row],[zakonczenie]]-telefony[[#This Row],[rozpoczecie]]+M749, IF(telefony[[#This Row],[Czy komórkowy]]=1, telefony[[#This Row],[zakonczenie]]-telefony[[#This Row],[rozpoczecie]]+M749, M749))</f>
        <v>4.0827546296296378</v>
      </c>
      <c r="N750" s="2">
        <f>telefony[[#This Row],[zakonczenie]]-telefony[[#This Row],[rozpoczecie]]</f>
        <v>4.4791666666667007E-3</v>
      </c>
      <c r="O750">
        <f>IF(telefony[[#This Row],[Czy zagraniczne]]=1, ROUNDUP(telefony[[#This Row],[Trwanie]]*1440,0),0)</f>
        <v>0</v>
      </c>
      <c r="P750" s="9">
        <f>IF(telefony[[#This Row],[Czy komórkowy]]=1, P749+telefony[[#This Row],[Trwanie]], P749)</f>
        <v>0.83407407407407363</v>
      </c>
      <c r="Q750" s="9">
        <f>IF(telefony[[#This Row],[Czy stacjonarny]]=1, Q749+telefony[[#This Row],[Trwanie]], Q749)</f>
        <v>2.6931250000000029</v>
      </c>
    </row>
    <row r="751" spans="1:17" x14ac:dyDescent="0.25">
      <c r="A751">
        <v>6709939</v>
      </c>
      <c r="B751" s="1">
        <v>42928</v>
      </c>
      <c r="C751" s="2">
        <v>0.44817129629629632</v>
      </c>
      <c r="D751" s="2">
        <v>0.4506134259259259</v>
      </c>
      <c r="E751">
        <f>IF(LEN(telefony[[#This Row],[nr]]) = 7, 1,0)</f>
        <v>1</v>
      </c>
      <c r="F751">
        <f>IF(LEN(telefony[[#This Row],[nr]]) = 8, 1,0)</f>
        <v>0</v>
      </c>
      <c r="G751">
        <f>IF(LEN(telefony[[#This Row],[nr]]) &gt;= 10, 1,0)</f>
        <v>0</v>
      </c>
      <c r="H751">
        <f>IF(AND(MID(telefony[[#This Row],[nr]],1,2)="12",  telefony[[#This Row],[Czy stacjonarny]]=1), 1,0)</f>
        <v>0</v>
      </c>
      <c r="I751" s="2">
        <f>IF(telefony[[#This Row],[Czy stacjonarny na 12]]=1, telefony[[#This Row],[zakonczenie]]-telefony[[#This Row],[rozpoczecie]]+I750, I750)</f>
        <v>6.2002314814814885E-2</v>
      </c>
      <c r="J751" s="9">
        <f>IF(telefony[[#This Row],[Czy stacjonarny]]=1, telefony[[#This Row],[zakonczenie]]-telefony[[#This Row],[rozpoczecie]]+J750, J750)</f>
        <v>3.0864699074074111</v>
      </c>
      <c r="K751" s="9">
        <f>IF(telefony[[#This Row],[Czy komórkowy]]=1, telefony[[#This Row],[zakonczenie]]-telefony[[#This Row],[rozpoczecie]]+K750, K750)</f>
        <v>0.99872685185185095</v>
      </c>
      <c r="L751" s="9">
        <f>IF(telefony[[#This Row],[Czy zagraniczne]]=1, telefony[[#This Row],[zakonczenie]]-telefony[[#This Row],[rozpoczecie]]+L750, L750)</f>
        <v>0.24365740740740782</v>
      </c>
      <c r="M751" s="9">
        <f>IF(telefony[[#This Row],[Czy stacjonarny]]=1, telefony[[#This Row],[zakonczenie]]-telefony[[#This Row],[rozpoczecie]]+M750, IF(telefony[[#This Row],[Czy komórkowy]]=1, telefony[[#This Row],[zakonczenie]]-telefony[[#This Row],[rozpoczecie]]+M750, M750))</f>
        <v>4.0851967592592677</v>
      </c>
      <c r="N751" s="2">
        <f>telefony[[#This Row],[zakonczenie]]-telefony[[#This Row],[rozpoczecie]]</f>
        <v>2.4421296296295858E-3</v>
      </c>
      <c r="O751">
        <f>IF(telefony[[#This Row],[Czy zagraniczne]]=1, ROUNDUP(telefony[[#This Row],[Trwanie]]*1440,0),0)</f>
        <v>0</v>
      </c>
      <c r="P751" s="9">
        <f>IF(telefony[[#This Row],[Czy komórkowy]]=1, P750+telefony[[#This Row],[Trwanie]], P750)</f>
        <v>0.83407407407407363</v>
      </c>
      <c r="Q751" s="9">
        <f>IF(telefony[[#This Row],[Czy stacjonarny]]=1, Q750+telefony[[#This Row],[Trwanie]], Q750)</f>
        <v>2.6955671296296324</v>
      </c>
    </row>
    <row r="752" spans="1:17" x14ac:dyDescent="0.25">
      <c r="A752">
        <v>7891185</v>
      </c>
      <c r="B752" s="1">
        <v>42928</v>
      </c>
      <c r="C752" s="2">
        <v>0.45010416666666669</v>
      </c>
      <c r="D752" s="2">
        <v>0.46153935185185185</v>
      </c>
      <c r="E752">
        <f>IF(LEN(telefony[[#This Row],[nr]]) = 7, 1,0)</f>
        <v>1</v>
      </c>
      <c r="F752">
        <f>IF(LEN(telefony[[#This Row],[nr]]) = 8, 1,0)</f>
        <v>0</v>
      </c>
      <c r="G752">
        <f>IF(LEN(telefony[[#This Row],[nr]]) &gt;= 10, 1,0)</f>
        <v>0</v>
      </c>
      <c r="H752">
        <f>IF(AND(MID(telefony[[#This Row],[nr]],1,2)="12",  telefony[[#This Row],[Czy stacjonarny]]=1), 1,0)</f>
        <v>0</v>
      </c>
      <c r="I752" s="2">
        <f>IF(telefony[[#This Row],[Czy stacjonarny na 12]]=1, telefony[[#This Row],[zakonczenie]]-telefony[[#This Row],[rozpoczecie]]+I751, I751)</f>
        <v>6.2002314814814885E-2</v>
      </c>
      <c r="J752" s="9">
        <f>IF(telefony[[#This Row],[Czy stacjonarny]]=1, telefony[[#This Row],[zakonczenie]]-telefony[[#This Row],[rozpoczecie]]+J751, J751)</f>
        <v>3.0979050925925962</v>
      </c>
      <c r="K752" s="9">
        <f>IF(telefony[[#This Row],[Czy komórkowy]]=1, telefony[[#This Row],[zakonczenie]]-telefony[[#This Row],[rozpoczecie]]+K751, K751)</f>
        <v>0.99872685185185095</v>
      </c>
      <c r="L752" s="9">
        <f>IF(telefony[[#This Row],[Czy zagraniczne]]=1, telefony[[#This Row],[zakonczenie]]-telefony[[#This Row],[rozpoczecie]]+L751, L751)</f>
        <v>0.24365740740740782</v>
      </c>
      <c r="M752" s="9">
        <f>IF(telefony[[#This Row],[Czy stacjonarny]]=1, telefony[[#This Row],[zakonczenie]]-telefony[[#This Row],[rozpoczecie]]+M751, IF(telefony[[#This Row],[Czy komórkowy]]=1, telefony[[#This Row],[zakonczenie]]-telefony[[#This Row],[rozpoczecie]]+M751, M751))</f>
        <v>4.0966319444444528</v>
      </c>
      <c r="N752" s="2">
        <f>telefony[[#This Row],[zakonczenie]]-telefony[[#This Row],[rozpoczecie]]</f>
        <v>1.1435185185185159E-2</v>
      </c>
      <c r="O752">
        <f>IF(telefony[[#This Row],[Czy zagraniczne]]=1, ROUNDUP(telefony[[#This Row],[Trwanie]]*1440,0),0)</f>
        <v>0</v>
      </c>
      <c r="P752" s="9">
        <f>IF(telefony[[#This Row],[Czy komórkowy]]=1, P751+telefony[[#This Row],[Trwanie]], P751)</f>
        <v>0.83407407407407363</v>
      </c>
      <c r="Q752" s="9">
        <f>IF(telefony[[#This Row],[Czy stacjonarny]]=1, Q751+telefony[[#This Row],[Trwanie]], Q751)</f>
        <v>2.7070023148148175</v>
      </c>
    </row>
    <row r="753" spans="1:17" x14ac:dyDescent="0.25">
      <c r="A753">
        <v>90417363</v>
      </c>
      <c r="B753" s="1">
        <v>42928</v>
      </c>
      <c r="C753" s="2">
        <v>0.45504629629629628</v>
      </c>
      <c r="D753" s="2">
        <v>0.4607175925925926</v>
      </c>
      <c r="E753">
        <f>IF(LEN(telefony[[#This Row],[nr]]) = 7, 1,0)</f>
        <v>0</v>
      </c>
      <c r="F753">
        <f>IF(LEN(telefony[[#This Row],[nr]]) = 8, 1,0)</f>
        <v>1</v>
      </c>
      <c r="G753">
        <f>IF(LEN(telefony[[#This Row],[nr]]) &gt;= 10, 1,0)</f>
        <v>0</v>
      </c>
      <c r="H753">
        <f>IF(AND(MID(telefony[[#This Row],[nr]],1,2)="12",  telefony[[#This Row],[Czy stacjonarny]]=1), 1,0)</f>
        <v>0</v>
      </c>
      <c r="I753" s="2">
        <f>IF(telefony[[#This Row],[Czy stacjonarny na 12]]=1, telefony[[#This Row],[zakonczenie]]-telefony[[#This Row],[rozpoczecie]]+I752, I752)</f>
        <v>6.2002314814814885E-2</v>
      </c>
      <c r="J753" s="9">
        <f>IF(telefony[[#This Row],[Czy stacjonarny]]=1, telefony[[#This Row],[zakonczenie]]-telefony[[#This Row],[rozpoczecie]]+J752, J752)</f>
        <v>3.0979050925925962</v>
      </c>
      <c r="K753" s="9">
        <f>IF(telefony[[#This Row],[Czy komórkowy]]=1, telefony[[#This Row],[zakonczenie]]-telefony[[#This Row],[rozpoczecie]]+K752, K752)</f>
        <v>1.0043981481481472</v>
      </c>
      <c r="L753" s="9">
        <f>IF(telefony[[#This Row],[Czy zagraniczne]]=1, telefony[[#This Row],[zakonczenie]]-telefony[[#This Row],[rozpoczecie]]+L752, L752)</f>
        <v>0.24365740740740782</v>
      </c>
      <c r="M753" s="9">
        <f>IF(telefony[[#This Row],[Czy stacjonarny]]=1, telefony[[#This Row],[zakonczenie]]-telefony[[#This Row],[rozpoczecie]]+M752, IF(telefony[[#This Row],[Czy komórkowy]]=1, telefony[[#This Row],[zakonczenie]]-telefony[[#This Row],[rozpoczecie]]+M752, M752))</f>
        <v>4.1023032407407491</v>
      </c>
      <c r="N753" s="2">
        <f>telefony[[#This Row],[zakonczenie]]-telefony[[#This Row],[rozpoczecie]]</f>
        <v>5.6712962962963132E-3</v>
      </c>
      <c r="O753">
        <f>IF(telefony[[#This Row],[Czy zagraniczne]]=1, ROUNDUP(telefony[[#This Row],[Trwanie]]*1440,0),0)</f>
        <v>0</v>
      </c>
      <c r="P753" s="9">
        <f>IF(telefony[[#This Row],[Czy komórkowy]]=1, P752+telefony[[#This Row],[Trwanie]], P752)</f>
        <v>0.83974537037036989</v>
      </c>
      <c r="Q753" s="9">
        <f>IF(telefony[[#This Row],[Czy stacjonarny]]=1, Q752+telefony[[#This Row],[Trwanie]], Q752)</f>
        <v>2.7070023148148175</v>
      </c>
    </row>
    <row r="754" spans="1:17" x14ac:dyDescent="0.25">
      <c r="A754">
        <v>4929499</v>
      </c>
      <c r="B754" s="1">
        <v>42928</v>
      </c>
      <c r="C754" s="2">
        <v>0.45673611111111112</v>
      </c>
      <c r="D754" s="2">
        <v>0.4586574074074074</v>
      </c>
      <c r="E754">
        <f>IF(LEN(telefony[[#This Row],[nr]]) = 7, 1,0)</f>
        <v>1</v>
      </c>
      <c r="F754">
        <f>IF(LEN(telefony[[#This Row],[nr]]) = 8, 1,0)</f>
        <v>0</v>
      </c>
      <c r="G754">
        <f>IF(LEN(telefony[[#This Row],[nr]]) &gt;= 10, 1,0)</f>
        <v>0</v>
      </c>
      <c r="H754">
        <f>IF(AND(MID(telefony[[#This Row],[nr]],1,2)="12",  telefony[[#This Row],[Czy stacjonarny]]=1), 1,0)</f>
        <v>0</v>
      </c>
      <c r="I754" s="2">
        <f>IF(telefony[[#This Row],[Czy stacjonarny na 12]]=1, telefony[[#This Row],[zakonczenie]]-telefony[[#This Row],[rozpoczecie]]+I753, I753)</f>
        <v>6.2002314814814885E-2</v>
      </c>
      <c r="J754" s="9">
        <f>IF(telefony[[#This Row],[Czy stacjonarny]]=1, telefony[[#This Row],[zakonczenie]]-telefony[[#This Row],[rozpoczecie]]+J753, J753)</f>
        <v>3.0998263888888924</v>
      </c>
      <c r="K754" s="9">
        <f>IF(telefony[[#This Row],[Czy komórkowy]]=1, telefony[[#This Row],[zakonczenie]]-telefony[[#This Row],[rozpoczecie]]+K753, K753)</f>
        <v>1.0043981481481472</v>
      </c>
      <c r="L754" s="9">
        <f>IF(telefony[[#This Row],[Czy zagraniczne]]=1, telefony[[#This Row],[zakonczenie]]-telefony[[#This Row],[rozpoczecie]]+L753, L753)</f>
        <v>0.24365740740740782</v>
      </c>
      <c r="M754" s="9">
        <f>IF(telefony[[#This Row],[Czy stacjonarny]]=1, telefony[[#This Row],[zakonczenie]]-telefony[[#This Row],[rozpoczecie]]+M753, IF(telefony[[#This Row],[Czy komórkowy]]=1, telefony[[#This Row],[zakonczenie]]-telefony[[#This Row],[rozpoczecie]]+M753, M753))</f>
        <v>4.1042245370370454</v>
      </c>
      <c r="N754" s="2">
        <f>telefony[[#This Row],[zakonczenie]]-telefony[[#This Row],[rozpoczecie]]</f>
        <v>1.9212962962962821E-3</v>
      </c>
      <c r="O754">
        <f>IF(telefony[[#This Row],[Czy zagraniczne]]=1, ROUNDUP(telefony[[#This Row],[Trwanie]]*1440,0),0)</f>
        <v>0</v>
      </c>
      <c r="P754" s="9">
        <f>IF(telefony[[#This Row],[Czy komórkowy]]=1, P753+telefony[[#This Row],[Trwanie]], P753)</f>
        <v>0.83974537037036989</v>
      </c>
      <c r="Q754" s="9">
        <f>IF(telefony[[#This Row],[Czy stacjonarny]]=1, Q753+telefony[[#This Row],[Trwanie]], Q753)</f>
        <v>2.7089236111111137</v>
      </c>
    </row>
    <row r="755" spans="1:17" x14ac:dyDescent="0.25">
      <c r="A755">
        <v>3824371</v>
      </c>
      <c r="B755" s="1">
        <v>42928</v>
      </c>
      <c r="C755" s="2">
        <v>0.46217592592592593</v>
      </c>
      <c r="D755" s="2">
        <v>0.47150462962962963</v>
      </c>
      <c r="E755">
        <f>IF(LEN(telefony[[#This Row],[nr]]) = 7, 1,0)</f>
        <v>1</v>
      </c>
      <c r="F755">
        <f>IF(LEN(telefony[[#This Row],[nr]]) = 8, 1,0)</f>
        <v>0</v>
      </c>
      <c r="G755">
        <f>IF(LEN(telefony[[#This Row],[nr]]) &gt;= 10, 1,0)</f>
        <v>0</v>
      </c>
      <c r="H755">
        <f>IF(AND(MID(telefony[[#This Row],[nr]],1,2)="12",  telefony[[#This Row],[Czy stacjonarny]]=1), 1,0)</f>
        <v>0</v>
      </c>
      <c r="I755" s="2">
        <f>IF(telefony[[#This Row],[Czy stacjonarny na 12]]=1, telefony[[#This Row],[zakonczenie]]-telefony[[#This Row],[rozpoczecie]]+I754, I754)</f>
        <v>6.2002314814814885E-2</v>
      </c>
      <c r="J755" s="9">
        <f>IF(telefony[[#This Row],[Czy stacjonarny]]=1, telefony[[#This Row],[zakonczenie]]-telefony[[#This Row],[rozpoczecie]]+J754, J754)</f>
        <v>3.1091550925925961</v>
      </c>
      <c r="K755" s="9">
        <f>IF(telefony[[#This Row],[Czy komórkowy]]=1, telefony[[#This Row],[zakonczenie]]-telefony[[#This Row],[rozpoczecie]]+K754, K754)</f>
        <v>1.0043981481481472</v>
      </c>
      <c r="L755" s="9">
        <f>IF(telefony[[#This Row],[Czy zagraniczne]]=1, telefony[[#This Row],[zakonczenie]]-telefony[[#This Row],[rozpoczecie]]+L754, L754)</f>
        <v>0.24365740740740782</v>
      </c>
      <c r="M755" s="9">
        <f>IF(telefony[[#This Row],[Czy stacjonarny]]=1, telefony[[#This Row],[zakonczenie]]-telefony[[#This Row],[rozpoczecie]]+M754, IF(telefony[[#This Row],[Czy komórkowy]]=1, telefony[[#This Row],[zakonczenie]]-telefony[[#This Row],[rozpoczecie]]+M754, M754))</f>
        <v>4.1135532407407487</v>
      </c>
      <c r="N755" s="2">
        <f>telefony[[#This Row],[zakonczenie]]-telefony[[#This Row],[rozpoczecie]]</f>
        <v>9.3287037037037002E-3</v>
      </c>
      <c r="O755">
        <f>IF(telefony[[#This Row],[Czy zagraniczne]]=1, ROUNDUP(telefony[[#This Row],[Trwanie]]*1440,0),0)</f>
        <v>0</v>
      </c>
      <c r="P755" s="9">
        <f>IF(telefony[[#This Row],[Czy komórkowy]]=1, P754+telefony[[#This Row],[Trwanie]], P754)</f>
        <v>0.83974537037036989</v>
      </c>
      <c r="Q755" s="9">
        <f>IF(telefony[[#This Row],[Czy stacjonarny]]=1, Q754+telefony[[#This Row],[Trwanie]], Q754)</f>
        <v>2.7182523148148174</v>
      </c>
    </row>
    <row r="756" spans="1:17" x14ac:dyDescent="0.25">
      <c r="A756">
        <v>1119740</v>
      </c>
      <c r="B756" s="1">
        <v>42928</v>
      </c>
      <c r="C756" s="2">
        <v>0.46663194444444445</v>
      </c>
      <c r="D756" s="2">
        <v>0.47532407407407407</v>
      </c>
      <c r="E756">
        <f>IF(LEN(telefony[[#This Row],[nr]]) = 7, 1,0)</f>
        <v>1</v>
      </c>
      <c r="F756">
        <f>IF(LEN(telefony[[#This Row],[nr]]) = 8, 1,0)</f>
        <v>0</v>
      </c>
      <c r="G756">
        <f>IF(LEN(telefony[[#This Row],[nr]]) &gt;= 10, 1,0)</f>
        <v>0</v>
      </c>
      <c r="H756">
        <f>IF(AND(MID(telefony[[#This Row],[nr]],1,2)="12",  telefony[[#This Row],[Czy stacjonarny]]=1), 1,0)</f>
        <v>0</v>
      </c>
      <c r="I756" s="2">
        <f>IF(telefony[[#This Row],[Czy stacjonarny na 12]]=1, telefony[[#This Row],[zakonczenie]]-telefony[[#This Row],[rozpoczecie]]+I755, I755)</f>
        <v>6.2002314814814885E-2</v>
      </c>
      <c r="J756" s="9">
        <f>IF(telefony[[#This Row],[Czy stacjonarny]]=1, telefony[[#This Row],[zakonczenie]]-telefony[[#This Row],[rozpoczecie]]+J755, J755)</f>
        <v>3.1178472222222258</v>
      </c>
      <c r="K756" s="9">
        <f>IF(telefony[[#This Row],[Czy komórkowy]]=1, telefony[[#This Row],[zakonczenie]]-telefony[[#This Row],[rozpoczecie]]+K755, K755)</f>
        <v>1.0043981481481472</v>
      </c>
      <c r="L756" s="9">
        <f>IF(telefony[[#This Row],[Czy zagraniczne]]=1, telefony[[#This Row],[zakonczenie]]-telefony[[#This Row],[rozpoczecie]]+L755, L755)</f>
        <v>0.24365740740740782</v>
      </c>
      <c r="M756" s="9">
        <f>IF(telefony[[#This Row],[Czy stacjonarny]]=1, telefony[[#This Row],[zakonczenie]]-telefony[[#This Row],[rozpoczecie]]+M755, IF(telefony[[#This Row],[Czy komórkowy]]=1, telefony[[#This Row],[zakonczenie]]-telefony[[#This Row],[rozpoczecie]]+M755, M755))</f>
        <v>4.1222453703703783</v>
      </c>
      <c r="N756" s="2">
        <f>telefony[[#This Row],[zakonczenie]]-telefony[[#This Row],[rozpoczecie]]</f>
        <v>8.6921296296296191E-3</v>
      </c>
      <c r="O756">
        <f>IF(telefony[[#This Row],[Czy zagraniczne]]=1, ROUNDUP(telefony[[#This Row],[Trwanie]]*1440,0),0)</f>
        <v>0</v>
      </c>
      <c r="P756" s="9">
        <f>IF(telefony[[#This Row],[Czy komórkowy]]=1, P755+telefony[[#This Row],[Trwanie]], P755)</f>
        <v>0.83974537037036989</v>
      </c>
      <c r="Q756" s="9">
        <f>IF(telefony[[#This Row],[Czy stacjonarny]]=1, Q755+telefony[[#This Row],[Trwanie]], Q755)</f>
        <v>2.7269444444444471</v>
      </c>
    </row>
    <row r="757" spans="1:17" x14ac:dyDescent="0.25">
      <c r="A757">
        <v>1219073</v>
      </c>
      <c r="B757" s="1">
        <v>42928</v>
      </c>
      <c r="C757" s="2">
        <v>0.46870370370370368</v>
      </c>
      <c r="D757" s="2">
        <v>0.47320601851851851</v>
      </c>
      <c r="E757">
        <f>IF(LEN(telefony[[#This Row],[nr]]) = 7, 1,0)</f>
        <v>1</v>
      </c>
      <c r="F757">
        <f>IF(LEN(telefony[[#This Row],[nr]]) = 8, 1,0)</f>
        <v>0</v>
      </c>
      <c r="G757">
        <f>IF(LEN(telefony[[#This Row],[nr]]) &gt;= 10, 1,0)</f>
        <v>0</v>
      </c>
      <c r="H757">
        <f>IF(AND(MID(telefony[[#This Row],[nr]],1,2)="12",  telefony[[#This Row],[Czy stacjonarny]]=1), 1,0)</f>
        <v>1</v>
      </c>
      <c r="I757" s="2">
        <f>IF(telefony[[#This Row],[Czy stacjonarny na 12]]=1, telefony[[#This Row],[zakonczenie]]-telefony[[#This Row],[rozpoczecie]]+I756, I756)</f>
        <v>6.6504629629629719E-2</v>
      </c>
      <c r="J757" s="9">
        <f>IF(telefony[[#This Row],[Czy stacjonarny]]=1, telefony[[#This Row],[zakonczenie]]-telefony[[#This Row],[rozpoczecie]]+J756, J756)</f>
        <v>3.1223495370370404</v>
      </c>
      <c r="K757" s="9">
        <f>IF(telefony[[#This Row],[Czy komórkowy]]=1, telefony[[#This Row],[zakonczenie]]-telefony[[#This Row],[rozpoczecie]]+K756, K756)</f>
        <v>1.0043981481481472</v>
      </c>
      <c r="L757" s="9">
        <f>IF(telefony[[#This Row],[Czy zagraniczne]]=1, telefony[[#This Row],[zakonczenie]]-telefony[[#This Row],[rozpoczecie]]+L756, L756)</f>
        <v>0.24365740740740782</v>
      </c>
      <c r="M757" s="9">
        <f>IF(telefony[[#This Row],[Czy stacjonarny]]=1, telefony[[#This Row],[zakonczenie]]-telefony[[#This Row],[rozpoczecie]]+M756, IF(telefony[[#This Row],[Czy komórkowy]]=1, telefony[[#This Row],[zakonczenie]]-telefony[[#This Row],[rozpoczecie]]+M756, M756))</f>
        <v>4.126747685185193</v>
      </c>
      <c r="N757" s="2">
        <f>telefony[[#This Row],[zakonczenie]]-telefony[[#This Row],[rozpoczecie]]</f>
        <v>4.502314814814834E-3</v>
      </c>
      <c r="O757">
        <f>IF(telefony[[#This Row],[Czy zagraniczne]]=1, ROUNDUP(telefony[[#This Row],[Trwanie]]*1440,0),0)</f>
        <v>0</v>
      </c>
      <c r="P757" s="9">
        <f>IF(telefony[[#This Row],[Czy komórkowy]]=1, P756+telefony[[#This Row],[Trwanie]], P756)</f>
        <v>0.83974537037036989</v>
      </c>
      <c r="Q757" s="9">
        <f>IF(telefony[[#This Row],[Czy stacjonarny]]=1, Q756+telefony[[#This Row],[Trwanie]], Q756)</f>
        <v>2.7314467592592617</v>
      </c>
    </row>
    <row r="758" spans="1:17" x14ac:dyDescent="0.25">
      <c r="A758">
        <v>87702896</v>
      </c>
      <c r="B758" s="1">
        <v>42928</v>
      </c>
      <c r="C758" s="2">
        <v>0.47358796296296296</v>
      </c>
      <c r="D758" s="2">
        <v>0.47878472222222224</v>
      </c>
      <c r="E758">
        <f>IF(LEN(telefony[[#This Row],[nr]]) = 7, 1,0)</f>
        <v>0</v>
      </c>
      <c r="F758">
        <f>IF(LEN(telefony[[#This Row],[nr]]) = 8, 1,0)</f>
        <v>1</v>
      </c>
      <c r="G758">
        <f>IF(LEN(telefony[[#This Row],[nr]]) &gt;= 10, 1,0)</f>
        <v>0</v>
      </c>
      <c r="H758">
        <f>IF(AND(MID(telefony[[#This Row],[nr]],1,2)="12",  telefony[[#This Row],[Czy stacjonarny]]=1), 1,0)</f>
        <v>0</v>
      </c>
      <c r="I758" s="2">
        <f>IF(telefony[[#This Row],[Czy stacjonarny na 12]]=1, telefony[[#This Row],[zakonczenie]]-telefony[[#This Row],[rozpoczecie]]+I757, I757)</f>
        <v>6.6504629629629719E-2</v>
      </c>
      <c r="J758" s="9">
        <f>IF(telefony[[#This Row],[Czy stacjonarny]]=1, telefony[[#This Row],[zakonczenie]]-telefony[[#This Row],[rozpoczecie]]+J757, J757)</f>
        <v>3.1223495370370404</v>
      </c>
      <c r="K758" s="9">
        <f>IF(telefony[[#This Row],[Czy komórkowy]]=1, telefony[[#This Row],[zakonczenie]]-telefony[[#This Row],[rozpoczecie]]+K757, K757)</f>
        <v>1.0095949074074064</v>
      </c>
      <c r="L758" s="9">
        <f>IF(telefony[[#This Row],[Czy zagraniczne]]=1, telefony[[#This Row],[zakonczenie]]-telefony[[#This Row],[rozpoczecie]]+L757, L757)</f>
        <v>0.24365740740740782</v>
      </c>
      <c r="M758" s="9">
        <f>IF(telefony[[#This Row],[Czy stacjonarny]]=1, telefony[[#This Row],[zakonczenie]]-telefony[[#This Row],[rozpoczecie]]+M757, IF(telefony[[#This Row],[Czy komórkowy]]=1, telefony[[#This Row],[zakonczenie]]-telefony[[#This Row],[rozpoczecie]]+M757, M757))</f>
        <v>4.1319444444444526</v>
      </c>
      <c r="N758" s="2">
        <f>telefony[[#This Row],[zakonczenie]]-telefony[[#This Row],[rozpoczecie]]</f>
        <v>5.196759259259276E-3</v>
      </c>
      <c r="O758">
        <f>IF(telefony[[#This Row],[Czy zagraniczne]]=1, ROUNDUP(telefony[[#This Row],[Trwanie]]*1440,0),0)</f>
        <v>0</v>
      </c>
      <c r="P758" s="9">
        <f>IF(telefony[[#This Row],[Czy komórkowy]]=1, P757+telefony[[#This Row],[Trwanie]], P757)</f>
        <v>0.84494212962962911</v>
      </c>
      <c r="Q758" s="9">
        <f>IF(telefony[[#This Row],[Czy stacjonarny]]=1, Q757+telefony[[#This Row],[Trwanie]], Q757)</f>
        <v>2.7314467592592617</v>
      </c>
    </row>
    <row r="759" spans="1:17" x14ac:dyDescent="0.25">
      <c r="A759">
        <v>94197168</v>
      </c>
      <c r="B759" s="1">
        <v>42928</v>
      </c>
      <c r="C759" s="2">
        <v>0.47819444444444442</v>
      </c>
      <c r="D759" s="2">
        <v>0.48442129629629632</v>
      </c>
      <c r="E759">
        <f>IF(LEN(telefony[[#This Row],[nr]]) = 7, 1,0)</f>
        <v>0</v>
      </c>
      <c r="F759">
        <f>IF(LEN(telefony[[#This Row],[nr]]) = 8, 1,0)</f>
        <v>1</v>
      </c>
      <c r="G759">
        <f>IF(LEN(telefony[[#This Row],[nr]]) &gt;= 10, 1,0)</f>
        <v>0</v>
      </c>
      <c r="H759">
        <f>IF(AND(MID(telefony[[#This Row],[nr]],1,2)="12",  telefony[[#This Row],[Czy stacjonarny]]=1), 1,0)</f>
        <v>0</v>
      </c>
      <c r="I759" s="2">
        <f>IF(telefony[[#This Row],[Czy stacjonarny na 12]]=1, telefony[[#This Row],[zakonczenie]]-telefony[[#This Row],[rozpoczecie]]+I758, I758)</f>
        <v>6.6504629629629719E-2</v>
      </c>
      <c r="J759" s="9">
        <f>IF(telefony[[#This Row],[Czy stacjonarny]]=1, telefony[[#This Row],[zakonczenie]]-telefony[[#This Row],[rozpoczecie]]+J758, J758)</f>
        <v>3.1223495370370404</v>
      </c>
      <c r="K759" s="9">
        <f>IF(telefony[[#This Row],[Czy komórkowy]]=1, telefony[[#This Row],[zakonczenie]]-telefony[[#This Row],[rozpoczecie]]+K758, K758)</f>
        <v>1.0158217592592584</v>
      </c>
      <c r="L759" s="9">
        <f>IF(telefony[[#This Row],[Czy zagraniczne]]=1, telefony[[#This Row],[zakonczenie]]-telefony[[#This Row],[rozpoczecie]]+L758, L758)</f>
        <v>0.24365740740740782</v>
      </c>
      <c r="M759" s="9">
        <f>IF(telefony[[#This Row],[Czy stacjonarny]]=1, telefony[[#This Row],[zakonczenie]]-telefony[[#This Row],[rozpoczecie]]+M758, IF(telefony[[#This Row],[Czy komórkowy]]=1, telefony[[#This Row],[zakonczenie]]-telefony[[#This Row],[rozpoczecie]]+M758, M758))</f>
        <v>4.1381712962963046</v>
      </c>
      <c r="N759" s="2">
        <f>telefony[[#This Row],[zakonczenie]]-telefony[[#This Row],[rozpoczecie]]</f>
        <v>6.2268518518519E-3</v>
      </c>
      <c r="O759">
        <f>IF(telefony[[#This Row],[Czy zagraniczne]]=1, ROUNDUP(telefony[[#This Row],[Trwanie]]*1440,0),0)</f>
        <v>0</v>
      </c>
      <c r="P759" s="9">
        <f>IF(telefony[[#This Row],[Czy komórkowy]]=1, P758+telefony[[#This Row],[Trwanie]], P758)</f>
        <v>0.85116898148148101</v>
      </c>
      <c r="Q759" s="9">
        <f>IF(telefony[[#This Row],[Czy stacjonarny]]=1, Q758+telefony[[#This Row],[Trwanie]], Q758)</f>
        <v>2.7314467592592617</v>
      </c>
    </row>
    <row r="760" spans="1:17" x14ac:dyDescent="0.25">
      <c r="A760">
        <v>8655825</v>
      </c>
      <c r="B760" s="1">
        <v>42928</v>
      </c>
      <c r="C760" s="2">
        <v>0.48251157407407408</v>
      </c>
      <c r="D760" s="2">
        <v>0.48732638888888891</v>
      </c>
      <c r="E760">
        <f>IF(LEN(telefony[[#This Row],[nr]]) = 7, 1,0)</f>
        <v>1</v>
      </c>
      <c r="F760">
        <f>IF(LEN(telefony[[#This Row],[nr]]) = 8, 1,0)</f>
        <v>0</v>
      </c>
      <c r="G760">
        <f>IF(LEN(telefony[[#This Row],[nr]]) &gt;= 10, 1,0)</f>
        <v>0</v>
      </c>
      <c r="H760">
        <f>IF(AND(MID(telefony[[#This Row],[nr]],1,2)="12",  telefony[[#This Row],[Czy stacjonarny]]=1), 1,0)</f>
        <v>0</v>
      </c>
      <c r="I760" s="2">
        <f>IF(telefony[[#This Row],[Czy stacjonarny na 12]]=1, telefony[[#This Row],[zakonczenie]]-telefony[[#This Row],[rozpoczecie]]+I759, I759)</f>
        <v>6.6504629629629719E-2</v>
      </c>
      <c r="J760" s="9">
        <f>IF(telefony[[#This Row],[Czy stacjonarny]]=1, telefony[[#This Row],[zakonczenie]]-telefony[[#This Row],[rozpoczecie]]+J759, J759)</f>
        <v>3.1271643518518553</v>
      </c>
      <c r="K760" s="9">
        <f>IF(telefony[[#This Row],[Czy komórkowy]]=1, telefony[[#This Row],[zakonczenie]]-telefony[[#This Row],[rozpoczecie]]+K759, K759)</f>
        <v>1.0158217592592584</v>
      </c>
      <c r="L760" s="9">
        <f>IF(telefony[[#This Row],[Czy zagraniczne]]=1, telefony[[#This Row],[zakonczenie]]-telefony[[#This Row],[rozpoczecie]]+L759, L759)</f>
        <v>0.24365740740740782</v>
      </c>
      <c r="M760" s="9">
        <f>IF(telefony[[#This Row],[Czy stacjonarny]]=1, telefony[[#This Row],[zakonczenie]]-telefony[[#This Row],[rozpoczecie]]+M759, IF(telefony[[#This Row],[Czy komórkowy]]=1, telefony[[#This Row],[zakonczenie]]-telefony[[#This Row],[rozpoczecie]]+M759, M759))</f>
        <v>4.142986111111119</v>
      </c>
      <c r="N760" s="2">
        <f>telefony[[#This Row],[zakonczenie]]-telefony[[#This Row],[rozpoczecie]]</f>
        <v>4.8148148148148273E-3</v>
      </c>
      <c r="O760">
        <f>IF(telefony[[#This Row],[Czy zagraniczne]]=1, ROUNDUP(telefony[[#This Row],[Trwanie]]*1440,0),0)</f>
        <v>0</v>
      </c>
      <c r="P760" s="9">
        <f>IF(telefony[[#This Row],[Czy komórkowy]]=1, P759+telefony[[#This Row],[Trwanie]], P759)</f>
        <v>0.85116898148148101</v>
      </c>
      <c r="Q760" s="9">
        <f>IF(telefony[[#This Row],[Czy stacjonarny]]=1, Q759+telefony[[#This Row],[Trwanie]], Q759)</f>
        <v>2.7362615740740766</v>
      </c>
    </row>
    <row r="761" spans="1:17" x14ac:dyDescent="0.25">
      <c r="A761">
        <v>47707639</v>
      </c>
      <c r="B761" s="1">
        <v>42928</v>
      </c>
      <c r="C761" s="2">
        <v>0.48827546296296298</v>
      </c>
      <c r="D761" s="2">
        <v>0.49432870370370369</v>
      </c>
      <c r="E761">
        <f>IF(LEN(telefony[[#This Row],[nr]]) = 7, 1,0)</f>
        <v>0</v>
      </c>
      <c r="F761">
        <f>IF(LEN(telefony[[#This Row],[nr]]) = 8, 1,0)</f>
        <v>1</v>
      </c>
      <c r="G761">
        <f>IF(LEN(telefony[[#This Row],[nr]]) &gt;= 10, 1,0)</f>
        <v>0</v>
      </c>
      <c r="H761">
        <f>IF(AND(MID(telefony[[#This Row],[nr]],1,2)="12",  telefony[[#This Row],[Czy stacjonarny]]=1), 1,0)</f>
        <v>0</v>
      </c>
      <c r="I761" s="2">
        <f>IF(telefony[[#This Row],[Czy stacjonarny na 12]]=1, telefony[[#This Row],[zakonczenie]]-telefony[[#This Row],[rozpoczecie]]+I760, I760)</f>
        <v>6.6504629629629719E-2</v>
      </c>
      <c r="J761" s="9">
        <f>IF(telefony[[#This Row],[Czy stacjonarny]]=1, telefony[[#This Row],[zakonczenie]]-telefony[[#This Row],[rozpoczecie]]+J760, J760)</f>
        <v>3.1271643518518553</v>
      </c>
      <c r="K761" s="9">
        <f>IF(telefony[[#This Row],[Czy komórkowy]]=1, telefony[[#This Row],[zakonczenie]]-telefony[[#This Row],[rozpoczecie]]+K760, K760)</f>
        <v>1.0218749999999992</v>
      </c>
      <c r="L761" s="9">
        <f>IF(telefony[[#This Row],[Czy zagraniczne]]=1, telefony[[#This Row],[zakonczenie]]-telefony[[#This Row],[rozpoczecie]]+L760, L760)</f>
        <v>0.24365740740740782</v>
      </c>
      <c r="M761" s="9">
        <f>IF(telefony[[#This Row],[Czy stacjonarny]]=1, telefony[[#This Row],[zakonczenie]]-telefony[[#This Row],[rozpoczecie]]+M760, IF(telefony[[#This Row],[Czy komórkowy]]=1, telefony[[#This Row],[zakonczenie]]-telefony[[#This Row],[rozpoczecie]]+M760, M760))</f>
        <v>4.1490393518518598</v>
      </c>
      <c r="N761" s="2">
        <f>telefony[[#This Row],[zakonczenie]]-telefony[[#This Row],[rozpoczecie]]</f>
        <v>6.0532407407407063E-3</v>
      </c>
      <c r="O761">
        <f>IF(telefony[[#This Row],[Czy zagraniczne]]=1, ROUNDUP(telefony[[#This Row],[Trwanie]]*1440,0),0)</f>
        <v>0</v>
      </c>
      <c r="P761" s="9">
        <f>IF(telefony[[#This Row],[Czy komórkowy]]=1, P760+telefony[[#This Row],[Trwanie]], P760)</f>
        <v>0.85722222222222166</v>
      </c>
      <c r="Q761" s="9">
        <f>IF(telefony[[#This Row],[Czy stacjonarny]]=1, Q760+telefony[[#This Row],[Trwanie]], Q760)</f>
        <v>2.7362615740740766</v>
      </c>
    </row>
    <row r="762" spans="1:17" x14ac:dyDescent="0.25">
      <c r="A762">
        <v>5029329</v>
      </c>
      <c r="B762" s="1">
        <v>42928</v>
      </c>
      <c r="C762" s="2">
        <v>0.49062499999999998</v>
      </c>
      <c r="D762" s="2">
        <v>0.49535879629629631</v>
      </c>
      <c r="E762">
        <f>IF(LEN(telefony[[#This Row],[nr]]) = 7, 1,0)</f>
        <v>1</v>
      </c>
      <c r="F762">
        <f>IF(LEN(telefony[[#This Row],[nr]]) = 8, 1,0)</f>
        <v>0</v>
      </c>
      <c r="G762">
        <f>IF(LEN(telefony[[#This Row],[nr]]) &gt;= 10, 1,0)</f>
        <v>0</v>
      </c>
      <c r="H762">
        <f>IF(AND(MID(telefony[[#This Row],[nr]],1,2)="12",  telefony[[#This Row],[Czy stacjonarny]]=1), 1,0)</f>
        <v>0</v>
      </c>
      <c r="I762" s="2">
        <f>IF(telefony[[#This Row],[Czy stacjonarny na 12]]=1, telefony[[#This Row],[zakonczenie]]-telefony[[#This Row],[rozpoczecie]]+I761, I761)</f>
        <v>6.6504629629629719E-2</v>
      </c>
      <c r="J762" s="9">
        <f>IF(telefony[[#This Row],[Czy stacjonarny]]=1, telefony[[#This Row],[zakonczenie]]-telefony[[#This Row],[rozpoczecie]]+J761, J761)</f>
        <v>3.1318981481481516</v>
      </c>
      <c r="K762" s="9">
        <f>IF(telefony[[#This Row],[Czy komórkowy]]=1, telefony[[#This Row],[zakonczenie]]-telefony[[#This Row],[rozpoczecie]]+K761, K761)</f>
        <v>1.0218749999999992</v>
      </c>
      <c r="L762" s="9">
        <f>IF(telefony[[#This Row],[Czy zagraniczne]]=1, telefony[[#This Row],[zakonczenie]]-telefony[[#This Row],[rozpoczecie]]+L761, L761)</f>
        <v>0.24365740740740782</v>
      </c>
      <c r="M762" s="9">
        <f>IF(telefony[[#This Row],[Czy stacjonarny]]=1, telefony[[#This Row],[zakonczenie]]-telefony[[#This Row],[rozpoczecie]]+M761, IF(telefony[[#This Row],[Czy komórkowy]]=1, telefony[[#This Row],[zakonczenie]]-telefony[[#This Row],[rozpoczecie]]+M761, M761))</f>
        <v>4.1537731481481561</v>
      </c>
      <c r="N762" s="2">
        <f>telefony[[#This Row],[zakonczenie]]-telefony[[#This Row],[rozpoczecie]]</f>
        <v>4.7337962962963331E-3</v>
      </c>
      <c r="O762">
        <f>IF(telefony[[#This Row],[Czy zagraniczne]]=1, ROUNDUP(telefony[[#This Row],[Trwanie]]*1440,0),0)</f>
        <v>0</v>
      </c>
      <c r="P762" s="9">
        <f>IF(telefony[[#This Row],[Czy komórkowy]]=1, P761+telefony[[#This Row],[Trwanie]], P761)</f>
        <v>0.85722222222222166</v>
      </c>
      <c r="Q762" s="9">
        <f>IF(telefony[[#This Row],[Czy stacjonarny]]=1, Q761+telefony[[#This Row],[Trwanie]], Q761)</f>
        <v>2.7409953703703729</v>
      </c>
    </row>
    <row r="763" spans="1:17" x14ac:dyDescent="0.25">
      <c r="A763">
        <v>8825868</v>
      </c>
      <c r="B763" s="1">
        <v>42928</v>
      </c>
      <c r="C763" s="2">
        <v>0.49552083333333335</v>
      </c>
      <c r="D763" s="2">
        <v>0.50263888888888886</v>
      </c>
      <c r="E763">
        <f>IF(LEN(telefony[[#This Row],[nr]]) = 7, 1,0)</f>
        <v>1</v>
      </c>
      <c r="F763">
        <f>IF(LEN(telefony[[#This Row],[nr]]) = 8, 1,0)</f>
        <v>0</v>
      </c>
      <c r="G763">
        <f>IF(LEN(telefony[[#This Row],[nr]]) &gt;= 10, 1,0)</f>
        <v>0</v>
      </c>
      <c r="H763">
        <f>IF(AND(MID(telefony[[#This Row],[nr]],1,2)="12",  telefony[[#This Row],[Czy stacjonarny]]=1), 1,0)</f>
        <v>0</v>
      </c>
      <c r="I763" s="2">
        <f>IF(telefony[[#This Row],[Czy stacjonarny na 12]]=1, telefony[[#This Row],[zakonczenie]]-telefony[[#This Row],[rozpoczecie]]+I762, I762)</f>
        <v>6.6504629629629719E-2</v>
      </c>
      <c r="J763" s="9">
        <f>IF(telefony[[#This Row],[Czy stacjonarny]]=1, telefony[[#This Row],[zakonczenie]]-telefony[[#This Row],[rozpoczecie]]+J762, J762)</f>
        <v>3.139016203703707</v>
      </c>
      <c r="K763" s="9">
        <f>IF(telefony[[#This Row],[Czy komórkowy]]=1, telefony[[#This Row],[zakonczenie]]-telefony[[#This Row],[rozpoczecie]]+K762, K762)</f>
        <v>1.0218749999999992</v>
      </c>
      <c r="L763" s="9">
        <f>IF(telefony[[#This Row],[Czy zagraniczne]]=1, telefony[[#This Row],[zakonczenie]]-telefony[[#This Row],[rozpoczecie]]+L762, L762)</f>
        <v>0.24365740740740782</v>
      </c>
      <c r="M763" s="9">
        <f>IF(telefony[[#This Row],[Czy stacjonarny]]=1, telefony[[#This Row],[zakonczenie]]-telefony[[#This Row],[rozpoczecie]]+M762, IF(telefony[[#This Row],[Czy komórkowy]]=1, telefony[[#This Row],[zakonczenie]]-telefony[[#This Row],[rozpoczecie]]+M762, M762))</f>
        <v>4.160891203703712</v>
      </c>
      <c r="N763" s="2">
        <f>telefony[[#This Row],[zakonczenie]]-telefony[[#This Row],[rozpoczecie]]</f>
        <v>7.1180555555555025E-3</v>
      </c>
      <c r="O763">
        <f>IF(telefony[[#This Row],[Czy zagraniczne]]=1, ROUNDUP(telefony[[#This Row],[Trwanie]]*1440,0),0)</f>
        <v>0</v>
      </c>
      <c r="P763" s="9">
        <f>IF(telefony[[#This Row],[Czy komórkowy]]=1, P762+telefony[[#This Row],[Trwanie]], P762)</f>
        <v>0.85722222222222166</v>
      </c>
      <c r="Q763" s="9">
        <f>IF(telefony[[#This Row],[Czy stacjonarny]]=1, Q762+telefony[[#This Row],[Trwanie]], Q762)</f>
        <v>2.7481134259259283</v>
      </c>
    </row>
    <row r="764" spans="1:17" x14ac:dyDescent="0.25">
      <c r="A764">
        <v>8461631</v>
      </c>
      <c r="B764" s="1">
        <v>42928</v>
      </c>
      <c r="C764" s="2">
        <v>0.50025462962962963</v>
      </c>
      <c r="D764" s="2">
        <v>0.50344907407407402</v>
      </c>
      <c r="E764">
        <f>IF(LEN(telefony[[#This Row],[nr]]) = 7, 1,0)</f>
        <v>1</v>
      </c>
      <c r="F764">
        <f>IF(LEN(telefony[[#This Row],[nr]]) = 8, 1,0)</f>
        <v>0</v>
      </c>
      <c r="G764">
        <f>IF(LEN(telefony[[#This Row],[nr]]) &gt;= 10, 1,0)</f>
        <v>0</v>
      </c>
      <c r="H764">
        <f>IF(AND(MID(telefony[[#This Row],[nr]],1,2)="12",  telefony[[#This Row],[Czy stacjonarny]]=1), 1,0)</f>
        <v>0</v>
      </c>
      <c r="I764" s="2">
        <f>IF(telefony[[#This Row],[Czy stacjonarny na 12]]=1, telefony[[#This Row],[zakonczenie]]-telefony[[#This Row],[rozpoczecie]]+I763, I763)</f>
        <v>6.6504629629629719E-2</v>
      </c>
      <c r="J764" s="9">
        <f>IF(telefony[[#This Row],[Czy stacjonarny]]=1, telefony[[#This Row],[zakonczenie]]-telefony[[#This Row],[rozpoczecie]]+J763, J763)</f>
        <v>3.1422106481481515</v>
      </c>
      <c r="K764" s="9">
        <f>IF(telefony[[#This Row],[Czy komórkowy]]=1, telefony[[#This Row],[zakonczenie]]-telefony[[#This Row],[rozpoczecie]]+K763, K763)</f>
        <v>1.0218749999999992</v>
      </c>
      <c r="L764" s="9">
        <f>IF(telefony[[#This Row],[Czy zagraniczne]]=1, telefony[[#This Row],[zakonczenie]]-telefony[[#This Row],[rozpoczecie]]+L763, L763)</f>
        <v>0.24365740740740782</v>
      </c>
      <c r="M764" s="9">
        <f>IF(telefony[[#This Row],[Czy stacjonarny]]=1, telefony[[#This Row],[zakonczenie]]-telefony[[#This Row],[rozpoczecie]]+M763, IF(telefony[[#This Row],[Czy komórkowy]]=1, telefony[[#This Row],[zakonczenie]]-telefony[[#This Row],[rozpoczecie]]+M763, M763))</f>
        <v>4.1640856481481565</v>
      </c>
      <c r="N764" s="2">
        <f>telefony[[#This Row],[zakonczenie]]-telefony[[#This Row],[rozpoczecie]]</f>
        <v>3.1944444444443887E-3</v>
      </c>
      <c r="O764">
        <f>IF(telefony[[#This Row],[Czy zagraniczne]]=1, ROUNDUP(telefony[[#This Row],[Trwanie]]*1440,0),0)</f>
        <v>0</v>
      </c>
      <c r="P764" s="9">
        <f>IF(telefony[[#This Row],[Czy komórkowy]]=1, P763+telefony[[#This Row],[Trwanie]], P763)</f>
        <v>0.85722222222222166</v>
      </c>
      <c r="Q764" s="9">
        <f>IF(telefony[[#This Row],[Czy stacjonarny]]=1, Q763+telefony[[#This Row],[Trwanie]], Q763)</f>
        <v>2.7513078703703728</v>
      </c>
    </row>
    <row r="765" spans="1:17" x14ac:dyDescent="0.25">
      <c r="A765">
        <v>76777492</v>
      </c>
      <c r="B765" s="1">
        <v>42928</v>
      </c>
      <c r="C765" s="2">
        <v>0.50071759259259263</v>
      </c>
      <c r="D765" s="2">
        <v>0.5085763888888889</v>
      </c>
      <c r="E765">
        <f>IF(LEN(telefony[[#This Row],[nr]]) = 7, 1,0)</f>
        <v>0</v>
      </c>
      <c r="F765">
        <f>IF(LEN(telefony[[#This Row],[nr]]) = 8, 1,0)</f>
        <v>1</v>
      </c>
      <c r="G765">
        <f>IF(LEN(telefony[[#This Row],[nr]]) &gt;= 10, 1,0)</f>
        <v>0</v>
      </c>
      <c r="H765">
        <f>IF(AND(MID(telefony[[#This Row],[nr]],1,2)="12",  telefony[[#This Row],[Czy stacjonarny]]=1), 1,0)</f>
        <v>0</v>
      </c>
      <c r="I765" s="2">
        <f>IF(telefony[[#This Row],[Czy stacjonarny na 12]]=1, telefony[[#This Row],[zakonczenie]]-telefony[[#This Row],[rozpoczecie]]+I764, I764)</f>
        <v>6.6504629629629719E-2</v>
      </c>
      <c r="J765" s="9">
        <f>IF(telefony[[#This Row],[Czy stacjonarny]]=1, telefony[[#This Row],[zakonczenie]]-telefony[[#This Row],[rozpoczecie]]+J764, J764)</f>
        <v>3.1422106481481515</v>
      </c>
      <c r="K765" s="9">
        <f>IF(telefony[[#This Row],[Czy komórkowy]]=1, telefony[[#This Row],[zakonczenie]]-telefony[[#This Row],[rozpoczecie]]+K764, K764)</f>
        <v>1.0297337962962954</v>
      </c>
      <c r="L765" s="9">
        <f>IF(telefony[[#This Row],[Czy zagraniczne]]=1, telefony[[#This Row],[zakonczenie]]-telefony[[#This Row],[rozpoczecie]]+L764, L764)</f>
        <v>0.24365740740740782</v>
      </c>
      <c r="M765" s="9">
        <f>IF(telefony[[#This Row],[Czy stacjonarny]]=1, telefony[[#This Row],[zakonczenie]]-telefony[[#This Row],[rozpoczecie]]+M764, IF(telefony[[#This Row],[Czy komórkowy]]=1, telefony[[#This Row],[zakonczenie]]-telefony[[#This Row],[rozpoczecie]]+M764, M764))</f>
        <v>4.1719444444444527</v>
      </c>
      <c r="N765" s="2">
        <f>telefony[[#This Row],[zakonczenie]]-telefony[[#This Row],[rozpoczecie]]</f>
        <v>7.8587962962962665E-3</v>
      </c>
      <c r="O765">
        <f>IF(telefony[[#This Row],[Czy zagraniczne]]=1, ROUNDUP(telefony[[#This Row],[Trwanie]]*1440,0),0)</f>
        <v>0</v>
      </c>
      <c r="P765" s="9">
        <f>IF(telefony[[#This Row],[Czy komórkowy]]=1, P764+telefony[[#This Row],[Trwanie]], P764)</f>
        <v>0.86508101851851793</v>
      </c>
      <c r="Q765" s="9">
        <f>IF(telefony[[#This Row],[Czy stacjonarny]]=1, Q764+telefony[[#This Row],[Trwanie]], Q764)</f>
        <v>2.7513078703703728</v>
      </c>
    </row>
    <row r="766" spans="1:17" x14ac:dyDescent="0.25">
      <c r="A766">
        <v>71036125</v>
      </c>
      <c r="B766" s="1">
        <v>42928</v>
      </c>
      <c r="C766" s="2">
        <v>0.50597222222222227</v>
      </c>
      <c r="D766" s="2">
        <v>0.51633101851851848</v>
      </c>
      <c r="E766">
        <f>IF(LEN(telefony[[#This Row],[nr]]) = 7, 1,0)</f>
        <v>0</v>
      </c>
      <c r="F766">
        <f>IF(LEN(telefony[[#This Row],[nr]]) = 8, 1,0)</f>
        <v>1</v>
      </c>
      <c r="G766">
        <f>IF(LEN(telefony[[#This Row],[nr]]) &gt;= 10, 1,0)</f>
        <v>0</v>
      </c>
      <c r="H766">
        <f>IF(AND(MID(telefony[[#This Row],[nr]],1,2)="12",  telefony[[#This Row],[Czy stacjonarny]]=1), 1,0)</f>
        <v>0</v>
      </c>
      <c r="I766" s="2">
        <f>IF(telefony[[#This Row],[Czy stacjonarny na 12]]=1, telefony[[#This Row],[zakonczenie]]-telefony[[#This Row],[rozpoczecie]]+I765, I765)</f>
        <v>6.6504629629629719E-2</v>
      </c>
      <c r="J766" s="9">
        <f>IF(telefony[[#This Row],[Czy stacjonarny]]=1, telefony[[#This Row],[zakonczenie]]-telefony[[#This Row],[rozpoczecie]]+J765, J765)</f>
        <v>3.1422106481481515</v>
      </c>
      <c r="K766" s="9">
        <f>IF(telefony[[#This Row],[Czy komórkowy]]=1, telefony[[#This Row],[zakonczenie]]-telefony[[#This Row],[rozpoczecie]]+K765, K765)</f>
        <v>1.0400925925925915</v>
      </c>
      <c r="L766" s="9">
        <f>IF(telefony[[#This Row],[Czy zagraniczne]]=1, telefony[[#This Row],[zakonczenie]]-telefony[[#This Row],[rozpoczecie]]+L765, L765)</f>
        <v>0.24365740740740782</v>
      </c>
      <c r="M766" s="9">
        <f>IF(telefony[[#This Row],[Czy stacjonarny]]=1, telefony[[#This Row],[zakonczenie]]-telefony[[#This Row],[rozpoczecie]]+M765, IF(telefony[[#This Row],[Czy komórkowy]]=1, telefony[[#This Row],[zakonczenie]]-telefony[[#This Row],[rozpoczecie]]+M765, M765))</f>
        <v>4.1823032407407492</v>
      </c>
      <c r="N766" s="2">
        <f>telefony[[#This Row],[zakonczenie]]-telefony[[#This Row],[rozpoczecie]]</f>
        <v>1.0358796296296213E-2</v>
      </c>
      <c r="O766">
        <f>IF(telefony[[#This Row],[Czy zagraniczne]]=1, ROUNDUP(telefony[[#This Row],[Trwanie]]*1440,0),0)</f>
        <v>0</v>
      </c>
      <c r="P766" s="9">
        <f>IF(telefony[[#This Row],[Czy komórkowy]]=1, P765+telefony[[#This Row],[Trwanie]], P765)</f>
        <v>0.87543981481481414</v>
      </c>
      <c r="Q766" s="9">
        <f>IF(telefony[[#This Row],[Czy stacjonarny]]=1, Q765+telefony[[#This Row],[Trwanie]], Q765)</f>
        <v>2.7513078703703728</v>
      </c>
    </row>
    <row r="767" spans="1:17" x14ac:dyDescent="0.25">
      <c r="A767">
        <v>2989192</v>
      </c>
      <c r="B767" s="1">
        <v>42928</v>
      </c>
      <c r="C767" s="2">
        <v>0.5087962962962963</v>
      </c>
      <c r="D767" s="2">
        <v>0.51349537037037041</v>
      </c>
      <c r="E767">
        <f>IF(LEN(telefony[[#This Row],[nr]]) = 7, 1,0)</f>
        <v>1</v>
      </c>
      <c r="F767">
        <f>IF(LEN(telefony[[#This Row],[nr]]) = 8, 1,0)</f>
        <v>0</v>
      </c>
      <c r="G767">
        <f>IF(LEN(telefony[[#This Row],[nr]]) &gt;= 10, 1,0)</f>
        <v>0</v>
      </c>
      <c r="H767">
        <f>IF(AND(MID(telefony[[#This Row],[nr]],1,2)="12",  telefony[[#This Row],[Czy stacjonarny]]=1), 1,0)</f>
        <v>0</v>
      </c>
      <c r="I767" s="2">
        <f>IF(telefony[[#This Row],[Czy stacjonarny na 12]]=1, telefony[[#This Row],[zakonczenie]]-telefony[[#This Row],[rozpoczecie]]+I766, I766)</f>
        <v>6.6504629629629719E-2</v>
      </c>
      <c r="J767" s="9">
        <f>IF(telefony[[#This Row],[Czy stacjonarny]]=1, telefony[[#This Row],[zakonczenie]]-telefony[[#This Row],[rozpoczecie]]+J766, J766)</f>
        <v>3.1469097222222255</v>
      </c>
      <c r="K767" s="9">
        <f>IF(telefony[[#This Row],[Czy komórkowy]]=1, telefony[[#This Row],[zakonczenie]]-telefony[[#This Row],[rozpoczecie]]+K766, K766)</f>
        <v>1.0400925925925915</v>
      </c>
      <c r="L767" s="9">
        <f>IF(telefony[[#This Row],[Czy zagraniczne]]=1, telefony[[#This Row],[zakonczenie]]-telefony[[#This Row],[rozpoczecie]]+L766, L766)</f>
        <v>0.24365740740740782</v>
      </c>
      <c r="M767" s="9">
        <f>IF(telefony[[#This Row],[Czy stacjonarny]]=1, telefony[[#This Row],[zakonczenie]]-telefony[[#This Row],[rozpoczecie]]+M766, IF(telefony[[#This Row],[Czy komórkowy]]=1, telefony[[#This Row],[zakonczenie]]-telefony[[#This Row],[rozpoczecie]]+M766, M766))</f>
        <v>4.1870023148148237</v>
      </c>
      <c r="N767" s="2">
        <f>telefony[[#This Row],[zakonczenie]]-telefony[[#This Row],[rozpoczecie]]</f>
        <v>4.6990740740741055E-3</v>
      </c>
      <c r="O767">
        <f>IF(telefony[[#This Row],[Czy zagraniczne]]=1, ROUNDUP(telefony[[#This Row],[Trwanie]]*1440,0),0)</f>
        <v>0</v>
      </c>
      <c r="P767" s="9">
        <f>IF(telefony[[#This Row],[Czy komórkowy]]=1, P766+telefony[[#This Row],[Trwanie]], P766)</f>
        <v>0.87543981481481414</v>
      </c>
      <c r="Q767" s="9">
        <f>IF(telefony[[#This Row],[Czy stacjonarny]]=1, Q766+telefony[[#This Row],[Trwanie]], Q766)</f>
        <v>2.7560069444444468</v>
      </c>
    </row>
    <row r="768" spans="1:17" x14ac:dyDescent="0.25">
      <c r="A768">
        <v>5131341</v>
      </c>
      <c r="B768" s="1">
        <v>42928</v>
      </c>
      <c r="C768" s="2">
        <v>0.50974537037037038</v>
      </c>
      <c r="D768" s="2">
        <v>0.51072916666666668</v>
      </c>
      <c r="E768">
        <f>IF(LEN(telefony[[#This Row],[nr]]) = 7, 1,0)</f>
        <v>1</v>
      </c>
      <c r="F768">
        <f>IF(LEN(telefony[[#This Row],[nr]]) = 8, 1,0)</f>
        <v>0</v>
      </c>
      <c r="G768">
        <f>IF(LEN(telefony[[#This Row],[nr]]) &gt;= 10, 1,0)</f>
        <v>0</v>
      </c>
      <c r="H768">
        <f>IF(AND(MID(telefony[[#This Row],[nr]],1,2)="12",  telefony[[#This Row],[Czy stacjonarny]]=1), 1,0)</f>
        <v>0</v>
      </c>
      <c r="I768" s="2">
        <f>IF(telefony[[#This Row],[Czy stacjonarny na 12]]=1, telefony[[#This Row],[zakonczenie]]-telefony[[#This Row],[rozpoczecie]]+I767, I767)</f>
        <v>6.6504629629629719E-2</v>
      </c>
      <c r="J768" s="9">
        <f>IF(telefony[[#This Row],[Czy stacjonarny]]=1, telefony[[#This Row],[zakonczenie]]-telefony[[#This Row],[rozpoczecie]]+J767, J767)</f>
        <v>3.1478935185185217</v>
      </c>
      <c r="K768" s="9">
        <f>IF(telefony[[#This Row],[Czy komórkowy]]=1, telefony[[#This Row],[zakonczenie]]-telefony[[#This Row],[rozpoczecie]]+K767, K767)</f>
        <v>1.0400925925925915</v>
      </c>
      <c r="L768" s="9">
        <f>IF(telefony[[#This Row],[Czy zagraniczne]]=1, telefony[[#This Row],[zakonczenie]]-telefony[[#This Row],[rozpoczecie]]+L767, L767)</f>
        <v>0.24365740740740782</v>
      </c>
      <c r="M768" s="9">
        <f>IF(telefony[[#This Row],[Czy stacjonarny]]=1, telefony[[#This Row],[zakonczenie]]-telefony[[#This Row],[rozpoczecie]]+M767, IF(telefony[[#This Row],[Czy komórkowy]]=1, telefony[[#This Row],[zakonczenie]]-telefony[[#This Row],[rozpoczecie]]+M767, M767))</f>
        <v>4.1879861111111198</v>
      </c>
      <c r="N768" s="2">
        <f>telefony[[#This Row],[zakonczenie]]-telefony[[#This Row],[rozpoczecie]]</f>
        <v>9.8379629629630205E-4</v>
      </c>
      <c r="O768">
        <f>IF(telefony[[#This Row],[Czy zagraniczne]]=1, ROUNDUP(telefony[[#This Row],[Trwanie]]*1440,0),0)</f>
        <v>0</v>
      </c>
      <c r="P768" s="9">
        <f>IF(telefony[[#This Row],[Czy komórkowy]]=1, P767+telefony[[#This Row],[Trwanie]], P767)</f>
        <v>0.87543981481481414</v>
      </c>
      <c r="Q768" s="9">
        <f>IF(telefony[[#This Row],[Czy stacjonarny]]=1, Q767+telefony[[#This Row],[Trwanie]], Q767)</f>
        <v>2.756990740740743</v>
      </c>
    </row>
    <row r="769" spans="1:17" x14ac:dyDescent="0.25">
      <c r="A769">
        <v>2826868</v>
      </c>
      <c r="B769" s="1">
        <v>42928</v>
      </c>
      <c r="C769" s="2">
        <v>0.51549768518518524</v>
      </c>
      <c r="D769" s="2">
        <v>0.51550925925925928</v>
      </c>
      <c r="E769">
        <f>IF(LEN(telefony[[#This Row],[nr]]) = 7, 1,0)</f>
        <v>1</v>
      </c>
      <c r="F769">
        <f>IF(LEN(telefony[[#This Row],[nr]]) = 8, 1,0)</f>
        <v>0</v>
      </c>
      <c r="G769">
        <f>IF(LEN(telefony[[#This Row],[nr]]) &gt;= 10, 1,0)</f>
        <v>0</v>
      </c>
      <c r="H769">
        <f>IF(AND(MID(telefony[[#This Row],[nr]],1,2)="12",  telefony[[#This Row],[Czy stacjonarny]]=1), 1,0)</f>
        <v>0</v>
      </c>
      <c r="I769" s="2">
        <f>IF(telefony[[#This Row],[Czy stacjonarny na 12]]=1, telefony[[#This Row],[zakonczenie]]-telefony[[#This Row],[rozpoczecie]]+I768, I768)</f>
        <v>6.6504629629629719E-2</v>
      </c>
      <c r="J769" s="9">
        <f>IF(telefony[[#This Row],[Czy stacjonarny]]=1, telefony[[#This Row],[zakonczenie]]-telefony[[#This Row],[rozpoczecie]]+J768, J768)</f>
        <v>3.1479050925925955</v>
      </c>
      <c r="K769" s="9">
        <f>IF(telefony[[#This Row],[Czy komórkowy]]=1, telefony[[#This Row],[zakonczenie]]-telefony[[#This Row],[rozpoczecie]]+K768, K768)</f>
        <v>1.0400925925925915</v>
      </c>
      <c r="L769" s="9">
        <f>IF(telefony[[#This Row],[Czy zagraniczne]]=1, telefony[[#This Row],[zakonczenie]]-telefony[[#This Row],[rozpoczecie]]+L768, L768)</f>
        <v>0.24365740740740782</v>
      </c>
      <c r="M769" s="9">
        <f>IF(telefony[[#This Row],[Czy stacjonarny]]=1, telefony[[#This Row],[zakonczenie]]-telefony[[#This Row],[rozpoczecie]]+M768, IF(telefony[[#This Row],[Czy komórkowy]]=1, telefony[[#This Row],[zakonczenie]]-telefony[[#This Row],[rozpoczecie]]+M768, M768))</f>
        <v>4.1879976851851941</v>
      </c>
      <c r="N769" s="2">
        <f>telefony[[#This Row],[zakonczenie]]-telefony[[#This Row],[rozpoczecie]]</f>
        <v>1.1574074074038876E-5</v>
      </c>
      <c r="O769">
        <f>IF(telefony[[#This Row],[Czy zagraniczne]]=1, ROUNDUP(telefony[[#This Row],[Trwanie]]*1440,0),0)</f>
        <v>0</v>
      </c>
      <c r="P769" s="9">
        <f>IF(telefony[[#This Row],[Czy komórkowy]]=1, P768+telefony[[#This Row],[Trwanie]], P768)</f>
        <v>0.87543981481481414</v>
      </c>
      <c r="Q769" s="9">
        <f>IF(telefony[[#This Row],[Czy stacjonarny]]=1, Q768+telefony[[#This Row],[Trwanie]], Q768)</f>
        <v>2.7570023148148168</v>
      </c>
    </row>
    <row r="770" spans="1:17" x14ac:dyDescent="0.25">
      <c r="A770">
        <v>9849071</v>
      </c>
      <c r="B770" s="1">
        <v>42928</v>
      </c>
      <c r="C770" s="2">
        <v>0.51561342592592596</v>
      </c>
      <c r="D770" s="2">
        <v>0.52171296296296299</v>
      </c>
      <c r="E770">
        <f>IF(LEN(telefony[[#This Row],[nr]]) = 7, 1,0)</f>
        <v>1</v>
      </c>
      <c r="F770">
        <f>IF(LEN(telefony[[#This Row],[nr]]) = 8, 1,0)</f>
        <v>0</v>
      </c>
      <c r="G770">
        <f>IF(LEN(telefony[[#This Row],[nr]]) &gt;= 10, 1,0)</f>
        <v>0</v>
      </c>
      <c r="H770">
        <f>IF(AND(MID(telefony[[#This Row],[nr]],1,2)="12",  telefony[[#This Row],[Czy stacjonarny]]=1), 1,0)</f>
        <v>0</v>
      </c>
      <c r="I770" s="2">
        <f>IF(telefony[[#This Row],[Czy stacjonarny na 12]]=1, telefony[[#This Row],[zakonczenie]]-telefony[[#This Row],[rozpoczecie]]+I769, I769)</f>
        <v>6.6504629629629719E-2</v>
      </c>
      <c r="J770" s="9">
        <f>IF(telefony[[#This Row],[Czy stacjonarny]]=1, telefony[[#This Row],[zakonczenie]]-telefony[[#This Row],[rozpoczecie]]+J769, J769)</f>
        <v>3.1540046296296325</v>
      </c>
      <c r="K770" s="9">
        <f>IF(telefony[[#This Row],[Czy komórkowy]]=1, telefony[[#This Row],[zakonczenie]]-telefony[[#This Row],[rozpoczecie]]+K769, K769)</f>
        <v>1.0400925925925915</v>
      </c>
      <c r="L770" s="9">
        <f>IF(telefony[[#This Row],[Czy zagraniczne]]=1, telefony[[#This Row],[zakonczenie]]-telefony[[#This Row],[rozpoczecie]]+L769, L769)</f>
        <v>0.24365740740740782</v>
      </c>
      <c r="M770" s="9">
        <f>IF(telefony[[#This Row],[Czy stacjonarny]]=1, telefony[[#This Row],[zakonczenie]]-telefony[[#This Row],[rozpoczecie]]+M769, IF(telefony[[#This Row],[Czy komórkowy]]=1, telefony[[#This Row],[zakonczenie]]-telefony[[#This Row],[rozpoczecie]]+M769, M769))</f>
        <v>4.194097222222231</v>
      </c>
      <c r="N770" s="2">
        <f>telefony[[#This Row],[zakonczenie]]-telefony[[#This Row],[rozpoczecie]]</f>
        <v>6.0995370370370283E-3</v>
      </c>
      <c r="O770">
        <f>IF(telefony[[#This Row],[Czy zagraniczne]]=1, ROUNDUP(telefony[[#This Row],[Trwanie]]*1440,0),0)</f>
        <v>0</v>
      </c>
      <c r="P770" s="9">
        <f>IF(telefony[[#This Row],[Czy komórkowy]]=1, P769+telefony[[#This Row],[Trwanie]], P769)</f>
        <v>0.87543981481481414</v>
      </c>
      <c r="Q770" s="9">
        <f>IF(telefony[[#This Row],[Czy stacjonarny]]=1, Q769+telefony[[#This Row],[Trwanie]], Q769)</f>
        <v>2.7631018518518538</v>
      </c>
    </row>
    <row r="771" spans="1:17" x14ac:dyDescent="0.25">
      <c r="A771">
        <v>47025160</v>
      </c>
      <c r="B771" s="1">
        <v>42928</v>
      </c>
      <c r="C771" s="2">
        <v>0.52009259259259255</v>
      </c>
      <c r="D771" s="2">
        <v>0.52987268518518515</v>
      </c>
      <c r="E771">
        <f>IF(LEN(telefony[[#This Row],[nr]]) = 7, 1,0)</f>
        <v>0</v>
      </c>
      <c r="F771">
        <f>IF(LEN(telefony[[#This Row],[nr]]) = 8, 1,0)</f>
        <v>1</v>
      </c>
      <c r="G771">
        <f>IF(LEN(telefony[[#This Row],[nr]]) &gt;= 10, 1,0)</f>
        <v>0</v>
      </c>
      <c r="H771">
        <f>IF(AND(MID(telefony[[#This Row],[nr]],1,2)="12",  telefony[[#This Row],[Czy stacjonarny]]=1), 1,0)</f>
        <v>0</v>
      </c>
      <c r="I771" s="2">
        <f>IF(telefony[[#This Row],[Czy stacjonarny na 12]]=1, telefony[[#This Row],[zakonczenie]]-telefony[[#This Row],[rozpoczecie]]+I770, I770)</f>
        <v>6.6504629629629719E-2</v>
      </c>
      <c r="J771" s="9">
        <f>IF(telefony[[#This Row],[Czy stacjonarny]]=1, telefony[[#This Row],[zakonczenie]]-telefony[[#This Row],[rozpoczecie]]+J770, J770)</f>
        <v>3.1540046296296325</v>
      </c>
      <c r="K771" s="9">
        <f>IF(telefony[[#This Row],[Czy komórkowy]]=1, telefony[[#This Row],[zakonczenie]]-telefony[[#This Row],[rozpoczecie]]+K770, K770)</f>
        <v>1.0498726851851841</v>
      </c>
      <c r="L771" s="9">
        <f>IF(telefony[[#This Row],[Czy zagraniczne]]=1, telefony[[#This Row],[zakonczenie]]-telefony[[#This Row],[rozpoczecie]]+L770, L770)</f>
        <v>0.24365740740740782</v>
      </c>
      <c r="M771" s="9">
        <f>IF(telefony[[#This Row],[Czy stacjonarny]]=1, telefony[[#This Row],[zakonczenie]]-telefony[[#This Row],[rozpoczecie]]+M770, IF(telefony[[#This Row],[Czy komórkowy]]=1, telefony[[#This Row],[zakonczenie]]-telefony[[#This Row],[rozpoczecie]]+M770, M770))</f>
        <v>4.2038773148148234</v>
      </c>
      <c r="N771" s="2">
        <f>telefony[[#This Row],[zakonczenie]]-telefony[[#This Row],[rozpoczecie]]</f>
        <v>9.7800925925926041E-3</v>
      </c>
      <c r="O771">
        <f>IF(telefony[[#This Row],[Czy zagraniczne]]=1, ROUNDUP(telefony[[#This Row],[Trwanie]]*1440,0),0)</f>
        <v>0</v>
      </c>
      <c r="P771" s="9">
        <f>IF(telefony[[#This Row],[Czy komórkowy]]=1, P770+telefony[[#This Row],[Trwanie]], P770)</f>
        <v>0.88521990740740675</v>
      </c>
      <c r="Q771" s="9">
        <f>IF(telefony[[#This Row],[Czy stacjonarny]]=1, Q770+telefony[[#This Row],[Trwanie]], Q770)</f>
        <v>2.7631018518518538</v>
      </c>
    </row>
    <row r="772" spans="1:17" x14ac:dyDescent="0.25">
      <c r="A772">
        <v>97798921</v>
      </c>
      <c r="B772" s="1">
        <v>42928</v>
      </c>
      <c r="C772" s="2">
        <v>0.52172453703703703</v>
      </c>
      <c r="D772" s="2">
        <v>0.52606481481481482</v>
      </c>
      <c r="E772">
        <f>IF(LEN(telefony[[#This Row],[nr]]) = 7, 1,0)</f>
        <v>0</v>
      </c>
      <c r="F772">
        <f>IF(LEN(telefony[[#This Row],[nr]]) = 8, 1,0)</f>
        <v>1</v>
      </c>
      <c r="G772">
        <f>IF(LEN(telefony[[#This Row],[nr]]) &gt;= 10, 1,0)</f>
        <v>0</v>
      </c>
      <c r="H772">
        <f>IF(AND(MID(telefony[[#This Row],[nr]],1,2)="12",  telefony[[#This Row],[Czy stacjonarny]]=1), 1,0)</f>
        <v>0</v>
      </c>
      <c r="I772" s="2">
        <f>IF(telefony[[#This Row],[Czy stacjonarny na 12]]=1, telefony[[#This Row],[zakonczenie]]-telefony[[#This Row],[rozpoczecie]]+I771, I771)</f>
        <v>6.6504629629629719E-2</v>
      </c>
      <c r="J772" s="9">
        <f>IF(telefony[[#This Row],[Czy stacjonarny]]=1, telefony[[#This Row],[zakonczenie]]-telefony[[#This Row],[rozpoczecie]]+J771, J771)</f>
        <v>3.1540046296296325</v>
      </c>
      <c r="K772" s="9">
        <f>IF(telefony[[#This Row],[Czy komórkowy]]=1, telefony[[#This Row],[zakonczenie]]-telefony[[#This Row],[rozpoczecie]]+K771, K771)</f>
        <v>1.054212962962962</v>
      </c>
      <c r="L772" s="9">
        <f>IF(telefony[[#This Row],[Czy zagraniczne]]=1, telefony[[#This Row],[zakonczenie]]-telefony[[#This Row],[rozpoczecie]]+L771, L771)</f>
        <v>0.24365740740740782</v>
      </c>
      <c r="M772" s="9">
        <f>IF(telefony[[#This Row],[Czy stacjonarny]]=1, telefony[[#This Row],[zakonczenie]]-telefony[[#This Row],[rozpoczecie]]+M771, IF(telefony[[#This Row],[Czy komórkowy]]=1, telefony[[#This Row],[zakonczenie]]-telefony[[#This Row],[rozpoczecie]]+M771, M771))</f>
        <v>4.2082175925926011</v>
      </c>
      <c r="N772" s="2">
        <f>telefony[[#This Row],[zakonczenie]]-telefony[[#This Row],[rozpoczecie]]</f>
        <v>4.3402777777777901E-3</v>
      </c>
      <c r="O772">
        <f>IF(telefony[[#This Row],[Czy zagraniczne]]=1, ROUNDUP(telefony[[#This Row],[Trwanie]]*1440,0),0)</f>
        <v>0</v>
      </c>
      <c r="P772" s="9">
        <f>IF(telefony[[#This Row],[Czy komórkowy]]=1, P771+telefony[[#This Row],[Trwanie]], P771)</f>
        <v>0.88956018518518454</v>
      </c>
      <c r="Q772" s="9">
        <f>IF(telefony[[#This Row],[Czy stacjonarny]]=1, Q771+telefony[[#This Row],[Trwanie]], Q771)</f>
        <v>2.7631018518518538</v>
      </c>
    </row>
    <row r="773" spans="1:17" x14ac:dyDescent="0.25">
      <c r="A773">
        <v>2248131</v>
      </c>
      <c r="B773" s="1">
        <v>42928</v>
      </c>
      <c r="C773" s="2">
        <v>0.52298611111111115</v>
      </c>
      <c r="D773" s="2">
        <v>0.53249999999999997</v>
      </c>
      <c r="E773">
        <f>IF(LEN(telefony[[#This Row],[nr]]) = 7, 1,0)</f>
        <v>1</v>
      </c>
      <c r="F773">
        <f>IF(LEN(telefony[[#This Row],[nr]]) = 8, 1,0)</f>
        <v>0</v>
      </c>
      <c r="G773">
        <f>IF(LEN(telefony[[#This Row],[nr]]) &gt;= 10, 1,0)</f>
        <v>0</v>
      </c>
      <c r="H773">
        <f>IF(AND(MID(telefony[[#This Row],[nr]],1,2)="12",  telefony[[#This Row],[Czy stacjonarny]]=1), 1,0)</f>
        <v>0</v>
      </c>
      <c r="I773" s="2">
        <f>IF(telefony[[#This Row],[Czy stacjonarny na 12]]=1, telefony[[#This Row],[zakonczenie]]-telefony[[#This Row],[rozpoczecie]]+I772, I772)</f>
        <v>6.6504629629629719E-2</v>
      </c>
      <c r="J773" s="9">
        <f>IF(telefony[[#This Row],[Czy stacjonarny]]=1, telefony[[#This Row],[zakonczenie]]-telefony[[#This Row],[rozpoczecie]]+J772, J772)</f>
        <v>3.1635185185185213</v>
      </c>
      <c r="K773" s="9">
        <f>IF(telefony[[#This Row],[Czy komórkowy]]=1, telefony[[#This Row],[zakonczenie]]-telefony[[#This Row],[rozpoczecie]]+K772, K772)</f>
        <v>1.054212962962962</v>
      </c>
      <c r="L773" s="9">
        <f>IF(telefony[[#This Row],[Czy zagraniczne]]=1, telefony[[#This Row],[zakonczenie]]-telefony[[#This Row],[rozpoczecie]]+L772, L772)</f>
        <v>0.24365740740740782</v>
      </c>
      <c r="M773" s="9">
        <f>IF(telefony[[#This Row],[Czy stacjonarny]]=1, telefony[[#This Row],[zakonczenie]]-telefony[[#This Row],[rozpoczecie]]+M772, IF(telefony[[#This Row],[Czy komórkowy]]=1, telefony[[#This Row],[zakonczenie]]-telefony[[#This Row],[rozpoczecie]]+M772, M772))</f>
        <v>4.2177314814814899</v>
      </c>
      <c r="N773" s="2">
        <f>telefony[[#This Row],[zakonczenie]]-telefony[[#This Row],[rozpoczecie]]</f>
        <v>9.5138888888888218E-3</v>
      </c>
      <c r="O773">
        <f>IF(telefony[[#This Row],[Czy zagraniczne]]=1, ROUNDUP(telefony[[#This Row],[Trwanie]]*1440,0),0)</f>
        <v>0</v>
      </c>
      <c r="P773" s="9">
        <f>IF(telefony[[#This Row],[Czy komórkowy]]=1, P772+telefony[[#This Row],[Trwanie]], P772)</f>
        <v>0.88956018518518454</v>
      </c>
      <c r="Q773" s="9">
        <f>IF(telefony[[#This Row],[Czy stacjonarny]]=1, Q772+telefony[[#This Row],[Trwanie]], Q772)</f>
        <v>2.7726157407407426</v>
      </c>
    </row>
    <row r="774" spans="1:17" x14ac:dyDescent="0.25">
      <c r="A774">
        <v>1973826522</v>
      </c>
      <c r="B774" s="1">
        <v>42928</v>
      </c>
      <c r="C774" s="2">
        <v>0.52342592592592596</v>
      </c>
      <c r="D774" s="2">
        <v>0.52350694444444446</v>
      </c>
      <c r="E774">
        <f>IF(LEN(telefony[[#This Row],[nr]]) = 7, 1,0)</f>
        <v>0</v>
      </c>
      <c r="F774">
        <f>IF(LEN(telefony[[#This Row],[nr]]) = 8, 1,0)</f>
        <v>0</v>
      </c>
      <c r="G774">
        <f>IF(LEN(telefony[[#This Row],[nr]]) &gt;= 10, 1,0)</f>
        <v>1</v>
      </c>
      <c r="H774">
        <f>IF(AND(MID(telefony[[#This Row],[nr]],1,2)="12",  telefony[[#This Row],[Czy stacjonarny]]=1), 1,0)</f>
        <v>0</v>
      </c>
      <c r="I774" s="2">
        <f>IF(telefony[[#This Row],[Czy stacjonarny na 12]]=1, telefony[[#This Row],[zakonczenie]]-telefony[[#This Row],[rozpoczecie]]+I773, I773)</f>
        <v>6.6504629629629719E-2</v>
      </c>
      <c r="J774" s="9">
        <f>IF(telefony[[#This Row],[Czy stacjonarny]]=1, telefony[[#This Row],[zakonczenie]]-telefony[[#This Row],[rozpoczecie]]+J773, J773)</f>
        <v>3.1635185185185213</v>
      </c>
      <c r="K774" s="9">
        <f>IF(telefony[[#This Row],[Czy komórkowy]]=1, telefony[[#This Row],[zakonczenie]]-telefony[[#This Row],[rozpoczecie]]+K773, K773)</f>
        <v>1.054212962962962</v>
      </c>
      <c r="L774" s="9">
        <f>IF(telefony[[#This Row],[Czy zagraniczne]]=1, telefony[[#This Row],[zakonczenie]]-telefony[[#This Row],[rozpoczecie]]+L773, L773)</f>
        <v>0.24373842592592632</v>
      </c>
      <c r="M774" s="9">
        <f>IF(telefony[[#This Row],[Czy stacjonarny]]=1, telefony[[#This Row],[zakonczenie]]-telefony[[#This Row],[rozpoczecie]]+M773, IF(telefony[[#This Row],[Czy komórkowy]]=1, telefony[[#This Row],[zakonczenie]]-telefony[[#This Row],[rozpoczecie]]+M773, M773))</f>
        <v>4.2177314814814899</v>
      </c>
      <c r="N774" s="2">
        <f>telefony[[#This Row],[zakonczenie]]-telefony[[#This Row],[rozpoczecie]]</f>
        <v>8.1018518518494176E-5</v>
      </c>
      <c r="O774">
        <f>IF(telefony[[#This Row],[Czy zagraniczne]]=1, ROUNDUP(telefony[[#This Row],[Trwanie]]*1440,0),0)</f>
        <v>1</v>
      </c>
      <c r="P774" s="9">
        <f>IF(telefony[[#This Row],[Czy komórkowy]]=1, P773+telefony[[#This Row],[Trwanie]], P773)</f>
        <v>0.88956018518518454</v>
      </c>
      <c r="Q774" s="9">
        <f>IF(telefony[[#This Row],[Czy stacjonarny]]=1, Q773+telefony[[#This Row],[Trwanie]], Q773)</f>
        <v>2.7726157407407426</v>
      </c>
    </row>
    <row r="775" spans="1:17" x14ac:dyDescent="0.25">
      <c r="A775">
        <v>6293367175</v>
      </c>
      <c r="B775" s="1">
        <v>42928</v>
      </c>
      <c r="C775" s="2">
        <v>0.52649305555555559</v>
      </c>
      <c r="D775" s="2">
        <v>0.53123842592592596</v>
      </c>
      <c r="E775">
        <f>IF(LEN(telefony[[#This Row],[nr]]) = 7, 1,0)</f>
        <v>0</v>
      </c>
      <c r="F775">
        <f>IF(LEN(telefony[[#This Row],[nr]]) = 8, 1,0)</f>
        <v>0</v>
      </c>
      <c r="G775">
        <f>IF(LEN(telefony[[#This Row],[nr]]) &gt;= 10, 1,0)</f>
        <v>1</v>
      </c>
      <c r="H775">
        <f>IF(AND(MID(telefony[[#This Row],[nr]],1,2)="12",  telefony[[#This Row],[Czy stacjonarny]]=1), 1,0)</f>
        <v>0</v>
      </c>
      <c r="I775" s="2">
        <f>IF(telefony[[#This Row],[Czy stacjonarny na 12]]=1, telefony[[#This Row],[zakonczenie]]-telefony[[#This Row],[rozpoczecie]]+I774, I774)</f>
        <v>6.6504629629629719E-2</v>
      </c>
      <c r="J775" s="9">
        <f>IF(telefony[[#This Row],[Czy stacjonarny]]=1, telefony[[#This Row],[zakonczenie]]-telefony[[#This Row],[rozpoczecie]]+J774, J774)</f>
        <v>3.1635185185185213</v>
      </c>
      <c r="K775" s="9">
        <f>IF(telefony[[#This Row],[Czy komórkowy]]=1, telefony[[#This Row],[zakonczenie]]-telefony[[#This Row],[rozpoczecie]]+K774, K774)</f>
        <v>1.054212962962962</v>
      </c>
      <c r="L775" s="9">
        <f>IF(telefony[[#This Row],[Czy zagraniczne]]=1, telefony[[#This Row],[zakonczenie]]-telefony[[#This Row],[rozpoczecie]]+L774, L774)</f>
        <v>0.24848379629629669</v>
      </c>
      <c r="M775" s="9">
        <f>IF(telefony[[#This Row],[Czy stacjonarny]]=1, telefony[[#This Row],[zakonczenie]]-telefony[[#This Row],[rozpoczecie]]+M774, IF(telefony[[#This Row],[Czy komórkowy]]=1, telefony[[#This Row],[zakonczenie]]-telefony[[#This Row],[rozpoczecie]]+M774, M774))</f>
        <v>4.2177314814814899</v>
      </c>
      <c r="N775" s="2">
        <f>telefony[[#This Row],[zakonczenie]]-telefony[[#This Row],[rozpoczecie]]</f>
        <v>4.745370370370372E-3</v>
      </c>
      <c r="O775">
        <f>IF(telefony[[#This Row],[Czy zagraniczne]]=1, ROUNDUP(telefony[[#This Row],[Trwanie]]*1440,0),0)</f>
        <v>7</v>
      </c>
      <c r="P775" s="9">
        <f>IF(telefony[[#This Row],[Czy komórkowy]]=1, P774+telefony[[#This Row],[Trwanie]], P774)</f>
        <v>0.88956018518518454</v>
      </c>
      <c r="Q775" s="9">
        <f>IF(telefony[[#This Row],[Czy stacjonarny]]=1, Q774+telefony[[#This Row],[Trwanie]], Q774)</f>
        <v>2.7726157407407426</v>
      </c>
    </row>
    <row r="776" spans="1:17" x14ac:dyDescent="0.25">
      <c r="A776">
        <v>5092577</v>
      </c>
      <c r="B776" s="1">
        <v>42928</v>
      </c>
      <c r="C776" s="2">
        <v>0.52834490740740736</v>
      </c>
      <c r="D776" s="2">
        <v>0.53267361111111111</v>
      </c>
      <c r="E776">
        <f>IF(LEN(telefony[[#This Row],[nr]]) = 7, 1,0)</f>
        <v>1</v>
      </c>
      <c r="F776">
        <f>IF(LEN(telefony[[#This Row],[nr]]) = 8, 1,0)</f>
        <v>0</v>
      </c>
      <c r="G776">
        <f>IF(LEN(telefony[[#This Row],[nr]]) &gt;= 10, 1,0)</f>
        <v>0</v>
      </c>
      <c r="H776">
        <f>IF(AND(MID(telefony[[#This Row],[nr]],1,2)="12",  telefony[[#This Row],[Czy stacjonarny]]=1), 1,0)</f>
        <v>0</v>
      </c>
      <c r="I776" s="2">
        <f>IF(telefony[[#This Row],[Czy stacjonarny na 12]]=1, telefony[[#This Row],[zakonczenie]]-telefony[[#This Row],[rozpoczecie]]+I775, I775)</f>
        <v>6.6504629629629719E-2</v>
      </c>
      <c r="J776" s="9">
        <f>IF(telefony[[#This Row],[Czy stacjonarny]]=1, telefony[[#This Row],[zakonczenie]]-telefony[[#This Row],[rozpoczecie]]+J775, J775)</f>
        <v>3.1678472222222251</v>
      </c>
      <c r="K776" s="9">
        <f>IF(telefony[[#This Row],[Czy komórkowy]]=1, telefony[[#This Row],[zakonczenie]]-telefony[[#This Row],[rozpoczecie]]+K775, K775)</f>
        <v>1.054212962962962</v>
      </c>
      <c r="L776" s="9">
        <f>IF(telefony[[#This Row],[Czy zagraniczne]]=1, telefony[[#This Row],[zakonczenie]]-telefony[[#This Row],[rozpoczecie]]+L775, L775)</f>
        <v>0.24848379629629669</v>
      </c>
      <c r="M776" s="9">
        <f>IF(telefony[[#This Row],[Czy stacjonarny]]=1, telefony[[#This Row],[zakonczenie]]-telefony[[#This Row],[rozpoczecie]]+M775, IF(telefony[[#This Row],[Czy komórkowy]]=1, telefony[[#This Row],[zakonczenie]]-telefony[[#This Row],[rozpoczecie]]+M775, M775))</f>
        <v>4.2220601851851933</v>
      </c>
      <c r="N776" s="2">
        <f>telefony[[#This Row],[zakonczenie]]-telefony[[#This Row],[rozpoczecie]]</f>
        <v>4.3287037037037512E-3</v>
      </c>
      <c r="O776">
        <f>IF(telefony[[#This Row],[Czy zagraniczne]]=1, ROUNDUP(telefony[[#This Row],[Trwanie]]*1440,0),0)</f>
        <v>0</v>
      </c>
      <c r="P776" s="9">
        <f>IF(telefony[[#This Row],[Czy komórkowy]]=1, P775+telefony[[#This Row],[Trwanie]], P775)</f>
        <v>0.88956018518518454</v>
      </c>
      <c r="Q776" s="9">
        <f>IF(telefony[[#This Row],[Czy stacjonarny]]=1, Q775+telefony[[#This Row],[Trwanie]], Q775)</f>
        <v>2.7769444444444464</v>
      </c>
    </row>
    <row r="777" spans="1:17" x14ac:dyDescent="0.25">
      <c r="A777">
        <v>62086163</v>
      </c>
      <c r="B777" s="1">
        <v>42928</v>
      </c>
      <c r="C777" s="2">
        <v>0.53126157407407404</v>
      </c>
      <c r="D777" s="2">
        <v>0.5326157407407407</v>
      </c>
      <c r="E777">
        <f>IF(LEN(telefony[[#This Row],[nr]]) = 7, 1,0)</f>
        <v>0</v>
      </c>
      <c r="F777">
        <f>IF(LEN(telefony[[#This Row],[nr]]) = 8, 1,0)</f>
        <v>1</v>
      </c>
      <c r="G777">
        <f>IF(LEN(telefony[[#This Row],[nr]]) &gt;= 10, 1,0)</f>
        <v>0</v>
      </c>
      <c r="H777">
        <f>IF(AND(MID(telefony[[#This Row],[nr]],1,2)="12",  telefony[[#This Row],[Czy stacjonarny]]=1), 1,0)</f>
        <v>0</v>
      </c>
      <c r="I777" s="2">
        <f>IF(telefony[[#This Row],[Czy stacjonarny na 12]]=1, telefony[[#This Row],[zakonczenie]]-telefony[[#This Row],[rozpoczecie]]+I776, I776)</f>
        <v>6.6504629629629719E-2</v>
      </c>
      <c r="J777" s="9">
        <f>IF(telefony[[#This Row],[Czy stacjonarny]]=1, telefony[[#This Row],[zakonczenie]]-telefony[[#This Row],[rozpoczecie]]+J776, J776)</f>
        <v>3.1678472222222251</v>
      </c>
      <c r="K777" s="9">
        <f>IF(telefony[[#This Row],[Czy komórkowy]]=1, telefony[[#This Row],[zakonczenie]]-telefony[[#This Row],[rozpoczecie]]+K776, K776)</f>
        <v>1.0555671296296287</v>
      </c>
      <c r="L777" s="9">
        <f>IF(telefony[[#This Row],[Czy zagraniczne]]=1, telefony[[#This Row],[zakonczenie]]-telefony[[#This Row],[rozpoczecie]]+L776, L776)</f>
        <v>0.24848379629629669</v>
      </c>
      <c r="M777" s="9">
        <f>IF(telefony[[#This Row],[Czy stacjonarny]]=1, telefony[[#This Row],[zakonczenie]]-telefony[[#This Row],[rozpoczecie]]+M776, IF(telefony[[#This Row],[Czy komórkowy]]=1, telefony[[#This Row],[zakonczenie]]-telefony[[#This Row],[rozpoczecie]]+M776, M776))</f>
        <v>4.2234143518518596</v>
      </c>
      <c r="N777" s="2">
        <f>telefony[[#This Row],[zakonczenie]]-telefony[[#This Row],[rozpoczecie]]</f>
        <v>1.3541666666666563E-3</v>
      </c>
      <c r="O777">
        <f>IF(telefony[[#This Row],[Czy zagraniczne]]=1, ROUNDUP(telefony[[#This Row],[Trwanie]]*1440,0),0)</f>
        <v>0</v>
      </c>
      <c r="P777" s="9">
        <f>IF(telefony[[#This Row],[Czy komórkowy]]=1, P776+telefony[[#This Row],[Trwanie]], P776)</f>
        <v>0.89091435185185119</v>
      </c>
      <c r="Q777" s="9">
        <f>IF(telefony[[#This Row],[Czy stacjonarny]]=1, Q776+telefony[[#This Row],[Trwanie]], Q776)</f>
        <v>2.7769444444444464</v>
      </c>
    </row>
    <row r="778" spans="1:17" x14ac:dyDescent="0.25">
      <c r="A778">
        <v>4657345</v>
      </c>
      <c r="B778" s="1">
        <v>42928</v>
      </c>
      <c r="C778" s="2">
        <v>0.53608796296296302</v>
      </c>
      <c r="D778" s="2">
        <v>0.53631944444444446</v>
      </c>
      <c r="E778">
        <f>IF(LEN(telefony[[#This Row],[nr]]) = 7, 1,0)</f>
        <v>1</v>
      </c>
      <c r="F778">
        <f>IF(LEN(telefony[[#This Row],[nr]]) = 8, 1,0)</f>
        <v>0</v>
      </c>
      <c r="G778">
        <f>IF(LEN(telefony[[#This Row],[nr]]) &gt;= 10, 1,0)</f>
        <v>0</v>
      </c>
      <c r="H778">
        <f>IF(AND(MID(telefony[[#This Row],[nr]],1,2)="12",  telefony[[#This Row],[Czy stacjonarny]]=1), 1,0)</f>
        <v>0</v>
      </c>
      <c r="I778" s="2">
        <f>IF(telefony[[#This Row],[Czy stacjonarny na 12]]=1, telefony[[#This Row],[zakonczenie]]-telefony[[#This Row],[rozpoczecie]]+I777, I777)</f>
        <v>6.6504629629629719E-2</v>
      </c>
      <c r="J778" s="9">
        <f>IF(telefony[[#This Row],[Czy stacjonarny]]=1, telefony[[#This Row],[zakonczenie]]-telefony[[#This Row],[rozpoczecie]]+J777, J777)</f>
        <v>3.1680787037037064</v>
      </c>
      <c r="K778" s="9">
        <f>IF(telefony[[#This Row],[Czy komórkowy]]=1, telefony[[#This Row],[zakonczenie]]-telefony[[#This Row],[rozpoczecie]]+K777, K777)</f>
        <v>1.0555671296296287</v>
      </c>
      <c r="L778" s="9">
        <f>IF(telefony[[#This Row],[Czy zagraniczne]]=1, telefony[[#This Row],[zakonczenie]]-telefony[[#This Row],[rozpoczecie]]+L777, L777)</f>
        <v>0.24848379629629669</v>
      </c>
      <c r="M778" s="9">
        <f>IF(telefony[[#This Row],[Czy stacjonarny]]=1, telefony[[#This Row],[zakonczenie]]-telefony[[#This Row],[rozpoczecie]]+M777, IF(telefony[[#This Row],[Czy komórkowy]]=1, telefony[[#This Row],[zakonczenie]]-telefony[[#This Row],[rozpoczecie]]+M777, M777))</f>
        <v>4.2236458333333413</v>
      </c>
      <c r="N778" s="2">
        <f>telefony[[#This Row],[zakonczenie]]-telefony[[#This Row],[rozpoczecie]]</f>
        <v>2.3148148148144365E-4</v>
      </c>
      <c r="O778">
        <f>IF(telefony[[#This Row],[Czy zagraniczne]]=1, ROUNDUP(telefony[[#This Row],[Trwanie]]*1440,0),0)</f>
        <v>0</v>
      </c>
      <c r="P778" s="9">
        <f>IF(telefony[[#This Row],[Czy komórkowy]]=1, P777+telefony[[#This Row],[Trwanie]], P777)</f>
        <v>0.89091435185185119</v>
      </c>
      <c r="Q778" s="9">
        <f>IF(telefony[[#This Row],[Czy stacjonarny]]=1, Q777+telefony[[#This Row],[Trwanie]], Q777)</f>
        <v>2.7771759259259277</v>
      </c>
    </row>
    <row r="779" spans="1:17" x14ac:dyDescent="0.25">
      <c r="A779">
        <v>7937998</v>
      </c>
      <c r="B779" s="1">
        <v>42928</v>
      </c>
      <c r="C779" s="2">
        <v>0.53798611111111116</v>
      </c>
      <c r="D779" s="2">
        <v>0.54011574074074076</v>
      </c>
      <c r="E779">
        <f>IF(LEN(telefony[[#This Row],[nr]]) = 7, 1,0)</f>
        <v>1</v>
      </c>
      <c r="F779">
        <f>IF(LEN(telefony[[#This Row],[nr]]) = 8, 1,0)</f>
        <v>0</v>
      </c>
      <c r="G779">
        <f>IF(LEN(telefony[[#This Row],[nr]]) &gt;= 10, 1,0)</f>
        <v>0</v>
      </c>
      <c r="H779">
        <f>IF(AND(MID(telefony[[#This Row],[nr]],1,2)="12",  telefony[[#This Row],[Czy stacjonarny]]=1), 1,0)</f>
        <v>0</v>
      </c>
      <c r="I779" s="2">
        <f>IF(telefony[[#This Row],[Czy stacjonarny na 12]]=1, telefony[[#This Row],[zakonczenie]]-telefony[[#This Row],[rozpoczecie]]+I778, I778)</f>
        <v>6.6504629629629719E-2</v>
      </c>
      <c r="J779" s="9">
        <f>IF(telefony[[#This Row],[Czy stacjonarny]]=1, telefony[[#This Row],[zakonczenie]]-telefony[[#This Row],[rozpoczecie]]+J778, J778)</f>
        <v>3.1702083333333357</v>
      </c>
      <c r="K779" s="9">
        <f>IF(telefony[[#This Row],[Czy komórkowy]]=1, telefony[[#This Row],[zakonczenie]]-telefony[[#This Row],[rozpoczecie]]+K778, K778)</f>
        <v>1.0555671296296287</v>
      </c>
      <c r="L779" s="9">
        <f>IF(telefony[[#This Row],[Czy zagraniczne]]=1, telefony[[#This Row],[zakonczenie]]-telefony[[#This Row],[rozpoczecie]]+L778, L778)</f>
        <v>0.24848379629629669</v>
      </c>
      <c r="M779" s="9">
        <f>IF(telefony[[#This Row],[Czy stacjonarny]]=1, telefony[[#This Row],[zakonczenie]]-telefony[[#This Row],[rozpoczecie]]+M778, IF(telefony[[#This Row],[Czy komórkowy]]=1, telefony[[#This Row],[zakonczenie]]-telefony[[#This Row],[rozpoczecie]]+M778, M778))</f>
        <v>4.2257754629629707</v>
      </c>
      <c r="N779" s="2">
        <f>telefony[[#This Row],[zakonczenie]]-telefony[[#This Row],[rozpoczecie]]</f>
        <v>2.1296296296295925E-3</v>
      </c>
      <c r="O779">
        <f>IF(telefony[[#This Row],[Czy zagraniczne]]=1, ROUNDUP(telefony[[#This Row],[Trwanie]]*1440,0),0)</f>
        <v>0</v>
      </c>
      <c r="P779" s="9">
        <f>IF(telefony[[#This Row],[Czy komórkowy]]=1, P778+telefony[[#This Row],[Trwanie]], P778)</f>
        <v>0.89091435185185119</v>
      </c>
      <c r="Q779" s="9">
        <f>IF(telefony[[#This Row],[Czy stacjonarny]]=1, Q778+telefony[[#This Row],[Trwanie]], Q778)</f>
        <v>2.779305555555557</v>
      </c>
    </row>
    <row r="780" spans="1:17" x14ac:dyDescent="0.25">
      <c r="A780">
        <v>7269536</v>
      </c>
      <c r="B780" s="1">
        <v>42928</v>
      </c>
      <c r="C780" s="2">
        <v>0.53827546296296291</v>
      </c>
      <c r="D780" s="2">
        <v>0.54309027777777774</v>
      </c>
      <c r="E780">
        <f>IF(LEN(telefony[[#This Row],[nr]]) = 7, 1,0)</f>
        <v>1</v>
      </c>
      <c r="F780">
        <f>IF(LEN(telefony[[#This Row],[nr]]) = 8, 1,0)</f>
        <v>0</v>
      </c>
      <c r="G780">
        <f>IF(LEN(telefony[[#This Row],[nr]]) &gt;= 10, 1,0)</f>
        <v>0</v>
      </c>
      <c r="H780">
        <f>IF(AND(MID(telefony[[#This Row],[nr]],1,2)="12",  telefony[[#This Row],[Czy stacjonarny]]=1), 1,0)</f>
        <v>0</v>
      </c>
      <c r="I780" s="2">
        <f>IF(telefony[[#This Row],[Czy stacjonarny na 12]]=1, telefony[[#This Row],[zakonczenie]]-telefony[[#This Row],[rozpoczecie]]+I779, I779)</f>
        <v>6.6504629629629719E-2</v>
      </c>
      <c r="J780" s="9">
        <f>IF(telefony[[#This Row],[Czy stacjonarny]]=1, telefony[[#This Row],[zakonczenie]]-telefony[[#This Row],[rozpoczecie]]+J779, J779)</f>
        <v>3.1750231481481506</v>
      </c>
      <c r="K780" s="9">
        <f>IF(telefony[[#This Row],[Czy komórkowy]]=1, telefony[[#This Row],[zakonczenie]]-telefony[[#This Row],[rozpoczecie]]+K779, K779)</f>
        <v>1.0555671296296287</v>
      </c>
      <c r="L780" s="9">
        <f>IF(telefony[[#This Row],[Czy zagraniczne]]=1, telefony[[#This Row],[zakonczenie]]-telefony[[#This Row],[rozpoczecie]]+L779, L779)</f>
        <v>0.24848379629629669</v>
      </c>
      <c r="M780" s="9">
        <f>IF(telefony[[#This Row],[Czy stacjonarny]]=1, telefony[[#This Row],[zakonczenie]]-telefony[[#This Row],[rozpoczecie]]+M779, IF(telefony[[#This Row],[Czy komórkowy]]=1, telefony[[#This Row],[zakonczenie]]-telefony[[#This Row],[rozpoczecie]]+M779, M779))</f>
        <v>4.230590277777786</v>
      </c>
      <c r="N780" s="2">
        <f>telefony[[#This Row],[zakonczenie]]-telefony[[#This Row],[rozpoczecie]]</f>
        <v>4.8148148148148273E-3</v>
      </c>
      <c r="O780">
        <f>IF(telefony[[#This Row],[Czy zagraniczne]]=1, ROUNDUP(telefony[[#This Row],[Trwanie]]*1440,0),0)</f>
        <v>0</v>
      </c>
      <c r="P780" s="9">
        <f>IF(telefony[[#This Row],[Czy komórkowy]]=1, P779+telefony[[#This Row],[Trwanie]], P779)</f>
        <v>0.89091435185185119</v>
      </c>
      <c r="Q780" s="9">
        <f>IF(telefony[[#This Row],[Czy stacjonarny]]=1, Q779+telefony[[#This Row],[Trwanie]], Q779)</f>
        <v>2.7841203703703719</v>
      </c>
    </row>
    <row r="781" spans="1:17" x14ac:dyDescent="0.25">
      <c r="A781">
        <v>98939809</v>
      </c>
      <c r="B781" s="1">
        <v>42928</v>
      </c>
      <c r="C781" s="2">
        <v>0.53873842592592591</v>
      </c>
      <c r="D781" s="2">
        <v>0.54084490740740743</v>
      </c>
      <c r="E781">
        <f>IF(LEN(telefony[[#This Row],[nr]]) = 7, 1,0)</f>
        <v>0</v>
      </c>
      <c r="F781">
        <f>IF(LEN(telefony[[#This Row],[nr]]) = 8, 1,0)</f>
        <v>1</v>
      </c>
      <c r="G781">
        <f>IF(LEN(telefony[[#This Row],[nr]]) &gt;= 10, 1,0)</f>
        <v>0</v>
      </c>
      <c r="H781">
        <f>IF(AND(MID(telefony[[#This Row],[nr]],1,2)="12",  telefony[[#This Row],[Czy stacjonarny]]=1), 1,0)</f>
        <v>0</v>
      </c>
      <c r="I781" s="2">
        <f>IF(telefony[[#This Row],[Czy stacjonarny na 12]]=1, telefony[[#This Row],[zakonczenie]]-telefony[[#This Row],[rozpoczecie]]+I780, I780)</f>
        <v>6.6504629629629719E-2</v>
      </c>
      <c r="J781" s="9">
        <f>IF(telefony[[#This Row],[Czy stacjonarny]]=1, telefony[[#This Row],[zakonczenie]]-telefony[[#This Row],[rozpoczecie]]+J780, J780)</f>
        <v>3.1750231481481506</v>
      </c>
      <c r="K781" s="9">
        <f>IF(telefony[[#This Row],[Czy komórkowy]]=1, telefony[[#This Row],[zakonczenie]]-telefony[[#This Row],[rozpoczecie]]+K780, K780)</f>
        <v>1.0576736111111102</v>
      </c>
      <c r="L781" s="9">
        <f>IF(telefony[[#This Row],[Czy zagraniczne]]=1, telefony[[#This Row],[zakonczenie]]-telefony[[#This Row],[rozpoczecie]]+L780, L780)</f>
        <v>0.24848379629629669</v>
      </c>
      <c r="M781" s="9">
        <f>IF(telefony[[#This Row],[Czy stacjonarny]]=1, telefony[[#This Row],[zakonczenie]]-telefony[[#This Row],[rozpoczecie]]+M780, IF(telefony[[#This Row],[Czy komórkowy]]=1, telefony[[#This Row],[zakonczenie]]-telefony[[#This Row],[rozpoczecie]]+M780, M780))</f>
        <v>4.2326967592592677</v>
      </c>
      <c r="N781" s="2">
        <f>telefony[[#This Row],[zakonczenie]]-telefony[[#This Row],[rozpoczecie]]</f>
        <v>2.1064814814815147E-3</v>
      </c>
      <c r="O781">
        <f>IF(telefony[[#This Row],[Czy zagraniczne]]=1, ROUNDUP(telefony[[#This Row],[Trwanie]]*1440,0),0)</f>
        <v>0</v>
      </c>
      <c r="P781" s="9">
        <f>IF(telefony[[#This Row],[Czy komórkowy]]=1, P780+telefony[[#This Row],[Trwanie]], P780)</f>
        <v>0.89302083333333271</v>
      </c>
      <c r="Q781" s="9">
        <f>IF(telefony[[#This Row],[Czy stacjonarny]]=1, Q780+telefony[[#This Row],[Trwanie]], Q780)</f>
        <v>2.7841203703703719</v>
      </c>
    </row>
    <row r="782" spans="1:17" x14ac:dyDescent="0.25">
      <c r="A782">
        <v>7766265</v>
      </c>
      <c r="B782" s="1">
        <v>42928</v>
      </c>
      <c r="C782" s="2">
        <v>0.54391203703703705</v>
      </c>
      <c r="D782" s="2">
        <v>0.54538194444444443</v>
      </c>
      <c r="E782">
        <f>IF(LEN(telefony[[#This Row],[nr]]) = 7, 1,0)</f>
        <v>1</v>
      </c>
      <c r="F782">
        <f>IF(LEN(telefony[[#This Row],[nr]]) = 8, 1,0)</f>
        <v>0</v>
      </c>
      <c r="G782">
        <f>IF(LEN(telefony[[#This Row],[nr]]) &gt;= 10, 1,0)</f>
        <v>0</v>
      </c>
      <c r="H782">
        <f>IF(AND(MID(telefony[[#This Row],[nr]],1,2)="12",  telefony[[#This Row],[Czy stacjonarny]]=1), 1,0)</f>
        <v>0</v>
      </c>
      <c r="I782" s="2">
        <f>IF(telefony[[#This Row],[Czy stacjonarny na 12]]=1, telefony[[#This Row],[zakonczenie]]-telefony[[#This Row],[rozpoczecie]]+I781, I781)</f>
        <v>6.6504629629629719E-2</v>
      </c>
      <c r="J782" s="9">
        <f>IF(telefony[[#This Row],[Czy stacjonarny]]=1, telefony[[#This Row],[zakonczenie]]-telefony[[#This Row],[rozpoczecie]]+J781, J781)</f>
        <v>3.1764930555555582</v>
      </c>
      <c r="K782" s="9">
        <f>IF(telefony[[#This Row],[Czy komórkowy]]=1, telefony[[#This Row],[zakonczenie]]-telefony[[#This Row],[rozpoczecie]]+K781, K781)</f>
        <v>1.0576736111111102</v>
      </c>
      <c r="L782" s="9">
        <f>IF(telefony[[#This Row],[Czy zagraniczne]]=1, telefony[[#This Row],[zakonczenie]]-telefony[[#This Row],[rozpoczecie]]+L781, L781)</f>
        <v>0.24848379629629669</v>
      </c>
      <c r="M782" s="9">
        <f>IF(telefony[[#This Row],[Czy stacjonarny]]=1, telefony[[#This Row],[zakonczenie]]-telefony[[#This Row],[rozpoczecie]]+M781, IF(telefony[[#This Row],[Czy komórkowy]]=1, telefony[[#This Row],[zakonczenie]]-telefony[[#This Row],[rozpoczecie]]+M781, M781))</f>
        <v>4.2341666666666748</v>
      </c>
      <c r="N782" s="2">
        <f>telefony[[#This Row],[zakonczenie]]-telefony[[#This Row],[rozpoczecie]]</f>
        <v>1.4699074074073781E-3</v>
      </c>
      <c r="O782">
        <f>IF(telefony[[#This Row],[Czy zagraniczne]]=1, ROUNDUP(telefony[[#This Row],[Trwanie]]*1440,0),0)</f>
        <v>0</v>
      </c>
      <c r="P782" s="9">
        <f>IF(telefony[[#This Row],[Czy komórkowy]]=1, P781+telefony[[#This Row],[Trwanie]], P781)</f>
        <v>0.89302083333333271</v>
      </c>
      <c r="Q782" s="9">
        <f>IF(telefony[[#This Row],[Czy stacjonarny]]=1, Q781+telefony[[#This Row],[Trwanie]], Q781)</f>
        <v>2.7855902777777795</v>
      </c>
    </row>
    <row r="783" spans="1:17" x14ac:dyDescent="0.25">
      <c r="A783">
        <v>7377702</v>
      </c>
      <c r="B783" s="1">
        <v>42928</v>
      </c>
      <c r="C783" s="2">
        <v>0.54689814814814819</v>
      </c>
      <c r="D783" s="2">
        <v>0.54949074074074078</v>
      </c>
      <c r="E783">
        <f>IF(LEN(telefony[[#This Row],[nr]]) = 7, 1,0)</f>
        <v>1</v>
      </c>
      <c r="F783">
        <f>IF(LEN(telefony[[#This Row],[nr]]) = 8, 1,0)</f>
        <v>0</v>
      </c>
      <c r="G783">
        <f>IF(LEN(telefony[[#This Row],[nr]]) &gt;= 10, 1,0)</f>
        <v>0</v>
      </c>
      <c r="H783">
        <f>IF(AND(MID(telefony[[#This Row],[nr]],1,2)="12",  telefony[[#This Row],[Czy stacjonarny]]=1), 1,0)</f>
        <v>0</v>
      </c>
      <c r="I783" s="2">
        <f>IF(telefony[[#This Row],[Czy stacjonarny na 12]]=1, telefony[[#This Row],[zakonczenie]]-telefony[[#This Row],[rozpoczecie]]+I782, I782)</f>
        <v>6.6504629629629719E-2</v>
      </c>
      <c r="J783" s="9">
        <f>IF(telefony[[#This Row],[Czy stacjonarny]]=1, telefony[[#This Row],[zakonczenie]]-telefony[[#This Row],[rozpoczecie]]+J782, J782)</f>
        <v>3.1790856481481509</v>
      </c>
      <c r="K783" s="9">
        <f>IF(telefony[[#This Row],[Czy komórkowy]]=1, telefony[[#This Row],[zakonczenie]]-telefony[[#This Row],[rozpoczecie]]+K782, K782)</f>
        <v>1.0576736111111102</v>
      </c>
      <c r="L783" s="9">
        <f>IF(telefony[[#This Row],[Czy zagraniczne]]=1, telefony[[#This Row],[zakonczenie]]-telefony[[#This Row],[rozpoczecie]]+L782, L782)</f>
        <v>0.24848379629629669</v>
      </c>
      <c r="M783" s="9">
        <f>IF(telefony[[#This Row],[Czy stacjonarny]]=1, telefony[[#This Row],[zakonczenie]]-telefony[[#This Row],[rozpoczecie]]+M782, IF(telefony[[#This Row],[Czy komórkowy]]=1, telefony[[#This Row],[zakonczenie]]-telefony[[#This Row],[rozpoczecie]]+M782, M782))</f>
        <v>4.2367592592592676</v>
      </c>
      <c r="N783" s="2">
        <f>telefony[[#This Row],[zakonczenie]]-telefony[[#This Row],[rozpoczecie]]</f>
        <v>2.5925925925925908E-3</v>
      </c>
      <c r="O783">
        <f>IF(telefony[[#This Row],[Czy zagraniczne]]=1, ROUNDUP(telefony[[#This Row],[Trwanie]]*1440,0),0)</f>
        <v>0</v>
      </c>
      <c r="P783" s="9">
        <f>IF(telefony[[#This Row],[Czy komórkowy]]=1, P782+telefony[[#This Row],[Trwanie]], P782)</f>
        <v>0.89302083333333271</v>
      </c>
      <c r="Q783" s="9">
        <f>IF(telefony[[#This Row],[Czy stacjonarny]]=1, Q782+telefony[[#This Row],[Trwanie]], Q782)</f>
        <v>2.7881828703703722</v>
      </c>
    </row>
    <row r="784" spans="1:17" x14ac:dyDescent="0.25">
      <c r="A784">
        <v>38244568</v>
      </c>
      <c r="B784" s="1">
        <v>42928</v>
      </c>
      <c r="C784" s="2">
        <v>0.54826388888888888</v>
      </c>
      <c r="D784" s="2">
        <v>0.54920138888888892</v>
      </c>
      <c r="E784">
        <f>IF(LEN(telefony[[#This Row],[nr]]) = 7, 1,0)</f>
        <v>0</v>
      </c>
      <c r="F784">
        <f>IF(LEN(telefony[[#This Row],[nr]]) = 8, 1,0)</f>
        <v>1</v>
      </c>
      <c r="G784">
        <f>IF(LEN(telefony[[#This Row],[nr]]) &gt;= 10, 1,0)</f>
        <v>0</v>
      </c>
      <c r="H784">
        <f>IF(AND(MID(telefony[[#This Row],[nr]],1,2)="12",  telefony[[#This Row],[Czy stacjonarny]]=1), 1,0)</f>
        <v>0</v>
      </c>
      <c r="I784" s="2">
        <f>IF(telefony[[#This Row],[Czy stacjonarny na 12]]=1, telefony[[#This Row],[zakonczenie]]-telefony[[#This Row],[rozpoczecie]]+I783, I783)</f>
        <v>6.6504629629629719E-2</v>
      </c>
      <c r="J784" s="9">
        <f>IF(telefony[[#This Row],[Czy stacjonarny]]=1, telefony[[#This Row],[zakonczenie]]-telefony[[#This Row],[rozpoczecie]]+J783, J783)</f>
        <v>3.1790856481481509</v>
      </c>
      <c r="K784" s="9">
        <f>IF(telefony[[#This Row],[Czy komórkowy]]=1, telefony[[#This Row],[zakonczenie]]-telefony[[#This Row],[rozpoczecie]]+K783, K783)</f>
        <v>1.0586111111111103</v>
      </c>
      <c r="L784" s="9">
        <f>IF(telefony[[#This Row],[Czy zagraniczne]]=1, telefony[[#This Row],[zakonczenie]]-telefony[[#This Row],[rozpoczecie]]+L783, L783)</f>
        <v>0.24848379629629669</v>
      </c>
      <c r="M784" s="9">
        <f>IF(telefony[[#This Row],[Czy stacjonarny]]=1, telefony[[#This Row],[zakonczenie]]-telefony[[#This Row],[rozpoczecie]]+M783, IF(telefony[[#This Row],[Czy komórkowy]]=1, telefony[[#This Row],[zakonczenie]]-telefony[[#This Row],[rozpoczecie]]+M783, M783))</f>
        <v>4.2376967592592676</v>
      </c>
      <c r="N784" s="2">
        <f>telefony[[#This Row],[zakonczenie]]-telefony[[#This Row],[rozpoczecie]]</f>
        <v>9.3750000000003553E-4</v>
      </c>
      <c r="O784">
        <f>IF(telefony[[#This Row],[Czy zagraniczne]]=1, ROUNDUP(telefony[[#This Row],[Trwanie]]*1440,0),0)</f>
        <v>0</v>
      </c>
      <c r="P784" s="9">
        <f>IF(telefony[[#This Row],[Czy komórkowy]]=1, P783+telefony[[#This Row],[Trwanie]], P783)</f>
        <v>0.89395833333333274</v>
      </c>
      <c r="Q784" s="9">
        <f>IF(telefony[[#This Row],[Czy stacjonarny]]=1, Q783+telefony[[#This Row],[Trwanie]], Q783)</f>
        <v>2.7881828703703722</v>
      </c>
    </row>
    <row r="785" spans="1:17" x14ac:dyDescent="0.25">
      <c r="A785">
        <v>5094248</v>
      </c>
      <c r="B785" s="1">
        <v>42928</v>
      </c>
      <c r="C785" s="2">
        <v>0.55118055555555556</v>
      </c>
      <c r="D785" s="2">
        <v>0.56003472222222217</v>
      </c>
      <c r="E785">
        <f>IF(LEN(telefony[[#This Row],[nr]]) = 7, 1,0)</f>
        <v>1</v>
      </c>
      <c r="F785">
        <f>IF(LEN(telefony[[#This Row],[nr]]) = 8, 1,0)</f>
        <v>0</v>
      </c>
      <c r="G785">
        <f>IF(LEN(telefony[[#This Row],[nr]]) &gt;= 10, 1,0)</f>
        <v>0</v>
      </c>
      <c r="H785">
        <f>IF(AND(MID(telefony[[#This Row],[nr]],1,2)="12",  telefony[[#This Row],[Czy stacjonarny]]=1), 1,0)</f>
        <v>0</v>
      </c>
      <c r="I785" s="2">
        <f>IF(telefony[[#This Row],[Czy stacjonarny na 12]]=1, telefony[[#This Row],[zakonczenie]]-telefony[[#This Row],[rozpoczecie]]+I784, I784)</f>
        <v>6.6504629629629719E-2</v>
      </c>
      <c r="J785" s="9">
        <f>IF(telefony[[#This Row],[Czy stacjonarny]]=1, telefony[[#This Row],[zakonczenie]]-telefony[[#This Row],[rozpoczecie]]+J784, J784)</f>
        <v>3.1879398148148175</v>
      </c>
      <c r="K785" s="9">
        <f>IF(telefony[[#This Row],[Czy komórkowy]]=1, telefony[[#This Row],[zakonczenie]]-telefony[[#This Row],[rozpoczecie]]+K784, K784)</f>
        <v>1.0586111111111103</v>
      </c>
      <c r="L785" s="9">
        <f>IF(telefony[[#This Row],[Czy zagraniczne]]=1, telefony[[#This Row],[zakonczenie]]-telefony[[#This Row],[rozpoczecie]]+L784, L784)</f>
        <v>0.24848379629629669</v>
      </c>
      <c r="M785" s="9">
        <f>IF(telefony[[#This Row],[Czy stacjonarny]]=1, telefony[[#This Row],[zakonczenie]]-telefony[[#This Row],[rozpoczecie]]+M784, IF(telefony[[#This Row],[Czy komórkowy]]=1, telefony[[#This Row],[zakonczenie]]-telefony[[#This Row],[rozpoczecie]]+M784, M784))</f>
        <v>4.2465509259259342</v>
      </c>
      <c r="N785" s="2">
        <f>telefony[[#This Row],[zakonczenie]]-telefony[[#This Row],[rozpoczecie]]</f>
        <v>8.8541666666666075E-3</v>
      </c>
      <c r="O785">
        <f>IF(telefony[[#This Row],[Czy zagraniczne]]=1, ROUNDUP(telefony[[#This Row],[Trwanie]]*1440,0),0)</f>
        <v>0</v>
      </c>
      <c r="P785" s="9">
        <f>IF(telefony[[#This Row],[Czy komórkowy]]=1, P784+telefony[[#This Row],[Trwanie]], P784)</f>
        <v>0.89395833333333274</v>
      </c>
      <c r="Q785" s="9">
        <f>IF(telefony[[#This Row],[Czy stacjonarny]]=1, Q784+telefony[[#This Row],[Trwanie]], Q784)</f>
        <v>2.7970370370370388</v>
      </c>
    </row>
    <row r="786" spans="1:17" x14ac:dyDescent="0.25">
      <c r="A786">
        <v>1233459</v>
      </c>
      <c r="B786" s="1">
        <v>42928</v>
      </c>
      <c r="C786" s="2">
        <v>0.55565972222222226</v>
      </c>
      <c r="D786" s="2">
        <v>0.55674768518518514</v>
      </c>
      <c r="E786">
        <f>IF(LEN(telefony[[#This Row],[nr]]) = 7, 1,0)</f>
        <v>1</v>
      </c>
      <c r="F786">
        <f>IF(LEN(telefony[[#This Row],[nr]]) = 8, 1,0)</f>
        <v>0</v>
      </c>
      <c r="G786">
        <f>IF(LEN(telefony[[#This Row],[nr]]) &gt;= 10, 1,0)</f>
        <v>0</v>
      </c>
      <c r="H786">
        <f>IF(AND(MID(telefony[[#This Row],[nr]],1,2)="12",  telefony[[#This Row],[Czy stacjonarny]]=1), 1,0)</f>
        <v>1</v>
      </c>
      <c r="I786" s="2">
        <f>IF(telefony[[#This Row],[Czy stacjonarny na 12]]=1, telefony[[#This Row],[zakonczenie]]-telefony[[#This Row],[rozpoczecie]]+I785, I785)</f>
        <v>6.7592592592592593E-2</v>
      </c>
      <c r="J786" s="9">
        <f>IF(telefony[[#This Row],[Czy stacjonarny]]=1, telefony[[#This Row],[zakonczenie]]-telefony[[#This Row],[rozpoczecie]]+J785, J785)</f>
        <v>3.1890277777777802</v>
      </c>
      <c r="K786" s="9">
        <f>IF(telefony[[#This Row],[Czy komórkowy]]=1, telefony[[#This Row],[zakonczenie]]-telefony[[#This Row],[rozpoczecie]]+K785, K785)</f>
        <v>1.0586111111111103</v>
      </c>
      <c r="L786" s="9">
        <f>IF(telefony[[#This Row],[Czy zagraniczne]]=1, telefony[[#This Row],[zakonczenie]]-telefony[[#This Row],[rozpoczecie]]+L785, L785)</f>
        <v>0.24848379629629669</v>
      </c>
      <c r="M786" s="9">
        <f>IF(telefony[[#This Row],[Czy stacjonarny]]=1, telefony[[#This Row],[zakonczenie]]-telefony[[#This Row],[rozpoczecie]]+M785, IF(telefony[[#This Row],[Czy komórkowy]]=1, telefony[[#This Row],[zakonczenie]]-telefony[[#This Row],[rozpoczecie]]+M785, M785))</f>
        <v>4.247638888888897</v>
      </c>
      <c r="N786" s="2">
        <f>telefony[[#This Row],[zakonczenie]]-telefony[[#This Row],[rozpoczecie]]</f>
        <v>1.087962962962874E-3</v>
      </c>
      <c r="O786">
        <f>IF(telefony[[#This Row],[Czy zagraniczne]]=1, ROUNDUP(telefony[[#This Row],[Trwanie]]*1440,0),0)</f>
        <v>0</v>
      </c>
      <c r="P786" s="9">
        <f>IF(telefony[[#This Row],[Czy komórkowy]]=1, P785+telefony[[#This Row],[Trwanie]], P785)</f>
        <v>0.89395833333333274</v>
      </c>
      <c r="Q786" s="9">
        <f>IF(telefony[[#This Row],[Czy stacjonarny]]=1, Q785+telefony[[#This Row],[Trwanie]], Q785)</f>
        <v>2.7981250000000015</v>
      </c>
    </row>
    <row r="787" spans="1:17" x14ac:dyDescent="0.25">
      <c r="A787">
        <v>9398644</v>
      </c>
      <c r="B787" s="1">
        <v>42928</v>
      </c>
      <c r="C787" s="2">
        <v>0.55717592592592591</v>
      </c>
      <c r="D787" s="2">
        <v>0.56753472222222223</v>
      </c>
      <c r="E787">
        <f>IF(LEN(telefony[[#This Row],[nr]]) = 7, 1,0)</f>
        <v>1</v>
      </c>
      <c r="F787">
        <f>IF(LEN(telefony[[#This Row],[nr]]) = 8, 1,0)</f>
        <v>0</v>
      </c>
      <c r="G787">
        <f>IF(LEN(telefony[[#This Row],[nr]]) &gt;= 10, 1,0)</f>
        <v>0</v>
      </c>
      <c r="H787">
        <f>IF(AND(MID(telefony[[#This Row],[nr]],1,2)="12",  telefony[[#This Row],[Czy stacjonarny]]=1), 1,0)</f>
        <v>0</v>
      </c>
      <c r="I787" s="2">
        <f>IF(telefony[[#This Row],[Czy stacjonarny na 12]]=1, telefony[[#This Row],[zakonczenie]]-telefony[[#This Row],[rozpoczecie]]+I786, I786)</f>
        <v>6.7592592592592593E-2</v>
      </c>
      <c r="J787" s="9">
        <f>IF(telefony[[#This Row],[Czy stacjonarny]]=1, telefony[[#This Row],[zakonczenie]]-telefony[[#This Row],[rozpoczecie]]+J786, J786)</f>
        <v>3.1993865740740768</v>
      </c>
      <c r="K787" s="9">
        <f>IF(telefony[[#This Row],[Czy komórkowy]]=1, telefony[[#This Row],[zakonczenie]]-telefony[[#This Row],[rozpoczecie]]+K786, K786)</f>
        <v>1.0586111111111103</v>
      </c>
      <c r="L787" s="9">
        <f>IF(telefony[[#This Row],[Czy zagraniczne]]=1, telefony[[#This Row],[zakonczenie]]-telefony[[#This Row],[rozpoczecie]]+L786, L786)</f>
        <v>0.24848379629629669</v>
      </c>
      <c r="M787" s="9">
        <f>IF(telefony[[#This Row],[Czy stacjonarny]]=1, telefony[[#This Row],[zakonczenie]]-telefony[[#This Row],[rozpoczecie]]+M786, IF(telefony[[#This Row],[Czy komórkowy]]=1, telefony[[#This Row],[zakonczenie]]-telefony[[#This Row],[rozpoczecie]]+M786, M786))</f>
        <v>4.2579976851851935</v>
      </c>
      <c r="N787" s="2">
        <f>telefony[[#This Row],[zakonczenie]]-telefony[[#This Row],[rozpoczecie]]</f>
        <v>1.0358796296296324E-2</v>
      </c>
      <c r="O787">
        <f>IF(telefony[[#This Row],[Czy zagraniczne]]=1, ROUNDUP(telefony[[#This Row],[Trwanie]]*1440,0),0)</f>
        <v>0</v>
      </c>
      <c r="P787" s="9">
        <f>IF(telefony[[#This Row],[Czy komórkowy]]=1, P786+telefony[[#This Row],[Trwanie]], P786)</f>
        <v>0.89395833333333274</v>
      </c>
      <c r="Q787" s="9">
        <f>IF(telefony[[#This Row],[Czy stacjonarny]]=1, Q786+telefony[[#This Row],[Trwanie]], Q786)</f>
        <v>2.8084837962962981</v>
      </c>
    </row>
    <row r="788" spans="1:17" x14ac:dyDescent="0.25">
      <c r="A788">
        <v>3390459</v>
      </c>
      <c r="B788" s="1">
        <v>42928</v>
      </c>
      <c r="C788" s="2">
        <v>0.55869212962962966</v>
      </c>
      <c r="D788" s="2">
        <v>0.55922453703703701</v>
      </c>
      <c r="E788">
        <f>IF(LEN(telefony[[#This Row],[nr]]) = 7, 1,0)</f>
        <v>1</v>
      </c>
      <c r="F788">
        <f>IF(LEN(telefony[[#This Row],[nr]]) = 8, 1,0)</f>
        <v>0</v>
      </c>
      <c r="G788">
        <f>IF(LEN(telefony[[#This Row],[nr]]) &gt;= 10, 1,0)</f>
        <v>0</v>
      </c>
      <c r="H788">
        <f>IF(AND(MID(telefony[[#This Row],[nr]],1,2)="12",  telefony[[#This Row],[Czy stacjonarny]]=1), 1,0)</f>
        <v>0</v>
      </c>
      <c r="I788" s="2">
        <f>IF(telefony[[#This Row],[Czy stacjonarny na 12]]=1, telefony[[#This Row],[zakonczenie]]-telefony[[#This Row],[rozpoczecie]]+I787, I787)</f>
        <v>6.7592592592592593E-2</v>
      </c>
      <c r="J788" s="9">
        <f>IF(telefony[[#This Row],[Czy stacjonarny]]=1, telefony[[#This Row],[zakonczenie]]-telefony[[#This Row],[rozpoczecie]]+J787, J787)</f>
        <v>3.1999189814814839</v>
      </c>
      <c r="K788" s="9">
        <f>IF(telefony[[#This Row],[Czy komórkowy]]=1, telefony[[#This Row],[zakonczenie]]-telefony[[#This Row],[rozpoczecie]]+K787, K787)</f>
        <v>1.0586111111111103</v>
      </c>
      <c r="L788" s="9">
        <f>IF(telefony[[#This Row],[Czy zagraniczne]]=1, telefony[[#This Row],[zakonczenie]]-telefony[[#This Row],[rozpoczecie]]+L787, L787)</f>
        <v>0.24848379629629669</v>
      </c>
      <c r="M788" s="9">
        <f>IF(telefony[[#This Row],[Czy stacjonarny]]=1, telefony[[#This Row],[zakonczenie]]-telefony[[#This Row],[rozpoczecie]]+M787, IF(telefony[[#This Row],[Czy komórkowy]]=1, telefony[[#This Row],[zakonczenie]]-telefony[[#This Row],[rozpoczecie]]+M787, M787))</f>
        <v>4.2585300925926006</v>
      </c>
      <c r="N788" s="2">
        <f>telefony[[#This Row],[zakonczenie]]-telefony[[#This Row],[rozpoczecie]]</f>
        <v>5.324074074073426E-4</v>
      </c>
      <c r="O788">
        <f>IF(telefony[[#This Row],[Czy zagraniczne]]=1, ROUNDUP(telefony[[#This Row],[Trwanie]]*1440,0),0)</f>
        <v>0</v>
      </c>
      <c r="P788" s="9">
        <f>IF(telefony[[#This Row],[Czy komórkowy]]=1, P787+telefony[[#This Row],[Trwanie]], P787)</f>
        <v>0.89395833333333274</v>
      </c>
      <c r="Q788" s="9">
        <f>IF(telefony[[#This Row],[Czy stacjonarny]]=1, Q787+telefony[[#This Row],[Trwanie]], Q787)</f>
        <v>2.8090162037037052</v>
      </c>
    </row>
    <row r="789" spans="1:17" x14ac:dyDescent="0.25">
      <c r="A789">
        <v>5252835</v>
      </c>
      <c r="B789" s="1">
        <v>42928</v>
      </c>
      <c r="C789" s="2">
        <v>0.55907407407407406</v>
      </c>
      <c r="D789" s="2">
        <v>0.56937499999999996</v>
      </c>
      <c r="E789">
        <f>IF(LEN(telefony[[#This Row],[nr]]) = 7, 1,0)</f>
        <v>1</v>
      </c>
      <c r="F789">
        <f>IF(LEN(telefony[[#This Row],[nr]]) = 8, 1,0)</f>
        <v>0</v>
      </c>
      <c r="G789">
        <f>IF(LEN(telefony[[#This Row],[nr]]) &gt;= 10, 1,0)</f>
        <v>0</v>
      </c>
      <c r="H789">
        <f>IF(AND(MID(telefony[[#This Row],[nr]],1,2)="12",  telefony[[#This Row],[Czy stacjonarny]]=1), 1,0)</f>
        <v>0</v>
      </c>
      <c r="I789" s="2">
        <f>IF(telefony[[#This Row],[Czy stacjonarny na 12]]=1, telefony[[#This Row],[zakonczenie]]-telefony[[#This Row],[rozpoczecie]]+I788, I788)</f>
        <v>6.7592592592592593E-2</v>
      </c>
      <c r="J789" s="9">
        <f>IF(telefony[[#This Row],[Czy stacjonarny]]=1, telefony[[#This Row],[zakonczenie]]-telefony[[#This Row],[rozpoczecie]]+J788, J788)</f>
        <v>3.21021990740741</v>
      </c>
      <c r="K789" s="9">
        <f>IF(telefony[[#This Row],[Czy komórkowy]]=1, telefony[[#This Row],[zakonczenie]]-telefony[[#This Row],[rozpoczecie]]+K788, K788)</f>
        <v>1.0586111111111103</v>
      </c>
      <c r="L789" s="9">
        <f>IF(telefony[[#This Row],[Czy zagraniczne]]=1, telefony[[#This Row],[zakonczenie]]-telefony[[#This Row],[rozpoczecie]]+L788, L788)</f>
        <v>0.24848379629629669</v>
      </c>
      <c r="M789" s="9">
        <f>IF(telefony[[#This Row],[Czy stacjonarny]]=1, telefony[[#This Row],[zakonczenie]]-telefony[[#This Row],[rozpoczecie]]+M788, IF(telefony[[#This Row],[Czy komórkowy]]=1, telefony[[#This Row],[zakonczenie]]-telefony[[#This Row],[rozpoczecie]]+M788, M788))</f>
        <v>4.2688310185185268</v>
      </c>
      <c r="N789" s="2">
        <f>telefony[[#This Row],[zakonczenie]]-telefony[[#This Row],[rozpoczecie]]</f>
        <v>1.0300925925925908E-2</v>
      </c>
      <c r="O789">
        <f>IF(telefony[[#This Row],[Czy zagraniczne]]=1, ROUNDUP(telefony[[#This Row],[Trwanie]]*1440,0),0)</f>
        <v>0</v>
      </c>
      <c r="P789" s="9">
        <f>IF(telefony[[#This Row],[Czy komórkowy]]=1, P788+telefony[[#This Row],[Trwanie]], P788)</f>
        <v>0.89395833333333274</v>
      </c>
      <c r="Q789" s="9">
        <f>IF(telefony[[#This Row],[Czy stacjonarny]]=1, Q788+telefony[[#This Row],[Trwanie]], Q788)</f>
        <v>2.8193171296296313</v>
      </c>
    </row>
    <row r="790" spans="1:17" x14ac:dyDescent="0.25">
      <c r="A790">
        <v>15643568</v>
      </c>
      <c r="B790" s="1">
        <v>42928</v>
      </c>
      <c r="C790" s="2">
        <v>0.56074074074074076</v>
      </c>
      <c r="D790" s="2">
        <v>0.56283564814814813</v>
      </c>
      <c r="E790">
        <f>IF(LEN(telefony[[#This Row],[nr]]) = 7, 1,0)</f>
        <v>0</v>
      </c>
      <c r="F790">
        <f>IF(LEN(telefony[[#This Row],[nr]]) = 8, 1,0)</f>
        <v>1</v>
      </c>
      <c r="G790">
        <f>IF(LEN(telefony[[#This Row],[nr]]) &gt;= 10, 1,0)</f>
        <v>0</v>
      </c>
      <c r="H790">
        <f>IF(AND(MID(telefony[[#This Row],[nr]],1,2)="12",  telefony[[#This Row],[Czy stacjonarny]]=1), 1,0)</f>
        <v>0</v>
      </c>
      <c r="I790" s="2">
        <f>IF(telefony[[#This Row],[Czy stacjonarny na 12]]=1, telefony[[#This Row],[zakonczenie]]-telefony[[#This Row],[rozpoczecie]]+I789, I789)</f>
        <v>6.7592592592592593E-2</v>
      </c>
      <c r="J790" s="9">
        <f>IF(telefony[[#This Row],[Czy stacjonarny]]=1, telefony[[#This Row],[zakonczenie]]-telefony[[#This Row],[rozpoczecie]]+J789, J789)</f>
        <v>3.21021990740741</v>
      </c>
      <c r="K790" s="9">
        <f>IF(telefony[[#This Row],[Czy komórkowy]]=1, telefony[[#This Row],[zakonczenie]]-telefony[[#This Row],[rozpoczecie]]+K789, K789)</f>
        <v>1.0607060185185175</v>
      </c>
      <c r="L790" s="9">
        <f>IF(telefony[[#This Row],[Czy zagraniczne]]=1, telefony[[#This Row],[zakonczenie]]-telefony[[#This Row],[rozpoczecie]]+L789, L789)</f>
        <v>0.24848379629629669</v>
      </c>
      <c r="M790" s="9">
        <f>IF(telefony[[#This Row],[Czy stacjonarny]]=1, telefony[[#This Row],[zakonczenie]]-telefony[[#This Row],[rozpoczecie]]+M789, IF(telefony[[#This Row],[Czy komórkowy]]=1, telefony[[#This Row],[zakonczenie]]-telefony[[#This Row],[rozpoczecie]]+M789, M789))</f>
        <v>4.2709259259259342</v>
      </c>
      <c r="N790" s="2">
        <f>telefony[[#This Row],[zakonczenie]]-telefony[[#This Row],[rozpoczecie]]</f>
        <v>2.0949074074073648E-3</v>
      </c>
      <c r="O790">
        <f>IF(telefony[[#This Row],[Czy zagraniczne]]=1, ROUNDUP(telefony[[#This Row],[Trwanie]]*1440,0),0)</f>
        <v>0</v>
      </c>
      <c r="P790" s="9">
        <f>IF(telefony[[#This Row],[Czy komórkowy]]=1, P789+telefony[[#This Row],[Trwanie]], P789)</f>
        <v>0.89605324074074011</v>
      </c>
      <c r="Q790" s="9">
        <f>IF(telefony[[#This Row],[Czy stacjonarny]]=1, Q789+telefony[[#This Row],[Trwanie]], Q789)</f>
        <v>2.8193171296296313</v>
      </c>
    </row>
    <row r="791" spans="1:17" x14ac:dyDescent="0.25">
      <c r="A791">
        <v>39921944</v>
      </c>
      <c r="B791" s="1">
        <v>42928</v>
      </c>
      <c r="C791" s="2">
        <v>0.56398148148148153</v>
      </c>
      <c r="D791" s="2">
        <v>0.57387731481481485</v>
      </c>
      <c r="E791">
        <f>IF(LEN(telefony[[#This Row],[nr]]) = 7, 1,0)</f>
        <v>0</v>
      </c>
      <c r="F791">
        <f>IF(LEN(telefony[[#This Row],[nr]]) = 8, 1,0)</f>
        <v>1</v>
      </c>
      <c r="G791">
        <f>IF(LEN(telefony[[#This Row],[nr]]) &gt;= 10, 1,0)</f>
        <v>0</v>
      </c>
      <c r="H791">
        <f>IF(AND(MID(telefony[[#This Row],[nr]],1,2)="12",  telefony[[#This Row],[Czy stacjonarny]]=1), 1,0)</f>
        <v>0</v>
      </c>
      <c r="I791" s="2">
        <f>IF(telefony[[#This Row],[Czy stacjonarny na 12]]=1, telefony[[#This Row],[zakonczenie]]-telefony[[#This Row],[rozpoczecie]]+I790, I790)</f>
        <v>6.7592592592592593E-2</v>
      </c>
      <c r="J791" s="9">
        <f>IF(telefony[[#This Row],[Czy stacjonarny]]=1, telefony[[#This Row],[zakonczenie]]-telefony[[#This Row],[rozpoczecie]]+J790, J790)</f>
        <v>3.21021990740741</v>
      </c>
      <c r="K791" s="9">
        <f>IF(telefony[[#This Row],[Czy komórkowy]]=1, telefony[[#This Row],[zakonczenie]]-telefony[[#This Row],[rozpoczecie]]+K790, K790)</f>
        <v>1.0706018518518507</v>
      </c>
      <c r="L791" s="9">
        <f>IF(telefony[[#This Row],[Czy zagraniczne]]=1, telefony[[#This Row],[zakonczenie]]-telefony[[#This Row],[rozpoczecie]]+L790, L790)</f>
        <v>0.24848379629629669</v>
      </c>
      <c r="M791" s="9">
        <f>IF(telefony[[#This Row],[Czy stacjonarny]]=1, telefony[[#This Row],[zakonczenie]]-telefony[[#This Row],[rozpoczecie]]+M790, IF(telefony[[#This Row],[Czy komórkowy]]=1, telefony[[#This Row],[zakonczenie]]-telefony[[#This Row],[rozpoczecie]]+M790, M790))</f>
        <v>4.2808217592592674</v>
      </c>
      <c r="N791" s="2">
        <f>telefony[[#This Row],[zakonczenie]]-telefony[[#This Row],[rozpoczecie]]</f>
        <v>9.8958333333333259E-3</v>
      </c>
      <c r="O791">
        <f>IF(telefony[[#This Row],[Czy zagraniczne]]=1, ROUNDUP(telefony[[#This Row],[Trwanie]]*1440,0),0)</f>
        <v>0</v>
      </c>
      <c r="P791" s="9">
        <f>IF(telefony[[#This Row],[Czy komórkowy]]=1, P790+telefony[[#This Row],[Trwanie]], P790)</f>
        <v>0.90594907407407343</v>
      </c>
      <c r="Q791" s="9">
        <f>IF(telefony[[#This Row],[Czy stacjonarny]]=1, Q790+telefony[[#This Row],[Trwanie]], Q790)</f>
        <v>2.8193171296296313</v>
      </c>
    </row>
    <row r="792" spans="1:17" x14ac:dyDescent="0.25">
      <c r="A792">
        <v>66800387</v>
      </c>
      <c r="B792" s="1">
        <v>42928</v>
      </c>
      <c r="C792" s="2">
        <v>0.56509259259259259</v>
      </c>
      <c r="D792" s="2">
        <v>0.56554398148148144</v>
      </c>
      <c r="E792">
        <f>IF(LEN(telefony[[#This Row],[nr]]) = 7, 1,0)</f>
        <v>0</v>
      </c>
      <c r="F792">
        <f>IF(LEN(telefony[[#This Row],[nr]]) = 8, 1,0)</f>
        <v>1</v>
      </c>
      <c r="G792">
        <f>IF(LEN(telefony[[#This Row],[nr]]) &gt;= 10, 1,0)</f>
        <v>0</v>
      </c>
      <c r="H792">
        <f>IF(AND(MID(telefony[[#This Row],[nr]],1,2)="12",  telefony[[#This Row],[Czy stacjonarny]]=1), 1,0)</f>
        <v>0</v>
      </c>
      <c r="I792" s="2">
        <f>IF(telefony[[#This Row],[Czy stacjonarny na 12]]=1, telefony[[#This Row],[zakonczenie]]-telefony[[#This Row],[rozpoczecie]]+I791, I791)</f>
        <v>6.7592592592592593E-2</v>
      </c>
      <c r="J792" s="9">
        <f>IF(telefony[[#This Row],[Czy stacjonarny]]=1, telefony[[#This Row],[zakonczenie]]-telefony[[#This Row],[rozpoczecie]]+J791, J791)</f>
        <v>3.21021990740741</v>
      </c>
      <c r="K792" s="9">
        <f>IF(telefony[[#This Row],[Czy komórkowy]]=1, telefony[[#This Row],[zakonczenie]]-telefony[[#This Row],[rozpoczecie]]+K791, K791)</f>
        <v>1.0710532407407396</v>
      </c>
      <c r="L792" s="9">
        <f>IF(telefony[[#This Row],[Czy zagraniczne]]=1, telefony[[#This Row],[zakonczenie]]-telefony[[#This Row],[rozpoczecie]]+L791, L791)</f>
        <v>0.24848379629629669</v>
      </c>
      <c r="M792" s="9">
        <f>IF(telefony[[#This Row],[Czy stacjonarny]]=1, telefony[[#This Row],[zakonczenie]]-telefony[[#This Row],[rozpoczecie]]+M791, IF(telefony[[#This Row],[Czy komórkowy]]=1, telefony[[#This Row],[zakonczenie]]-telefony[[#This Row],[rozpoczecie]]+M791, M791))</f>
        <v>4.2812731481481565</v>
      </c>
      <c r="N792" s="2">
        <f>telefony[[#This Row],[zakonczenie]]-telefony[[#This Row],[rozpoczecie]]</f>
        <v>4.5138888888884843E-4</v>
      </c>
      <c r="O792">
        <f>IF(telefony[[#This Row],[Czy zagraniczne]]=1, ROUNDUP(telefony[[#This Row],[Trwanie]]*1440,0),0)</f>
        <v>0</v>
      </c>
      <c r="P792" s="9">
        <f>IF(telefony[[#This Row],[Czy komórkowy]]=1, P791+telefony[[#This Row],[Trwanie]], P791)</f>
        <v>0.90640046296296228</v>
      </c>
      <c r="Q792" s="9">
        <f>IF(telefony[[#This Row],[Czy stacjonarny]]=1, Q791+telefony[[#This Row],[Trwanie]], Q791)</f>
        <v>2.8193171296296313</v>
      </c>
    </row>
    <row r="793" spans="1:17" x14ac:dyDescent="0.25">
      <c r="A793">
        <v>88664428</v>
      </c>
      <c r="B793" s="1">
        <v>42928</v>
      </c>
      <c r="C793" s="2">
        <v>0.56527777777777777</v>
      </c>
      <c r="D793" s="2">
        <v>0.56814814814814818</v>
      </c>
      <c r="E793">
        <f>IF(LEN(telefony[[#This Row],[nr]]) = 7, 1,0)</f>
        <v>0</v>
      </c>
      <c r="F793">
        <f>IF(LEN(telefony[[#This Row],[nr]]) = 8, 1,0)</f>
        <v>1</v>
      </c>
      <c r="G793">
        <f>IF(LEN(telefony[[#This Row],[nr]]) &gt;= 10, 1,0)</f>
        <v>0</v>
      </c>
      <c r="H793">
        <f>IF(AND(MID(telefony[[#This Row],[nr]],1,2)="12",  telefony[[#This Row],[Czy stacjonarny]]=1), 1,0)</f>
        <v>0</v>
      </c>
      <c r="I793" s="2">
        <f>IF(telefony[[#This Row],[Czy stacjonarny na 12]]=1, telefony[[#This Row],[zakonczenie]]-telefony[[#This Row],[rozpoczecie]]+I792, I792)</f>
        <v>6.7592592592592593E-2</v>
      </c>
      <c r="J793" s="9">
        <f>IF(telefony[[#This Row],[Czy stacjonarny]]=1, telefony[[#This Row],[zakonczenie]]-telefony[[#This Row],[rozpoczecie]]+J792, J792)</f>
        <v>3.21021990740741</v>
      </c>
      <c r="K793" s="9">
        <f>IF(telefony[[#This Row],[Czy komórkowy]]=1, telefony[[#This Row],[zakonczenie]]-telefony[[#This Row],[rozpoczecie]]+K792, K792)</f>
        <v>1.0739236111111099</v>
      </c>
      <c r="L793" s="9">
        <f>IF(telefony[[#This Row],[Czy zagraniczne]]=1, telefony[[#This Row],[zakonczenie]]-telefony[[#This Row],[rozpoczecie]]+L792, L792)</f>
        <v>0.24848379629629669</v>
      </c>
      <c r="M793" s="9">
        <f>IF(telefony[[#This Row],[Czy stacjonarny]]=1, telefony[[#This Row],[zakonczenie]]-telefony[[#This Row],[rozpoczecie]]+M792, IF(telefony[[#This Row],[Czy komórkowy]]=1, telefony[[#This Row],[zakonczenie]]-telefony[[#This Row],[rozpoczecie]]+M792, M792))</f>
        <v>4.284143518518527</v>
      </c>
      <c r="N793" s="2">
        <f>telefony[[#This Row],[zakonczenie]]-telefony[[#This Row],[rozpoczecie]]</f>
        <v>2.870370370370412E-3</v>
      </c>
      <c r="O793">
        <f>IF(telefony[[#This Row],[Czy zagraniczne]]=1, ROUNDUP(telefony[[#This Row],[Trwanie]]*1440,0),0)</f>
        <v>0</v>
      </c>
      <c r="P793" s="9">
        <f>IF(telefony[[#This Row],[Czy komórkowy]]=1, P792+telefony[[#This Row],[Trwanie]], P792)</f>
        <v>0.9092708333333327</v>
      </c>
      <c r="Q793" s="9">
        <f>IF(telefony[[#This Row],[Czy stacjonarny]]=1, Q792+telefony[[#This Row],[Trwanie]], Q792)</f>
        <v>2.8193171296296313</v>
      </c>
    </row>
    <row r="794" spans="1:17" x14ac:dyDescent="0.25">
      <c r="A794">
        <v>4111617</v>
      </c>
      <c r="B794" s="1">
        <v>42928</v>
      </c>
      <c r="C794" s="2">
        <v>0.56555555555555559</v>
      </c>
      <c r="D794" s="2">
        <v>0.5697106481481482</v>
      </c>
      <c r="E794">
        <f>IF(LEN(telefony[[#This Row],[nr]]) = 7, 1,0)</f>
        <v>1</v>
      </c>
      <c r="F794">
        <f>IF(LEN(telefony[[#This Row],[nr]]) = 8, 1,0)</f>
        <v>0</v>
      </c>
      <c r="G794">
        <f>IF(LEN(telefony[[#This Row],[nr]]) &gt;= 10, 1,0)</f>
        <v>0</v>
      </c>
      <c r="H794">
        <f>IF(AND(MID(telefony[[#This Row],[nr]],1,2)="12",  telefony[[#This Row],[Czy stacjonarny]]=1), 1,0)</f>
        <v>0</v>
      </c>
      <c r="I794" s="2">
        <f>IF(telefony[[#This Row],[Czy stacjonarny na 12]]=1, telefony[[#This Row],[zakonczenie]]-telefony[[#This Row],[rozpoczecie]]+I793, I793)</f>
        <v>6.7592592592592593E-2</v>
      </c>
      <c r="J794" s="9">
        <f>IF(telefony[[#This Row],[Czy stacjonarny]]=1, telefony[[#This Row],[zakonczenie]]-telefony[[#This Row],[rozpoczecie]]+J793, J793)</f>
        <v>3.2143750000000026</v>
      </c>
      <c r="K794" s="9">
        <f>IF(telefony[[#This Row],[Czy komórkowy]]=1, telefony[[#This Row],[zakonczenie]]-telefony[[#This Row],[rozpoczecie]]+K793, K793)</f>
        <v>1.0739236111111099</v>
      </c>
      <c r="L794" s="9">
        <f>IF(telefony[[#This Row],[Czy zagraniczne]]=1, telefony[[#This Row],[zakonczenie]]-telefony[[#This Row],[rozpoczecie]]+L793, L793)</f>
        <v>0.24848379629629669</v>
      </c>
      <c r="M794" s="9">
        <f>IF(telefony[[#This Row],[Czy stacjonarny]]=1, telefony[[#This Row],[zakonczenie]]-telefony[[#This Row],[rozpoczecie]]+M793, IF(telefony[[#This Row],[Czy komórkowy]]=1, telefony[[#This Row],[zakonczenie]]-telefony[[#This Row],[rozpoczecie]]+M793, M793))</f>
        <v>4.2882986111111201</v>
      </c>
      <c r="N794" s="2">
        <f>telefony[[#This Row],[zakonczenie]]-telefony[[#This Row],[rozpoczecie]]</f>
        <v>4.155092592592613E-3</v>
      </c>
      <c r="O794">
        <f>IF(telefony[[#This Row],[Czy zagraniczne]]=1, ROUNDUP(telefony[[#This Row],[Trwanie]]*1440,0),0)</f>
        <v>0</v>
      </c>
      <c r="P794" s="9">
        <f>IF(telefony[[#This Row],[Czy komórkowy]]=1, P793+telefony[[#This Row],[Trwanie]], P793)</f>
        <v>0.9092708333333327</v>
      </c>
      <c r="Q794" s="9">
        <f>IF(telefony[[#This Row],[Czy stacjonarny]]=1, Q793+telefony[[#This Row],[Trwanie]], Q793)</f>
        <v>2.8234722222222239</v>
      </c>
    </row>
    <row r="795" spans="1:17" x14ac:dyDescent="0.25">
      <c r="A795">
        <v>9804309</v>
      </c>
      <c r="B795" s="1">
        <v>42928</v>
      </c>
      <c r="C795" s="2">
        <v>0.56918981481481479</v>
      </c>
      <c r="D795" s="2">
        <v>0.5784259259259259</v>
      </c>
      <c r="E795">
        <f>IF(LEN(telefony[[#This Row],[nr]]) = 7, 1,0)</f>
        <v>1</v>
      </c>
      <c r="F795">
        <f>IF(LEN(telefony[[#This Row],[nr]]) = 8, 1,0)</f>
        <v>0</v>
      </c>
      <c r="G795">
        <f>IF(LEN(telefony[[#This Row],[nr]]) &gt;= 10, 1,0)</f>
        <v>0</v>
      </c>
      <c r="H795">
        <f>IF(AND(MID(telefony[[#This Row],[nr]],1,2)="12",  telefony[[#This Row],[Czy stacjonarny]]=1), 1,0)</f>
        <v>0</v>
      </c>
      <c r="I795" s="2">
        <f>IF(telefony[[#This Row],[Czy stacjonarny na 12]]=1, telefony[[#This Row],[zakonczenie]]-telefony[[#This Row],[rozpoczecie]]+I794, I794)</f>
        <v>6.7592592592592593E-2</v>
      </c>
      <c r="J795" s="9">
        <f>IF(telefony[[#This Row],[Czy stacjonarny]]=1, telefony[[#This Row],[zakonczenie]]-telefony[[#This Row],[rozpoczecie]]+J794, J794)</f>
        <v>3.2236111111111136</v>
      </c>
      <c r="K795" s="9">
        <f>IF(telefony[[#This Row],[Czy komórkowy]]=1, telefony[[#This Row],[zakonczenie]]-telefony[[#This Row],[rozpoczecie]]+K794, K794)</f>
        <v>1.0739236111111099</v>
      </c>
      <c r="L795" s="9">
        <f>IF(telefony[[#This Row],[Czy zagraniczne]]=1, telefony[[#This Row],[zakonczenie]]-telefony[[#This Row],[rozpoczecie]]+L794, L794)</f>
        <v>0.24848379629629669</v>
      </c>
      <c r="M795" s="9">
        <f>IF(telefony[[#This Row],[Czy stacjonarny]]=1, telefony[[#This Row],[zakonczenie]]-telefony[[#This Row],[rozpoczecie]]+M794, IF(telefony[[#This Row],[Czy komórkowy]]=1, telefony[[#This Row],[zakonczenie]]-telefony[[#This Row],[rozpoczecie]]+M794, M794))</f>
        <v>4.2975347222222311</v>
      </c>
      <c r="N795" s="2">
        <f>telefony[[#This Row],[zakonczenie]]-telefony[[#This Row],[rozpoczecie]]</f>
        <v>9.2361111111111116E-3</v>
      </c>
      <c r="O795">
        <f>IF(telefony[[#This Row],[Czy zagraniczne]]=1, ROUNDUP(telefony[[#This Row],[Trwanie]]*1440,0),0)</f>
        <v>0</v>
      </c>
      <c r="P795" s="9">
        <f>IF(telefony[[#This Row],[Czy komórkowy]]=1, P794+telefony[[#This Row],[Trwanie]], P794)</f>
        <v>0.9092708333333327</v>
      </c>
      <c r="Q795" s="9">
        <f>IF(telefony[[#This Row],[Czy stacjonarny]]=1, Q794+telefony[[#This Row],[Trwanie]], Q794)</f>
        <v>2.8327083333333349</v>
      </c>
    </row>
    <row r="796" spans="1:17" x14ac:dyDescent="0.25">
      <c r="A796">
        <v>3382728</v>
      </c>
      <c r="B796" s="1">
        <v>42928</v>
      </c>
      <c r="C796" s="2">
        <v>0.56953703703703706</v>
      </c>
      <c r="D796" s="2">
        <v>0.57401620370370365</v>
      </c>
      <c r="E796">
        <f>IF(LEN(telefony[[#This Row],[nr]]) = 7, 1,0)</f>
        <v>1</v>
      </c>
      <c r="F796">
        <f>IF(LEN(telefony[[#This Row],[nr]]) = 8, 1,0)</f>
        <v>0</v>
      </c>
      <c r="G796">
        <f>IF(LEN(telefony[[#This Row],[nr]]) &gt;= 10, 1,0)</f>
        <v>0</v>
      </c>
      <c r="H796">
        <f>IF(AND(MID(telefony[[#This Row],[nr]],1,2)="12",  telefony[[#This Row],[Czy stacjonarny]]=1), 1,0)</f>
        <v>0</v>
      </c>
      <c r="I796" s="2">
        <f>IF(telefony[[#This Row],[Czy stacjonarny na 12]]=1, telefony[[#This Row],[zakonczenie]]-telefony[[#This Row],[rozpoczecie]]+I795, I795)</f>
        <v>6.7592592592592593E-2</v>
      </c>
      <c r="J796" s="9">
        <f>IF(telefony[[#This Row],[Czy stacjonarny]]=1, telefony[[#This Row],[zakonczenie]]-telefony[[#This Row],[rozpoczecie]]+J795, J795)</f>
        <v>3.2280902777777802</v>
      </c>
      <c r="K796" s="9">
        <f>IF(telefony[[#This Row],[Czy komórkowy]]=1, telefony[[#This Row],[zakonczenie]]-telefony[[#This Row],[rozpoczecie]]+K795, K795)</f>
        <v>1.0739236111111099</v>
      </c>
      <c r="L796" s="9">
        <f>IF(telefony[[#This Row],[Czy zagraniczne]]=1, telefony[[#This Row],[zakonczenie]]-telefony[[#This Row],[rozpoczecie]]+L795, L795)</f>
        <v>0.24848379629629669</v>
      </c>
      <c r="M796" s="9">
        <f>IF(telefony[[#This Row],[Czy stacjonarny]]=1, telefony[[#This Row],[zakonczenie]]-telefony[[#This Row],[rozpoczecie]]+M795, IF(telefony[[#This Row],[Czy komórkowy]]=1, telefony[[#This Row],[zakonczenie]]-telefony[[#This Row],[rozpoczecie]]+M795, M795))</f>
        <v>4.3020138888888972</v>
      </c>
      <c r="N796" s="2">
        <f>telefony[[#This Row],[zakonczenie]]-telefony[[#This Row],[rozpoczecie]]</f>
        <v>4.4791666666665897E-3</v>
      </c>
      <c r="O796">
        <f>IF(telefony[[#This Row],[Czy zagraniczne]]=1, ROUNDUP(telefony[[#This Row],[Trwanie]]*1440,0),0)</f>
        <v>0</v>
      </c>
      <c r="P796" s="9">
        <f>IF(telefony[[#This Row],[Czy komórkowy]]=1, P795+telefony[[#This Row],[Trwanie]], P795)</f>
        <v>0.9092708333333327</v>
      </c>
      <c r="Q796" s="9">
        <f>IF(telefony[[#This Row],[Czy stacjonarny]]=1, Q795+telefony[[#This Row],[Trwanie]], Q795)</f>
        <v>2.8371875000000015</v>
      </c>
    </row>
    <row r="797" spans="1:17" x14ac:dyDescent="0.25">
      <c r="A797">
        <v>9091369</v>
      </c>
      <c r="B797" s="1">
        <v>42928</v>
      </c>
      <c r="C797" s="2">
        <v>0.57231481481481483</v>
      </c>
      <c r="D797" s="2">
        <v>0.57403935185185184</v>
      </c>
      <c r="E797">
        <f>IF(LEN(telefony[[#This Row],[nr]]) = 7, 1,0)</f>
        <v>1</v>
      </c>
      <c r="F797">
        <f>IF(LEN(telefony[[#This Row],[nr]]) = 8, 1,0)</f>
        <v>0</v>
      </c>
      <c r="G797">
        <f>IF(LEN(telefony[[#This Row],[nr]]) &gt;= 10, 1,0)</f>
        <v>0</v>
      </c>
      <c r="H797">
        <f>IF(AND(MID(telefony[[#This Row],[nr]],1,2)="12",  telefony[[#This Row],[Czy stacjonarny]]=1), 1,0)</f>
        <v>0</v>
      </c>
      <c r="I797" s="2">
        <f>IF(telefony[[#This Row],[Czy stacjonarny na 12]]=1, telefony[[#This Row],[zakonczenie]]-telefony[[#This Row],[rozpoczecie]]+I796, I796)</f>
        <v>6.7592592592592593E-2</v>
      </c>
      <c r="J797" s="9">
        <f>IF(telefony[[#This Row],[Czy stacjonarny]]=1, telefony[[#This Row],[zakonczenie]]-telefony[[#This Row],[rozpoczecie]]+J796, J796)</f>
        <v>3.2298148148148171</v>
      </c>
      <c r="K797" s="9">
        <f>IF(telefony[[#This Row],[Czy komórkowy]]=1, telefony[[#This Row],[zakonczenie]]-telefony[[#This Row],[rozpoczecie]]+K796, K796)</f>
        <v>1.0739236111111099</v>
      </c>
      <c r="L797" s="9">
        <f>IF(telefony[[#This Row],[Czy zagraniczne]]=1, telefony[[#This Row],[zakonczenie]]-telefony[[#This Row],[rozpoczecie]]+L796, L796)</f>
        <v>0.24848379629629669</v>
      </c>
      <c r="M797" s="9">
        <f>IF(telefony[[#This Row],[Czy stacjonarny]]=1, telefony[[#This Row],[zakonczenie]]-telefony[[#This Row],[rozpoczecie]]+M796, IF(telefony[[#This Row],[Czy komórkowy]]=1, telefony[[#This Row],[zakonczenie]]-telefony[[#This Row],[rozpoczecie]]+M796, M796))</f>
        <v>4.3037384259259346</v>
      </c>
      <c r="N797" s="2">
        <f>telefony[[#This Row],[zakonczenie]]-telefony[[#This Row],[rozpoczecie]]</f>
        <v>1.7245370370370106E-3</v>
      </c>
      <c r="O797">
        <f>IF(telefony[[#This Row],[Czy zagraniczne]]=1, ROUNDUP(telefony[[#This Row],[Trwanie]]*1440,0),0)</f>
        <v>0</v>
      </c>
      <c r="P797" s="9">
        <f>IF(telefony[[#This Row],[Czy komórkowy]]=1, P796+telefony[[#This Row],[Trwanie]], P796)</f>
        <v>0.9092708333333327</v>
      </c>
      <c r="Q797" s="9">
        <f>IF(telefony[[#This Row],[Czy stacjonarny]]=1, Q796+telefony[[#This Row],[Trwanie]], Q796)</f>
        <v>2.8389120370370384</v>
      </c>
    </row>
    <row r="798" spans="1:17" x14ac:dyDescent="0.25">
      <c r="A798">
        <v>3981821518</v>
      </c>
      <c r="B798" s="1">
        <v>42928</v>
      </c>
      <c r="C798" s="2">
        <v>0.57445601851851846</v>
      </c>
      <c r="D798" s="2">
        <v>0.57703703703703701</v>
      </c>
      <c r="E798">
        <f>IF(LEN(telefony[[#This Row],[nr]]) = 7, 1,0)</f>
        <v>0</v>
      </c>
      <c r="F798">
        <f>IF(LEN(telefony[[#This Row],[nr]]) = 8, 1,0)</f>
        <v>0</v>
      </c>
      <c r="G798">
        <f>IF(LEN(telefony[[#This Row],[nr]]) &gt;= 10, 1,0)</f>
        <v>1</v>
      </c>
      <c r="H798">
        <f>IF(AND(MID(telefony[[#This Row],[nr]],1,2)="12",  telefony[[#This Row],[Czy stacjonarny]]=1), 1,0)</f>
        <v>0</v>
      </c>
      <c r="I798" s="2">
        <f>IF(telefony[[#This Row],[Czy stacjonarny na 12]]=1, telefony[[#This Row],[zakonczenie]]-telefony[[#This Row],[rozpoczecie]]+I797, I797)</f>
        <v>6.7592592592592593E-2</v>
      </c>
      <c r="J798" s="9">
        <f>IF(telefony[[#This Row],[Czy stacjonarny]]=1, telefony[[#This Row],[zakonczenie]]-telefony[[#This Row],[rozpoczecie]]+J797, J797)</f>
        <v>3.2298148148148171</v>
      </c>
      <c r="K798" s="9">
        <f>IF(telefony[[#This Row],[Czy komórkowy]]=1, telefony[[#This Row],[zakonczenie]]-telefony[[#This Row],[rozpoczecie]]+K797, K797)</f>
        <v>1.0739236111111099</v>
      </c>
      <c r="L798" s="9">
        <f>IF(telefony[[#This Row],[Czy zagraniczne]]=1, telefony[[#This Row],[zakonczenie]]-telefony[[#This Row],[rozpoczecie]]+L797, L797)</f>
        <v>0.25106481481481524</v>
      </c>
      <c r="M798" s="9">
        <f>IF(telefony[[#This Row],[Czy stacjonarny]]=1, telefony[[#This Row],[zakonczenie]]-telefony[[#This Row],[rozpoczecie]]+M797, IF(telefony[[#This Row],[Czy komórkowy]]=1, telefony[[#This Row],[zakonczenie]]-telefony[[#This Row],[rozpoczecie]]+M797, M797))</f>
        <v>4.3037384259259346</v>
      </c>
      <c r="N798" s="2">
        <f>telefony[[#This Row],[zakonczenie]]-telefony[[#This Row],[rozpoczecie]]</f>
        <v>2.5810185185185519E-3</v>
      </c>
      <c r="O798">
        <f>IF(telefony[[#This Row],[Czy zagraniczne]]=1, ROUNDUP(telefony[[#This Row],[Trwanie]]*1440,0),0)</f>
        <v>4</v>
      </c>
      <c r="P798" s="9">
        <f>IF(telefony[[#This Row],[Czy komórkowy]]=1, P797+telefony[[#This Row],[Trwanie]], P797)</f>
        <v>0.9092708333333327</v>
      </c>
      <c r="Q798" s="9">
        <f>IF(telefony[[#This Row],[Czy stacjonarny]]=1, Q797+telefony[[#This Row],[Trwanie]], Q797)</f>
        <v>2.8389120370370384</v>
      </c>
    </row>
    <row r="799" spans="1:17" x14ac:dyDescent="0.25">
      <c r="A799">
        <v>6304174</v>
      </c>
      <c r="B799" s="1">
        <v>42928</v>
      </c>
      <c r="C799" s="2">
        <v>0.57445601851851846</v>
      </c>
      <c r="D799" s="2">
        <v>0.58512731481481484</v>
      </c>
      <c r="E799">
        <f>IF(LEN(telefony[[#This Row],[nr]]) = 7, 1,0)</f>
        <v>1</v>
      </c>
      <c r="F799">
        <f>IF(LEN(telefony[[#This Row],[nr]]) = 8, 1,0)</f>
        <v>0</v>
      </c>
      <c r="G799">
        <f>IF(LEN(telefony[[#This Row],[nr]]) &gt;= 10, 1,0)</f>
        <v>0</v>
      </c>
      <c r="H799">
        <f>IF(AND(MID(telefony[[#This Row],[nr]],1,2)="12",  telefony[[#This Row],[Czy stacjonarny]]=1), 1,0)</f>
        <v>0</v>
      </c>
      <c r="I799" s="2">
        <f>IF(telefony[[#This Row],[Czy stacjonarny na 12]]=1, telefony[[#This Row],[zakonczenie]]-telefony[[#This Row],[rozpoczecie]]+I798, I798)</f>
        <v>6.7592592592592593E-2</v>
      </c>
      <c r="J799" s="9">
        <f>IF(telefony[[#This Row],[Czy stacjonarny]]=1, telefony[[#This Row],[zakonczenie]]-telefony[[#This Row],[rozpoczecie]]+J798, J798)</f>
        <v>3.2404861111111134</v>
      </c>
      <c r="K799" s="9">
        <f>IF(telefony[[#This Row],[Czy komórkowy]]=1, telefony[[#This Row],[zakonczenie]]-telefony[[#This Row],[rozpoczecie]]+K798, K798)</f>
        <v>1.0739236111111099</v>
      </c>
      <c r="L799" s="9">
        <f>IF(telefony[[#This Row],[Czy zagraniczne]]=1, telefony[[#This Row],[zakonczenie]]-telefony[[#This Row],[rozpoczecie]]+L798, L798)</f>
        <v>0.25106481481481524</v>
      </c>
      <c r="M799" s="9">
        <f>IF(telefony[[#This Row],[Czy stacjonarny]]=1, telefony[[#This Row],[zakonczenie]]-telefony[[#This Row],[rozpoczecie]]+M798, IF(telefony[[#This Row],[Czy komórkowy]]=1, telefony[[#This Row],[zakonczenie]]-telefony[[#This Row],[rozpoczecie]]+M798, M798))</f>
        <v>4.3144097222222308</v>
      </c>
      <c r="N799" s="2">
        <f>telefony[[#This Row],[zakonczenie]]-telefony[[#This Row],[rozpoczecie]]</f>
        <v>1.0671296296296373E-2</v>
      </c>
      <c r="O799">
        <f>IF(telefony[[#This Row],[Czy zagraniczne]]=1, ROUNDUP(telefony[[#This Row],[Trwanie]]*1440,0),0)</f>
        <v>0</v>
      </c>
      <c r="P799" s="9">
        <f>IF(telefony[[#This Row],[Czy komórkowy]]=1, P798+telefony[[#This Row],[Trwanie]], P798)</f>
        <v>0.9092708333333327</v>
      </c>
      <c r="Q799" s="9">
        <f>IF(telefony[[#This Row],[Czy stacjonarny]]=1, Q798+telefony[[#This Row],[Trwanie]], Q798)</f>
        <v>2.8495833333333347</v>
      </c>
    </row>
    <row r="800" spans="1:17" x14ac:dyDescent="0.25">
      <c r="A800">
        <v>8233999</v>
      </c>
      <c r="B800" s="1">
        <v>42928</v>
      </c>
      <c r="C800" s="2">
        <v>0.57828703703703699</v>
      </c>
      <c r="D800" s="2">
        <v>0.58834490740740741</v>
      </c>
      <c r="E800">
        <f>IF(LEN(telefony[[#This Row],[nr]]) = 7, 1,0)</f>
        <v>1</v>
      </c>
      <c r="F800">
        <f>IF(LEN(telefony[[#This Row],[nr]]) = 8, 1,0)</f>
        <v>0</v>
      </c>
      <c r="G800">
        <f>IF(LEN(telefony[[#This Row],[nr]]) &gt;= 10, 1,0)</f>
        <v>0</v>
      </c>
      <c r="H800">
        <f>IF(AND(MID(telefony[[#This Row],[nr]],1,2)="12",  telefony[[#This Row],[Czy stacjonarny]]=1), 1,0)</f>
        <v>0</v>
      </c>
      <c r="I800" s="2">
        <f>IF(telefony[[#This Row],[Czy stacjonarny na 12]]=1, telefony[[#This Row],[zakonczenie]]-telefony[[#This Row],[rozpoczecie]]+I799, I799)</f>
        <v>6.7592592592592593E-2</v>
      </c>
      <c r="J800" s="9">
        <f>IF(telefony[[#This Row],[Czy stacjonarny]]=1, telefony[[#This Row],[zakonczenie]]-telefony[[#This Row],[rozpoczecie]]+J799, J799)</f>
        <v>3.250543981481484</v>
      </c>
      <c r="K800" s="9">
        <f>IF(telefony[[#This Row],[Czy komórkowy]]=1, telefony[[#This Row],[zakonczenie]]-telefony[[#This Row],[rozpoczecie]]+K799, K799)</f>
        <v>1.0739236111111099</v>
      </c>
      <c r="L800" s="9">
        <f>IF(telefony[[#This Row],[Czy zagraniczne]]=1, telefony[[#This Row],[zakonczenie]]-telefony[[#This Row],[rozpoczecie]]+L799, L799)</f>
        <v>0.25106481481481524</v>
      </c>
      <c r="M800" s="9">
        <f>IF(telefony[[#This Row],[Czy stacjonarny]]=1, telefony[[#This Row],[zakonczenie]]-telefony[[#This Row],[rozpoczecie]]+M799, IF(telefony[[#This Row],[Czy komórkowy]]=1, telefony[[#This Row],[zakonczenie]]-telefony[[#This Row],[rozpoczecie]]+M799, M799))</f>
        <v>4.3244675925926011</v>
      </c>
      <c r="N800" s="2">
        <f>telefony[[#This Row],[zakonczenie]]-telefony[[#This Row],[rozpoczecie]]</f>
        <v>1.0057870370370425E-2</v>
      </c>
      <c r="O800">
        <f>IF(telefony[[#This Row],[Czy zagraniczne]]=1, ROUNDUP(telefony[[#This Row],[Trwanie]]*1440,0),0)</f>
        <v>0</v>
      </c>
      <c r="P800" s="9">
        <f>IF(telefony[[#This Row],[Czy komórkowy]]=1, P799+telefony[[#This Row],[Trwanie]], P799)</f>
        <v>0.9092708333333327</v>
      </c>
      <c r="Q800" s="9">
        <f>IF(telefony[[#This Row],[Czy stacjonarny]]=1, Q799+telefony[[#This Row],[Trwanie]], Q799)</f>
        <v>2.8596412037037053</v>
      </c>
    </row>
    <row r="801" spans="1:17" x14ac:dyDescent="0.25">
      <c r="A801">
        <v>97782375</v>
      </c>
      <c r="B801" s="1">
        <v>42928</v>
      </c>
      <c r="C801" s="2">
        <v>0.58054398148148145</v>
      </c>
      <c r="D801" s="2">
        <v>0.58196759259259256</v>
      </c>
      <c r="E801">
        <f>IF(LEN(telefony[[#This Row],[nr]]) = 7, 1,0)</f>
        <v>0</v>
      </c>
      <c r="F801">
        <f>IF(LEN(telefony[[#This Row],[nr]]) = 8, 1,0)</f>
        <v>1</v>
      </c>
      <c r="G801">
        <f>IF(LEN(telefony[[#This Row],[nr]]) &gt;= 10, 1,0)</f>
        <v>0</v>
      </c>
      <c r="H801">
        <f>IF(AND(MID(telefony[[#This Row],[nr]],1,2)="12",  telefony[[#This Row],[Czy stacjonarny]]=1), 1,0)</f>
        <v>0</v>
      </c>
      <c r="I801" s="2">
        <f>IF(telefony[[#This Row],[Czy stacjonarny na 12]]=1, telefony[[#This Row],[zakonczenie]]-telefony[[#This Row],[rozpoczecie]]+I800, I800)</f>
        <v>6.7592592592592593E-2</v>
      </c>
      <c r="J801" s="9">
        <f>IF(telefony[[#This Row],[Czy stacjonarny]]=1, telefony[[#This Row],[zakonczenie]]-telefony[[#This Row],[rozpoczecie]]+J800, J800)</f>
        <v>3.250543981481484</v>
      </c>
      <c r="K801" s="9">
        <f>IF(telefony[[#This Row],[Czy komórkowy]]=1, telefony[[#This Row],[zakonczenie]]-telefony[[#This Row],[rozpoczecie]]+K800, K800)</f>
        <v>1.0753472222222209</v>
      </c>
      <c r="L801" s="9">
        <f>IF(telefony[[#This Row],[Czy zagraniczne]]=1, telefony[[#This Row],[zakonczenie]]-telefony[[#This Row],[rozpoczecie]]+L800, L800)</f>
        <v>0.25106481481481524</v>
      </c>
      <c r="M801" s="9">
        <f>IF(telefony[[#This Row],[Czy stacjonarny]]=1, telefony[[#This Row],[zakonczenie]]-telefony[[#This Row],[rozpoczecie]]+M800, IF(telefony[[#This Row],[Czy komórkowy]]=1, telefony[[#This Row],[zakonczenie]]-telefony[[#This Row],[rozpoczecie]]+M800, M800))</f>
        <v>4.3258912037037121</v>
      </c>
      <c r="N801" s="2">
        <f>telefony[[#This Row],[zakonczenie]]-telefony[[#This Row],[rozpoczecie]]</f>
        <v>1.4236111111111116E-3</v>
      </c>
      <c r="O801">
        <f>IF(telefony[[#This Row],[Czy zagraniczne]]=1, ROUNDUP(telefony[[#This Row],[Trwanie]]*1440,0),0)</f>
        <v>0</v>
      </c>
      <c r="P801" s="9">
        <f>IF(telefony[[#This Row],[Czy komórkowy]]=1, P800+telefony[[#This Row],[Trwanie]], P800)</f>
        <v>0.91069444444444381</v>
      </c>
      <c r="Q801" s="9">
        <f>IF(telefony[[#This Row],[Czy stacjonarny]]=1, Q800+telefony[[#This Row],[Trwanie]], Q800)</f>
        <v>2.8596412037037053</v>
      </c>
    </row>
    <row r="802" spans="1:17" x14ac:dyDescent="0.25">
      <c r="A802">
        <v>2826868</v>
      </c>
      <c r="B802" s="1">
        <v>42928</v>
      </c>
      <c r="C802" s="2">
        <v>0.58266203703703701</v>
      </c>
      <c r="D802" s="2">
        <v>0.59348379629629633</v>
      </c>
      <c r="E802">
        <f>IF(LEN(telefony[[#This Row],[nr]]) = 7, 1,0)</f>
        <v>1</v>
      </c>
      <c r="F802">
        <f>IF(LEN(telefony[[#This Row],[nr]]) = 8, 1,0)</f>
        <v>0</v>
      </c>
      <c r="G802">
        <f>IF(LEN(telefony[[#This Row],[nr]]) &gt;= 10, 1,0)</f>
        <v>0</v>
      </c>
      <c r="H802">
        <f>IF(AND(MID(telefony[[#This Row],[nr]],1,2)="12",  telefony[[#This Row],[Czy stacjonarny]]=1), 1,0)</f>
        <v>0</v>
      </c>
      <c r="I802" s="2">
        <f>IF(telefony[[#This Row],[Czy stacjonarny na 12]]=1, telefony[[#This Row],[zakonczenie]]-telefony[[#This Row],[rozpoczecie]]+I801, I801)</f>
        <v>6.7592592592592593E-2</v>
      </c>
      <c r="J802" s="9">
        <f>IF(telefony[[#This Row],[Czy stacjonarny]]=1, telefony[[#This Row],[zakonczenie]]-telefony[[#This Row],[rozpoczecie]]+J801, J801)</f>
        <v>3.2613657407407435</v>
      </c>
      <c r="K802" s="9">
        <f>IF(telefony[[#This Row],[Czy komórkowy]]=1, telefony[[#This Row],[zakonczenie]]-telefony[[#This Row],[rozpoczecie]]+K801, K801)</f>
        <v>1.0753472222222209</v>
      </c>
      <c r="L802" s="9">
        <f>IF(telefony[[#This Row],[Czy zagraniczne]]=1, telefony[[#This Row],[zakonczenie]]-telefony[[#This Row],[rozpoczecie]]+L801, L801)</f>
        <v>0.25106481481481524</v>
      </c>
      <c r="M802" s="9">
        <f>IF(telefony[[#This Row],[Czy stacjonarny]]=1, telefony[[#This Row],[zakonczenie]]-telefony[[#This Row],[rozpoczecie]]+M801, IF(telefony[[#This Row],[Czy komórkowy]]=1, telefony[[#This Row],[zakonczenie]]-telefony[[#This Row],[rozpoczecie]]+M801, M801))</f>
        <v>4.336712962962971</v>
      </c>
      <c r="N802" s="2">
        <f>telefony[[#This Row],[zakonczenie]]-telefony[[#This Row],[rozpoczecie]]</f>
        <v>1.0821759259259323E-2</v>
      </c>
      <c r="O802">
        <f>IF(telefony[[#This Row],[Czy zagraniczne]]=1, ROUNDUP(telefony[[#This Row],[Trwanie]]*1440,0),0)</f>
        <v>0</v>
      </c>
      <c r="P802" s="9">
        <f>IF(telefony[[#This Row],[Czy komórkowy]]=1, P801+telefony[[#This Row],[Trwanie]], P801)</f>
        <v>0.91069444444444381</v>
      </c>
      <c r="Q802" s="9">
        <f>IF(telefony[[#This Row],[Czy stacjonarny]]=1, Q801+telefony[[#This Row],[Trwanie]], Q801)</f>
        <v>2.8704629629629648</v>
      </c>
    </row>
    <row r="803" spans="1:17" x14ac:dyDescent="0.25">
      <c r="A803">
        <v>93794133</v>
      </c>
      <c r="B803" s="1">
        <v>42928</v>
      </c>
      <c r="C803" s="2">
        <v>0.58592592592592596</v>
      </c>
      <c r="D803" s="2">
        <v>0.59038194444444447</v>
      </c>
      <c r="E803">
        <f>IF(LEN(telefony[[#This Row],[nr]]) = 7, 1,0)</f>
        <v>0</v>
      </c>
      <c r="F803">
        <f>IF(LEN(telefony[[#This Row],[nr]]) = 8, 1,0)</f>
        <v>1</v>
      </c>
      <c r="G803">
        <f>IF(LEN(telefony[[#This Row],[nr]]) &gt;= 10, 1,0)</f>
        <v>0</v>
      </c>
      <c r="H803">
        <f>IF(AND(MID(telefony[[#This Row],[nr]],1,2)="12",  telefony[[#This Row],[Czy stacjonarny]]=1), 1,0)</f>
        <v>0</v>
      </c>
      <c r="I803" s="2">
        <f>IF(telefony[[#This Row],[Czy stacjonarny na 12]]=1, telefony[[#This Row],[zakonczenie]]-telefony[[#This Row],[rozpoczecie]]+I802, I802)</f>
        <v>6.7592592592592593E-2</v>
      </c>
      <c r="J803" s="9">
        <f>IF(telefony[[#This Row],[Czy stacjonarny]]=1, telefony[[#This Row],[zakonczenie]]-telefony[[#This Row],[rozpoczecie]]+J802, J802)</f>
        <v>3.2613657407407435</v>
      </c>
      <c r="K803" s="9">
        <f>IF(telefony[[#This Row],[Czy komórkowy]]=1, telefony[[#This Row],[zakonczenie]]-telefony[[#This Row],[rozpoczecie]]+K802, K802)</f>
        <v>1.0798032407407394</v>
      </c>
      <c r="L803" s="9">
        <f>IF(telefony[[#This Row],[Czy zagraniczne]]=1, telefony[[#This Row],[zakonczenie]]-telefony[[#This Row],[rozpoczecie]]+L802, L802)</f>
        <v>0.25106481481481524</v>
      </c>
      <c r="M803" s="9">
        <f>IF(telefony[[#This Row],[Czy stacjonarny]]=1, telefony[[#This Row],[zakonczenie]]-telefony[[#This Row],[rozpoczecie]]+M802, IF(telefony[[#This Row],[Czy komórkowy]]=1, telefony[[#This Row],[zakonczenie]]-telefony[[#This Row],[rozpoczecie]]+M802, M802))</f>
        <v>4.3411689814814896</v>
      </c>
      <c r="N803" s="2">
        <f>telefony[[#This Row],[zakonczenie]]-telefony[[#This Row],[rozpoczecie]]</f>
        <v>4.4560185185185119E-3</v>
      </c>
      <c r="O803">
        <f>IF(telefony[[#This Row],[Czy zagraniczne]]=1, ROUNDUP(telefony[[#This Row],[Trwanie]]*1440,0),0)</f>
        <v>0</v>
      </c>
      <c r="P803" s="9">
        <f>IF(telefony[[#This Row],[Czy komórkowy]]=1, P802+telefony[[#This Row],[Trwanie]], P802)</f>
        <v>0.91515046296296232</v>
      </c>
      <c r="Q803" s="9">
        <f>IF(telefony[[#This Row],[Czy stacjonarny]]=1, Q802+telefony[[#This Row],[Trwanie]], Q802)</f>
        <v>2.8704629629629648</v>
      </c>
    </row>
    <row r="804" spans="1:17" x14ac:dyDescent="0.25">
      <c r="A804">
        <v>85838361</v>
      </c>
      <c r="B804" s="1">
        <v>42928</v>
      </c>
      <c r="C804" s="2">
        <v>0.58909722222222227</v>
      </c>
      <c r="D804" s="2">
        <v>0.5993518518518518</v>
      </c>
      <c r="E804">
        <f>IF(LEN(telefony[[#This Row],[nr]]) = 7, 1,0)</f>
        <v>0</v>
      </c>
      <c r="F804">
        <f>IF(LEN(telefony[[#This Row],[nr]]) = 8, 1,0)</f>
        <v>1</v>
      </c>
      <c r="G804">
        <f>IF(LEN(telefony[[#This Row],[nr]]) &gt;= 10, 1,0)</f>
        <v>0</v>
      </c>
      <c r="H804">
        <f>IF(AND(MID(telefony[[#This Row],[nr]],1,2)="12",  telefony[[#This Row],[Czy stacjonarny]]=1), 1,0)</f>
        <v>0</v>
      </c>
      <c r="I804" s="2">
        <f>IF(telefony[[#This Row],[Czy stacjonarny na 12]]=1, telefony[[#This Row],[zakonczenie]]-telefony[[#This Row],[rozpoczecie]]+I803, I803)</f>
        <v>6.7592592592592593E-2</v>
      </c>
      <c r="J804" s="9">
        <f>IF(telefony[[#This Row],[Czy stacjonarny]]=1, telefony[[#This Row],[zakonczenie]]-telefony[[#This Row],[rozpoczecie]]+J803, J803)</f>
        <v>3.2613657407407435</v>
      </c>
      <c r="K804" s="9">
        <f>IF(telefony[[#This Row],[Czy komórkowy]]=1, telefony[[#This Row],[zakonczenie]]-telefony[[#This Row],[rozpoczecie]]+K803, K803)</f>
        <v>1.0900578703703689</v>
      </c>
      <c r="L804" s="9">
        <f>IF(telefony[[#This Row],[Czy zagraniczne]]=1, telefony[[#This Row],[zakonczenie]]-telefony[[#This Row],[rozpoczecie]]+L803, L803)</f>
        <v>0.25106481481481524</v>
      </c>
      <c r="M804" s="9">
        <f>IF(telefony[[#This Row],[Czy stacjonarny]]=1, telefony[[#This Row],[zakonczenie]]-telefony[[#This Row],[rozpoczecie]]+M803, IF(telefony[[#This Row],[Czy komórkowy]]=1, telefony[[#This Row],[zakonczenie]]-telefony[[#This Row],[rozpoczecie]]+M803, M803))</f>
        <v>4.3514236111111195</v>
      </c>
      <c r="N804" s="2">
        <f>telefony[[#This Row],[zakonczenie]]-telefony[[#This Row],[rozpoczecie]]</f>
        <v>1.025462962962953E-2</v>
      </c>
      <c r="O804">
        <f>IF(telefony[[#This Row],[Czy zagraniczne]]=1, ROUNDUP(telefony[[#This Row],[Trwanie]]*1440,0),0)</f>
        <v>0</v>
      </c>
      <c r="P804" s="9">
        <f>IF(telefony[[#This Row],[Czy komórkowy]]=1, P803+telefony[[#This Row],[Trwanie]], P803)</f>
        <v>0.92540509259259185</v>
      </c>
      <c r="Q804" s="9">
        <f>IF(telefony[[#This Row],[Czy stacjonarny]]=1, Q803+telefony[[#This Row],[Trwanie]], Q803)</f>
        <v>2.8704629629629648</v>
      </c>
    </row>
    <row r="805" spans="1:17" x14ac:dyDescent="0.25">
      <c r="A805">
        <v>1616328</v>
      </c>
      <c r="B805" s="1">
        <v>42928</v>
      </c>
      <c r="C805" s="2">
        <v>0.59354166666666663</v>
      </c>
      <c r="D805" s="2">
        <v>0.59888888888888892</v>
      </c>
      <c r="E805">
        <f>IF(LEN(telefony[[#This Row],[nr]]) = 7, 1,0)</f>
        <v>1</v>
      </c>
      <c r="F805">
        <f>IF(LEN(telefony[[#This Row],[nr]]) = 8, 1,0)</f>
        <v>0</v>
      </c>
      <c r="G805">
        <f>IF(LEN(telefony[[#This Row],[nr]]) &gt;= 10, 1,0)</f>
        <v>0</v>
      </c>
      <c r="H805">
        <f>IF(AND(MID(telefony[[#This Row],[nr]],1,2)="12",  telefony[[#This Row],[Czy stacjonarny]]=1), 1,0)</f>
        <v>0</v>
      </c>
      <c r="I805" s="2">
        <f>IF(telefony[[#This Row],[Czy stacjonarny na 12]]=1, telefony[[#This Row],[zakonczenie]]-telefony[[#This Row],[rozpoczecie]]+I804, I804)</f>
        <v>6.7592592592592593E-2</v>
      </c>
      <c r="J805" s="9">
        <f>IF(telefony[[#This Row],[Czy stacjonarny]]=1, telefony[[#This Row],[zakonczenie]]-telefony[[#This Row],[rozpoczecie]]+J804, J804)</f>
        <v>3.2667129629629659</v>
      </c>
      <c r="K805" s="9">
        <f>IF(telefony[[#This Row],[Czy komórkowy]]=1, telefony[[#This Row],[zakonczenie]]-telefony[[#This Row],[rozpoczecie]]+K804, K804)</f>
        <v>1.0900578703703689</v>
      </c>
      <c r="L805" s="9">
        <f>IF(telefony[[#This Row],[Czy zagraniczne]]=1, telefony[[#This Row],[zakonczenie]]-telefony[[#This Row],[rozpoczecie]]+L804, L804)</f>
        <v>0.25106481481481524</v>
      </c>
      <c r="M805" s="9">
        <f>IF(telefony[[#This Row],[Czy stacjonarny]]=1, telefony[[#This Row],[zakonczenie]]-telefony[[#This Row],[rozpoczecie]]+M804, IF(telefony[[#This Row],[Czy komórkowy]]=1, telefony[[#This Row],[zakonczenie]]-telefony[[#This Row],[rozpoczecie]]+M804, M804))</f>
        <v>4.3567708333333419</v>
      </c>
      <c r="N805" s="2">
        <f>telefony[[#This Row],[zakonczenie]]-telefony[[#This Row],[rozpoczecie]]</f>
        <v>5.3472222222222809E-3</v>
      </c>
      <c r="O805">
        <f>IF(telefony[[#This Row],[Czy zagraniczne]]=1, ROUNDUP(telefony[[#This Row],[Trwanie]]*1440,0),0)</f>
        <v>0</v>
      </c>
      <c r="P805" s="9">
        <f>IF(telefony[[#This Row],[Czy komórkowy]]=1, P804+telefony[[#This Row],[Trwanie]], P804)</f>
        <v>0.92540509259259185</v>
      </c>
      <c r="Q805" s="9">
        <f>IF(telefony[[#This Row],[Czy stacjonarny]]=1, Q804+telefony[[#This Row],[Trwanie]], Q804)</f>
        <v>2.8758101851851872</v>
      </c>
    </row>
    <row r="806" spans="1:17" x14ac:dyDescent="0.25">
      <c r="A806">
        <v>9773176</v>
      </c>
      <c r="B806" s="1">
        <v>42928</v>
      </c>
      <c r="C806" s="2">
        <v>0.59873842592592597</v>
      </c>
      <c r="D806" s="2">
        <v>0.60127314814814814</v>
      </c>
      <c r="E806">
        <f>IF(LEN(telefony[[#This Row],[nr]]) = 7, 1,0)</f>
        <v>1</v>
      </c>
      <c r="F806">
        <f>IF(LEN(telefony[[#This Row],[nr]]) = 8, 1,0)</f>
        <v>0</v>
      </c>
      <c r="G806">
        <f>IF(LEN(telefony[[#This Row],[nr]]) &gt;= 10, 1,0)</f>
        <v>0</v>
      </c>
      <c r="H806">
        <f>IF(AND(MID(telefony[[#This Row],[nr]],1,2)="12",  telefony[[#This Row],[Czy stacjonarny]]=1), 1,0)</f>
        <v>0</v>
      </c>
      <c r="I806" s="2">
        <f>IF(telefony[[#This Row],[Czy stacjonarny na 12]]=1, telefony[[#This Row],[zakonczenie]]-telefony[[#This Row],[rozpoczecie]]+I805, I805)</f>
        <v>6.7592592592592593E-2</v>
      </c>
      <c r="J806" s="9">
        <f>IF(telefony[[#This Row],[Czy stacjonarny]]=1, telefony[[#This Row],[zakonczenie]]-telefony[[#This Row],[rozpoczecie]]+J805, J805)</f>
        <v>3.2692476851851882</v>
      </c>
      <c r="K806" s="9">
        <f>IF(telefony[[#This Row],[Czy komórkowy]]=1, telefony[[#This Row],[zakonczenie]]-telefony[[#This Row],[rozpoczecie]]+K805, K805)</f>
        <v>1.0900578703703689</v>
      </c>
      <c r="L806" s="9">
        <f>IF(telefony[[#This Row],[Czy zagraniczne]]=1, telefony[[#This Row],[zakonczenie]]-telefony[[#This Row],[rozpoczecie]]+L805, L805)</f>
        <v>0.25106481481481524</v>
      </c>
      <c r="M806" s="9">
        <f>IF(telefony[[#This Row],[Czy stacjonarny]]=1, telefony[[#This Row],[zakonczenie]]-telefony[[#This Row],[rozpoczecie]]+M805, IF(telefony[[#This Row],[Czy komórkowy]]=1, telefony[[#This Row],[zakonczenie]]-telefony[[#This Row],[rozpoczecie]]+M805, M805))</f>
        <v>4.3593055555555642</v>
      </c>
      <c r="N806" s="2">
        <f>telefony[[#This Row],[zakonczenie]]-telefony[[#This Row],[rozpoczecie]]</f>
        <v>2.5347222222221744E-3</v>
      </c>
      <c r="O806">
        <f>IF(telefony[[#This Row],[Czy zagraniczne]]=1, ROUNDUP(telefony[[#This Row],[Trwanie]]*1440,0),0)</f>
        <v>0</v>
      </c>
      <c r="P806" s="9">
        <f>IF(telefony[[#This Row],[Czy komórkowy]]=1, P805+telefony[[#This Row],[Trwanie]], P805)</f>
        <v>0.92540509259259185</v>
      </c>
      <c r="Q806" s="9">
        <f>IF(telefony[[#This Row],[Czy stacjonarny]]=1, Q805+telefony[[#This Row],[Trwanie]], Q805)</f>
        <v>2.8783449074074094</v>
      </c>
    </row>
    <row r="807" spans="1:17" x14ac:dyDescent="0.25">
      <c r="A807">
        <v>8246306</v>
      </c>
      <c r="B807" s="1">
        <v>42928</v>
      </c>
      <c r="C807" s="2">
        <v>0.59928240740740746</v>
      </c>
      <c r="D807" s="2">
        <v>0.60182870370370367</v>
      </c>
      <c r="E807">
        <f>IF(LEN(telefony[[#This Row],[nr]]) = 7, 1,0)</f>
        <v>1</v>
      </c>
      <c r="F807">
        <f>IF(LEN(telefony[[#This Row],[nr]]) = 8, 1,0)</f>
        <v>0</v>
      </c>
      <c r="G807">
        <f>IF(LEN(telefony[[#This Row],[nr]]) &gt;= 10, 1,0)</f>
        <v>0</v>
      </c>
      <c r="H807">
        <f>IF(AND(MID(telefony[[#This Row],[nr]],1,2)="12",  telefony[[#This Row],[Czy stacjonarny]]=1), 1,0)</f>
        <v>0</v>
      </c>
      <c r="I807" s="2">
        <f>IF(telefony[[#This Row],[Czy stacjonarny na 12]]=1, telefony[[#This Row],[zakonczenie]]-telefony[[#This Row],[rozpoczecie]]+I806, I806)</f>
        <v>6.7592592592592593E-2</v>
      </c>
      <c r="J807" s="9">
        <f>IF(telefony[[#This Row],[Czy stacjonarny]]=1, telefony[[#This Row],[zakonczenie]]-telefony[[#This Row],[rozpoczecie]]+J806, J806)</f>
        <v>3.2717939814814843</v>
      </c>
      <c r="K807" s="9">
        <f>IF(telefony[[#This Row],[Czy komórkowy]]=1, telefony[[#This Row],[zakonczenie]]-telefony[[#This Row],[rozpoczecie]]+K806, K806)</f>
        <v>1.0900578703703689</v>
      </c>
      <c r="L807" s="9">
        <f>IF(telefony[[#This Row],[Czy zagraniczne]]=1, telefony[[#This Row],[zakonczenie]]-telefony[[#This Row],[rozpoczecie]]+L806, L806)</f>
        <v>0.25106481481481524</v>
      </c>
      <c r="M807" s="9">
        <f>IF(telefony[[#This Row],[Czy stacjonarny]]=1, telefony[[#This Row],[zakonczenie]]-telefony[[#This Row],[rozpoczecie]]+M806, IF(telefony[[#This Row],[Czy komórkowy]]=1, telefony[[#This Row],[zakonczenie]]-telefony[[#This Row],[rozpoczecie]]+M806, M806))</f>
        <v>4.3618518518518608</v>
      </c>
      <c r="N807" s="2">
        <f>telefony[[#This Row],[zakonczenie]]-telefony[[#This Row],[rozpoczecie]]</f>
        <v>2.5462962962962132E-3</v>
      </c>
      <c r="O807">
        <f>IF(telefony[[#This Row],[Czy zagraniczne]]=1, ROUNDUP(telefony[[#This Row],[Trwanie]]*1440,0),0)</f>
        <v>0</v>
      </c>
      <c r="P807" s="9">
        <f>IF(telefony[[#This Row],[Czy komórkowy]]=1, P806+telefony[[#This Row],[Trwanie]], P806)</f>
        <v>0.92540509259259185</v>
      </c>
      <c r="Q807" s="9">
        <f>IF(telefony[[#This Row],[Czy stacjonarny]]=1, Q806+telefony[[#This Row],[Trwanie]], Q806)</f>
        <v>2.8808912037037055</v>
      </c>
    </row>
    <row r="808" spans="1:17" x14ac:dyDescent="0.25">
      <c r="A808">
        <v>2412611</v>
      </c>
      <c r="B808" s="1">
        <v>42928</v>
      </c>
      <c r="C808" s="2">
        <v>0.60065972222222219</v>
      </c>
      <c r="D808" s="2">
        <v>0.60902777777777772</v>
      </c>
      <c r="E808">
        <f>IF(LEN(telefony[[#This Row],[nr]]) = 7, 1,0)</f>
        <v>1</v>
      </c>
      <c r="F808">
        <f>IF(LEN(telefony[[#This Row],[nr]]) = 8, 1,0)</f>
        <v>0</v>
      </c>
      <c r="G808">
        <f>IF(LEN(telefony[[#This Row],[nr]]) &gt;= 10, 1,0)</f>
        <v>0</v>
      </c>
      <c r="H808">
        <f>IF(AND(MID(telefony[[#This Row],[nr]],1,2)="12",  telefony[[#This Row],[Czy stacjonarny]]=1), 1,0)</f>
        <v>0</v>
      </c>
      <c r="I808" s="2">
        <f>IF(telefony[[#This Row],[Czy stacjonarny na 12]]=1, telefony[[#This Row],[zakonczenie]]-telefony[[#This Row],[rozpoczecie]]+I807, I807)</f>
        <v>6.7592592592592593E-2</v>
      </c>
      <c r="J808" s="9">
        <f>IF(telefony[[#This Row],[Czy stacjonarny]]=1, telefony[[#This Row],[zakonczenie]]-telefony[[#This Row],[rozpoczecie]]+J807, J807)</f>
        <v>3.2801620370370399</v>
      </c>
      <c r="K808" s="9">
        <f>IF(telefony[[#This Row],[Czy komórkowy]]=1, telefony[[#This Row],[zakonczenie]]-telefony[[#This Row],[rozpoczecie]]+K807, K807)</f>
        <v>1.0900578703703689</v>
      </c>
      <c r="L808" s="9">
        <f>IF(telefony[[#This Row],[Czy zagraniczne]]=1, telefony[[#This Row],[zakonczenie]]-telefony[[#This Row],[rozpoczecie]]+L807, L807)</f>
        <v>0.25106481481481524</v>
      </c>
      <c r="M808" s="9">
        <f>IF(telefony[[#This Row],[Czy stacjonarny]]=1, telefony[[#This Row],[zakonczenie]]-telefony[[#This Row],[rozpoczecie]]+M807, IF(telefony[[#This Row],[Czy komórkowy]]=1, telefony[[#This Row],[zakonczenie]]-telefony[[#This Row],[rozpoczecie]]+M807, M807))</f>
        <v>4.3702199074074164</v>
      </c>
      <c r="N808" s="2">
        <f>telefony[[#This Row],[zakonczenie]]-telefony[[#This Row],[rozpoczecie]]</f>
        <v>8.3680555555555314E-3</v>
      </c>
      <c r="O808">
        <f>IF(telefony[[#This Row],[Czy zagraniczne]]=1, ROUNDUP(telefony[[#This Row],[Trwanie]]*1440,0),0)</f>
        <v>0</v>
      </c>
      <c r="P808" s="9">
        <f>IF(telefony[[#This Row],[Czy komórkowy]]=1, P807+telefony[[#This Row],[Trwanie]], P807)</f>
        <v>0.92540509259259185</v>
      </c>
      <c r="Q808" s="9">
        <f>IF(telefony[[#This Row],[Czy stacjonarny]]=1, Q807+telefony[[#This Row],[Trwanie]], Q807)</f>
        <v>2.8892592592592612</v>
      </c>
    </row>
    <row r="809" spans="1:17" x14ac:dyDescent="0.25">
      <c r="A809">
        <v>7795911</v>
      </c>
      <c r="B809" s="1">
        <v>42928</v>
      </c>
      <c r="C809" s="2">
        <v>0.60528935185185184</v>
      </c>
      <c r="D809" s="2">
        <v>0.60805555555555557</v>
      </c>
      <c r="E809">
        <f>IF(LEN(telefony[[#This Row],[nr]]) = 7, 1,0)</f>
        <v>1</v>
      </c>
      <c r="F809">
        <f>IF(LEN(telefony[[#This Row],[nr]]) = 8, 1,0)</f>
        <v>0</v>
      </c>
      <c r="G809">
        <f>IF(LEN(telefony[[#This Row],[nr]]) &gt;= 10, 1,0)</f>
        <v>0</v>
      </c>
      <c r="H809">
        <f>IF(AND(MID(telefony[[#This Row],[nr]],1,2)="12",  telefony[[#This Row],[Czy stacjonarny]]=1), 1,0)</f>
        <v>0</v>
      </c>
      <c r="I809" s="2">
        <f>IF(telefony[[#This Row],[Czy stacjonarny na 12]]=1, telefony[[#This Row],[zakonczenie]]-telefony[[#This Row],[rozpoczecie]]+I808, I808)</f>
        <v>6.7592592592592593E-2</v>
      </c>
      <c r="J809" s="9">
        <f>IF(telefony[[#This Row],[Czy stacjonarny]]=1, telefony[[#This Row],[zakonczenie]]-telefony[[#This Row],[rozpoczecie]]+J808, J808)</f>
        <v>3.2829282407407439</v>
      </c>
      <c r="K809" s="9">
        <f>IF(telefony[[#This Row],[Czy komórkowy]]=1, telefony[[#This Row],[zakonczenie]]-telefony[[#This Row],[rozpoczecie]]+K808, K808)</f>
        <v>1.0900578703703689</v>
      </c>
      <c r="L809" s="9">
        <f>IF(telefony[[#This Row],[Czy zagraniczne]]=1, telefony[[#This Row],[zakonczenie]]-telefony[[#This Row],[rozpoczecie]]+L808, L808)</f>
        <v>0.25106481481481524</v>
      </c>
      <c r="M809" s="9">
        <f>IF(telefony[[#This Row],[Czy stacjonarny]]=1, telefony[[#This Row],[zakonczenie]]-telefony[[#This Row],[rozpoczecie]]+M808, IF(telefony[[#This Row],[Czy komórkowy]]=1, telefony[[#This Row],[zakonczenie]]-telefony[[#This Row],[rozpoczecie]]+M808, M808))</f>
        <v>4.3729861111111203</v>
      </c>
      <c r="N809" s="2">
        <f>telefony[[#This Row],[zakonczenie]]-telefony[[#This Row],[rozpoczecie]]</f>
        <v>2.766203703703729E-3</v>
      </c>
      <c r="O809">
        <f>IF(telefony[[#This Row],[Czy zagraniczne]]=1, ROUNDUP(telefony[[#This Row],[Trwanie]]*1440,0),0)</f>
        <v>0</v>
      </c>
      <c r="P809" s="9">
        <f>IF(telefony[[#This Row],[Czy komórkowy]]=1, P808+telefony[[#This Row],[Trwanie]], P808)</f>
        <v>0.92540509259259185</v>
      </c>
      <c r="Q809" s="9">
        <f>IF(telefony[[#This Row],[Czy stacjonarny]]=1, Q808+telefony[[#This Row],[Trwanie]], Q808)</f>
        <v>2.8920254629629651</v>
      </c>
    </row>
    <row r="810" spans="1:17" x14ac:dyDescent="0.25">
      <c r="A810">
        <v>8063487</v>
      </c>
      <c r="B810" s="1">
        <v>42928</v>
      </c>
      <c r="C810" s="2">
        <v>0.61028935185185185</v>
      </c>
      <c r="D810" s="2">
        <v>0.61681712962962965</v>
      </c>
      <c r="E810">
        <f>IF(LEN(telefony[[#This Row],[nr]]) = 7, 1,0)</f>
        <v>1</v>
      </c>
      <c r="F810">
        <f>IF(LEN(telefony[[#This Row],[nr]]) = 8, 1,0)</f>
        <v>0</v>
      </c>
      <c r="G810">
        <f>IF(LEN(telefony[[#This Row],[nr]]) &gt;= 10, 1,0)</f>
        <v>0</v>
      </c>
      <c r="H810">
        <f>IF(AND(MID(telefony[[#This Row],[nr]],1,2)="12",  telefony[[#This Row],[Czy stacjonarny]]=1), 1,0)</f>
        <v>0</v>
      </c>
      <c r="I810" s="2">
        <f>IF(telefony[[#This Row],[Czy stacjonarny na 12]]=1, telefony[[#This Row],[zakonczenie]]-telefony[[#This Row],[rozpoczecie]]+I809, I809)</f>
        <v>6.7592592592592593E-2</v>
      </c>
      <c r="J810" s="9">
        <f>IF(telefony[[#This Row],[Czy stacjonarny]]=1, telefony[[#This Row],[zakonczenie]]-telefony[[#This Row],[rozpoczecie]]+J809, J809)</f>
        <v>3.2894560185185218</v>
      </c>
      <c r="K810" s="9">
        <f>IF(telefony[[#This Row],[Czy komórkowy]]=1, telefony[[#This Row],[zakonczenie]]-telefony[[#This Row],[rozpoczecie]]+K809, K809)</f>
        <v>1.0900578703703689</v>
      </c>
      <c r="L810" s="9">
        <f>IF(telefony[[#This Row],[Czy zagraniczne]]=1, telefony[[#This Row],[zakonczenie]]-telefony[[#This Row],[rozpoczecie]]+L809, L809)</f>
        <v>0.25106481481481524</v>
      </c>
      <c r="M810" s="9">
        <f>IF(telefony[[#This Row],[Czy stacjonarny]]=1, telefony[[#This Row],[zakonczenie]]-telefony[[#This Row],[rozpoczecie]]+M809, IF(telefony[[#This Row],[Czy komórkowy]]=1, telefony[[#This Row],[zakonczenie]]-telefony[[#This Row],[rozpoczecie]]+M809, M809))</f>
        <v>4.3795138888888978</v>
      </c>
      <c r="N810" s="2">
        <f>telefony[[#This Row],[zakonczenie]]-telefony[[#This Row],[rozpoczecie]]</f>
        <v>6.527777777777799E-3</v>
      </c>
      <c r="O810">
        <f>IF(telefony[[#This Row],[Czy zagraniczne]]=1, ROUNDUP(telefony[[#This Row],[Trwanie]]*1440,0),0)</f>
        <v>0</v>
      </c>
      <c r="P810" s="9">
        <f>IF(telefony[[#This Row],[Czy komórkowy]]=1, P809+telefony[[#This Row],[Trwanie]], P809)</f>
        <v>0.92540509259259185</v>
      </c>
      <c r="Q810" s="9">
        <f>IF(telefony[[#This Row],[Czy stacjonarny]]=1, Q809+telefony[[#This Row],[Trwanie]], Q809)</f>
        <v>2.8985532407407431</v>
      </c>
    </row>
    <row r="811" spans="1:17" x14ac:dyDescent="0.25">
      <c r="A811">
        <v>68677362</v>
      </c>
      <c r="B811" s="1">
        <v>42928</v>
      </c>
      <c r="C811" s="2">
        <v>0.61534722222222227</v>
      </c>
      <c r="D811" s="2">
        <v>0.61554398148148148</v>
      </c>
      <c r="E811">
        <f>IF(LEN(telefony[[#This Row],[nr]]) = 7, 1,0)</f>
        <v>0</v>
      </c>
      <c r="F811">
        <f>IF(LEN(telefony[[#This Row],[nr]]) = 8, 1,0)</f>
        <v>1</v>
      </c>
      <c r="G811">
        <f>IF(LEN(telefony[[#This Row],[nr]]) &gt;= 10, 1,0)</f>
        <v>0</v>
      </c>
      <c r="H811">
        <f>IF(AND(MID(telefony[[#This Row],[nr]],1,2)="12",  telefony[[#This Row],[Czy stacjonarny]]=1), 1,0)</f>
        <v>0</v>
      </c>
      <c r="I811" s="2">
        <f>IF(telefony[[#This Row],[Czy stacjonarny na 12]]=1, telefony[[#This Row],[zakonczenie]]-telefony[[#This Row],[rozpoczecie]]+I810, I810)</f>
        <v>6.7592592592592593E-2</v>
      </c>
      <c r="J811" s="9">
        <f>IF(telefony[[#This Row],[Czy stacjonarny]]=1, telefony[[#This Row],[zakonczenie]]-telefony[[#This Row],[rozpoczecie]]+J810, J810)</f>
        <v>3.2894560185185218</v>
      </c>
      <c r="K811" s="9">
        <f>IF(telefony[[#This Row],[Czy komórkowy]]=1, telefony[[#This Row],[zakonczenie]]-telefony[[#This Row],[rozpoczecie]]+K810, K810)</f>
        <v>1.0902546296296283</v>
      </c>
      <c r="L811" s="9">
        <f>IF(telefony[[#This Row],[Czy zagraniczne]]=1, telefony[[#This Row],[zakonczenie]]-telefony[[#This Row],[rozpoczecie]]+L810, L810)</f>
        <v>0.25106481481481524</v>
      </c>
      <c r="M811" s="9">
        <f>IF(telefony[[#This Row],[Czy stacjonarny]]=1, telefony[[#This Row],[zakonczenie]]-telefony[[#This Row],[rozpoczecie]]+M810, IF(telefony[[#This Row],[Czy komórkowy]]=1, telefony[[#This Row],[zakonczenie]]-telefony[[#This Row],[rozpoczecie]]+M810, M810))</f>
        <v>4.3797106481481567</v>
      </c>
      <c r="N811" s="2">
        <f>telefony[[#This Row],[zakonczenie]]-telefony[[#This Row],[rozpoczecie]]</f>
        <v>1.96759259259216E-4</v>
      </c>
      <c r="O811">
        <f>IF(telefony[[#This Row],[Czy zagraniczne]]=1, ROUNDUP(telefony[[#This Row],[Trwanie]]*1440,0),0)</f>
        <v>0</v>
      </c>
      <c r="P811" s="9">
        <f>IF(telefony[[#This Row],[Czy komórkowy]]=1, P810+telefony[[#This Row],[Trwanie]], P810)</f>
        <v>0.92560185185185107</v>
      </c>
      <c r="Q811" s="9">
        <f>IF(telefony[[#This Row],[Czy stacjonarny]]=1, Q810+telefony[[#This Row],[Trwanie]], Q810)</f>
        <v>2.8985532407407431</v>
      </c>
    </row>
    <row r="812" spans="1:17" x14ac:dyDescent="0.25">
      <c r="A812">
        <v>6766787935</v>
      </c>
      <c r="B812" s="1">
        <v>42928</v>
      </c>
      <c r="C812" s="2">
        <v>0.62077546296296293</v>
      </c>
      <c r="D812" s="2">
        <v>0.62708333333333333</v>
      </c>
      <c r="E812">
        <f>IF(LEN(telefony[[#This Row],[nr]]) = 7, 1,0)</f>
        <v>0</v>
      </c>
      <c r="F812">
        <f>IF(LEN(telefony[[#This Row],[nr]]) = 8, 1,0)</f>
        <v>0</v>
      </c>
      <c r="G812">
        <f>IF(LEN(telefony[[#This Row],[nr]]) &gt;= 10, 1,0)</f>
        <v>1</v>
      </c>
      <c r="H812">
        <f>IF(AND(MID(telefony[[#This Row],[nr]],1,2)="12",  telefony[[#This Row],[Czy stacjonarny]]=1), 1,0)</f>
        <v>0</v>
      </c>
      <c r="I812" s="2">
        <f>IF(telefony[[#This Row],[Czy stacjonarny na 12]]=1, telefony[[#This Row],[zakonczenie]]-telefony[[#This Row],[rozpoczecie]]+I811, I811)</f>
        <v>6.7592592592592593E-2</v>
      </c>
      <c r="J812" s="9">
        <f>IF(telefony[[#This Row],[Czy stacjonarny]]=1, telefony[[#This Row],[zakonczenie]]-telefony[[#This Row],[rozpoczecie]]+J811, J811)</f>
        <v>3.2894560185185218</v>
      </c>
      <c r="K812" s="9">
        <f>IF(telefony[[#This Row],[Czy komórkowy]]=1, telefony[[#This Row],[zakonczenie]]-telefony[[#This Row],[rozpoczecie]]+K811, K811)</f>
        <v>1.0902546296296283</v>
      </c>
      <c r="L812" s="9">
        <f>IF(telefony[[#This Row],[Czy zagraniczne]]=1, telefony[[#This Row],[zakonczenie]]-telefony[[#This Row],[rozpoczecie]]+L811, L811)</f>
        <v>0.25737268518518563</v>
      </c>
      <c r="M812" s="9">
        <f>IF(telefony[[#This Row],[Czy stacjonarny]]=1, telefony[[#This Row],[zakonczenie]]-telefony[[#This Row],[rozpoczecie]]+M811, IF(telefony[[#This Row],[Czy komórkowy]]=1, telefony[[#This Row],[zakonczenie]]-telefony[[#This Row],[rozpoczecie]]+M811, M811))</f>
        <v>4.3797106481481567</v>
      </c>
      <c r="N812" s="2">
        <f>telefony[[#This Row],[zakonczenie]]-telefony[[#This Row],[rozpoczecie]]</f>
        <v>6.3078703703703942E-3</v>
      </c>
      <c r="O812">
        <f>IF(telefony[[#This Row],[Czy zagraniczne]]=1, ROUNDUP(telefony[[#This Row],[Trwanie]]*1440,0),0)</f>
        <v>10</v>
      </c>
      <c r="P812" s="9">
        <f>IF(telefony[[#This Row],[Czy komórkowy]]=1, P811+telefony[[#This Row],[Trwanie]], P811)</f>
        <v>0.92560185185185107</v>
      </c>
      <c r="Q812" s="9">
        <f>IF(telefony[[#This Row],[Czy stacjonarny]]=1, Q811+telefony[[#This Row],[Trwanie]], Q811)</f>
        <v>2.8985532407407431</v>
      </c>
    </row>
    <row r="813" spans="1:17" x14ac:dyDescent="0.25">
      <c r="A813">
        <v>27791497</v>
      </c>
      <c r="B813" s="1">
        <v>42928</v>
      </c>
      <c r="C813" s="2">
        <v>0.62372685185185184</v>
      </c>
      <c r="D813" s="2">
        <v>0.63241898148148146</v>
      </c>
      <c r="E813">
        <f>IF(LEN(telefony[[#This Row],[nr]]) = 7, 1,0)</f>
        <v>0</v>
      </c>
      <c r="F813">
        <f>IF(LEN(telefony[[#This Row],[nr]]) = 8, 1,0)</f>
        <v>1</v>
      </c>
      <c r="G813">
        <f>IF(LEN(telefony[[#This Row],[nr]]) &gt;= 10, 1,0)</f>
        <v>0</v>
      </c>
      <c r="H813">
        <f>IF(AND(MID(telefony[[#This Row],[nr]],1,2)="12",  telefony[[#This Row],[Czy stacjonarny]]=1), 1,0)</f>
        <v>0</v>
      </c>
      <c r="I813" s="2">
        <f>IF(telefony[[#This Row],[Czy stacjonarny na 12]]=1, telefony[[#This Row],[zakonczenie]]-telefony[[#This Row],[rozpoczecie]]+I812, I812)</f>
        <v>6.7592592592592593E-2</v>
      </c>
      <c r="J813" s="9">
        <f>IF(telefony[[#This Row],[Czy stacjonarny]]=1, telefony[[#This Row],[zakonczenie]]-telefony[[#This Row],[rozpoczecie]]+J812, J812)</f>
        <v>3.2894560185185218</v>
      </c>
      <c r="K813" s="9">
        <f>IF(telefony[[#This Row],[Czy komórkowy]]=1, telefony[[#This Row],[zakonczenie]]-telefony[[#This Row],[rozpoczecie]]+K812, K812)</f>
        <v>1.0989467592592579</v>
      </c>
      <c r="L813" s="9">
        <f>IF(telefony[[#This Row],[Czy zagraniczne]]=1, telefony[[#This Row],[zakonczenie]]-telefony[[#This Row],[rozpoczecie]]+L812, L812)</f>
        <v>0.25737268518518563</v>
      </c>
      <c r="M813" s="9">
        <f>IF(telefony[[#This Row],[Czy stacjonarny]]=1, telefony[[#This Row],[zakonczenie]]-telefony[[#This Row],[rozpoczecie]]+M812, IF(telefony[[#This Row],[Czy komórkowy]]=1, telefony[[#This Row],[zakonczenie]]-telefony[[#This Row],[rozpoczecie]]+M812, M812))</f>
        <v>4.3884027777777863</v>
      </c>
      <c r="N813" s="2">
        <f>telefony[[#This Row],[zakonczenie]]-telefony[[#This Row],[rozpoczecie]]</f>
        <v>8.6921296296296191E-3</v>
      </c>
      <c r="O813">
        <f>IF(telefony[[#This Row],[Czy zagraniczne]]=1, ROUNDUP(telefony[[#This Row],[Trwanie]]*1440,0),0)</f>
        <v>0</v>
      </c>
      <c r="P813" s="9">
        <f>IF(telefony[[#This Row],[Czy komórkowy]]=1, P812+telefony[[#This Row],[Trwanie]], P812)</f>
        <v>0.93429398148148068</v>
      </c>
      <c r="Q813" s="9">
        <f>IF(telefony[[#This Row],[Czy stacjonarny]]=1, Q812+telefony[[#This Row],[Trwanie]], Q812)</f>
        <v>2.8985532407407431</v>
      </c>
    </row>
    <row r="814" spans="1:17" x14ac:dyDescent="0.25">
      <c r="A814">
        <v>6158527</v>
      </c>
      <c r="B814" s="1">
        <v>42928</v>
      </c>
      <c r="C814" s="2">
        <v>0.62449074074074074</v>
      </c>
      <c r="D814" s="2">
        <v>0.62653935185185183</v>
      </c>
      <c r="E814">
        <f>IF(LEN(telefony[[#This Row],[nr]]) = 7, 1,0)</f>
        <v>1</v>
      </c>
      <c r="F814">
        <f>IF(LEN(telefony[[#This Row],[nr]]) = 8, 1,0)</f>
        <v>0</v>
      </c>
      <c r="G814">
        <f>IF(LEN(telefony[[#This Row],[nr]]) &gt;= 10, 1,0)</f>
        <v>0</v>
      </c>
      <c r="H814">
        <f>IF(AND(MID(telefony[[#This Row],[nr]],1,2)="12",  telefony[[#This Row],[Czy stacjonarny]]=1), 1,0)</f>
        <v>0</v>
      </c>
      <c r="I814" s="2">
        <f>IF(telefony[[#This Row],[Czy stacjonarny na 12]]=1, telefony[[#This Row],[zakonczenie]]-telefony[[#This Row],[rozpoczecie]]+I813, I813)</f>
        <v>6.7592592592592593E-2</v>
      </c>
      <c r="J814" s="9">
        <f>IF(telefony[[#This Row],[Czy stacjonarny]]=1, telefony[[#This Row],[zakonczenie]]-telefony[[#This Row],[rozpoczecie]]+J813, J813)</f>
        <v>3.2915046296296326</v>
      </c>
      <c r="K814" s="9">
        <f>IF(telefony[[#This Row],[Czy komórkowy]]=1, telefony[[#This Row],[zakonczenie]]-telefony[[#This Row],[rozpoczecie]]+K813, K813)</f>
        <v>1.0989467592592579</v>
      </c>
      <c r="L814" s="9">
        <f>IF(telefony[[#This Row],[Czy zagraniczne]]=1, telefony[[#This Row],[zakonczenie]]-telefony[[#This Row],[rozpoczecie]]+L813, L813)</f>
        <v>0.25737268518518563</v>
      </c>
      <c r="M814" s="9">
        <f>IF(telefony[[#This Row],[Czy stacjonarny]]=1, telefony[[#This Row],[zakonczenie]]-telefony[[#This Row],[rozpoczecie]]+M813, IF(telefony[[#This Row],[Czy komórkowy]]=1, telefony[[#This Row],[zakonczenie]]-telefony[[#This Row],[rozpoczecie]]+M813, M813))</f>
        <v>4.3904513888888976</v>
      </c>
      <c r="N814" s="2">
        <f>telefony[[#This Row],[zakonczenie]]-telefony[[#This Row],[rozpoczecie]]</f>
        <v>2.0486111111110983E-3</v>
      </c>
      <c r="O814">
        <f>IF(telefony[[#This Row],[Czy zagraniczne]]=1, ROUNDUP(telefony[[#This Row],[Trwanie]]*1440,0),0)</f>
        <v>0</v>
      </c>
      <c r="P814" s="9">
        <f>IF(telefony[[#This Row],[Czy komórkowy]]=1, P813+telefony[[#This Row],[Trwanie]], P813)</f>
        <v>0.93429398148148068</v>
      </c>
      <c r="Q814" s="9">
        <f>IF(telefony[[#This Row],[Czy stacjonarny]]=1, Q813+telefony[[#This Row],[Trwanie]], Q813)</f>
        <v>2.9006018518518539</v>
      </c>
    </row>
    <row r="815" spans="1:17" x14ac:dyDescent="0.25">
      <c r="A815">
        <v>3456554</v>
      </c>
      <c r="B815" s="1">
        <v>42928</v>
      </c>
      <c r="C815" s="2">
        <v>0.62615740740740744</v>
      </c>
      <c r="D815" s="2">
        <v>0.63491898148148151</v>
      </c>
      <c r="E815">
        <f>IF(LEN(telefony[[#This Row],[nr]]) = 7, 1,0)</f>
        <v>1</v>
      </c>
      <c r="F815">
        <f>IF(LEN(telefony[[#This Row],[nr]]) = 8, 1,0)</f>
        <v>0</v>
      </c>
      <c r="G815">
        <f>IF(LEN(telefony[[#This Row],[nr]]) &gt;= 10, 1,0)</f>
        <v>0</v>
      </c>
      <c r="H815">
        <f>IF(AND(MID(telefony[[#This Row],[nr]],1,2)="12",  telefony[[#This Row],[Czy stacjonarny]]=1), 1,0)</f>
        <v>0</v>
      </c>
      <c r="I815" s="2">
        <f>IF(telefony[[#This Row],[Czy stacjonarny na 12]]=1, telefony[[#This Row],[zakonczenie]]-telefony[[#This Row],[rozpoczecie]]+I814, I814)</f>
        <v>6.7592592592592593E-2</v>
      </c>
      <c r="J815" s="9">
        <f>IF(telefony[[#This Row],[Czy stacjonarny]]=1, telefony[[#This Row],[zakonczenie]]-telefony[[#This Row],[rozpoczecie]]+J814, J814)</f>
        <v>3.3002662037037069</v>
      </c>
      <c r="K815" s="9">
        <f>IF(telefony[[#This Row],[Czy komórkowy]]=1, telefony[[#This Row],[zakonczenie]]-telefony[[#This Row],[rozpoczecie]]+K814, K814)</f>
        <v>1.0989467592592579</v>
      </c>
      <c r="L815" s="9">
        <f>IF(telefony[[#This Row],[Czy zagraniczne]]=1, telefony[[#This Row],[zakonczenie]]-telefony[[#This Row],[rozpoczecie]]+L814, L814)</f>
        <v>0.25737268518518563</v>
      </c>
      <c r="M815" s="9">
        <f>IF(telefony[[#This Row],[Czy stacjonarny]]=1, telefony[[#This Row],[zakonczenie]]-telefony[[#This Row],[rozpoczecie]]+M814, IF(telefony[[#This Row],[Czy komórkowy]]=1, telefony[[#This Row],[zakonczenie]]-telefony[[#This Row],[rozpoczecie]]+M814, M814))</f>
        <v>4.3992129629629719</v>
      </c>
      <c r="N815" s="2">
        <f>telefony[[#This Row],[zakonczenie]]-telefony[[#This Row],[rozpoczecie]]</f>
        <v>8.7615740740740744E-3</v>
      </c>
      <c r="O815">
        <f>IF(telefony[[#This Row],[Czy zagraniczne]]=1, ROUNDUP(telefony[[#This Row],[Trwanie]]*1440,0),0)</f>
        <v>0</v>
      </c>
      <c r="P815" s="9">
        <f>IF(telefony[[#This Row],[Czy komórkowy]]=1, P814+telefony[[#This Row],[Trwanie]], P814)</f>
        <v>0.93429398148148068</v>
      </c>
      <c r="Q815" s="9">
        <f>IF(telefony[[#This Row],[Czy stacjonarny]]=1, Q814+telefony[[#This Row],[Trwanie]], Q814)</f>
        <v>2.9093634259259282</v>
      </c>
    </row>
    <row r="816" spans="1:17" x14ac:dyDescent="0.25">
      <c r="A816">
        <v>3437033</v>
      </c>
      <c r="B816" s="1">
        <v>42929</v>
      </c>
      <c r="C816" s="2">
        <v>0.33812500000000001</v>
      </c>
      <c r="D816" s="2">
        <v>0.34457175925925926</v>
      </c>
      <c r="E816">
        <f>IF(LEN(telefony[[#This Row],[nr]]) = 7, 1,0)</f>
        <v>1</v>
      </c>
      <c r="F816">
        <f>IF(LEN(telefony[[#This Row],[nr]]) = 8, 1,0)</f>
        <v>0</v>
      </c>
      <c r="G816">
        <f>IF(LEN(telefony[[#This Row],[nr]]) &gt;= 10, 1,0)</f>
        <v>0</v>
      </c>
      <c r="H816">
        <f>IF(AND(MID(telefony[[#This Row],[nr]],1,2)="12",  telefony[[#This Row],[Czy stacjonarny]]=1), 1,0)</f>
        <v>0</v>
      </c>
      <c r="I816" s="2">
        <f>IF(telefony[[#This Row],[Czy stacjonarny na 12]]=1, telefony[[#This Row],[zakonczenie]]-telefony[[#This Row],[rozpoczecie]]+I815, I815)</f>
        <v>6.7592592592592593E-2</v>
      </c>
      <c r="J816" s="9">
        <f>IF(telefony[[#This Row],[Czy stacjonarny]]=1, telefony[[#This Row],[zakonczenie]]-telefony[[#This Row],[rozpoczecie]]+J815, J815)</f>
        <v>3.3067129629629664</v>
      </c>
      <c r="K816" s="9">
        <f>IF(telefony[[#This Row],[Czy komórkowy]]=1, telefony[[#This Row],[zakonczenie]]-telefony[[#This Row],[rozpoczecie]]+K815, K815)</f>
        <v>1.0989467592592579</v>
      </c>
      <c r="L816" s="9">
        <f>IF(telefony[[#This Row],[Czy zagraniczne]]=1, telefony[[#This Row],[zakonczenie]]-telefony[[#This Row],[rozpoczecie]]+L815, L815)</f>
        <v>0.25737268518518563</v>
      </c>
      <c r="M816" s="9">
        <f>IF(telefony[[#This Row],[Czy stacjonarny]]=1, telefony[[#This Row],[zakonczenie]]-telefony[[#This Row],[rozpoczecie]]+M815, IF(telefony[[#This Row],[Czy komórkowy]]=1, telefony[[#This Row],[zakonczenie]]-telefony[[#This Row],[rozpoczecie]]+M815, M815))</f>
        <v>4.4056597222222313</v>
      </c>
      <c r="N816" s="2">
        <f>telefony[[#This Row],[zakonczenie]]-telefony[[#This Row],[rozpoczecie]]</f>
        <v>6.4467592592592493E-3</v>
      </c>
      <c r="O816">
        <f>IF(telefony[[#This Row],[Czy zagraniczne]]=1, ROUNDUP(telefony[[#This Row],[Trwanie]]*1440,0),0)</f>
        <v>0</v>
      </c>
      <c r="P816" s="9">
        <f>IF(telefony[[#This Row],[Czy komórkowy]]=1, P815+telefony[[#This Row],[Trwanie]], P815)</f>
        <v>0.93429398148148068</v>
      </c>
      <c r="Q816" s="9">
        <f>IF(telefony[[#This Row],[Czy stacjonarny]]=1, Q815+telefony[[#This Row],[Trwanie]], Q815)</f>
        <v>2.9158101851851876</v>
      </c>
    </row>
    <row r="817" spans="1:17" x14ac:dyDescent="0.25">
      <c r="A817">
        <v>2128068</v>
      </c>
      <c r="B817" s="1">
        <v>42929</v>
      </c>
      <c r="C817" s="2">
        <v>0.34258101851851852</v>
      </c>
      <c r="D817" s="2">
        <v>0.34574074074074074</v>
      </c>
      <c r="E817">
        <f>IF(LEN(telefony[[#This Row],[nr]]) = 7, 1,0)</f>
        <v>1</v>
      </c>
      <c r="F817">
        <f>IF(LEN(telefony[[#This Row],[nr]]) = 8, 1,0)</f>
        <v>0</v>
      </c>
      <c r="G817">
        <f>IF(LEN(telefony[[#This Row],[nr]]) &gt;= 10, 1,0)</f>
        <v>0</v>
      </c>
      <c r="H817">
        <f>IF(AND(MID(telefony[[#This Row],[nr]],1,2)="12",  telefony[[#This Row],[Czy stacjonarny]]=1), 1,0)</f>
        <v>0</v>
      </c>
      <c r="I817" s="2">
        <f>IF(telefony[[#This Row],[Czy stacjonarny na 12]]=1, telefony[[#This Row],[zakonczenie]]-telefony[[#This Row],[rozpoczecie]]+I816, I816)</f>
        <v>6.7592592592592593E-2</v>
      </c>
      <c r="J817" s="9">
        <f>IF(telefony[[#This Row],[Czy stacjonarny]]=1, telefony[[#This Row],[zakonczenie]]-telefony[[#This Row],[rozpoczecie]]+J816, J816)</f>
        <v>3.3098726851851885</v>
      </c>
      <c r="K817" s="9">
        <f>IF(telefony[[#This Row],[Czy komórkowy]]=1, telefony[[#This Row],[zakonczenie]]-telefony[[#This Row],[rozpoczecie]]+K816, K816)</f>
        <v>1.0989467592592579</v>
      </c>
      <c r="L817" s="9">
        <f>IF(telefony[[#This Row],[Czy zagraniczne]]=1, telefony[[#This Row],[zakonczenie]]-telefony[[#This Row],[rozpoczecie]]+L816, L816)</f>
        <v>0.25737268518518563</v>
      </c>
      <c r="M817" s="9">
        <f>IF(telefony[[#This Row],[Czy stacjonarny]]=1, telefony[[#This Row],[zakonczenie]]-telefony[[#This Row],[rozpoczecie]]+M816, IF(telefony[[#This Row],[Czy komórkowy]]=1, telefony[[#This Row],[zakonczenie]]-telefony[[#This Row],[rozpoczecie]]+M816, M816))</f>
        <v>4.4088194444444539</v>
      </c>
      <c r="N817" s="2">
        <f>telefony[[#This Row],[zakonczenie]]-telefony[[#This Row],[rozpoczecie]]</f>
        <v>3.1597222222222165E-3</v>
      </c>
      <c r="O817">
        <f>IF(telefony[[#This Row],[Czy zagraniczne]]=1, ROUNDUP(telefony[[#This Row],[Trwanie]]*1440,0),0)</f>
        <v>0</v>
      </c>
      <c r="P817" s="9">
        <f>IF(telefony[[#This Row],[Czy komórkowy]]=1, P816+telefony[[#This Row],[Trwanie]], P816)</f>
        <v>0.93429398148148068</v>
      </c>
      <c r="Q817" s="9">
        <f>IF(telefony[[#This Row],[Czy stacjonarny]]=1, Q816+telefony[[#This Row],[Trwanie]], Q816)</f>
        <v>2.9189699074074098</v>
      </c>
    </row>
    <row r="818" spans="1:17" x14ac:dyDescent="0.25">
      <c r="A818">
        <v>20679187</v>
      </c>
      <c r="B818" s="1">
        <v>42929</v>
      </c>
      <c r="C818" s="2">
        <v>0.34833333333333333</v>
      </c>
      <c r="D818" s="2">
        <v>0.35206018518518517</v>
      </c>
      <c r="E818">
        <f>IF(LEN(telefony[[#This Row],[nr]]) = 7, 1,0)</f>
        <v>0</v>
      </c>
      <c r="F818">
        <f>IF(LEN(telefony[[#This Row],[nr]]) = 8, 1,0)</f>
        <v>1</v>
      </c>
      <c r="G818">
        <f>IF(LEN(telefony[[#This Row],[nr]]) &gt;= 10, 1,0)</f>
        <v>0</v>
      </c>
      <c r="H818">
        <f>IF(AND(MID(telefony[[#This Row],[nr]],1,2)="12",  telefony[[#This Row],[Czy stacjonarny]]=1), 1,0)</f>
        <v>0</v>
      </c>
      <c r="I818" s="2">
        <f>IF(telefony[[#This Row],[Czy stacjonarny na 12]]=1, telefony[[#This Row],[zakonczenie]]-telefony[[#This Row],[rozpoczecie]]+I817, I817)</f>
        <v>6.7592592592592593E-2</v>
      </c>
      <c r="J818" s="9">
        <f>IF(telefony[[#This Row],[Czy stacjonarny]]=1, telefony[[#This Row],[zakonczenie]]-telefony[[#This Row],[rozpoczecie]]+J817, J817)</f>
        <v>3.3098726851851885</v>
      </c>
      <c r="K818" s="9">
        <f>IF(telefony[[#This Row],[Czy komórkowy]]=1, telefony[[#This Row],[zakonczenie]]-telefony[[#This Row],[rozpoczecie]]+K817, K817)</f>
        <v>1.1026736111111097</v>
      </c>
      <c r="L818" s="9">
        <f>IF(telefony[[#This Row],[Czy zagraniczne]]=1, telefony[[#This Row],[zakonczenie]]-telefony[[#This Row],[rozpoczecie]]+L817, L817)</f>
        <v>0.25737268518518563</v>
      </c>
      <c r="M818" s="9">
        <f>IF(telefony[[#This Row],[Czy stacjonarny]]=1, telefony[[#This Row],[zakonczenie]]-telefony[[#This Row],[rozpoczecie]]+M817, IF(telefony[[#This Row],[Czy komórkowy]]=1, telefony[[#This Row],[zakonczenie]]-telefony[[#This Row],[rozpoczecie]]+M817, M817))</f>
        <v>4.4125462962963056</v>
      </c>
      <c r="N818" s="2">
        <f>telefony[[#This Row],[zakonczenie]]-telefony[[#This Row],[rozpoczecie]]</f>
        <v>3.7268518518518423E-3</v>
      </c>
      <c r="O818">
        <f>IF(telefony[[#This Row],[Czy zagraniczne]]=1, ROUNDUP(telefony[[#This Row],[Trwanie]]*1440,0),0)</f>
        <v>0</v>
      </c>
      <c r="P818" s="9">
        <f>IF(telefony[[#This Row],[Czy komórkowy]]=1, P817+telefony[[#This Row],[Trwanie]], P817)</f>
        <v>0.93802083333333253</v>
      </c>
      <c r="Q818" s="9">
        <f>IF(telefony[[#This Row],[Czy stacjonarny]]=1, Q817+telefony[[#This Row],[Trwanie]], Q817)</f>
        <v>2.9189699074074098</v>
      </c>
    </row>
    <row r="819" spans="1:17" x14ac:dyDescent="0.25">
      <c r="A819">
        <v>9259392564</v>
      </c>
      <c r="B819" s="1">
        <v>42929</v>
      </c>
      <c r="C819" s="2">
        <v>0.35311342592592593</v>
      </c>
      <c r="D819" s="2">
        <v>0.35888888888888887</v>
      </c>
      <c r="E819">
        <f>IF(LEN(telefony[[#This Row],[nr]]) = 7, 1,0)</f>
        <v>0</v>
      </c>
      <c r="F819">
        <f>IF(LEN(telefony[[#This Row],[nr]]) = 8, 1,0)</f>
        <v>0</v>
      </c>
      <c r="G819">
        <f>IF(LEN(telefony[[#This Row],[nr]]) &gt;= 10, 1,0)</f>
        <v>1</v>
      </c>
      <c r="H819">
        <f>IF(AND(MID(telefony[[#This Row],[nr]],1,2)="12",  telefony[[#This Row],[Czy stacjonarny]]=1), 1,0)</f>
        <v>0</v>
      </c>
      <c r="I819" s="2">
        <f>IF(telefony[[#This Row],[Czy stacjonarny na 12]]=1, telefony[[#This Row],[zakonczenie]]-telefony[[#This Row],[rozpoczecie]]+I818, I818)</f>
        <v>6.7592592592592593E-2</v>
      </c>
      <c r="J819" s="9">
        <f>IF(telefony[[#This Row],[Czy stacjonarny]]=1, telefony[[#This Row],[zakonczenie]]-telefony[[#This Row],[rozpoczecie]]+J818, J818)</f>
        <v>3.3098726851851885</v>
      </c>
      <c r="K819" s="9">
        <f>IF(telefony[[#This Row],[Czy komórkowy]]=1, telefony[[#This Row],[zakonczenie]]-telefony[[#This Row],[rozpoczecie]]+K818, K818)</f>
        <v>1.1026736111111097</v>
      </c>
      <c r="L819" s="9">
        <f>IF(telefony[[#This Row],[Czy zagraniczne]]=1, telefony[[#This Row],[zakonczenie]]-telefony[[#This Row],[rozpoczecie]]+L818, L818)</f>
        <v>0.26314814814814858</v>
      </c>
      <c r="M819" s="9">
        <f>IF(telefony[[#This Row],[Czy stacjonarny]]=1, telefony[[#This Row],[zakonczenie]]-telefony[[#This Row],[rozpoczecie]]+M818, IF(telefony[[#This Row],[Czy komórkowy]]=1, telefony[[#This Row],[zakonczenie]]-telefony[[#This Row],[rozpoczecie]]+M818, M818))</f>
        <v>4.4125462962963056</v>
      </c>
      <c r="N819" s="2">
        <f>telefony[[#This Row],[zakonczenie]]-telefony[[#This Row],[rozpoczecie]]</f>
        <v>5.7754629629629406E-3</v>
      </c>
      <c r="O819">
        <f>IF(telefony[[#This Row],[Czy zagraniczne]]=1, ROUNDUP(telefony[[#This Row],[Trwanie]]*1440,0),0)</f>
        <v>9</v>
      </c>
      <c r="P819" s="9">
        <f>IF(telefony[[#This Row],[Czy komórkowy]]=1, P818+telefony[[#This Row],[Trwanie]], P818)</f>
        <v>0.93802083333333253</v>
      </c>
      <c r="Q819" s="9">
        <f>IF(telefony[[#This Row],[Czy stacjonarny]]=1, Q818+telefony[[#This Row],[Trwanie]], Q818)</f>
        <v>2.9189699074074098</v>
      </c>
    </row>
    <row r="820" spans="1:17" x14ac:dyDescent="0.25">
      <c r="A820">
        <v>7852624</v>
      </c>
      <c r="B820" s="1">
        <v>42929</v>
      </c>
      <c r="C820" s="2">
        <v>0.35885416666666664</v>
      </c>
      <c r="D820" s="2">
        <v>0.36913194444444447</v>
      </c>
      <c r="E820">
        <f>IF(LEN(telefony[[#This Row],[nr]]) = 7, 1,0)</f>
        <v>1</v>
      </c>
      <c r="F820">
        <f>IF(LEN(telefony[[#This Row],[nr]]) = 8, 1,0)</f>
        <v>0</v>
      </c>
      <c r="G820">
        <f>IF(LEN(telefony[[#This Row],[nr]]) &gt;= 10, 1,0)</f>
        <v>0</v>
      </c>
      <c r="H820">
        <f>IF(AND(MID(telefony[[#This Row],[nr]],1,2)="12",  telefony[[#This Row],[Czy stacjonarny]]=1), 1,0)</f>
        <v>0</v>
      </c>
      <c r="I820" s="2">
        <f>IF(telefony[[#This Row],[Czy stacjonarny na 12]]=1, telefony[[#This Row],[zakonczenie]]-telefony[[#This Row],[rozpoczecie]]+I819, I819)</f>
        <v>6.7592592592592593E-2</v>
      </c>
      <c r="J820" s="9">
        <f>IF(telefony[[#This Row],[Czy stacjonarny]]=1, telefony[[#This Row],[zakonczenie]]-telefony[[#This Row],[rozpoczecie]]+J819, J819)</f>
        <v>3.3201504629629666</v>
      </c>
      <c r="K820" s="9">
        <f>IF(telefony[[#This Row],[Czy komórkowy]]=1, telefony[[#This Row],[zakonczenie]]-telefony[[#This Row],[rozpoczecie]]+K819, K819)</f>
        <v>1.1026736111111097</v>
      </c>
      <c r="L820" s="9">
        <f>IF(telefony[[#This Row],[Czy zagraniczne]]=1, telefony[[#This Row],[zakonczenie]]-telefony[[#This Row],[rozpoczecie]]+L819, L819)</f>
        <v>0.26314814814814858</v>
      </c>
      <c r="M820" s="9">
        <f>IF(telefony[[#This Row],[Czy stacjonarny]]=1, telefony[[#This Row],[zakonczenie]]-telefony[[#This Row],[rozpoczecie]]+M819, IF(telefony[[#This Row],[Czy komórkowy]]=1, telefony[[#This Row],[zakonczenie]]-telefony[[#This Row],[rozpoczecie]]+M819, M819))</f>
        <v>4.4228240740740832</v>
      </c>
      <c r="N820" s="2">
        <f>telefony[[#This Row],[zakonczenie]]-telefony[[#This Row],[rozpoczecie]]</f>
        <v>1.027777777777783E-2</v>
      </c>
      <c r="O820">
        <f>IF(telefony[[#This Row],[Czy zagraniczne]]=1, ROUNDUP(telefony[[#This Row],[Trwanie]]*1440,0),0)</f>
        <v>0</v>
      </c>
      <c r="P820" s="9">
        <f>IF(telefony[[#This Row],[Czy komórkowy]]=1, P819+telefony[[#This Row],[Trwanie]], P819)</f>
        <v>0.93802083333333253</v>
      </c>
      <c r="Q820" s="9">
        <f>IF(telefony[[#This Row],[Czy stacjonarny]]=1, Q819+telefony[[#This Row],[Trwanie]], Q819)</f>
        <v>2.9292476851851879</v>
      </c>
    </row>
    <row r="821" spans="1:17" x14ac:dyDescent="0.25">
      <c r="A821">
        <v>8838584</v>
      </c>
      <c r="B821" s="1">
        <v>42929</v>
      </c>
      <c r="C821" s="2">
        <v>0.36204861111111108</v>
      </c>
      <c r="D821" s="2">
        <v>0.37230324074074073</v>
      </c>
      <c r="E821">
        <f>IF(LEN(telefony[[#This Row],[nr]]) = 7, 1,0)</f>
        <v>1</v>
      </c>
      <c r="F821">
        <f>IF(LEN(telefony[[#This Row],[nr]]) = 8, 1,0)</f>
        <v>0</v>
      </c>
      <c r="G821">
        <f>IF(LEN(telefony[[#This Row],[nr]]) &gt;= 10, 1,0)</f>
        <v>0</v>
      </c>
      <c r="H821">
        <f>IF(AND(MID(telefony[[#This Row],[nr]],1,2)="12",  telefony[[#This Row],[Czy stacjonarny]]=1), 1,0)</f>
        <v>0</v>
      </c>
      <c r="I821" s="2">
        <f>IF(telefony[[#This Row],[Czy stacjonarny na 12]]=1, telefony[[#This Row],[zakonczenie]]-telefony[[#This Row],[rozpoczecie]]+I820, I820)</f>
        <v>6.7592592592592593E-2</v>
      </c>
      <c r="J821" s="9">
        <f>IF(telefony[[#This Row],[Czy stacjonarny]]=1, telefony[[#This Row],[zakonczenie]]-telefony[[#This Row],[rozpoczecie]]+J820, J820)</f>
        <v>3.3304050925925961</v>
      </c>
      <c r="K821" s="9">
        <f>IF(telefony[[#This Row],[Czy komórkowy]]=1, telefony[[#This Row],[zakonczenie]]-telefony[[#This Row],[rozpoczecie]]+K820, K820)</f>
        <v>1.1026736111111097</v>
      </c>
      <c r="L821" s="9">
        <f>IF(telefony[[#This Row],[Czy zagraniczne]]=1, telefony[[#This Row],[zakonczenie]]-telefony[[#This Row],[rozpoczecie]]+L820, L820)</f>
        <v>0.26314814814814858</v>
      </c>
      <c r="M821" s="9">
        <f>IF(telefony[[#This Row],[Czy stacjonarny]]=1, telefony[[#This Row],[zakonczenie]]-telefony[[#This Row],[rozpoczecie]]+M820, IF(telefony[[#This Row],[Czy komórkowy]]=1, telefony[[#This Row],[zakonczenie]]-telefony[[#This Row],[rozpoczecie]]+M820, M820))</f>
        <v>4.4330787037037132</v>
      </c>
      <c r="N821" s="2">
        <f>telefony[[#This Row],[zakonczenie]]-telefony[[#This Row],[rozpoczecie]]</f>
        <v>1.0254629629629641E-2</v>
      </c>
      <c r="O821">
        <f>IF(telefony[[#This Row],[Czy zagraniczne]]=1, ROUNDUP(telefony[[#This Row],[Trwanie]]*1440,0),0)</f>
        <v>0</v>
      </c>
      <c r="P821" s="9">
        <f>IF(telefony[[#This Row],[Czy komórkowy]]=1, P820+telefony[[#This Row],[Trwanie]], P820)</f>
        <v>0.93802083333333253</v>
      </c>
      <c r="Q821" s="9">
        <f>IF(telefony[[#This Row],[Czy stacjonarny]]=1, Q820+telefony[[#This Row],[Trwanie]], Q820)</f>
        <v>2.9395023148148174</v>
      </c>
    </row>
    <row r="822" spans="1:17" x14ac:dyDescent="0.25">
      <c r="A822">
        <v>2492731</v>
      </c>
      <c r="B822" s="1">
        <v>42929</v>
      </c>
      <c r="C822" s="2">
        <v>0.36341435185185184</v>
      </c>
      <c r="D822" s="2">
        <v>0.36506944444444445</v>
      </c>
      <c r="E822">
        <f>IF(LEN(telefony[[#This Row],[nr]]) = 7, 1,0)</f>
        <v>1</v>
      </c>
      <c r="F822">
        <f>IF(LEN(telefony[[#This Row],[nr]]) = 8, 1,0)</f>
        <v>0</v>
      </c>
      <c r="G822">
        <f>IF(LEN(telefony[[#This Row],[nr]]) &gt;= 10, 1,0)</f>
        <v>0</v>
      </c>
      <c r="H822">
        <f>IF(AND(MID(telefony[[#This Row],[nr]],1,2)="12",  telefony[[#This Row],[Czy stacjonarny]]=1), 1,0)</f>
        <v>0</v>
      </c>
      <c r="I822" s="2">
        <f>IF(telefony[[#This Row],[Czy stacjonarny na 12]]=1, telefony[[#This Row],[zakonczenie]]-telefony[[#This Row],[rozpoczecie]]+I821, I821)</f>
        <v>6.7592592592592593E-2</v>
      </c>
      <c r="J822" s="9">
        <f>IF(telefony[[#This Row],[Czy stacjonarny]]=1, telefony[[#This Row],[zakonczenie]]-telefony[[#This Row],[rozpoczecie]]+J821, J821)</f>
        <v>3.3320601851851888</v>
      </c>
      <c r="K822" s="9">
        <f>IF(telefony[[#This Row],[Czy komórkowy]]=1, telefony[[#This Row],[zakonczenie]]-telefony[[#This Row],[rozpoczecie]]+K821, K821)</f>
        <v>1.1026736111111097</v>
      </c>
      <c r="L822" s="9">
        <f>IF(telefony[[#This Row],[Czy zagraniczne]]=1, telefony[[#This Row],[zakonczenie]]-telefony[[#This Row],[rozpoczecie]]+L821, L821)</f>
        <v>0.26314814814814858</v>
      </c>
      <c r="M822" s="9">
        <f>IF(telefony[[#This Row],[Czy stacjonarny]]=1, telefony[[#This Row],[zakonczenie]]-telefony[[#This Row],[rozpoczecie]]+M821, IF(telefony[[#This Row],[Czy komórkowy]]=1, telefony[[#This Row],[zakonczenie]]-telefony[[#This Row],[rozpoczecie]]+M821, M821))</f>
        <v>4.4347337962963058</v>
      </c>
      <c r="N822" s="2">
        <f>telefony[[#This Row],[zakonczenie]]-telefony[[#This Row],[rozpoczecie]]</f>
        <v>1.6550925925926108E-3</v>
      </c>
      <c r="O822">
        <f>IF(telefony[[#This Row],[Czy zagraniczne]]=1, ROUNDUP(telefony[[#This Row],[Trwanie]]*1440,0),0)</f>
        <v>0</v>
      </c>
      <c r="P822" s="9">
        <f>IF(telefony[[#This Row],[Czy komórkowy]]=1, P821+telefony[[#This Row],[Trwanie]], P821)</f>
        <v>0.93802083333333253</v>
      </c>
      <c r="Q822" s="9">
        <f>IF(telefony[[#This Row],[Czy stacjonarny]]=1, Q821+telefony[[#This Row],[Trwanie]], Q821)</f>
        <v>2.9411574074074101</v>
      </c>
    </row>
    <row r="823" spans="1:17" x14ac:dyDescent="0.25">
      <c r="A823">
        <v>8028777</v>
      </c>
      <c r="B823" s="1">
        <v>42929</v>
      </c>
      <c r="C823" s="2">
        <v>0.36505787037037035</v>
      </c>
      <c r="D823" s="2">
        <v>0.37204861111111109</v>
      </c>
      <c r="E823">
        <f>IF(LEN(telefony[[#This Row],[nr]]) = 7, 1,0)</f>
        <v>1</v>
      </c>
      <c r="F823">
        <f>IF(LEN(telefony[[#This Row],[nr]]) = 8, 1,0)</f>
        <v>0</v>
      </c>
      <c r="G823">
        <f>IF(LEN(telefony[[#This Row],[nr]]) &gt;= 10, 1,0)</f>
        <v>0</v>
      </c>
      <c r="H823">
        <f>IF(AND(MID(telefony[[#This Row],[nr]],1,2)="12",  telefony[[#This Row],[Czy stacjonarny]]=1), 1,0)</f>
        <v>0</v>
      </c>
      <c r="I823" s="2">
        <f>IF(telefony[[#This Row],[Czy stacjonarny na 12]]=1, telefony[[#This Row],[zakonczenie]]-telefony[[#This Row],[rozpoczecie]]+I822, I822)</f>
        <v>6.7592592592592593E-2</v>
      </c>
      <c r="J823" s="9">
        <f>IF(telefony[[#This Row],[Czy stacjonarny]]=1, telefony[[#This Row],[zakonczenie]]-telefony[[#This Row],[rozpoczecie]]+J822, J822)</f>
        <v>3.3390509259259296</v>
      </c>
      <c r="K823" s="9">
        <f>IF(telefony[[#This Row],[Czy komórkowy]]=1, telefony[[#This Row],[zakonczenie]]-telefony[[#This Row],[rozpoczecie]]+K822, K822)</f>
        <v>1.1026736111111097</v>
      </c>
      <c r="L823" s="9">
        <f>IF(telefony[[#This Row],[Czy zagraniczne]]=1, telefony[[#This Row],[zakonczenie]]-telefony[[#This Row],[rozpoczecie]]+L822, L822)</f>
        <v>0.26314814814814858</v>
      </c>
      <c r="M823" s="9">
        <f>IF(telefony[[#This Row],[Czy stacjonarny]]=1, telefony[[#This Row],[zakonczenie]]-telefony[[#This Row],[rozpoczecie]]+M822, IF(telefony[[#This Row],[Czy komórkowy]]=1, telefony[[#This Row],[zakonczenie]]-telefony[[#This Row],[rozpoczecie]]+M822, M822))</f>
        <v>4.4417245370370466</v>
      </c>
      <c r="N823" s="2">
        <f>telefony[[#This Row],[zakonczenie]]-telefony[[#This Row],[rozpoczecie]]</f>
        <v>6.9907407407407418E-3</v>
      </c>
      <c r="O823">
        <f>IF(telefony[[#This Row],[Czy zagraniczne]]=1, ROUNDUP(telefony[[#This Row],[Trwanie]]*1440,0),0)</f>
        <v>0</v>
      </c>
      <c r="P823" s="9">
        <f>IF(telefony[[#This Row],[Czy komórkowy]]=1, P822+telefony[[#This Row],[Trwanie]], P822)</f>
        <v>0.93802083333333253</v>
      </c>
      <c r="Q823" s="9">
        <f>IF(telefony[[#This Row],[Czy stacjonarny]]=1, Q822+telefony[[#This Row],[Trwanie]], Q822)</f>
        <v>2.9481481481481508</v>
      </c>
    </row>
    <row r="824" spans="1:17" x14ac:dyDescent="0.25">
      <c r="A824">
        <v>2619219</v>
      </c>
      <c r="B824" s="1">
        <v>42929</v>
      </c>
      <c r="C824" s="2">
        <v>0.36586805555555557</v>
      </c>
      <c r="D824" s="2">
        <v>0.36783564814814818</v>
      </c>
      <c r="E824">
        <f>IF(LEN(telefony[[#This Row],[nr]]) = 7, 1,0)</f>
        <v>1</v>
      </c>
      <c r="F824">
        <f>IF(LEN(telefony[[#This Row],[nr]]) = 8, 1,0)</f>
        <v>0</v>
      </c>
      <c r="G824">
        <f>IF(LEN(telefony[[#This Row],[nr]]) &gt;= 10, 1,0)</f>
        <v>0</v>
      </c>
      <c r="H824">
        <f>IF(AND(MID(telefony[[#This Row],[nr]],1,2)="12",  telefony[[#This Row],[Czy stacjonarny]]=1), 1,0)</f>
        <v>0</v>
      </c>
      <c r="I824" s="2">
        <f>IF(telefony[[#This Row],[Czy stacjonarny na 12]]=1, telefony[[#This Row],[zakonczenie]]-telefony[[#This Row],[rozpoczecie]]+I823, I823)</f>
        <v>6.7592592592592593E-2</v>
      </c>
      <c r="J824" s="9">
        <f>IF(telefony[[#This Row],[Czy stacjonarny]]=1, telefony[[#This Row],[zakonczenie]]-telefony[[#This Row],[rozpoczecie]]+J823, J823)</f>
        <v>3.3410185185185224</v>
      </c>
      <c r="K824" s="9">
        <f>IF(telefony[[#This Row],[Czy komórkowy]]=1, telefony[[#This Row],[zakonczenie]]-telefony[[#This Row],[rozpoczecie]]+K823, K823)</f>
        <v>1.1026736111111097</v>
      </c>
      <c r="L824" s="9">
        <f>IF(telefony[[#This Row],[Czy zagraniczne]]=1, telefony[[#This Row],[zakonczenie]]-telefony[[#This Row],[rozpoczecie]]+L823, L823)</f>
        <v>0.26314814814814858</v>
      </c>
      <c r="M824" s="9">
        <f>IF(telefony[[#This Row],[Czy stacjonarny]]=1, telefony[[#This Row],[zakonczenie]]-telefony[[#This Row],[rozpoczecie]]+M823, IF(telefony[[#This Row],[Czy komórkowy]]=1, telefony[[#This Row],[zakonczenie]]-telefony[[#This Row],[rozpoczecie]]+M823, M823))</f>
        <v>4.443692129629639</v>
      </c>
      <c r="N824" s="2">
        <f>telefony[[#This Row],[zakonczenie]]-telefony[[#This Row],[rozpoczecie]]</f>
        <v>1.9675925925926041E-3</v>
      </c>
      <c r="O824">
        <f>IF(telefony[[#This Row],[Czy zagraniczne]]=1, ROUNDUP(telefony[[#This Row],[Trwanie]]*1440,0),0)</f>
        <v>0</v>
      </c>
      <c r="P824" s="9">
        <f>IF(telefony[[#This Row],[Czy komórkowy]]=1, P823+telefony[[#This Row],[Trwanie]], P823)</f>
        <v>0.93802083333333253</v>
      </c>
      <c r="Q824" s="9">
        <f>IF(telefony[[#This Row],[Czy stacjonarny]]=1, Q823+telefony[[#This Row],[Trwanie]], Q823)</f>
        <v>2.9501157407407437</v>
      </c>
    </row>
    <row r="825" spans="1:17" x14ac:dyDescent="0.25">
      <c r="A825">
        <v>2506618</v>
      </c>
      <c r="B825" s="1">
        <v>42929</v>
      </c>
      <c r="C825" s="2">
        <v>0.36704861111111109</v>
      </c>
      <c r="D825" s="2">
        <v>0.37783564814814813</v>
      </c>
      <c r="E825">
        <f>IF(LEN(telefony[[#This Row],[nr]]) = 7, 1,0)</f>
        <v>1</v>
      </c>
      <c r="F825">
        <f>IF(LEN(telefony[[#This Row],[nr]]) = 8, 1,0)</f>
        <v>0</v>
      </c>
      <c r="G825">
        <f>IF(LEN(telefony[[#This Row],[nr]]) &gt;= 10, 1,0)</f>
        <v>0</v>
      </c>
      <c r="H825">
        <f>IF(AND(MID(telefony[[#This Row],[nr]],1,2)="12",  telefony[[#This Row],[Czy stacjonarny]]=1), 1,0)</f>
        <v>0</v>
      </c>
      <c r="I825" s="2">
        <f>IF(telefony[[#This Row],[Czy stacjonarny na 12]]=1, telefony[[#This Row],[zakonczenie]]-telefony[[#This Row],[rozpoczecie]]+I824, I824)</f>
        <v>6.7592592592592593E-2</v>
      </c>
      <c r="J825" s="9">
        <f>IF(telefony[[#This Row],[Czy stacjonarny]]=1, telefony[[#This Row],[zakonczenie]]-telefony[[#This Row],[rozpoczecie]]+J824, J824)</f>
        <v>3.3518055555555595</v>
      </c>
      <c r="K825" s="9">
        <f>IF(telefony[[#This Row],[Czy komórkowy]]=1, telefony[[#This Row],[zakonczenie]]-telefony[[#This Row],[rozpoczecie]]+K824, K824)</f>
        <v>1.1026736111111097</v>
      </c>
      <c r="L825" s="9">
        <f>IF(telefony[[#This Row],[Czy zagraniczne]]=1, telefony[[#This Row],[zakonczenie]]-telefony[[#This Row],[rozpoczecie]]+L824, L824)</f>
        <v>0.26314814814814858</v>
      </c>
      <c r="M825" s="9">
        <f>IF(telefony[[#This Row],[Czy stacjonarny]]=1, telefony[[#This Row],[zakonczenie]]-telefony[[#This Row],[rozpoczecie]]+M824, IF(telefony[[#This Row],[Czy komórkowy]]=1, telefony[[#This Row],[zakonczenie]]-telefony[[#This Row],[rozpoczecie]]+M824, M824))</f>
        <v>4.4544791666666761</v>
      </c>
      <c r="N825" s="2">
        <f>telefony[[#This Row],[zakonczenie]]-telefony[[#This Row],[rozpoczecie]]</f>
        <v>1.0787037037037039E-2</v>
      </c>
      <c r="O825">
        <f>IF(telefony[[#This Row],[Czy zagraniczne]]=1, ROUNDUP(telefony[[#This Row],[Trwanie]]*1440,0),0)</f>
        <v>0</v>
      </c>
      <c r="P825" s="9">
        <f>IF(telefony[[#This Row],[Czy komórkowy]]=1, P824+telefony[[#This Row],[Trwanie]], P824)</f>
        <v>0.93802083333333253</v>
      </c>
      <c r="Q825" s="9">
        <f>IF(telefony[[#This Row],[Czy stacjonarny]]=1, Q824+telefony[[#This Row],[Trwanie]], Q824)</f>
        <v>2.9609027777777808</v>
      </c>
    </row>
    <row r="826" spans="1:17" x14ac:dyDescent="0.25">
      <c r="A826">
        <v>7979313</v>
      </c>
      <c r="B826" s="1">
        <v>42929</v>
      </c>
      <c r="C826" s="2">
        <v>0.37074074074074076</v>
      </c>
      <c r="D826" s="2">
        <v>0.37601851851851853</v>
      </c>
      <c r="E826">
        <f>IF(LEN(telefony[[#This Row],[nr]]) = 7, 1,0)</f>
        <v>1</v>
      </c>
      <c r="F826">
        <f>IF(LEN(telefony[[#This Row],[nr]]) = 8, 1,0)</f>
        <v>0</v>
      </c>
      <c r="G826">
        <f>IF(LEN(telefony[[#This Row],[nr]]) &gt;= 10, 1,0)</f>
        <v>0</v>
      </c>
      <c r="H826">
        <f>IF(AND(MID(telefony[[#This Row],[nr]],1,2)="12",  telefony[[#This Row],[Czy stacjonarny]]=1), 1,0)</f>
        <v>0</v>
      </c>
      <c r="I826" s="2">
        <f>IF(telefony[[#This Row],[Czy stacjonarny na 12]]=1, telefony[[#This Row],[zakonczenie]]-telefony[[#This Row],[rozpoczecie]]+I825, I825)</f>
        <v>6.7592592592592593E-2</v>
      </c>
      <c r="J826" s="9">
        <f>IF(telefony[[#This Row],[Czy stacjonarny]]=1, telefony[[#This Row],[zakonczenie]]-telefony[[#This Row],[rozpoczecie]]+J825, J825)</f>
        <v>3.3570833333333372</v>
      </c>
      <c r="K826" s="9">
        <f>IF(telefony[[#This Row],[Czy komórkowy]]=1, telefony[[#This Row],[zakonczenie]]-telefony[[#This Row],[rozpoczecie]]+K825, K825)</f>
        <v>1.1026736111111097</v>
      </c>
      <c r="L826" s="9">
        <f>IF(telefony[[#This Row],[Czy zagraniczne]]=1, telefony[[#This Row],[zakonczenie]]-telefony[[#This Row],[rozpoczecie]]+L825, L825)</f>
        <v>0.26314814814814858</v>
      </c>
      <c r="M826" s="9">
        <f>IF(telefony[[#This Row],[Czy stacjonarny]]=1, telefony[[#This Row],[zakonczenie]]-telefony[[#This Row],[rozpoczecie]]+M825, IF(telefony[[#This Row],[Czy komórkowy]]=1, telefony[[#This Row],[zakonczenie]]-telefony[[#This Row],[rozpoczecie]]+M825, M825))</f>
        <v>4.4597569444444538</v>
      </c>
      <c r="N826" s="2">
        <f>telefony[[#This Row],[zakonczenie]]-telefony[[#This Row],[rozpoczecie]]</f>
        <v>5.2777777777777701E-3</v>
      </c>
      <c r="O826">
        <f>IF(telefony[[#This Row],[Czy zagraniczne]]=1, ROUNDUP(telefony[[#This Row],[Trwanie]]*1440,0),0)</f>
        <v>0</v>
      </c>
      <c r="P826" s="9">
        <f>IF(telefony[[#This Row],[Czy komórkowy]]=1, P825+telefony[[#This Row],[Trwanie]], P825)</f>
        <v>0.93802083333333253</v>
      </c>
      <c r="Q826" s="9">
        <f>IF(telefony[[#This Row],[Czy stacjonarny]]=1, Q825+telefony[[#This Row],[Trwanie]], Q825)</f>
        <v>2.9661805555555585</v>
      </c>
    </row>
    <row r="827" spans="1:17" x14ac:dyDescent="0.25">
      <c r="A827">
        <v>23123600</v>
      </c>
      <c r="B827" s="1">
        <v>42929</v>
      </c>
      <c r="C827" s="2">
        <v>0.37334490740740739</v>
      </c>
      <c r="D827" s="2">
        <v>0.37408564814814815</v>
      </c>
      <c r="E827">
        <f>IF(LEN(telefony[[#This Row],[nr]]) = 7, 1,0)</f>
        <v>0</v>
      </c>
      <c r="F827">
        <f>IF(LEN(telefony[[#This Row],[nr]]) = 8, 1,0)</f>
        <v>1</v>
      </c>
      <c r="G827">
        <f>IF(LEN(telefony[[#This Row],[nr]]) &gt;= 10, 1,0)</f>
        <v>0</v>
      </c>
      <c r="H827">
        <f>IF(AND(MID(telefony[[#This Row],[nr]],1,2)="12",  telefony[[#This Row],[Czy stacjonarny]]=1), 1,0)</f>
        <v>0</v>
      </c>
      <c r="I827" s="2">
        <f>IF(telefony[[#This Row],[Czy stacjonarny na 12]]=1, telefony[[#This Row],[zakonczenie]]-telefony[[#This Row],[rozpoczecie]]+I826, I826)</f>
        <v>6.7592592592592593E-2</v>
      </c>
      <c r="J827" s="9">
        <f>IF(telefony[[#This Row],[Czy stacjonarny]]=1, telefony[[#This Row],[zakonczenie]]-telefony[[#This Row],[rozpoczecie]]+J826, J826)</f>
        <v>3.3570833333333372</v>
      </c>
      <c r="K827" s="9">
        <f>IF(telefony[[#This Row],[Czy komórkowy]]=1, telefony[[#This Row],[zakonczenie]]-telefony[[#This Row],[rozpoczecie]]+K826, K826)</f>
        <v>1.1034143518518504</v>
      </c>
      <c r="L827" s="9">
        <f>IF(telefony[[#This Row],[Czy zagraniczne]]=1, telefony[[#This Row],[zakonczenie]]-telefony[[#This Row],[rozpoczecie]]+L826, L826)</f>
        <v>0.26314814814814858</v>
      </c>
      <c r="M827" s="9">
        <f>IF(telefony[[#This Row],[Czy stacjonarny]]=1, telefony[[#This Row],[zakonczenie]]-telefony[[#This Row],[rozpoczecie]]+M826, IF(telefony[[#This Row],[Czy komórkowy]]=1, telefony[[#This Row],[zakonczenie]]-telefony[[#This Row],[rozpoczecie]]+M826, M826))</f>
        <v>4.460497685185195</v>
      </c>
      <c r="N827" s="2">
        <f>telefony[[#This Row],[zakonczenie]]-telefony[[#This Row],[rozpoczecie]]</f>
        <v>7.4074074074076401E-4</v>
      </c>
      <c r="O827">
        <f>IF(telefony[[#This Row],[Czy zagraniczne]]=1, ROUNDUP(telefony[[#This Row],[Trwanie]]*1440,0),0)</f>
        <v>0</v>
      </c>
      <c r="P827" s="9">
        <f>IF(telefony[[#This Row],[Czy komórkowy]]=1, P826+telefony[[#This Row],[Trwanie]], P826)</f>
        <v>0.93876157407407335</v>
      </c>
      <c r="Q827" s="9">
        <f>IF(telefony[[#This Row],[Czy stacjonarny]]=1, Q826+telefony[[#This Row],[Trwanie]], Q826)</f>
        <v>2.9661805555555585</v>
      </c>
    </row>
    <row r="828" spans="1:17" x14ac:dyDescent="0.25">
      <c r="A828">
        <v>9849476</v>
      </c>
      <c r="B828" s="1">
        <v>42929</v>
      </c>
      <c r="C828" s="2">
        <v>0.37653935185185183</v>
      </c>
      <c r="D828" s="2">
        <v>0.37709490740740742</v>
      </c>
      <c r="E828">
        <f>IF(LEN(telefony[[#This Row],[nr]]) = 7, 1,0)</f>
        <v>1</v>
      </c>
      <c r="F828">
        <f>IF(LEN(telefony[[#This Row],[nr]]) = 8, 1,0)</f>
        <v>0</v>
      </c>
      <c r="G828">
        <f>IF(LEN(telefony[[#This Row],[nr]]) &gt;= 10, 1,0)</f>
        <v>0</v>
      </c>
      <c r="H828">
        <f>IF(AND(MID(telefony[[#This Row],[nr]],1,2)="12",  telefony[[#This Row],[Czy stacjonarny]]=1), 1,0)</f>
        <v>0</v>
      </c>
      <c r="I828" s="2">
        <f>IF(telefony[[#This Row],[Czy stacjonarny na 12]]=1, telefony[[#This Row],[zakonczenie]]-telefony[[#This Row],[rozpoczecie]]+I827, I827)</f>
        <v>6.7592592592592593E-2</v>
      </c>
      <c r="J828" s="9">
        <f>IF(telefony[[#This Row],[Czy stacjonarny]]=1, telefony[[#This Row],[zakonczenie]]-telefony[[#This Row],[rozpoczecie]]+J827, J827)</f>
        <v>3.3576388888888928</v>
      </c>
      <c r="K828" s="9">
        <f>IF(telefony[[#This Row],[Czy komórkowy]]=1, telefony[[#This Row],[zakonczenie]]-telefony[[#This Row],[rozpoczecie]]+K827, K827)</f>
        <v>1.1034143518518504</v>
      </c>
      <c r="L828" s="9">
        <f>IF(telefony[[#This Row],[Czy zagraniczne]]=1, telefony[[#This Row],[zakonczenie]]-telefony[[#This Row],[rozpoczecie]]+L827, L827)</f>
        <v>0.26314814814814858</v>
      </c>
      <c r="M828" s="9">
        <f>IF(telefony[[#This Row],[Czy stacjonarny]]=1, telefony[[#This Row],[zakonczenie]]-telefony[[#This Row],[rozpoczecie]]+M827, IF(telefony[[#This Row],[Czy komórkowy]]=1, telefony[[#This Row],[zakonczenie]]-telefony[[#This Row],[rozpoczecie]]+M827, M827))</f>
        <v>4.4610532407407506</v>
      </c>
      <c r="N828" s="2">
        <f>telefony[[#This Row],[zakonczenie]]-telefony[[#This Row],[rozpoczecie]]</f>
        <v>5.5555555555558689E-4</v>
      </c>
      <c r="O828">
        <f>IF(telefony[[#This Row],[Czy zagraniczne]]=1, ROUNDUP(telefony[[#This Row],[Trwanie]]*1440,0),0)</f>
        <v>0</v>
      </c>
      <c r="P828" s="9">
        <f>IF(telefony[[#This Row],[Czy komórkowy]]=1, P827+telefony[[#This Row],[Trwanie]], P827)</f>
        <v>0.93876157407407335</v>
      </c>
      <c r="Q828" s="9">
        <f>IF(telefony[[#This Row],[Czy stacjonarny]]=1, Q827+telefony[[#This Row],[Trwanie]], Q827)</f>
        <v>2.9667361111111141</v>
      </c>
    </row>
    <row r="829" spans="1:17" x14ac:dyDescent="0.25">
      <c r="A829">
        <v>27410048</v>
      </c>
      <c r="B829" s="1">
        <v>42929</v>
      </c>
      <c r="C829" s="2">
        <v>0.37748842592592591</v>
      </c>
      <c r="D829" s="2">
        <v>0.37763888888888891</v>
      </c>
      <c r="E829">
        <f>IF(LEN(telefony[[#This Row],[nr]]) = 7, 1,0)</f>
        <v>0</v>
      </c>
      <c r="F829">
        <f>IF(LEN(telefony[[#This Row],[nr]]) = 8, 1,0)</f>
        <v>1</v>
      </c>
      <c r="G829">
        <f>IF(LEN(telefony[[#This Row],[nr]]) &gt;= 10, 1,0)</f>
        <v>0</v>
      </c>
      <c r="H829">
        <f>IF(AND(MID(telefony[[#This Row],[nr]],1,2)="12",  telefony[[#This Row],[Czy stacjonarny]]=1), 1,0)</f>
        <v>0</v>
      </c>
      <c r="I829" s="2">
        <f>IF(telefony[[#This Row],[Czy stacjonarny na 12]]=1, telefony[[#This Row],[zakonczenie]]-telefony[[#This Row],[rozpoczecie]]+I828, I828)</f>
        <v>6.7592592592592593E-2</v>
      </c>
      <c r="J829" s="9">
        <f>IF(telefony[[#This Row],[Czy stacjonarny]]=1, telefony[[#This Row],[zakonczenie]]-telefony[[#This Row],[rozpoczecie]]+J828, J828)</f>
        <v>3.3576388888888928</v>
      </c>
      <c r="K829" s="9">
        <f>IF(telefony[[#This Row],[Czy komórkowy]]=1, telefony[[#This Row],[zakonczenie]]-telefony[[#This Row],[rozpoczecie]]+K828, K828)</f>
        <v>1.1035648148148134</v>
      </c>
      <c r="L829" s="9">
        <f>IF(telefony[[#This Row],[Czy zagraniczne]]=1, telefony[[#This Row],[zakonczenie]]-telefony[[#This Row],[rozpoczecie]]+L828, L828)</f>
        <v>0.26314814814814858</v>
      </c>
      <c r="M829" s="9">
        <f>IF(telefony[[#This Row],[Czy stacjonarny]]=1, telefony[[#This Row],[zakonczenie]]-telefony[[#This Row],[rozpoczecie]]+M828, IF(telefony[[#This Row],[Czy komórkowy]]=1, telefony[[#This Row],[zakonczenie]]-telefony[[#This Row],[rozpoczecie]]+M828, M828))</f>
        <v>4.4612037037037133</v>
      </c>
      <c r="N829" s="2">
        <f>telefony[[#This Row],[zakonczenie]]-telefony[[#This Row],[rozpoczecie]]</f>
        <v>1.5046296296300499E-4</v>
      </c>
      <c r="O829">
        <f>IF(telefony[[#This Row],[Czy zagraniczne]]=1, ROUNDUP(telefony[[#This Row],[Trwanie]]*1440,0),0)</f>
        <v>0</v>
      </c>
      <c r="P829" s="9">
        <f>IF(telefony[[#This Row],[Czy komórkowy]]=1, P828+telefony[[#This Row],[Trwanie]], P828)</f>
        <v>0.9389120370370363</v>
      </c>
      <c r="Q829" s="9">
        <f>IF(telefony[[#This Row],[Czy stacjonarny]]=1, Q828+telefony[[#This Row],[Trwanie]], Q828)</f>
        <v>2.9667361111111141</v>
      </c>
    </row>
    <row r="830" spans="1:17" x14ac:dyDescent="0.25">
      <c r="A830">
        <v>6746757</v>
      </c>
      <c r="B830" s="1">
        <v>42929</v>
      </c>
      <c r="C830" s="2">
        <v>0.3790162037037037</v>
      </c>
      <c r="D830" s="2">
        <v>0.38123842592592594</v>
      </c>
      <c r="E830">
        <f>IF(LEN(telefony[[#This Row],[nr]]) = 7, 1,0)</f>
        <v>1</v>
      </c>
      <c r="F830">
        <f>IF(LEN(telefony[[#This Row],[nr]]) = 8, 1,0)</f>
        <v>0</v>
      </c>
      <c r="G830">
        <f>IF(LEN(telefony[[#This Row],[nr]]) &gt;= 10, 1,0)</f>
        <v>0</v>
      </c>
      <c r="H830">
        <f>IF(AND(MID(telefony[[#This Row],[nr]],1,2)="12",  telefony[[#This Row],[Czy stacjonarny]]=1), 1,0)</f>
        <v>0</v>
      </c>
      <c r="I830" s="2">
        <f>IF(telefony[[#This Row],[Czy stacjonarny na 12]]=1, telefony[[#This Row],[zakonczenie]]-telefony[[#This Row],[rozpoczecie]]+I829, I829)</f>
        <v>6.7592592592592593E-2</v>
      </c>
      <c r="J830" s="9">
        <f>IF(telefony[[#This Row],[Czy stacjonarny]]=1, telefony[[#This Row],[zakonczenie]]-telefony[[#This Row],[rozpoczecie]]+J829, J829)</f>
        <v>3.359861111111115</v>
      </c>
      <c r="K830" s="9">
        <f>IF(telefony[[#This Row],[Czy komórkowy]]=1, telefony[[#This Row],[zakonczenie]]-telefony[[#This Row],[rozpoczecie]]+K829, K829)</f>
        <v>1.1035648148148134</v>
      </c>
      <c r="L830" s="9">
        <f>IF(telefony[[#This Row],[Czy zagraniczne]]=1, telefony[[#This Row],[zakonczenie]]-telefony[[#This Row],[rozpoczecie]]+L829, L829)</f>
        <v>0.26314814814814858</v>
      </c>
      <c r="M830" s="9">
        <f>IF(telefony[[#This Row],[Czy stacjonarny]]=1, telefony[[#This Row],[zakonczenie]]-telefony[[#This Row],[rozpoczecie]]+M829, IF(telefony[[#This Row],[Czy komórkowy]]=1, telefony[[#This Row],[zakonczenie]]-telefony[[#This Row],[rozpoczecie]]+M829, M829))</f>
        <v>4.4634259259259359</v>
      </c>
      <c r="N830" s="2">
        <f>telefony[[#This Row],[zakonczenie]]-telefony[[#This Row],[rozpoczecie]]</f>
        <v>2.2222222222222365E-3</v>
      </c>
      <c r="O830">
        <f>IF(telefony[[#This Row],[Czy zagraniczne]]=1, ROUNDUP(telefony[[#This Row],[Trwanie]]*1440,0),0)</f>
        <v>0</v>
      </c>
      <c r="P830" s="9">
        <f>IF(telefony[[#This Row],[Czy komórkowy]]=1, P829+telefony[[#This Row],[Trwanie]], P829)</f>
        <v>0.9389120370370363</v>
      </c>
      <c r="Q830" s="9">
        <f>IF(telefony[[#This Row],[Czy stacjonarny]]=1, Q829+telefony[[#This Row],[Trwanie]], Q829)</f>
        <v>2.9689583333333363</v>
      </c>
    </row>
    <row r="831" spans="1:17" x14ac:dyDescent="0.25">
      <c r="A831">
        <v>5087066</v>
      </c>
      <c r="B831" s="1">
        <v>42929</v>
      </c>
      <c r="C831" s="2">
        <v>0.38018518518518518</v>
      </c>
      <c r="D831" s="2">
        <v>0.38339120370370372</v>
      </c>
      <c r="E831">
        <f>IF(LEN(telefony[[#This Row],[nr]]) = 7, 1,0)</f>
        <v>1</v>
      </c>
      <c r="F831">
        <f>IF(LEN(telefony[[#This Row],[nr]]) = 8, 1,0)</f>
        <v>0</v>
      </c>
      <c r="G831">
        <f>IF(LEN(telefony[[#This Row],[nr]]) &gt;= 10, 1,0)</f>
        <v>0</v>
      </c>
      <c r="H831">
        <f>IF(AND(MID(telefony[[#This Row],[nr]],1,2)="12",  telefony[[#This Row],[Czy stacjonarny]]=1), 1,0)</f>
        <v>0</v>
      </c>
      <c r="I831" s="2">
        <f>IF(telefony[[#This Row],[Czy stacjonarny na 12]]=1, telefony[[#This Row],[zakonczenie]]-telefony[[#This Row],[rozpoczecie]]+I830, I830)</f>
        <v>6.7592592592592593E-2</v>
      </c>
      <c r="J831" s="9">
        <f>IF(telefony[[#This Row],[Czy stacjonarny]]=1, telefony[[#This Row],[zakonczenie]]-telefony[[#This Row],[rozpoczecie]]+J830, J830)</f>
        <v>3.3630671296296333</v>
      </c>
      <c r="K831" s="9">
        <f>IF(telefony[[#This Row],[Czy komórkowy]]=1, telefony[[#This Row],[zakonczenie]]-telefony[[#This Row],[rozpoczecie]]+K830, K830)</f>
        <v>1.1035648148148134</v>
      </c>
      <c r="L831" s="9">
        <f>IF(telefony[[#This Row],[Czy zagraniczne]]=1, telefony[[#This Row],[zakonczenie]]-telefony[[#This Row],[rozpoczecie]]+L830, L830)</f>
        <v>0.26314814814814858</v>
      </c>
      <c r="M831" s="9">
        <f>IF(telefony[[#This Row],[Czy stacjonarny]]=1, telefony[[#This Row],[zakonczenie]]-telefony[[#This Row],[rozpoczecie]]+M830, IF(telefony[[#This Row],[Czy komórkowy]]=1, telefony[[#This Row],[zakonczenie]]-telefony[[#This Row],[rozpoczecie]]+M830, M830))</f>
        <v>4.4666319444444547</v>
      </c>
      <c r="N831" s="2">
        <f>telefony[[#This Row],[zakonczenie]]-telefony[[#This Row],[rozpoczecie]]</f>
        <v>3.2060185185185386E-3</v>
      </c>
      <c r="O831">
        <f>IF(telefony[[#This Row],[Czy zagraniczne]]=1, ROUNDUP(telefony[[#This Row],[Trwanie]]*1440,0),0)</f>
        <v>0</v>
      </c>
      <c r="P831" s="9">
        <f>IF(telefony[[#This Row],[Czy komórkowy]]=1, P830+telefony[[#This Row],[Trwanie]], P830)</f>
        <v>0.9389120370370363</v>
      </c>
      <c r="Q831" s="9">
        <f>IF(telefony[[#This Row],[Czy stacjonarny]]=1, Q830+telefony[[#This Row],[Trwanie]], Q830)</f>
        <v>2.9721643518518546</v>
      </c>
    </row>
    <row r="832" spans="1:17" x14ac:dyDescent="0.25">
      <c r="A832">
        <v>9680416</v>
      </c>
      <c r="B832" s="1">
        <v>42929</v>
      </c>
      <c r="C832" s="2">
        <v>0.38480324074074074</v>
      </c>
      <c r="D832" s="2">
        <v>0.39057870370370368</v>
      </c>
      <c r="E832">
        <f>IF(LEN(telefony[[#This Row],[nr]]) = 7, 1,0)</f>
        <v>1</v>
      </c>
      <c r="F832">
        <f>IF(LEN(telefony[[#This Row],[nr]]) = 8, 1,0)</f>
        <v>0</v>
      </c>
      <c r="G832">
        <f>IF(LEN(telefony[[#This Row],[nr]]) &gt;= 10, 1,0)</f>
        <v>0</v>
      </c>
      <c r="H832">
        <f>IF(AND(MID(telefony[[#This Row],[nr]],1,2)="12",  telefony[[#This Row],[Czy stacjonarny]]=1), 1,0)</f>
        <v>0</v>
      </c>
      <c r="I832" s="2">
        <f>IF(telefony[[#This Row],[Czy stacjonarny na 12]]=1, telefony[[#This Row],[zakonczenie]]-telefony[[#This Row],[rozpoczecie]]+I831, I831)</f>
        <v>6.7592592592592593E-2</v>
      </c>
      <c r="J832" s="9">
        <f>IF(telefony[[#This Row],[Czy stacjonarny]]=1, telefony[[#This Row],[zakonczenie]]-telefony[[#This Row],[rozpoczecie]]+J831, J831)</f>
        <v>3.3688425925925962</v>
      </c>
      <c r="K832" s="9">
        <f>IF(telefony[[#This Row],[Czy komórkowy]]=1, telefony[[#This Row],[zakonczenie]]-telefony[[#This Row],[rozpoczecie]]+K831, K831)</f>
        <v>1.1035648148148134</v>
      </c>
      <c r="L832" s="9">
        <f>IF(telefony[[#This Row],[Czy zagraniczne]]=1, telefony[[#This Row],[zakonczenie]]-telefony[[#This Row],[rozpoczecie]]+L831, L831)</f>
        <v>0.26314814814814858</v>
      </c>
      <c r="M832" s="9">
        <f>IF(telefony[[#This Row],[Czy stacjonarny]]=1, telefony[[#This Row],[zakonczenie]]-telefony[[#This Row],[rozpoczecie]]+M831, IF(telefony[[#This Row],[Czy komórkowy]]=1, telefony[[#This Row],[zakonczenie]]-telefony[[#This Row],[rozpoczecie]]+M831, M831))</f>
        <v>4.4724074074074176</v>
      </c>
      <c r="N832" s="2">
        <f>telefony[[#This Row],[zakonczenie]]-telefony[[#This Row],[rozpoczecie]]</f>
        <v>5.7754629629629406E-3</v>
      </c>
      <c r="O832">
        <f>IF(telefony[[#This Row],[Czy zagraniczne]]=1, ROUNDUP(telefony[[#This Row],[Trwanie]]*1440,0),0)</f>
        <v>0</v>
      </c>
      <c r="P832" s="9">
        <f>IF(telefony[[#This Row],[Czy komórkowy]]=1, P831+telefony[[#This Row],[Trwanie]], P831)</f>
        <v>0.9389120370370363</v>
      </c>
      <c r="Q832" s="9">
        <f>IF(telefony[[#This Row],[Czy stacjonarny]]=1, Q831+telefony[[#This Row],[Trwanie]], Q831)</f>
        <v>2.9779398148148175</v>
      </c>
    </row>
    <row r="833" spans="1:17" x14ac:dyDescent="0.25">
      <c r="A833">
        <v>9356216</v>
      </c>
      <c r="B833" s="1">
        <v>42929</v>
      </c>
      <c r="C833" s="2">
        <v>0.38966435185185183</v>
      </c>
      <c r="D833" s="2">
        <v>0.40104166666666669</v>
      </c>
      <c r="E833">
        <f>IF(LEN(telefony[[#This Row],[nr]]) = 7, 1,0)</f>
        <v>1</v>
      </c>
      <c r="F833">
        <f>IF(LEN(telefony[[#This Row],[nr]]) = 8, 1,0)</f>
        <v>0</v>
      </c>
      <c r="G833">
        <f>IF(LEN(telefony[[#This Row],[nr]]) &gt;= 10, 1,0)</f>
        <v>0</v>
      </c>
      <c r="H833">
        <f>IF(AND(MID(telefony[[#This Row],[nr]],1,2)="12",  telefony[[#This Row],[Czy stacjonarny]]=1), 1,0)</f>
        <v>0</v>
      </c>
      <c r="I833" s="2">
        <f>IF(telefony[[#This Row],[Czy stacjonarny na 12]]=1, telefony[[#This Row],[zakonczenie]]-telefony[[#This Row],[rozpoczecie]]+I832, I832)</f>
        <v>6.7592592592592593E-2</v>
      </c>
      <c r="J833" s="9">
        <f>IF(telefony[[#This Row],[Czy stacjonarny]]=1, telefony[[#This Row],[zakonczenie]]-telefony[[#This Row],[rozpoczecie]]+J832, J832)</f>
        <v>3.3802199074074109</v>
      </c>
      <c r="K833" s="9">
        <f>IF(telefony[[#This Row],[Czy komórkowy]]=1, telefony[[#This Row],[zakonczenie]]-telefony[[#This Row],[rozpoczecie]]+K832, K832)</f>
        <v>1.1035648148148134</v>
      </c>
      <c r="L833" s="9">
        <f>IF(telefony[[#This Row],[Czy zagraniczne]]=1, telefony[[#This Row],[zakonczenie]]-telefony[[#This Row],[rozpoczecie]]+L832, L832)</f>
        <v>0.26314814814814858</v>
      </c>
      <c r="M833" s="9">
        <f>IF(telefony[[#This Row],[Czy stacjonarny]]=1, telefony[[#This Row],[zakonczenie]]-telefony[[#This Row],[rozpoczecie]]+M832, IF(telefony[[#This Row],[Czy komórkowy]]=1, telefony[[#This Row],[zakonczenie]]-telefony[[#This Row],[rozpoczecie]]+M832, M832))</f>
        <v>4.4837847222222322</v>
      </c>
      <c r="N833" s="2">
        <f>telefony[[#This Row],[zakonczenie]]-telefony[[#This Row],[rozpoczecie]]</f>
        <v>1.1377314814814854E-2</v>
      </c>
      <c r="O833">
        <f>IF(telefony[[#This Row],[Czy zagraniczne]]=1, ROUNDUP(telefony[[#This Row],[Trwanie]]*1440,0),0)</f>
        <v>0</v>
      </c>
      <c r="P833" s="9">
        <f>IF(telefony[[#This Row],[Czy komórkowy]]=1, P832+telefony[[#This Row],[Trwanie]], P832)</f>
        <v>0.9389120370370363</v>
      </c>
      <c r="Q833" s="9">
        <f>IF(telefony[[#This Row],[Czy stacjonarny]]=1, Q832+telefony[[#This Row],[Trwanie]], Q832)</f>
        <v>2.9893171296296321</v>
      </c>
    </row>
    <row r="834" spans="1:17" x14ac:dyDescent="0.25">
      <c r="A834">
        <v>7415603</v>
      </c>
      <c r="B834" s="1">
        <v>42929</v>
      </c>
      <c r="C834" s="2">
        <v>0.39194444444444443</v>
      </c>
      <c r="D834" s="2">
        <v>0.39535879629629628</v>
      </c>
      <c r="E834">
        <f>IF(LEN(telefony[[#This Row],[nr]]) = 7, 1,0)</f>
        <v>1</v>
      </c>
      <c r="F834">
        <f>IF(LEN(telefony[[#This Row],[nr]]) = 8, 1,0)</f>
        <v>0</v>
      </c>
      <c r="G834">
        <f>IF(LEN(telefony[[#This Row],[nr]]) &gt;= 10, 1,0)</f>
        <v>0</v>
      </c>
      <c r="H834">
        <f>IF(AND(MID(telefony[[#This Row],[nr]],1,2)="12",  telefony[[#This Row],[Czy stacjonarny]]=1), 1,0)</f>
        <v>0</v>
      </c>
      <c r="I834" s="2">
        <f>IF(telefony[[#This Row],[Czy stacjonarny na 12]]=1, telefony[[#This Row],[zakonczenie]]-telefony[[#This Row],[rozpoczecie]]+I833, I833)</f>
        <v>6.7592592592592593E-2</v>
      </c>
      <c r="J834" s="9">
        <f>IF(telefony[[#This Row],[Czy stacjonarny]]=1, telefony[[#This Row],[zakonczenie]]-telefony[[#This Row],[rozpoczecie]]+J833, J833)</f>
        <v>3.3836342592592628</v>
      </c>
      <c r="K834" s="9">
        <f>IF(telefony[[#This Row],[Czy komórkowy]]=1, telefony[[#This Row],[zakonczenie]]-telefony[[#This Row],[rozpoczecie]]+K833, K833)</f>
        <v>1.1035648148148134</v>
      </c>
      <c r="L834" s="9">
        <f>IF(telefony[[#This Row],[Czy zagraniczne]]=1, telefony[[#This Row],[zakonczenie]]-telefony[[#This Row],[rozpoczecie]]+L833, L833)</f>
        <v>0.26314814814814858</v>
      </c>
      <c r="M834" s="9">
        <f>IF(telefony[[#This Row],[Czy stacjonarny]]=1, telefony[[#This Row],[zakonczenie]]-telefony[[#This Row],[rozpoczecie]]+M833, IF(telefony[[#This Row],[Czy komórkowy]]=1, telefony[[#This Row],[zakonczenie]]-telefony[[#This Row],[rozpoczecie]]+M833, M833))</f>
        <v>4.4871990740740841</v>
      </c>
      <c r="N834" s="2">
        <f>telefony[[#This Row],[zakonczenie]]-telefony[[#This Row],[rozpoczecie]]</f>
        <v>3.414351851851849E-3</v>
      </c>
      <c r="O834">
        <f>IF(telefony[[#This Row],[Czy zagraniczne]]=1, ROUNDUP(telefony[[#This Row],[Trwanie]]*1440,0),0)</f>
        <v>0</v>
      </c>
      <c r="P834" s="9">
        <f>IF(telefony[[#This Row],[Czy komórkowy]]=1, P833+telefony[[#This Row],[Trwanie]], P833)</f>
        <v>0.9389120370370363</v>
      </c>
      <c r="Q834" s="9">
        <f>IF(telefony[[#This Row],[Czy stacjonarny]]=1, Q833+telefony[[#This Row],[Trwanie]], Q833)</f>
        <v>2.992731481481484</v>
      </c>
    </row>
    <row r="835" spans="1:17" x14ac:dyDescent="0.25">
      <c r="A835">
        <v>28145499</v>
      </c>
      <c r="B835" s="1">
        <v>42929</v>
      </c>
      <c r="C835" s="2">
        <v>0.3972222222222222</v>
      </c>
      <c r="D835" s="2">
        <v>0.40084490740740741</v>
      </c>
      <c r="E835">
        <f>IF(LEN(telefony[[#This Row],[nr]]) = 7, 1,0)</f>
        <v>0</v>
      </c>
      <c r="F835">
        <f>IF(LEN(telefony[[#This Row],[nr]]) = 8, 1,0)</f>
        <v>1</v>
      </c>
      <c r="G835">
        <f>IF(LEN(telefony[[#This Row],[nr]]) &gt;= 10, 1,0)</f>
        <v>0</v>
      </c>
      <c r="H835">
        <f>IF(AND(MID(telefony[[#This Row],[nr]],1,2)="12",  telefony[[#This Row],[Czy stacjonarny]]=1), 1,0)</f>
        <v>0</v>
      </c>
      <c r="I835" s="2">
        <f>IF(telefony[[#This Row],[Czy stacjonarny na 12]]=1, telefony[[#This Row],[zakonczenie]]-telefony[[#This Row],[rozpoczecie]]+I834, I834)</f>
        <v>6.7592592592592593E-2</v>
      </c>
      <c r="J835" s="9">
        <f>IF(telefony[[#This Row],[Czy stacjonarny]]=1, telefony[[#This Row],[zakonczenie]]-telefony[[#This Row],[rozpoczecie]]+J834, J834)</f>
        <v>3.3836342592592628</v>
      </c>
      <c r="K835" s="9">
        <f>IF(telefony[[#This Row],[Czy komórkowy]]=1, telefony[[#This Row],[zakonczenie]]-telefony[[#This Row],[rozpoczecie]]+K834, K834)</f>
        <v>1.1071874999999987</v>
      </c>
      <c r="L835" s="9">
        <f>IF(telefony[[#This Row],[Czy zagraniczne]]=1, telefony[[#This Row],[zakonczenie]]-telefony[[#This Row],[rozpoczecie]]+L834, L834)</f>
        <v>0.26314814814814858</v>
      </c>
      <c r="M835" s="9">
        <f>IF(telefony[[#This Row],[Czy stacjonarny]]=1, telefony[[#This Row],[zakonczenie]]-telefony[[#This Row],[rozpoczecie]]+M834, IF(telefony[[#This Row],[Czy komórkowy]]=1, telefony[[#This Row],[zakonczenie]]-telefony[[#This Row],[rozpoczecie]]+M834, M834))</f>
        <v>4.4908217592592692</v>
      </c>
      <c r="N835" s="2">
        <f>telefony[[#This Row],[zakonczenie]]-telefony[[#This Row],[rozpoczecie]]</f>
        <v>3.6226851851852149E-3</v>
      </c>
      <c r="O835">
        <f>IF(telefony[[#This Row],[Czy zagraniczne]]=1, ROUNDUP(telefony[[#This Row],[Trwanie]]*1440,0),0)</f>
        <v>0</v>
      </c>
      <c r="P835" s="9">
        <f>IF(telefony[[#This Row],[Czy komórkowy]]=1, P834+telefony[[#This Row],[Trwanie]], P834)</f>
        <v>0.94253472222222157</v>
      </c>
      <c r="Q835" s="9">
        <f>IF(telefony[[#This Row],[Czy stacjonarny]]=1, Q834+telefony[[#This Row],[Trwanie]], Q834)</f>
        <v>2.992731481481484</v>
      </c>
    </row>
    <row r="836" spans="1:17" x14ac:dyDescent="0.25">
      <c r="A836">
        <v>61527800</v>
      </c>
      <c r="B836" s="1">
        <v>42929</v>
      </c>
      <c r="C836" s="2">
        <v>0.39988425925925924</v>
      </c>
      <c r="D836" s="2">
        <v>0.4100462962962963</v>
      </c>
      <c r="E836">
        <f>IF(LEN(telefony[[#This Row],[nr]]) = 7, 1,0)</f>
        <v>0</v>
      </c>
      <c r="F836">
        <f>IF(LEN(telefony[[#This Row],[nr]]) = 8, 1,0)</f>
        <v>1</v>
      </c>
      <c r="G836">
        <f>IF(LEN(telefony[[#This Row],[nr]]) &gt;= 10, 1,0)</f>
        <v>0</v>
      </c>
      <c r="H836">
        <f>IF(AND(MID(telefony[[#This Row],[nr]],1,2)="12",  telefony[[#This Row],[Czy stacjonarny]]=1), 1,0)</f>
        <v>0</v>
      </c>
      <c r="I836" s="2">
        <f>IF(telefony[[#This Row],[Czy stacjonarny na 12]]=1, telefony[[#This Row],[zakonczenie]]-telefony[[#This Row],[rozpoczecie]]+I835, I835)</f>
        <v>6.7592592592592593E-2</v>
      </c>
      <c r="J836" s="9">
        <f>IF(telefony[[#This Row],[Czy stacjonarny]]=1, telefony[[#This Row],[zakonczenie]]-telefony[[#This Row],[rozpoczecie]]+J835, J835)</f>
        <v>3.3836342592592628</v>
      </c>
      <c r="K836" s="9">
        <f>IF(telefony[[#This Row],[Czy komórkowy]]=1, telefony[[#This Row],[zakonczenie]]-telefony[[#This Row],[rozpoczecie]]+K835, K835)</f>
        <v>1.1173495370370357</v>
      </c>
      <c r="L836" s="9">
        <f>IF(telefony[[#This Row],[Czy zagraniczne]]=1, telefony[[#This Row],[zakonczenie]]-telefony[[#This Row],[rozpoczecie]]+L835, L835)</f>
        <v>0.26314814814814858</v>
      </c>
      <c r="M836" s="9">
        <f>IF(telefony[[#This Row],[Czy stacjonarny]]=1, telefony[[#This Row],[zakonczenie]]-telefony[[#This Row],[rozpoczecie]]+M835, IF(telefony[[#This Row],[Czy komórkowy]]=1, telefony[[#This Row],[zakonczenie]]-telefony[[#This Row],[rozpoczecie]]+M835, M835))</f>
        <v>4.500983796296306</v>
      </c>
      <c r="N836" s="2">
        <f>telefony[[#This Row],[zakonczenie]]-telefony[[#This Row],[rozpoczecie]]</f>
        <v>1.0162037037037053E-2</v>
      </c>
      <c r="O836">
        <f>IF(telefony[[#This Row],[Czy zagraniczne]]=1, ROUNDUP(telefony[[#This Row],[Trwanie]]*1440,0),0)</f>
        <v>0</v>
      </c>
      <c r="P836" s="9">
        <f>IF(telefony[[#This Row],[Czy komórkowy]]=1, P835+telefony[[#This Row],[Trwanie]], P835)</f>
        <v>0.95269675925925856</v>
      </c>
      <c r="Q836" s="9">
        <f>IF(telefony[[#This Row],[Czy stacjonarny]]=1, Q835+telefony[[#This Row],[Trwanie]], Q835)</f>
        <v>2.992731481481484</v>
      </c>
    </row>
    <row r="837" spans="1:17" x14ac:dyDescent="0.25">
      <c r="A837">
        <v>4873703</v>
      </c>
      <c r="B837" s="1">
        <v>42929</v>
      </c>
      <c r="C837" s="2">
        <v>0.40539351851851851</v>
      </c>
      <c r="D837" s="2">
        <v>0.4143634259259259</v>
      </c>
      <c r="E837">
        <f>IF(LEN(telefony[[#This Row],[nr]]) = 7, 1,0)</f>
        <v>1</v>
      </c>
      <c r="F837">
        <f>IF(LEN(telefony[[#This Row],[nr]]) = 8, 1,0)</f>
        <v>0</v>
      </c>
      <c r="G837">
        <f>IF(LEN(telefony[[#This Row],[nr]]) &gt;= 10, 1,0)</f>
        <v>0</v>
      </c>
      <c r="H837">
        <f>IF(AND(MID(telefony[[#This Row],[nr]],1,2)="12",  telefony[[#This Row],[Czy stacjonarny]]=1), 1,0)</f>
        <v>0</v>
      </c>
      <c r="I837" s="2">
        <f>IF(telefony[[#This Row],[Czy stacjonarny na 12]]=1, telefony[[#This Row],[zakonczenie]]-telefony[[#This Row],[rozpoczecie]]+I836, I836)</f>
        <v>6.7592592592592593E-2</v>
      </c>
      <c r="J837" s="9">
        <f>IF(telefony[[#This Row],[Czy stacjonarny]]=1, telefony[[#This Row],[zakonczenie]]-telefony[[#This Row],[rozpoczecie]]+J836, J836)</f>
        <v>3.3926041666666702</v>
      </c>
      <c r="K837" s="9">
        <f>IF(telefony[[#This Row],[Czy komórkowy]]=1, telefony[[#This Row],[zakonczenie]]-telefony[[#This Row],[rozpoczecie]]+K836, K836)</f>
        <v>1.1173495370370357</v>
      </c>
      <c r="L837" s="9">
        <f>IF(telefony[[#This Row],[Czy zagraniczne]]=1, telefony[[#This Row],[zakonczenie]]-telefony[[#This Row],[rozpoczecie]]+L836, L836)</f>
        <v>0.26314814814814858</v>
      </c>
      <c r="M837" s="9">
        <f>IF(telefony[[#This Row],[Czy stacjonarny]]=1, telefony[[#This Row],[zakonczenie]]-telefony[[#This Row],[rozpoczecie]]+M836, IF(telefony[[#This Row],[Czy komórkowy]]=1, telefony[[#This Row],[zakonczenie]]-telefony[[#This Row],[rozpoczecie]]+M836, M836))</f>
        <v>4.5099537037037134</v>
      </c>
      <c r="N837" s="2">
        <f>telefony[[#This Row],[zakonczenie]]-telefony[[#This Row],[rozpoczecie]]</f>
        <v>8.9699074074073848E-3</v>
      </c>
      <c r="O837">
        <f>IF(telefony[[#This Row],[Czy zagraniczne]]=1, ROUNDUP(telefony[[#This Row],[Trwanie]]*1440,0),0)</f>
        <v>0</v>
      </c>
      <c r="P837" s="9">
        <f>IF(telefony[[#This Row],[Czy komórkowy]]=1, P836+telefony[[#This Row],[Trwanie]], P836)</f>
        <v>0.95269675925925856</v>
      </c>
      <c r="Q837" s="9">
        <f>IF(telefony[[#This Row],[Czy stacjonarny]]=1, Q836+telefony[[#This Row],[Trwanie]], Q836)</f>
        <v>3.0017013888888915</v>
      </c>
    </row>
    <row r="838" spans="1:17" x14ac:dyDescent="0.25">
      <c r="A838">
        <v>43019885</v>
      </c>
      <c r="B838" s="1">
        <v>42929</v>
      </c>
      <c r="C838" s="2">
        <v>0.4064814814814815</v>
      </c>
      <c r="D838" s="2">
        <v>0.41630787037037037</v>
      </c>
      <c r="E838">
        <f>IF(LEN(telefony[[#This Row],[nr]]) = 7, 1,0)</f>
        <v>0</v>
      </c>
      <c r="F838">
        <f>IF(LEN(telefony[[#This Row],[nr]]) = 8, 1,0)</f>
        <v>1</v>
      </c>
      <c r="G838">
        <f>IF(LEN(telefony[[#This Row],[nr]]) &gt;= 10, 1,0)</f>
        <v>0</v>
      </c>
      <c r="H838">
        <f>IF(AND(MID(telefony[[#This Row],[nr]],1,2)="12",  telefony[[#This Row],[Czy stacjonarny]]=1), 1,0)</f>
        <v>0</v>
      </c>
      <c r="I838" s="2">
        <f>IF(telefony[[#This Row],[Czy stacjonarny na 12]]=1, telefony[[#This Row],[zakonczenie]]-telefony[[#This Row],[rozpoczecie]]+I837, I837)</f>
        <v>6.7592592592592593E-2</v>
      </c>
      <c r="J838" s="9">
        <f>IF(telefony[[#This Row],[Czy stacjonarny]]=1, telefony[[#This Row],[zakonczenie]]-telefony[[#This Row],[rozpoczecie]]+J837, J837)</f>
        <v>3.3926041666666702</v>
      </c>
      <c r="K838" s="9">
        <f>IF(telefony[[#This Row],[Czy komórkowy]]=1, telefony[[#This Row],[zakonczenie]]-telefony[[#This Row],[rozpoczecie]]+K837, K837)</f>
        <v>1.1271759259259246</v>
      </c>
      <c r="L838" s="9">
        <f>IF(telefony[[#This Row],[Czy zagraniczne]]=1, telefony[[#This Row],[zakonczenie]]-telefony[[#This Row],[rozpoczecie]]+L837, L837)</f>
        <v>0.26314814814814858</v>
      </c>
      <c r="M838" s="9">
        <f>IF(telefony[[#This Row],[Czy stacjonarny]]=1, telefony[[#This Row],[zakonczenie]]-telefony[[#This Row],[rozpoczecie]]+M837, IF(telefony[[#This Row],[Czy komórkowy]]=1, telefony[[#This Row],[zakonczenie]]-telefony[[#This Row],[rozpoczecie]]+M837, M837))</f>
        <v>4.5197800925926019</v>
      </c>
      <c r="N838" s="2">
        <f>telefony[[#This Row],[zakonczenie]]-telefony[[#This Row],[rozpoczecie]]</f>
        <v>9.8263888888888706E-3</v>
      </c>
      <c r="O838">
        <f>IF(telefony[[#This Row],[Czy zagraniczne]]=1, ROUNDUP(telefony[[#This Row],[Trwanie]]*1440,0),0)</f>
        <v>0</v>
      </c>
      <c r="P838" s="9">
        <f>IF(telefony[[#This Row],[Czy komórkowy]]=1, P837+telefony[[#This Row],[Trwanie]], P837)</f>
        <v>0.96252314814814743</v>
      </c>
      <c r="Q838" s="9">
        <f>IF(telefony[[#This Row],[Czy stacjonarny]]=1, Q837+telefony[[#This Row],[Trwanie]], Q837)</f>
        <v>3.0017013888888915</v>
      </c>
    </row>
    <row r="839" spans="1:17" x14ac:dyDescent="0.25">
      <c r="A839">
        <v>7388260</v>
      </c>
      <c r="B839" s="1">
        <v>42929</v>
      </c>
      <c r="C839" s="2">
        <v>0.41149305555555554</v>
      </c>
      <c r="D839" s="2">
        <v>0.41928240740740741</v>
      </c>
      <c r="E839">
        <f>IF(LEN(telefony[[#This Row],[nr]]) = 7, 1,0)</f>
        <v>1</v>
      </c>
      <c r="F839">
        <f>IF(LEN(telefony[[#This Row],[nr]]) = 8, 1,0)</f>
        <v>0</v>
      </c>
      <c r="G839">
        <f>IF(LEN(telefony[[#This Row],[nr]]) &gt;= 10, 1,0)</f>
        <v>0</v>
      </c>
      <c r="H839">
        <f>IF(AND(MID(telefony[[#This Row],[nr]],1,2)="12",  telefony[[#This Row],[Czy stacjonarny]]=1), 1,0)</f>
        <v>0</v>
      </c>
      <c r="I839" s="2">
        <f>IF(telefony[[#This Row],[Czy stacjonarny na 12]]=1, telefony[[#This Row],[zakonczenie]]-telefony[[#This Row],[rozpoczecie]]+I838, I838)</f>
        <v>6.7592592592592593E-2</v>
      </c>
      <c r="J839" s="9">
        <f>IF(telefony[[#This Row],[Czy stacjonarny]]=1, telefony[[#This Row],[zakonczenie]]-telefony[[#This Row],[rozpoczecie]]+J838, J838)</f>
        <v>3.4003935185185221</v>
      </c>
      <c r="K839" s="9">
        <f>IF(telefony[[#This Row],[Czy komórkowy]]=1, telefony[[#This Row],[zakonczenie]]-telefony[[#This Row],[rozpoczecie]]+K838, K838)</f>
        <v>1.1271759259259246</v>
      </c>
      <c r="L839" s="9">
        <f>IF(telefony[[#This Row],[Czy zagraniczne]]=1, telefony[[#This Row],[zakonczenie]]-telefony[[#This Row],[rozpoczecie]]+L838, L838)</f>
        <v>0.26314814814814858</v>
      </c>
      <c r="M839" s="9">
        <f>IF(telefony[[#This Row],[Czy stacjonarny]]=1, telefony[[#This Row],[zakonczenie]]-telefony[[#This Row],[rozpoczecie]]+M838, IF(telefony[[#This Row],[Czy komórkowy]]=1, telefony[[#This Row],[zakonczenie]]-telefony[[#This Row],[rozpoczecie]]+M838, M838))</f>
        <v>4.5275694444444534</v>
      </c>
      <c r="N839" s="2">
        <f>telefony[[#This Row],[zakonczenie]]-telefony[[#This Row],[rozpoczecie]]</f>
        <v>7.7893518518518667E-3</v>
      </c>
      <c r="O839">
        <f>IF(telefony[[#This Row],[Czy zagraniczne]]=1, ROUNDUP(telefony[[#This Row],[Trwanie]]*1440,0),0)</f>
        <v>0</v>
      </c>
      <c r="P839" s="9">
        <f>IF(telefony[[#This Row],[Czy komórkowy]]=1, P838+telefony[[#This Row],[Trwanie]], P838)</f>
        <v>0.96252314814814743</v>
      </c>
      <c r="Q839" s="9">
        <f>IF(telefony[[#This Row],[Czy stacjonarny]]=1, Q838+telefony[[#This Row],[Trwanie]], Q838)</f>
        <v>3.0094907407407434</v>
      </c>
    </row>
    <row r="840" spans="1:17" x14ac:dyDescent="0.25">
      <c r="A840">
        <v>4581715</v>
      </c>
      <c r="B840" s="1">
        <v>42929</v>
      </c>
      <c r="C840" s="2">
        <v>0.41172453703703704</v>
      </c>
      <c r="D840" s="2">
        <v>0.42146990740740742</v>
      </c>
      <c r="E840">
        <f>IF(LEN(telefony[[#This Row],[nr]]) = 7, 1,0)</f>
        <v>1</v>
      </c>
      <c r="F840">
        <f>IF(LEN(telefony[[#This Row],[nr]]) = 8, 1,0)</f>
        <v>0</v>
      </c>
      <c r="G840">
        <f>IF(LEN(telefony[[#This Row],[nr]]) &gt;= 10, 1,0)</f>
        <v>0</v>
      </c>
      <c r="H840">
        <f>IF(AND(MID(telefony[[#This Row],[nr]],1,2)="12",  telefony[[#This Row],[Czy stacjonarny]]=1), 1,0)</f>
        <v>0</v>
      </c>
      <c r="I840" s="2">
        <f>IF(telefony[[#This Row],[Czy stacjonarny na 12]]=1, telefony[[#This Row],[zakonczenie]]-telefony[[#This Row],[rozpoczecie]]+I839, I839)</f>
        <v>6.7592592592592593E-2</v>
      </c>
      <c r="J840" s="9">
        <f>IF(telefony[[#This Row],[Czy stacjonarny]]=1, telefony[[#This Row],[zakonczenie]]-telefony[[#This Row],[rozpoczecie]]+J839, J839)</f>
        <v>3.4101388888888926</v>
      </c>
      <c r="K840" s="9">
        <f>IF(telefony[[#This Row],[Czy komórkowy]]=1, telefony[[#This Row],[zakonczenie]]-telefony[[#This Row],[rozpoczecie]]+K839, K839)</f>
        <v>1.1271759259259246</v>
      </c>
      <c r="L840" s="9">
        <f>IF(telefony[[#This Row],[Czy zagraniczne]]=1, telefony[[#This Row],[zakonczenie]]-telefony[[#This Row],[rozpoczecie]]+L839, L839)</f>
        <v>0.26314814814814858</v>
      </c>
      <c r="M840" s="9">
        <f>IF(telefony[[#This Row],[Czy stacjonarny]]=1, telefony[[#This Row],[zakonczenie]]-telefony[[#This Row],[rozpoczecie]]+M839, IF(telefony[[#This Row],[Czy komórkowy]]=1, telefony[[#This Row],[zakonczenie]]-telefony[[#This Row],[rozpoczecie]]+M839, M839))</f>
        <v>4.5373148148148239</v>
      </c>
      <c r="N840" s="2">
        <f>telefony[[#This Row],[zakonczenie]]-telefony[[#This Row],[rozpoczecie]]</f>
        <v>9.7453703703703765E-3</v>
      </c>
      <c r="O840">
        <f>IF(telefony[[#This Row],[Czy zagraniczne]]=1, ROUNDUP(telefony[[#This Row],[Trwanie]]*1440,0),0)</f>
        <v>0</v>
      </c>
      <c r="P840" s="9">
        <f>IF(telefony[[#This Row],[Czy komórkowy]]=1, P839+telefony[[#This Row],[Trwanie]], P839)</f>
        <v>0.96252314814814743</v>
      </c>
      <c r="Q840" s="9">
        <f>IF(telefony[[#This Row],[Czy stacjonarny]]=1, Q839+telefony[[#This Row],[Trwanie]], Q839)</f>
        <v>3.0192361111111139</v>
      </c>
    </row>
    <row r="841" spans="1:17" x14ac:dyDescent="0.25">
      <c r="A841">
        <v>58420185</v>
      </c>
      <c r="B841" s="1">
        <v>42929</v>
      </c>
      <c r="C841" s="2">
        <v>0.41729166666666667</v>
      </c>
      <c r="D841" s="2">
        <v>0.42122685185185182</v>
      </c>
      <c r="E841">
        <f>IF(LEN(telefony[[#This Row],[nr]]) = 7, 1,0)</f>
        <v>0</v>
      </c>
      <c r="F841">
        <f>IF(LEN(telefony[[#This Row],[nr]]) = 8, 1,0)</f>
        <v>1</v>
      </c>
      <c r="G841">
        <f>IF(LEN(telefony[[#This Row],[nr]]) &gt;= 10, 1,0)</f>
        <v>0</v>
      </c>
      <c r="H841">
        <f>IF(AND(MID(telefony[[#This Row],[nr]],1,2)="12",  telefony[[#This Row],[Czy stacjonarny]]=1), 1,0)</f>
        <v>0</v>
      </c>
      <c r="I841" s="2">
        <f>IF(telefony[[#This Row],[Czy stacjonarny na 12]]=1, telefony[[#This Row],[zakonczenie]]-telefony[[#This Row],[rozpoczecie]]+I840, I840)</f>
        <v>6.7592592592592593E-2</v>
      </c>
      <c r="J841" s="9">
        <f>IF(telefony[[#This Row],[Czy stacjonarny]]=1, telefony[[#This Row],[zakonczenie]]-telefony[[#This Row],[rozpoczecie]]+J840, J840)</f>
        <v>3.4101388888888926</v>
      </c>
      <c r="K841" s="9">
        <f>IF(telefony[[#This Row],[Czy komórkowy]]=1, telefony[[#This Row],[zakonczenie]]-telefony[[#This Row],[rozpoczecie]]+K840, K840)</f>
        <v>1.1311111111111098</v>
      </c>
      <c r="L841" s="9">
        <f>IF(telefony[[#This Row],[Czy zagraniczne]]=1, telefony[[#This Row],[zakonczenie]]-telefony[[#This Row],[rozpoczecie]]+L840, L840)</f>
        <v>0.26314814814814858</v>
      </c>
      <c r="M841" s="9">
        <f>IF(telefony[[#This Row],[Czy stacjonarny]]=1, telefony[[#This Row],[zakonczenie]]-telefony[[#This Row],[rozpoczecie]]+M840, IF(telefony[[#This Row],[Czy komórkowy]]=1, telefony[[#This Row],[zakonczenie]]-telefony[[#This Row],[rozpoczecie]]+M840, M840))</f>
        <v>4.5412500000000087</v>
      </c>
      <c r="N841" s="2">
        <f>telefony[[#This Row],[zakonczenie]]-telefony[[#This Row],[rozpoczecie]]</f>
        <v>3.9351851851851527E-3</v>
      </c>
      <c r="O841">
        <f>IF(telefony[[#This Row],[Czy zagraniczne]]=1, ROUNDUP(telefony[[#This Row],[Trwanie]]*1440,0),0)</f>
        <v>0</v>
      </c>
      <c r="P841" s="9">
        <f>IF(telefony[[#This Row],[Czy komórkowy]]=1, P840+telefony[[#This Row],[Trwanie]], P840)</f>
        <v>0.96645833333333253</v>
      </c>
      <c r="Q841" s="9">
        <f>IF(telefony[[#This Row],[Czy stacjonarny]]=1, Q840+telefony[[#This Row],[Trwanie]], Q840)</f>
        <v>3.0192361111111139</v>
      </c>
    </row>
    <row r="842" spans="1:17" x14ac:dyDescent="0.25">
      <c r="A842">
        <v>45948073</v>
      </c>
      <c r="B842" s="1">
        <v>42929</v>
      </c>
      <c r="C842" s="2">
        <v>0.41979166666666667</v>
      </c>
      <c r="D842" s="2">
        <v>0.42586805555555557</v>
      </c>
      <c r="E842">
        <f>IF(LEN(telefony[[#This Row],[nr]]) = 7, 1,0)</f>
        <v>0</v>
      </c>
      <c r="F842">
        <f>IF(LEN(telefony[[#This Row],[nr]]) = 8, 1,0)</f>
        <v>1</v>
      </c>
      <c r="G842">
        <f>IF(LEN(telefony[[#This Row],[nr]]) &gt;= 10, 1,0)</f>
        <v>0</v>
      </c>
      <c r="H842">
        <f>IF(AND(MID(telefony[[#This Row],[nr]],1,2)="12",  telefony[[#This Row],[Czy stacjonarny]]=1), 1,0)</f>
        <v>0</v>
      </c>
      <c r="I842" s="2">
        <f>IF(telefony[[#This Row],[Czy stacjonarny na 12]]=1, telefony[[#This Row],[zakonczenie]]-telefony[[#This Row],[rozpoczecie]]+I841, I841)</f>
        <v>6.7592592592592593E-2</v>
      </c>
      <c r="J842" s="9">
        <f>IF(telefony[[#This Row],[Czy stacjonarny]]=1, telefony[[#This Row],[zakonczenie]]-telefony[[#This Row],[rozpoczecie]]+J841, J841)</f>
        <v>3.4101388888888926</v>
      </c>
      <c r="K842" s="9">
        <f>IF(telefony[[#This Row],[Czy komórkowy]]=1, telefony[[#This Row],[zakonczenie]]-telefony[[#This Row],[rozpoczecie]]+K841, K841)</f>
        <v>1.1371874999999987</v>
      </c>
      <c r="L842" s="9">
        <f>IF(telefony[[#This Row],[Czy zagraniczne]]=1, telefony[[#This Row],[zakonczenie]]-telefony[[#This Row],[rozpoczecie]]+L841, L841)</f>
        <v>0.26314814814814858</v>
      </c>
      <c r="M842" s="9">
        <f>IF(telefony[[#This Row],[Czy stacjonarny]]=1, telefony[[#This Row],[zakonczenie]]-telefony[[#This Row],[rozpoczecie]]+M841, IF(telefony[[#This Row],[Czy komórkowy]]=1, telefony[[#This Row],[zakonczenie]]-telefony[[#This Row],[rozpoczecie]]+M841, M841))</f>
        <v>4.547326388888898</v>
      </c>
      <c r="N842" s="2">
        <f>telefony[[#This Row],[zakonczenie]]-telefony[[#This Row],[rozpoczecie]]</f>
        <v>6.0763888888888951E-3</v>
      </c>
      <c r="O842">
        <f>IF(telefony[[#This Row],[Czy zagraniczne]]=1, ROUNDUP(telefony[[#This Row],[Trwanie]]*1440,0),0)</f>
        <v>0</v>
      </c>
      <c r="P842" s="9">
        <f>IF(telefony[[#This Row],[Czy komórkowy]]=1, P841+telefony[[#This Row],[Trwanie]], P841)</f>
        <v>0.97253472222222137</v>
      </c>
      <c r="Q842" s="9">
        <f>IF(telefony[[#This Row],[Czy stacjonarny]]=1, Q841+telefony[[#This Row],[Trwanie]], Q841)</f>
        <v>3.0192361111111139</v>
      </c>
    </row>
    <row r="843" spans="1:17" x14ac:dyDescent="0.25">
      <c r="A843">
        <v>4473835</v>
      </c>
      <c r="B843" s="1">
        <v>42929</v>
      </c>
      <c r="C843" s="2">
        <v>0.42091435185185183</v>
      </c>
      <c r="D843" s="2">
        <v>0.42609953703703701</v>
      </c>
      <c r="E843">
        <f>IF(LEN(telefony[[#This Row],[nr]]) = 7, 1,0)</f>
        <v>1</v>
      </c>
      <c r="F843">
        <f>IF(LEN(telefony[[#This Row],[nr]]) = 8, 1,0)</f>
        <v>0</v>
      </c>
      <c r="G843">
        <f>IF(LEN(telefony[[#This Row],[nr]]) &gt;= 10, 1,0)</f>
        <v>0</v>
      </c>
      <c r="H843">
        <f>IF(AND(MID(telefony[[#This Row],[nr]],1,2)="12",  telefony[[#This Row],[Czy stacjonarny]]=1), 1,0)</f>
        <v>0</v>
      </c>
      <c r="I843" s="2">
        <f>IF(telefony[[#This Row],[Czy stacjonarny na 12]]=1, telefony[[#This Row],[zakonczenie]]-telefony[[#This Row],[rozpoczecie]]+I842, I842)</f>
        <v>6.7592592592592593E-2</v>
      </c>
      <c r="J843" s="9">
        <f>IF(telefony[[#This Row],[Czy stacjonarny]]=1, telefony[[#This Row],[zakonczenie]]-telefony[[#This Row],[rozpoczecie]]+J842, J842)</f>
        <v>3.4153240740740776</v>
      </c>
      <c r="K843" s="9">
        <f>IF(telefony[[#This Row],[Czy komórkowy]]=1, telefony[[#This Row],[zakonczenie]]-telefony[[#This Row],[rozpoczecie]]+K842, K842)</f>
        <v>1.1371874999999987</v>
      </c>
      <c r="L843" s="9">
        <f>IF(telefony[[#This Row],[Czy zagraniczne]]=1, telefony[[#This Row],[zakonczenie]]-telefony[[#This Row],[rozpoczecie]]+L842, L842)</f>
        <v>0.26314814814814858</v>
      </c>
      <c r="M843" s="9">
        <f>IF(telefony[[#This Row],[Czy stacjonarny]]=1, telefony[[#This Row],[zakonczenie]]-telefony[[#This Row],[rozpoczecie]]+M842, IF(telefony[[#This Row],[Czy komórkowy]]=1, telefony[[#This Row],[zakonczenie]]-telefony[[#This Row],[rozpoczecie]]+M842, M842))</f>
        <v>4.5525115740740834</v>
      </c>
      <c r="N843" s="2">
        <f>telefony[[#This Row],[zakonczenie]]-telefony[[#This Row],[rozpoczecie]]</f>
        <v>5.1851851851851816E-3</v>
      </c>
      <c r="O843">
        <f>IF(telefony[[#This Row],[Czy zagraniczne]]=1, ROUNDUP(telefony[[#This Row],[Trwanie]]*1440,0),0)</f>
        <v>0</v>
      </c>
      <c r="P843" s="9">
        <f>IF(telefony[[#This Row],[Czy komórkowy]]=1, P842+telefony[[#This Row],[Trwanie]], P842)</f>
        <v>0.97253472222222137</v>
      </c>
      <c r="Q843" s="9">
        <f>IF(telefony[[#This Row],[Czy stacjonarny]]=1, Q842+telefony[[#This Row],[Trwanie]], Q842)</f>
        <v>3.0244212962962989</v>
      </c>
    </row>
    <row r="844" spans="1:17" x14ac:dyDescent="0.25">
      <c r="A844">
        <v>7739841</v>
      </c>
      <c r="B844" s="1">
        <v>42929</v>
      </c>
      <c r="C844" s="2">
        <v>0.42418981481481483</v>
      </c>
      <c r="D844" s="2">
        <v>0.42598379629629629</v>
      </c>
      <c r="E844">
        <f>IF(LEN(telefony[[#This Row],[nr]]) = 7, 1,0)</f>
        <v>1</v>
      </c>
      <c r="F844">
        <f>IF(LEN(telefony[[#This Row],[nr]]) = 8, 1,0)</f>
        <v>0</v>
      </c>
      <c r="G844">
        <f>IF(LEN(telefony[[#This Row],[nr]]) &gt;= 10, 1,0)</f>
        <v>0</v>
      </c>
      <c r="H844">
        <f>IF(AND(MID(telefony[[#This Row],[nr]],1,2)="12",  telefony[[#This Row],[Czy stacjonarny]]=1), 1,0)</f>
        <v>0</v>
      </c>
      <c r="I844" s="2">
        <f>IF(telefony[[#This Row],[Czy stacjonarny na 12]]=1, telefony[[#This Row],[zakonczenie]]-telefony[[#This Row],[rozpoczecie]]+I843, I843)</f>
        <v>6.7592592592592593E-2</v>
      </c>
      <c r="J844" s="9">
        <f>IF(telefony[[#This Row],[Czy stacjonarny]]=1, telefony[[#This Row],[zakonczenie]]-telefony[[#This Row],[rozpoczecie]]+J843, J843)</f>
        <v>3.4171180555555591</v>
      </c>
      <c r="K844" s="9">
        <f>IF(telefony[[#This Row],[Czy komórkowy]]=1, telefony[[#This Row],[zakonczenie]]-telefony[[#This Row],[rozpoczecie]]+K843, K843)</f>
        <v>1.1371874999999987</v>
      </c>
      <c r="L844" s="9">
        <f>IF(telefony[[#This Row],[Czy zagraniczne]]=1, telefony[[#This Row],[zakonczenie]]-telefony[[#This Row],[rozpoczecie]]+L843, L843)</f>
        <v>0.26314814814814858</v>
      </c>
      <c r="M844" s="9">
        <f>IF(telefony[[#This Row],[Czy stacjonarny]]=1, telefony[[#This Row],[zakonczenie]]-telefony[[#This Row],[rozpoczecie]]+M843, IF(telefony[[#This Row],[Czy komórkowy]]=1, telefony[[#This Row],[zakonczenie]]-telefony[[#This Row],[rozpoczecie]]+M843, M843))</f>
        <v>4.5543055555555645</v>
      </c>
      <c r="N844" s="2">
        <f>telefony[[#This Row],[zakonczenie]]-telefony[[#This Row],[rozpoczecie]]</f>
        <v>1.7939814814814659E-3</v>
      </c>
      <c r="O844">
        <f>IF(telefony[[#This Row],[Czy zagraniczne]]=1, ROUNDUP(telefony[[#This Row],[Trwanie]]*1440,0),0)</f>
        <v>0</v>
      </c>
      <c r="P844" s="9">
        <f>IF(telefony[[#This Row],[Czy komórkowy]]=1, P843+telefony[[#This Row],[Trwanie]], P843)</f>
        <v>0.97253472222222137</v>
      </c>
      <c r="Q844" s="9">
        <f>IF(telefony[[#This Row],[Czy stacjonarny]]=1, Q843+telefony[[#This Row],[Trwanie]], Q843)</f>
        <v>3.0262152777777804</v>
      </c>
    </row>
    <row r="845" spans="1:17" x14ac:dyDescent="0.25">
      <c r="A845">
        <v>6275284312</v>
      </c>
      <c r="B845" s="1">
        <v>42929</v>
      </c>
      <c r="C845" s="2">
        <v>0.4291550925925926</v>
      </c>
      <c r="D845" s="2">
        <v>0.4339351851851852</v>
      </c>
      <c r="E845">
        <f>IF(LEN(telefony[[#This Row],[nr]]) = 7, 1,0)</f>
        <v>0</v>
      </c>
      <c r="F845">
        <f>IF(LEN(telefony[[#This Row],[nr]]) = 8, 1,0)</f>
        <v>0</v>
      </c>
      <c r="G845">
        <f>IF(LEN(telefony[[#This Row],[nr]]) &gt;= 10, 1,0)</f>
        <v>1</v>
      </c>
      <c r="H845">
        <f>IF(AND(MID(telefony[[#This Row],[nr]],1,2)="12",  telefony[[#This Row],[Czy stacjonarny]]=1), 1,0)</f>
        <v>0</v>
      </c>
      <c r="I845" s="2">
        <f>IF(telefony[[#This Row],[Czy stacjonarny na 12]]=1, telefony[[#This Row],[zakonczenie]]-telefony[[#This Row],[rozpoczecie]]+I844, I844)</f>
        <v>6.7592592592592593E-2</v>
      </c>
      <c r="J845" s="9">
        <f>IF(telefony[[#This Row],[Czy stacjonarny]]=1, telefony[[#This Row],[zakonczenie]]-telefony[[#This Row],[rozpoczecie]]+J844, J844)</f>
        <v>3.4171180555555591</v>
      </c>
      <c r="K845" s="9">
        <f>IF(telefony[[#This Row],[Czy komórkowy]]=1, telefony[[#This Row],[zakonczenie]]-telefony[[#This Row],[rozpoczecie]]+K844, K844)</f>
        <v>1.1371874999999987</v>
      </c>
      <c r="L845" s="9">
        <f>IF(telefony[[#This Row],[Czy zagraniczne]]=1, telefony[[#This Row],[zakonczenie]]-telefony[[#This Row],[rozpoczecie]]+L844, L844)</f>
        <v>0.26792824074074117</v>
      </c>
      <c r="M845" s="9">
        <f>IF(telefony[[#This Row],[Czy stacjonarny]]=1, telefony[[#This Row],[zakonczenie]]-telefony[[#This Row],[rozpoczecie]]+M844, IF(telefony[[#This Row],[Czy komórkowy]]=1, telefony[[#This Row],[zakonczenie]]-telefony[[#This Row],[rozpoczecie]]+M844, M844))</f>
        <v>4.5543055555555645</v>
      </c>
      <c r="N845" s="2">
        <f>telefony[[#This Row],[zakonczenie]]-telefony[[#This Row],[rozpoczecie]]</f>
        <v>4.7800925925925997E-3</v>
      </c>
      <c r="O845">
        <f>IF(telefony[[#This Row],[Czy zagraniczne]]=1, ROUNDUP(telefony[[#This Row],[Trwanie]]*1440,0),0)</f>
        <v>7</v>
      </c>
      <c r="P845" s="9">
        <f>IF(telefony[[#This Row],[Czy komórkowy]]=1, P844+telefony[[#This Row],[Trwanie]], P844)</f>
        <v>0.97253472222222137</v>
      </c>
      <c r="Q845" s="9">
        <f>IF(telefony[[#This Row],[Czy stacjonarny]]=1, Q844+telefony[[#This Row],[Trwanie]], Q844)</f>
        <v>3.0262152777777804</v>
      </c>
    </row>
    <row r="846" spans="1:17" x14ac:dyDescent="0.25">
      <c r="A846">
        <v>1692981</v>
      </c>
      <c r="B846" s="1">
        <v>42929</v>
      </c>
      <c r="C846" s="2">
        <v>0.43297453703703703</v>
      </c>
      <c r="D846" s="2">
        <v>0.43424768518518519</v>
      </c>
      <c r="E846">
        <f>IF(LEN(telefony[[#This Row],[nr]]) = 7, 1,0)</f>
        <v>1</v>
      </c>
      <c r="F846">
        <f>IF(LEN(telefony[[#This Row],[nr]]) = 8, 1,0)</f>
        <v>0</v>
      </c>
      <c r="G846">
        <f>IF(LEN(telefony[[#This Row],[nr]]) &gt;= 10, 1,0)</f>
        <v>0</v>
      </c>
      <c r="H846">
        <f>IF(AND(MID(telefony[[#This Row],[nr]],1,2)="12",  telefony[[#This Row],[Czy stacjonarny]]=1), 1,0)</f>
        <v>0</v>
      </c>
      <c r="I846" s="2">
        <f>IF(telefony[[#This Row],[Czy stacjonarny na 12]]=1, telefony[[#This Row],[zakonczenie]]-telefony[[#This Row],[rozpoczecie]]+I845, I845)</f>
        <v>6.7592592592592593E-2</v>
      </c>
      <c r="J846" s="9">
        <f>IF(telefony[[#This Row],[Czy stacjonarny]]=1, telefony[[#This Row],[zakonczenie]]-telefony[[#This Row],[rozpoczecie]]+J845, J845)</f>
        <v>3.4183912037037074</v>
      </c>
      <c r="K846" s="9">
        <f>IF(telefony[[#This Row],[Czy komórkowy]]=1, telefony[[#This Row],[zakonczenie]]-telefony[[#This Row],[rozpoczecie]]+K845, K845)</f>
        <v>1.1371874999999987</v>
      </c>
      <c r="L846" s="9">
        <f>IF(telefony[[#This Row],[Czy zagraniczne]]=1, telefony[[#This Row],[zakonczenie]]-telefony[[#This Row],[rozpoczecie]]+L845, L845)</f>
        <v>0.26792824074074117</v>
      </c>
      <c r="M846" s="9">
        <f>IF(telefony[[#This Row],[Czy stacjonarny]]=1, telefony[[#This Row],[zakonczenie]]-telefony[[#This Row],[rozpoczecie]]+M845, IF(telefony[[#This Row],[Czy komórkowy]]=1, telefony[[#This Row],[zakonczenie]]-telefony[[#This Row],[rozpoczecie]]+M845, M845))</f>
        <v>4.5555787037037128</v>
      </c>
      <c r="N846" s="2">
        <f>telefony[[#This Row],[zakonczenie]]-telefony[[#This Row],[rozpoczecie]]</f>
        <v>1.2731481481481621E-3</v>
      </c>
      <c r="O846">
        <f>IF(telefony[[#This Row],[Czy zagraniczne]]=1, ROUNDUP(telefony[[#This Row],[Trwanie]]*1440,0),0)</f>
        <v>0</v>
      </c>
      <c r="P846" s="9">
        <f>IF(telefony[[#This Row],[Czy komórkowy]]=1, P845+telefony[[#This Row],[Trwanie]], P845)</f>
        <v>0.97253472222222137</v>
      </c>
      <c r="Q846" s="9">
        <f>IF(telefony[[#This Row],[Czy stacjonarny]]=1, Q845+telefony[[#This Row],[Trwanie]], Q845)</f>
        <v>3.0274884259259287</v>
      </c>
    </row>
    <row r="847" spans="1:17" x14ac:dyDescent="0.25">
      <c r="A847">
        <v>9270571</v>
      </c>
      <c r="B847" s="1">
        <v>42929</v>
      </c>
      <c r="C847" s="2">
        <v>0.43782407407407409</v>
      </c>
      <c r="D847" s="2">
        <v>0.44560185185185186</v>
      </c>
      <c r="E847">
        <f>IF(LEN(telefony[[#This Row],[nr]]) = 7, 1,0)</f>
        <v>1</v>
      </c>
      <c r="F847">
        <f>IF(LEN(telefony[[#This Row],[nr]]) = 8, 1,0)</f>
        <v>0</v>
      </c>
      <c r="G847">
        <f>IF(LEN(telefony[[#This Row],[nr]]) &gt;= 10, 1,0)</f>
        <v>0</v>
      </c>
      <c r="H847">
        <f>IF(AND(MID(telefony[[#This Row],[nr]],1,2)="12",  telefony[[#This Row],[Czy stacjonarny]]=1), 1,0)</f>
        <v>0</v>
      </c>
      <c r="I847" s="2">
        <f>IF(telefony[[#This Row],[Czy stacjonarny na 12]]=1, telefony[[#This Row],[zakonczenie]]-telefony[[#This Row],[rozpoczecie]]+I846, I846)</f>
        <v>6.7592592592592593E-2</v>
      </c>
      <c r="J847" s="9">
        <f>IF(telefony[[#This Row],[Czy stacjonarny]]=1, telefony[[#This Row],[zakonczenie]]-telefony[[#This Row],[rozpoczecie]]+J846, J846)</f>
        <v>3.4261689814814851</v>
      </c>
      <c r="K847" s="9">
        <f>IF(telefony[[#This Row],[Czy komórkowy]]=1, telefony[[#This Row],[zakonczenie]]-telefony[[#This Row],[rozpoczecie]]+K846, K846)</f>
        <v>1.1371874999999987</v>
      </c>
      <c r="L847" s="9">
        <f>IF(telefony[[#This Row],[Czy zagraniczne]]=1, telefony[[#This Row],[zakonczenie]]-telefony[[#This Row],[rozpoczecie]]+L846, L846)</f>
        <v>0.26792824074074117</v>
      </c>
      <c r="M847" s="9">
        <f>IF(telefony[[#This Row],[Czy stacjonarny]]=1, telefony[[#This Row],[zakonczenie]]-telefony[[#This Row],[rozpoczecie]]+M846, IF(telefony[[#This Row],[Czy komórkowy]]=1, telefony[[#This Row],[zakonczenie]]-telefony[[#This Row],[rozpoczecie]]+M846, M846))</f>
        <v>4.5633564814814909</v>
      </c>
      <c r="N847" s="2">
        <f>telefony[[#This Row],[zakonczenie]]-telefony[[#This Row],[rozpoczecie]]</f>
        <v>7.7777777777777724E-3</v>
      </c>
      <c r="O847">
        <f>IF(telefony[[#This Row],[Czy zagraniczne]]=1, ROUNDUP(telefony[[#This Row],[Trwanie]]*1440,0),0)</f>
        <v>0</v>
      </c>
      <c r="P847" s="9">
        <f>IF(telefony[[#This Row],[Czy komórkowy]]=1, P846+telefony[[#This Row],[Trwanie]], P846)</f>
        <v>0.97253472222222137</v>
      </c>
      <c r="Q847" s="9">
        <f>IF(telefony[[#This Row],[Czy stacjonarny]]=1, Q846+telefony[[#This Row],[Trwanie]], Q846)</f>
        <v>3.0352662037037064</v>
      </c>
    </row>
    <row r="848" spans="1:17" x14ac:dyDescent="0.25">
      <c r="A848">
        <v>6299545</v>
      </c>
      <c r="B848" s="1">
        <v>42929</v>
      </c>
      <c r="C848" s="2">
        <v>0.43986111111111109</v>
      </c>
      <c r="D848" s="2">
        <v>0.44298611111111114</v>
      </c>
      <c r="E848">
        <f>IF(LEN(telefony[[#This Row],[nr]]) = 7, 1,0)</f>
        <v>1</v>
      </c>
      <c r="F848">
        <f>IF(LEN(telefony[[#This Row],[nr]]) = 8, 1,0)</f>
        <v>0</v>
      </c>
      <c r="G848">
        <f>IF(LEN(telefony[[#This Row],[nr]]) &gt;= 10, 1,0)</f>
        <v>0</v>
      </c>
      <c r="H848">
        <f>IF(AND(MID(telefony[[#This Row],[nr]],1,2)="12",  telefony[[#This Row],[Czy stacjonarny]]=1), 1,0)</f>
        <v>0</v>
      </c>
      <c r="I848" s="2">
        <f>IF(telefony[[#This Row],[Czy stacjonarny na 12]]=1, telefony[[#This Row],[zakonczenie]]-telefony[[#This Row],[rozpoczecie]]+I847, I847)</f>
        <v>6.7592592592592593E-2</v>
      </c>
      <c r="J848" s="9">
        <f>IF(telefony[[#This Row],[Czy stacjonarny]]=1, telefony[[#This Row],[zakonczenie]]-telefony[[#This Row],[rozpoczecie]]+J847, J847)</f>
        <v>3.4292939814814849</v>
      </c>
      <c r="K848" s="9">
        <f>IF(telefony[[#This Row],[Czy komórkowy]]=1, telefony[[#This Row],[zakonczenie]]-telefony[[#This Row],[rozpoczecie]]+K847, K847)</f>
        <v>1.1371874999999987</v>
      </c>
      <c r="L848" s="9">
        <f>IF(telefony[[#This Row],[Czy zagraniczne]]=1, telefony[[#This Row],[zakonczenie]]-telefony[[#This Row],[rozpoczecie]]+L847, L847)</f>
        <v>0.26792824074074117</v>
      </c>
      <c r="M848" s="9">
        <f>IF(telefony[[#This Row],[Czy stacjonarny]]=1, telefony[[#This Row],[zakonczenie]]-telefony[[#This Row],[rozpoczecie]]+M847, IF(telefony[[#This Row],[Czy komórkowy]]=1, telefony[[#This Row],[zakonczenie]]-telefony[[#This Row],[rozpoczecie]]+M847, M847))</f>
        <v>4.5664814814814907</v>
      </c>
      <c r="N848" s="2">
        <f>telefony[[#This Row],[zakonczenie]]-telefony[[#This Row],[rozpoczecie]]</f>
        <v>3.1250000000000444E-3</v>
      </c>
      <c r="O848">
        <f>IF(telefony[[#This Row],[Czy zagraniczne]]=1, ROUNDUP(telefony[[#This Row],[Trwanie]]*1440,0),0)</f>
        <v>0</v>
      </c>
      <c r="P848" s="9">
        <f>IF(telefony[[#This Row],[Czy komórkowy]]=1, P847+telefony[[#This Row],[Trwanie]], P847)</f>
        <v>0.97253472222222137</v>
      </c>
      <c r="Q848" s="9">
        <f>IF(telefony[[#This Row],[Czy stacjonarny]]=1, Q847+telefony[[#This Row],[Trwanie]], Q847)</f>
        <v>3.0383912037037062</v>
      </c>
    </row>
    <row r="849" spans="1:17" x14ac:dyDescent="0.25">
      <c r="A849">
        <v>67064385</v>
      </c>
      <c r="B849" s="1">
        <v>42929</v>
      </c>
      <c r="C849" s="2">
        <v>0.44278935185185186</v>
      </c>
      <c r="D849" s="2">
        <v>0.44480324074074074</v>
      </c>
      <c r="E849">
        <f>IF(LEN(telefony[[#This Row],[nr]]) = 7, 1,0)</f>
        <v>0</v>
      </c>
      <c r="F849">
        <f>IF(LEN(telefony[[#This Row],[nr]]) = 8, 1,0)</f>
        <v>1</v>
      </c>
      <c r="G849">
        <f>IF(LEN(telefony[[#This Row],[nr]]) &gt;= 10, 1,0)</f>
        <v>0</v>
      </c>
      <c r="H849">
        <f>IF(AND(MID(telefony[[#This Row],[nr]],1,2)="12",  telefony[[#This Row],[Czy stacjonarny]]=1), 1,0)</f>
        <v>0</v>
      </c>
      <c r="I849" s="2">
        <f>IF(telefony[[#This Row],[Czy stacjonarny na 12]]=1, telefony[[#This Row],[zakonczenie]]-telefony[[#This Row],[rozpoczecie]]+I848, I848)</f>
        <v>6.7592592592592593E-2</v>
      </c>
      <c r="J849" s="9">
        <f>IF(telefony[[#This Row],[Czy stacjonarny]]=1, telefony[[#This Row],[zakonczenie]]-telefony[[#This Row],[rozpoczecie]]+J848, J848)</f>
        <v>3.4292939814814849</v>
      </c>
      <c r="K849" s="9">
        <f>IF(telefony[[#This Row],[Czy komórkowy]]=1, telefony[[#This Row],[zakonczenie]]-telefony[[#This Row],[rozpoczecie]]+K848, K848)</f>
        <v>1.1392013888888877</v>
      </c>
      <c r="L849" s="9">
        <f>IF(telefony[[#This Row],[Czy zagraniczne]]=1, telefony[[#This Row],[zakonczenie]]-telefony[[#This Row],[rozpoczecie]]+L848, L848)</f>
        <v>0.26792824074074117</v>
      </c>
      <c r="M849" s="9">
        <f>IF(telefony[[#This Row],[Czy stacjonarny]]=1, telefony[[#This Row],[zakonczenie]]-telefony[[#This Row],[rozpoczecie]]+M848, IF(telefony[[#This Row],[Czy komórkowy]]=1, telefony[[#This Row],[zakonczenie]]-telefony[[#This Row],[rozpoczecie]]+M848, M848))</f>
        <v>4.5684953703703792</v>
      </c>
      <c r="N849" s="2">
        <f>telefony[[#This Row],[zakonczenie]]-telefony[[#This Row],[rozpoczecie]]</f>
        <v>2.0138888888888706E-3</v>
      </c>
      <c r="O849">
        <f>IF(telefony[[#This Row],[Czy zagraniczne]]=1, ROUNDUP(telefony[[#This Row],[Trwanie]]*1440,0),0)</f>
        <v>0</v>
      </c>
      <c r="P849" s="9">
        <f>IF(telefony[[#This Row],[Czy komórkowy]]=1, P848+telefony[[#This Row],[Trwanie]], P848)</f>
        <v>0.97454861111111024</v>
      </c>
      <c r="Q849" s="9">
        <f>IF(telefony[[#This Row],[Czy stacjonarny]]=1, Q848+telefony[[#This Row],[Trwanie]], Q848)</f>
        <v>3.0383912037037062</v>
      </c>
    </row>
    <row r="850" spans="1:17" x14ac:dyDescent="0.25">
      <c r="A850">
        <v>4062215</v>
      </c>
      <c r="B850" s="1">
        <v>42929</v>
      </c>
      <c r="C850" s="2">
        <v>0.44732638888888887</v>
      </c>
      <c r="D850" s="2">
        <v>0.45466435185185183</v>
      </c>
      <c r="E850">
        <f>IF(LEN(telefony[[#This Row],[nr]]) = 7, 1,0)</f>
        <v>1</v>
      </c>
      <c r="F850">
        <f>IF(LEN(telefony[[#This Row],[nr]]) = 8, 1,0)</f>
        <v>0</v>
      </c>
      <c r="G850">
        <f>IF(LEN(telefony[[#This Row],[nr]]) &gt;= 10, 1,0)</f>
        <v>0</v>
      </c>
      <c r="H850">
        <f>IF(AND(MID(telefony[[#This Row],[nr]],1,2)="12",  telefony[[#This Row],[Czy stacjonarny]]=1), 1,0)</f>
        <v>0</v>
      </c>
      <c r="I850" s="2">
        <f>IF(telefony[[#This Row],[Czy stacjonarny na 12]]=1, telefony[[#This Row],[zakonczenie]]-telefony[[#This Row],[rozpoczecie]]+I849, I849)</f>
        <v>6.7592592592592593E-2</v>
      </c>
      <c r="J850" s="9">
        <f>IF(telefony[[#This Row],[Czy stacjonarny]]=1, telefony[[#This Row],[zakonczenie]]-telefony[[#This Row],[rozpoczecie]]+J849, J849)</f>
        <v>3.4366319444444478</v>
      </c>
      <c r="K850" s="9">
        <f>IF(telefony[[#This Row],[Czy komórkowy]]=1, telefony[[#This Row],[zakonczenie]]-telefony[[#This Row],[rozpoczecie]]+K849, K849)</f>
        <v>1.1392013888888877</v>
      </c>
      <c r="L850" s="9">
        <f>IF(telefony[[#This Row],[Czy zagraniczne]]=1, telefony[[#This Row],[zakonczenie]]-telefony[[#This Row],[rozpoczecie]]+L849, L849)</f>
        <v>0.26792824074074117</v>
      </c>
      <c r="M850" s="9">
        <f>IF(telefony[[#This Row],[Czy stacjonarny]]=1, telefony[[#This Row],[zakonczenie]]-telefony[[#This Row],[rozpoczecie]]+M849, IF(telefony[[#This Row],[Czy komórkowy]]=1, telefony[[#This Row],[zakonczenie]]-telefony[[#This Row],[rozpoczecie]]+M849, M849))</f>
        <v>4.5758333333333425</v>
      </c>
      <c r="N850" s="2">
        <f>telefony[[#This Row],[zakonczenie]]-telefony[[#This Row],[rozpoczecie]]</f>
        <v>7.3379629629629628E-3</v>
      </c>
      <c r="O850">
        <f>IF(telefony[[#This Row],[Czy zagraniczne]]=1, ROUNDUP(telefony[[#This Row],[Trwanie]]*1440,0),0)</f>
        <v>0</v>
      </c>
      <c r="P850" s="9">
        <f>IF(telefony[[#This Row],[Czy komórkowy]]=1, P849+telefony[[#This Row],[Trwanie]], P849)</f>
        <v>0.97454861111111024</v>
      </c>
      <c r="Q850" s="9">
        <f>IF(telefony[[#This Row],[Czy stacjonarny]]=1, Q849+telefony[[#This Row],[Trwanie]], Q849)</f>
        <v>3.045729166666669</v>
      </c>
    </row>
    <row r="851" spans="1:17" x14ac:dyDescent="0.25">
      <c r="A851">
        <v>2835355</v>
      </c>
      <c r="B851" s="1">
        <v>42929</v>
      </c>
      <c r="C851" s="2">
        <v>0.45131944444444444</v>
      </c>
      <c r="D851" s="2">
        <v>0.45689814814814816</v>
      </c>
      <c r="E851">
        <f>IF(LEN(telefony[[#This Row],[nr]]) = 7, 1,0)</f>
        <v>1</v>
      </c>
      <c r="F851">
        <f>IF(LEN(telefony[[#This Row],[nr]]) = 8, 1,0)</f>
        <v>0</v>
      </c>
      <c r="G851">
        <f>IF(LEN(telefony[[#This Row],[nr]]) &gt;= 10, 1,0)</f>
        <v>0</v>
      </c>
      <c r="H851">
        <f>IF(AND(MID(telefony[[#This Row],[nr]],1,2)="12",  telefony[[#This Row],[Czy stacjonarny]]=1), 1,0)</f>
        <v>0</v>
      </c>
      <c r="I851" s="2">
        <f>IF(telefony[[#This Row],[Czy stacjonarny na 12]]=1, telefony[[#This Row],[zakonczenie]]-telefony[[#This Row],[rozpoczecie]]+I850, I850)</f>
        <v>6.7592592592592593E-2</v>
      </c>
      <c r="J851" s="9">
        <f>IF(telefony[[#This Row],[Czy stacjonarny]]=1, telefony[[#This Row],[zakonczenie]]-telefony[[#This Row],[rozpoczecie]]+J850, J850)</f>
        <v>3.4422106481481514</v>
      </c>
      <c r="K851" s="9">
        <f>IF(telefony[[#This Row],[Czy komórkowy]]=1, telefony[[#This Row],[zakonczenie]]-telefony[[#This Row],[rozpoczecie]]+K850, K850)</f>
        <v>1.1392013888888877</v>
      </c>
      <c r="L851" s="9">
        <f>IF(telefony[[#This Row],[Czy zagraniczne]]=1, telefony[[#This Row],[zakonczenie]]-telefony[[#This Row],[rozpoczecie]]+L850, L850)</f>
        <v>0.26792824074074117</v>
      </c>
      <c r="M851" s="9">
        <f>IF(telefony[[#This Row],[Czy stacjonarny]]=1, telefony[[#This Row],[zakonczenie]]-telefony[[#This Row],[rozpoczecie]]+M850, IF(telefony[[#This Row],[Czy komórkowy]]=1, telefony[[#This Row],[zakonczenie]]-telefony[[#This Row],[rozpoczecie]]+M850, M850))</f>
        <v>4.5814120370370466</v>
      </c>
      <c r="N851" s="2">
        <f>telefony[[#This Row],[zakonczenie]]-telefony[[#This Row],[rozpoczecie]]</f>
        <v>5.5787037037037246E-3</v>
      </c>
      <c r="O851">
        <f>IF(telefony[[#This Row],[Czy zagraniczne]]=1, ROUNDUP(telefony[[#This Row],[Trwanie]]*1440,0),0)</f>
        <v>0</v>
      </c>
      <c r="P851" s="9">
        <f>IF(telefony[[#This Row],[Czy komórkowy]]=1, P850+telefony[[#This Row],[Trwanie]], P850)</f>
        <v>0.97454861111111024</v>
      </c>
      <c r="Q851" s="9">
        <f>IF(telefony[[#This Row],[Czy stacjonarny]]=1, Q850+telefony[[#This Row],[Trwanie]], Q850)</f>
        <v>3.0513078703703727</v>
      </c>
    </row>
    <row r="852" spans="1:17" x14ac:dyDescent="0.25">
      <c r="A852">
        <v>9283739</v>
      </c>
      <c r="B852" s="1">
        <v>42929</v>
      </c>
      <c r="C852" s="2">
        <v>0.45489583333333333</v>
      </c>
      <c r="D852" s="2">
        <v>0.46451388888888889</v>
      </c>
      <c r="E852">
        <f>IF(LEN(telefony[[#This Row],[nr]]) = 7, 1,0)</f>
        <v>1</v>
      </c>
      <c r="F852">
        <f>IF(LEN(telefony[[#This Row],[nr]]) = 8, 1,0)</f>
        <v>0</v>
      </c>
      <c r="G852">
        <f>IF(LEN(telefony[[#This Row],[nr]]) &gt;= 10, 1,0)</f>
        <v>0</v>
      </c>
      <c r="H852">
        <f>IF(AND(MID(telefony[[#This Row],[nr]],1,2)="12",  telefony[[#This Row],[Czy stacjonarny]]=1), 1,0)</f>
        <v>0</v>
      </c>
      <c r="I852" s="2">
        <f>IF(telefony[[#This Row],[Czy stacjonarny na 12]]=1, telefony[[#This Row],[zakonczenie]]-telefony[[#This Row],[rozpoczecie]]+I851, I851)</f>
        <v>6.7592592592592593E-2</v>
      </c>
      <c r="J852" s="9">
        <f>IF(telefony[[#This Row],[Czy stacjonarny]]=1, telefony[[#This Row],[zakonczenie]]-telefony[[#This Row],[rozpoczecie]]+J851, J851)</f>
        <v>3.4518287037037068</v>
      </c>
      <c r="K852" s="9">
        <f>IF(telefony[[#This Row],[Czy komórkowy]]=1, telefony[[#This Row],[zakonczenie]]-telefony[[#This Row],[rozpoczecie]]+K851, K851)</f>
        <v>1.1392013888888877</v>
      </c>
      <c r="L852" s="9">
        <f>IF(telefony[[#This Row],[Czy zagraniczne]]=1, telefony[[#This Row],[zakonczenie]]-telefony[[#This Row],[rozpoczecie]]+L851, L851)</f>
        <v>0.26792824074074117</v>
      </c>
      <c r="M852" s="9">
        <f>IF(telefony[[#This Row],[Czy stacjonarny]]=1, telefony[[#This Row],[zakonczenie]]-telefony[[#This Row],[rozpoczecie]]+M851, IF(telefony[[#This Row],[Czy komórkowy]]=1, telefony[[#This Row],[zakonczenie]]-telefony[[#This Row],[rozpoczecie]]+M851, M851))</f>
        <v>4.591030092592602</v>
      </c>
      <c r="N852" s="2">
        <f>telefony[[#This Row],[zakonczenie]]-telefony[[#This Row],[rozpoczecie]]</f>
        <v>9.6180555555555602E-3</v>
      </c>
      <c r="O852">
        <f>IF(telefony[[#This Row],[Czy zagraniczne]]=1, ROUNDUP(telefony[[#This Row],[Trwanie]]*1440,0),0)</f>
        <v>0</v>
      </c>
      <c r="P852" s="9">
        <f>IF(telefony[[#This Row],[Czy komórkowy]]=1, P851+telefony[[#This Row],[Trwanie]], P851)</f>
        <v>0.97454861111111024</v>
      </c>
      <c r="Q852" s="9">
        <f>IF(telefony[[#This Row],[Czy stacjonarny]]=1, Q851+telefony[[#This Row],[Trwanie]], Q851)</f>
        <v>3.060925925925928</v>
      </c>
    </row>
    <row r="853" spans="1:17" x14ac:dyDescent="0.25">
      <c r="A853">
        <v>7118082</v>
      </c>
      <c r="B853" s="1">
        <v>42929</v>
      </c>
      <c r="C853" s="2">
        <v>0.45682870370370371</v>
      </c>
      <c r="D853" s="2">
        <v>0.4664699074074074</v>
      </c>
      <c r="E853">
        <f>IF(LEN(telefony[[#This Row],[nr]]) = 7, 1,0)</f>
        <v>1</v>
      </c>
      <c r="F853">
        <f>IF(LEN(telefony[[#This Row],[nr]]) = 8, 1,0)</f>
        <v>0</v>
      </c>
      <c r="G853">
        <f>IF(LEN(telefony[[#This Row],[nr]]) &gt;= 10, 1,0)</f>
        <v>0</v>
      </c>
      <c r="H853">
        <f>IF(AND(MID(telefony[[#This Row],[nr]],1,2)="12",  telefony[[#This Row],[Czy stacjonarny]]=1), 1,0)</f>
        <v>0</v>
      </c>
      <c r="I853" s="2">
        <f>IF(telefony[[#This Row],[Czy stacjonarny na 12]]=1, telefony[[#This Row],[zakonczenie]]-telefony[[#This Row],[rozpoczecie]]+I852, I852)</f>
        <v>6.7592592592592593E-2</v>
      </c>
      <c r="J853" s="9">
        <f>IF(telefony[[#This Row],[Czy stacjonarny]]=1, telefony[[#This Row],[zakonczenie]]-telefony[[#This Row],[rozpoczecie]]+J852, J852)</f>
        <v>3.4614699074074107</v>
      </c>
      <c r="K853" s="9">
        <f>IF(telefony[[#This Row],[Czy komórkowy]]=1, telefony[[#This Row],[zakonczenie]]-telefony[[#This Row],[rozpoczecie]]+K852, K852)</f>
        <v>1.1392013888888877</v>
      </c>
      <c r="L853" s="9">
        <f>IF(telefony[[#This Row],[Czy zagraniczne]]=1, telefony[[#This Row],[zakonczenie]]-telefony[[#This Row],[rozpoczecie]]+L852, L852)</f>
        <v>0.26792824074074117</v>
      </c>
      <c r="M853" s="9">
        <f>IF(telefony[[#This Row],[Czy stacjonarny]]=1, telefony[[#This Row],[zakonczenie]]-telefony[[#This Row],[rozpoczecie]]+M852, IF(telefony[[#This Row],[Czy komórkowy]]=1, telefony[[#This Row],[zakonczenie]]-telefony[[#This Row],[rozpoczecie]]+M852, M852))</f>
        <v>4.6006712962963059</v>
      </c>
      <c r="N853" s="2">
        <f>telefony[[#This Row],[zakonczenie]]-telefony[[#This Row],[rozpoczecie]]</f>
        <v>9.6412037037036935E-3</v>
      </c>
      <c r="O853">
        <f>IF(telefony[[#This Row],[Czy zagraniczne]]=1, ROUNDUP(telefony[[#This Row],[Trwanie]]*1440,0),0)</f>
        <v>0</v>
      </c>
      <c r="P853" s="9">
        <f>IF(telefony[[#This Row],[Czy komórkowy]]=1, P852+telefony[[#This Row],[Trwanie]], P852)</f>
        <v>0.97454861111111024</v>
      </c>
      <c r="Q853" s="9">
        <f>IF(telefony[[#This Row],[Czy stacjonarny]]=1, Q852+telefony[[#This Row],[Trwanie]], Q852)</f>
        <v>3.070567129629632</v>
      </c>
    </row>
    <row r="854" spans="1:17" x14ac:dyDescent="0.25">
      <c r="A854">
        <v>30178521</v>
      </c>
      <c r="B854" s="1">
        <v>42929</v>
      </c>
      <c r="C854" s="2">
        <v>0.45968750000000003</v>
      </c>
      <c r="D854" s="2">
        <v>0.46520833333333333</v>
      </c>
      <c r="E854">
        <f>IF(LEN(telefony[[#This Row],[nr]]) = 7, 1,0)</f>
        <v>0</v>
      </c>
      <c r="F854">
        <f>IF(LEN(telefony[[#This Row],[nr]]) = 8, 1,0)</f>
        <v>1</v>
      </c>
      <c r="G854">
        <f>IF(LEN(telefony[[#This Row],[nr]]) &gt;= 10, 1,0)</f>
        <v>0</v>
      </c>
      <c r="H854">
        <f>IF(AND(MID(telefony[[#This Row],[nr]],1,2)="12",  telefony[[#This Row],[Czy stacjonarny]]=1), 1,0)</f>
        <v>0</v>
      </c>
      <c r="I854" s="2">
        <f>IF(telefony[[#This Row],[Czy stacjonarny na 12]]=1, telefony[[#This Row],[zakonczenie]]-telefony[[#This Row],[rozpoczecie]]+I853, I853)</f>
        <v>6.7592592592592593E-2</v>
      </c>
      <c r="J854" s="9">
        <f>IF(telefony[[#This Row],[Czy stacjonarny]]=1, telefony[[#This Row],[zakonczenie]]-telefony[[#This Row],[rozpoczecie]]+J853, J853)</f>
        <v>3.4614699074074107</v>
      </c>
      <c r="K854" s="9">
        <f>IF(telefony[[#This Row],[Czy komórkowy]]=1, telefony[[#This Row],[zakonczenie]]-telefony[[#This Row],[rozpoczecie]]+K853, K853)</f>
        <v>1.1447222222222209</v>
      </c>
      <c r="L854" s="9">
        <f>IF(telefony[[#This Row],[Czy zagraniczne]]=1, telefony[[#This Row],[zakonczenie]]-telefony[[#This Row],[rozpoczecie]]+L853, L853)</f>
        <v>0.26792824074074117</v>
      </c>
      <c r="M854" s="9">
        <f>IF(telefony[[#This Row],[Czy stacjonarny]]=1, telefony[[#This Row],[zakonczenie]]-telefony[[#This Row],[rozpoczecie]]+M853, IF(telefony[[#This Row],[Czy komórkowy]]=1, telefony[[#This Row],[zakonczenie]]-telefony[[#This Row],[rozpoczecie]]+M853, M853))</f>
        <v>4.6061921296296395</v>
      </c>
      <c r="N854" s="2">
        <f>telefony[[#This Row],[zakonczenie]]-telefony[[#This Row],[rozpoczecie]]</f>
        <v>5.5208333333333082E-3</v>
      </c>
      <c r="O854">
        <f>IF(telefony[[#This Row],[Czy zagraniczne]]=1, ROUNDUP(telefony[[#This Row],[Trwanie]]*1440,0),0)</f>
        <v>0</v>
      </c>
      <c r="P854" s="9">
        <f>IF(telefony[[#This Row],[Czy komórkowy]]=1, P853+telefony[[#This Row],[Trwanie]], P853)</f>
        <v>0.98006944444444355</v>
      </c>
      <c r="Q854" s="9">
        <f>IF(telefony[[#This Row],[Czy stacjonarny]]=1, Q853+telefony[[#This Row],[Trwanie]], Q853)</f>
        <v>3.070567129629632</v>
      </c>
    </row>
    <row r="855" spans="1:17" x14ac:dyDescent="0.25">
      <c r="A855">
        <v>5014399</v>
      </c>
      <c r="B855" s="1">
        <v>42929</v>
      </c>
      <c r="C855" s="2">
        <v>0.46444444444444444</v>
      </c>
      <c r="D855" s="2">
        <v>0.46787037037037038</v>
      </c>
      <c r="E855">
        <f>IF(LEN(telefony[[#This Row],[nr]]) = 7, 1,0)</f>
        <v>1</v>
      </c>
      <c r="F855">
        <f>IF(LEN(telefony[[#This Row],[nr]]) = 8, 1,0)</f>
        <v>0</v>
      </c>
      <c r="G855">
        <f>IF(LEN(telefony[[#This Row],[nr]]) &gt;= 10, 1,0)</f>
        <v>0</v>
      </c>
      <c r="H855">
        <f>IF(AND(MID(telefony[[#This Row],[nr]],1,2)="12",  telefony[[#This Row],[Czy stacjonarny]]=1), 1,0)</f>
        <v>0</v>
      </c>
      <c r="I855" s="2">
        <f>IF(telefony[[#This Row],[Czy stacjonarny na 12]]=1, telefony[[#This Row],[zakonczenie]]-telefony[[#This Row],[rozpoczecie]]+I854, I854)</f>
        <v>6.7592592592592593E-2</v>
      </c>
      <c r="J855" s="9">
        <f>IF(telefony[[#This Row],[Czy stacjonarny]]=1, telefony[[#This Row],[zakonczenie]]-telefony[[#This Row],[rozpoczecie]]+J854, J854)</f>
        <v>3.4648958333333368</v>
      </c>
      <c r="K855" s="9">
        <f>IF(telefony[[#This Row],[Czy komórkowy]]=1, telefony[[#This Row],[zakonczenie]]-telefony[[#This Row],[rozpoczecie]]+K854, K854)</f>
        <v>1.1447222222222209</v>
      </c>
      <c r="L855" s="9">
        <f>IF(telefony[[#This Row],[Czy zagraniczne]]=1, telefony[[#This Row],[zakonczenie]]-telefony[[#This Row],[rozpoczecie]]+L854, L854)</f>
        <v>0.26792824074074117</v>
      </c>
      <c r="M855" s="9">
        <f>IF(telefony[[#This Row],[Czy stacjonarny]]=1, telefony[[#This Row],[zakonczenie]]-telefony[[#This Row],[rozpoczecie]]+M854, IF(telefony[[#This Row],[Czy komórkowy]]=1, telefony[[#This Row],[zakonczenie]]-telefony[[#This Row],[rozpoczecie]]+M854, M854))</f>
        <v>4.6096180555555657</v>
      </c>
      <c r="N855" s="2">
        <f>telefony[[#This Row],[zakonczenie]]-telefony[[#This Row],[rozpoczecie]]</f>
        <v>3.4259259259259434E-3</v>
      </c>
      <c r="O855">
        <f>IF(telefony[[#This Row],[Czy zagraniczne]]=1, ROUNDUP(telefony[[#This Row],[Trwanie]]*1440,0),0)</f>
        <v>0</v>
      </c>
      <c r="P855" s="9">
        <f>IF(telefony[[#This Row],[Czy komórkowy]]=1, P854+telefony[[#This Row],[Trwanie]], P854)</f>
        <v>0.98006944444444355</v>
      </c>
      <c r="Q855" s="9">
        <f>IF(telefony[[#This Row],[Czy stacjonarny]]=1, Q854+telefony[[#This Row],[Trwanie]], Q854)</f>
        <v>3.0739930555555581</v>
      </c>
    </row>
    <row r="856" spans="1:17" x14ac:dyDescent="0.25">
      <c r="A856">
        <v>3984696</v>
      </c>
      <c r="B856" s="1">
        <v>42929</v>
      </c>
      <c r="C856" s="2">
        <v>0.46581018518518519</v>
      </c>
      <c r="D856" s="2">
        <v>0.46589120370370368</v>
      </c>
      <c r="E856">
        <f>IF(LEN(telefony[[#This Row],[nr]]) = 7, 1,0)</f>
        <v>1</v>
      </c>
      <c r="F856">
        <f>IF(LEN(telefony[[#This Row],[nr]]) = 8, 1,0)</f>
        <v>0</v>
      </c>
      <c r="G856">
        <f>IF(LEN(telefony[[#This Row],[nr]]) &gt;= 10, 1,0)</f>
        <v>0</v>
      </c>
      <c r="H856">
        <f>IF(AND(MID(telefony[[#This Row],[nr]],1,2)="12",  telefony[[#This Row],[Czy stacjonarny]]=1), 1,0)</f>
        <v>0</v>
      </c>
      <c r="I856" s="2">
        <f>IF(telefony[[#This Row],[Czy stacjonarny na 12]]=1, telefony[[#This Row],[zakonczenie]]-telefony[[#This Row],[rozpoczecie]]+I855, I855)</f>
        <v>6.7592592592592593E-2</v>
      </c>
      <c r="J856" s="9">
        <f>IF(telefony[[#This Row],[Czy stacjonarny]]=1, telefony[[#This Row],[zakonczenie]]-telefony[[#This Row],[rozpoczecie]]+J855, J855)</f>
        <v>3.4649768518518553</v>
      </c>
      <c r="K856" s="9">
        <f>IF(telefony[[#This Row],[Czy komórkowy]]=1, telefony[[#This Row],[zakonczenie]]-telefony[[#This Row],[rozpoczecie]]+K855, K855)</f>
        <v>1.1447222222222209</v>
      </c>
      <c r="L856" s="9">
        <f>IF(telefony[[#This Row],[Czy zagraniczne]]=1, telefony[[#This Row],[zakonczenie]]-telefony[[#This Row],[rozpoczecie]]+L855, L855)</f>
        <v>0.26792824074074117</v>
      </c>
      <c r="M856" s="9">
        <f>IF(telefony[[#This Row],[Czy stacjonarny]]=1, telefony[[#This Row],[zakonczenie]]-telefony[[#This Row],[rozpoczecie]]+M855, IF(telefony[[#This Row],[Czy komórkowy]]=1, telefony[[#This Row],[zakonczenie]]-telefony[[#This Row],[rozpoczecie]]+M855, M855))</f>
        <v>4.6096990740740846</v>
      </c>
      <c r="N856" s="2">
        <f>telefony[[#This Row],[zakonczenie]]-telefony[[#This Row],[rozpoczecie]]</f>
        <v>8.1018518518494176E-5</v>
      </c>
      <c r="O856">
        <f>IF(telefony[[#This Row],[Czy zagraniczne]]=1, ROUNDUP(telefony[[#This Row],[Trwanie]]*1440,0),0)</f>
        <v>0</v>
      </c>
      <c r="P856" s="9">
        <f>IF(telefony[[#This Row],[Czy komórkowy]]=1, P855+telefony[[#This Row],[Trwanie]], P855)</f>
        <v>0.98006944444444355</v>
      </c>
      <c r="Q856" s="9">
        <f>IF(telefony[[#This Row],[Czy stacjonarny]]=1, Q855+telefony[[#This Row],[Trwanie]], Q855)</f>
        <v>3.0740740740740766</v>
      </c>
    </row>
    <row r="857" spans="1:17" x14ac:dyDescent="0.25">
      <c r="A857">
        <v>53386383</v>
      </c>
      <c r="B857" s="1">
        <v>42929</v>
      </c>
      <c r="C857" s="2">
        <v>0.47099537037037037</v>
      </c>
      <c r="D857" s="2">
        <v>0.47175925925925927</v>
      </c>
      <c r="E857">
        <f>IF(LEN(telefony[[#This Row],[nr]]) = 7, 1,0)</f>
        <v>0</v>
      </c>
      <c r="F857">
        <f>IF(LEN(telefony[[#This Row],[nr]]) = 8, 1,0)</f>
        <v>1</v>
      </c>
      <c r="G857">
        <f>IF(LEN(telefony[[#This Row],[nr]]) &gt;= 10, 1,0)</f>
        <v>0</v>
      </c>
      <c r="H857">
        <f>IF(AND(MID(telefony[[#This Row],[nr]],1,2)="12",  telefony[[#This Row],[Czy stacjonarny]]=1), 1,0)</f>
        <v>0</v>
      </c>
      <c r="I857" s="2">
        <f>IF(telefony[[#This Row],[Czy stacjonarny na 12]]=1, telefony[[#This Row],[zakonczenie]]-telefony[[#This Row],[rozpoczecie]]+I856, I856)</f>
        <v>6.7592592592592593E-2</v>
      </c>
      <c r="J857" s="9">
        <f>IF(telefony[[#This Row],[Czy stacjonarny]]=1, telefony[[#This Row],[zakonczenie]]-telefony[[#This Row],[rozpoczecie]]+J856, J856)</f>
        <v>3.4649768518518553</v>
      </c>
      <c r="K857" s="9">
        <f>IF(telefony[[#This Row],[Czy komórkowy]]=1, telefony[[#This Row],[zakonczenie]]-telefony[[#This Row],[rozpoczecie]]+K856, K856)</f>
        <v>1.1454861111111097</v>
      </c>
      <c r="L857" s="9">
        <f>IF(telefony[[#This Row],[Czy zagraniczne]]=1, telefony[[#This Row],[zakonczenie]]-telefony[[#This Row],[rozpoczecie]]+L856, L856)</f>
        <v>0.26792824074074117</v>
      </c>
      <c r="M857" s="9">
        <f>IF(telefony[[#This Row],[Czy stacjonarny]]=1, telefony[[#This Row],[zakonczenie]]-telefony[[#This Row],[rozpoczecie]]+M856, IF(telefony[[#This Row],[Czy komórkowy]]=1, telefony[[#This Row],[zakonczenie]]-telefony[[#This Row],[rozpoczecie]]+M856, M856))</f>
        <v>4.6104629629629734</v>
      </c>
      <c r="N857" s="2">
        <f>telefony[[#This Row],[zakonczenie]]-telefony[[#This Row],[rozpoczecie]]</f>
        <v>7.6388888888889728E-4</v>
      </c>
      <c r="O857">
        <f>IF(telefony[[#This Row],[Czy zagraniczne]]=1, ROUNDUP(telefony[[#This Row],[Trwanie]]*1440,0),0)</f>
        <v>0</v>
      </c>
      <c r="P857" s="9">
        <f>IF(telefony[[#This Row],[Czy komórkowy]]=1, P856+telefony[[#This Row],[Trwanie]], P856)</f>
        <v>0.98083333333333245</v>
      </c>
      <c r="Q857" s="9">
        <f>IF(telefony[[#This Row],[Czy stacjonarny]]=1, Q856+telefony[[#This Row],[Trwanie]], Q856)</f>
        <v>3.0740740740740766</v>
      </c>
    </row>
    <row r="858" spans="1:17" x14ac:dyDescent="0.25">
      <c r="A858">
        <v>8733120283</v>
      </c>
      <c r="B858" s="1">
        <v>42929</v>
      </c>
      <c r="C858" s="2">
        <v>0.47134259259259259</v>
      </c>
      <c r="D858" s="2">
        <v>0.47659722222222223</v>
      </c>
      <c r="E858">
        <f>IF(LEN(telefony[[#This Row],[nr]]) = 7, 1,0)</f>
        <v>0</v>
      </c>
      <c r="F858">
        <f>IF(LEN(telefony[[#This Row],[nr]]) = 8, 1,0)</f>
        <v>0</v>
      </c>
      <c r="G858">
        <f>IF(LEN(telefony[[#This Row],[nr]]) &gt;= 10, 1,0)</f>
        <v>1</v>
      </c>
      <c r="H858">
        <f>IF(AND(MID(telefony[[#This Row],[nr]],1,2)="12",  telefony[[#This Row],[Czy stacjonarny]]=1), 1,0)</f>
        <v>0</v>
      </c>
      <c r="I858" s="2">
        <f>IF(telefony[[#This Row],[Czy stacjonarny na 12]]=1, telefony[[#This Row],[zakonczenie]]-telefony[[#This Row],[rozpoczecie]]+I857, I857)</f>
        <v>6.7592592592592593E-2</v>
      </c>
      <c r="J858" s="9">
        <f>IF(telefony[[#This Row],[Czy stacjonarny]]=1, telefony[[#This Row],[zakonczenie]]-telefony[[#This Row],[rozpoczecie]]+J857, J857)</f>
        <v>3.4649768518518553</v>
      </c>
      <c r="K858" s="9">
        <f>IF(telefony[[#This Row],[Czy komórkowy]]=1, telefony[[#This Row],[zakonczenie]]-telefony[[#This Row],[rozpoczecie]]+K857, K857)</f>
        <v>1.1454861111111097</v>
      </c>
      <c r="L858" s="9">
        <f>IF(telefony[[#This Row],[Czy zagraniczne]]=1, telefony[[#This Row],[zakonczenie]]-telefony[[#This Row],[rozpoczecie]]+L857, L857)</f>
        <v>0.27318287037037081</v>
      </c>
      <c r="M858" s="9">
        <f>IF(telefony[[#This Row],[Czy stacjonarny]]=1, telefony[[#This Row],[zakonczenie]]-telefony[[#This Row],[rozpoczecie]]+M857, IF(telefony[[#This Row],[Czy komórkowy]]=1, telefony[[#This Row],[zakonczenie]]-telefony[[#This Row],[rozpoczecie]]+M857, M857))</f>
        <v>4.6104629629629734</v>
      </c>
      <c r="N858" s="2">
        <f>telefony[[#This Row],[zakonczenie]]-telefony[[#This Row],[rozpoczecie]]</f>
        <v>5.2546296296296369E-3</v>
      </c>
      <c r="O858">
        <f>IF(telefony[[#This Row],[Czy zagraniczne]]=1, ROUNDUP(telefony[[#This Row],[Trwanie]]*1440,0),0)</f>
        <v>8</v>
      </c>
      <c r="P858" s="9">
        <f>IF(telefony[[#This Row],[Czy komórkowy]]=1, P857+telefony[[#This Row],[Trwanie]], P857)</f>
        <v>0.98083333333333245</v>
      </c>
      <c r="Q858" s="9">
        <f>IF(telefony[[#This Row],[Czy stacjonarny]]=1, Q857+telefony[[#This Row],[Trwanie]], Q857)</f>
        <v>3.0740740740740766</v>
      </c>
    </row>
    <row r="859" spans="1:17" x14ac:dyDescent="0.25">
      <c r="A859">
        <v>6934405</v>
      </c>
      <c r="B859" s="1">
        <v>42929</v>
      </c>
      <c r="C859" s="2">
        <v>0.47321759259259261</v>
      </c>
      <c r="D859" s="2">
        <v>0.48008101851851853</v>
      </c>
      <c r="E859">
        <f>IF(LEN(telefony[[#This Row],[nr]]) = 7, 1,0)</f>
        <v>1</v>
      </c>
      <c r="F859">
        <f>IF(LEN(telefony[[#This Row],[nr]]) = 8, 1,0)</f>
        <v>0</v>
      </c>
      <c r="G859">
        <f>IF(LEN(telefony[[#This Row],[nr]]) &gt;= 10, 1,0)</f>
        <v>0</v>
      </c>
      <c r="H859">
        <f>IF(AND(MID(telefony[[#This Row],[nr]],1,2)="12",  telefony[[#This Row],[Czy stacjonarny]]=1), 1,0)</f>
        <v>0</v>
      </c>
      <c r="I859" s="2">
        <f>IF(telefony[[#This Row],[Czy stacjonarny na 12]]=1, telefony[[#This Row],[zakonczenie]]-telefony[[#This Row],[rozpoczecie]]+I858, I858)</f>
        <v>6.7592592592592593E-2</v>
      </c>
      <c r="J859" s="9">
        <f>IF(telefony[[#This Row],[Czy stacjonarny]]=1, telefony[[#This Row],[zakonczenie]]-telefony[[#This Row],[rozpoczecie]]+J858, J858)</f>
        <v>3.4718402777777815</v>
      </c>
      <c r="K859" s="9">
        <f>IF(telefony[[#This Row],[Czy komórkowy]]=1, telefony[[#This Row],[zakonczenie]]-telefony[[#This Row],[rozpoczecie]]+K858, K858)</f>
        <v>1.1454861111111097</v>
      </c>
      <c r="L859" s="9">
        <f>IF(telefony[[#This Row],[Czy zagraniczne]]=1, telefony[[#This Row],[zakonczenie]]-telefony[[#This Row],[rozpoczecie]]+L858, L858)</f>
        <v>0.27318287037037081</v>
      </c>
      <c r="M859" s="9">
        <f>IF(telefony[[#This Row],[Czy stacjonarny]]=1, telefony[[#This Row],[zakonczenie]]-telefony[[#This Row],[rozpoczecie]]+M858, IF(telefony[[#This Row],[Czy komórkowy]]=1, telefony[[#This Row],[zakonczenie]]-telefony[[#This Row],[rozpoczecie]]+M858, M858))</f>
        <v>4.6173263888888991</v>
      </c>
      <c r="N859" s="2">
        <f>telefony[[#This Row],[zakonczenie]]-telefony[[#This Row],[rozpoczecie]]</f>
        <v>6.8634259259259256E-3</v>
      </c>
      <c r="O859">
        <f>IF(telefony[[#This Row],[Czy zagraniczne]]=1, ROUNDUP(telefony[[#This Row],[Trwanie]]*1440,0),0)</f>
        <v>0</v>
      </c>
      <c r="P859" s="9">
        <f>IF(telefony[[#This Row],[Czy komórkowy]]=1, P858+telefony[[#This Row],[Trwanie]], P858)</f>
        <v>0.98083333333333245</v>
      </c>
      <c r="Q859" s="9">
        <f>IF(telefony[[#This Row],[Czy stacjonarny]]=1, Q858+telefony[[#This Row],[Trwanie]], Q858)</f>
        <v>3.0809375000000028</v>
      </c>
    </row>
    <row r="860" spans="1:17" x14ac:dyDescent="0.25">
      <c r="A860">
        <v>54136845</v>
      </c>
      <c r="B860" s="1">
        <v>42929</v>
      </c>
      <c r="C860" s="2">
        <v>0.47890046296296296</v>
      </c>
      <c r="D860" s="2">
        <v>0.48042824074074075</v>
      </c>
      <c r="E860">
        <f>IF(LEN(telefony[[#This Row],[nr]]) = 7, 1,0)</f>
        <v>0</v>
      </c>
      <c r="F860">
        <f>IF(LEN(telefony[[#This Row],[nr]]) = 8, 1,0)</f>
        <v>1</v>
      </c>
      <c r="G860">
        <f>IF(LEN(telefony[[#This Row],[nr]]) &gt;= 10, 1,0)</f>
        <v>0</v>
      </c>
      <c r="H860">
        <f>IF(AND(MID(telefony[[#This Row],[nr]],1,2)="12",  telefony[[#This Row],[Czy stacjonarny]]=1), 1,0)</f>
        <v>0</v>
      </c>
      <c r="I860" s="2">
        <f>IF(telefony[[#This Row],[Czy stacjonarny na 12]]=1, telefony[[#This Row],[zakonczenie]]-telefony[[#This Row],[rozpoczecie]]+I859, I859)</f>
        <v>6.7592592592592593E-2</v>
      </c>
      <c r="J860" s="9">
        <f>IF(telefony[[#This Row],[Czy stacjonarny]]=1, telefony[[#This Row],[zakonczenie]]-telefony[[#This Row],[rozpoczecie]]+J859, J859)</f>
        <v>3.4718402777777815</v>
      </c>
      <c r="K860" s="9">
        <f>IF(telefony[[#This Row],[Czy komórkowy]]=1, telefony[[#This Row],[zakonczenie]]-telefony[[#This Row],[rozpoczecie]]+K859, K859)</f>
        <v>1.1470138888888874</v>
      </c>
      <c r="L860" s="9">
        <f>IF(telefony[[#This Row],[Czy zagraniczne]]=1, telefony[[#This Row],[zakonczenie]]-telefony[[#This Row],[rozpoczecie]]+L859, L859)</f>
        <v>0.27318287037037081</v>
      </c>
      <c r="M860" s="9">
        <f>IF(telefony[[#This Row],[Czy stacjonarny]]=1, telefony[[#This Row],[zakonczenie]]-telefony[[#This Row],[rozpoczecie]]+M859, IF(telefony[[#This Row],[Czy komórkowy]]=1, telefony[[#This Row],[zakonczenie]]-telefony[[#This Row],[rozpoczecie]]+M859, M859))</f>
        <v>4.6188541666666767</v>
      </c>
      <c r="N860" s="2">
        <f>telefony[[#This Row],[zakonczenie]]-telefony[[#This Row],[rozpoczecie]]</f>
        <v>1.5277777777777946E-3</v>
      </c>
      <c r="O860">
        <f>IF(telefony[[#This Row],[Czy zagraniczne]]=1, ROUNDUP(telefony[[#This Row],[Trwanie]]*1440,0),0)</f>
        <v>0</v>
      </c>
      <c r="P860" s="9">
        <f>IF(telefony[[#This Row],[Czy komórkowy]]=1, P859+telefony[[#This Row],[Trwanie]], P859)</f>
        <v>0.98236111111111024</v>
      </c>
      <c r="Q860" s="9">
        <f>IF(telefony[[#This Row],[Czy stacjonarny]]=1, Q859+telefony[[#This Row],[Trwanie]], Q859)</f>
        <v>3.0809375000000028</v>
      </c>
    </row>
    <row r="861" spans="1:17" x14ac:dyDescent="0.25">
      <c r="A861">
        <v>76310343</v>
      </c>
      <c r="B861" s="1">
        <v>42929</v>
      </c>
      <c r="C861" s="2">
        <v>0.48312500000000003</v>
      </c>
      <c r="D861" s="2">
        <v>0.4889236111111111</v>
      </c>
      <c r="E861">
        <f>IF(LEN(telefony[[#This Row],[nr]]) = 7, 1,0)</f>
        <v>0</v>
      </c>
      <c r="F861">
        <f>IF(LEN(telefony[[#This Row],[nr]]) = 8, 1,0)</f>
        <v>1</v>
      </c>
      <c r="G861">
        <f>IF(LEN(telefony[[#This Row],[nr]]) &gt;= 10, 1,0)</f>
        <v>0</v>
      </c>
      <c r="H861">
        <f>IF(AND(MID(telefony[[#This Row],[nr]],1,2)="12",  telefony[[#This Row],[Czy stacjonarny]]=1), 1,0)</f>
        <v>0</v>
      </c>
      <c r="I861" s="2">
        <f>IF(telefony[[#This Row],[Czy stacjonarny na 12]]=1, telefony[[#This Row],[zakonczenie]]-telefony[[#This Row],[rozpoczecie]]+I860, I860)</f>
        <v>6.7592592592592593E-2</v>
      </c>
      <c r="J861" s="9">
        <f>IF(telefony[[#This Row],[Czy stacjonarny]]=1, telefony[[#This Row],[zakonczenie]]-telefony[[#This Row],[rozpoczecie]]+J860, J860)</f>
        <v>3.4718402777777815</v>
      </c>
      <c r="K861" s="9">
        <f>IF(telefony[[#This Row],[Czy komórkowy]]=1, telefony[[#This Row],[zakonczenie]]-telefony[[#This Row],[rozpoczecie]]+K860, K860)</f>
        <v>1.1528124999999985</v>
      </c>
      <c r="L861" s="9">
        <f>IF(telefony[[#This Row],[Czy zagraniczne]]=1, telefony[[#This Row],[zakonczenie]]-telefony[[#This Row],[rozpoczecie]]+L860, L860)</f>
        <v>0.27318287037037081</v>
      </c>
      <c r="M861" s="9">
        <f>IF(telefony[[#This Row],[Czy stacjonarny]]=1, telefony[[#This Row],[zakonczenie]]-telefony[[#This Row],[rozpoczecie]]+M860, IF(telefony[[#This Row],[Czy komórkowy]]=1, telefony[[#This Row],[zakonczenie]]-telefony[[#This Row],[rozpoczecie]]+M860, M860))</f>
        <v>4.6246527777777882</v>
      </c>
      <c r="N861" s="2">
        <f>telefony[[#This Row],[zakonczenie]]-telefony[[#This Row],[rozpoczecie]]</f>
        <v>5.7986111111110739E-3</v>
      </c>
      <c r="O861">
        <f>IF(telefony[[#This Row],[Czy zagraniczne]]=1, ROUNDUP(telefony[[#This Row],[Trwanie]]*1440,0),0)</f>
        <v>0</v>
      </c>
      <c r="P861" s="9">
        <f>IF(telefony[[#This Row],[Czy komórkowy]]=1, P860+telefony[[#This Row],[Trwanie]], P860)</f>
        <v>0.98815972222222137</v>
      </c>
      <c r="Q861" s="9">
        <f>IF(telefony[[#This Row],[Czy stacjonarny]]=1, Q860+telefony[[#This Row],[Trwanie]], Q860)</f>
        <v>3.0809375000000028</v>
      </c>
    </row>
    <row r="862" spans="1:17" x14ac:dyDescent="0.25">
      <c r="A862">
        <v>9005999</v>
      </c>
      <c r="B862" s="1">
        <v>42929</v>
      </c>
      <c r="C862" s="2">
        <v>0.4878587962962963</v>
      </c>
      <c r="D862" s="2">
        <v>0.49609953703703702</v>
      </c>
      <c r="E862">
        <f>IF(LEN(telefony[[#This Row],[nr]]) = 7, 1,0)</f>
        <v>1</v>
      </c>
      <c r="F862">
        <f>IF(LEN(telefony[[#This Row],[nr]]) = 8, 1,0)</f>
        <v>0</v>
      </c>
      <c r="G862">
        <f>IF(LEN(telefony[[#This Row],[nr]]) &gt;= 10, 1,0)</f>
        <v>0</v>
      </c>
      <c r="H862">
        <f>IF(AND(MID(telefony[[#This Row],[nr]],1,2)="12",  telefony[[#This Row],[Czy stacjonarny]]=1), 1,0)</f>
        <v>0</v>
      </c>
      <c r="I862" s="2">
        <f>IF(telefony[[#This Row],[Czy stacjonarny na 12]]=1, telefony[[#This Row],[zakonczenie]]-telefony[[#This Row],[rozpoczecie]]+I861, I861)</f>
        <v>6.7592592592592593E-2</v>
      </c>
      <c r="J862" s="9">
        <f>IF(telefony[[#This Row],[Czy stacjonarny]]=1, telefony[[#This Row],[zakonczenie]]-telefony[[#This Row],[rozpoczecie]]+J861, J861)</f>
        <v>3.480081018518522</v>
      </c>
      <c r="K862" s="9">
        <f>IF(telefony[[#This Row],[Czy komórkowy]]=1, telefony[[#This Row],[zakonczenie]]-telefony[[#This Row],[rozpoczecie]]+K861, K861)</f>
        <v>1.1528124999999985</v>
      </c>
      <c r="L862" s="9">
        <f>IF(telefony[[#This Row],[Czy zagraniczne]]=1, telefony[[#This Row],[zakonczenie]]-telefony[[#This Row],[rozpoczecie]]+L861, L861)</f>
        <v>0.27318287037037081</v>
      </c>
      <c r="M862" s="9">
        <f>IF(telefony[[#This Row],[Czy stacjonarny]]=1, telefony[[#This Row],[zakonczenie]]-telefony[[#This Row],[rozpoczecie]]+M861, IF(telefony[[#This Row],[Czy komórkowy]]=1, telefony[[#This Row],[zakonczenie]]-telefony[[#This Row],[rozpoczecie]]+M861, M861))</f>
        <v>4.6328935185185287</v>
      </c>
      <c r="N862" s="2">
        <f>telefony[[#This Row],[zakonczenie]]-telefony[[#This Row],[rozpoczecie]]</f>
        <v>8.2407407407407152E-3</v>
      </c>
      <c r="O862">
        <f>IF(telefony[[#This Row],[Czy zagraniczne]]=1, ROUNDUP(telefony[[#This Row],[Trwanie]]*1440,0),0)</f>
        <v>0</v>
      </c>
      <c r="P862" s="9">
        <f>IF(telefony[[#This Row],[Czy komórkowy]]=1, P861+telefony[[#This Row],[Trwanie]], P861)</f>
        <v>0.98815972222222137</v>
      </c>
      <c r="Q862" s="9">
        <f>IF(telefony[[#This Row],[Czy stacjonarny]]=1, Q861+telefony[[#This Row],[Trwanie]], Q861)</f>
        <v>3.0891782407407433</v>
      </c>
    </row>
    <row r="863" spans="1:17" x14ac:dyDescent="0.25">
      <c r="A863">
        <v>7763451</v>
      </c>
      <c r="B863" s="1">
        <v>42929</v>
      </c>
      <c r="C863" s="2">
        <v>0.4911226851851852</v>
      </c>
      <c r="D863" s="2">
        <v>0.49859953703703702</v>
      </c>
      <c r="E863">
        <f>IF(LEN(telefony[[#This Row],[nr]]) = 7, 1,0)</f>
        <v>1</v>
      </c>
      <c r="F863">
        <f>IF(LEN(telefony[[#This Row],[nr]]) = 8, 1,0)</f>
        <v>0</v>
      </c>
      <c r="G863">
        <f>IF(LEN(telefony[[#This Row],[nr]]) &gt;= 10, 1,0)</f>
        <v>0</v>
      </c>
      <c r="H863">
        <f>IF(AND(MID(telefony[[#This Row],[nr]],1,2)="12",  telefony[[#This Row],[Czy stacjonarny]]=1), 1,0)</f>
        <v>0</v>
      </c>
      <c r="I863" s="2">
        <f>IF(telefony[[#This Row],[Czy stacjonarny na 12]]=1, telefony[[#This Row],[zakonczenie]]-telefony[[#This Row],[rozpoczecie]]+I862, I862)</f>
        <v>6.7592592592592593E-2</v>
      </c>
      <c r="J863" s="9">
        <f>IF(telefony[[#This Row],[Czy stacjonarny]]=1, telefony[[#This Row],[zakonczenie]]-telefony[[#This Row],[rozpoczecie]]+J862, J862)</f>
        <v>3.4875578703703738</v>
      </c>
      <c r="K863" s="9">
        <f>IF(telefony[[#This Row],[Czy komórkowy]]=1, telefony[[#This Row],[zakonczenie]]-telefony[[#This Row],[rozpoczecie]]+K862, K862)</f>
        <v>1.1528124999999985</v>
      </c>
      <c r="L863" s="9">
        <f>IF(telefony[[#This Row],[Czy zagraniczne]]=1, telefony[[#This Row],[zakonczenie]]-telefony[[#This Row],[rozpoczecie]]+L862, L862)</f>
        <v>0.27318287037037081</v>
      </c>
      <c r="M863" s="9">
        <f>IF(telefony[[#This Row],[Czy stacjonarny]]=1, telefony[[#This Row],[zakonczenie]]-telefony[[#This Row],[rozpoczecie]]+M862, IF(telefony[[#This Row],[Czy komórkowy]]=1, telefony[[#This Row],[zakonczenie]]-telefony[[#This Row],[rozpoczecie]]+M862, M862))</f>
        <v>4.6403703703703805</v>
      </c>
      <c r="N863" s="2">
        <f>telefony[[#This Row],[zakonczenie]]-telefony[[#This Row],[rozpoczecie]]</f>
        <v>7.4768518518518179E-3</v>
      </c>
      <c r="O863">
        <f>IF(telefony[[#This Row],[Czy zagraniczne]]=1, ROUNDUP(telefony[[#This Row],[Trwanie]]*1440,0),0)</f>
        <v>0</v>
      </c>
      <c r="P863" s="9">
        <f>IF(telefony[[#This Row],[Czy komórkowy]]=1, P862+telefony[[#This Row],[Trwanie]], P862)</f>
        <v>0.98815972222222137</v>
      </c>
      <c r="Q863" s="9">
        <f>IF(telefony[[#This Row],[Czy stacjonarny]]=1, Q862+telefony[[#This Row],[Trwanie]], Q862)</f>
        <v>3.0966550925925951</v>
      </c>
    </row>
    <row r="864" spans="1:17" x14ac:dyDescent="0.25">
      <c r="A864">
        <v>3765001</v>
      </c>
      <c r="B864" s="1">
        <v>42929</v>
      </c>
      <c r="C864" s="2">
        <v>0.49283564814814818</v>
      </c>
      <c r="D864" s="2">
        <v>0.50396990740740744</v>
      </c>
      <c r="E864">
        <f>IF(LEN(telefony[[#This Row],[nr]]) = 7, 1,0)</f>
        <v>1</v>
      </c>
      <c r="F864">
        <f>IF(LEN(telefony[[#This Row],[nr]]) = 8, 1,0)</f>
        <v>0</v>
      </c>
      <c r="G864">
        <f>IF(LEN(telefony[[#This Row],[nr]]) &gt;= 10, 1,0)</f>
        <v>0</v>
      </c>
      <c r="H864">
        <f>IF(AND(MID(telefony[[#This Row],[nr]],1,2)="12",  telefony[[#This Row],[Czy stacjonarny]]=1), 1,0)</f>
        <v>0</v>
      </c>
      <c r="I864" s="2">
        <f>IF(telefony[[#This Row],[Czy stacjonarny na 12]]=1, telefony[[#This Row],[zakonczenie]]-telefony[[#This Row],[rozpoczecie]]+I863, I863)</f>
        <v>6.7592592592592593E-2</v>
      </c>
      <c r="J864" s="9">
        <f>IF(telefony[[#This Row],[Czy stacjonarny]]=1, telefony[[#This Row],[zakonczenie]]-telefony[[#This Row],[rozpoczecie]]+J863, J863)</f>
        <v>3.4986921296296329</v>
      </c>
      <c r="K864" s="9">
        <f>IF(telefony[[#This Row],[Czy komórkowy]]=1, telefony[[#This Row],[zakonczenie]]-telefony[[#This Row],[rozpoczecie]]+K863, K863)</f>
        <v>1.1528124999999985</v>
      </c>
      <c r="L864" s="9">
        <f>IF(telefony[[#This Row],[Czy zagraniczne]]=1, telefony[[#This Row],[zakonczenie]]-telefony[[#This Row],[rozpoczecie]]+L863, L863)</f>
        <v>0.27318287037037081</v>
      </c>
      <c r="M864" s="9">
        <f>IF(telefony[[#This Row],[Czy stacjonarny]]=1, telefony[[#This Row],[zakonczenie]]-telefony[[#This Row],[rozpoczecie]]+M863, IF(telefony[[#This Row],[Czy komórkowy]]=1, telefony[[#This Row],[zakonczenie]]-telefony[[#This Row],[rozpoczecie]]+M863, M863))</f>
        <v>4.6515046296296401</v>
      </c>
      <c r="N864" s="2">
        <f>telefony[[#This Row],[zakonczenie]]-telefony[[#This Row],[rozpoczecie]]</f>
        <v>1.113425925925926E-2</v>
      </c>
      <c r="O864">
        <f>IF(telefony[[#This Row],[Czy zagraniczne]]=1, ROUNDUP(telefony[[#This Row],[Trwanie]]*1440,0),0)</f>
        <v>0</v>
      </c>
      <c r="P864" s="9">
        <f>IF(telefony[[#This Row],[Czy komórkowy]]=1, P863+telefony[[#This Row],[Trwanie]], P863)</f>
        <v>0.98815972222222137</v>
      </c>
      <c r="Q864" s="9">
        <f>IF(telefony[[#This Row],[Czy stacjonarny]]=1, Q863+telefony[[#This Row],[Trwanie]], Q863)</f>
        <v>3.1077893518518542</v>
      </c>
    </row>
    <row r="865" spans="1:17" x14ac:dyDescent="0.25">
      <c r="A865">
        <v>8498076</v>
      </c>
      <c r="B865" s="1">
        <v>42929</v>
      </c>
      <c r="C865" s="2">
        <v>0.49493055555555554</v>
      </c>
      <c r="D865" s="2">
        <v>0.49898148148148147</v>
      </c>
      <c r="E865">
        <f>IF(LEN(telefony[[#This Row],[nr]]) = 7, 1,0)</f>
        <v>1</v>
      </c>
      <c r="F865">
        <f>IF(LEN(telefony[[#This Row],[nr]]) = 8, 1,0)</f>
        <v>0</v>
      </c>
      <c r="G865">
        <f>IF(LEN(telefony[[#This Row],[nr]]) &gt;= 10, 1,0)</f>
        <v>0</v>
      </c>
      <c r="H865">
        <f>IF(AND(MID(telefony[[#This Row],[nr]],1,2)="12",  telefony[[#This Row],[Czy stacjonarny]]=1), 1,0)</f>
        <v>0</v>
      </c>
      <c r="I865" s="2">
        <f>IF(telefony[[#This Row],[Czy stacjonarny na 12]]=1, telefony[[#This Row],[zakonczenie]]-telefony[[#This Row],[rozpoczecie]]+I864, I864)</f>
        <v>6.7592592592592593E-2</v>
      </c>
      <c r="J865" s="9">
        <f>IF(telefony[[#This Row],[Czy stacjonarny]]=1, telefony[[#This Row],[zakonczenie]]-telefony[[#This Row],[rozpoczecie]]+J864, J864)</f>
        <v>3.502743055555559</v>
      </c>
      <c r="K865" s="9">
        <f>IF(telefony[[#This Row],[Czy komórkowy]]=1, telefony[[#This Row],[zakonczenie]]-telefony[[#This Row],[rozpoczecie]]+K864, K864)</f>
        <v>1.1528124999999985</v>
      </c>
      <c r="L865" s="9">
        <f>IF(telefony[[#This Row],[Czy zagraniczne]]=1, telefony[[#This Row],[zakonczenie]]-telefony[[#This Row],[rozpoczecie]]+L864, L864)</f>
        <v>0.27318287037037081</v>
      </c>
      <c r="M865" s="9">
        <f>IF(telefony[[#This Row],[Czy stacjonarny]]=1, telefony[[#This Row],[zakonczenie]]-telefony[[#This Row],[rozpoczecie]]+M864, IF(telefony[[#This Row],[Czy komórkowy]]=1, telefony[[#This Row],[zakonczenie]]-telefony[[#This Row],[rozpoczecie]]+M864, M864))</f>
        <v>4.6555555555555657</v>
      </c>
      <c r="N865" s="2">
        <f>telefony[[#This Row],[zakonczenie]]-telefony[[#This Row],[rozpoczecie]]</f>
        <v>4.05092592592593E-3</v>
      </c>
      <c r="O865">
        <f>IF(telefony[[#This Row],[Czy zagraniczne]]=1, ROUNDUP(telefony[[#This Row],[Trwanie]]*1440,0),0)</f>
        <v>0</v>
      </c>
      <c r="P865" s="9">
        <f>IF(telefony[[#This Row],[Czy komórkowy]]=1, P864+telefony[[#This Row],[Trwanie]], P864)</f>
        <v>0.98815972222222137</v>
      </c>
      <c r="Q865" s="9">
        <f>IF(telefony[[#This Row],[Czy stacjonarny]]=1, Q864+telefony[[#This Row],[Trwanie]], Q864)</f>
        <v>3.1118402777777803</v>
      </c>
    </row>
    <row r="866" spans="1:17" x14ac:dyDescent="0.25">
      <c r="A866">
        <v>4995171</v>
      </c>
      <c r="B866" s="1">
        <v>42929</v>
      </c>
      <c r="C866" s="2">
        <v>0.5006018518518518</v>
      </c>
      <c r="D866" s="2">
        <v>0.50388888888888894</v>
      </c>
      <c r="E866">
        <f>IF(LEN(telefony[[#This Row],[nr]]) = 7, 1,0)</f>
        <v>1</v>
      </c>
      <c r="F866">
        <f>IF(LEN(telefony[[#This Row],[nr]]) = 8, 1,0)</f>
        <v>0</v>
      </c>
      <c r="G866">
        <f>IF(LEN(telefony[[#This Row],[nr]]) &gt;= 10, 1,0)</f>
        <v>0</v>
      </c>
      <c r="H866">
        <f>IF(AND(MID(telefony[[#This Row],[nr]],1,2)="12",  telefony[[#This Row],[Czy stacjonarny]]=1), 1,0)</f>
        <v>0</v>
      </c>
      <c r="I866" s="2">
        <f>IF(telefony[[#This Row],[Czy stacjonarny na 12]]=1, telefony[[#This Row],[zakonczenie]]-telefony[[#This Row],[rozpoczecie]]+I865, I865)</f>
        <v>6.7592592592592593E-2</v>
      </c>
      <c r="J866" s="9">
        <f>IF(telefony[[#This Row],[Czy stacjonarny]]=1, telefony[[#This Row],[zakonczenie]]-telefony[[#This Row],[rozpoczecie]]+J865, J865)</f>
        <v>3.5060300925925962</v>
      </c>
      <c r="K866" s="9">
        <f>IF(telefony[[#This Row],[Czy komórkowy]]=1, telefony[[#This Row],[zakonczenie]]-telefony[[#This Row],[rozpoczecie]]+K865, K865)</f>
        <v>1.1528124999999985</v>
      </c>
      <c r="L866" s="9">
        <f>IF(telefony[[#This Row],[Czy zagraniczne]]=1, telefony[[#This Row],[zakonczenie]]-telefony[[#This Row],[rozpoczecie]]+L865, L865)</f>
        <v>0.27318287037037081</v>
      </c>
      <c r="M866" s="9">
        <f>IF(telefony[[#This Row],[Czy stacjonarny]]=1, telefony[[#This Row],[zakonczenie]]-telefony[[#This Row],[rozpoczecie]]+M865, IF(telefony[[#This Row],[Czy komórkowy]]=1, telefony[[#This Row],[zakonczenie]]-telefony[[#This Row],[rozpoczecie]]+M865, M865))</f>
        <v>4.6588425925926025</v>
      </c>
      <c r="N866" s="2">
        <f>telefony[[#This Row],[zakonczenie]]-telefony[[#This Row],[rozpoczecie]]</f>
        <v>3.2870370370371438E-3</v>
      </c>
      <c r="O866">
        <f>IF(telefony[[#This Row],[Czy zagraniczne]]=1, ROUNDUP(telefony[[#This Row],[Trwanie]]*1440,0),0)</f>
        <v>0</v>
      </c>
      <c r="P866" s="9">
        <f>IF(telefony[[#This Row],[Czy komórkowy]]=1, P865+telefony[[#This Row],[Trwanie]], P865)</f>
        <v>0.98815972222222137</v>
      </c>
      <c r="Q866" s="9">
        <f>IF(telefony[[#This Row],[Czy stacjonarny]]=1, Q865+telefony[[#This Row],[Trwanie]], Q865)</f>
        <v>3.1151273148148175</v>
      </c>
    </row>
    <row r="867" spans="1:17" x14ac:dyDescent="0.25">
      <c r="A867">
        <v>8929993</v>
      </c>
      <c r="B867" s="1">
        <v>42929</v>
      </c>
      <c r="C867" s="2">
        <v>0.50173611111111116</v>
      </c>
      <c r="D867" s="2">
        <v>0.50722222222222224</v>
      </c>
      <c r="E867">
        <f>IF(LEN(telefony[[#This Row],[nr]]) = 7, 1,0)</f>
        <v>1</v>
      </c>
      <c r="F867">
        <f>IF(LEN(telefony[[#This Row],[nr]]) = 8, 1,0)</f>
        <v>0</v>
      </c>
      <c r="G867">
        <f>IF(LEN(telefony[[#This Row],[nr]]) &gt;= 10, 1,0)</f>
        <v>0</v>
      </c>
      <c r="H867">
        <f>IF(AND(MID(telefony[[#This Row],[nr]],1,2)="12",  telefony[[#This Row],[Czy stacjonarny]]=1), 1,0)</f>
        <v>0</v>
      </c>
      <c r="I867" s="2">
        <f>IF(telefony[[#This Row],[Czy stacjonarny na 12]]=1, telefony[[#This Row],[zakonczenie]]-telefony[[#This Row],[rozpoczecie]]+I866, I866)</f>
        <v>6.7592592592592593E-2</v>
      </c>
      <c r="J867" s="9">
        <f>IF(telefony[[#This Row],[Czy stacjonarny]]=1, telefony[[#This Row],[zakonczenie]]-telefony[[#This Row],[rozpoczecie]]+J866, J866)</f>
        <v>3.5115162037037075</v>
      </c>
      <c r="K867" s="9">
        <f>IF(telefony[[#This Row],[Czy komórkowy]]=1, telefony[[#This Row],[zakonczenie]]-telefony[[#This Row],[rozpoczecie]]+K866, K866)</f>
        <v>1.1528124999999985</v>
      </c>
      <c r="L867" s="9">
        <f>IF(telefony[[#This Row],[Czy zagraniczne]]=1, telefony[[#This Row],[zakonczenie]]-telefony[[#This Row],[rozpoczecie]]+L866, L866)</f>
        <v>0.27318287037037081</v>
      </c>
      <c r="M867" s="9">
        <f>IF(telefony[[#This Row],[Czy stacjonarny]]=1, telefony[[#This Row],[zakonczenie]]-telefony[[#This Row],[rozpoczecie]]+M866, IF(telefony[[#This Row],[Czy komórkowy]]=1, telefony[[#This Row],[zakonczenie]]-telefony[[#This Row],[rozpoczecie]]+M866, M866))</f>
        <v>4.6643287037037133</v>
      </c>
      <c r="N867" s="2">
        <f>telefony[[#This Row],[zakonczenie]]-telefony[[#This Row],[rozpoczecie]]</f>
        <v>5.4861111111110805E-3</v>
      </c>
      <c r="O867">
        <f>IF(telefony[[#This Row],[Czy zagraniczne]]=1, ROUNDUP(telefony[[#This Row],[Trwanie]]*1440,0),0)</f>
        <v>0</v>
      </c>
      <c r="P867" s="9">
        <f>IF(telefony[[#This Row],[Czy komórkowy]]=1, P866+telefony[[#This Row],[Trwanie]], P866)</f>
        <v>0.98815972222222137</v>
      </c>
      <c r="Q867" s="9">
        <f>IF(telefony[[#This Row],[Czy stacjonarny]]=1, Q866+telefony[[#This Row],[Trwanie]], Q866)</f>
        <v>3.1206134259259288</v>
      </c>
    </row>
    <row r="868" spans="1:17" x14ac:dyDescent="0.25">
      <c r="A868">
        <v>7473804</v>
      </c>
      <c r="B868" s="1">
        <v>42929</v>
      </c>
      <c r="C868" s="2">
        <v>0.50675925925925924</v>
      </c>
      <c r="D868" s="2">
        <v>0.5138194444444445</v>
      </c>
      <c r="E868">
        <f>IF(LEN(telefony[[#This Row],[nr]]) = 7, 1,0)</f>
        <v>1</v>
      </c>
      <c r="F868">
        <f>IF(LEN(telefony[[#This Row],[nr]]) = 8, 1,0)</f>
        <v>0</v>
      </c>
      <c r="G868">
        <f>IF(LEN(telefony[[#This Row],[nr]]) &gt;= 10, 1,0)</f>
        <v>0</v>
      </c>
      <c r="H868">
        <f>IF(AND(MID(telefony[[#This Row],[nr]],1,2)="12",  telefony[[#This Row],[Czy stacjonarny]]=1), 1,0)</f>
        <v>0</v>
      </c>
      <c r="I868" s="2">
        <f>IF(telefony[[#This Row],[Czy stacjonarny na 12]]=1, telefony[[#This Row],[zakonczenie]]-telefony[[#This Row],[rozpoczecie]]+I867, I867)</f>
        <v>6.7592592592592593E-2</v>
      </c>
      <c r="J868" s="9">
        <f>IF(telefony[[#This Row],[Czy stacjonarny]]=1, telefony[[#This Row],[zakonczenie]]-telefony[[#This Row],[rozpoczecie]]+J867, J867)</f>
        <v>3.518576388888893</v>
      </c>
      <c r="K868" s="9">
        <f>IF(telefony[[#This Row],[Czy komórkowy]]=1, telefony[[#This Row],[zakonczenie]]-telefony[[#This Row],[rozpoczecie]]+K867, K867)</f>
        <v>1.1528124999999985</v>
      </c>
      <c r="L868" s="9">
        <f>IF(telefony[[#This Row],[Czy zagraniczne]]=1, telefony[[#This Row],[zakonczenie]]-telefony[[#This Row],[rozpoczecie]]+L867, L867)</f>
        <v>0.27318287037037081</v>
      </c>
      <c r="M868" s="9">
        <f>IF(telefony[[#This Row],[Czy stacjonarny]]=1, telefony[[#This Row],[zakonczenie]]-telefony[[#This Row],[rozpoczecie]]+M867, IF(telefony[[#This Row],[Czy komórkowy]]=1, telefony[[#This Row],[zakonczenie]]-telefony[[#This Row],[rozpoczecie]]+M867, M867))</f>
        <v>4.6713888888888988</v>
      </c>
      <c r="N868" s="2">
        <f>telefony[[#This Row],[zakonczenie]]-telefony[[#This Row],[rozpoczecie]]</f>
        <v>7.0601851851852526E-3</v>
      </c>
      <c r="O868">
        <f>IF(telefony[[#This Row],[Czy zagraniczne]]=1, ROUNDUP(telefony[[#This Row],[Trwanie]]*1440,0),0)</f>
        <v>0</v>
      </c>
      <c r="P868" s="9">
        <f>IF(telefony[[#This Row],[Czy komórkowy]]=1, P867+telefony[[#This Row],[Trwanie]], P867)</f>
        <v>0.98815972222222137</v>
      </c>
      <c r="Q868" s="9">
        <f>IF(telefony[[#This Row],[Czy stacjonarny]]=1, Q867+telefony[[#This Row],[Trwanie]], Q867)</f>
        <v>3.1276736111111143</v>
      </c>
    </row>
    <row r="869" spans="1:17" x14ac:dyDescent="0.25">
      <c r="A869">
        <v>1816002</v>
      </c>
      <c r="B869" s="1">
        <v>42929</v>
      </c>
      <c r="C869" s="2">
        <v>0.50732638888888892</v>
      </c>
      <c r="D869" s="2">
        <v>0.51005787037037043</v>
      </c>
      <c r="E869">
        <f>IF(LEN(telefony[[#This Row],[nr]]) = 7, 1,0)</f>
        <v>1</v>
      </c>
      <c r="F869">
        <f>IF(LEN(telefony[[#This Row],[nr]]) = 8, 1,0)</f>
        <v>0</v>
      </c>
      <c r="G869">
        <f>IF(LEN(telefony[[#This Row],[nr]]) &gt;= 10, 1,0)</f>
        <v>0</v>
      </c>
      <c r="H869">
        <f>IF(AND(MID(telefony[[#This Row],[nr]],1,2)="12",  telefony[[#This Row],[Czy stacjonarny]]=1), 1,0)</f>
        <v>0</v>
      </c>
      <c r="I869" s="2">
        <f>IF(telefony[[#This Row],[Czy stacjonarny na 12]]=1, telefony[[#This Row],[zakonczenie]]-telefony[[#This Row],[rozpoczecie]]+I868, I868)</f>
        <v>6.7592592592592593E-2</v>
      </c>
      <c r="J869" s="9">
        <f>IF(telefony[[#This Row],[Czy stacjonarny]]=1, telefony[[#This Row],[zakonczenie]]-telefony[[#This Row],[rozpoczecie]]+J868, J868)</f>
        <v>3.5213078703703746</v>
      </c>
      <c r="K869" s="9">
        <f>IF(telefony[[#This Row],[Czy komórkowy]]=1, telefony[[#This Row],[zakonczenie]]-telefony[[#This Row],[rozpoczecie]]+K868, K868)</f>
        <v>1.1528124999999985</v>
      </c>
      <c r="L869" s="9">
        <f>IF(telefony[[#This Row],[Czy zagraniczne]]=1, telefony[[#This Row],[zakonczenie]]-telefony[[#This Row],[rozpoczecie]]+L868, L868)</f>
        <v>0.27318287037037081</v>
      </c>
      <c r="M869" s="9">
        <f>IF(telefony[[#This Row],[Czy stacjonarny]]=1, telefony[[#This Row],[zakonczenie]]-telefony[[#This Row],[rozpoczecie]]+M868, IF(telefony[[#This Row],[Czy komórkowy]]=1, telefony[[#This Row],[zakonczenie]]-telefony[[#This Row],[rozpoczecie]]+M868, M868))</f>
        <v>4.67412037037038</v>
      </c>
      <c r="N869" s="2">
        <f>telefony[[#This Row],[zakonczenie]]-telefony[[#This Row],[rozpoczecie]]</f>
        <v>2.7314814814815014E-3</v>
      </c>
      <c r="O869">
        <f>IF(telefony[[#This Row],[Czy zagraniczne]]=1, ROUNDUP(telefony[[#This Row],[Trwanie]]*1440,0),0)</f>
        <v>0</v>
      </c>
      <c r="P869" s="9">
        <f>IF(telefony[[#This Row],[Czy komórkowy]]=1, P868+telefony[[#This Row],[Trwanie]], P868)</f>
        <v>0.98815972222222137</v>
      </c>
      <c r="Q869" s="9">
        <f>IF(telefony[[#This Row],[Czy stacjonarny]]=1, Q868+telefony[[#This Row],[Trwanie]], Q868)</f>
        <v>3.1304050925925959</v>
      </c>
    </row>
    <row r="870" spans="1:17" x14ac:dyDescent="0.25">
      <c r="A870">
        <v>4133182</v>
      </c>
      <c r="B870" s="1">
        <v>42929</v>
      </c>
      <c r="C870" s="2">
        <v>0.51061342592592596</v>
      </c>
      <c r="D870" s="2">
        <v>0.5118287037037037</v>
      </c>
      <c r="E870">
        <f>IF(LEN(telefony[[#This Row],[nr]]) = 7, 1,0)</f>
        <v>1</v>
      </c>
      <c r="F870">
        <f>IF(LEN(telefony[[#This Row],[nr]]) = 8, 1,0)</f>
        <v>0</v>
      </c>
      <c r="G870">
        <f>IF(LEN(telefony[[#This Row],[nr]]) &gt;= 10, 1,0)</f>
        <v>0</v>
      </c>
      <c r="H870">
        <f>IF(AND(MID(telefony[[#This Row],[nr]],1,2)="12",  telefony[[#This Row],[Czy stacjonarny]]=1), 1,0)</f>
        <v>0</v>
      </c>
      <c r="I870" s="2">
        <f>IF(telefony[[#This Row],[Czy stacjonarny na 12]]=1, telefony[[#This Row],[zakonczenie]]-telefony[[#This Row],[rozpoczecie]]+I869, I869)</f>
        <v>6.7592592592592593E-2</v>
      </c>
      <c r="J870" s="9">
        <f>IF(telefony[[#This Row],[Czy stacjonarny]]=1, telefony[[#This Row],[zakonczenie]]-telefony[[#This Row],[rozpoczecie]]+J869, J869)</f>
        <v>3.5225231481481525</v>
      </c>
      <c r="K870" s="9">
        <f>IF(telefony[[#This Row],[Czy komórkowy]]=1, telefony[[#This Row],[zakonczenie]]-telefony[[#This Row],[rozpoczecie]]+K869, K869)</f>
        <v>1.1528124999999985</v>
      </c>
      <c r="L870" s="9">
        <f>IF(telefony[[#This Row],[Czy zagraniczne]]=1, telefony[[#This Row],[zakonczenie]]-telefony[[#This Row],[rozpoczecie]]+L869, L869)</f>
        <v>0.27318287037037081</v>
      </c>
      <c r="M870" s="9">
        <f>IF(telefony[[#This Row],[Czy stacjonarny]]=1, telefony[[#This Row],[zakonczenie]]-telefony[[#This Row],[rozpoczecie]]+M869, IF(telefony[[#This Row],[Czy komórkowy]]=1, telefony[[#This Row],[zakonczenie]]-telefony[[#This Row],[rozpoczecie]]+M869, M869))</f>
        <v>4.6753356481481578</v>
      </c>
      <c r="N870" s="2">
        <f>telefony[[#This Row],[zakonczenie]]-telefony[[#This Row],[rozpoczecie]]</f>
        <v>1.2152777777777457E-3</v>
      </c>
      <c r="O870">
        <f>IF(telefony[[#This Row],[Czy zagraniczne]]=1, ROUNDUP(telefony[[#This Row],[Trwanie]]*1440,0),0)</f>
        <v>0</v>
      </c>
      <c r="P870" s="9">
        <f>IF(telefony[[#This Row],[Czy komórkowy]]=1, P869+telefony[[#This Row],[Trwanie]], P869)</f>
        <v>0.98815972222222137</v>
      </c>
      <c r="Q870" s="9">
        <f>IF(telefony[[#This Row],[Czy stacjonarny]]=1, Q869+telefony[[#This Row],[Trwanie]], Q869)</f>
        <v>3.1316203703703738</v>
      </c>
    </row>
    <row r="871" spans="1:17" x14ac:dyDescent="0.25">
      <c r="A871">
        <v>63141248</v>
      </c>
      <c r="B871" s="1">
        <v>42929</v>
      </c>
      <c r="C871" s="2">
        <v>0.51224537037037032</v>
      </c>
      <c r="D871" s="2">
        <v>0.51730324074074074</v>
      </c>
      <c r="E871">
        <f>IF(LEN(telefony[[#This Row],[nr]]) = 7, 1,0)</f>
        <v>0</v>
      </c>
      <c r="F871">
        <f>IF(LEN(telefony[[#This Row],[nr]]) = 8, 1,0)</f>
        <v>1</v>
      </c>
      <c r="G871">
        <f>IF(LEN(telefony[[#This Row],[nr]]) &gt;= 10, 1,0)</f>
        <v>0</v>
      </c>
      <c r="H871">
        <f>IF(AND(MID(telefony[[#This Row],[nr]],1,2)="12",  telefony[[#This Row],[Czy stacjonarny]]=1), 1,0)</f>
        <v>0</v>
      </c>
      <c r="I871" s="2">
        <f>IF(telefony[[#This Row],[Czy stacjonarny na 12]]=1, telefony[[#This Row],[zakonczenie]]-telefony[[#This Row],[rozpoczecie]]+I870, I870)</f>
        <v>6.7592592592592593E-2</v>
      </c>
      <c r="J871" s="9">
        <f>IF(telefony[[#This Row],[Czy stacjonarny]]=1, telefony[[#This Row],[zakonczenie]]-telefony[[#This Row],[rozpoczecie]]+J870, J870)</f>
        <v>3.5225231481481525</v>
      </c>
      <c r="K871" s="9">
        <f>IF(telefony[[#This Row],[Czy komórkowy]]=1, telefony[[#This Row],[zakonczenie]]-telefony[[#This Row],[rozpoczecie]]+K870, K870)</f>
        <v>1.157870370370369</v>
      </c>
      <c r="L871" s="9">
        <f>IF(telefony[[#This Row],[Czy zagraniczne]]=1, telefony[[#This Row],[zakonczenie]]-telefony[[#This Row],[rozpoczecie]]+L870, L870)</f>
        <v>0.27318287037037081</v>
      </c>
      <c r="M871" s="9">
        <f>IF(telefony[[#This Row],[Czy stacjonarny]]=1, telefony[[#This Row],[zakonczenie]]-telefony[[#This Row],[rozpoczecie]]+M870, IF(telefony[[#This Row],[Czy komórkowy]]=1, telefony[[#This Row],[zakonczenie]]-telefony[[#This Row],[rozpoczecie]]+M870, M870))</f>
        <v>4.6803935185185281</v>
      </c>
      <c r="N871" s="2">
        <f>telefony[[#This Row],[zakonczenie]]-telefony[[#This Row],[rozpoczecie]]</f>
        <v>5.0578703703704209E-3</v>
      </c>
      <c r="O871">
        <f>IF(telefony[[#This Row],[Czy zagraniczne]]=1, ROUNDUP(telefony[[#This Row],[Trwanie]]*1440,0),0)</f>
        <v>0</v>
      </c>
      <c r="P871" s="9">
        <f>IF(telefony[[#This Row],[Czy komórkowy]]=1, P870+telefony[[#This Row],[Trwanie]], P870)</f>
        <v>0.99321759259259179</v>
      </c>
      <c r="Q871" s="9">
        <f>IF(telefony[[#This Row],[Czy stacjonarny]]=1, Q870+telefony[[#This Row],[Trwanie]], Q870)</f>
        <v>3.1316203703703738</v>
      </c>
    </row>
    <row r="872" spans="1:17" x14ac:dyDescent="0.25">
      <c r="A872">
        <v>7384686</v>
      </c>
      <c r="B872" s="1">
        <v>42929</v>
      </c>
      <c r="C872" s="2">
        <v>0.51616898148148149</v>
      </c>
      <c r="D872" s="2">
        <v>0.52461805555555552</v>
      </c>
      <c r="E872">
        <f>IF(LEN(telefony[[#This Row],[nr]]) = 7, 1,0)</f>
        <v>1</v>
      </c>
      <c r="F872">
        <f>IF(LEN(telefony[[#This Row],[nr]]) = 8, 1,0)</f>
        <v>0</v>
      </c>
      <c r="G872">
        <f>IF(LEN(telefony[[#This Row],[nr]]) &gt;= 10, 1,0)</f>
        <v>0</v>
      </c>
      <c r="H872">
        <f>IF(AND(MID(telefony[[#This Row],[nr]],1,2)="12",  telefony[[#This Row],[Czy stacjonarny]]=1), 1,0)</f>
        <v>0</v>
      </c>
      <c r="I872" s="2">
        <f>IF(telefony[[#This Row],[Czy stacjonarny na 12]]=1, telefony[[#This Row],[zakonczenie]]-telefony[[#This Row],[rozpoczecie]]+I871, I871)</f>
        <v>6.7592592592592593E-2</v>
      </c>
      <c r="J872" s="9">
        <f>IF(telefony[[#This Row],[Czy stacjonarny]]=1, telefony[[#This Row],[zakonczenie]]-telefony[[#This Row],[rozpoczecie]]+J871, J871)</f>
        <v>3.5309722222222266</v>
      </c>
      <c r="K872" s="9">
        <f>IF(telefony[[#This Row],[Czy komórkowy]]=1, telefony[[#This Row],[zakonczenie]]-telefony[[#This Row],[rozpoczecie]]+K871, K871)</f>
        <v>1.157870370370369</v>
      </c>
      <c r="L872" s="9">
        <f>IF(telefony[[#This Row],[Czy zagraniczne]]=1, telefony[[#This Row],[zakonczenie]]-telefony[[#This Row],[rozpoczecie]]+L871, L871)</f>
        <v>0.27318287037037081</v>
      </c>
      <c r="M872" s="9">
        <f>IF(telefony[[#This Row],[Czy stacjonarny]]=1, telefony[[#This Row],[zakonczenie]]-telefony[[#This Row],[rozpoczecie]]+M871, IF(telefony[[#This Row],[Czy komórkowy]]=1, telefony[[#This Row],[zakonczenie]]-telefony[[#This Row],[rozpoczecie]]+M871, M871))</f>
        <v>4.6888425925926018</v>
      </c>
      <c r="N872" s="2">
        <f>telefony[[#This Row],[zakonczenie]]-telefony[[#This Row],[rozpoczecie]]</f>
        <v>8.4490740740740256E-3</v>
      </c>
      <c r="O872">
        <f>IF(telefony[[#This Row],[Czy zagraniczne]]=1, ROUNDUP(telefony[[#This Row],[Trwanie]]*1440,0),0)</f>
        <v>0</v>
      </c>
      <c r="P872" s="9">
        <f>IF(telefony[[#This Row],[Czy komórkowy]]=1, P871+telefony[[#This Row],[Trwanie]], P871)</f>
        <v>0.99321759259259179</v>
      </c>
      <c r="Q872" s="9">
        <f>IF(telefony[[#This Row],[Czy stacjonarny]]=1, Q871+telefony[[#This Row],[Trwanie]], Q871)</f>
        <v>3.1400694444444479</v>
      </c>
    </row>
    <row r="873" spans="1:17" x14ac:dyDescent="0.25">
      <c r="A873">
        <v>3150344</v>
      </c>
      <c r="B873" s="1">
        <v>42929</v>
      </c>
      <c r="C873" s="2">
        <v>0.51709490740740738</v>
      </c>
      <c r="D873" s="2">
        <v>0.52684027777777775</v>
      </c>
      <c r="E873">
        <f>IF(LEN(telefony[[#This Row],[nr]]) = 7, 1,0)</f>
        <v>1</v>
      </c>
      <c r="F873">
        <f>IF(LEN(telefony[[#This Row],[nr]]) = 8, 1,0)</f>
        <v>0</v>
      </c>
      <c r="G873">
        <f>IF(LEN(telefony[[#This Row],[nr]]) &gt;= 10, 1,0)</f>
        <v>0</v>
      </c>
      <c r="H873">
        <f>IF(AND(MID(telefony[[#This Row],[nr]],1,2)="12",  telefony[[#This Row],[Czy stacjonarny]]=1), 1,0)</f>
        <v>0</v>
      </c>
      <c r="I873" s="2">
        <f>IF(telefony[[#This Row],[Czy stacjonarny na 12]]=1, telefony[[#This Row],[zakonczenie]]-telefony[[#This Row],[rozpoczecie]]+I872, I872)</f>
        <v>6.7592592592592593E-2</v>
      </c>
      <c r="J873" s="9">
        <f>IF(telefony[[#This Row],[Czy stacjonarny]]=1, telefony[[#This Row],[zakonczenie]]-telefony[[#This Row],[rozpoczecie]]+J872, J872)</f>
        <v>3.5407175925925971</v>
      </c>
      <c r="K873" s="9">
        <f>IF(telefony[[#This Row],[Czy komórkowy]]=1, telefony[[#This Row],[zakonczenie]]-telefony[[#This Row],[rozpoczecie]]+K872, K872)</f>
        <v>1.157870370370369</v>
      </c>
      <c r="L873" s="9">
        <f>IF(telefony[[#This Row],[Czy zagraniczne]]=1, telefony[[#This Row],[zakonczenie]]-telefony[[#This Row],[rozpoczecie]]+L872, L872)</f>
        <v>0.27318287037037081</v>
      </c>
      <c r="M873" s="9">
        <f>IF(telefony[[#This Row],[Czy stacjonarny]]=1, telefony[[#This Row],[zakonczenie]]-telefony[[#This Row],[rozpoczecie]]+M872, IF(telefony[[#This Row],[Czy komórkowy]]=1, telefony[[#This Row],[zakonczenie]]-telefony[[#This Row],[rozpoczecie]]+M872, M872))</f>
        <v>4.6985879629629723</v>
      </c>
      <c r="N873" s="2">
        <f>telefony[[#This Row],[zakonczenie]]-telefony[[#This Row],[rozpoczecie]]</f>
        <v>9.7453703703703765E-3</v>
      </c>
      <c r="O873">
        <f>IF(telefony[[#This Row],[Czy zagraniczne]]=1, ROUNDUP(telefony[[#This Row],[Trwanie]]*1440,0),0)</f>
        <v>0</v>
      </c>
      <c r="P873" s="9">
        <f>IF(telefony[[#This Row],[Czy komórkowy]]=1, P872+telefony[[#This Row],[Trwanie]], P872)</f>
        <v>0.99321759259259179</v>
      </c>
      <c r="Q873" s="9">
        <f>IF(telefony[[#This Row],[Czy stacjonarny]]=1, Q872+telefony[[#This Row],[Trwanie]], Q872)</f>
        <v>3.1498148148148184</v>
      </c>
    </row>
    <row r="874" spans="1:17" x14ac:dyDescent="0.25">
      <c r="A874">
        <v>6786847</v>
      </c>
      <c r="B874" s="1">
        <v>42929</v>
      </c>
      <c r="C874" s="2">
        <v>0.51986111111111111</v>
      </c>
      <c r="D874" s="2">
        <v>0.52924768518518517</v>
      </c>
      <c r="E874">
        <f>IF(LEN(telefony[[#This Row],[nr]]) = 7, 1,0)</f>
        <v>1</v>
      </c>
      <c r="F874">
        <f>IF(LEN(telefony[[#This Row],[nr]]) = 8, 1,0)</f>
        <v>0</v>
      </c>
      <c r="G874">
        <f>IF(LEN(telefony[[#This Row],[nr]]) &gt;= 10, 1,0)</f>
        <v>0</v>
      </c>
      <c r="H874">
        <f>IF(AND(MID(telefony[[#This Row],[nr]],1,2)="12",  telefony[[#This Row],[Czy stacjonarny]]=1), 1,0)</f>
        <v>0</v>
      </c>
      <c r="I874" s="2">
        <f>IF(telefony[[#This Row],[Czy stacjonarny na 12]]=1, telefony[[#This Row],[zakonczenie]]-telefony[[#This Row],[rozpoczecie]]+I873, I873)</f>
        <v>6.7592592592592593E-2</v>
      </c>
      <c r="J874" s="9">
        <f>IF(telefony[[#This Row],[Czy stacjonarny]]=1, telefony[[#This Row],[zakonczenie]]-telefony[[#This Row],[rozpoczecie]]+J873, J873)</f>
        <v>3.5501041666666713</v>
      </c>
      <c r="K874" s="9">
        <f>IF(telefony[[#This Row],[Czy komórkowy]]=1, telefony[[#This Row],[zakonczenie]]-telefony[[#This Row],[rozpoczecie]]+K873, K873)</f>
        <v>1.157870370370369</v>
      </c>
      <c r="L874" s="9">
        <f>IF(telefony[[#This Row],[Czy zagraniczne]]=1, telefony[[#This Row],[zakonczenie]]-telefony[[#This Row],[rozpoczecie]]+L873, L873)</f>
        <v>0.27318287037037081</v>
      </c>
      <c r="M874" s="9">
        <f>IF(telefony[[#This Row],[Czy stacjonarny]]=1, telefony[[#This Row],[zakonczenie]]-telefony[[#This Row],[rozpoczecie]]+M873, IF(telefony[[#This Row],[Czy komórkowy]]=1, telefony[[#This Row],[zakonczenie]]-telefony[[#This Row],[rozpoczecie]]+M873, M873))</f>
        <v>4.707974537037046</v>
      </c>
      <c r="N874" s="2">
        <f>telefony[[#This Row],[zakonczenie]]-telefony[[#This Row],[rozpoczecie]]</f>
        <v>9.3865740740740611E-3</v>
      </c>
      <c r="O874">
        <f>IF(telefony[[#This Row],[Czy zagraniczne]]=1, ROUNDUP(telefony[[#This Row],[Trwanie]]*1440,0),0)</f>
        <v>0</v>
      </c>
      <c r="P874" s="9">
        <f>IF(telefony[[#This Row],[Czy komórkowy]]=1, P873+telefony[[#This Row],[Trwanie]], P873)</f>
        <v>0.99321759259259179</v>
      </c>
      <c r="Q874" s="9">
        <f>IF(telefony[[#This Row],[Czy stacjonarny]]=1, Q873+telefony[[#This Row],[Trwanie]], Q873)</f>
        <v>3.1592013888888926</v>
      </c>
    </row>
    <row r="875" spans="1:17" x14ac:dyDescent="0.25">
      <c r="A875">
        <v>2947889</v>
      </c>
      <c r="B875" s="1">
        <v>42929</v>
      </c>
      <c r="C875" s="2">
        <v>0.5232175925925926</v>
      </c>
      <c r="D875" s="2">
        <v>0.52965277777777775</v>
      </c>
      <c r="E875">
        <f>IF(LEN(telefony[[#This Row],[nr]]) = 7, 1,0)</f>
        <v>1</v>
      </c>
      <c r="F875">
        <f>IF(LEN(telefony[[#This Row],[nr]]) = 8, 1,0)</f>
        <v>0</v>
      </c>
      <c r="G875">
        <f>IF(LEN(telefony[[#This Row],[nr]]) &gt;= 10, 1,0)</f>
        <v>0</v>
      </c>
      <c r="H875">
        <f>IF(AND(MID(telefony[[#This Row],[nr]],1,2)="12",  telefony[[#This Row],[Czy stacjonarny]]=1), 1,0)</f>
        <v>0</v>
      </c>
      <c r="I875" s="2">
        <f>IF(telefony[[#This Row],[Czy stacjonarny na 12]]=1, telefony[[#This Row],[zakonczenie]]-telefony[[#This Row],[rozpoczecie]]+I874, I874)</f>
        <v>6.7592592592592593E-2</v>
      </c>
      <c r="J875" s="9">
        <f>IF(telefony[[#This Row],[Czy stacjonarny]]=1, telefony[[#This Row],[zakonczenie]]-telefony[[#This Row],[rozpoczecie]]+J874, J874)</f>
        <v>3.5565393518518564</v>
      </c>
      <c r="K875" s="9">
        <f>IF(telefony[[#This Row],[Czy komórkowy]]=1, telefony[[#This Row],[zakonczenie]]-telefony[[#This Row],[rozpoczecie]]+K874, K874)</f>
        <v>1.157870370370369</v>
      </c>
      <c r="L875" s="9">
        <f>IF(telefony[[#This Row],[Czy zagraniczne]]=1, telefony[[#This Row],[zakonczenie]]-telefony[[#This Row],[rozpoczecie]]+L874, L874)</f>
        <v>0.27318287037037081</v>
      </c>
      <c r="M875" s="9">
        <f>IF(telefony[[#This Row],[Czy stacjonarny]]=1, telefony[[#This Row],[zakonczenie]]-telefony[[#This Row],[rozpoczecie]]+M874, IF(telefony[[#This Row],[Czy komórkowy]]=1, telefony[[#This Row],[zakonczenie]]-telefony[[#This Row],[rozpoczecie]]+M874, M874))</f>
        <v>4.7144097222222312</v>
      </c>
      <c r="N875" s="2">
        <f>telefony[[#This Row],[zakonczenie]]-telefony[[#This Row],[rozpoczecie]]</f>
        <v>6.4351851851851549E-3</v>
      </c>
      <c r="O875">
        <f>IF(telefony[[#This Row],[Czy zagraniczne]]=1, ROUNDUP(telefony[[#This Row],[Trwanie]]*1440,0),0)</f>
        <v>0</v>
      </c>
      <c r="P875" s="9">
        <f>IF(telefony[[#This Row],[Czy komórkowy]]=1, P874+telefony[[#This Row],[Trwanie]], P874)</f>
        <v>0.99321759259259179</v>
      </c>
      <c r="Q875" s="9">
        <f>IF(telefony[[#This Row],[Czy stacjonarny]]=1, Q874+telefony[[#This Row],[Trwanie]], Q874)</f>
        <v>3.1656365740740777</v>
      </c>
    </row>
    <row r="876" spans="1:17" x14ac:dyDescent="0.25">
      <c r="A876">
        <v>28961250</v>
      </c>
      <c r="B876" s="1">
        <v>42929</v>
      </c>
      <c r="C876" s="2">
        <v>0.52353009259259264</v>
      </c>
      <c r="D876" s="2">
        <v>0.53097222222222218</v>
      </c>
      <c r="E876">
        <f>IF(LEN(telefony[[#This Row],[nr]]) = 7, 1,0)</f>
        <v>0</v>
      </c>
      <c r="F876">
        <f>IF(LEN(telefony[[#This Row],[nr]]) = 8, 1,0)</f>
        <v>1</v>
      </c>
      <c r="G876">
        <f>IF(LEN(telefony[[#This Row],[nr]]) &gt;= 10, 1,0)</f>
        <v>0</v>
      </c>
      <c r="H876">
        <f>IF(AND(MID(telefony[[#This Row],[nr]],1,2)="12",  telefony[[#This Row],[Czy stacjonarny]]=1), 1,0)</f>
        <v>0</v>
      </c>
      <c r="I876" s="2">
        <f>IF(telefony[[#This Row],[Czy stacjonarny na 12]]=1, telefony[[#This Row],[zakonczenie]]-telefony[[#This Row],[rozpoczecie]]+I875, I875)</f>
        <v>6.7592592592592593E-2</v>
      </c>
      <c r="J876" s="9">
        <f>IF(telefony[[#This Row],[Czy stacjonarny]]=1, telefony[[#This Row],[zakonczenie]]-telefony[[#This Row],[rozpoczecie]]+J875, J875)</f>
        <v>3.5565393518518564</v>
      </c>
      <c r="K876" s="9">
        <f>IF(telefony[[#This Row],[Czy komórkowy]]=1, telefony[[#This Row],[zakonczenie]]-telefony[[#This Row],[rozpoczecie]]+K875, K875)</f>
        <v>1.1653124999999984</v>
      </c>
      <c r="L876" s="9">
        <f>IF(telefony[[#This Row],[Czy zagraniczne]]=1, telefony[[#This Row],[zakonczenie]]-telefony[[#This Row],[rozpoczecie]]+L875, L875)</f>
        <v>0.27318287037037081</v>
      </c>
      <c r="M876" s="9">
        <f>IF(telefony[[#This Row],[Czy stacjonarny]]=1, telefony[[#This Row],[zakonczenie]]-telefony[[#This Row],[rozpoczecie]]+M875, IF(telefony[[#This Row],[Czy komórkowy]]=1, telefony[[#This Row],[zakonczenie]]-telefony[[#This Row],[rozpoczecie]]+M875, M875))</f>
        <v>4.7218518518518611</v>
      </c>
      <c r="N876" s="2">
        <f>telefony[[#This Row],[zakonczenie]]-telefony[[#This Row],[rozpoczecie]]</f>
        <v>7.4421296296295347E-3</v>
      </c>
      <c r="O876">
        <f>IF(telefony[[#This Row],[Czy zagraniczne]]=1, ROUNDUP(telefony[[#This Row],[Trwanie]]*1440,0),0)</f>
        <v>0</v>
      </c>
      <c r="P876" s="9">
        <f>IF(telefony[[#This Row],[Czy komórkowy]]=1, P875+telefony[[#This Row],[Trwanie]], P875)</f>
        <v>1.0006597222222213</v>
      </c>
      <c r="Q876" s="9">
        <f>IF(telefony[[#This Row],[Czy stacjonarny]]=1, Q875+telefony[[#This Row],[Trwanie]], Q875)</f>
        <v>3.1656365740740777</v>
      </c>
    </row>
    <row r="877" spans="1:17" x14ac:dyDescent="0.25">
      <c r="A877">
        <v>3328479</v>
      </c>
      <c r="B877" s="1">
        <v>42929</v>
      </c>
      <c r="C877" s="2">
        <v>0.52668981481481481</v>
      </c>
      <c r="D877" s="2">
        <v>0.53594907407407411</v>
      </c>
      <c r="E877">
        <f>IF(LEN(telefony[[#This Row],[nr]]) = 7, 1,0)</f>
        <v>1</v>
      </c>
      <c r="F877">
        <f>IF(LEN(telefony[[#This Row],[nr]]) = 8, 1,0)</f>
        <v>0</v>
      </c>
      <c r="G877">
        <f>IF(LEN(telefony[[#This Row],[nr]]) &gt;= 10, 1,0)</f>
        <v>0</v>
      </c>
      <c r="H877">
        <f>IF(AND(MID(telefony[[#This Row],[nr]],1,2)="12",  telefony[[#This Row],[Czy stacjonarny]]=1), 1,0)</f>
        <v>0</v>
      </c>
      <c r="I877" s="2">
        <f>IF(telefony[[#This Row],[Czy stacjonarny na 12]]=1, telefony[[#This Row],[zakonczenie]]-telefony[[#This Row],[rozpoczecie]]+I876, I876)</f>
        <v>6.7592592592592593E-2</v>
      </c>
      <c r="J877" s="9">
        <f>IF(telefony[[#This Row],[Czy stacjonarny]]=1, telefony[[#This Row],[zakonczenie]]-telefony[[#This Row],[rozpoczecie]]+J876, J876)</f>
        <v>3.5657986111111155</v>
      </c>
      <c r="K877" s="9">
        <f>IF(telefony[[#This Row],[Czy komórkowy]]=1, telefony[[#This Row],[zakonczenie]]-telefony[[#This Row],[rozpoczecie]]+K876, K876)</f>
        <v>1.1653124999999984</v>
      </c>
      <c r="L877" s="9">
        <f>IF(telefony[[#This Row],[Czy zagraniczne]]=1, telefony[[#This Row],[zakonczenie]]-telefony[[#This Row],[rozpoczecie]]+L876, L876)</f>
        <v>0.27318287037037081</v>
      </c>
      <c r="M877" s="9">
        <f>IF(telefony[[#This Row],[Czy stacjonarny]]=1, telefony[[#This Row],[zakonczenie]]-telefony[[#This Row],[rozpoczecie]]+M876, IF(telefony[[#This Row],[Czy komórkowy]]=1, telefony[[#This Row],[zakonczenie]]-telefony[[#This Row],[rozpoczecie]]+M876, M876))</f>
        <v>4.7311111111111206</v>
      </c>
      <c r="N877" s="2">
        <f>telefony[[#This Row],[zakonczenie]]-telefony[[#This Row],[rozpoczecie]]</f>
        <v>9.2592592592593004E-3</v>
      </c>
      <c r="O877">
        <f>IF(telefony[[#This Row],[Czy zagraniczne]]=1, ROUNDUP(telefony[[#This Row],[Trwanie]]*1440,0),0)</f>
        <v>0</v>
      </c>
      <c r="P877" s="9">
        <f>IF(telefony[[#This Row],[Czy komórkowy]]=1, P876+telefony[[#This Row],[Trwanie]], P876)</f>
        <v>1.0006597222222213</v>
      </c>
      <c r="Q877" s="9">
        <f>IF(telefony[[#This Row],[Czy stacjonarny]]=1, Q876+telefony[[#This Row],[Trwanie]], Q876)</f>
        <v>3.1748958333333368</v>
      </c>
    </row>
    <row r="878" spans="1:17" x14ac:dyDescent="0.25">
      <c r="A878">
        <v>61322035</v>
      </c>
      <c r="B878" s="1">
        <v>42929</v>
      </c>
      <c r="C878" s="2">
        <v>0.52906249999999999</v>
      </c>
      <c r="D878" s="2">
        <v>0.5294444444444445</v>
      </c>
      <c r="E878">
        <f>IF(LEN(telefony[[#This Row],[nr]]) = 7, 1,0)</f>
        <v>0</v>
      </c>
      <c r="F878">
        <f>IF(LEN(telefony[[#This Row],[nr]]) = 8, 1,0)</f>
        <v>1</v>
      </c>
      <c r="G878">
        <f>IF(LEN(telefony[[#This Row],[nr]]) &gt;= 10, 1,0)</f>
        <v>0</v>
      </c>
      <c r="H878">
        <f>IF(AND(MID(telefony[[#This Row],[nr]],1,2)="12",  telefony[[#This Row],[Czy stacjonarny]]=1), 1,0)</f>
        <v>0</v>
      </c>
      <c r="I878" s="2">
        <f>IF(telefony[[#This Row],[Czy stacjonarny na 12]]=1, telefony[[#This Row],[zakonczenie]]-telefony[[#This Row],[rozpoczecie]]+I877, I877)</f>
        <v>6.7592592592592593E-2</v>
      </c>
      <c r="J878" s="9">
        <f>IF(telefony[[#This Row],[Czy stacjonarny]]=1, telefony[[#This Row],[zakonczenie]]-telefony[[#This Row],[rozpoczecie]]+J877, J877)</f>
        <v>3.5657986111111155</v>
      </c>
      <c r="K878" s="9">
        <f>IF(telefony[[#This Row],[Czy komórkowy]]=1, telefony[[#This Row],[zakonczenie]]-telefony[[#This Row],[rozpoczecie]]+K877, K877)</f>
        <v>1.1656944444444428</v>
      </c>
      <c r="L878" s="9">
        <f>IF(telefony[[#This Row],[Czy zagraniczne]]=1, telefony[[#This Row],[zakonczenie]]-telefony[[#This Row],[rozpoczecie]]+L877, L877)</f>
        <v>0.27318287037037081</v>
      </c>
      <c r="M878" s="9">
        <f>IF(telefony[[#This Row],[Czy stacjonarny]]=1, telefony[[#This Row],[zakonczenie]]-telefony[[#This Row],[rozpoczecie]]+M877, IF(telefony[[#This Row],[Czy komórkowy]]=1, telefony[[#This Row],[zakonczenie]]-telefony[[#This Row],[rozpoczecie]]+M877, M877))</f>
        <v>4.731493055555565</v>
      </c>
      <c r="N878" s="2">
        <f>telefony[[#This Row],[zakonczenie]]-telefony[[#This Row],[rozpoczecie]]</f>
        <v>3.8194444444450415E-4</v>
      </c>
      <c r="O878">
        <f>IF(telefony[[#This Row],[Czy zagraniczne]]=1, ROUNDUP(telefony[[#This Row],[Trwanie]]*1440,0),0)</f>
        <v>0</v>
      </c>
      <c r="P878" s="9">
        <f>IF(telefony[[#This Row],[Czy komórkowy]]=1, P877+telefony[[#This Row],[Trwanie]], P877)</f>
        <v>1.0010416666666657</v>
      </c>
      <c r="Q878" s="9">
        <f>IF(telefony[[#This Row],[Czy stacjonarny]]=1, Q877+telefony[[#This Row],[Trwanie]], Q877)</f>
        <v>3.1748958333333368</v>
      </c>
    </row>
    <row r="879" spans="1:17" x14ac:dyDescent="0.25">
      <c r="A879">
        <v>40308049</v>
      </c>
      <c r="B879" s="1">
        <v>42929</v>
      </c>
      <c r="C879" s="2">
        <v>0.53047453703703706</v>
      </c>
      <c r="D879" s="2">
        <v>0.53797453703703701</v>
      </c>
      <c r="E879">
        <f>IF(LEN(telefony[[#This Row],[nr]]) = 7, 1,0)</f>
        <v>0</v>
      </c>
      <c r="F879">
        <f>IF(LEN(telefony[[#This Row],[nr]]) = 8, 1,0)</f>
        <v>1</v>
      </c>
      <c r="G879">
        <f>IF(LEN(telefony[[#This Row],[nr]]) &gt;= 10, 1,0)</f>
        <v>0</v>
      </c>
      <c r="H879">
        <f>IF(AND(MID(telefony[[#This Row],[nr]],1,2)="12",  telefony[[#This Row],[Czy stacjonarny]]=1), 1,0)</f>
        <v>0</v>
      </c>
      <c r="I879" s="2">
        <f>IF(telefony[[#This Row],[Czy stacjonarny na 12]]=1, telefony[[#This Row],[zakonczenie]]-telefony[[#This Row],[rozpoczecie]]+I878, I878)</f>
        <v>6.7592592592592593E-2</v>
      </c>
      <c r="J879" s="9">
        <f>IF(telefony[[#This Row],[Czy stacjonarny]]=1, telefony[[#This Row],[zakonczenie]]-telefony[[#This Row],[rozpoczecie]]+J878, J878)</f>
        <v>3.5657986111111155</v>
      </c>
      <c r="K879" s="9">
        <f>IF(telefony[[#This Row],[Czy komórkowy]]=1, telefony[[#This Row],[zakonczenie]]-telefony[[#This Row],[rozpoczecie]]+K878, K878)</f>
        <v>1.1731944444444427</v>
      </c>
      <c r="L879" s="9">
        <f>IF(telefony[[#This Row],[Czy zagraniczne]]=1, telefony[[#This Row],[zakonczenie]]-telefony[[#This Row],[rozpoczecie]]+L878, L878)</f>
        <v>0.27318287037037081</v>
      </c>
      <c r="M879" s="9">
        <f>IF(telefony[[#This Row],[Czy stacjonarny]]=1, telefony[[#This Row],[zakonczenie]]-telefony[[#This Row],[rozpoczecie]]+M878, IF(telefony[[#This Row],[Czy komórkowy]]=1, telefony[[#This Row],[zakonczenie]]-telefony[[#This Row],[rozpoczecie]]+M878, M878))</f>
        <v>4.7389930555555653</v>
      </c>
      <c r="N879" s="2">
        <f>telefony[[#This Row],[zakonczenie]]-telefony[[#This Row],[rozpoczecie]]</f>
        <v>7.4999999999999512E-3</v>
      </c>
      <c r="O879">
        <f>IF(telefony[[#This Row],[Czy zagraniczne]]=1, ROUNDUP(telefony[[#This Row],[Trwanie]]*1440,0),0)</f>
        <v>0</v>
      </c>
      <c r="P879" s="9">
        <f>IF(telefony[[#This Row],[Czy komórkowy]]=1, P878+telefony[[#This Row],[Trwanie]], P878)</f>
        <v>1.0085416666666656</v>
      </c>
      <c r="Q879" s="9">
        <f>IF(telefony[[#This Row],[Czy stacjonarny]]=1, Q878+telefony[[#This Row],[Trwanie]], Q878)</f>
        <v>3.1748958333333368</v>
      </c>
    </row>
    <row r="880" spans="1:17" x14ac:dyDescent="0.25">
      <c r="A880">
        <v>7066778</v>
      </c>
      <c r="B880" s="1">
        <v>42929</v>
      </c>
      <c r="C880" s="2">
        <v>0.53484953703703708</v>
      </c>
      <c r="D880" s="2">
        <v>0.538599537037037</v>
      </c>
      <c r="E880">
        <f>IF(LEN(telefony[[#This Row],[nr]]) = 7, 1,0)</f>
        <v>1</v>
      </c>
      <c r="F880">
        <f>IF(LEN(telefony[[#This Row],[nr]]) = 8, 1,0)</f>
        <v>0</v>
      </c>
      <c r="G880">
        <f>IF(LEN(telefony[[#This Row],[nr]]) &gt;= 10, 1,0)</f>
        <v>0</v>
      </c>
      <c r="H880">
        <f>IF(AND(MID(telefony[[#This Row],[nr]],1,2)="12",  telefony[[#This Row],[Czy stacjonarny]]=1), 1,0)</f>
        <v>0</v>
      </c>
      <c r="I880" s="2">
        <f>IF(telefony[[#This Row],[Czy stacjonarny na 12]]=1, telefony[[#This Row],[zakonczenie]]-telefony[[#This Row],[rozpoczecie]]+I879, I879)</f>
        <v>6.7592592592592593E-2</v>
      </c>
      <c r="J880" s="9">
        <f>IF(telefony[[#This Row],[Czy stacjonarny]]=1, telefony[[#This Row],[zakonczenie]]-telefony[[#This Row],[rozpoczecie]]+J879, J879)</f>
        <v>3.5695486111111157</v>
      </c>
      <c r="K880" s="9">
        <f>IF(telefony[[#This Row],[Czy komórkowy]]=1, telefony[[#This Row],[zakonczenie]]-telefony[[#This Row],[rozpoczecie]]+K879, K879)</f>
        <v>1.1731944444444427</v>
      </c>
      <c r="L880" s="9">
        <f>IF(telefony[[#This Row],[Czy zagraniczne]]=1, telefony[[#This Row],[zakonczenie]]-telefony[[#This Row],[rozpoczecie]]+L879, L879)</f>
        <v>0.27318287037037081</v>
      </c>
      <c r="M880" s="9">
        <f>IF(telefony[[#This Row],[Czy stacjonarny]]=1, telefony[[#This Row],[zakonczenie]]-telefony[[#This Row],[rozpoczecie]]+M879, IF(telefony[[#This Row],[Czy komórkowy]]=1, telefony[[#This Row],[zakonczenie]]-telefony[[#This Row],[rozpoczecie]]+M879, M879))</f>
        <v>4.7427430555555654</v>
      </c>
      <c r="N880" s="2">
        <f>telefony[[#This Row],[zakonczenie]]-telefony[[#This Row],[rozpoczecie]]</f>
        <v>3.7499999999999201E-3</v>
      </c>
      <c r="O880">
        <f>IF(telefony[[#This Row],[Czy zagraniczne]]=1, ROUNDUP(telefony[[#This Row],[Trwanie]]*1440,0),0)</f>
        <v>0</v>
      </c>
      <c r="P880" s="9">
        <f>IF(telefony[[#This Row],[Czy komórkowy]]=1, P879+telefony[[#This Row],[Trwanie]], P879)</f>
        <v>1.0085416666666656</v>
      </c>
      <c r="Q880" s="9">
        <f>IF(telefony[[#This Row],[Czy stacjonarny]]=1, Q879+telefony[[#This Row],[Trwanie]], Q879)</f>
        <v>3.1786458333333369</v>
      </c>
    </row>
    <row r="881" spans="1:17" x14ac:dyDescent="0.25">
      <c r="A881">
        <v>3434934</v>
      </c>
      <c r="B881" s="1">
        <v>42929</v>
      </c>
      <c r="C881" s="2">
        <v>0.54039351851851847</v>
      </c>
      <c r="D881" s="2">
        <v>0.55039351851851848</v>
      </c>
      <c r="E881">
        <f>IF(LEN(telefony[[#This Row],[nr]]) = 7, 1,0)</f>
        <v>1</v>
      </c>
      <c r="F881">
        <f>IF(LEN(telefony[[#This Row],[nr]]) = 8, 1,0)</f>
        <v>0</v>
      </c>
      <c r="G881">
        <f>IF(LEN(telefony[[#This Row],[nr]]) &gt;= 10, 1,0)</f>
        <v>0</v>
      </c>
      <c r="H881">
        <f>IF(AND(MID(telefony[[#This Row],[nr]],1,2)="12",  telefony[[#This Row],[Czy stacjonarny]]=1), 1,0)</f>
        <v>0</v>
      </c>
      <c r="I881" s="2">
        <f>IF(telefony[[#This Row],[Czy stacjonarny na 12]]=1, telefony[[#This Row],[zakonczenie]]-telefony[[#This Row],[rozpoczecie]]+I880, I880)</f>
        <v>6.7592592592592593E-2</v>
      </c>
      <c r="J881" s="9">
        <f>IF(telefony[[#This Row],[Czy stacjonarny]]=1, telefony[[#This Row],[zakonczenie]]-telefony[[#This Row],[rozpoczecie]]+J880, J880)</f>
        <v>3.5795486111111154</v>
      </c>
      <c r="K881" s="9">
        <f>IF(telefony[[#This Row],[Czy komórkowy]]=1, telefony[[#This Row],[zakonczenie]]-telefony[[#This Row],[rozpoczecie]]+K880, K880)</f>
        <v>1.1731944444444427</v>
      </c>
      <c r="L881" s="9">
        <f>IF(telefony[[#This Row],[Czy zagraniczne]]=1, telefony[[#This Row],[zakonczenie]]-telefony[[#This Row],[rozpoczecie]]+L880, L880)</f>
        <v>0.27318287037037081</v>
      </c>
      <c r="M881" s="9">
        <f>IF(telefony[[#This Row],[Czy stacjonarny]]=1, telefony[[#This Row],[zakonczenie]]-telefony[[#This Row],[rozpoczecie]]+M880, IF(telefony[[#This Row],[Czy komórkowy]]=1, telefony[[#This Row],[zakonczenie]]-telefony[[#This Row],[rozpoczecie]]+M880, M880))</f>
        <v>4.7527430555555652</v>
      </c>
      <c r="N881" s="2">
        <f>telefony[[#This Row],[zakonczenie]]-telefony[[#This Row],[rozpoczecie]]</f>
        <v>1.0000000000000009E-2</v>
      </c>
      <c r="O881">
        <f>IF(telefony[[#This Row],[Czy zagraniczne]]=1, ROUNDUP(telefony[[#This Row],[Trwanie]]*1440,0),0)</f>
        <v>0</v>
      </c>
      <c r="P881" s="9">
        <f>IF(telefony[[#This Row],[Czy komórkowy]]=1, P880+telefony[[#This Row],[Trwanie]], P880)</f>
        <v>1.0085416666666656</v>
      </c>
      <c r="Q881" s="9">
        <f>IF(telefony[[#This Row],[Czy stacjonarny]]=1, Q880+telefony[[#This Row],[Trwanie]], Q880)</f>
        <v>3.1886458333333367</v>
      </c>
    </row>
    <row r="882" spans="1:17" x14ac:dyDescent="0.25">
      <c r="A882">
        <v>3017523</v>
      </c>
      <c r="B882" s="1">
        <v>42929</v>
      </c>
      <c r="C882" s="2">
        <v>0.54342592592592598</v>
      </c>
      <c r="D882" s="2">
        <v>0.54971064814814818</v>
      </c>
      <c r="E882">
        <f>IF(LEN(telefony[[#This Row],[nr]]) = 7, 1,0)</f>
        <v>1</v>
      </c>
      <c r="F882">
        <f>IF(LEN(telefony[[#This Row],[nr]]) = 8, 1,0)</f>
        <v>0</v>
      </c>
      <c r="G882">
        <f>IF(LEN(telefony[[#This Row],[nr]]) &gt;= 10, 1,0)</f>
        <v>0</v>
      </c>
      <c r="H882">
        <f>IF(AND(MID(telefony[[#This Row],[nr]],1,2)="12",  telefony[[#This Row],[Czy stacjonarny]]=1), 1,0)</f>
        <v>0</v>
      </c>
      <c r="I882" s="2">
        <f>IF(telefony[[#This Row],[Czy stacjonarny na 12]]=1, telefony[[#This Row],[zakonczenie]]-telefony[[#This Row],[rozpoczecie]]+I881, I881)</f>
        <v>6.7592592592592593E-2</v>
      </c>
      <c r="J882" s="9">
        <f>IF(telefony[[#This Row],[Czy stacjonarny]]=1, telefony[[#This Row],[zakonczenie]]-telefony[[#This Row],[rozpoczecie]]+J881, J881)</f>
        <v>3.5858333333333379</v>
      </c>
      <c r="K882" s="9">
        <f>IF(telefony[[#This Row],[Czy komórkowy]]=1, telefony[[#This Row],[zakonczenie]]-telefony[[#This Row],[rozpoczecie]]+K881, K881)</f>
        <v>1.1731944444444427</v>
      </c>
      <c r="L882" s="9">
        <f>IF(telefony[[#This Row],[Czy zagraniczne]]=1, telefony[[#This Row],[zakonczenie]]-telefony[[#This Row],[rozpoczecie]]+L881, L881)</f>
        <v>0.27318287037037081</v>
      </c>
      <c r="M882" s="9">
        <f>IF(telefony[[#This Row],[Czy stacjonarny]]=1, telefony[[#This Row],[zakonczenie]]-telefony[[#This Row],[rozpoczecie]]+M881, IF(telefony[[#This Row],[Czy komórkowy]]=1, telefony[[#This Row],[zakonczenie]]-telefony[[#This Row],[rozpoczecie]]+M881, M881))</f>
        <v>4.7590277777777876</v>
      </c>
      <c r="N882" s="2">
        <f>telefony[[#This Row],[zakonczenie]]-telefony[[#This Row],[rozpoczecie]]</f>
        <v>6.2847222222222054E-3</v>
      </c>
      <c r="O882">
        <f>IF(telefony[[#This Row],[Czy zagraniczne]]=1, ROUNDUP(telefony[[#This Row],[Trwanie]]*1440,0),0)</f>
        <v>0</v>
      </c>
      <c r="P882" s="9">
        <f>IF(telefony[[#This Row],[Czy komórkowy]]=1, P881+telefony[[#This Row],[Trwanie]], P881)</f>
        <v>1.0085416666666656</v>
      </c>
      <c r="Q882" s="9">
        <f>IF(telefony[[#This Row],[Czy stacjonarny]]=1, Q881+telefony[[#This Row],[Trwanie]], Q881)</f>
        <v>3.1949305555555592</v>
      </c>
    </row>
    <row r="883" spans="1:17" x14ac:dyDescent="0.25">
      <c r="A883">
        <v>26699217</v>
      </c>
      <c r="B883" s="1">
        <v>42929</v>
      </c>
      <c r="C883" s="2">
        <v>0.5471759259259259</v>
      </c>
      <c r="D883" s="2">
        <v>0.55871527777777774</v>
      </c>
      <c r="E883">
        <f>IF(LEN(telefony[[#This Row],[nr]]) = 7, 1,0)</f>
        <v>0</v>
      </c>
      <c r="F883">
        <f>IF(LEN(telefony[[#This Row],[nr]]) = 8, 1,0)</f>
        <v>1</v>
      </c>
      <c r="G883">
        <f>IF(LEN(telefony[[#This Row],[nr]]) &gt;= 10, 1,0)</f>
        <v>0</v>
      </c>
      <c r="H883">
        <f>IF(AND(MID(telefony[[#This Row],[nr]],1,2)="12",  telefony[[#This Row],[Czy stacjonarny]]=1), 1,0)</f>
        <v>0</v>
      </c>
      <c r="I883" s="2">
        <f>IF(telefony[[#This Row],[Czy stacjonarny na 12]]=1, telefony[[#This Row],[zakonczenie]]-telefony[[#This Row],[rozpoczecie]]+I882, I882)</f>
        <v>6.7592592592592593E-2</v>
      </c>
      <c r="J883" s="9">
        <f>IF(telefony[[#This Row],[Czy stacjonarny]]=1, telefony[[#This Row],[zakonczenie]]-telefony[[#This Row],[rozpoczecie]]+J882, J882)</f>
        <v>3.5858333333333379</v>
      </c>
      <c r="K883" s="9">
        <f>IF(telefony[[#This Row],[Czy komórkowy]]=1, telefony[[#This Row],[zakonczenie]]-telefony[[#This Row],[rozpoczecie]]+K882, K882)</f>
        <v>1.1847337962962945</v>
      </c>
      <c r="L883" s="9">
        <f>IF(telefony[[#This Row],[Czy zagraniczne]]=1, telefony[[#This Row],[zakonczenie]]-telefony[[#This Row],[rozpoczecie]]+L882, L882)</f>
        <v>0.27318287037037081</v>
      </c>
      <c r="M883" s="9">
        <f>IF(telefony[[#This Row],[Czy stacjonarny]]=1, telefony[[#This Row],[zakonczenie]]-telefony[[#This Row],[rozpoczecie]]+M882, IF(telefony[[#This Row],[Czy komórkowy]]=1, telefony[[#This Row],[zakonczenie]]-telefony[[#This Row],[rozpoczecie]]+M882, M882))</f>
        <v>4.7705671296296392</v>
      </c>
      <c r="N883" s="2">
        <f>telefony[[#This Row],[zakonczenie]]-telefony[[#This Row],[rozpoczecie]]</f>
        <v>1.1539351851851842E-2</v>
      </c>
      <c r="O883">
        <f>IF(telefony[[#This Row],[Czy zagraniczne]]=1, ROUNDUP(telefony[[#This Row],[Trwanie]]*1440,0),0)</f>
        <v>0</v>
      </c>
      <c r="P883" s="9">
        <f>IF(telefony[[#This Row],[Czy komórkowy]]=1, P882+telefony[[#This Row],[Trwanie]], P882)</f>
        <v>1.0200810185185174</v>
      </c>
      <c r="Q883" s="9">
        <f>IF(telefony[[#This Row],[Czy stacjonarny]]=1, Q882+telefony[[#This Row],[Trwanie]], Q882)</f>
        <v>3.1949305555555592</v>
      </c>
    </row>
    <row r="884" spans="1:17" x14ac:dyDescent="0.25">
      <c r="A884">
        <v>3192836</v>
      </c>
      <c r="B884" s="1">
        <v>42929</v>
      </c>
      <c r="C884" s="2">
        <v>0.54806712962962967</v>
      </c>
      <c r="D884" s="2">
        <v>0.54826388888888888</v>
      </c>
      <c r="E884">
        <f>IF(LEN(telefony[[#This Row],[nr]]) = 7, 1,0)</f>
        <v>1</v>
      </c>
      <c r="F884">
        <f>IF(LEN(telefony[[#This Row],[nr]]) = 8, 1,0)</f>
        <v>0</v>
      </c>
      <c r="G884">
        <f>IF(LEN(telefony[[#This Row],[nr]]) &gt;= 10, 1,0)</f>
        <v>0</v>
      </c>
      <c r="H884">
        <f>IF(AND(MID(telefony[[#This Row],[nr]],1,2)="12",  telefony[[#This Row],[Czy stacjonarny]]=1), 1,0)</f>
        <v>0</v>
      </c>
      <c r="I884" s="2">
        <f>IF(telefony[[#This Row],[Czy stacjonarny na 12]]=1, telefony[[#This Row],[zakonczenie]]-telefony[[#This Row],[rozpoczecie]]+I883, I883)</f>
        <v>6.7592592592592593E-2</v>
      </c>
      <c r="J884" s="9">
        <f>IF(telefony[[#This Row],[Czy stacjonarny]]=1, telefony[[#This Row],[zakonczenie]]-telefony[[#This Row],[rozpoczecie]]+J883, J883)</f>
        <v>3.5860300925925972</v>
      </c>
      <c r="K884" s="9">
        <f>IF(telefony[[#This Row],[Czy komórkowy]]=1, telefony[[#This Row],[zakonczenie]]-telefony[[#This Row],[rozpoczecie]]+K883, K883)</f>
        <v>1.1847337962962945</v>
      </c>
      <c r="L884" s="9">
        <f>IF(telefony[[#This Row],[Czy zagraniczne]]=1, telefony[[#This Row],[zakonczenie]]-telefony[[#This Row],[rozpoczecie]]+L883, L883)</f>
        <v>0.27318287037037081</v>
      </c>
      <c r="M884" s="9">
        <f>IF(telefony[[#This Row],[Czy stacjonarny]]=1, telefony[[#This Row],[zakonczenie]]-telefony[[#This Row],[rozpoczecie]]+M883, IF(telefony[[#This Row],[Czy komórkowy]]=1, telefony[[#This Row],[zakonczenie]]-telefony[[#This Row],[rozpoczecie]]+M883, M883))</f>
        <v>4.7707638888888981</v>
      </c>
      <c r="N884" s="2">
        <f>telefony[[#This Row],[zakonczenie]]-telefony[[#This Row],[rozpoczecie]]</f>
        <v>1.96759259259216E-4</v>
      </c>
      <c r="O884">
        <f>IF(telefony[[#This Row],[Czy zagraniczne]]=1, ROUNDUP(telefony[[#This Row],[Trwanie]]*1440,0),0)</f>
        <v>0</v>
      </c>
      <c r="P884" s="9">
        <f>IF(telefony[[#This Row],[Czy komórkowy]]=1, P883+telefony[[#This Row],[Trwanie]], P883)</f>
        <v>1.0200810185185174</v>
      </c>
      <c r="Q884" s="9">
        <f>IF(telefony[[#This Row],[Czy stacjonarny]]=1, Q883+telefony[[#This Row],[Trwanie]], Q883)</f>
        <v>3.1951273148148185</v>
      </c>
    </row>
    <row r="885" spans="1:17" x14ac:dyDescent="0.25">
      <c r="A885">
        <v>6979384</v>
      </c>
      <c r="B885" s="1">
        <v>42929</v>
      </c>
      <c r="C885" s="2">
        <v>0.55315972222222221</v>
      </c>
      <c r="D885" s="2">
        <v>0.56252314814814819</v>
      </c>
      <c r="E885">
        <f>IF(LEN(telefony[[#This Row],[nr]]) = 7, 1,0)</f>
        <v>1</v>
      </c>
      <c r="F885">
        <f>IF(LEN(telefony[[#This Row],[nr]]) = 8, 1,0)</f>
        <v>0</v>
      </c>
      <c r="G885">
        <f>IF(LEN(telefony[[#This Row],[nr]]) &gt;= 10, 1,0)</f>
        <v>0</v>
      </c>
      <c r="H885">
        <f>IF(AND(MID(telefony[[#This Row],[nr]],1,2)="12",  telefony[[#This Row],[Czy stacjonarny]]=1), 1,0)</f>
        <v>0</v>
      </c>
      <c r="I885" s="2">
        <f>IF(telefony[[#This Row],[Czy stacjonarny na 12]]=1, telefony[[#This Row],[zakonczenie]]-telefony[[#This Row],[rozpoczecie]]+I884, I884)</f>
        <v>6.7592592592592593E-2</v>
      </c>
      <c r="J885" s="9">
        <f>IF(telefony[[#This Row],[Czy stacjonarny]]=1, telefony[[#This Row],[zakonczenie]]-telefony[[#This Row],[rozpoczecie]]+J884, J884)</f>
        <v>3.5953935185185233</v>
      </c>
      <c r="K885" s="9">
        <f>IF(telefony[[#This Row],[Czy komórkowy]]=1, telefony[[#This Row],[zakonczenie]]-telefony[[#This Row],[rozpoczecie]]+K884, K884)</f>
        <v>1.1847337962962945</v>
      </c>
      <c r="L885" s="9">
        <f>IF(telefony[[#This Row],[Czy zagraniczne]]=1, telefony[[#This Row],[zakonczenie]]-telefony[[#This Row],[rozpoczecie]]+L884, L884)</f>
        <v>0.27318287037037081</v>
      </c>
      <c r="M885" s="9">
        <f>IF(telefony[[#This Row],[Czy stacjonarny]]=1, telefony[[#This Row],[zakonczenie]]-telefony[[#This Row],[rozpoczecie]]+M884, IF(telefony[[#This Row],[Czy komórkowy]]=1, telefony[[#This Row],[zakonczenie]]-telefony[[#This Row],[rozpoczecie]]+M884, M884))</f>
        <v>4.7801273148148242</v>
      </c>
      <c r="N885" s="2">
        <f>telefony[[#This Row],[zakonczenie]]-telefony[[#This Row],[rozpoczecie]]</f>
        <v>9.3634259259259833E-3</v>
      </c>
      <c r="O885">
        <f>IF(telefony[[#This Row],[Czy zagraniczne]]=1, ROUNDUP(telefony[[#This Row],[Trwanie]]*1440,0),0)</f>
        <v>0</v>
      </c>
      <c r="P885" s="9">
        <f>IF(telefony[[#This Row],[Czy komórkowy]]=1, P884+telefony[[#This Row],[Trwanie]], P884)</f>
        <v>1.0200810185185174</v>
      </c>
      <c r="Q885" s="9">
        <f>IF(telefony[[#This Row],[Czy stacjonarny]]=1, Q884+telefony[[#This Row],[Trwanie]], Q884)</f>
        <v>3.2044907407407446</v>
      </c>
    </row>
    <row r="886" spans="1:17" x14ac:dyDescent="0.25">
      <c r="A886">
        <v>5277660</v>
      </c>
      <c r="B886" s="1">
        <v>42929</v>
      </c>
      <c r="C886" s="2">
        <v>0.55543981481481486</v>
      </c>
      <c r="D886" s="2">
        <v>0.56340277777777781</v>
      </c>
      <c r="E886">
        <f>IF(LEN(telefony[[#This Row],[nr]]) = 7, 1,0)</f>
        <v>1</v>
      </c>
      <c r="F886">
        <f>IF(LEN(telefony[[#This Row],[nr]]) = 8, 1,0)</f>
        <v>0</v>
      </c>
      <c r="G886">
        <f>IF(LEN(telefony[[#This Row],[nr]]) &gt;= 10, 1,0)</f>
        <v>0</v>
      </c>
      <c r="H886">
        <f>IF(AND(MID(telefony[[#This Row],[nr]],1,2)="12",  telefony[[#This Row],[Czy stacjonarny]]=1), 1,0)</f>
        <v>0</v>
      </c>
      <c r="I886" s="2">
        <f>IF(telefony[[#This Row],[Czy stacjonarny na 12]]=1, telefony[[#This Row],[zakonczenie]]-telefony[[#This Row],[rozpoczecie]]+I885, I885)</f>
        <v>6.7592592592592593E-2</v>
      </c>
      <c r="J886" s="9">
        <f>IF(telefony[[#This Row],[Czy stacjonarny]]=1, telefony[[#This Row],[zakonczenie]]-telefony[[#This Row],[rozpoczecie]]+J885, J885)</f>
        <v>3.6033564814814865</v>
      </c>
      <c r="K886" s="9">
        <f>IF(telefony[[#This Row],[Czy komórkowy]]=1, telefony[[#This Row],[zakonczenie]]-telefony[[#This Row],[rozpoczecie]]+K885, K885)</f>
        <v>1.1847337962962945</v>
      </c>
      <c r="L886" s="9">
        <f>IF(telefony[[#This Row],[Czy zagraniczne]]=1, telefony[[#This Row],[zakonczenie]]-telefony[[#This Row],[rozpoczecie]]+L885, L885)</f>
        <v>0.27318287037037081</v>
      </c>
      <c r="M886" s="9">
        <f>IF(telefony[[#This Row],[Czy stacjonarny]]=1, telefony[[#This Row],[zakonczenie]]-telefony[[#This Row],[rozpoczecie]]+M885, IF(telefony[[#This Row],[Czy komórkowy]]=1, telefony[[#This Row],[zakonczenie]]-telefony[[#This Row],[rozpoczecie]]+M885, M885))</f>
        <v>4.788090277777787</v>
      </c>
      <c r="N886" s="2">
        <f>telefony[[#This Row],[zakonczenie]]-telefony[[#This Row],[rozpoczecie]]</f>
        <v>7.9629629629629495E-3</v>
      </c>
      <c r="O886">
        <f>IF(telefony[[#This Row],[Czy zagraniczne]]=1, ROUNDUP(telefony[[#This Row],[Trwanie]]*1440,0),0)</f>
        <v>0</v>
      </c>
      <c r="P886" s="9">
        <f>IF(telefony[[#This Row],[Czy komórkowy]]=1, P885+telefony[[#This Row],[Trwanie]], P885)</f>
        <v>1.0200810185185174</v>
      </c>
      <c r="Q886" s="9">
        <f>IF(telefony[[#This Row],[Czy stacjonarny]]=1, Q885+telefony[[#This Row],[Trwanie]], Q885)</f>
        <v>3.2124537037037078</v>
      </c>
    </row>
    <row r="887" spans="1:17" x14ac:dyDescent="0.25">
      <c r="A887">
        <v>9543572</v>
      </c>
      <c r="B887" s="1">
        <v>42929</v>
      </c>
      <c r="C887" s="2">
        <v>0.55556712962962962</v>
      </c>
      <c r="D887" s="2">
        <v>0.56344907407407407</v>
      </c>
      <c r="E887">
        <f>IF(LEN(telefony[[#This Row],[nr]]) = 7, 1,0)</f>
        <v>1</v>
      </c>
      <c r="F887">
        <f>IF(LEN(telefony[[#This Row],[nr]]) = 8, 1,0)</f>
        <v>0</v>
      </c>
      <c r="G887">
        <f>IF(LEN(telefony[[#This Row],[nr]]) &gt;= 10, 1,0)</f>
        <v>0</v>
      </c>
      <c r="H887">
        <f>IF(AND(MID(telefony[[#This Row],[nr]],1,2)="12",  telefony[[#This Row],[Czy stacjonarny]]=1), 1,0)</f>
        <v>0</v>
      </c>
      <c r="I887" s="2">
        <f>IF(telefony[[#This Row],[Czy stacjonarny na 12]]=1, telefony[[#This Row],[zakonczenie]]-telefony[[#This Row],[rozpoczecie]]+I886, I886)</f>
        <v>6.7592592592592593E-2</v>
      </c>
      <c r="J887" s="9">
        <f>IF(telefony[[#This Row],[Czy stacjonarny]]=1, telefony[[#This Row],[zakonczenie]]-telefony[[#This Row],[rozpoczecie]]+J886, J886)</f>
        <v>3.6112384259259311</v>
      </c>
      <c r="K887" s="9">
        <f>IF(telefony[[#This Row],[Czy komórkowy]]=1, telefony[[#This Row],[zakonczenie]]-telefony[[#This Row],[rozpoczecie]]+K886, K886)</f>
        <v>1.1847337962962945</v>
      </c>
      <c r="L887" s="9">
        <f>IF(telefony[[#This Row],[Czy zagraniczne]]=1, telefony[[#This Row],[zakonczenie]]-telefony[[#This Row],[rozpoczecie]]+L886, L886)</f>
        <v>0.27318287037037081</v>
      </c>
      <c r="M887" s="9">
        <f>IF(telefony[[#This Row],[Czy stacjonarny]]=1, telefony[[#This Row],[zakonczenie]]-telefony[[#This Row],[rozpoczecie]]+M886, IF(telefony[[#This Row],[Czy komórkowy]]=1, telefony[[#This Row],[zakonczenie]]-telefony[[#This Row],[rozpoczecie]]+M886, M886))</f>
        <v>4.7959722222222316</v>
      </c>
      <c r="N887" s="2">
        <f>telefony[[#This Row],[zakonczenie]]-telefony[[#This Row],[rozpoczecie]]</f>
        <v>7.8819444444444553E-3</v>
      </c>
      <c r="O887">
        <f>IF(telefony[[#This Row],[Czy zagraniczne]]=1, ROUNDUP(telefony[[#This Row],[Trwanie]]*1440,0),0)</f>
        <v>0</v>
      </c>
      <c r="P887" s="9">
        <f>IF(telefony[[#This Row],[Czy komórkowy]]=1, P886+telefony[[#This Row],[Trwanie]], P886)</f>
        <v>1.0200810185185174</v>
      </c>
      <c r="Q887" s="9">
        <f>IF(telefony[[#This Row],[Czy stacjonarny]]=1, Q886+telefony[[#This Row],[Trwanie]], Q886)</f>
        <v>3.2203356481481524</v>
      </c>
    </row>
    <row r="888" spans="1:17" x14ac:dyDescent="0.25">
      <c r="A888">
        <v>3984696</v>
      </c>
      <c r="B888" s="1">
        <v>42929</v>
      </c>
      <c r="C888" s="2">
        <v>0.55923611111111116</v>
      </c>
      <c r="D888" s="2">
        <v>0.5665162037037037</v>
      </c>
      <c r="E888">
        <f>IF(LEN(telefony[[#This Row],[nr]]) = 7, 1,0)</f>
        <v>1</v>
      </c>
      <c r="F888">
        <f>IF(LEN(telefony[[#This Row],[nr]]) = 8, 1,0)</f>
        <v>0</v>
      </c>
      <c r="G888">
        <f>IF(LEN(telefony[[#This Row],[nr]]) &gt;= 10, 1,0)</f>
        <v>0</v>
      </c>
      <c r="H888">
        <f>IF(AND(MID(telefony[[#This Row],[nr]],1,2)="12",  telefony[[#This Row],[Czy stacjonarny]]=1), 1,0)</f>
        <v>0</v>
      </c>
      <c r="I888" s="2">
        <f>IF(telefony[[#This Row],[Czy stacjonarny na 12]]=1, telefony[[#This Row],[zakonczenie]]-telefony[[#This Row],[rozpoczecie]]+I887, I887)</f>
        <v>6.7592592592592593E-2</v>
      </c>
      <c r="J888" s="9">
        <f>IF(telefony[[#This Row],[Czy stacjonarny]]=1, telefony[[#This Row],[zakonczenie]]-telefony[[#This Row],[rozpoczecie]]+J887, J887)</f>
        <v>3.6185185185185236</v>
      </c>
      <c r="K888" s="9">
        <f>IF(telefony[[#This Row],[Czy komórkowy]]=1, telefony[[#This Row],[zakonczenie]]-telefony[[#This Row],[rozpoczecie]]+K887, K887)</f>
        <v>1.1847337962962945</v>
      </c>
      <c r="L888" s="9">
        <f>IF(telefony[[#This Row],[Czy zagraniczne]]=1, telefony[[#This Row],[zakonczenie]]-telefony[[#This Row],[rozpoczecie]]+L887, L887)</f>
        <v>0.27318287037037081</v>
      </c>
      <c r="M888" s="9">
        <f>IF(telefony[[#This Row],[Czy stacjonarny]]=1, telefony[[#This Row],[zakonczenie]]-telefony[[#This Row],[rozpoczecie]]+M887, IF(telefony[[#This Row],[Czy komórkowy]]=1, telefony[[#This Row],[zakonczenie]]-telefony[[#This Row],[rozpoczecie]]+M887, M887))</f>
        <v>4.8032523148148245</v>
      </c>
      <c r="N888" s="2">
        <f>telefony[[#This Row],[zakonczenie]]-telefony[[#This Row],[rozpoczecie]]</f>
        <v>7.2800925925925464E-3</v>
      </c>
      <c r="O888">
        <f>IF(telefony[[#This Row],[Czy zagraniczne]]=1, ROUNDUP(telefony[[#This Row],[Trwanie]]*1440,0),0)</f>
        <v>0</v>
      </c>
      <c r="P888" s="9">
        <f>IF(telefony[[#This Row],[Czy komórkowy]]=1, P887+telefony[[#This Row],[Trwanie]], P887)</f>
        <v>1.0200810185185174</v>
      </c>
      <c r="Q888" s="9">
        <f>IF(telefony[[#This Row],[Czy stacjonarny]]=1, Q887+telefony[[#This Row],[Trwanie]], Q887)</f>
        <v>3.2276157407407449</v>
      </c>
    </row>
    <row r="889" spans="1:17" x14ac:dyDescent="0.25">
      <c r="A889">
        <v>47855743</v>
      </c>
      <c r="B889" s="1">
        <v>42929</v>
      </c>
      <c r="C889" s="2">
        <v>0.56371527777777775</v>
      </c>
      <c r="D889" s="2">
        <v>0.57344907407407408</v>
      </c>
      <c r="E889">
        <f>IF(LEN(telefony[[#This Row],[nr]]) = 7, 1,0)</f>
        <v>0</v>
      </c>
      <c r="F889">
        <f>IF(LEN(telefony[[#This Row],[nr]]) = 8, 1,0)</f>
        <v>1</v>
      </c>
      <c r="G889">
        <f>IF(LEN(telefony[[#This Row],[nr]]) &gt;= 10, 1,0)</f>
        <v>0</v>
      </c>
      <c r="H889">
        <f>IF(AND(MID(telefony[[#This Row],[nr]],1,2)="12",  telefony[[#This Row],[Czy stacjonarny]]=1), 1,0)</f>
        <v>0</v>
      </c>
      <c r="I889" s="2">
        <f>IF(telefony[[#This Row],[Czy stacjonarny na 12]]=1, telefony[[#This Row],[zakonczenie]]-telefony[[#This Row],[rozpoczecie]]+I888, I888)</f>
        <v>6.7592592592592593E-2</v>
      </c>
      <c r="J889" s="9">
        <f>IF(telefony[[#This Row],[Czy stacjonarny]]=1, telefony[[#This Row],[zakonczenie]]-telefony[[#This Row],[rozpoczecie]]+J888, J888)</f>
        <v>3.6185185185185236</v>
      </c>
      <c r="K889" s="9">
        <f>IF(telefony[[#This Row],[Czy komórkowy]]=1, telefony[[#This Row],[zakonczenie]]-telefony[[#This Row],[rozpoczecie]]+K888, K888)</f>
        <v>1.1944675925925909</v>
      </c>
      <c r="L889" s="9">
        <f>IF(telefony[[#This Row],[Czy zagraniczne]]=1, telefony[[#This Row],[zakonczenie]]-telefony[[#This Row],[rozpoczecie]]+L888, L888)</f>
        <v>0.27318287037037081</v>
      </c>
      <c r="M889" s="9">
        <f>IF(telefony[[#This Row],[Czy stacjonarny]]=1, telefony[[#This Row],[zakonczenie]]-telefony[[#This Row],[rozpoczecie]]+M888, IF(telefony[[#This Row],[Czy komórkowy]]=1, telefony[[#This Row],[zakonczenie]]-telefony[[#This Row],[rozpoczecie]]+M888, M888))</f>
        <v>4.8129861111111207</v>
      </c>
      <c r="N889" s="2">
        <f>telefony[[#This Row],[zakonczenie]]-telefony[[#This Row],[rozpoczecie]]</f>
        <v>9.7337962962963376E-3</v>
      </c>
      <c r="O889">
        <f>IF(telefony[[#This Row],[Czy zagraniczne]]=1, ROUNDUP(telefony[[#This Row],[Trwanie]]*1440,0),0)</f>
        <v>0</v>
      </c>
      <c r="P889" s="9">
        <f>IF(telefony[[#This Row],[Czy komórkowy]]=1, P888+telefony[[#This Row],[Trwanie]], P888)</f>
        <v>1.0298148148148139</v>
      </c>
      <c r="Q889" s="9">
        <f>IF(telefony[[#This Row],[Czy stacjonarny]]=1, Q888+telefony[[#This Row],[Trwanie]], Q888)</f>
        <v>3.2276157407407449</v>
      </c>
    </row>
    <row r="890" spans="1:17" x14ac:dyDescent="0.25">
      <c r="A890">
        <v>3095218</v>
      </c>
      <c r="B890" s="1">
        <v>42929</v>
      </c>
      <c r="C890" s="2">
        <v>0.56581018518518522</v>
      </c>
      <c r="D890" s="2">
        <v>0.57694444444444448</v>
      </c>
      <c r="E890">
        <f>IF(LEN(telefony[[#This Row],[nr]]) = 7, 1,0)</f>
        <v>1</v>
      </c>
      <c r="F890">
        <f>IF(LEN(telefony[[#This Row],[nr]]) = 8, 1,0)</f>
        <v>0</v>
      </c>
      <c r="G890">
        <f>IF(LEN(telefony[[#This Row],[nr]]) &gt;= 10, 1,0)</f>
        <v>0</v>
      </c>
      <c r="H890">
        <f>IF(AND(MID(telefony[[#This Row],[nr]],1,2)="12",  telefony[[#This Row],[Czy stacjonarny]]=1), 1,0)</f>
        <v>0</v>
      </c>
      <c r="I890" s="2">
        <f>IF(telefony[[#This Row],[Czy stacjonarny na 12]]=1, telefony[[#This Row],[zakonczenie]]-telefony[[#This Row],[rozpoczecie]]+I889, I889)</f>
        <v>6.7592592592592593E-2</v>
      </c>
      <c r="J890" s="9">
        <f>IF(telefony[[#This Row],[Czy stacjonarny]]=1, telefony[[#This Row],[zakonczenie]]-telefony[[#This Row],[rozpoczecie]]+J889, J889)</f>
        <v>3.6296527777777827</v>
      </c>
      <c r="K890" s="9">
        <f>IF(telefony[[#This Row],[Czy komórkowy]]=1, telefony[[#This Row],[zakonczenie]]-telefony[[#This Row],[rozpoczecie]]+K889, K889)</f>
        <v>1.1944675925925909</v>
      </c>
      <c r="L890" s="9">
        <f>IF(telefony[[#This Row],[Czy zagraniczne]]=1, telefony[[#This Row],[zakonczenie]]-telefony[[#This Row],[rozpoczecie]]+L889, L889)</f>
        <v>0.27318287037037081</v>
      </c>
      <c r="M890" s="9">
        <f>IF(telefony[[#This Row],[Czy stacjonarny]]=1, telefony[[#This Row],[zakonczenie]]-telefony[[#This Row],[rozpoczecie]]+M889, IF(telefony[[#This Row],[Czy komórkowy]]=1, telefony[[#This Row],[zakonczenie]]-telefony[[#This Row],[rozpoczecie]]+M889, M889))</f>
        <v>4.8241203703703803</v>
      </c>
      <c r="N890" s="2">
        <f>telefony[[#This Row],[zakonczenie]]-telefony[[#This Row],[rozpoczecie]]</f>
        <v>1.113425925925926E-2</v>
      </c>
      <c r="O890">
        <f>IF(telefony[[#This Row],[Czy zagraniczne]]=1, ROUNDUP(telefony[[#This Row],[Trwanie]]*1440,0),0)</f>
        <v>0</v>
      </c>
      <c r="P890" s="9">
        <f>IF(telefony[[#This Row],[Czy komórkowy]]=1, P889+telefony[[#This Row],[Trwanie]], P889)</f>
        <v>1.0298148148148139</v>
      </c>
      <c r="Q890" s="9">
        <f>IF(telefony[[#This Row],[Czy stacjonarny]]=1, Q889+telefony[[#This Row],[Trwanie]], Q889)</f>
        <v>3.238750000000004</v>
      </c>
    </row>
    <row r="891" spans="1:17" x14ac:dyDescent="0.25">
      <c r="A891">
        <v>7933399</v>
      </c>
      <c r="B891" s="1">
        <v>42929</v>
      </c>
      <c r="C891" s="2">
        <v>0.57054398148148144</v>
      </c>
      <c r="D891" s="2">
        <v>0.57388888888888889</v>
      </c>
      <c r="E891">
        <f>IF(LEN(telefony[[#This Row],[nr]]) = 7, 1,0)</f>
        <v>1</v>
      </c>
      <c r="F891">
        <f>IF(LEN(telefony[[#This Row],[nr]]) = 8, 1,0)</f>
        <v>0</v>
      </c>
      <c r="G891">
        <f>IF(LEN(telefony[[#This Row],[nr]]) &gt;= 10, 1,0)</f>
        <v>0</v>
      </c>
      <c r="H891">
        <f>IF(AND(MID(telefony[[#This Row],[nr]],1,2)="12",  telefony[[#This Row],[Czy stacjonarny]]=1), 1,0)</f>
        <v>0</v>
      </c>
      <c r="I891" s="2">
        <f>IF(telefony[[#This Row],[Czy stacjonarny na 12]]=1, telefony[[#This Row],[zakonczenie]]-telefony[[#This Row],[rozpoczecie]]+I890, I890)</f>
        <v>6.7592592592592593E-2</v>
      </c>
      <c r="J891" s="9">
        <f>IF(telefony[[#This Row],[Czy stacjonarny]]=1, telefony[[#This Row],[zakonczenie]]-telefony[[#This Row],[rozpoczecie]]+J890, J890)</f>
        <v>3.63299768518519</v>
      </c>
      <c r="K891" s="9">
        <f>IF(telefony[[#This Row],[Czy komórkowy]]=1, telefony[[#This Row],[zakonczenie]]-telefony[[#This Row],[rozpoczecie]]+K890, K890)</f>
        <v>1.1944675925925909</v>
      </c>
      <c r="L891" s="9">
        <f>IF(telefony[[#This Row],[Czy zagraniczne]]=1, telefony[[#This Row],[zakonczenie]]-telefony[[#This Row],[rozpoczecie]]+L890, L890)</f>
        <v>0.27318287037037081</v>
      </c>
      <c r="M891" s="9">
        <f>IF(telefony[[#This Row],[Czy stacjonarny]]=1, telefony[[#This Row],[zakonczenie]]-telefony[[#This Row],[rozpoczecie]]+M890, IF(telefony[[#This Row],[Czy komórkowy]]=1, telefony[[#This Row],[zakonczenie]]-telefony[[#This Row],[rozpoczecie]]+M890, M890))</f>
        <v>4.8274652777777876</v>
      </c>
      <c r="N891" s="2">
        <f>telefony[[#This Row],[zakonczenie]]-telefony[[#This Row],[rozpoczecie]]</f>
        <v>3.3449074074074492E-3</v>
      </c>
      <c r="O891">
        <f>IF(telefony[[#This Row],[Czy zagraniczne]]=1, ROUNDUP(telefony[[#This Row],[Trwanie]]*1440,0),0)</f>
        <v>0</v>
      </c>
      <c r="P891" s="9">
        <f>IF(telefony[[#This Row],[Czy komórkowy]]=1, P890+telefony[[#This Row],[Trwanie]], P890)</f>
        <v>1.0298148148148139</v>
      </c>
      <c r="Q891" s="9">
        <f>IF(telefony[[#This Row],[Czy stacjonarny]]=1, Q890+telefony[[#This Row],[Trwanie]], Q890)</f>
        <v>3.2420949074074112</v>
      </c>
    </row>
    <row r="892" spans="1:17" x14ac:dyDescent="0.25">
      <c r="A892">
        <v>54821549</v>
      </c>
      <c r="B892" s="1">
        <v>42929</v>
      </c>
      <c r="C892" s="2">
        <v>0.57287037037037036</v>
      </c>
      <c r="D892" s="2">
        <v>0.57663194444444443</v>
      </c>
      <c r="E892">
        <f>IF(LEN(telefony[[#This Row],[nr]]) = 7, 1,0)</f>
        <v>0</v>
      </c>
      <c r="F892">
        <f>IF(LEN(telefony[[#This Row],[nr]]) = 8, 1,0)</f>
        <v>1</v>
      </c>
      <c r="G892">
        <f>IF(LEN(telefony[[#This Row],[nr]]) &gt;= 10, 1,0)</f>
        <v>0</v>
      </c>
      <c r="H892">
        <f>IF(AND(MID(telefony[[#This Row],[nr]],1,2)="12",  telefony[[#This Row],[Czy stacjonarny]]=1), 1,0)</f>
        <v>0</v>
      </c>
      <c r="I892" s="2">
        <f>IF(telefony[[#This Row],[Czy stacjonarny na 12]]=1, telefony[[#This Row],[zakonczenie]]-telefony[[#This Row],[rozpoczecie]]+I891, I891)</f>
        <v>6.7592592592592593E-2</v>
      </c>
      <c r="J892" s="9">
        <f>IF(telefony[[#This Row],[Czy stacjonarny]]=1, telefony[[#This Row],[zakonczenie]]-telefony[[#This Row],[rozpoczecie]]+J891, J891)</f>
        <v>3.63299768518519</v>
      </c>
      <c r="K892" s="9">
        <f>IF(telefony[[#This Row],[Czy komórkowy]]=1, telefony[[#This Row],[zakonczenie]]-telefony[[#This Row],[rozpoczecie]]+K891, K891)</f>
        <v>1.1982291666666649</v>
      </c>
      <c r="L892" s="9">
        <f>IF(telefony[[#This Row],[Czy zagraniczne]]=1, telefony[[#This Row],[zakonczenie]]-telefony[[#This Row],[rozpoczecie]]+L891, L891)</f>
        <v>0.27318287037037081</v>
      </c>
      <c r="M892" s="9">
        <f>IF(telefony[[#This Row],[Czy stacjonarny]]=1, telefony[[#This Row],[zakonczenie]]-telefony[[#This Row],[rozpoczecie]]+M891, IF(telefony[[#This Row],[Czy komórkowy]]=1, telefony[[#This Row],[zakonczenie]]-telefony[[#This Row],[rozpoczecie]]+M891, M891))</f>
        <v>4.831226851851862</v>
      </c>
      <c r="N892" s="2">
        <f>telefony[[#This Row],[zakonczenie]]-telefony[[#This Row],[rozpoczecie]]</f>
        <v>3.76157407407407E-3</v>
      </c>
      <c r="O892">
        <f>IF(telefony[[#This Row],[Czy zagraniczne]]=1, ROUNDUP(telefony[[#This Row],[Trwanie]]*1440,0),0)</f>
        <v>0</v>
      </c>
      <c r="P892" s="9">
        <f>IF(telefony[[#This Row],[Czy komórkowy]]=1, P891+telefony[[#This Row],[Trwanie]], P891)</f>
        <v>1.0335763888888878</v>
      </c>
      <c r="Q892" s="9">
        <f>IF(telefony[[#This Row],[Czy stacjonarny]]=1, Q891+telefony[[#This Row],[Trwanie]], Q891)</f>
        <v>3.2420949074074112</v>
      </c>
    </row>
    <row r="893" spans="1:17" x14ac:dyDescent="0.25">
      <c r="A893">
        <v>14919021</v>
      </c>
      <c r="B893" s="1">
        <v>42929</v>
      </c>
      <c r="C893" s="2">
        <v>0.57331018518518517</v>
      </c>
      <c r="D893" s="2">
        <v>0.57547453703703699</v>
      </c>
      <c r="E893">
        <f>IF(LEN(telefony[[#This Row],[nr]]) = 7, 1,0)</f>
        <v>0</v>
      </c>
      <c r="F893">
        <f>IF(LEN(telefony[[#This Row],[nr]]) = 8, 1,0)</f>
        <v>1</v>
      </c>
      <c r="G893">
        <f>IF(LEN(telefony[[#This Row],[nr]]) &gt;= 10, 1,0)</f>
        <v>0</v>
      </c>
      <c r="H893">
        <f>IF(AND(MID(telefony[[#This Row],[nr]],1,2)="12",  telefony[[#This Row],[Czy stacjonarny]]=1), 1,0)</f>
        <v>0</v>
      </c>
      <c r="I893" s="2">
        <f>IF(telefony[[#This Row],[Czy stacjonarny na 12]]=1, telefony[[#This Row],[zakonczenie]]-telefony[[#This Row],[rozpoczecie]]+I892, I892)</f>
        <v>6.7592592592592593E-2</v>
      </c>
      <c r="J893" s="9">
        <f>IF(telefony[[#This Row],[Czy stacjonarny]]=1, telefony[[#This Row],[zakonczenie]]-telefony[[#This Row],[rozpoczecie]]+J892, J892)</f>
        <v>3.63299768518519</v>
      </c>
      <c r="K893" s="9">
        <f>IF(telefony[[#This Row],[Czy komórkowy]]=1, telefony[[#This Row],[zakonczenie]]-telefony[[#This Row],[rozpoczecie]]+K892, K892)</f>
        <v>1.2003935185185166</v>
      </c>
      <c r="L893" s="9">
        <f>IF(telefony[[#This Row],[Czy zagraniczne]]=1, telefony[[#This Row],[zakonczenie]]-telefony[[#This Row],[rozpoczecie]]+L892, L892)</f>
        <v>0.27318287037037081</v>
      </c>
      <c r="M893" s="9">
        <f>IF(telefony[[#This Row],[Czy stacjonarny]]=1, telefony[[#This Row],[zakonczenie]]-telefony[[#This Row],[rozpoczecie]]+M892, IF(telefony[[#This Row],[Czy komórkowy]]=1, telefony[[#This Row],[zakonczenie]]-telefony[[#This Row],[rozpoczecie]]+M892, M892))</f>
        <v>4.8333912037037141</v>
      </c>
      <c r="N893" s="2">
        <f>telefony[[#This Row],[zakonczenie]]-telefony[[#This Row],[rozpoczecie]]</f>
        <v>2.1643518518518201E-3</v>
      </c>
      <c r="O893">
        <f>IF(telefony[[#This Row],[Czy zagraniczne]]=1, ROUNDUP(telefony[[#This Row],[Trwanie]]*1440,0),0)</f>
        <v>0</v>
      </c>
      <c r="P893" s="9">
        <f>IF(telefony[[#This Row],[Czy komórkowy]]=1, P892+telefony[[#This Row],[Trwanie]], P892)</f>
        <v>1.0357407407407395</v>
      </c>
      <c r="Q893" s="9">
        <f>IF(telefony[[#This Row],[Czy stacjonarny]]=1, Q892+telefony[[#This Row],[Trwanie]], Q892)</f>
        <v>3.2420949074074112</v>
      </c>
    </row>
    <row r="894" spans="1:17" x14ac:dyDescent="0.25">
      <c r="A894">
        <v>9175377</v>
      </c>
      <c r="B894" s="1">
        <v>42929</v>
      </c>
      <c r="C894" s="2">
        <v>0.57648148148148148</v>
      </c>
      <c r="D894" s="2">
        <v>0.57916666666666672</v>
      </c>
      <c r="E894">
        <f>IF(LEN(telefony[[#This Row],[nr]]) = 7, 1,0)</f>
        <v>1</v>
      </c>
      <c r="F894">
        <f>IF(LEN(telefony[[#This Row],[nr]]) = 8, 1,0)</f>
        <v>0</v>
      </c>
      <c r="G894">
        <f>IF(LEN(telefony[[#This Row],[nr]]) &gt;= 10, 1,0)</f>
        <v>0</v>
      </c>
      <c r="H894">
        <f>IF(AND(MID(telefony[[#This Row],[nr]],1,2)="12",  telefony[[#This Row],[Czy stacjonarny]]=1), 1,0)</f>
        <v>0</v>
      </c>
      <c r="I894" s="2">
        <f>IF(telefony[[#This Row],[Czy stacjonarny na 12]]=1, telefony[[#This Row],[zakonczenie]]-telefony[[#This Row],[rozpoczecie]]+I893, I893)</f>
        <v>6.7592592592592593E-2</v>
      </c>
      <c r="J894" s="9">
        <f>IF(telefony[[#This Row],[Czy stacjonarny]]=1, telefony[[#This Row],[zakonczenie]]-telefony[[#This Row],[rozpoczecie]]+J893, J893)</f>
        <v>3.635682870370375</v>
      </c>
      <c r="K894" s="9">
        <f>IF(telefony[[#This Row],[Czy komórkowy]]=1, telefony[[#This Row],[zakonczenie]]-telefony[[#This Row],[rozpoczecie]]+K893, K893)</f>
        <v>1.2003935185185166</v>
      </c>
      <c r="L894" s="9">
        <f>IF(telefony[[#This Row],[Czy zagraniczne]]=1, telefony[[#This Row],[zakonczenie]]-telefony[[#This Row],[rozpoczecie]]+L893, L893)</f>
        <v>0.27318287037037081</v>
      </c>
      <c r="M894" s="9">
        <f>IF(telefony[[#This Row],[Czy stacjonarny]]=1, telefony[[#This Row],[zakonczenie]]-telefony[[#This Row],[rozpoczecie]]+M893, IF(telefony[[#This Row],[Czy komórkowy]]=1, telefony[[#This Row],[zakonczenie]]-telefony[[#This Row],[rozpoczecie]]+M893, M893))</f>
        <v>4.8360763888888991</v>
      </c>
      <c r="N894" s="2">
        <f>telefony[[#This Row],[zakonczenie]]-telefony[[#This Row],[rozpoczecie]]</f>
        <v>2.6851851851852349E-3</v>
      </c>
      <c r="O894">
        <f>IF(telefony[[#This Row],[Czy zagraniczne]]=1, ROUNDUP(telefony[[#This Row],[Trwanie]]*1440,0),0)</f>
        <v>0</v>
      </c>
      <c r="P894" s="9">
        <f>IF(telefony[[#This Row],[Czy komórkowy]]=1, P893+telefony[[#This Row],[Trwanie]], P893)</f>
        <v>1.0357407407407395</v>
      </c>
      <c r="Q894" s="9">
        <f>IF(telefony[[#This Row],[Czy stacjonarny]]=1, Q893+telefony[[#This Row],[Trwanie]], Q893)</f>
        <v>3.2447800925925963</v>
      </c>
    </row>
    <row r="895" spans="1:17" x14ac:dyDescent="0.25">
      <c r="A895">
        <v>3656681</v>
      </c>
      <c r="B895" s="1">
        <v>42929</v>
      </c>
      <c r="C895" s="2">
        <v>0.58067129629629632</v>
      </c>
      <c r="D895" s="2">
        <v>0.59149305555555554</v>
      </c>
      <c r="E895">
        <f>IF(LEN(telefony[[#This Row],[nr]]) = 7, 1,0)</f>
        <v>1</v>
      </c>
      <c r="F895">
        <f>IF(LEN(telefony[[#This Row],[nr]]) = 8, 1,0)</f>
        <v>0</v>
      </c>
      <c r="G895">
        <f>IF(LEN(telefony[[#This Row],[nr]]) &gt;= 10, 1,0)</f>
        <v>0</v>
      </c>
      <c r="H895">
        <f>IF(AND(MID(telefony[[#This Row],[nr]],1,2)="12",  telefony[[#This Row],[Czy stacjonarny]]=1), 1,0)</f>
        <v>0</v>
      </c>
      <c r="I895" s="2">
        <f>IF(telefony[[#This Row],[Czy stacjonarny na 12]]=1, telefony[[#This Row],[zakonczenie]]-telefony[[#This Row],[rozpoczecie]]+I894, I894)</f>
        <v>6.7592592592592593E-2</v>
      </c>
      <c r="J895" s="9">
        <f>IF(telefony[[#This Row],[Czy stacjonarny]]=1, telefony[[#This Row],[zakonczenie]]-telefony[[#This Row],[rozpoczecie]]+J894, J894)</f>
        <v>3.646504629629634</v>
      </c>
      <c r="K895" s="9">
        <f>IF(telefony[[#This Row],[Czy komórkowy]]=1, telefony[[#This Row],[zakonczenie]]-telefony[[#This Row],[rozpoczecie]]+K894, K894)</f>
        <v>1.2003935185185166</v>
      </c>
      <c r="L895" s="9">
        <f>IF(telefony[[#This Row],[Czy zagraniczne]]=1, telefony[[#This Row],[zakonczenie]]-telefony[[#This Row],[rozpoczecie]]+L894, L894)</f>
        <v>0.27318287037037081</v>
      </c>
      <c r="M895" s="9">
        <f>IF(telefony[[#This Row],[Czy stacjonarny]]=1, telefony[[#This Row],[zakonczenie]]-telefony[[#This Row],[rozpoczecie]]+M894, IF(telefony[[#This Row],[Czy komórkowy]]=1, telefony[[#This Row],[zakonczenie]]-telefony[[#This Row],[rozpoczecie]]+M894, M894))</f>
        <v>4.8468981481481581</v>
      </c>
      <c r="N895" s="2">
        <f>telefony[[#This Row],[zakonczenie]]-telefony[[#This Row],[rozpoczecie]]</f>
        <v>1.0821759259259212E-2</v>
      </c>
      <c r="O895">
        <f>IF(telefony[[#This Row],[Czy zagraniczne]]=1, ROUNDUP(telefony[[#This Row],[Trwanie]]*1440,0),0)</f>
        <v>0</v>
      </c>
      <c r="P895" s="9">
        <f>IF(telefony[[#This Row],[Czy komórkowy]]=1, P894+telefony[[#This Row],[Trwanie]], P894)</f>
        <v>1.0357407407407395</v>
      </c>
      <c r="Q895" s="9">
        <f>IF(telefony[[#This Row],[Czy stacjonarny]]=1, Q894+telefony[[#This Row],[Trwanie]], Q894)</f>
        <v>3.2556018518518552</v>
      </c>
    </row>
    <row r="896" spans="1:17" x14ac:dyDescent="0.25">
      <c r="A896">
        <v>5741700</v>
      </c>
      <c r="B896" s="1">
        <v>42929</v>
      </c>
      <c r="C896" s="2">
        <v>0.58644675925925926</v>
      </c>
      <c r="D896" s="2">
        <v>0.5978472222222222</v>
      </c>
      <c r="E896">
        <f>IF(LEN(telefony[[#This Row],[nr]]) = 7, 1,0)</f>
        <v>1</v>
      </c>
      <c r="F896">
        <f>IF(LEN(telefony[[#This Row],[nr]]) = 8, 1,0)</f>
        <v>0</v>
      </c>
      <c r="G896">
        <f>IF(LEN(telefony[[#This Row],[nr]]) &gt;= 10, 1,0)</f>
        <v>0</v>
      </c>
      <c r="H896">
        <f>IF(AND(MID(telefony[[#This Row],[nr]],1,2)="12",  telefony[[#This Row],[Czy stacjonarny]]=1), 1,0)</f>
        <v>0</v>
      </c>
      <c r="I896" s="2">
        <f>IF(telefony[[#This Row],[Czy stacjonarny na 12]]=1, telefony[[#This Row],[zakonczenie]]-telefony[[#This Row],[rozpoczecie]]+I895, I895)</f>
        <v>6.7592592592592593E-2</v>
      </c>
      <c r="J896" s="9">
        <f>IF(telefony[[#This Row],[Czy stacjonarny]]=1, telefony[[#This Row],[zakonczenie]]-telefony[[#This Row],[rozpoczecie]]+J895, J895)</f>
        <v>3.6579050925925971</v>
      </c>
      <c r="K896" s="9">
        <f>IF(telefony[[#This Row],[Czy komórkowy]]=1, telefony[[#This Row],[zakonczenie]]-telefony[[#This Row],[rozpoczecie]]+K895, K895)</f>
        <v>1.2003935185185166</v>
      </c>
      <c r="L896" s="9">
        <f>IF(telefony[[#This Row],[Czy zagraniczne]]=1, telefony[[#This Row],[zakonczenie]]-telefony[[#This Row],[rozpoczecie]]+L895, L895)</f>
        <v>0.27318287037037081</v>
      </c>
      <c r="M896" s="9">
        <f>IF(telefony[[#This Row],[Czy stacjonarny]]=1, telefony[[#This Row],[zakonczenie]]-telefony[[#This Row],[rozpoczecie]]+M895, IF(telefony[[#This Row],[Czy komórkowy]]=1, telefony[[#This Row],[zakonczenie]]-telefony[[#This Row],[rozpoczecie]]+M895, M895))</f>
        <v>4.8582986111111213</v>
      </c>
      <c r="N896" s="2">
        <f>telefony[[#This Row],[zakonczenie]]-telefony[[#This Row],[rozpoczecie]]</f>
        <v>1.1400462962962932E-2</v>
      </c>
      <c r="O896">
        <f>IF(telefony[[#This Row],[Czy zagraniczne]]=1, ROUNDUP(telefony[[#This Row],[Trwanie]]*1440,0),0)</f>
        <v>0</v>
      </c>
      <c r="P896" s="9">
        <f>IF(telefony[[#This Row],[Czy komórkowy]]=1, P895+telefony[[#This Row],[Trwanie]], P895)</f>
        <v>1.0357407407407395</v>
      </c>
      <c r="Q896" s="9">
        <f>IF(telefony[[#This Row],[Czy stacjonarny]]=1, Q895+telefony[[#This Row],[Trwanie]], Q895)</f>
        <v>3.2670023148148184</v>
      </c>
    </row>
    <row r="897" spans="1:17" x14ac:dyDescent="0.25">
      <c r="A897">
        <v>18816694</v>
      </c>
      <c r="B897" s="1">
        <v>42929</v>
      </c>
      <c r="C897" s="2">
        <v>0.59179398148148143</v>
      </c>
      <c r="D897" s="2">
        <v>0.60054398148148147</v>
      </c>
      <c r="E897">
        <f>IF(LEN(telefony[[#This Row],[nr]]) = 7, 1,0)</f>
        <v>0</v>
      </c>
      <c r="F897">
        <f>IF(LEN(telefony[[#This Row],[nr]]) = 8, 1,0)</f>
        <v>1</v>
      </c>
      <c r="G897">
        <f>IF(LEN(telefony[[#This Row],[nr]]) &gt;= 10, 1,0)</f>
        <v>0</v>
      </c>
      <c r="H897">
        <f>IF(AND(MID(telefony[[#This Row],[nr]],1,2)="12",  telefony[[#This Row],[Czy stacjonarny]]=1), 1,0)</f>
        <v>0</v>
      </c>
      <c r="I897" s="2">
        <f>IF(telefony[[#This Row],[Czy stacjonarny na 12]]=1, telefony[[#This Row],[zakonczenie]]-telefony[[#This Row],[rozpoczecie]]+I896, I896)</f>
        <v>6.7592592592592593E-2</v>
      </c>
      <c r="J897" s="9">
        <f>IF(telefony[[#This Row],[Czy stacjonarny]]=1, telefony[[#This Row],[zakonczenie]]-telefony[[#This Row],[rozpoczecie]]+J896, J896)</f>
        <v>3.6579050925925971</v>
      </c>
      <c r="K897" s="9">
        <f>IF(telefony[[#This Row],[Czy komórkowy]]=1, telefony[[#This Row],[zakonczenie]]-telefony[[#This Row],[rozpoczecie]]+K896, K896)</f>
        <v>1.2091435185185166</v>
      </c>
      <c r="L897" s="9">
        <f>IF(telefony[[#This Row],[Czy zagraniczne]]=1, telefony[[#This Row],[zakonczenie]]-telefony[[#This Row],[rozpoczecie]]+L896, L896)</f>
        <v>0.27318287037037081</v>
      </c>
      <c r="M897" s="9">
        <f>IF(telefony[[#This Row],[Czy stacjonarny]]=1, telefony[[#This Row],[zakonczenie]]-telefony[[#This Row],[rozpoczecie]]+M896, IF(telefony[[#This Row],[Czy komórkowy]]=1, telefony[[#This Row],[zakonczenie]]-telefony[[#This Row],[rozpoczecie]]+M896, M896))</f>
        <v>4.8670486111111213</v>
      </c>
      <c r="N897" s="2">
        <f>telefony[[#This Row],[zakonczenie]]-telefony[[#This Row],[rozpoczecie]]</f>
        <v>8.7500000000000355E-3</v>
      </c>
      <c r="O897">
        <f>IF(telefony[[#This Row],[Czy zagraniczne]]=1, ROUNDUP(telefony[[#This Row],[Trwanie]]*1440,0),0)</f>
        <v>0</v>
      </c>
      <c r="P897" s="9">
        <f>IF(telefony[[#This Row],[Czy komórkowy]]=1, P896+telefony[[#This Row],[Trwanie]], P896)</f>
        <v>1.0444907407407396</v>
      </c>
      <c r="Q897" s="9">
        <f>IF(telefony[[#This Row],[Czy stacjonarny]]=1, Q896+telefony[[#This Row],[Trwanie]], Q896)</f>
        <v>3.2670023148148184</v>
      </c>
    </row>
    <row r="898" spans="1:17" x14ac:dyDescent="0.25">
      <c r="A898">
        <v>6177366</v>
      </c>
      <c r="B898" s="1">
        <v>42929</v>
      </c>
      <c r="C898" s="2">
        <v>0.59266203703703701</v>
      </c>
      <c r="D898" s="2">
        <v>0.59672453703703698</v>
      </c>
      <c r="E898">
        <f>IF(LEN(telefony[[#This Row],[nr]]) = 7, 1,0)</f>
        <v>1</v>
      </c>
      <c r="F898">
        <f>IF(LEN(telefony[[#This Row],[nr]]) = 8, 1,0)</f>
        <v>0</v>
      </c>
      <c r="G898">
        <f>IF(LEN(telefony[[#This Row],[nr]]) &gt;= 10, 1,0)</f>
        <v>0</v>
      </c>
      <c r="H898">
        <f>IF(AND(MID(telefony[[#This Row],[nr]],1,2)="12",  telefony[[#This Row],[Czy stacjonarny]]=1), 1,0)</f>
        <v>0</v>
      </c>
      <c r="I898" s="2">
        <f>IF(telefony[[#This Row],[Czy stacjonarny na 12]]=1, telefony[[#This Row],[zakonczenie]]-telefony[[#This Row],[rozpoczecie]]+I897, I897)</f>
        <v>6.7592592592592593E-2</v>
      </c>
      <c r="J898" s="9">
        <f>IF(telefony[[#This Row],[Czy stacjonarny]]=1, telefony[[#This Row],[zakonczenie]]-telefony[[#This Row],[rozpoczecie]]+J897, J897)</f>
        <v>3.661967592592597</v>
      </c>
      <c r="K898" s="9">
        <f>IF(telefony[[#This Row],[Czy komórkowy]]=1, telefony[[#This Row],[zakonczenie]]-telefony[[#This Row],[rozpoczecie]]+K897, K897)</f>
        <v>1.2091435185185166</v>
      </c>
      <c r="L898" s="9">
        <f>IF(telefony[[#This Row],[Czy zagraniczne]]=1, telefony[[#This Row],[zakonczenie]]-telefony[[#This Row],[rozpoczecie]]+L897, L897)</f>
        <v>0.27318287037037081</v>
      </c>
      <c r="M898" s="9">
        <f>IF(telefony[[#This Row],[Czy stacjonarny]]=1, telefony[[#This Row],[zakonczenie]]-telefony[[#This Row],[rozpoczecie]]+M897, IF(telefony[[#This Row],[Czy komórkowy]]=1, telefony[[#This Row],[zakonczenie]]-telefony[[#This Row],[rozpoczecie]]+M897, M897))</f>
        <v>4.8711111111111212</v>
      </c>
      <c r="N898" s="2">
        <f>telefony[[#This Row],[zakonczenie]]-telefony[[#This Row],[rozpoczecie]]</f>
        <v>4.0624999999999689E-3</v>
      </c>
      <c r="O898">
        <f>IF(telefony[[#This Row],[Czy zagraniczne]]=1, ROUNDUP(telefony[[#This Row],[Trwanie]]*1440,0),0)</f>
        <v>0</v>
      </c>
      <c r="P898" s="9">
        <f>IF(telefony[[#This Row],[Czy komórkowy]]=1, P897+telefony[[#This Row],[Trwanie]], P897)</f>
        <v>1.0444907407407396</v>
      </c>
      <c r="Q898" s="9">
        <f>IF(telefony[[#This Row],[Czy stacjonarny]]=1, Q897+telefony[[#This Row],[Trwanie]], Q897)</f>
        <v>3.2710648148148183</v>
      </c>
    </row>
    <row r="899" spans="1:17" x14ac:dyDescent="0.25">
      <c r="A899">
        <v>4221160</v>
      </c>
      <c r="B899" s="1">
        <v>42929</v>
      </c>
      <c r="C899" s="2">
        <v>0.59437499999999999</v>
      </c>
      <c r="D899" s="2">
        <v>0.60349537037037038</v>
      </c>
      <c r="E899">
        <f>IF(LEN(telefony[[#This Row],[nr]]) = 7, 1,0)</f>
        <v>1</v>
      </c>
      <c r="F899">
        <f>IF(LEN(telefony[[#This Row],[nr]]) = 8, 1,0)</f>
        <v>0</v>
      </c>
      <c r="G899">
        <f>IF(LEN(telefony[[#This Row],[nr]]) &gt;= 10, 1,0)</f>
        <v>0</v>
      </c>
      <c r="H899">
        <f>IF(AND(MID(telefony[[#This Row],[nr]],1,2)="12",  telefony[[#This Row],[Czy stacjonarny]]=1), 1,0)</f>
        <v>0</v>
      </c>
      <c r="I899" s="2">
        <f>IF(telefony[[#This Row],[Czy stacjonarny na 12]]=1, telefony[[#This Row],[zakonczenie]]-telefony[[#This Row],[rozpoczecie]]+I898, I898)</f>
        <v>6.7592592592592593E-2</v>
      </c>
      <c r="J899" s="9">
        <f>IF(telefony[[#This Row],[Czy stacjonarny]]=1, telefony[[#This Row],[zakonczenie]]-telefony[[#This Row],[rozpoczecie]]+J898, J898)</f>
        <v>3.6710879629629671</v>
      </c>
      <c r="K899" s="9">
        <f>IF(telefony[[#This Row],[Czy komórkowy]]=1, telefony[[#This Row],[zakonczenie]]-telefony[[#This Row],[rozpoczecie]]+K898, K898)</f>
        <v>1.2091435185185166</v>
      </c>
      <c r="L899" s="9">
        <f>IF(telefony[[#This Row],[Czy zagraniczne]]=1, telefony[[#This Row],[zakonczenie]]-telefony[[#This Row],[rozpoczecie]]+L898, L898)</f>
        <v>0.27318287037037081</v>
      </c>
      <c r="M899" s="9">
        <f>IF(telefony[[#This Row],[Czy stacjonarny]]=1, telefony[[#This Row],[zakonczenie]]-telefony[[#This Row],[rozpoczecie]]+M898, IF(telefony[[#This Row],[Czy komórkowy]]=1, telefony[[#This Row],[zakonczenie]]-telefony[[#This Row],[rozpoczecie]]+M898, M898))</f>
        <v>4.8802314814814913</v>
      </c>
      <c r="N899" s="2">
        <f>telefony[[#This Row],[zakonczenie]]-telefony[[#This Row],[rozpoczecie]]</f>
        <v>9.1203703703703898E-3</v>
      </c>
      <c r="O899">
        <f>IF(telefony[[#This Row],[Czy zagraniczne]]=1, ROUNDUP(telefony[[#This Row],[Trwanie]]*1440,0),0)</f>
        <v>0</v>
      </c>
      <c r="P899" s="9">
        <f>IF(telefony[[#This Row],[Czy komórkowy]]=1, P898+telefony[[#This Row],[Trwanie]], P898)</f>
        <v>1.0444907407407396</v>
      </c>
      <c r="Q899" s="9">
        <f>IF(telefony[[#This Row],[Czy stacjonarny]]=1, Q898+telefony[[#This Row],[Trwanie]], Q898)</f>
        <v>3.2801851851851884</v>
      </c>
    </row>
    <row r="900" spans="1:17" x14ac:dyDescent="0.25">
      <c r="A900">
        <v>9339774</v>
      </c>
      <c r="B900" s="1">
        <v>42929</v>
      </c>
      <c r="C900" s="2">
        <v>0.59745370370370365</v>
      </c>
      <c r="D900" s="2">
        <v>0.607025462962963</v>
      </c>
      <c r="E900">
        <f>IF(LEN(telefony[[#This Row],[nr]]) = 7, 1,0)</f>
        <v>1</v>
      </c>
      <c r="F900">
        <f>IF(LEN(telefony[[#This Row],[nr]]) = 8, 1,0)</f>
        <v>0</v>
      </c>
      <c r="G900">
        <f>IF(LEN(telefony[[#This Row],[nr]]) &gt;= 10, 1,0)</f>
        <v>0</v>
      </c>
      <c r="H900">
        <f>IF(AND(MID(telefony[[#This Row],[nr]],1,2)="12",  telefony[[#This Row],[Czy stacjonarny]]=1), 1,0)</f>
        <v>0</v>
      </c>
      <c r="I900" s="2">
        <f>IF(telefony[[#This Row],[Czy stacjonarny na 12]]=1, telefony[[#This Row],[zakonczenie]]-telefony[[#This Row],[rozpoczecie]]+I899, I899)</f>
        <v>6.7592592592592593E-2</v>
      </c>
      <c r="J900" s="9">
        <f>IF(telefony[[#This Row],[Czy stacjonarny]]=1, telefony[[#This Row],[zakonczenie]]-telefony[[#This Row],[rozpoczecie]]+J899, J899)</f>
        <v>3.6806597222222264</v>
      </c>
      <c r="K900" s="9">
        <f>IF(telefony[[#This Row],[Czy komórkowy]]=1, telefony[[#This Row],[zakonczenie]]-telefony[[#This Row],[rozpoczecie]]+K899, K899)</f>
        <v>1.2091435185185166</v>
      </c>
      <c r="L900" s="9">
        <f>IF(telefony[[#This Row],[Czy zagraniczne]]=1, telefony[[#This Row],[zakonczenie]]-telefony[[#This Row],[rozpoczecie]]+L899, L899)</f>
        <v>0.27318287037037081</v>
      </c>
      <c r="M900" s="9">
        <f>IF(telefony[[#This Row],[Czy stacjonarny]]=1, telefony[[#This Row],[zakonczenie]]-telefony[[#This Row],[rozpoczecie]]+M899, IF(telefony[[#This Row],[Czy komórkowy]]=1, telefony[[#This Row],[zakonczenie]]-telefony[[#This Row],[rozpoczecie]]+M899, M899))</f>
        <v>4.8898032407407506</v>
      </c>
      <c r="N900" s="2">
        <f>telefony[[#This Row],[zakonczenie]]-telefony[[#This Row],[rozpoczecie]]</f>
        <v>9.5717592592593492E-3</v>
      </c>
      <c r="O900">
        <f>IF(telefony[[#This Row],[Czy zagraniczne]]=1, ROUNDUP(telefony[[#This Row],[Trwanie]]*1440,0),0)</f>
        <v>0</v>
      </c>
      <c r="P900" s="9">
        <f>IF(telefony[[#This Row],[Czy komórkowy]]=1, P899+telefony[[#This Row],[Trwanie]], P899)</f>
        <v>1.0444907407407396</v>
      </c>
      <c r="Q900" s="9">
        <f>IF(telefony[[#This Row],[Czy stacjonarny]]=1, Q899+telefony[[#This Row],[Trwanie]], Q899)</f>
        <v>3.2897569444444477</v>
      </c>
    </row>
    <row r="901" spans="1:17" x14ac:dyDescent="0.25">
      <c r="A901">
        <v>46255010</v>
      </c>
      <c r="B901" s="1">
        <v>42929</v>
      </c>
      <c r="C901" s="2">
        <v>0.60008101851851847</v>
      </c>
      <c r="D901" s="2">
        <v>0.60182870370370367</v>
      </c>
      <c r="E901">
        <f>IF(LEN(telefony[[#This Row],[nr]]) = 7, 1,0)</f>
        <v>0</v>
      </c>
      <c r="F901">
        <f>IF(LEN(telefony[[#This Row],[nr]]) = 8, 1,0)</f>
        <v>1</v>
      </c>
      <c r="G901">
        <f>IF(LEN(telefony[[#This Row],[nr]]) &gt;= 10, 1,0)</f>
        <v>0</v>
      </c>
      <c r="H901">
        <f>IF(AND(MID(telefony[[#This Row],[nr]],1,2)="12",  telefony[[#This Row],[Czy stacjonarny]]=1), 1,0)</f>
        <v>0</v>
      </c>
      <c r="I901" s="2">
        <f>IF(telefony[[#This Row],[Czy stacjonarny na 12]]=1, telefony[[#This Row],[zakonczenie]]-telefony[[#This Row],[rozpoczecie]]+I900, I900)</f>
        <v>6.7592592592592593E-2</v>
      </c>
      <c r="J901" s="9">
        <f>IF(telefony[[#This Row],[Czy stacjonarny]]=1, telefony[[#This Row],[zakonczenie]]-telefony[[#This Row],[rozpoczecie]]+J900, J900)</f>
        <v>3.6806597222222264</v>
      </c>
      <c r="K901" s="9">
        <f>IF(telefony[[#This Row],[Czy komórkowy]]=1, telefony[[#This Row],[zakonczenie]]-telefony[[#This Row],[rozpoczecie]]+K900, K900)</f>
        <v>1.2108912037037018</v>
      </c>
      <c r="L901" s="9">
        <f>IF(telefony[[#This Row],[Czy zagraniczne]]=1, telefony[[#This Row],[zakonczenie]]-telefony[[#This Row],[rozpoczecie]]+L900, L900)</f>
        <v>0.27318287037037081</v>
      </c>
      <c r="M901" s="9">
        <f>IF(telefony[[#This Row],[Czy stacjonarny]]=1, telefony[[#This Row],[zakonczenie]]-telefony[[#This Row],[rozpoczecie]]+M900, IF(telefony[[#This Row],[Czy komórkowy]]=1, telefony[[#This Row],[zakonczenie]]-telefony[[#This Row],[rozpoczecie]]+M900, M900))</f>
        <v>4.8915509259259355</v>
      </c>
      <c r="N901" s="2">
        <f>telefony[[#This Row],[zakonczenie]]-telefony[[#This Row],[rozpoczecie]]</f>
        <v>1.7476851851851993E-3</v>
      </c>
      <c r="O901">
        <f>IF(telefony[[#This Row],[Czy zagraniczne]]=1, ROUNDUP(telefony[[#This Row],[Trwanie]]*1440,0),0)</f>
        <v>0</v>
      </c>
      <c r="P901" s="9">
        <f>IF(telefony[[#This Row],[Czy komórkowy]]=1, P900+telefony[[#This Row],[Trwanie]], P900)</f>
        <v>1.0462384259259248</v>
      </c>
      <c r="Q901" s="9">
        <f>IF(telefony[[#This Row],[Czy stacjonarny]]=1, Q900+telefony[[#This Row],[Trwanie]], Q900)</f>
        <v>3.2897569444444477</v>
      </c>
    </row>
    <row r="902" spans="1:17" x14ac:dyDescent="0.25">
      <c r="A902">
        <v>91208799</v>
      </c>
      <c r="B902" s="1">
        <v>42929</v>
      </c>
      <c r="C902" s="2">
        <v>0.60311342592592587</v>
      </c>
      <c r="D902" s="2">
        <v>0.61048611111111106</v>
      </c>
      <c r="E902">
        <f>IF(LEN(telefony[[#This Row],[nr]]) = 7, 1,0)</f>
        <v>0</v>
      </c>
      <c r="F902">
        <f>IF(LEN(telefony[[#This Row],[nr]]) = 8, 1,0)</f>
        <v>1</v>
      </c>
      <c r="G902">
        <f>IF(LEN(telefony[[#This Row],[nr]]) &gt;= 10, 1,0)</f>
        <v>0</v>
      </c>
      <c r="H902">
        <f>IF(AND(MID(telefony[[#This Row],[nr]],1,2)="12",  telefony[[#This Row],[Czy stacjonarny]]=1), 1,0)</f>
        <v>0</v>
      </c>
      <c r="I902" s="2">
        <f>IF(telefony[[#This Row],[Czy stacjonarny na 12]]=1, telefony[[#This Row],[zakonczenie]]-telefony[[#This Row],[rozpoczecie]]+I901, I901)</f>
        <v>6.7592592592592593E-2</v>
      </c>
      <c r="J902" s="9">
        <f>IF(telefony[[#This Row],[Czy stacjonarny]]=1, telefony[[#This Row],[zakonczenie]]-telefony[[#This Row],[rozpoczecie]]+J901, J901)</f>
        <v>3.6806597222222264</v>
      </c>
      <c r="K902" s="9">
        <f>IF(telefony[[#This Row],[Czy komórkowy]]=1, telefony[[#This Row],[zakonczenie]]-telefony[[#This Row],[rozpoczecie]]+K901, K901)</f>
        <v>1.218263888888887</v>
      </c>
      <c r="L902" s="9">
        <f>IF(telefony[[#This Row],[Czy zagraniczne]]=1, telefony[[#This Row],[zakonczenie]]-telefony[[#This Row],[rozpoczecie]]+L901, L901)</f>
        <v>0.27318287037037081</v>
      </c>
      <c r="M902" s="9">
        <f>IF(telefony[[#This Row],[Czy stacjonarny]]=1, telefony[[#This Row],[zakonczenie]]-telefony[[#This Row],[rozpoczecie]]+M901, IF(telefony[[#This Row],[Czy komórkowy]]=1, telefony[[#This Row],[zakonczenie]]-telefony[[#This Row],[rozpoczecie]]+M901, M901))</f>
        <v>4.8989236111111207</v>
      </c>
      <c r="N902" s="2">
        <f>telefony[[#This Row],[zakonczenie]]-telefony[[#This Row],[rozpoczecie]]</f>
        <v>7.3726851851851904E-3</v>
      </c>
      <c r="O902">
        <f>IF(telefony[[#This Row],[Czy zagraniczne]]=1, ROUNDUP(telefony[[#This Row],[Trwanie]]*1440,0),0)</f>
        <v>0</v>
      </c>
      <c r="P902" s="9">
        <f>IF(telefony[[#This Row],[Czy komórkowy]]=1, P901+telefony[[#This Row],[Trwanie]], P901)</f>
        <v>1.0536111111111099</v>
      </c>
      <c r="Q902" s="9">
        <f>IF(telefony[[#This Row],[Czy stacjonarny]]=1, Q901+telefony[[#This Row],[Trwanie]], Q901)</f>
        <v>3.2897569444444477</v>
      </c>
    </row>
    <row r="903" spans="1:17" x14ac:dyDescent="0.25">
      <c r="A903">
        <v>7211782</v>
      </c>
      <c r="B903" s="1">
        <v>42929</v>
      </c>
      <c r="C903" s="2">
        <v>0.60773148148148148</v>
      </c>
      <c r="D903" s="2">
        <v>0.60799768518518515</v>
      </c>
      <c r="E903">
        <f>IF(LEN(telefony[[#This Row],[nr]]) = 7, 1,0)</f>
        <v>1</v>
      </c>
      <c r="F903">
        <f>IF(LEN(telefony[[#This Row],[nr]]) = 8, 1,0)</f>
        <v>0</v>
      </c>
      <c r="G903">
        <f>IF(LEN(telefony[[#This Row],[nr]]) &gt;= 10, 1,0)</f>
        <v>0</v>
      </c>
      <c r="H903">
        <f>IF(AND(MID(telefony[[#This Row],[nr]],1,2)="12",  telefony[[#This Row],[Czy stacjonarny]]=1), 1,0)</f>
        <v>0</v>
      </c>
      <c r="I903" s="2">
        <f>IF(telefony[[#This Row],[Czy stacjonarny na 12]]=1, telefony[[#This Row],[zakonczenie]]-telefony[[#This Row],[rozpoczecie]]+I902, I902)</f>
        <v>6.7592592592592593E-2</v>
      </c>
      <c r="J903" s="9">
        <f>IF(telefony[[#This Row],[Czy stacjonarny]]=1, telefony[[#This Row],[zakonczenie]]-telefony[[#This Row],[rozpoczecie]]+J902, J902)</f>
        <v>3.6809259259259299</v>
      </c>
      <c r="K903" s="9">
        <f>IF(telefony[[#This Row],[Czy komórkowy]]=1, telefony[[#This Row],[zakonczenie]]-telefony[[#This Row],[rozpoczecie]]+K902, K902)</f>
        <v>1.218263888888887</v>
      </c>
      <c r="L903" s="9">
        <f>IF(telefony[[#This Row],[Czy zagraniczne]]=1, telefony[[#This Row],[zakonczenie]]-telefony[[#This Row],[rozpoczecie]]+L902, L902)</f>
        <v>0.27318287037037081</v>
      </c>
      <c r="M903" s="9">
        <f>IF(telefony[[#This Row],[Czy stacjonarny]]=1, telefony[[#This Row],[zakonczenie]]-telefony[[#This Row],[rozpoczecie]]+M902, IF(telefony[[#This Row],[Czy komórkowy]]=1, telefony[[#This Row],[zakonczenie]]-telefony[[#This Row],[rozpoczecie]]+M902, M902))</f>
        <v>4.8991898148148243</v>
      </c>
      <c r="N903" s="2">
        <f>telefony[[#This Row],[zakonczenie]]-telefony[[#This Row],[rozpoczecie]]</f>
        <v>2.662037037036713E-4</v>
      </c>
      <c r="O903">
        <f>IF(telefony[[#This Row],[Czy zagraniczne]]=1, ROUNDUP(telefony[[#This Row],[Trwanie]]*1440,0),0)</f>
        <v>0</v>
      </c>
      <c r="P903" s="9">
        <f>IF(telefony[[#This Row],[Czy komórkowy]]=1, P902+telefony[[#This Row],[Trwanie]], P902)</f>
        <v>1.0536111111111099</v>
      </c>
      <c r="Q903" s="9">
        <f>IF(telefony[[#This Row],[Czy stacjonarny]]=1, Q902+telefony[[#This Row],[Trwanie]], Q902)</f>
        <v>3.2900231481481512</v>
      </c>
    </row>
    <row r="904" spans="1:17" x14ac:dyDescent="0.25">
      <c r="A904">
        <v>3429335</v>
      </c>
      <c r="B904" s="1">
        <v>42929</v>
      </c>
      <c r="C904" s="2">
        <v>0.61346064814814816</v>
      </c>
      <c r="D904" s="2">
        <v>0.62468749999999995</v>
      </c>
      <c r="E904">
        <f>IF(LEN(telefony[[#This Row],[nr]]) = 7, 1,0)</f>
        <v>1</v>
      </c>
      <c r="F904">
        <f>IF(LEN(telefony[[#This Row],[nr]]) = 8, 1,0)</f>
        <v>0</v>
      </c>
      <c r="G904">
        <f>IF(LEN(telefony[[#This Row],[nr]]) &gt;= 10, 1,0)</f>
        <v>0</v>
      </c>
      <c r="H904">
        <f>IF(AND(MID(telefony[[#This Row],[nr]],1,2)="12",  telefony[[#This Row],[Czy stacjonarny]]=1), 1,0)</f>
        <v>0</v>
      </c>
      <c r="I904" s="2">
        <f>IF(telefony[[#This Row],[Czy stacjonarny na 12]]=1, telefony[[#This Row],[zakonczenie]]-telefony[[#This Row],[rozpoczecie]]+I903, I903)</f>
        <v>6.7592592592592593E-2</v>
      </c>
      <c r="J904" s="9">
        <f>IF(telefony[[#This Row],[Czy stacjonarny]]=1, telefony[[#This Row],[zakonczenie]]-telefony[[#This Row],[rozpoczecie]]+J903, J903)</f>
        <v>3.6921527777777818</v>
      </c>
      <c r="K904" s="9">
        <f>IF(telefony[[#This Row],[Czy komórkowy]]=1, telefony[[#This Row],[zakonczenie]]-telefony[[#This Row],[rozpoczecie]]+K903, K903)</f>
        <v>1.218263888888887</v>
      </c>
      <c r="L904" s="9">
        <f>IF(telefony[[#This Row],[Czy zagraniczne]]=1, telefony[[#This Row],[zakonczenie]]-telefony[[#This Row],[rozpoczecie]]+L903, L903)</f>
        <v>0.27318287037037081</v>
      </c>
      <c r="M904" s="9">
        <f>IF(telefony[[#This Row],[Czy stacjonarny]]=1, telefony[[#This Row],[zakonczenie]]-telefony[[#This Row],[rozpoczecie]]+M903, IF(telefony[[#This Row],[Czy komórkowy]]=1, telefony[[#This Row],[zakonczenie]]-telefony[[#This Row],[rozpoczecie]]+M903, M903))</f>
        <v>4.9104166666666762</v>
      </c>
      <c r="N904" s="2">
        <f>telefony[[#This Row],[zakonczenie]]-telefony[[#This Row],[rozpoczecie]]</f>
        <v>1.1226851851851793E-2</v>
      </c>
      <c r="O904">
        <f>IF(telefony[[#This Row],[Czy zagraniczne]]=1, ROUNDUP(telefony[[#This Row],[Trwanie]]*1440,0),0)</f>
        <v>0</v>
      </c>
      <c r="P904" s="9">
        <f>IF(telefony[[#This Row],[Czy komórkowy]]=1, P903+telefony[[#This Row],[Trwanie]], P903)</f>
        <v>1.0536111111111099</v>
      </c>
      <c r="Q904" s="9">
        <f>IF(telefony[[#This Row],[Czy stacjonarny]]=1, Q903+telefony[[#This Row],[Trwanie]], Q903)</f>
        <v>3.3012500000000031</v>
      </c>
    </row>
    <row r="905" spans="1:17" x14ac:dyDescent="0.25">
      <c r="A905">
        <v>3206241</v>
      </c>
      <c r="B905" s="1">
        <v>42929</v>
      </c>
      <c r="C905" s="2">
        <v>0.61614583333333328</v>
      </c>
      <c r="D905" s="2">
        <v>0.62736111111111115</v>
      </c>
      <c r="E905">
        <f>IF(LEN(telefony[[#This Row],[nr]]) = 7, 1,0)</f>
        <v>1</v>
      </c>
      <c r="F905">
        <f>IF(LEN(telefony[[#This Row],[nr]]) = 8, 1,0)</f>
        <v>0</v>
      </c>
      <c r="G905">
        <f>IF(LEN(telefony[[#This Row],[nr]]) &gt;= 10, 1,0)</f>
        <v>0</v>
      </c>
      <c r="H905">
        <f>IF(AND(MID(telefony[[#This Row],[nr]],1,2)="12",  telefony[[#This Row],[Czy stacjonarny]]=1), 1,0)</f>
        <v>0</v>
      </c>
      <c r="I905" s="2">
        <f>IF(telefony[[#This Row],[Czy stacjonarny na 12]]=1, telefony[[#This Row],[zakonczenie]]-telefony[[#This Row],[rozpoczecie]]+I904, I904)</f>
        <v>6.7592592592592593E-2</v>
      </c>
      <c r="J905" s="9">
        <f>IF(telefony[[#This Row],[Czy stacjonarny]]=1, telefony[[#This Row],[zakonczenie]]-telefony[[#This Row],[rozpoczecie]]+J904, J904)</f>
        <v>3.7033680555555595</v>
      </c>
      <c r="K905" s="9">
        <f>IF(telefony[[#This Row],[Czy komórkowy]]=1, telefony[[#This Row],[zakonczenie]]-telefony[[#This Row],[rozpoczecie]]+K904, K904)</f>
        <v>1.218263888888887</v>
      </c>
      <c r="L905" s="9">
        <f>IF(telefony[[#This Row],[Czy zagraniczne]]=1, telefony[[#This Row],[zakonczenie]]-telefony[[#This Row],[rozpoczecie]]+L904, L904)</f>
        <v>0.27318287037037081</v>
      </c>
      <c r="M905" s="9">
        <f>IF(telefony[[#This Row],[Czy stacjonarny]]=1, telefony[[#This Row],[zakonczenie]]-telefony[[#This Row],[rozpoczecie]]+M904, IF(telefony[[#This Row],[Czy komórkowy]]=1, telefony[[#This Row],[zakonczenie]]-telefony[[#This Row],[rozpoczecie]]+M904, M904))</f>
        <v>4.9216319444444538</v>
      </c>
      <c r="N905" s="2">
        <f>telefony[[#This Row],[zakonczenie]]-telefony[[#This Row],[rozpoczecie]]</f>
        <v>1.1215277777777866E-2</v>
      </c>
      <c r="O905">
        <f>IF(telefony[[#This Row],[Czy zagraniczne]]=1, ROUNDUP(telefony[[#This Row],[Trwanie]]*1440,0),0)</f>
        <v>0</v>
      </c>
      <c r="P905" s="9">
        <f>IF(telefony[[#This Row],[Czy komórkowy]]=1, P904+telefony[[#This Row],[Trwanie]], P904)</f>
        <v>1.0536111111111099</v>
      </c>
      <c r="Q905" s="9">
        <f>IF(telefony[[#This Row],[Czy stacjonarny]]=1, Q904+telefony[[#This Row],[Trwanie]], Q904)</f>
        <v>3.3124652777777808</v>
      </c>
    </row>
    <row r="906" spans="1:17" x14ac:dyDescent="0.25">
      <c r="A906">
        <v>8750670</v>
      </c>
      <c r="B906" s="1">
        <v>42929</v>
      </c>
      <c r="C906" s="2">
        <v>0.61686342592592591</v>
      </c>
      <c r="D906" s="2">
        <v>0.61760416666666662</v>
      </c>
      <c r="E906">
        <f>IF(LEN(telefony[[#This Row],[nr]]) = 7, 1,0)</f>
        <v>1</v>
      </c>
      <c r="F906">
        <f>IF(LEN(telefony[[#This Row],[nr]]) = 8, 1,0)</f>
        <v>0</v>
      </c>
      <c r="G906">
        <f>IF(LEN(telefony[[#This Row],[nr]]) &gt;= 10, 1,0)</f>
        <v>0</v>
      </c>
      <c r="H906">
        <f>IF(AND(MID(telefony[[#This Row],[nr]],1,2)="12",  telefony[[#This Row],[Czy stacjonarny]]=1), 1,0)</f>
        <v>0</v>
      </c>
      <c r="I906" s="2">
        <f>IF(telefony[[#This Row],[Czy stacjonarny na 12]]=1, telefony[[#This Row],[zakonczenie]]-telefony[[#This Row],[rozpoczecie]]+I905, I905)</f>
        <v>6.7592592592592593E-2</v>
      </c>
      <c r="J906" s="9">
        <f>IF(telefony[[#This Row],[Czy stacjonarny]]=1, telefony[[#This Row],[zakonczenie]]-telefony[[#This Row],[rozpoczecie]]+J905, J905)</f>
        <v>3.7041087962963002</v>
      </c>
      <c r="K906" s="9">
        <f>IF(telefony[[#This Row],[Czy komórkowy]]=1, telefony[[#This Row],[zakonczenie]]-telefony[[#This Row],[rozpoczecie]]+K905, K905)</f>
        <v>1.218263888888887</v>
      </c>
      <c r="L906" s="9">
        <f>IF(telefony[[#This Row],[Czy zagraniczne]]=1, telefony[[#This Row],[zakonczenie]]-telefony[[#This Row],[rozpoczecie]]+L905, L905)</f>
        <v>0.27318287037037081</v>
      </c>
      <c r="M906" s="9">
        <f>IF(telefony[[#This Row],[Czy stacjonarny]]=1, telefony[[#This Row],[zakonczenie]]-telefony[[#This Row],[rozpoczecie]]+M905, IF(telefony[[#This Row],[Czy komórkowy]]=1, telefony[[#This Row],[zakonczenie]]-telefony[[#This Row],[rozpoczecie]]+M905, M905))</f>
        <v>4.922372685185195</v>
      </c>
      <c r="N906" s="2">
        <f>telefony[[#This Row],[zakonczenie]]-telefony[[#This Row],[rozpoczecie]]</f>
        <v>7.407407407407085E-4</v>
      </c>
      <c r="O906">
        <f>IF(telefony[[#This Row],[Czy zagraniczne]]=1, ROUNDUP(telefony[[#This Row],[Trwanie]]*1440,0),0)</f>
        <v>0</v>
      </c>
      <c r="P906" s="9">
        <f>IF(telefony[[#This Row],[Czy komórkowy]]=1, P905+telefony[[#This Row],[Trwanie]], P905)</f>
        <v>1.0536111111111099</v>
      </c>
      <c r="Q906" s="9">
        <f>IF(telefony[[#This Row],[Czy stacjonarny]]=1, Q905+telefony[[#This Row],[Trwanie]], Q905)</f>
        <v>3.3132060185185215</v>
      </c>
    </row>
    <row r="907" spans="1:17" x14ac:dyDescent="0.25">
      <c r="A907">
        <v>7792679</v>
      </c>
      <c r="B907" s="1">
        <v>42929</v>
      </c>
      <c r="C907" s="2">
        <v>0.62046296296296299</v>
      </c>
      <c r="D907" s="2">
        <v>0.62071759259259263</v>
      </c>
      <c r="E907">
        <f>IF(LEN(telefony[[#This Row],[nr]]) = 7, 1,0)</f>
        <v>1</v>
      </c>
      <c r="F907">
        <f>IF(LEN(telefony[[#This Row],[nr]]) = 8, 1,0)</f>
        <v>0</v>
      </c>
      <c r="G907">
        <f>IF(LEN(telefony[[#This Row],[nr]]) &gt;= 10, 1,0)</f>
        <v>0</v>
      </c>
      <c r="H907">
        <f>IF(AND(MID(telefony[[#This Row],[nr]],1,2)="12",  telefony[[#This Row],[Czy stacjonarny]]=1), 1,0)</f>
        <v>0</v>
      </c>
      <c r="I907" s="2">
        <f>IF(telefony[[#This Row],[Czy stacjonarny na 12]]=1, telefony[[#This Row],[zakonczenie]]-telefony[[#This Row],[rozpoczecie]]+I906, I906)</f>
        <v>6.7592592592592593E-2</v>
      </c>
      <c r="J907" s="9">
        <f>IF(telefony[[#This Row],[Czy stacjonarny]]=1, telefony[[#This Row],[zakonczenie]]-telefony[[#This Row],[rozpoczecie]]+J906, J906)</f>
        <v>3.7043634259259299</v>
      </c>
      <c r="K907" s="9">
        <f>IF(telefony[[#This Row],[Czy komórkowy]]=1, telefony[[#This Row],[zakonczenie]]-telefony[[#This Row],[rozpoczecie]]+K906, K906)</f>
        <v>1.218263888888887</v>
      </c>
      <c r="L907" s="9">
        <f>IF(telefony[[#This Row],[Czy zagraniczne]]=1, telefony[[#This Row],[zakonczenie]]-telefony[[#This Row],[rozpoczecie]]+L906, L906)</f>
        <v>0.27318287037037081</v>
      </c>
      <c r="M907" s="9">
        <f>IF(telefony[[#This Row],[Czy stacjonarny]]=1, telefony[[#This Row],[zakonczenie]]-telefony[[#This Row],[rozpoczecie]]+M906, IF(telefony[[#This Row],[Czy komórkowy]]=1, telefony[[#This Row],[zakonczenie]]-telefony[[#This Row],[rozpoczecie]]+M906, M906))</f>
        <v>4.9226273148148243</v>
      </c>
      <c r="N907" s="2">
        <f>telefony[[#This Row],[zakonczenie]]-telefony[[#This Row],[rozpoczecie]]</f>
        <v>2.5462962962963243E-4</v>
      </c>
      <c r="O907">
        <f>IF(telefony[[#This Row],[Czy zagraniczne]]=1, ROUNDUP(telefony[[#This Row],[Trwanie]]*1440,0),0)</f>
        <v>0</v>
      </c>
      <c r="P907" s="9">
        <f>IF(telefony[[#This Row],[Czy komórkowy]]=1, P906+telefony[[#This Row],[Trwanie]], P906)</f>
        <v>1.0536111111111099</v>
      </c>
      <c r="Q907" s="9">
        <f>IF(telefony[[#This Row],[Czy stacjonarny]]=1, Q906+telefony[[#This Row],[Trwanie]], Q906)</f>
        <v>3.3134606481481512</v>
      </c>
    </row>
    <row r="908" spans="1:17" x14ac:dyDescent="0.25">
      <c r="A908">
        <v>9287211</v>
      </c>
      <c r="B908" s="1">
        <v>42929</v>
      </c>
      <c r="C908" s="2">
        <v>0.62178240740740742</v>
      </c>
      <c r="D908" s="2">
        <v>0.62540509259259258</v>
      </c>
      <c r="E908">
        <f>IF(LEN(telefony[[#This Row],[nr]]) = 7, 1,0)</f>
        <v>1</v>
      </c>
      <c r="F908">
        <f>IF(LEN(telefony[[#This Row],[nr]]) = 8, 1,0)</f>
        <v>0</v>
      </c>
      <c r="G908">
        <f>IF(LEN(telefony[[#This Row],[nr]]) &gt;= 10, 1,0)</f>
        <v>0</v>
      </c>
      <c r="H908">
        <f>IF(AND(MID(telefony[[#This Row],[nr]],1,2)="12",  telefony[[#This Row],[Czy stacjonarny]]=1), 1,0)</f>
        <v>0</v>
      </c>
      <c r="I908" s="2">
        <f>IF(telefony[[#This Row],[Czy stacjonarny na 12]]=1, telefony[[#This Row],[zakonczenie]]-telefony[[#This Row],[rozpoczecie]]+I907, I907)</f>
        <v>6.7592592592592593E-2</v>
      </c>
      <c r="J908" s="9">
        <f>IF(telefony[[#This Row],[Czy stacjonarny]]=1, telefony[[#This Row],[zakonczenie]]-telefony[[#This Row],[rozpoczecie]]+J907, J907)</f>
        <v>3.707986111111115</v>
      </c>
      <c r="K908" s="9">
        <f>IF(telefony[[#This Row],[Czy komórkowy]]=1, telefony[[#This Row],[zakonczenie]]-telefony[[#This Row],[rozpoczecie]]+K907, K907)</f>
        <v>1.218263888888887</v>
      </c>
      <c r="L908" s="9">
        <f>IF(telefony[[#This Row],[Czy zagraniczne]]=1, telefony[[#This Row],[zakonczenie]]-telefony[[#This Row],[rozpoczecie]]+L907, L907)</f>
        <v>0.27318287037037081</v>
      </c>
      <c r="M908" s="9">
        <f>IF(telefony[[#This Row],[Czy stacjonarny]]=1, telefony[[#This Row],[zakonczenie]]-telefony[[#This Row],[rozpoczecie]]+M907, IF(telefony[[#This Row],[Czy komórkowy]]=1, telefony[[#This Row],[zakonczenie]]-telefony[[#This Row],[rozpoczecie]]+M907, M907))</f>
        <v>4.9262500000000093</v>
      </c>
      <c r="N908" s="2">
        <f>telefony[[#This Row],[zakonczenie]]-telefony[[#This Row],[rozpoczecie]]</f>
        <v>3.6226851851851594E-3</v>
      </c>
      <c r="O908">
        <f>IF(telefony[[#This Row],[Czy zagraniczne]]=1, ROUNDUP(telefony[[#This Row],[Trwanie]]*1440,0),0)</f>
        <v>0</v>
      </c>
      <c r="P908" s="9">
        <f>IF(telefony[[#This Row],[Czy komórkowy]]=1, P907+telefony[[#This Row],[Trwanie]], P907)</f>
        <v>1.0536111111111099</v>
      </c>
      <c r="Q908" s="9">
        <f>IF(telefony[[#This Row],[Czy stacjonarny]]=1, Q907+telefony[[#This Row],[Trwanie]], Q907)</f>
        <v>3.3170833333333363</v>
      </c>
    </row>
    <row r="909" spans="1:17" x14ac:dyDescent="0.25">
      <c r="A909">
        <v>1997542</v>
      </c>
      <c r="B909" s="1">
        <v>42929</v>
      </c>
      <c r="C909" s="2">
        <v>0.62749999999999995</v>
      </c>
      <c r="D909" s="2">
        <v>0.63146990740740738</v>
      </c>
      <c r="E909">
        <f>IF(LEN(telefony[[#This Row],[nr]]) = 7, 1,0)</f>
        <v>1</v>
      </c>
      <c r="F909">
        <f>IF(LEN(telefony[[#This Row],[nr]]) = 8, 1,0)</f>
        <v>0</v>
      </c>
      <c r="G909">
        <f>IF(LEN(telefony[[#This Row],[nr]]) &gt;= 10, 1,0)</f>
        <v>0</v>
      </c>
      <c r="H909">
        <f>IF(AND(MID(telefony[[#This Row],[nr]],1,2)="12",  telefony[[#This Row],[Czy stacjonarny]]=1), 1,0)</f>
        <v>0</v>
      </c>
      <c r="I909" s="2">
        <f>IF(telefony[[#This Row],[Czy stacjonarny na 12]]=1, telefony[[#This Row],[zakonczenie]]-telefony[[#This Row],[rozpoczecie]]+I908, I908)</f>
        <v>6.7592592592592593E-2</v>
      </c>
      <c r="J909" s="9">
        <f>IF(telefony[[#This Row],[Czy stacjonarny]]=1, telefony[[#This Row],[zakonczenie]]-telefony[[#This Row],[rozpoczecie]]+J908, J908)</f>
        <v>3.7119560185185225</v>
      </c>
      <c r="K909" s="9">
        <f>IF(telefony[[#This Row],[Czy komórkowy]]=1, telefony[[#This Row],[zakonczenie]]-telefony[[#This Row],[rozpoczecie]]+K908, K908)</f>
        <v>1.218263888888887</v>
      </c>
      <c r="L909" s="9">
        <f>IF(telefony[[#This Row],[Czy zagraniczne]]=1, telefony[[#This Row],[zakonczenie]]-telefony[[#This Row],[rozpoczecie]]+L908, L908)</f>
        <v>0.27318287037037081</v>
      </c>
      <c r="M909" s="9">
        <f>IF(telefony[[#This Row],[Czy stacjonarny]]=1, telefony[[#This Row],[zakonczenie]]-telefony[[#This Row],[rozpoczecie]]+M908, IF(telefony[[#This Row],[Czy komórkowy]]=1, telefony[[#This Row],[zakonczenie]]-telefony[[#This Row],[rozpoczecie]]+M908, M908))</f>
        <v>4.9302199074074169</v>
      </c>
      <c r="N909" s="2">
        <f>telefony[[#This Row],[zakonczenie]]-telefony[[#This Row],[rozpoczecie]]</f>
        <v>3.9699074074074359E-3</v>
      </c>
      <c r="O909">
        <f>IF(telefony[[#This Row],[Czy zagraniczne]]=1, ROUNDUP(telefony[[#This Row],[Trwanie]]*1440,0),0)</f>
        <v>0</v>
      </c>
      <c r="P909" s="9">
        <f>IF(telefony[[#This Row],[Czy komórkowy]]=1, P908+telefony[[#This Row],[Trwanie]], P908)</f>
        <v>1.0536111111111099</v>
      </c>
      <c r="Q909" s="9">
        <f>IF(telefony[[#This Row],[Czy stacjonarny]]=1, Q908+telefony[[#This Row],[Trwanie]], Q908)</f>
        <v>3.3210532407407438</v>
      </c>
    </row>
    <row r="910" spans="1:17" x14ac:dyDescent="0.25">
      <c r="A910">
        <v>3558582</v>
      </c>
      <c r="B910" s="1">
        <v>42930</v>
      </c>
      <c r="C910" s="2">
        <v>0.33658564814814818</v>
      </c>
      <c r="D910" s="2">
        <v>0.34384259259259259</v>
      </c>
      <c r="E910">
        <f>IF(LEN(telefony[[#This Row],[nr]]) = 7, 1,0)</f>
        <v>1</v>
      </c>
      <c r="F910">
        <f>IF(LEN(telefony[[#This Row],[nr]]) = 8, 1,0)</f>
        <v>0</v>
      </c>
      <c r="G910">
        <f>IF(LEN(telefony[[#This Row],[nr]]) &gt;= 10, 1,0)</f>
        <v>0</v>
      </c>
      <c r="H910">
        <f>IF(AND(MID(telefony[[#This Row],[nr]],1,2)="12",  telefony[[#This Row],[Czy stacjonarny]]=1), 1,0)</f>
        <v>0</v>
      </c>
      <c r="I910" s="2">
        <f>IF(telefony[[#This Row],[Czy stacjonarny na 12]]=1, telefony[[#This Row],[zakonczenie]]-telefony[[#This Row],[rozpoczecie]]+I909, I909)</f>
        <v>6.7592592592592593E-2</v>
      </c>
      <c r="J910" s="9">
        <f>IF(telefony[[#This Row],[Czy stacjonarny]]=1, telefony[[#This Row],[zakonczenie]]-telefony[[#This Row],[rozpoczecie]]+J909, J909)</f>
        <v>3.7192129629629669</v>
      </c>
      <c r="K910" s="9">
        <f>IF(telefony[[#This Row],[Czy komórkowy]]=1, telefony[[#This Row],[zakonczenie]]-telefony[[#This Row],[rozpoczecie]]+K909, K909)</f>
        <v>1.218263888888887</v>
      </c>
      <c r="L910" s="9">
        <f>IF(telefony[[#This Row],[Czy zagraniczne]]=1, telefony[[#This Row],[zakonczenie]]-telefony[[#This Row],[rozpoczecie]]+L909, L909)</f>
        <v>0.27318287037037081</v>
      </c>
      <c r="M910" s="9">
        <f>IF(telefony[[#This Row],[Czy stacjonarny]]=1, telefony[[#This Row],[zakonczenie]]-telefony[[#This Row],[rozpoczecie]]+M909, IF(telefony[[#This Row],[Czy komórkowy]]=1, telefony[[#This Row],[zakonczenie]]-telefony[[#This Row],[rozpoczecie]]+M909, M909))</f>
        <v>4.9374768518518612</v>
      </c>
      <c r="N910" s="2">
        <f>telefony[[#This Row],[zakonczenie]]-telefony[[#This Row],[rozpoczecie]]</f>
        <v>7.2569444444444131E-3</v>
      </c>
      <c r="O910">
        <f>IF(telefony[[#This Row],[Czy zagraniczne]]=1, ROUNDUP(telefony[[#This Row],[Trwanie]]*1440,0),0)</f>
        <v>0</v>
      </c>
      <c r="P910" s="9">
        <f>IF(telefony[[#This Row],[Czy komórkowy]]=1, P909+telefony[[#This Row],[Trwanie]], P909)</f>
        <v>1.0536111111111099</v>
      </c>
      <c r="Q910" s="9">
        <f>IF(telefony[[#This Row],[Czy stacjonarny]]=1, Q909+telefony[[#This Row],[Trwanie]], Q909)</f>
        <v>3.3283101851851882</v>
      </c>
    </row>
    <row r="911" spans="1:17" x14ac:dyDescent="0.25">
      <c r="A911">
        <v>25240352</v>
      </c>
      <c r="B911" s="1">
        <v>42930</v>
      </c>
      <c r="C911" s="2">
        <v>0.3369212962962963</v>
      </c>
      <c r="D911" s="2">
        <v>0.34468749999999998</v>
      </c>
      <c r="E911">
        <f>IF(LEN(telefony[[#This Row],[nr]]) = 7, 1,0)</f>
        <v>0</v>
      </c>
      <c r="F911">
        <f>IF(LEN(telefony[[#This Row],[nr]]) = 8, 1,0)</f>
        <v>1</v>
      </c>
      <c r="G911">
        <f>IF(LEN(telefony[[#This Row],[nr]]) &gt;= 10, 1,0)</f>
        <v>0</v>
      </c>
      <c r="H911">
        <f>IF(AND(MID(telefony[[#This Row],[nr]],1,2)="12",  telefony[[#This Row],[Czy stacjonarny]]=1), 1,0)</f>
        <v>0</v>
      </c>
      <c r="I911" s="2">
        <f>IF(telefony[[#This Row],[Czy stacjonarny na 12]]=1, telefony[[#This Row],[zakonczenie]]-telefony[[#This Row],[rozpoczecie]]+I910, I910)</f>
        <v>6.7592592592592593E-2</v>
      </c>
      <c r="J911" s="9">
        <f>IF(telefony[[#This Row],[Czy stacjonarny]]=1, telefony[[#This Row],[zakonczenie]]-telefony[[#This Row],[rozpoczecie]]+J910, J910)</f>
        <v>3.7192129629629669</v>
      </c>
      <c r="K911" s="9">
        <f>IF(telefony[[#This Row],[Czy komórkowy]]=1, telefony[[#This Row],[zakonczenie]]-telefony[[#This Row],[rozpoczecie]]+K910, K910)</f>
        <v>1.2260300925925907</v>
      </c>
      <c r="L911" s="9">
        <f>IF(telefony[[#This Row],[Czy zagraniczne]]=1, telefony[[#This Row],[zakonczenie]]-telefony[[#This Row],[rozpoczecie]]+L910, L910)</f>
        <v>0.27318287037037081</v>
      </c>
      <c r="M911" s="9">
        <f>IF(telefony[[#This Row],[Czy stacjonarny]]=1, telefony[[#This Row],[zakonczenie]]-telefony[[#This Row],[rozpoczecie]]+M910, IF(telefony[[#This Row],[Czy komórkowy]]=1, telefony[[#This Row],[zakonczenie]]-telefony[[#This Row],[rozpoczecie]]+M910, M910))</f>
        <v>4.9452430555555651</v>
      </c>
      <c r="N911" s="2">
        <f>telefony[[#This Row],[zakonczenie]]-telefony[[#This Row],[rozpoczecie]]</f>
        <v>7.766203703703678E-3</v>
      </c>
      <c r="O911">
        <f>IF(telefony[[#This Row],[Czy zagraniczne]]=1, ROUNDUP(telefony[[#This Row],[Trwanie]]*1440,0),0)</f>
        <v>0</v>
      </c>
      <c r="P911" s="9">
        <f>IF(telefony[[#This Row],[Czy komórkowy]]=1, P910+telefony[[#This Row],[Trwanie]], P910)</f>
        <v>1.0613773148148136</v>
      </c>
      <c r="Q911" s="9">
        <f>IF(telefony[[#This Row],[Czy stacjonarny]]=1, Q910+telefony[[#This Row],[Trwanie]], Q910)</f>
        <v>3.3283101851851882</v>
      </c>
    </row>
    <row r="912" spans="1:17" x14ac:dyDescent="0.25">
      <c r="A912">
        <v>5829504</v>
      </c>
      <c r="B912" s="1">
        <v>42930</v>
      </c>
      <c r="C912" s="2">
        <v>0.33802083333333333</v>
      </c>
      <c r="D912" s="2">
        <v>0.34233796296296298</v>
      </c>
      <c r="E912">
        <f>IF(LEN(telefony[[#This Row],[nr]]) = 7, 1,0)</f>
        <v>1</v>
      </c>
      <c r="F912">
        <f>IF(LEN(telefony[[#This Row],[nr]]) = 8, 1,0)</f>
        <v>0</v>
      </c>
      <c r="G912">
        <f>IF(LEN(telefony[[#This Row],[nr]]) &gt;= 10, 1,0)</f>
        <v>0</v>
      </c>
      <c r="H912">
        <f>IF(AND(MID(telefony[[#This Row],[nr]],1,2)="12",  telefony[[#This Row],[Czy stacjonarny]]=1), 1,0)</f>
        <v>0</v>
      </c>
      <c r="I912" s="2">
        <f>IF(telefony[[#This Row],[Czy stacjonarny na 12]]=1, telefony[[#This Row],[zakonczenie]]-telefony[[#This Row],[rozpoczecie]]+I911, I911)</f>
        <v>6.7592592592592593E-2</v>
      </c>
      <c r="J912" s="9">
        <f>IF(telefony[[#This Row],[Czy stacjonarny]]=1, telefony[[#This Row],[zakonczenie]]-telefony[[#This Row],[rozpoczecie]]+J911, J911)</f>
        <v>3.7235300925925965</v>
      </c>
      <c r="K912" s="9">
        <f>IF(telefony[[#This Row],[Czy komórkowy]]=1, telefony[[#This Row],[zakonczenie]]-telefony[[#This Row],[rozpoczecie]]+K911, K911)</f>
        <v>1.2260300925925907</v>
      </c>
      <c r="L912" s="9">
        <f>IF(telefony[[#This Row],[Czy zagraniczne]]=1, telefony[[#This Row],[zakonczenie]]-telefony[[#This Row],[rozpoczecie]]+L911, L911)</f>
        <v>0.27318287037037081</v>
      </c>
      <c r="M912" s="9">
        <f>IF(telefony[[#This Row],[Czy stacjonarny]]=1, telefony[[#This Row],[zakonczenie]]-telefony[[#This Row],[rozpoczecie]]+M911, IF(telefony[[#This Row],[Czy komórkowy]]=1, telefony[[#This Row],[zakonczenie]]-telefony[[#This Row],[rozpoczecie]]+M911, M911))</f>
        <v>4.9495601851851951</v>
      </c>
      <c r="N912" s="2">
        <f>telefony[[#This Row],[zakonczenie]]-telefony[[#This Row],[rozpoczecie]]</f>
        <v>4.3171296296296569E-3</v>
      </c>
      <c r="O912">
        <f>IF(telefony[[#This Row],[Czy zagraniczne]]=1, ROUNDUP(telefony[[#This Row],[Trwanie]]*1440,0),0)</f>
        <v>0</v>
      </c>
      <c r="P912" s="9">
        <f>IF(telefony[[#This Row],[Czy komórkowy]]=1, P911+telefony[[#This Row],[Trwanie]], P911)</f>
        <v>1.0613773148148136</v>
      </c>
      <c r="Q912" s="9">
        <f>IF(telefony[[#This Row],[Czy stacjonarny]]=1, Q911+telefony[[#This Row],[Trwanie]], Q911)</f>
        <v>3.3326273148148178</v>
      </c>
    </row>
    <row r="913" spans="1:17" x14ac:dyDescent="0.25">
      <c r="A913">
        <v>97317489</v>
      </c>
      <c r="B913" s="1">
        <v>42930</v>
      </c>
      <c r="C913" s="2">
        <v>0.34062500000000001</v>
      </c>
      <c r="D913" s="2">
        <v>0.34333333333333332</v>
      </c>
      <c r="E913">
        <f>IF(LEN(telefony[[#This Row],[nr]]) = 7, 1,0)</f>
        <v>0</v>
      </c>
      <c r="F913">
        <f>IF(LEN(telefony[[#This Row],[nr]]) = 8, 1,0)</f>
        <v>1</v>
      </c>
      <c r="G913">
        <f>IF(LEN(telefony[[#This Row],[nr]]) &gt;= 10, 1,0)</f>
        <v>0</v>
      </c>
      <c r="H913">
        <f>IF(AND(MID(telefony[[#This Row],[nr]],1,2)="12",  telefony[[#This Row],[Czy stacjonarny]]=1), 1,0)</f>
        <v>0</v>
      </c>
      <c r="I913" s="2">
        <f>IF(telefony[[#This Row],[Czy stacjonarny na 12]]=1, telefony[[#This Row],[zakonczenie]]-telefony[[#This Row],[rozpoczecie]]+I912, I912)</f>
        <v>6.7592592592592593E-2</v>
      </c>
      <c r="J913" s="9">
        <f>IF(telefony[[#This Row],[Czy stacjonarny]]=1, telefony[[#This Row],[zakonczenie]]-telefony[[#This Row],[rozpoczecie]]+J912, J912)</f>
        <v>3.7235300925925965</v>
      </c>
      <c r="K913" s="9">
        <f>IF(telefony[[#This Row],[Czy komórkowy]]=1, telefony[[#This Row],[zakonczenie]]-telefony[[#This Row],[rozpoczecie]]+K912, K912)</f>
        <v>1.228738425925924</v>
      </c>
      <c r="L913" s="9">
        <f>IF(telefony[[#This Row],[Czy zagraniczne]]=1, telefony[[#This Row],[zakonczenie]]-telefony[[#This Row],[rozpoczecie]]+L912, L912)</f>
        <v>0.27318287037037081</v>
      </c>
      <c r="M913" s="9">
        <f>IF(telefony[[#This Row],[Czy stacjonarny]]=1, telefony[[#This Row],[zakonczenie]]-telefony[[#This Row],[rozpoczecie]]+M912, IF(telefony[[#This Row],[Czy komórkowy]]=1, telefony[[#This Row],[zakonczenie]]-telefony[[#This Row],[rozpoczecie]]+M912, M912))</f>
        <v>4.9522685185185287</v>
      </c>
      <c r="N913" s="2">
        <f>telefony[[#This Row],[zakonczenie]]-telefony[[#This Row],[rozpoczecie]]</f>
        <v>2.7083333333333126E-3</v>
      </c>
      <c r="O913">
        <f>IF(telefony[[#This Row],[Czy zagraniczne]]=1, ROUNDUP(telefony[[#This Row],[Trwanie]]*1440,0),0)</f>
        <v>0</v>
      </c>
      <c r="P913" s="9">
        <f>IF(telefony[[#This Row],[Czy komórkowy]]=1, P912+telefony[[#This Row],[Trwanie]], P912)</f>
        <v>1.0640856481481469</v>
      </c>
      <c r="Q913" s="9">
        <f>IF(telefony[[#This Row],[Czy stacjonarny]]=1, Q912+telefony[[#This Row],[Trwanie]], Q912)</f>
        <v>3.3326273148148178</v>
      </c>
    </row>
    <row r="914" spans="1:17" x14ac:dyDescent="0.25">
      <c r="A914">
        <v>53762222</v>
      </c>
      <c r="B914" s="1">
        <v>42930</v>
      </c>
      <c r="C914" s="2">
        <v>0.34262731481481479</v>
      </c>
      <c r="D914" s="2">
        <v>0.34824074074074074</v>
      </c>
      <c r="E914">
        <f>IF(LEN(telefony[[#This Row],[nr]]) = 7, 1,0)</f>
        <v>0</v>
      </c>
      <c r="F914">
        <f>IF(LEN(telefony[[#This Row],[nr]]) = 8, 1,0)</f>
        <v>1</v>
      </c>
      <c r="G914">
        <f>IF(LEN(telefony[[#This Row],[nr]]) &gt;= 10, 1,0)</f>
        <v>0</v>
      </c>
      <c r="H914">
        <f>IF(AND(MID(telefony[[#This Row],[nr]],1,2)="12",  telefony[[#This Row],[Czy stacjonarny]]=1), 1,0)</f>
        <v>0</v>
      </c>
      <c r="I914" s="2">
        <f>IF(telefony[[#This Row],[Czy stacjonarny na 12]]=1, telefony[[#This Row],[zakonczenie]]-telefony[[#This Row],[rozpoczecie]]+I913, I913)</f>
        <v>6.7592592592592593E-2</v>
      </c>
      <c r="J914" s="9">
        <f>IF(telefony[[#This Row],[Czy stacjonarny]]=1, telefony[[#This Row],[zakonczenie]]-telefony[[#This Row],[rozpoczecie]]+J913, J913)</f>
        <v>3.7235300925925965</v>
      </c>
      <c r="K914" s="9">
        <f>IF(telefony[[#This Row],[Czy komórkowy]]=1, telefony[[#This Row],[zakonczenie]]-telefony[[#This Row],[rozpoczecie]]+K913, K913)</f>
        <v>1.2343518518518499</v>
      </c>
      <c r="L914" s="9">
        <f>IF(telefony[[#This Row],[Czy zagraniczne]]=1, telefony[[#This Row],[zakonczenie]]-telefony[[#This Row],[rozpoczecie]]+L913, L913)</f>
        <v>0.27318287037037081</v>
      </c>
      <c r="M914" s="9">
        <f>IF(telefony[[#This Row],[Czy stacjonarny]]=1, telefony[[#This Row],[zakonczenie]]-telefony[[#This Row],[rozpoczecie]]+M913, IF(telefony[[#This Row],[Czy komórkowy]]=1, telefony[[#This Row],[zakonczenie]]-telefony[[#This Row],[rozpoczecie]]+M913, M913))</f>
        <v>4.9578819444444546</v>
      </c>
      <c r="N914" s="2">
        <f>telefony[[#This Row],[zakonczenie]]-telefony[[#This Row],[rozpoczecie]]</f>
        <v>5.6134259259259522E-3</v>
      </c>
      <c r="O914">
        <f>IF(telefony[[#This Row],[Czy zagraniczne]]=1, ROUNDUP(telefony[[#This Row],[Trwanie]]*1440,0),0)</f>
        <v>0</v>
      </c>
      <c r="P914" s="9">
        <f>IF(telefony[[#This Row],[Czy komórkowy]]=1, P913+telefony[[#This Row],[Trwanie]], P913)</f>
        <v>1.0696990740740728</v>
      </c>
      <c r="Q914" s="9">
        <f>IF(telefony[[#This Row],[Czy stacjonarny]]=1, Q913+telefony[[#This Row],[Trwanie]], Q913)</f>
        <v>3.3326273148148178</v>
      </c>
    </row>
    <row r="915" spans="1:17" x14ac:dyDescent="0.25">
      <c r="A915">
        <v>3363840</v>
      </c>
      <c r="B915" s="1">
        <v>42930</v>
      </c>
      <c r="C915" s="2">
        <v>0.34431712962962963</v>
      </c>
      <c r="D915" s="2">
        <v>0.34605324074074073</v>
      </c>
      <c r="E915">
        <f>IF(LEN(telefony[[#This Row],[nr]]) = 7, 1,0)</f>
        <v>1</v>
      </c>
      <c r="F915">
        <f>IF(LEN(telefony[[#This Row],[nr]]) = 8, 1,0)</f>
        <v>0</v>
      </c>
      <c r="G915">
        <f>IF(LEN(telefony[[#This Row],[nr]]) &gt;= 10, 1,0)</f>
        <v>0</v>
      </c>
      <c r="H915">
        <f>IF(AND(MID(telefony[[#This Row],[nr]],1,2)="12",  telefony[[#This Row],[Czy stacjonarny]]=1), 1,0)</f>
        <v>0</v>
      </c>
      <c r="I915" s="2">
        <f>IF(telefony[[#This Row],[Czy stacjonarny na 12]]=1, telefony[[#This Row],[zakonczenie]]-telefony[[#This Row],[rozpoczecie]]+I914, I914)</f>
        <v>6.7592592592592593E-2</v>
      </c>
      <c r="J915" s="9">
        <f>IF(telefony[[#This Row],[Czy stacjonarny]]=1, telefony[[#This Row],[zakonczenie]]-telefony[[#This Row],[rozpoczecie]]+J914, J914)</f>
        <v>3.7252662037037076</v>
      </c>
      <c r="K915" s="9">
        <f>IF(telefony[[#This Row],[Czy komórkowy]]=1, telefony[[#This Row],[zakonczenie]]-telefony[[#This Row],[rozpoczecie]]+K914, K914)</f>
        <v>1.2343518518518499</v>
      </c>
      <c r="L915" s="9">
        <f>IF(telefony[[#This Row],[Czy zagraniczne]]=1, telefony[[#This Row],[zakonczenie]]-telefony[[#This Row],[rozpoczecie]]+L914, L914)</f>
        <v>0.27318287037037081</v>
      </c>
      <c r="M915" s="9">
        <f>IF(telefony[[#This Row],[Czy stacjonarny]]=1, telefony[[#This Row],[zakonczenie]]-telefony[[#This Row],[rozpoczecie]]+M914, IF(telefony[[#This Row],[Czy komórkowy]]=1, telefony[[#This Row],[zakonczenie]]-telefony[[#This Row],[rozpoczecie]]+M914, M914))</f>
        <v>4.9596180555555653</v>
      </c>
      <c r="N915" s="2">
        <f>telefony[[#This Row],[zakonczenie]]-telefony[[#This Row],[rozpoczecie]]</f>
        <v>1.7361111111111049E-3</v>
      </c>
      <c r="O915">
        <f>IF(telefony[[#This Row],[Czy zagraniczne]]=1, ROUNDUP(telefony[[#This Row],[Trwanie]]*1440,0),0)</f>
        <v>0</v>
      </c>
      <c r="P915" s="9">
        <f>IF(telefony[[#This Row],[Czy komórkowy]]=1, P914+telefony[[#This Row],[Trwanie]], P914)</f>
        <v>1.0696990740740728</v>
      </c>
      <c r="Q915" s="9">
        <f>IF(telefony[[#This Row],[Czy stacjonarny]]=1, Q914+telefony[[#This Row],[Trwanie]], Q914)</f>
        <v>3.3343634259259289</v>
      </c>
    </row>
    <row r="916" spans="1:17" x14ac:dyDescent="0.25">
      <c r="A916">
        <v>5542324</v>
      </c>
      <c r="B916" s="1">
        <v>42930</v>
      </c>
      <c r="C916" s="2">
        <v>0.34528935185185183</v>
      </c>
      <c r="D916" s="2">
        <v>0.3541435185185185</v>
      </c>
      <c r="E916">
        <f>IF(LEN(telefony[[#This Row],[nr]]) = 7, 1,0)</f>
        <v>1</v>
      </c>
      <c r="F916">
        <f>IF(LEN(telefony[[#This Row],[nr]]) = 8, 1,0)</f>
        <v>0</v>
      </c>
      <c r="G916">
        <f>IF(LEN(telefony[[#This Row],[nr]]) &gt;= 10, 1,0)</f>
        <v>0</v>
      </c>
      <c r="H916">
        <f>IF(AND(MID(telefony[[#This Row],[nr]],1,2)="12",  telefony[[#This Row],[Czy stacjonarny]]=1), 1,0)</f>
        <v>0</v>
      </c>
      <c r="I916" s="2">
        <f>IF(telefony[[#This Row],[Czy stacjonarny na 12]]=1, telefony[[#This Row],[zakonczenie]]-telefony[[#This Row],[rozpoczecie]]+I915, I915)</f>
        <v>6.7592592592592593E-2</v>
      </c>
      <c r="J916" s="9">
        <f>IF(telefony[[#This Row],[Czy stacjonarny]]=1, telefony[[#This Row],[zakonczenie]]-telefony[[#This Row],[rozpoczecie]]+J915, J915)</f>
        <v>3.7341203703703743</v>
      </c>
      <c r="K916" s="9">
        <f>IF(telefony[[#This Row],[Czy komórkowy]]=1, telefony[[#This Row],[zakonczenie]]-telefony[[#This Row],[rozpoczecie]]+K915, K915)</f>
        <v>1.2343518518518499</v>
      </c>
      <c r="L916" s="9">
        <f>IF(telefony[[#This Row],[Czy zagraniczne]]=1, telefony[[#This Row],[zakonczenie]]-telefony[[#This Row],[rozpoczecie]]+L915, L915)</f>
        <v>0.27318287037037081</v>
      </c>
      <c r="M916" s="9">
        <f>IF(telefony[[#This Row],[Czy stacjonarny]]=1, telefony[[#This Row],[zakonczenie]]-telefony[[#This Row],[rozpoczecie]]+M915, IF(telefony[[#This Row],[Czy komórkowy]]=1, telefony[[#This Row],[zakonczenie]]-telefony[[#This Row],[rozpoczecie]]+M915, M915))</f>
        <v>4.9684722222222319</v>
      </c>
      <c r="N916" s="2">
        <f>telefony[[#This Row],[zakonczenie]]-telefony[[#This Row],[rozpoczecie]]</f>
        <v>8.854166666666663E-3</v>
      </c>
      <c r="O916">
        <f>IF(telefony[[#This Row],[Czy zagraniczne]]=1, ROUNDUP(telefony[[#This Row],[Trwanie]]*1440,0),0)</f>
        <v>0</v>
      </c>
      <c r="P916" s="9">
        <f>IF(telefony[[#This Row],[Czy komórkowy]]=1, P915+telefony[[#This Row],[Trwanie]], P915)</f>
        <v>1.0696990740740728</v>
      </c>
      <c r="Q916" s="9">
        <f>IF(telefony[[#This Row],[Czy stacjonarny]]=1, Q915+telefony[[#This Row],[Trwanie]], Q915)</f>
        <v>3.3432175925925955</v>
      </c>
    </row>
    <row r="917" spans="1:17" x14ac:dyDescent="0.25">
      <c r="A917">
        <v>9853612</v>
      </c>
      <c r="B917" s="1">
        <v>42930</v>
      </c>
      <c r="C917" s="2">
        <v>0.34848379629629628</v>
      </c>
      <c r="D917" s="2">
        <v>0.35927083333333332</v>
      </c>
      <c r="E917">
        <f>IF(LEN(telefony[[#This Row],[nr]]) = 7, 1,0)</f>
        <v>1</v>
      </c>
      <c r="F917">
        <f>IF(LEN(telefony[[#This Row],[nr]]) = 8, 1,0)</f>
        <v>0</v>
      </c>
      <c r="G917">
        <f>IF(LEN(telefony[[#This Row],[nr]]) &gt;= 10, 1,0)</f>
        <v>0</v>
      </c>
      <c r="H917">
        <f>IF(AND(MID(telefony[[#This Row],[nr]],1,2)="12",  telefony[[#This Row],[Czy stacjonarny]]=1), 1,0)</f>
        <v>0</v>
      </c>
      <c r="I917" s="2">
        <f>IF(telefony[[#This Row],[Czy stacjonarny na 12]]=1, telefony[[#This Row],[zakonczenie]]-telefony[[#This Row],[rozpoczecie]]+I916, I916)</f>
        <v>6.7592592592592593E-2</v>
      </c>
      <c r="J917" s="9">
        <f>IF(telefony[[#This Row],[Czy stacjonarny]]=1, telefony[[#This Row],[zakonczenie]]-telefony[[#This Row],[rozpoczecie]]+J916, J916)</f>
        <v>3.7449074074074113</v>
      </c>
      <c r="K917" s="9">
        <f>IF(telefony[[#This Row],[Czy komórkowy]]=1, telefony[[#This Row],[zakonczenie]]-telefony[[#This Row],[rozpoczecie]]+K916, K916)</f>
        <v>1.2343518518518499</v>
      </c>
      <c r="L917" s="9">
        <f>IF(telefony[[#This Row],[Czy zagraniczne]]=1, telefony[[#This Row],[zakonczenie]]-telefony[[#This Row],[rozpoczecie]]+L916, L916)</f>
        <v>0.27318287037037081</v>
      </c>
      <c r="M917" s="9">
        <f>IF(telefony[[#This Row],[Czy stacjonarny]]=1, telefony[[#This Row],[zakonczenie]]-telefony[[#This Row],[rozpoczecie]]+M916, IF(telefony[[#This Row],[Czy komórkowy]]=1, telefony[[#This Row],[zakonczenie]]-telefony[[#This Row],[rozpoczecie]]+M916, M916))</f>
        <v>4.979259259259269</v>
      </c>
      <c r="N917" s="2">
        <f>telefony[[#This Row],[zakonczenie]]-telefony[[#This Row],[rozpoczecie]]</f>
        <v>1.0787037037037039E-2</v>
      </c>
      <c r="O917">
        <f>IF(telefony[[#This Row],[Czy zagraniczne]]=1, ROUNDUP(telefony[[#This Row],[Trwanie]]*1440,0),0)</f>
        <v>0</v>
      </c>
      <c r="P917" s="9">
        <f>IF(telefony[[#This Row],[Czy komórkowy]]=1, P916+telefony[[#This Row],[Trwanie]], P916)</f>
        <v>1.0696990740740728</v>
      </c>
      <c r="Q917" s="9">
        <f>IF(telefony[[#This Row],[Czy stacjonarny]]=1, Q916+telefony[[#This Row],[Trwanie]], Q916)</f>
        <v>3.3540046296296326</v>
      </c>
    </row>
    <row r="918" spans="1:17" x14ac:dyDescent="0.25">
      <c r="A918">
        <v>5392799</v>
      </c>
      <c r="B918" s="1">
        <v>42930</v>
      </c>
      <c r="C918" s="2">
        <v>0.35270833333333335</v>
      </c>
      <c r="D918" s="2">
        <v>0.36254629629629631</v>
      </c>
      <c r="E918">
        <f>IF(LEN(telefony[[#This Row],[nr]]) = 7, 1,0)</f>
        <v>1</v>
      </c>
      <c r="F918">
        <f>IF(LEN(telefony[[#This Row],[nr]]) = 8, 1,0)</f>
        <v>0</v>
      </c>
      <c r="G918">
        <f>IF(LEN(telefony[[#This Row],[nr]]) &gt;= 10, 1,0)</f>
        <v>0</v>
      </c>
      <c r="H918">
        <f>IF(AND(MID(telefony[[#This Row],[nr]],1,2)="12",  telefony[[#This Row],[Czy stacjonarny]]=1), 1,0)</f>
        <v>0</v>
      </c>
      <c r="I918" s="2">
        <f>IF(telefony[[#This Row],[Czy stacjonarny na 12]]=1, telefony[[#This Row],[zakonczenie]]-telefony[[#This Row],[rozpoczecie]]+I917, I917)</f>
        <v>6.7592592592592593E-2</v>
      </c>
      <c r="J918" s="9">
        <f>IF(telefony[[#This Row],[Czy stacjonarny]]=1, telefony[[#This Row],[zakonczenie]]-telefony[[#This Row],[rozpoczecie]]+J917, J917)</f>
        <v>3.7547453703703741</v>
      </c>
      <c r="K918" s="9">
        <f>IF(telefony[[#This Row],[Czy komórkowy]]=1, telefony[[#This Row],[zakonczenie]]-telefony[[#This Row],[rozpoczecie]]+K917, K917)</f>
        <v>1.2343518518518499</v>
      </c>
      <c r="L918" s="9">
        <f>IF(telefony[[#This Row],[Czy zagraniczne]]=1, telefony[[#This Row],[zakonczenie]]-telefony[[#This Row],[rozpoczecie]]+L917, L917)</f>
        <v>0.27318287037037081</v>
      </c>
      <c r="M918" s="9">
        <f>IF(telefony[[#This Row],[Czy stacjonarny]]=1, telefony[[#This Row],[zakonczenie]]-telefony[[#This Row],[rozpoczecie]]+M917, IF(telefony[[#This Row],[Czy komórkowy]]=1, telefony[[#This Row],[zakonczenie]]-telefony[[#This Row],[rozpoczecie]]+M917, M917))</f>
        <v>4.9890972222222318</v>
      </c>
      <c r="N918" s="2">
        <f>telefony[[#This Row],[zakonczenie]]-telefony[[#This Row],[rozpoczecie]]</f>
        <v>9.837962962962965E-3</v>
      </c>
      <c r="O918">
        <f>IF(telefony[[#This Row],[Czy zagraniczne]]=1, ROUNDUP(telefony[[#This Row],[Trwanie]]*1440,0),0)</f>
        <v>0</v>
      </c>
      <c r="P918" s="9">
        <f>IF(telefony[[#This Row],[Czy komórkowy]]=1, P917+telefony[[#This Row],[Trwanie]], P917)</f>
        <v>1.0696990740740728</v>
      </c>
      <c r="Q918" s="9">
        <f>IF(telefony[[#This Row],[Czy stacjonarny]]=1, Q917+telefony[[#This Row],[Trwanie]], Q917)</f>
        <v>3.3638425925925954</v>
      </c>
    </row>
    <row r="919" spans="1:17" x14ac:dyDescent="0.25">
      <c r="A919">
        <v>1089768</v>
      </c>
      <c r="B919" s="1">
        <v>42930</v>
      </c>
      <c r="C919" s="2">
        <v>0.35497685185185185</v>
      </c>
      <c r="D919" s="2">
        <v>0.36493055555555554</v>
      </c>
      <c r="E919">
        <f>IF(LEN(telefony[[#This Row],[nr]]) = 7, 1,0)</f>
        <v>1</v>
      </c>
      <c r="F919">
        <f>IF(LEN(telefony[[#This Row],[nr]]) = 8, 1,0)</f>
        <v>0</v>
      </c>
      <c r="G919">
        <f>IF(LEN(telefony[[#This Row],[nr]]) &gt;= 10, 1,0)</f>
        <v>0</v>
      </c>
      <c r="H919">
        <f>IF(AND(MID(telefony[[#This Row],[nr]],1,2)="12",  telefony[[#This Row],[Czy stacjonarny]]=1), 1,0)</f>
        <v>0</v>
      </c>
      <c r="I919" s="2">
        <f>IF(telefony[[#This Row],[Czy stacjonarny na 12]]=1, telefony[[#This Row],[zakonczenie]]-telefony[[#This Row],[rozpoczecie]]+I918, I918)</f>
        <v>6.7592592592592593E-2</v>
      </c>
      <c r="J919" s="9">
        <f>IF(telefony[[#This Row],[Czy stacjonarny]]=1, telefony[[#This Row],[zakonczenie]]-telefony[[#This Row],[rozpoczecie]]+J918, J918)</f>
        <v>3.7646990740740778</v>
      </c>
      <c r="K919" s="9">
        <f>IF(telefony[[#This Row],[Czy komórkowy]]=1, telefony[[#This Row],[zakonczenie]]-telefony[[#This Row],[rozpoczecie]]+K918, K918)</f>
        <v>1.2343518518518499</v>
      </c>
      <c r="L919" s="9">
        <f>IF(telefony[[#This Row],[Czy zagraniczne]]=1, telefony[[#This Row],[zakonczenie]]-telefony[[#This Row],[rozpoczecie]]+L918, L918)</f>
        <v>0.27318287037037081</v>
      </c>
      <c r="M919" s="9">
        <f>IF(telefony[[#This Row],[Czy stacjonarny]]=1, telefony[[#This Row],[zakonczenie]]-telefony[[#This Row],[rozpoczecie]]+M918, IF(telefony[[#This Row],[Czy komórkowy]]=1, telefony[[#This Row],[zakonczenie]]-telefony[[#This Row],[rozpoczecie]]+M918, M918))</f>
        <v>4.9990509259259355</v>
      </c>
      <c r="N919" s="2">
        <f>telefony[[#This Row],[zakonczenie]]-telefony[[#This Row],[rozpoczecie]]</f>
        <v>9.9537037037036868E-3</v>
      </c>
      <c r="O919">
        <f>IF(telefony[[#This Row],[Czy zagraniczne]]=1, ROUNDUP(telefony[[#This Row],[Trwanie]]*1440,0),0)</f>
        <v>0</v>
      </c>
      <c r="P919" s="9">
        <f>IF(telefony[[#This Row],[Czy komórkowy]]=1, P918+telefony[[#This Row],[Trwanie]], P918)</f>
        <v>1.0696990740740728</v>
      </c>
      <c r="Q919" s="9">
        <f>IF(telefony[[#This Row],[Czy stacjonarny]]=1, Q918+telefony[[#This Row],[Trwanie]], Q918)</f>
        <v>3.3737962962962991</v>
      </c>
    </row>
    <row r="920" spans="1:17" x14ac:dyDescent="0.25">
      <c r="A920">
        <v>4274311</v>
      </c>
      <c r="B920" s="1">
        <v>42930</v>
      </c>
      <c r="C920" s="2">
        <v>0.35699074074074072</v>
      </c>
      <c r="D920" s="2">
        <v>0.36554398148148148</v>
      </c>
      <c r="E920">
        <f>IF(LEN(telefony[[#This Row],[nr]]) = 7, 1,0)</f>
        <v>1</v>
      </c>
      <c r="F920">
        <f>IF(LEN(telefony[[#This Row],[nr]]) = 8, 1,0)</f>
        <v>0</v>
      </c>
      <c r="G920">
        <f>IF(LEN(telefony[[#This Row],[nr]]) &gt;= 10, 1,0)</f>
        <v>0</v>
      </c>
      <c r="H920">
        <f>IF(AND(MID(telefony[[#This Row],[nr]],1,2)="12",  telefony[[#This Row],[Czy stacjonarny]]=1), 1,0)</f>
        <v>0</v>
      </c>
      <c r="I920" s="2">
        <f>IF(telefony[[#This Row],[Czy stacjonarny na 12]]=1, telefony[[#This Row],[zakonczenie]]-telefony[[#This Row],[rozpoczecie]]+I919, I919)</f>
        <v>6.7592592592592593E-2</v>
      </c>
      <c r="J920" s="9">
        <f>IF(telefony[[#This Row],[Czy stacjonarny]]=1, telefony[[#This Row],[zakonczenie]]-telefony[[#This Row],[rozpoczecie]]+J919, J919)</f>
        <v>3.7732523148148185</v>
      </c>
      <c r="K920" s="9">
        <f>IF(telefony[[#This Row],[Czy komórkowy]]=1, telefony[[#This Row],[zakonczenie]]-telefony[[#This Row],[rozpoczecie]]+K919, K919)</f>
        <v>1.2343518518518499</v>
      </c>
      <c r="L920" s="9">
        <f>IF(telefony[[#This Row],[Czy zagraniczne]]=1, telefony[[#This Row],[zakonczenie]]-telefony[[#This Row],[rozpoczecie]]+L919, L919)</f>
        <v>0.27318287037037081</v>
      </c>
      <c r="M920" s="9">
        <f>IF(telefony[[#This Row],[Czy stacjonarny]]=1, telefony[[#This Row],[zakonczenie]]-telefony[[#This Row],[rozpoczecie]]+M919, IF(telefony[[#This Row],[Czy komórkowy]]=1, telefony[[#This Row],[zakonczenie]]-telefony[[#This Row],[rozpoczecie]]+M919, M919))</f>
        <v>5.0076041666666766</v>
      </c>
      <c r="N920" s="2">
        <f>telefony[[#This Row],[zakonczenie]]-telefony[[#This Row],[rozpoczecie]]</f>
        <v>8.553240740740764E-3</v>
      </c>
      <c r="O920">
        <f>IF(telefony[[#This Row],[Czy zagraniczne]]=1, ROUNDUP(telefony[[#This Row],[Trwanie]]*1440,0),0)</f>
        <v>0</v>
      </c>
      <c r="P920" s="9">
        <f>IF(telefony[[#This Row],[Czy komórkowy]]=1, P919+telefony[[#This Row],[Trwanie]], P919)</f>
        <v>1.0696990740740728</v>
      </c>
      <c r="Q920" s="9">
        <f>IF(telefony[[#This Row],[Czy stacjonarny]]=1, Q919+telefony[[#This Row],[Trwanie]], Q919)</f>
        <v>3.3823495370370398</v>
      </c>
    </row>
    <row r="921" spans="1:17" x14ac:dyDescent="0.25">
      <c r="A921">
        <v>8276893</v>
      </c>
      <c r="B921" s="1">
        <v>42930</v>
      </c>
      <c r="C921" s="2">
        <v>0.36056712962962961</v>
      </c>
      <c r="D921" s="2">
        <v>0.36929398148148146</v>
      </c>
      <c r="E921">
        <f>IF(LEN(telefony[[#This Row],[nr]]) = 7, 1,0)</f>
        <v>1</v>
      </c>
      <c r="F921">
        <f>IF(LEN(telefony[[#This Row],[nr]]) = 8, 1,0)</f>
        <v>0</v>
      </c>
      <c r="G921">
        <f>IF(LEN(telefony[[#This Row],[nr]]) &gt;= 10, 1,0)</f>
        <v>0</v>
      </c>
      <c r="H921">
        <f>IF(AND(MID(telefony[[#This Row],[nr]],1,2)="12",  telefony[[#This Row],[Czy stacjonarny]]=1), 1,0)</f>
        <v>0</v>
      </c>
      <c r="I921" s="2">
        <f>IF(telefony[[#This Row],[Czy stacjonarny na 12]]=1, telefony[[#This Row],[zakonczenie]]-telefony[[#This Row],[rozpoczecie]]+I920, I920)</f>
        <v>6.7592592592592593E-2</v>
      </c>
      <c r="J921" s="9">
        <f>IF(telefony[[#This Row],[Czy stacjonarny]]=1, telefony[[#This Row],[zakonczenie]]-telefony[[#This Row],[rozpoczecie]]+J920, J920)</f>
        <v>3.7819791666666704</v>
      </c>
      <c r="K921" s="9">
        <f>IF(telefony[[#This Row],[Czy komórkowy]]=1, telefony[[#This Row],[zakonczenie]]-telefony[[#This Row],[rozpoczecie]]+K920, K920)</f>
        <v>1.2343518518518499</v>
      </c>
      <c r="L921" s="9">
        <f>IF(telefony[[#This Row],[Czy zagraniczne]]=1, telefony[[#This Row],[zakonczenie]]-telefony[[#This Row],[rozpoczecie]]+L920, L920)</f>
        <v>0.27318287037037081</v>
      </c>
      <c r="M921" s="9">
        <f>IF(telefony[[#This Row],[Czy stacjonarny]]=1, telefony[[#This Row],[zakonczenie]]-telefony[[#This Row],[rozpoczecie]]+M920, IF(telefony[[#This Row],[Czy komórkowy]]=1, telefony[[#This Row],[zakonczenie]]-telefony[[#This Row],[rozpoczecie]]+M920, M920))</f>
        <v>5.0163310185185281</v>
      </c>
      <c r="N921" s="2">
        <f>telefony[[#This Row],[zakonczenie]]-telefony[[#This Row],[rozpoczecie]]</f>
        <v>8.7268518518518468E-3</v>
      </c>
      <c r="O921">
        <f>IF(telefony[[#This Row],[Czy zagraniczne]]=1, ROUNDUP(telefony[[#This Row],[Trwanie]]*1440,0),0)</f>
        <v>0</v>
      </c>
      <c r="P921" s="9">
        <f>IF(telefony[[#This Row],[Czy komórkowy]]=1, P920+telefony[[#This Row],[Trwanie]], P920)</f>
        <v>1.0696990740740728</v>
      </c>
      <c r="Q921" s="9">
        <f>IF(telefony[[#This Row],[Czy stacjonarny]]=1, Q920+telefony[[#This Row],[Trwanie]], Q920)</f>
        <v>3.3910763888888917</v>
      </c>
    </row>
    <row r="922" spans="1:17" x14ac:dyDescent="0.25">
      <c r="A922">
        <v>24724114</v>
      </c>
      <c r="B922" s="1">
        <v>42930</v>
      </c>
      <c r="C922" s="2">
        <v>0.36212962962962963</v>
      </c>
      <c r="D922" s="2">
        <v>0.36342592592592593</v>
      </c>
      <c r="E922">
        <f>IF(LEN(telefony[[#This Row],[nr]]) = 7, 1,0)</f>
        <v>0</v>
      </c>
      <c r="F922">
        <f>IF(LEN(telefony[[#This Row],[nr]]) = 8, 1,0)</f>
        <v>1</v>
      </c>
      <c r="G922">
        <f>IF(LEN(telefony[[#This Row],[nr]]) &gt;= 10, 1,0)</f>
        <v>0</v>
      </c>
      <c r="H922">
        <f>IF(AND(MID(telefony[[#This Row],[nr]],1,2)="12",  telefony[[#This Row],[Czy stacjonarny]]=1), 1,0)</f>
        <v>0</v>
      </c>
      <c r="I922" s="2">
        <f>IF(telefony[[#This Row],[Czy stacjonarny na 12]]=1, telefony[[#This Row],[zakonczenie]]-telefony[[#This Row],[rozpoczecie]]+I921, I921)</f>
        <v>6.7592592592592593E-2</v>
      </c>
      <c r="J922" s="9">
        <f>IF(telefony[[#This Row],[Czy stacjonarny]]=1, telefony[[#This Row],[zakonczenie]]-telefony[[#This Row],[rozpoczecie]]+J921, J921)</f>
        <v>3.7819791666666704</v>
      </c>
      <c r="K922" s="9">
        <f>IF(telefony[[#This Row],[Czy komórkowy]]=1, telefony[[#This Row],[zakonczenie]]-telefony[[#This Row],[rozpoczecie]]+K921, K921)</f>
        <v>1.2356481481481463</v>
      </c>
      <c r="L922" s="9">
        <f>IF(telefony[[#This Row],[Czy zagraniczne]]=1, telefony[[#This Row],[zakonczenie]]-telefony[[#This Row],[rozpoczecie]]+L921, L921)</f>
        <v>0.27318287037037081</v>
      </c>
      <c r="M922" s="9">
        <f>IF(telefony[[#This Row],[Czy stacjonarny]]=1, telefony[[#This Row],[zakonczenie]]-telefony[[#This Row],[rozpoczecie]]+M921, IF(telefony[[#This Row],[Czy komórkowy]]=1, telefony[[#This Row],[zakonczenie]]-telefony[[#This Row],[rozpoczecie]]+M921, M921))</f>
        <v>5.017627314814824</v>
      </c>
      <c r="N922" s="2">
        <f>telefony[[#This Row],[zakonczenie]]-telefony[[#This Row],[rozpoczecie]]</f>
        <v>1.2962962962962954E-3</v>
      </c>
      <c r="O922">
        <f>IF(telefony[[#This Row],[Czy zagraniczne]]=1, ROUNDUP(telefony[[#This Row],[Trwanie]]*1440,0),0)</f>
        <v>0</v>
      </c>
      <c r="P922" s="9">
        <f>IF(telefony[[#This Row],[Czy komórkowy]]=1, P921+telefony[[#This Row],[Trwanie]], P921)</f>
        <v>1.0709953703703692</v>
      </c>
      <c r="Q922" s="9">
        <f>IF(telefony[[#This Row],[Czy stacjonarny]]=1, Q921+telefony[[#This Row],[Trwanie]], Q921)</f>
        <v>3.3910763888888917</v>
      </c>
    </row>
    <row r="923" spans="1:17" x14ac:dyDescent="0.25">
      <c r="A923">
        <v>23580194</v>
      </c>
      <c r="B923" s="1">
        <v>42930</v>
      </c>
      <c r="C923" s="2">
        <v>0.36516203703703703</v>
      </c>
      <c r="D923" s="2">
        <v>0.37596064814814817</v>
      </c>
      <c r="E923">
        <f>IF(LEN(telefony[[#This Row],[nr]]) = 7, 1,0)</f>
        <v>0</v>
      </c>
      <c r="F923">
        <f>IF(LEN(telefony[[#This Row],[nr]]) = 8, 1,0)</f>
        <v>1</v>
      </c>
      <c r="G923">
        <f>IF(LEN(telefony[[#This Row],[nr]]) &gt;= 10, 1,0)</f>
        <v>0</v>
      </c>
      <c r="H923">
        <f>IF(AND(MID(telefony[[#This Row],[nr]],1,2)="12",  telefony[[#This Row],[Czy stacjonarny]]=1), 1,0)</f>
        <v>0</v>
      </c>
      <c r="I923" s="2">
        <f>IF(telefony[[#This Row],[Czy stacjonarny na 12]]=1, telefony[[#This Row],[zakonczenie]]-telefony[[#This Row],[rozpoczecie]]+I922, I922)</f>
        <v>6.7592592592592593E-2</v>
      </c>
      <c r="J923" s="9">
        <f>IF(telefony[[#This Row],[Czy stacjonarny]]=1, telefony[[#This Row],[zakonczenie]]-telefony[[#This Row],[rozpoczecie]]+J922, J922)</f>
        <v>3.7819791666666704</v>
      </c>
      <c r="K923" s="9">
        <f>IF(telefony[[#This Row],[Czy komórkowy]]=1, telefony[[#This Row],[zakonczenie]]-telefony[[#This Row],[rozpoczecie]]+K922, K922)</f>
        <v>1.2464467592592574</v>
      </c>
      <c r="L923" s="9">
        <f>IF(telefony[[#This Row],[Czy zagraniczne]]=1, telefony[[#This Row],[zakonczenie]]-telefony[[#This Row],[rozpoczecie]]+L922, L922)</f>
        <v>0.27318287037037081</v>
      </c>
      <c r="M923" s="9">
        <f>IF(telefony[[#This Row],[Czy stacjonarny]]=1, telefony[[#This Row],[zakonczenie]]-telefony[[#This Row],[rozpoczecie]]+M922, IF(telefony[[#This Row],[Czy komórkowy]]=1, telefony[[#This Row],[zakonczenie]]-telefony[[#This Row],[rozpoczecie]]+M922, M922))</f>
        <v>5.0284259259259354</v>
      </c>
      <c r="N923" s="2">
        <f>telefony[[#This Row],[zakonczenie]]-telefony[[#This Row],[rozpoczecie]]</f>
        <v>1.0798611111111134E-2</v>
      </c>
      <c r="O923">
        <f>IF(telefony[[#This Row],[Czy zagraniczne]]=1, ROUNDUP(telefony[[#This Row],[Trwanie]]*1440,0),0)</f>
        <v>0</v>
      </c>
      <c r="P923" s="9">
        <f>IF(telefony[[#This Row],[Czy komórkowy]]=1, P922+telefony[[#This Row],[Trwanie]], P922)</f>
        <v>1.0817939814814803</v>
      </c>
      <c r="Q923" s="9">
        <f>IF(telefony[[#This Row],[Czy stacjonarny]]=1, Q922+telefony[[#This Row],[Trwanie]], Q922)</f>
        <v>3.3910763888888917</v>
      </c>
    </row>
    <row r="924" spans="1:17" x14ac:dyDescent="0.25">
      <c r="A924">
        <v>1775131</v>
      </c>
      <c r="B924" s="1">
        <v>42930</v>
      </c>
      <c r="C924" s="2">
        <v>0.36922453703703706</v>
      </c>
      <c r="D924" s="2">
        <v>0.36994212962962963</v>
      </c>
      <c r="E924">
        <f>IF(LEN(telefony[[#This Row],[nr]]) = 7, 1,0)</f>
        <v>1</v>
      </c>
      <c r="F924">
        <f>IF(LEN(telefony[[#This Row],[nr]]) = 8, 1,0)</f>
        <v>0</v>
      </c>
      <c r="G924">
        <f>IF(LEN(telefony[[#This Row],[nr]]) &gt;= 10, 1,0)</f>
        <v>0</v>
      </c>
      <c r="H924">
        <f>IF(AND(MID(telefony[[#This Row],[nr]],1,2)="12",  telefony[[#This Row],[Czy stacjonarny]]=1), 1,0)</f>
        <v>0</v>
      </c>
      <c r="I924" s="2">
        <f>IF(telefony[[#This Row],[Czy stacjonarny na 12]]=1, telefony[[#This Row],[zakonczenie]]-telefony[[#This Row],[rozpoczecie]]+I923, I923)</f>
        <v>6.7592592592592593E-2</v>
      </c>
      <c r="J924" s="9">
        <f>IF(telefony[[#This Row],[Czy stacjonarny]]=1, telefony[[#This Row],[zakonczenie]]-telefony[[#This Row],[rozpoczecie]]+J923, J923)</f>
        <v>3.7826967592592631</v>
      </c>
      <c r="K924" s="9">
        <f>IF(telefony[[#This Row],[Czy komórkowy]]=1, telefony[[#This Row],[zakonczenie]]-telefony[[#This Row],[rozpoczecie]]+K923, K923)</f>
        <v>1.2464467592592574</v>
      </c>
      <c r="L924" s="9">
        <f>IF(telefony[[#This Row],[Czy zagraniczne]]=1, telefony[[#This Row],[zakonczenie]]-telefony[[#This Row],[rozpoczecie]]+L923, L923)</f>
        <v>0.27318287037037081</v>
      </c>
      <c r="M924" s="9">
        <f>IF(telefony[[#This Row],[Czy stacjonarny]]=1, telefony[[#This Row],[zakonczenie]]-telefony[[#This Row],[rozpoczecie]]+M923, IF(telefony[[#This Row],[Czy komórkowy]]=1, telefony[[#This Row],[zakonczenie]]-telefony[[#This Row],[rozpoczecie]]+M923, M923))</f>
        <v>5.029143518518528</v>
      </c>
      <c r="N924" s="2">
        <f>telefony[[#This Row],[zakonczenie]]-telefony[[#This Row],[rozpoczecie]]</f>
        <v>7.1759259259257524E-4</v>
      </c>
      <c r="O924">
        <f>IF(telefony[[#This Row],[Czy zagraniczne]]=1, ROUNDUP(telefony[[#This Row],[Trwanie]]*1440,0),0)</f>
        <v>0</v>
      </c>
      <c r="P924" s="9">
        <f>IF(telefony[[#This Row],[Czy komórkowy]]=1, P923+telefony[[#This Row],[Trwanie]], P923)</f>
        <v>1.0817939814814803</v>
      </c>
      <c r="Q924" s="9">
        <f>IF(telefony[[#This Row],[Czy stacjonarny]]=1, Q923+telefony[[#This Row],[Trwanie]], Q923)</f>
        <v>3.3917939814814844</v>
      </c>
    </row>
    <row r="925" spans="1:17" x14ac:dyDescent="0.25">
      <c r="A925">
        <v>8001915</v>
      </c>
      <c r="B925" s="1">
        <v>42930</v>
      </c>
      <c r="C925" s="2">
        <v>0.3712037037037037</v>
      </c>
      <c r="D925" s="2">
        <v>0.38064814814814812</v>
      </c>
      <c r="E925">
        <f>IF(LEN(telefony[[#This Row],[nr]]) = 7, 1,0)</f>
        <v>1</v>
      </c>
      <c r="F925">
        <f>IF(LEN(telefony[[#This Row],[nr]]) = 8, 1,0)</f>
        <v>0</v>
      </c>
      <c r="G925">
        <f>IF(LEN(telefony[[#This Row],[nr]]) &gt;= 10, 1,0)</f>
        <v>0</v>
      </c>
      <c r="H925">
        <f>IF(AND(MID(telefony[[#This Row],[nr]],1,2)="12",  telefony[[#This Row],[Czy stacjonarny]]=1), 1,0)</f>
        <v>0</v>
      </c>
      <c r="I925" s="2">
        <f>IF(telefony[[#This Row],[Czy stacjonarny na 12]]=1, telefony[[#This Row],[zakonczenie]]-telefony[[#This Row],[rozpoczecie]]+I924, I924)</f>
        <v>6.7592592592592593E-2</v>
      </c>
      <c r="J925" s="9">
        <f>IF(telefony[[#This Row],[Czy stacjonarny]]=1, telefony[[#This Row],[zakonczenie]]-telefony[[#This Row],[rozpoczecie]]+J924, J924)</f>
        <v>3.7921412037037077</v>
      </c>
      <c r="K925" s="9">
        <f>IF(telefony[[#This Row],[Czy komórkowy]]=1, telefony[[#This Row],[zakonczenie]]-telefony[[#This Row],[rozpoczecie]]+K924, K924)</f>
        <v>1.2464467592592574</v>
      </c>
      <c r="L925" s="9">
        <f>IF(telefony[[#This Row],[Czy zagraniczne]]=1, telefony[[#This Row],[zakonczenie]]-telefony[[#This Row],[rozpoczecie]]+L924, L924)</f>
        <v>0.27318287037037081</v>
      </c>
      <c r="M925" s="9">
        <f>IF(telefony[[#This Row],[Czy stacjonarny]]=1, telefony[[#This Row],[zakonczenie]]-telefony[[#This Row],[rozpoczecie]]+M924, IF(telefony[[#This Row],[Czy komórkowy]]=1, telefony[[#This Row],[zakonczenie]]-telefony[[#This Row],[rozpoczecie]]+M924, M924))</f>
        <v>5.0385879629629722</v>
      </c>
      <c r="N925" s="2">
        <f>telefony[[#This Row],[zakonczenie]]-telefony[[#This Row],[rozpoczecie]]</f>
        <v>9.444444444444422E-3</v>
      </c>
      <c r="O925">
        <f>IF(telefony[[#This Row],[Czy zagraniczne]]=1, ROUNDUP(telefony[[#This Row],[Trwanie]]*1440,0),0)</f>
        <v>0</v>
      </c>
      <c r="P925" s="9">
        <f>IF(telefony[[#This Row],[Czy komórkowy]]=1, P924+telefony[[#This Row],[Trwanie]], P924)</f>
        <v>1.0817939814814803</v>
      </c>
      <c r="Q925" s="9">
        <f>IF(telefony[[#This Row],[Czy stacjonarny]]=1, Q924+telefony[[#This Row],[Trwanie]], Q924)</f>
        <v>3.401238425925929</v>
      </c>
    </row>
    <row r="926" spans="1:17" x14ac:dyDescent="0.25">
      <c r="A926">
        <v>7508054</v>
      </c>
      <c r="B926" s="1">
        <v>42930</v>
      </c>
      <c r="C926" s="2">
        <v>0.37480324074074073</v>
      </c>
      <c r="D926" s="2">
        <v>0.38201388888888888</v>
      </c>
      <c r="E926">
        <f>IF(LEN(telefony[[#This Row],[nr]]) = 7, 1,0)</f>
        <v>1</v>
      </c>
      <c r="F926">
        <f>IF(LEN(telefony[[#This Row],[nr]]) = 8, 1,0)</f>
        <v>0</v>
      </c>
      <c r="G926">
        <f>IF(LEN(telefony[[#This Row],[nr]]) &gt;= 10, 1,0)</f>
        <v>0</v>
      </c>
      <c r="H926">
        <f>IF(AND(MID(telefony[[#This Row],[nr]],1,2)="12",  telefony[[#This Row],[Czy stacjonarny]]=1), 1,0)</f>
        <v>0</v>
      </c>
      <c r="I926" s="2">
        <f>IF(telefony[[#This Row],[Czy stacjonarny na 12]]=1, telefony[[#This Row],[zakonczenie]]-telefony[[#This Row],[rozpoczecie]]+I925, I925)</f>
        <v>6.7592592592592593E-2</v>
      </c>
      <c r="J926" s="9">
        <f>IF(telefony[[#This Row],[Czy stacjonarny]]=1, telefony[[#This Row],[zakonczenie]]-telefony[[#This Row],[rozpoczecie]]+J925, J925)</f>
        <v>3.7993518518518559</v>
      </c>
      <c r="K926" s="9">
        <f>IF(telefony[[#This Row],[Czy komórkowy]]=1, telefony[[#This Row],[zakonczenie]]-telefony[[#This Row],[rozpoczecie]]+K925, K925)</f>
        <v>1.2464467592592574</v>
      </c>
      <c r="L926" s="9">
        <f>IF(telefony[[#This Row],[Czy zagraniczne]]=1, telefony[[#This Row],[zakonczenie]]-telefony[[#This Row],[rozpoczecie]]+L925, L925)</f>
        <v>0.27318287037037081</v>
      </c>
      <c r="M926" s="9">
        <f>IF(telefony[[#This Row],[Czy stacjonarny]]=1, telefony[[#This Row],[zakonczenie]]-telefony[[#This Row],[rozpoczecie]]+M925, IF(telefony[[#This Row],[Czy komórkowy]]=1, telefony[[#This Row],[zakonczenie]]-telefony[[#This Row],[rozpoczecie]]+M925, M925))</f>
        <v>5.0457986111111204</v>
      </c>
      <c r="N926" s="2">
        <f>telefony[[#This Row],[zakonczenie]]-telefony[[#This Row],[rozpoczecie]]</f>
        <v>7.2106481481481466E-3</v>
      </c>
      <c r="O926">
        <f>IF(telefony[[#This Row],[Czy zagraniczne]]=1, ROUNDUP(telefony[[#This Row],[Trwanie]]*1440,0),0)</f>
        <v>0</v>
      </c>
      <c r="P926" s="9">
        <f>IF(telefony[[#This Row],[Czy komórkowy]]=1, P925+telefony[[#This Row],[Trwanie]], P925)</f>
        <v>1.0817939814814803</v>
      </c>
      <c r="Q926" s="9">
        <f>IF(telefony[[#This Row],[Czy stacjonarny]]=1, Q925+telefony[[#This Row],[Trwanie]], Q925)</f>
        <v>3.4084490740740772</v>
      </c>
    </row>
    <row r="927" spans="1:17" x14ac:dyDescent="0.25">
      <c r="A927">
        <v>5854377</v>
      </c>
      <c r="B927" s="1">
        <v>42930</v>
      </c>
      <c r="C927" s="2">
        <v>0.37506944444444446</v>
      </c>
      <c r="D927" s="2">
        <v>0.37829861111111113</v>
      </c>
      <c r="E927">
        <f>IF(LEN(telefony[[#This Row],[nr]]) = 7, 1,0)</f>
        <v>1</v>
      </c>
      <c r="F927">
        <f>IF(LEN(telefony[[#This Row],[nr]]) = 8, 1,0)</f>
        <v>0</v>
      </c>
      <c r="G927">
        <f>IF(LEN(telefony[[#This Row],[nr]]) &gt;= 10, 1,0)</f>
        <v>0</v>
      </c>
      <c r="H927">
        <f>IF(AND(MID(telefony[[#This Row],[nr]],1,2)="12",  telefony[[#This Row],[Czy stacjonarny]]=1), 1,0)</f>
        <v>0</v>
      </c>
      <c r="I927" s="2">
        <f>IF(telefony[[#This Row],[Czy stacjonarny na 12]]=1, telefony[[#This Row],[zakonczenie]]-telefony[[#This Row],[rozpoczecie]]+I926, I926)</f>
        <v>6.7592592592592593E-2</v>
      </c>
      <c r="J927" s="9">
        <f>IF(telefony[[#This Row],[Czy stacjonarny]]=1, telefony[[#This Row],[zakonczenie]]-telefony[[#This Row],[rozpoczecie]]+J926, J926)</f>
        <v>3.8025810185185227</v>
      </c>
      <c r="K927" s="9">
        <f>IF(telefony[[#This Row],[Czy komórkowy]]=1, telefony[[#This Row],[zakonczenie]]-telefony[[#This Row],[rozpoczecie]]+K926, K926)</f>
        <v>1.2464467592592574</v>
      </c>
      <c r="L927" s="9">
        <f>IF(telefony[[#This Row],[Czy zagraniczne]]=1, telefony[[#This Row],[zakonczenie]]-telefony[[#This Row],[rozpoczecie]]+L926, L926)</f>
        <v>0.27318287037037081</v>
      </c>
      <c r="M927" s="9">
        <f>IF(telefony[[#This Row],[Czy stacjonarny]]=1, telefony[[#This Row],[zakonczenie]]-telefony[[#This Row],[rozpoczecie]]+M926, IF(telefony[[#This Row],[Czy komórkowy]]=1, telefony[[#This Row],[zakonczenie]]-telefony[[#This Row],[rozpoczecie]]+M926, M926))</f>
        <v>5.0490277777777868</v>
      </c>
      <c r="N927" s="2">
        <f>telefony[[#This Row],[zakonczenie]]-telefony[[#This Row],[rozpoczecie]]</f>
        <v>3.2291666666666718E-3</v>
      </c>
      <c r="O927">
        <f>IF(telefony[[#This Row],[Czy zagraniczne]]=1, ROUNDUP(telefony[[#This Row],[Trwanie]]*1440,0),0)</f>
        <v>0</v>
      </c>
      <c r="P927" s="9">
        <f>IF(telefony[[#This Row],[Czy komórkowy]]=1, P926+telefony[[#This Row],[Trwanie]], P926)</f>
        <v>1.0817939814814803</v>
      </c>
      <c r="Q927" s="9">
        <f>IF(telefony[[#This Row],[Czy stacjonarny]]=1, Q926+telefony[[#This Row],[Trwanie]], Q926)</f>
        <v>3.411678240740744</v>
      </c>
    </row>
    <row r="928" spans="1:17" x14ac:dyDescent="0.25">
      <c r="A928">
        <v>3478173</v>
      </c>
      <c r="B928" s="1">
        <v>42930</v>
      </c>
      <c r="C928" s="2">
        <v>0.37942129629629628</v>
      </c>
      <c r="D928" s="2">
        <v>0.38388888888888889</v>
      </c>
      <c r="E928">
        <f>IF(LEN(telefony[[#This Row],[nr]]) = 7, 1,0)</f>
        <v>1</v>
      </c>
      <c r="F928">
        <f>IF(LEN(telefony[[#This Row],[nr]]) = 8, 1,0)</f>
        <v>0</v>
      </c>
      <c r="G928">
        <f>IF(LEN(telefony[[#This Row],[nr]]) &gt;= 10, 1,0)</f>
        <v>0</v>
      </c>
      <c r="H928">
        <f>IF(AND(MID(telefony[[#This Row],[nr]],1,2)="12",  telefony[[#This Row],[Czy stacjonarny]]=1), 1,0)</f>
        <v>0</v>
      </c>
      <c r="I928" s="2">
        <f>IF(telefony[[#This Row],[Czy stacjonarny na 12]]=1, telefony[[#This Row],[zakonczenie]]-telefony[[#This Row],[rozpoczecie]]+I927, I927)</f>
        <v>6.7592592592592593E-2</v>
      </c>
      <c r="J928" s="9">
        <f>IF(telefony[[#This Row],[Czy stacjonarny]]=1, telefony[[#This Row],[zakonczenie]]-telefony[[#This Row],[rozpoczecie]]+J927, J927)</f>
        <v>3.8070486111111155</v>
      </c>
      <c r="K928" s="9">
        <f>IF(telefony[[#This Row],[Czy komórkowy]]=1, telefony[[#This Row],[zakonczenie]]-telefony[[#This Row],[rozpoczecie]]+K927, K927)</f>
        <v>1.2464467592592574</v>
      </c>
      <c r="L928" s="9">
        <f>IF(telefony[[#This Row],[Czy zagraniczne]]=1, telefony[[#This Row],[zakonczenie]]-telefony[[#This Row],[rozpoczecie]]+L927, L927)</f>
        <v>0.27318287037037081</v>
      </c>
      <c r="M928" s="9">
        <f>IF(telefony[[#This Row],[Czy stacjonarny]]=1, telefony[[#This Row],[zakonczenie]]-telefony[[#This Row],[rozpoczecie]]+M927, IF(telefony[[#This Row],[Czy komórkowy]]=1, telefony[[#This Row],[zakonczenie]]-telefony[[#This Row],[rozpoczecie]]+M927, M927))</f>
        <v>5.0534953703703795</v>
      </c>
      <c r="N928" s="2">
        <f>telefony[[#This Row],[zakonczenie]]-telefony[[#This Row],[rozpoczecie]]</f>
        <v>4.4675925925926063E-3</v>
      </c>
      <c r="O928">
        <f>IF(telefony[[#This Row],[Czy zagraniczne]]=1, ROUNDUP(telefony[[#This Row],[Trwanie]]*1440,0),0)</f>
        <v>0</v>
      </c>
      <c r="P928" s="9">
        <f>IF(telefony[[#This Row],[Czy komórkowy]]=1, P927+telefony[[#This Row],[Trwanie]], P927)</f>
        <v>1.0817939814814803</v>
      </c>
      <c r="Q928" s="9">
        <f>IF(telefony[[#This Row],[Czy stacjonarny]]=1, Q927+telefony[[#This Row],[Trwanie]], Q927)</f>
        <v>3.4161458333333368</v>
      </c>
    </row>
    <row r="929" spans="1:17" x14ac:dyDescent="0.25">
      <c r="A929">
        <v>3999937</v>
      </c>
      <c r="B929" s="1">
        <v>42930</v>
      </c>
      <c r="C929" s="2">
        <v>0.38447916666666665</v>
      </c>
      <c r="D929" s="2">
        <v>0.39068287037037036</v>
      </c>
      <c r="E929">
        <f>IF(LEN(telefony[[#This Row],[nr]]) = 7, 1,0)</f>
        <v>1</v>
      </c>
      <c r="F929">
        <f>IF(LEN(telefony[[#This Row],[nr]]) = 8, 1,0)</f>
        <v>0</v>
      </c>
      <c r="G929">
        <f>IF(LEN(telefony[[#This Row],[nr]]) &gt;= 10, 1,0)</f>
        <v>0</v>
      </c>
      <c r="H929">
        <f>IF(AND(MID(telefony[[#This Row],[nr]],1,2)="12",  telefony[[#This Row],[Czy stacjonarny]]=1), 1,0)</f>
        <v>0</v>
      </c>
      <c r="I929" s="2">
        <f>IF(telefony[[#This Row],[Czy stacjonarny na 12]]=1, telefony[[#This Row],[zakonczenie]]-telefony[[#This Row],[rozpoczecie]]+I928, I928)</f>
        <v>6.7592592592592593E-2</v>
      </c>
      <c r="J929" s="9">
        <f>IF(telefony[[#This Row],[Czy stacjonarny]]=1, telefony[[#This Row],[zakonczenie]]-telefony[[#This Row],[rozpoczecie]]+J928, J928)</f>
        <v>3.813252314814819</v>
      </c>
      <c r="K929" s="9">
        <f>IF(telefony[[#This Row],[Czy komórkowy]]=1, telefony[[#This Row],[zakonczenie]]-telefony[[#This Row],[rozpoczecie]]+K928, K928)</f>
        <v>1.2464467592592574</v>
      </c>
      <c r="L929" s="9">
        <f>IF(telefony[[#This Row],[Czy zagraniczne]]=1, telefony[[#This Row],[zakonczenie]]-telefony[[#This Row],[rozpoczecie]]+L928, L928)</f>
        <v>0.27318287037037081</v>
      </c>
      <c r="M929" s="9">
        <f>IF(telefony[[#This Row],[Czy stacjonarny]]=1, telefony[[#This Row],[zakonczenie]]-telefony[[#This Row],[rozpoczecie]]+M928, IF(telefony[[#This Row],[Czy komórkowy]]=1, telefony[[#This Row],[zakonczenie]]-telefony[[#This Row],[rozpoczecie]]+M928, M928))</f>
        <v>5.059699074074083</v>
      </c>
      <c r="N929" s="2">
        <f>telefony[[#This Row],[zakonczenie]]-telefony[[#This Row],[rozpoczecie]]</f>
        <v>6.2037037037037113E-3</v>
      </c>
      <c r="O929">
        <f>IF(telefony[[#This Row],[Czy zagraniczne]]=1, ROUNDUP(telefony[[#This Row],[Trwanie]]*1440,0),0)</f>
        <v>0</v>
      </c>
      <c r="P929" s="9">
        <f>IF(telefony[[#This Row],[Czy komórkowy]]=1, P928+telefony[[#This Row],[Trwanie]], P928)</f>
        <v>1.0817939814814803</v>
      </c>
      <c r="Q929" s="9">
        <f>IF(telefony[[#This Row],[Czy stacjonarny]]=1, Q928+telefony[[#This Row],[Trwanie]], Q928)</f>
        <v>3.4223495370370403</v>
      </c>
    </row>
    <row r="930" spans="1:17" x14ac:dyDescent="0.25">
      <c r="A930">
        <v>83559673</v>
      </c>
      <c r="B930" s="1">
        <v>42930</v>
      </c>
      <c r="C930" s="2">
        <v>0.38571759259259258</v>
      </c>
      <c r="D930" s="2">
        <v>0.39630787037037035</v>
      </c>
      <c r="E930">
        <f>IF(LEN(telefony[[#This Row],[nr]]) = 7, 1,0)</f>
        <v>0</v>
      </c>
      <c r="F930">
        <f>IF(LEN(telefony[[#This Row],[nr]]) = 8, 1,0)</f>
        <v>1</v>
      </c>
      <c r="G930">
        <f>IF(LEN(telefony[[#This Row],[nr]]) &gt;= 10, 1,0)</f>
        <v>0</v>
      </c>
      <c r="H930">
        <f>IF(AND(MID(telefony[[#This Row],[nr]],1,2)="12",  telefony[[#This Row],[Czy stacjonarny]]=1), 1,0)</f>
        <v>0</v>
      </c>
      <c r="I930" s="2">
        <f>IF(telefony[[#This Row],[Czy stacjonarny na 12]]=1, telefony[[#This Row],[zakonczenie]]-telefony[[#This Row],[rozpoczecie]]+I929, I929)</f>
        <v>6.7592592592592593E-2</v>
      </c>
      <c r="J930" s="9">
        <f>IF(telefony[[#This Row],[Czy stacjonarny]]=1, telefony[[#This Row],[zakonczenie]]-telefony[[#This Row],[rozpoczecie]]+J929, J929)</f>
        <v>3.813252314814819</v>
      </c>
      <c r="K930" s="9">
        <f>IF(telefony[[#This Row],[Czy komórkowy]]=1, telefony[[#This Row],[zakonczenie]]-telefony[[#This Row],[rozpoczecie]]+K929, K929)</f>
        <v>1.2570370370370352</v>
      </c>
      <c r="L930" s="9">
        <f>IF(telefony[[#This Row],[Czy zagraniczne]]=1, telefony[[#This Row],[zakonczenie]]-telefony[[#This Row],[rozpoczecie]]+L929, L929)</f>
        <v>0.27318287037037081</v>
      </c>
      <c r="M930" s="9">
        <f>IF(telefony[[#This Row],[Czy stacjonarny]]=1, telefony[[#This Row],[zakonczenie]]-telefony[[#This Row],[rozpoczecie]]+M929, IF(telefony[[#This Row],[Czy komórkowy]]=1, telefony[[#This Row],[zakonczenie]]-telefony[[#This Row],[rozpoczecie]]+M929, M929))</f>
        <v>5.0702893518518604</v>
      </c>
      <c r="N930" s="2">
        <f>telefony[[#This Row],[zakonczenie]]-telefony[[#This Row],[rozpoczecie]]</f>
        <v>1.0590277777777768E-2</v>
      </c>
      <c r="O930">
        <f>IF(telefony[[#This Row],[Czy zagraniczne]]=1, ROUNDUP(telefony[[#This Row],[Trwanie]]*1440,0),0)</f>
        <v>0</v>
      </c>
      <c r="P930" s="9">
        <f>IF(telefony[[#This Row],[Czy komórkowy]]=1, P929+telefony[[#This Row],[Trwanie]], P929)</f>
        <v>1.0923842592592581</v>
      </c>
      <c r="Q930" s="9">
        <f>IF(telefony[[#This Row],[Czy stacjonarny]]=1, Q929+telefony[[#This Row],[Trwanie]], Q929)</f>
        <v>3.4223495370370403</v>
      </c>
    </row>
    <row r="931" spans="1:17" x14ac:dyDescent="0.25">
      <c r="A931">
        <v>1355775</v>
      </c>
      <c r="B931" s="1">
        <v>42930</v>
      </c>
      <c r="C931" s="2">
        <v>0.38942129629629629</v>
      </c>
      <c r="D931" s="2">
        <v>0.39034722222222223</v>
      </c>
      <c r="E931">
        <f>IF(LEN(telefony[[#This Row],[nr]]) = 7, 1,0)</f>
        <v>1</v>
      </c>
      <c r="F931">
        <f>IF(LEN(telefony[[#This Row],[nr]]) = 8, 1,0)</f>
        <v>0</v>
      </c>
      <c r="G931">
        <f>IF(LEN(telefony[[#This Row],[nr]]) &gt;= 10, 1,0)</f>
        <v>0</v>
      </c>
      <c r="H931">
        <f>IF(AND(MID(telefony[[#This Row],[nr]],1,2)="12",  telefony[[#This Row],[Czy stacjonarny]]=1), 1,0)</f>
        <v>0</v>
      </c>
      <c r="I931" s="2">
        <f>IF(telefony[[#This Row],[Czy stacjonarny na 12]]=1, telefony[[#This Row],[zakonczenie]]-telefony[[#This Row],[rozpoczecie]]+I930, I930)</f>
        <v>6.7592592592592593E-2</v>
      </c>
      <c r="J931" s="9">
        <f>IF(telefony[[#This Row],[Czy stacjonarny]]=1, telefony[[#This Row],[zakonczenie]]-telefony[[#This Row],[rozpoczecie]]+J930, J930)</f>
        <v>3.8141782407407447</v>
      </c>
      <c r="K931" s="9">
        <f>IF(telefony[[#This Row],[Czy komórkowy]]=1, telefony[[#This Row],[zakonczenie]]-telefony[[#This Row],[rozpoczecie]]+K930, K930)</f>
        <v>1.2570370370370352</v>
      </c>
      <c r="L931" s="9">
        <f>IF(telefony[[#This Row],[Czy zagraniczne]]=1, telefony[[#This Row],[zakonczenie]]-telefony[[#This Row],[rozpoczecie]]+L930, L930)</f>
        <v>0.27318287037037081</v>
      </c>
      <c r="M931" s="9">
        <f>IF(telefony[[#This Row],[Czy stacjonarny]]=1, telefony[[#This Row],[zakonczenie]]-telefony[[#This Row],[rozpoczecie]]+M930, IF(telefony[[#This Row],[Czy komórkowy]]=1, telefony[[#This Row],[zakonczenie]]-telefony[[#This Row],[rozpoczecie]]+M930, M930))</f>
        <v>5.0712152777777861</v>
      </c>
      <c r="N931" s="2">
        <f>telefony[[#This Row],[zakonczenie]]-telefony[[#This Row],[rozpoczecie]]</f>
        <v>9.2592592592594114E-4</v>
      </c>
      <c r="O931">
        <f>IF(telefony[[#This Row],[Czy zagraniczne]]=1, ROUNDUP(telefony[[#This Row],[Trwanie]]*1440,0),0)</f>
        <v>0</v>
      </c>
      <c r="P931" s="9">
        <f>IF(telefony[[#This Row],[Czy komórkowy]]=1, P930+telefony[[#This Row],[Trwanie]], P930)</f>
        <v>1.0923842592592581</v>
      </c>
      <c r="Q931" s="9">
        <f>IF(telefony[[#This Row],[Czy stacjonarny]]=1, Q930+telefony[[#This Row],[Trwanie]], Q930)</f>
        <v>3.423275462962966</v>
      </c>
    </row>
    <row r="932" spans="1:17" x14ac:dyDescent="0.25">
      <c r="A932">
        <v>3463982286</v>
      </c>
      <c r="B932" s="1">
        <v>42930</v>
      </c>
      <c r="C932" s="2">
        <v>0.39506944444444442</v>
      </c>
      <c r="D932" s="2">
        <v>0.40261574074074075</v>
      </c>
      <c r="E932">
        <f>IF(LEN(telefony[[#This Row],[nr]]) = 7, 1,0)</f>
        <v>0</v>
      </c>
      <c r="F932">
        <f>IF(LEN(telefony[[#This Row],[nr]]) = 8, 1,0)</f>
        <v>0</v>
      </c>
      <c r="G932">
        <f>IF(LEN(telefony[[#This Row],[nr]]) &gt;= 10, 1,0)</f>
        <v>1</v>
      </c>
      <c r="H932">
        <f>IF(AND(MID(telefony[[#This Row],[nr]],1,2)="12",  telefony[[#This Row],[Czy stacjonarny]]=1), 1,0)</f>
        <v>0</v>
      </c>
      <c r="I932" s="2">
        <f>IF(telefony[[#This Row],[Czy stacjonarny na 12]]=1, telefony[[#This Row],[zakonczenie]]-telefony[[#This Row],[rozpoczecie]]+I931, I931)</f>
        <v>6.7592592592592593E-2</v>
      </c>
      <c r="J932" s="9">
        <f>IF(telefony[[#This Row],[Czy stacjonarny]]=1, telefony[[#This Row],[zakonczenie]]-telefony[[#This Row],[rozpoczecie]]+J931, J931)</f>
        <v>3.8141782407407447</v>
      </c>
      <c r="K932" s="9">
        <f>IF(telefony[[#This Row],[Czy komórkowy]]=1, telefony[[#This Row],[zakonczenie]]-telefony[[#This Row],[rozpoczecie]]+K931, K931)</f>
        <v>1.2570370370370352</v>
      </c>
      <c r="L932" s="9">
        <f>IF(telefony[[#This Row],[Czy zagraniczne]]=1, telefony[[#This Row],[zakonczenie]]-telefony[[#This Row],[rozpoczecie]]+L931, L931)</f>
        <v>0.28072916666666714</v>
      </c>
      <c r="M932" s="9">
        <f>IF(telefony[[#This Row],[Czy stacjonarny]]=1, telefony[[#This Row],[zakonczenie]]-telefony[[#This Row],[rozpoczecie]]+M931, IF(telefony[[#This Row],[Czy komórkowy]]=1, telefony[[#This Row],[zakonczenie]]-telefony[[#This Row],[rozpoczecie]]+M931, M931))</f>
        <v>5.0712152777777861</v>
      </c>
      <c r="N932" s="2">
        <f>telefony[[#This Row],[zakonczenie]]-telefony[[#This Row],[rozpoczecie]]</f>
        <v>7.5462962962963287E-3</v>
      </c>
      <c r="O932">
        <f>IF(telefony[[#This Row],[Czy zagraniczne]]=1, ROUNDUP(telefony[[#This Row],[Trwanie]]*1440,0),0)</f>
        <v>11</v>
      </c>
      <c r="P932" s="9">
        <f>IF(telefony[[#This Row],[Czy komórkowy]]=1, P931+telefony[[#This Row],[Trwanie]], P931)</f>
        <v>1.0923842592592581</v>
      </c>
      <c r="Q932" s="9">
        <f>IF(telefony[[#This Row],[Czy stacjonarny]]=1, Q931+telefony[[#This Row],[Trwanie]], Q931)</f>
        <v>3.423275462962966</v>
      </c>
    </row>
    <row r="933" spans="1:17" x14ac:dyDescent="0.25">
      <c r="A933">
        <v>8870498</v>
      </c>
      <c r="B933" s="1">
        <v>42930</v>
      </c>
      <c r="C933" s="2">
        <v>0.4001736111111111</v>
      </c>
      <c r="D933" s="2">
        <v>0.40182870370370372</v>
      </c>
      <c r="E933">
        <f>IF(LEN(telefony[[#This Row],[nr]]) = 7, 1,0)</f>
        <v>1</v>
      </c>
      <c r="F933">
        <f>IF(LEN(telefony[[#This Row],[nr]]) = 8, 1,0)</f>
        <v>0</v>
      </c>
      <c r="G933">
        <f>IF(LEN(telefony[[#This Row],[nr]]) &gt;= 10, 1,0)</f>
        <v>0</v>
      </c>
      <c r="H933">
        <f>IF(AND(MID(telefony[[#This Row],[nr]],1,2)="12",  telefony[[#This Row],[Czy stacjonarny]]=1), 1,0)</f>
        <v>0</v>
      </c>
      <c r="I933" s="2">
        <f>IF(telefony[[#This Row],[Czy stacjonarny na 12]]=1, telefony[[#This Row],[zakonczenie]]-telefony[[#This Row],[rozpoczecie]]+I932, I932)</f>
        <v>6.7592592592592593E-2</v>
      </c>
      <c r="J933" s="9">
        <f>IF(telefony[[#This Row],[Czy stacjonarny]]=1, telefony[[#This Row],[zakonczenie]]-telefony[[#This Row],[rozpoczecie]]+J932, J932)</f>
        <v>3.8158333333333374</v>
      </c>
      <c r="K933" s="9">
        <f>IF(telefony[[#This Row],[Czy komórkowy]]=1, telefony[[#This Row],[zakonczenie]]-telefony[[#This Row],[rozpoczecie]]+K932, K932)</f>
        <v>1.2570370370370352</v>
      </c>
      <c r="L933" s="9">
        <f>IF(telefony[[#This Row],[Czy zagraniczne]]=1, telefony[[#This Row],[zakonczenie]]-telefony[[#This Row],[rozpoczecie]]+L932, L932)</f>
        <v>0.28072916666666714</v>
      </c>
      <c r="M933" s="9">
        <f>IF(telefony[[#This Row],[Czy stacjonarny]]=1, telefony[[#This Row],[zakonczenie]]-telefony[[#This Row],[rozpoczecie]]+M932, IF(telefony[[#This Row],[Czy komórkowy]]=1, telefony[[#This Row],[zakonczenie]]-telefony[[#This Row],[rozpoczecie]]+M932, M932))</f>
        <v>5.0728703703703788</v>
      </c>
      <c r="N933" s="2">
        <f>telefony[[#This Row],[zakonczenie]]-telefony[[#This Row],[rozpoczecie]]</f>
        <v>1.6550925925926108E-3</v>
      </c>
      <c r="O933">
        <f>IF(telefony[[#This Row],[Czy zagraniczne]]=1, ROUNDUP(telefony[[#This Row],[Trwanie]]*1440,0),0)</f>
        <v>0</v>
      </c>
      <c r="P933" s="9">
        <f>IF(telefony[[#This Row],[Czy komórkowy]]=1, P932+telefony[[#This Row],[Trwanie]], P932)</f>
        <v>1.0923842592592581</v>
      </c>
      <c r="Q933" s="9">
        <f>IF(telefony[[#This Row],[Czy stacjonarny]]=1, Q932+telefony[[#This Row],[Trwanie]], Q932)</f>
        <v>3.4249305555555587</v>
      </c>
    </row>
    <row r="934" spans="1:17" x14ac:dyDescent="0.25">
      <c r="A934">
        <v>9894998</v>
      </c>
      <c r="B934" s="1">
        <v>42930</v>
      </c>
      <c r="C934" s="2">
        <v>0.40337962962962964</v>
      </c>
      <c r="D934" s="2">
        <v>0.41137731481481482</v>
      </c>
      <c r="E934">
        <f>IF(LEN(telefony[[#This Row],[nr]]) = 7, 1,0)</f>
        <v>1</v>
      </c>
      <c r="F934">
        <f>IF(LEN(telefony[[#This Row],[nr]]) = 8, 1,0)</f>
        <v>0</v>
      </c>
      <c r="G934">
        <f>IF(LEN(telefony[[#This Row],[nr]]) &gt;= 10, 1,0)</f>
        <v>0</v>
      </c>
      <c r="H934">
        <f>IF(AND(MID(telefony[[#This Row],[nr]],1,2)="12",  telefony[[#This Row],[Czy stacjonarny]]=1), 1,0)</f>
        <v>0</v>
      </c>
      <c r="I934" s="2">
        <f>IF(telefony[[#This Row],[Czy stacjonarny na 12]]=1, telefony[[#This Row],[zakonczenie]]-telefony[[#This Row],[rozpoczecie]]+I933, I933)</f>
        <v>6.7592592592592593E-2</v>
      </c>
      <c r="J934" s="9">
        <f>IF(telefony[[#This Row],[Czy stacjonarny]]=1, telefony[[#This Row],[zakonczenie]]-telefony[[#This Row],[rozpoczecie]]+J933, J933)</f>
        <v>3.8238310185185225</v>
      </c>
      <c r="K934" s="9">
        <f>IF(telefony[[#This Row],[Czy komórkowy]]=1, telefony[[#This Row],[zakonczenie]]-telefony[[#This Row],[rozpoczecie]]+K933, K933)</f>
        <v>1.2570370370370352</v>
      </c>
      <c r="L934" s="9">
        <f>IF(telefony[[#This Row],[Czy zagraniczne]]=1, telefony[[#This Row],[zakonczenie]]-telefony[[#This Row],[rozpoczecie]]+L933, L933)</f>
        <v>0.28072916666666714</v>
      </c>
      <c r="M934" s="9">
        <f>IF(telefony[[#This Row],[Czy stacjonarny]]=1, telefony[[#This Row],[zakonczenie]]-telefony[[#This Row],[rozpoczecie]]+M933, IF(telefony[[#This Row],[Czy komórkowy]]=1, telefony[[#This Row],[zakonczenie]]-telefony[[#This Row],[rozpoczecie]]+M933, M933))</f>
        <v>5.0808680555555643</v>
      </c>
      <c r="N934" s="2">
        <f>telefony[[#This Row],[zakonczenie]]-telefony[[#This Row],[rozpoczecie]]</f>
        <v>7.9976851851851771E-3</v>
      </c>
      <c r="O934">
        <f>IF(telefony[[#This Row],[Czy zagraniczne]]=1, ROUNDUP(telefony[[#This Row],[Trwanie]]*1440,0),0)</f>
        <v>0</v>
      </c>
      <c r="P934" s="9">
        <f>IF(telefony[[#This Row],[Czy komórkowy]]=1, P933+telefony[[#This Row],[Trwanie]], P933)</f>
        <v>1.0923842592592581</v>
      </c>
      <c r="Q934" s="9">
        <f>IF(telefony[[#This Row],[Czy stacjonarny]]=1, Q933+telefony[[#This Row],[Trwanie]], Q933)</f>
        <v>3.4329282407407438</v>
      </c>
    </row>
    <row r="935" spans="1:17" x14ac:dyDescent="0.25">
      <c r="A935">
        <v>8841955</v>
      </c>
      <c r="B935" s="1">
        <v>42930</v>
      </c>
      <c r="C935" s="2">
        <v>0.40635416666666668</v>
      </c>
      <c r="D935" s="2">
        <v>0.40642361111111114</v>
      </c>
      <c r="E935">
        <f>IF(LEN(telefony[[#This Row],[nr]]) = 7, 1,0)</f>
        <v>1</v>
      </c>
      <c r="F935">
        <f>IF(LEN(telefony[[#This Row],[nr]]) = 8, 1,0)</f>
        <v>0</v>
      </c>
      <c r="G935">
        <f>IF(LEN(telefony[[#This Row],[nr]]) &gt;= 10, 1,0)</f>
        <v>0</v>
      </c>
      <c r="H935">
        <f>IF(AND(MID(telefony[[#This Row],[nr]],1,2)="12",  telefony[[#This Row],[Czy stacjonarny]]=1), 1,0)</f>
        <v>0</v>
      </c>
      <c r="I935" s="2">
        <f>IF(telefony[[#This Row],[Czy stacjonarny na 12]]=1, telefony[[#This Row],[zakonczenie]]-telefony[[#This Row],[rozpoczecie]]+I934, I934)</f>
        <v>6.7592592592592593E-2</v>
      </c>
      <c r="J935" s="9">
        <f>IF(telefony[[#This Row],[Czy stacjonarny]]=1, telefony[[#This Row],[zakonczenie]]-telefony[[#This Row],[rozpoczecie]]+J934, J934)</f>
        <v>3.8239004629629667</v>
      </c>
      <c r="K935" s="9">
        <f>IF(telefony[[#This Row],[Czy komórkowy]]=1, telefony[[#This Row],[zakonczenie]]-telefony[[#This Row],[rozpoczecie]]+K934, K934)</f>
        <v>1.2570370370370352</v>
      </c>
      <c r="L935" s="9">
        <f>IF(telefony[[#This Row],[Czy zagraniczne]]=1, telefony[[#This Row],[zakonczenie]]-telefony[[#This Row],[rozpoczecie]]+L934, L934)</f>
        <v>0.28072916666666714</v>
      </c>
      <c r="M935" s="9">
        <f>IF(telefony[[#This Row],[Czy stacjonarny]]=1, telefony[[#This Row],[zakonczenie]]-telefony[[#This Row],[rozpoczecie]]+M934, IF(telefony[[#This Row],[Czy komórkowy]]=1, telefony[[#This Row],[zakonczenie]]-telefony[[#This Row],[rozpoczecie]]+M934, M934))</f>
        <v>5.080937500000009</v>
      </c>
      <c r="N935" s="2">
        <f>telefony[[#This Row],[zakonczenie]]-telefony[[#This Row],[rozpoczecie]]</f>
        <v>6.94444444444553E-5</v>
      </c>
      <c r="O935">
        <f>IF(telefony[[#This Row],[Czy zagraniczne]]=1, ROUNDUP(telefony[[#This Row],[Trwanie]]*1440,0),0)</f>
        <v>0</v>
      </c>
      <c r="P935" s="9">
        <f>IF(telefony[[#This Row],[Czy komórkowy]]=1, P934+telefony[[#This Row],[Trwanie]], P934)</f>
        <v>1.0923842592592581</v>
      </c>
      <c r="Q935" s="9">
        <f>IF(telefony[[#This Row],[Czy stacjonarny]]=1, Q934+telefony[[#This Row],[Trwanie]], Q934)</f>
        <v>3.432997685185188</v>
      </c>
    </row>
    <row r="936" spans="1:17" x14ac:dyDescent="0.25">
      <c r="A936">
        <v>7379567</v>
      </c>
      <c r="B936" s="1">
        <v>42930</v>
      </c>
      <c r="C936" s="2">
        <v>0.4098148148148148</v>
      </c>
      <c r="D936" s="2">
        <v>0.41626157407407405</v>
      </c>
      <c r="E936">
        <f>IF(LEN(telefony[[#This Row],[nr]]) = 7, 1,0)</f>
        <v>1</v>
      </c>
      <c r="F936">
        <f>IF(LEN(telefony[[#This Row],[nr]]) = 8, 1,0)</f>
        <v>0</v>
      </c>
      <c r="G936">
        <f>IF(LEN(telefony[[#This Row],[nr]]) &gt;= 10, 1,0)</f>
        <v>0</v>
      </c>
      <c r="H936">
        <f>IF(AND(MID(telefony[[#This Row],[nr]],1,2)="12",  telefony[[#This Row],[Czy stacjonarny]]=1), 1,0)</f>
        <v>0</v>
      </c>
      <c r="I936" s="2">
        <f>IF(telefony[[#This Row],[Czy stacjonarny na 12]]=1, telefony[[#This Row],[zakonczenie]]-telefony[[#This Row],[rozpoczecie]]+I935, I935)</f>
        <v>6.7592592592592593E-2</v>
      </c>
      <c r="J936" s="9">
        <f>IF(telefony[[#This Row],[Czy stacjonarny]]=1, telefony[[#This Row],[zakonczenie]]-telefony[[#This Row],[rozpoczecie]]+J935, J935)</f>
        <v>3.8303472222222261</v>
      </c>
      <c r="K936" s="9">
        <f>IF(telefony[[#This Row],[Czy komórkowy]]=1, telefony[[#This Row],[zakonczenie]]-telefony[[#This Row],[rozpoczecie]]+K935, K935)</f>
        <v>1.2570370370370352</v>
      </c>
      <c r="L936" s="9">
        <f>IF(telefony[[#This Row],[Czy zagraniczne]]=1, telefony[[#This Row],[zakonczenie]]-telefony[[#This Row],[rozpoczecie]]+L935, L935)</f>
        <v>0.28072916666666714</v>
      </c>
      <c r="M936" s="9">
        <f>IF(telefony[[#This Row],[Czy stacjonarny]]=1, telefony[[#This Row],[zakonczenie]]-telefony[[#This Row],[rozpoczecie]]+M935, IF(telefony[[#This Row],[Czy komórkowy]]=1, telefony[[#This Row],[zakonczenie]]-telefony[[#This Row],[rozpoczecie]]+M935, M935))</f>
        <v>5.0873842592592684</v>
      </c>
      <c r="N936" s="2">
        <f>telefony[[#This Row],[zakonczenie]]-telefony[[#This Row],[rozpoczecie]]</f>
        <v>6.4467592592592493E-3</v>
      </c>
      <c r="O936">
        <f>IF(telefony[[#This Row],[Czy zagraniczne]]=1, ROUNDUP(telefony[[#This Row],[Trwanie]]*1440,0),0)</f>
        <v>0</v>
      </c>
      <c r="P936" s="9">
        <f>IF(telefony[[#This Row],[Czy komórkowy]]=1, P935+telefony[[#This Row],[Trwanie]], P935)</f>
        <v>1.0923842592592581</v>
      </c>
      <c r="Q936" s="9">
        <f>IF(telefony[[#This Row],[Czy stacjonarny]]=1, Q935+telefony[[#This Row],[Trwanie]], Q935)</f>
        <v>3.4394444444444474</v>
      </c>
    </row>
    <row r="937" spans="1:17" x14ac:dyDescent="0.25">
      <c r="A937">
        <v>2092198</v>
      </c>
      <c r="B937" s="1">
        <v>42930</v>
      </c>
      <c r="C937" s="2">
        <v>0.41068287037037038</v>
      </c>
      <c r="D937" s="2">
        <v>0.41288194444444443</v>
      </c>
      <c r="E937">
        <f>IF(LEN(telefony[[#This Row],[nr]]) = 7, 1,0)</f>
        <v>1</v>
      </c>
      <c r="F937">
        <f>IF(LEN(telefony[[#This Row],[nr]]) = 8, 1,0)</f>
        <v>0</v>
      </c>
      <c r="G937">
        <f>IF(LEN(telefony[[#This Row],[nr]]) &gt;= 10, 1,0)</f>
        <v>0</v>
      </c>
      <c r="H937">
        <f>IF(AND(MID(telefony[[#This Row],[nr]],1,2)="12",  telefony[[#This Row],[Czy stacjonarny]]=1), 1,0)</f>
        <v>0</v>
      </c>
      <c r="I937" s="2">
        <f>IF(telefony[[#This Row],[Czy stacjonarny na 12]]=1, telefony[[#This Row],[zakonczenie]]-telefony[[#This Row],[rozpoczecie]]+I936, I936)</f>
        <v>6.7592592592592593E-2</v>
      </c>
      <c r="J937" s="9">
        <f>IF(telefony[[#This Row],[Czy stacjonarny]]=1, telefony[[#This Row],[zakonczenie]]-telefony[[#This Row],[rozpoczecie]]+J936, J936)</f>
        <v>3.8325462962963002</v>
      </c>
      <c r="K937" s="9">
        <f>IF(telefony[[#This Row],[Czy komórkowy]]=1, telefony[[#This Row],[zakonczenie]]-telefony[[#This Row],[rozpoczecie]]+K936, K936)</f>
        <v>1.2570370370370352</v>
      </c>
      <c r="L937" s="9">
        <f>IF(telefony[[#This Row],[Czy zagraniczne]]=1, telefony[[#This Row],[zakonczenie]]-telefony[[#This Row],[rozpoczecie]]+L936, L936)</f>
        <v>0.28072916666666714</v>
      </c>
      <c r="M937" s="9">
        <f>IF(telefony[[#This Row],[Czy stacjonarny]]=1, telefony[[#This Row],[zakonczenie]]-telefony[[#This Row],[rozpoczecie]]+M936, IF(telefony[[#This Row],[Czy komórkowy]]=1, telefony[[#This Row],[zakonczenie]]-telefony[[#This Row],[rozpoczecie]]+M936, M936))</f>
        <v>5.0895833333333425</v>
      </c>
      <c r="N937" s="2">
        <f>telefony[[#This Row],[zakonczenie]]-telefony[[#This Row],[rozpoczecie]]</f>
        <v>2.1990740740740478E-3</v>
      </c>
      <c r="O937">
        <f>IF(telefony[[#This Row],[Czy zagraniczne]]=1, ROUNDUP(telefony[[#This Row],[Trwanie]]*1440,0),0)</f>
        <v>0</v>
      </c>
      <c r="P937" s="9">
        <f>IF(telefony[[#This Row],[Czy komórkowy]]=1, P936+telefony[[#This Row],[Trwanie]], P936)</f>
        <v>1.0923842592592581</v>
      </c>
      <c r="Q937" s="9">
        <f>IF(telefony[[#This Row],[Czy stacjonarny]]=1, Q936+telefony[[#This Row],[Trwanie]], Q936)</f>
        <v>3.4416435185185215</v>
      </c>
    </row>
    <row r="938" spans="1:17" x14ac:dyDescent="0.25">
      <c r="A938">
        <v>6006309</v>
      </c>
      <c r="B938" s="1">
        <v>42930</v>
      </c>
      <c r="C938" s="2">
        <v>0.41601851851851851</v>
      </c>
      <c r="D938" s="2">
        <v>0.41792824074074075</v>
      </c>
      <c r="E938">
        <f>IF(LEN(telefony[[#This Row],[nr]]) = 7, 1,0)</f>
        <v>1</v>
      </c>
      <c r="F938">
        <f>IF(LEN(telefony[[#This Row],[nr]]) = 8, 1,0)</f>
        <v>0</v>
      </c>
      <c r="G938">
        <f>IF(LEN(telefony[[#This Row],[nr]]) &gt;= 10, 1,0)</f>
        <v>0</v>
      </c>
      <c r="H938">
        <f>IF(AND(MID(telefony[[#This Row],[nr]],1,2)="12",  telefony[[#This Row],[Czy stacjonarny]]=1), 1,0)</f>
        <v>0</v>
      </c>
      <c r="I938" s="2">
        <f>IF(telefony[[#This Row],[Czy stacjonarny na 12]]=1, telefony[[#This Row],[zakonczenie]]-telefony[[#This Row],[rozpoczecie]]+I937, I937)</f>
        <v>6.7592592592592593E-2</v>
      </c>
      <c r="J938" s="9">
        <f>IF(telefony[[#This Row],[Czy stacjonarny]]=1, telefony[[#This Row],[zakonczenie]]-telefony[[#This Row],[rozpoczecie]]+J937, J937)</f>
        <v>3.8344560185185226</v>
      </c>
      <c r="K938" s="9">
        <f>IF(telefony[[#This Row],[Czy komórkowy]]=1, telefony[[#This Row],[zakonczenie]]-telefony[[#This Row],[rozpoczecie]]+K937, K937)</f>
        <v>1.2570370370370352</v>
      </c>
      <c r="L938" s="9">
        <f>IF(telefony[[#This Row],[Czy zagraniczne]]=1, telefony[[#This Row],[zakonczenie]]-telefony[[#This Row],[rozpoczecie]]+L937, L937)</f>
        <v>0.28072916666666714</v>
      </c>
      <c r="M938" s="9">
        <f>IF(telefony[[#This Row],[Czy stacjonarny]]=1, telefony[[#This Row],[zakonczenie]]-telefony[[#This Row],[rozpoczecie]]+M937, IF(telefony[[#This Row],[Czy komórkowy]]=1, telefony[[#This Row],[zakonczenie]]-telefony[[#This Row],[rozpoczecie]]+M937, M937))</f>
        <v>5.0914930555555644</v>
      </c>
      <c r="N938" s="2">
        <f>telefony[[#This Row],[zakonczenie]]-telefony[[#This Row],[rozpoczecie]]</f>
        <v>1.9097222222222432E-3</v>
      </c>
      <c r="O938">
        <f>IF(telefony[[#This Row],[Czy zagraniczne]]=1, ROUNDUP(telefony[[#This Row],[Trwanie]]*1440,0),0)</f>
        <v>0</v>
      </c>
      <c r="P938" s="9">
        <f>IF(telefony[[#This Row],[Czy komórkowy]]=1, P937+telefony[[#This Row],[Trwanie]], P937)</f>
        <v>1.0923842592592581</v>
      </c>
      <c r="Q938" s="9">
        <f>IF(telefony[[#This Row],[Czy stacjonarny]]=1, Q937+telefony[[#This Row],[Trwanie]], Q937)</f>
        <v>3.4435532407407439</v>
      </c>
    </row>
    <row r="939" spans="1:17" x14ac:dyDescent="0.25">
      <c r="A939">
        <v>6736331</v>
      </c>
      <c r="B939" s="1">
        <v>42930</v>
      </c>
      <c r="C939" s="2">
        <v>0.41616898148148146</v>
      </c>
      <c r="D939" s="2">
        <v>0.42019675925925926</v>
      </c>
      <c r="E939">
        <f>IF(LEN(telefony[[#This Row],[nr]]) = 7, 1,0)</f>
        <v>1</v>
      </c>
      <c r="F939">
        <f>IF(LEN(telefony[[#This Row],[nr]]) = 8, 1,0)</f>
        <v>0</v>
      </c>
      <c r="G939">
        <f>IF(LEN(telefony[[#This Row],[nr]]) &gt;= 10, 1,0)</f>
        <v>0</v>
      </c>
      <c r="H939">
        <f>IF(AND(MID(telefony[[#This Row],[nr]],1,2)="12",  telefony[[#This Row],[Czy stacjonarny]]=1), 1,0)</f>
        <v>0</v>
      </c>
      <c r="I939" s="2">
        <f>IF(telefony[[#This Row],[Czy stacjonarny na 12]]=1, telefony[[#This Row],[zakonczenie]]-telefony[[#This Row],[rozpoczecie]]+I938, I938)</f>
        <v>6.7592592592592593E-2</v>
      </c>
      <c r="J939" s="9">
        <f>IF(telefony[[#This Row],[Czy stacjonarny]]=1, telefony[[#This Row],[zakonczenie]]-telefony[[#This Row],[rozpoczecie]]+J938, J938)</f>
        <v>3.8384837962963005</v>
      </c>
      <c r="K939" s="9">
        <f>IF(telefony[[#This Row],[Czy komórkowy]]=1, telefony[[#This Row],[zakonczenie]]-telefony[[#This Row],[rozpoczecie]]+K938, K938)</f>
        <v>1.2570370370370352</v>
      </c>
      <c r="L939" s="9">
        <f>IF(telefony[[#This Row],[Czy zagraniczne]]=1, telefony[[#This Row],[zakonczenie]]-telefony[[#This Row],[rozpoczecie]]+L938, L938)</f>
        <v>0.28072916666666714</v>
      </c>
      <c r="M939" s="9">
        <f>IF(telefony[[#This Row],[Czy stacjonarny]]=1, telefony[[#This Row],[zakonczenie]]-telefony[[#This Row],[rozpoczecie]]+M938, IF(telefony[[#This Row],[Czy komórkowy]]=1, telefony[[#This Row],[zakonczenie]]-telefony[[#This Row],[rozpoczecie]]+M938, M938))</f>
        <v>5.0955208333333424</v>
      </c>
      <c r="N939" s="2">
        <f>telefony[[#This Row],[zakonczenie]]-telefony[[#This Row],[rozpoczecie]]</f>
        <v>4.0277777777777968E-3</v>
      </c>
      <c r="O939">
        <f>IF(telefony[[#This Row],[Czy zagraniczne]]=1, ROUNDUP(telefony[[#This Row],[Trwanie]]*1440,0),0)</f>
        <v>0</v>
      </c>
      <c r="P939" s="9">
        <f>IF(telefony[[#This Row],[Czy komórkowy]]=1, P938+telefony[[#This Row],[Trwanie]], P938)</f>
        <v>1.0923842592592581</v>
      </c>
      <c r="Q939" s="9">
        <f>IF(telefony[[#This Row],[Czy stacjonarny]]=1, Q938+telefony[[#This Row],[Trwanie]], Q938)</f>
        <v>3.4475810185185218</v>
      </c>
    </row>
    <row r="940" spans="1:17" x14ac:dyDescent="0.25">
      <c r="A940">
        <v>7291318</v>
      </c>
      <c r="B940" s="1">
        <v>42930</v>
      </c>
      <c r="C940" s="2">
        <v>0.41781249999999998</v>
      </c>
      <c r="D940" s="2">
        <v>0.42886574074074074</v>
      </c>
      <c r="E940">
        <f>IF(LEN(telefony[[#This Row],[nr]]) = 7, 1,0)</f>
        <v>1</v>
      </c>
      <c r="F940">
        <f>IF(LEN(telefony[[#This Row],[nr]]) = 8, 1,0)</f>
        <v>0</v>
      </c>
      <c r="G940">
        <f>IF(LEN(telefony[[#This Row],[nr]]) &gt;= 10, 1,0)</f>
        <v>0</v>
      </c>
      <c r="H940">
        <f>IF(AND(MID(telefony[[#This Row],[nr]],1,2)="12",  telefony[[#This Row],[Czy stacjonarny]]=1), 1,0)</f>
        <v>0</v>
      </c>
      <c r="I940" s="2">
        <f>IF(telefony[[#This Row],[Czy stacjonarny na 12]]=1, telefony[[#This Row],[zakonczenie]]-telefony[[#This Row],[rozpoczecie]]+I939, I939)</f>
        <v>6.7592592592592593E-2</v>
      </c>
      <c r="J940" s="9">
        <f>IF(telefony[[#This Row],[Czy stacjonarny]]=1, telefony[[#This Row],[zakonczenie]]-telefony[[#This Row],[rozpoczecie]]+J939, J939)</f>
        <v>3.8495370370370412</v>
      </c>
      <c r="K940" s="9">
        <f>IF(telefony[[#This Row],[Czy komórkowy]]=1, telefony[[#This Row],[zakonczenie]]-telefony[[#This Row],[rozpoczecie]]+K939, K939)</f>
        <v>1.2570370370370352</v>
      </c>
      <c r="L940" s="9">
        <f>IF(telefony[[#This Row],[Czy zagraniczne]]=1, telefony[[#This Row],[zakonczenie]]-telefony[[#This Row],[rozpoczecie]]+L939, L939)</f>
        <v>0.28072916666666714</v>
      </c>
      <c r="M940" s="9">
        <f>IF(telefony[[#This Row],[Czy stacjonarny]]=1, telefony[[#This Row],[zakonczenie]]-telefony[[#This Row],[rozpoczecie]]+M939, IF(telefony[[#This Row],[Czy komórkowy]]=1, telefony[[#This Row],[zakonczenie]]-telefony[[#This Row],[rozpoczecie]]+M939, M939))</f>
        <v>5.106574074074083</v>
      </c>
      <c r="N940" s="2">
        <f>telefony[[#This Row],[zakonczenie]]-telefony[[#This Row],[rozpoczecie]]</f>
        <v>1.1053240740740766E-2</v>
      </c>
      <c r="O940">
        <f>IF(telefony[[#This Row],[Czy zagraniczne]]=1, ROUNDUP(telefony[[#This Row],[Trwanie]]*1440,0),0)</f>
        <v>0</v>
      </c>
      <c r="P940" s="9">
        <f>IF(telefony[[#This Row],[Czy komórkowy]]=1, P939+telefony[[#This Row],[Trwanie]], P939)</f>
        <v>1.0923842592592581</v>
      </c>
      <c r="Q940" s="9">
        <f>IF(telefony[[#This Row],[Czy stacjonarny]]=1, Q939+telefony[[#This Row],[Trwanie]], Q939)</f>
        <v>3.4586342592592625</v>
      </c>
    </row>
    <row r="941" spans="1:17" x14ac:dyDescent="0.25">
      <c r="A941">
        <v>30178521</v>
      </c>
      <c r="B941" s="1">
        <v>42930</v>
      </c>
      <c r="C941" s="2">
        <v>0.42238425925925926</v>
      </c>
      <c r="D941" s="2">
        <v>0.42388888888888887</v>
      </c>
      <c r="E941">
        <f>IF(LEN(telefony[[#This Row],[nr]]) = 7, 1,0)</f>
        <v>0</v>
      </c>
      <c r="F941">
        <f>IF(LEN(telefony[[#This Row],[nr]]) = 8, 1,0)</f>
        <v>1</v>
      </c>
      <c r="G941">
        <f>IF(LEN(telefony[[#This Row],[nr]]) &gt;= 10, 1,0)</f>
        <v>0</v>
      </c>
      <c r="H941">
        <f>IF(AND(MID(telefony[[#This Row],[nr]],1,2)="12",  telefony[[#This Row],[Czy stacjonarny]]=1), 1,0)</f>
        <v>0</v>
      </c>
      <c r="I941" s="2">
        <f>IF(telefony[[#This Row],[Czy stacjonarny na 12]]=1, telefony[[#This Row],[zakonczenie]]-telefony[[#This Row],[rozpoczecie]]+I940, I940)</f>
        <v>6.7592592592592593E-2</v>
      </c>
      <c r="J941" s="9">
        <f>IF(telefony[[#This Row],[Czy stacjonarny]]=1, telefony[[#This Row],[zakonczenie]]-telefony[[#This Row],[rozpoczecie]]+J940, J940)</f>
        <v>3.8495370370370412</v>
      </c>
      <c r="K941" s="9">
        <f>IF(telefony[[#This Row],[Czy komórkowy]]=1, telefony[[#This Row],[zakonczenie]]-telefony[[#This Row],[rozpoczecie]]+K940, K940)</f>
        <v>1.2585416666666647</v>
      </c>
      <c r="L941" s="9">
        <f>IF(telefony[[#This Row],[Czy zagraniczne]]=1, telefony[[#This Row],[zakonczenie]]-telefony[[#This Row],[rozpoczecie]]+L940, L940)</f>
        <v>0.28072916666666714</v>
      </c>
      <c r="M941" s="9">
        <f>IF(telefony[[#This Row],[Czy stacjonarny]]=1, telefony[[#This Row],[zakonczenie]]-telefony[[#This Row],[rozpoczecie]]+M940, IF(telefony[[#This Row],[Czy komórkowy]]=1, telefony[[#This Row],[zakonczenie]]-telefony[[#This Row],[rozpoczecie]]+M940, M940))</f>
        <v>5.108078703703713</v>
      </c>
      <c r="N941" s="2">
        <f>telefony[[#This Row],[zakonczenie]]-telefony[[#This Row],[rozpoczecie]]</f>
        <v>1.5046296296296058E-3</v>
      </c>
      <c r="O941">
        <f>IF(telefony[[#This Row],[Czy zagraniczne]]=1, ROUNDUP(telefony[[#This Row],[Trwanie]]*1440,0),0)</f>
        <v>0</v>
      </c>
      <c r="P941" s="9">
        <f>IF(telefony[[#This Row],[Czy komórkowy]]=1, P940+telefony[[#This Row],[Trwanie]], P940)</f>
        <v>1.0938888888888876</v>
      </c>
      <c r="Q941" s="9">
        <f>IF(telefony[[#This Row],[Czy stacjonarny]]=1, Q940+telefony[[#This Row],[Trwanie]], Q940)</f>
        <v>3.4586342592592625</v>
      </c>
    </row>
    <row r="942" spans="1:17" x14ac:dyDescent="0.25">
      <c r="A942">
        <v>3232376</v>
      </c>
      <c r="B942" s="1">
        <v>42930</v>
      </c>
      <c r="C942" s="2">
        <v>0.42584490740740738</v>
      </c>
      <c r="D942" s="2">
        <v>0.43512731481481481</v>
      </c>
      <c r="E942">
        <f>IF(LEN(telefony[[#This Row],[nr]]) = 7, 1,0)</f>
        <v>1</v>
      </c>
      <c r="F942">
        <f>IF(LEN(telefony[[#This Row],[nr]]) = 8, 1,0)</f>
        <v>0</v>
      </c>
      <c r="G942">
        <f>IF(LEN(telefony[[#This Row],[nr]]) &gt;= 10, 1,0)</f>
        <v>0</v>
      </c>
      <c r="H942">
        <f>IF(AND(MID(telefony[[#This Row],[nr]],1,2)="12",  telefony[[#This Row],[Czy stacjonarny]]=1), 1,0)</f>
        <v>0</v>
      </c>
      <c r="I942" s="2">
        <f>IF(telefony[[#This Row],[Czy stacjonarny na 12]]=1, telefony[[#This Row],[zakonczenie]]-telefony[[#This Row],[rozpoczecie]]+I941, I941)</f>
        <v>6.7592592592592593E-2</v>
      </c>
      <c r="J942" s="9">
        <f>IF(telefony[[#This Row],[Czy stacjonarny]]=1, telefony[[#This Row],[zakonczenie]]-telefony[[#This Row],[rozpoczecie]]+J941, J941)</f>
        <v>3.8588194444444488</v>
      </c>
      <c r="K942" s="9">
        <f>IF(telefony[[#This Row],[Czy komórkowy]]=1, telefony[[#This Row],[zakonczenie]]-telefony[[#This Row],[rozpoczecie]]+K941, K941)</f>
        <v>1.2585416666666647</v>
      </c>
      <c r="L942" s="9">
        <f>IF(telefony[[#This Row],[Czy zagraniczne]]=1, telefony[[#This Row],[zakonczenie]]-telefony[[#This Row],[rozpoczecie]]+L941, L941)</f>
        <v>0.28072916666666714</v>
      </c>
      <c r="M942" s="9">
        <f>IF(telefony[[#This Row],[Czy stacjonarny]]=1, telefony[[#This Row],[zakonczenie]]-telefony[[#This Row],[rozpoczecie]]+M941, IF(telefony[[#This Row],[Czy komórkowy]]=1, telefony[[#This Row],[zakonczenie]]-telefony[[#This Row],[rozpoczecie]]+M941, M941))</f>
        <v>5.1173611111111201</v>
      </c>
      <c r="N942" s="2">
        <f>telefony[[#This Row],[zakonczenie]]-telefony[[#This Row],[rozpoczecie]]</f>
        <v>9.2824074074074336E-3</v>
      </c>
      <c r="O942">
        <f>IF(telefony[[#This Row],[Czy zagraniczne]]=1, ROUNDUP(telefony[[#This Row],[Trwanie]]*1440,0),0)</f>
        <v>0</v>
      </c>
      <c r="P942" s="9">
        <f>IF(telefony[[#This Row],[Czy komórkowy]]=1, P941+telefony[[#This Row],[Trwanie]], P941)</f>
        <v>1.0938888888888876</v>
      </c>
      <c r="Q942" s="9">
        <f>IF(telefony[[#This Row],[Czy stacjonarny]]=1, Q941+telefony[[#This Row],[Trwanie]], Q941)</f>
        <v>3.4679166666666701</v>
      </c>
    </row>
    <row r="943" spans="1:17" x14ac:dyDescent="0.25">
      <c r="A943">
        <v>7536048937</v>
      </c>
      <c r="B943" s="1">
        <v>42930</v>
      </c>
      <c r="C943" s="2">
        <v>0.43115740740740743</v>
      </c>
      <c r="D943" s="2">
        <v>0.43990740740740741</v>
      </c>
      <c r="E943">
        <f>IF(LEN(telefony[[#This Row],[nr]]) = 7, 1,0)</f>
        <v>0</v>
      </c>
      <c r="F943">
        <f>IF(LEN(telefony[[#This Row],[nr]]) = 8, 1,0)</f>
        <v>0</v>
      </c>
      <c r="G943">
        <f>IF(LEN(telefony[[#This Row],[nr]]) &gt;= 10, 1,0)</f>
        <v>1</v>
      </c>
      <c r="H943">
        <f>IF(AND(MID(telefony[[#This Row],[nr]],1,2)="12",  telefony[[#This Row],[Czy stacjonarny]]=1), 1,0)</f>
        <v>0</v>
      </c>
      <c r="I943" s="2">
        <f>IF(telefony[[#This Row],[Czy stacjonarny na 12]]=1, telefony[[#This Row],[zakonczenie]]-telefony[[#This Row],[rozpoczecie]]+I942, I942)</f>
        <v>6.7592592592592593E-2</v>
      </c>
      <c r="J943" s="9">
        <f>IF(telefony[[#This Row],[Czy stacjonarny]]=1, telefony[[#This Row],[zakonczenie]]-telefony[[#This Row],[rozpoczecie]]+J942, J942)</f>
        <v>3.8588194444444488</v>
      </c>
      <c r="K943" s="9">
        <f>IF(telefony[[#This Row],[Czy komórkowy]]=1, telefony[[#This Row],[zakonczenie]]-telefony[[#This Row],[rozpoczecie]]+K942, K942)</f>
        <v>1.2585416666666647</v>
      </c>
      <c r="L943" s="9">
        <f>IF(telefony[[#This Row],[Czy zagraniczne]]=1, telefony[[#This Row],[zakonczenie]]-telefony[[#This Row],[rozpoczecie]]+L942, L942)</f>
        <v>0.28947916666666712</v>
      </c>
      <c r="M943" s="9">
        <f>IF(telefony[[#This Row],[Czy stacjonarny]]=1, telefony[[#This Row],[zakonczenie]]-telefony[[#This Row],[rozpoczecie]]+M942, IF(telefony[[#This Row],[Czy komórkowy]]=1, telefony[[#This Row],[zakonczenie]]-telefony[[#This Row],[rozpoczecie]]+M942, M942))</f>
        <v>5.1173611111111201</v>
      </c>
      <c r="N943" s="2">
        <f>telefony[[#This Row],[zakonczenie]]-telefony[[#This Row],[rozpoczecie]]</f>
        <v>8.74999999999998E-3</v>
      </c>
      <c r="O943">
        <f>IF(telefony[[#This Row],[Czy zagraniczne]]=1, ROUNDUP(telefony[[#This Row],[Trwanie]]*1440,0),0)</f>
        <v>13</v>
      </c>
      <c r="P943" s="9">
        <f>IF(telefony[[#This Row],[Czy komórkowy]]=1, P942+telefony[[#This Row],[Trwanie]], P942)</f>
        <v>1.0938888888888876</v>
      </c>
      <c r="Q943" s="9">
        <f>IF(telefony[[#This Row],[Czy stacjonarny]]=1, Q942+telefony[[#This Row],[Trwanie]], Q942)</f>
        <v>3.4679166666666701</v>
      </c>
    </row>
    <row r="944" spans="1:17" x14ac:dyDescent="0.25">
      <c r="A944">
        <v>6026397</v>
      </c>
      <c r="B944" s="1">
        <v>42930</v>
      </c>
      <c r="C944" s="2">
        <v>0.43362268518518521</v>
      </c>
      <c r="D944" s="2">
        <v>0.44447916666666665</v>
      </c>
      <c r="E944">
        <f>IF(LEN(telefony[[#This Row],[nr]]) = 7, 1,0)</f>
        <v>1</v>
      </c>
      <c r="F944">
        <f>IF(LEN(telefony[[#This Row],[nr]]) = 8, 1,0)</f>
        <v>0</v>
      </c>
      <c r="G944">
        <f>IF(LEN(telefony[[#This Row],[nr]]) &gt;= 10, 1,0)</f>
        <v>0</v>
      </c>
      <c r="H944">
        <f>IF(AND(MID(telefony[[#This Row],[nr]],1,2)="12",  telefony[[#This Row],[Czy stacjonarny]]=1), 1,0)</f>
        <v>0</v>
      </c>
      <c r="I944" s="2">
        <f>IF(telefony[[#This Row],[Czy stacjonarny na 12]]=1, telefony[[#This Row],[zakonczenie]]-telefony[[#This Row],[rozpoczecie]]+I943, I943)</f>
        <v>6.7592592592592593E-2</v>
      </c>
      <c r="J944" s="9">
        <f>IF(telefony[[#This Row],[Czy stacjonarny]]=1, telefony[[#This Row],[zakonczenie]]-telefony[[#This Row],[rozpoczecie]]+J943, J943)</f>
        <v>3.8696759259259301</v>
      </c>
      <c r="K944" s="9">
        <f>IF(telefony[[#This Row],[Czy komórkowy]]=1, telefony[[#This Row],[zakonczenie]]-telefony[[#This Row],[rozpoczecie]]+K943, K943)</f>
        <v>1.2585416666666647</v>
      </c>
      <c r="L944" s="9">
        <f>IF(telefony[[#This Row],[Czy zagraniczne]]=1, telefony[[#This Row],[zakonczenie]]-telefony[[#This Row],[rozpoczecie]]+L943, L943)</f>
        <v>0.28947916666666712</v>
      </c>
      <c r="M944" s="9">
        <f>IF(telefony[[#This Row],[Czy stacjonarny]]=1, telefony[[#This Row],[zakonczenie]]-telefony[[#This Row],[rozpoczecie]]+M943, IF(telefony[[#This Row],[Czy komórkowy]]=1, telefony[[#This Row],[zakonczenie]]-telefony[[#This Row],[rozpoczecie]]+M943, M943))</f>
        <v>5.1282175925926019</v>
      </c>
      <c r="N944" s="2">
        <f>telefony[[#This Row],[zakonczenie]]-telefony[[#This Row],[rozpoczecie]]</f>
        <v>1.0856481481481439E-2</v>
      </c>
      <c r="O944">
        <f>IF(telefony[[#This Row],[Czy zagraniczne]]=1, ROUNDUP(telefony[[#This Row],[Trwanie]]*1440,0),0)</f>
        <v>0</v>
      </c>
      <c r="P944" s="9">
        <f>IF(telefony[[#This Row],[Czy komórkowy]]=1, P943+telefony[[#This Row],[Trwanie]], P943)</f>
        <v>1.0938888888888876</v>
      </c>
      <c r="Q944" s="9">
        <f>IF(telefony[[#This Row],[Czy stacjonarny]]=1, Q943+telefony[[#This Row],[Trwanie]], Q943)</f>
        <v>3.4787731481481514</v>
      </c>
    </row>
    <row r="945" spans="1:17" x14ac:dyDescent="0.25">
      <c r="A945">
        <v>54821549</v>
      </c>
      <c r="B945" s="1">
        <v>42930</v>
      </c>
      <c r="C945" s="2">
        <v>0.43517361111111114</v>
      </c>
      <c r="D945" s="2">
        <v>0.4466087962962963</v>
      </c>
      <c r="E945">
        <f>IF(LEN(telefony[[#This Row],[nr]]) = 7, 1,0)</f>
        <v>0</v>
      </c>
      <c r="F945">
        <f>IF(LEN(telefony[[#This Row],[nr]]) = 8, 1,0)</f>
        <v>1</v>
      </c>
      <c r="G945">
        <f>IF(LEN(telefony[[#This Row],[nr]]) &gt;= 10, 1,0)</f>
        <v>0</v>
      </c>
      <c r="H945">
        <f>IF(AND(MID(telefony[[#This Row],[nr]],1,2)="12",  telefony[[#This Row],[Czy stacjonarny]]=1), 1,0)</f>
        <v>0</v>
      </c>
      <c r="I945" s="2">
        <f>IF(telefony[[#This Row],[Czy stacjonarny na 12]]=1, telefony[[#This Row],[zakonczenie]]-telefony[[#This Row],[rozpoczecie]]+I944, I944)</f>
        <v>6.7592592592592593E-2</v>
      </c>
      <c r="J945" s="9">
        <f>IF(telefony[[#This Row],[Czy stacjonarny]]=1, telefony[[#This Row],[zakonczenie]]-telefony[[#This Row],[rozpoczecie]]+J944, J944)</f>
        <v>3.8696759259259301</v>
      </c>
      <c r="K945" s="9">
        <f>IF(telefony[[#This Row],[Czy komórkowy]]=1, telefony[[#This Row],[zakonczenie]]-telefony[[#This Row],[rozpoczecie]]+K944, K944)</f>
        <v>1.2699768518518497</v>
      </c>
      <c r="L945" s="9">
        <f>IF(telefony[[#This Row],[Czy zagraniczne]]=1, telefony[[#This Row],[zakonczenie]]-telefony[[#This Row],[rozpoczecie]]+L944, L944)</f>
        <v>0.28947916666666712</v>
      </c>
      <c r="M945" s="9">
        <f>IF(telefony[[#This Row],[Czy stacjonarny]]=1, telefony[[#This Row],[zakonczenie]]-telefony[[#This Row],[rozpoczecie]]+M944, IF(telefony[[#This Row],[Czy komórkowy]]=1, telefony[[#This Row],[zakonczenie]]-telefony[[#This Row],[rozpoczecie]]+M944, M944))</f>
        <v>5.139652777777787</v>
      </c>
      <c r="N945" s="2">
        <f>telefony[[#This Row],[zakonczenie]]-telefony[[#This Row],[rozpoczecie]]</f>
        <v>1.1435185185185159E-2</v>
      </c>
      <c r="O945">
        <f>IF(telefony[[#This Row],[Czy zagraniczne]]=1, ROUNDUP(telefony[[#This Row],[Trwanie]]*1440,0),0)</f>
        <v>0</v>
      </c>
      <c r="P945" s="9">
        <f>IF(telefony[[#This Row],[Czy komórkowy]]=1, P944+telefony[[#This Row],[Trwanie]], P944)</f>
        <v>1.1053240740740726</v>
      </c>
      <c r="Q945" s="9">
        <f>IF(telefony[[#This Row],[Czy stacjonarny]]=1, Q944+telefony[[#This Row],[Trwanie]], Q944)</f>
        <v>3.4787731481481514</v>
      </c>
    </row>
    <row r="946" spans="1:17" x14ac:dyDescent="0.25">
      <c r="A946">
        <v>4555937</v>
      </c>
      <c r="B946" s="1">
        <v>42930</v>
      </c>
      <c r="C946" s="2">
        <v>0.43956018518518519</v>
      </c>
      <c r="D946" s="2">
        <v>0.44253472222222223</v>
      </c>
      <c r="E946">
        <f>IF(LEN(telefony[[#This Row],[nr]]) = 7, 1,0)</f>
        <v>1</v>
      </c>
      <c r="F946">
        <f>IF(LEN(telefony[[#This Row],[nr]]) = 8, 1,0)</f>
        <v>0</v>
      </c>
      <c r="G946">
        <f>IF(LEN(telefony[[#This Row],[nr]]) &gt;= 10, 1,0)</f>
        <v>0</v>
      </c>
      <c r="H946">
        <f>IF(AND(MID(telefony[[#This Row],[nr]],1,2)="12",  telefony[[#This Row],[Czy stacjonarny]]=1), 1,0)</f>
        <v>0</v>
      </c>
      <c r="I946" s="2">
        <f>IF(telefony[[#This Row],[Czy stacjonarny na 12]]=1, telefony[[#This Row],[zakonczenie]]-telefony[[#This Row],[rozpoczecie]]+I945, I945)</f>
        <v>6.7592592592592593E-2</v>
      </c>
      <c r="J946" s="9">
        <f>IF(telefony[[#This Row],[Czy stacjonarny]]=1, telefony[[#This Row],[zakonczenie]]-telefony[[#This Row],[rozpoczecie]]+J945, J945)</f>
        <v>3.8726504629629672</v>
      </c>
      <c r="K946" s="9">
        <f>IF(telefony[[#This Row],[Czy komórkowy]]=1, telefony[[#This Row],[zakonczenie]]-telefony[[#This Row],[rozpoczecie]]+K945, K945)</f>
        <v>1.2699768518518497</v>
      </c>
      <c r="L946" s="9">
        <f>IF(telefony[[#This Row],[Czy zagraniczne]]=1, telefony[[#This Row],[zakonczenie]]-telefony[[#This Row],[rozpoczecie]]+L945, L945)</f>
        <v>0.28947916666666712</v>
      </c>
      <c r="M946" s="9">
        <f>IF(telefony[[#This Row],[Czy stacjonarny]]=1, telefony[[#This Row],[zakonczenie]]-telefony[[#This Row],[rozpoczecie]]+M945, IF(telefony[[#This Row],[Czy komórkowy]]=1, telefony[[#This Row],[zakonczenie]]-telefony[[#This Row],[rozpoczecie]]+M945, M945))</f>
        <v>5.142627314814824</v>
      </c>
      <c r="N946" s="2">
        <f>telefony[[#This Row],[zakonczenie]]-telefony[[#This Row],[rozpoczecie]]</f>
        <v>2.9745370370370394E-3</v>
      </c>
      <c r="O946">
        <f>IF(telefony[[#This Row],[Czy zagraniczne]]=1, ROUNDUP(telefony[[#This Row],[Trwanie]]*1440,0),0)</f>
        <v>0</v>
      </c>
      <c r="P946" s="9">
        <f>IF(telefony[[#This Row],[Czy komórkowy]]=1, P945+telefony[[#This Row],[Trwanie]], P945)</f>
        <v>1.1053240740740726</v>
      </c>
      <c r="Q946" s="9">
        <f>IF(telefony[[#This Row],[Czy stacjonarny]]=1, Q945+telefony[[#This Row],[Trwanie]], Q945)</f>
        <v>3.4817476851851885</v>
      </c>
    </row>
    <row r="947" spans="1:17" x14ac:dyDescent="0.25">
      <c r="A947">
        <v>65621292</v>
      </c>
      <c r="B947" s="1">
        <v>42930</v>
      </c>
      <c r="C947" s="2">
        <v>0.44060185185185186</v>
      </c>
      <c r="D947" s="2">
        <v>0.44655092592592593</v>
      </c>
      <c r="E947">
        <f>IF(LEN(telefony[[#This Row],[nr]]) = 7, 1,0)</f>
        <v>0</v>
      </c>
      <c r="F947">
        <f>IF(LEN(telefony[[#This Row],[nr]]) = 8, 1,0)</f>
        <v>1</v>
      </c>
      <c r="G947">
        <f>IF(LEN(telefony[[#This Row],[nr]]) &gt;= 10, 1,0)</f>
        <v>0</v>
      </c>
      <c r="H947">
        <f>IF(AND(MID(telefony[[#This Row],[nr]],1,2)="12",  telefony[[#This Row],[Czy stacjonarny]]=1), 1,0)</f>
        <v>0</v>
      </c>
      <c r="I947" s="2">
        <f>IF(telefony[[#This Row],[Czy stacjonarny na 12]]=1, telefony[[#This Row],[zakonczenie]]-telefony[[#This Row],[rozpoczecie]]+I946, I946)</f>
        <v>6.7592592592592593E-2</v>
      </c>
      <c r="J947" s="9">
        <f>IF(telefony[[#This Row],[Czy stacjonarny]]=1, telefony[[#This Row],[zakonczenie]]-telefony[[#This Row],[rozpoczecie]]+J946, J946)</f>
        <v>3.8726504629629672</v>
      </c>
      <c r="K947" s="9">
        <f>IF(telefony[[#This Row],[Czy komórkowy]]=1, telefony[[#This Row],[zakonczenie]]-telefony[[#This Row],[rozpoczecie]]+K946, K946)</f>
        <v>1.2759259259259239</v>
      </c>
      <c r="L947" s="9">
        <f>IF(telefony[[#This Row],[Czy zagraniczne]]=1, telefony[[#This Row],[zakonczenie]]-telefony[[#This Row],[rozpoczecie]]+L946, L946)</f>
        <v>0.28947916666666712</v>
      </c>
      <c r="M947" s="9">
        <f>IF(telefony[[#This Row],[Czy stacjonarny]]=1, telefony[[#This Row],[zakonczenie]]-telefony[[#This Row],[rozpoczecie]]+M946, IF(telefony[[#This Row],[Czy komórkowy]]=1, telefony[[#This Row],[zakonczenie]]-telefony[[#This Row],[rozpoczecie]]+M946, M946))</f>
        <v>5.1485763888888982</v>
      </c>
      <c r="N947" s="2">
        <f>telefony[[#This Row],[zakonczenie]]-telefony[[#This Row],[rozpoczecie]]</f>
        <v>5.9490740740740788E-3</v>
      </c>
      <c r="O947">
        <f>IF(telefony[[#This Row],[Czy zagraniczne]]=1, ROUNDUP(telefony[[#This Row],[Trwanie]]*1440,0),0)</f>
        <v>0</v>
      </c>
      <c r="P947" s="9">
        <f>IF(telefony[[#This Row],[Czy komórkowy]]=1, P946+telefony[[#This Row],[Trwanie]], P946)</f>
        <v>1.1112731481481468</v>
      </c>
      <c r="Q947" s="9">
        <f>IF(telefony[[#This Row],[Czy stacjonarny]]=1, Q946+telefony[[#This Row],[Trwanie]], Q946)</f>
        <v>3.4817476851851885</v>
      </c>
    </row>
    <row r="948" spans="1:17" x14ac:dyDescent="0.25">
      <c r="A948">
        <v>13898038</v>
      </c>
      <c r="B948" s="1">
        <v>42930</v>
      </c>
      <c r="C948" s="2">
        <v>0.44072916666666667</v>
      </c>
      <c r="D948" s="2">
        <v>0.4496412037037037</v>
      </c>
      <c r="E948">
        <f>IF(LEN(telefony[[#This Row],[nr]]) = 7, 1,0)</f>
        <v>0</v>
      </c>
      <c r="F948">
        <f>IF(LEN(telefony[[#This Row],[nr]]) = 8, 1,0)</f>
        <v>1</v>
      </c>
      <c r="G948">
        <f>IF(LEN(telefony[[#This Row],[nr]]) &gt;= 10, 1,0)</f>
        <v>0</v>
      </c>
      <c r="H948">
        <f>IF(AND(MID(telefony[[#This Row],[nr]],1,2)="12",  telefony[[#This Row],[Czy stacjonarny]]=1), 1,0)</f>
        <v>0</v>
      </c>
      <c r="I948" s="2">
        <f>IF(telefony[[#This Row],[Czy stacjonarny na 12]]=1, telefony[[#This Row],[zakonczenie]]-telefony[[#This Row],[rozpoczecie]]+I947, I947)</f>
        <v>6.7592592592592593E-2</v>
      </c>
      <c r="J948" s="9">
        <f>IF(telefony[[#This Row],[Czy stacjonarny]]=1, telefony[[#This Row],[zakonczenie]]-telefony[[#This Row],[rozpoczecie]]+J947, J947)</f>
        <v>3.8726504629629672</v>
      </c>
      <c r="K948" s="9">
        <f>IF(telefony[[#This Row],[Czy komórkowy]]=1, telefony[[#This Row],[zakonczenie]]-telefony[[#This Row],[rozpoczecie]]+K947, K947)</f>
        <v>1.2848379629629609</v>
      </c>
      <c r="L948" s="9">
        <f>IF(telefony[[#This Row],[Czy zagraniczne]]=1, telefony[[#This Row],[zakonczenie]]-telefony[[#This Row],[rozpoczecie]]+L947, L947)</f>
        <v>0.28947916666666712</v>
      </c>
      <c r="M948" s="9">
        <f>IF(telefony[[#This Row],[Czy stacjonarny]]=1, telefony[[#This Row],[zakonczenie]]-telefony[[#This Row],[rozpoczecie]]+M947, IF(telefony[[#This Row],[Czy komórkowy]]=1, telefony[[#This Row],[zakonczenie]]-telefony[[#This Row],[rozpoczecie]]+M947, M947))</f>
        <v>5.1574884259259353</v>
      </c>
      <c r="N948" s="2">
        <f>telefony[[#This Row],[zakonczenie]]-telefony[[#This Row],[rozpoczecie]]</f>
        <v>8.9120370370370239E-3</v>
      </c>
      <c r="O948">
        <f>IF(telefony[[#This Row],[Czy zagraniczne]]=1, ROUNDUP(telefony[[#This Row],[Trwanie]]*1440,0),0)</f>
        <v>0</v>
      </c>
      <c r="P948" s="9">
        <f>IF(telefony[[#This Row],[Czy komórkowy]]=1, P947+telefony[[#This Row],[Trwanie]], P947)</f>
        <v>1.1201851851851838</v>
      </c>
      <c r="Q948" s="9">
        <f>IF(telefony[[#This Row],[Czy stacjonarny]]=1, Q947+telefony[[#This Row],[Trwanie]], Q947)</f>
        <v>3.4817476851851885</v>
      </c>
    </row>
    <row r="949" spans="1:17" x14ac:dyDescent="0.25">
      <c r="A949">
        <v>6018613</v>
      </c>
      <c r="B949" s="1">
        <v>42930</v>
      </c>
      <c r="C949" s="2">
        <v>0.44295138888888891</v>
      </c>
      <c r="D949" s="2">
        <v>0.44545138888888891</v>
      </c>
      <c r="E949">
        <f>IF(LEN(telefony[[#This Row],[nr]]) = 7, 1,0)</f>
        <v>1</v>
      </c>
      <c r="F949">
        <f>IF(LEN(telefony[[#This Row],[nr]]) = 8, 1,0)</f>
        <v>0</v>
      </c>
      <c r="G949">
        <f>IF(LEN(telefony[[#This Row],[nr]]) &gt;= 10, 1,0)</f>
        <v>0</v>
      </c>
      <c r="H949">
        <f>IF(AND(MID(telefony[[#This Row],[nr]],1,2)="12",  telefony[[#This Row],[Czy stacjonarny]]=1), 1,0)</f>
        <v>0</v>
      </c>
      <c r="I949" s="2">
        <f>IF(telefony[[#This Row],[Czy stacjonarny na 12]]=1, telefony[[#This Row],[zakonczenie]]-telefony[[#This Row],[rozpoczecie]]+I948, I948)</f>
        <v>6.7592592592592593E-2</v>
      </c>
      <c r="J949" s="9">
        <f>IF(telefony[[#This Row],[Czy stacjonarny]]=1, telefony[[#This Row],[zakonczenie]]-telefony[[#This Row],[rozpoczecie]]+J948, J948)</f>
        <v>3.8751504629629672</v>
      </c>
      <c r="K949" s="9">
        <f>IF(telefony[[#This Row],[Czy komórkowy]]=1, telefony[[#This Row],[zakonczenie]]-telefony[[#This Row],[rozpoczecie]]+K948, K948)</f>
        <v>1.2848379629629609</v>
      </c>
      <c r="L949" s="9">
        <f>IF(telefony[[#This Row],[Czy zagraniczne]]=1, telefony[[#This Row],[zakonczenie]]-telefony[[#This Row],[rozpoczecie]]+L948, L948)</f>
        <v>0.28947916666666712</v>
      </c>
      <c r="M949" s="9">
        <f>IF(telefony[[#This Row],[Czy stacjonarny]]=1, telefony[[#This Row],[zakonczenie]]-telefony[[#This Row],[rozpoczecie]]+M948, IF(telefony[[#This Row],[Czy komórkowy]]=1, telefony[[#This Row],[zakonczenie]]-telefony[[#This Row],[rozpoczecie]]+M948, M948))</f>
        <v>5.1599884259259357</v>
      </c>
      <c r="N949" s="2">
        <f>telefony[[#This Row],[zakonczenie]]-telefony[[#This Row],[rozpoczecie]]</f>
        <v>2.5000000000000022E-3</v>
      </c>
      <c r="O949">
        <f>IF(telefony[[#This Row],[Czy zagraniczne]]=1, ROUNDUP(telefony[[#This Row],[Trwanie]]*1440,0),0)</f>
        <v>0</v>
      </c>
      <c r="P949" s="9">
        <f>IF(telefony[[#This Row],[Czy komórkowy]]=1, P948+telefony[[#This Row],[Trwanie]], P948)</f>
        <v>1.1201851851851838</v>
      </c>
      <c r="Q949" s="9">
        <f>IF(telefony[[#This Row],[Czy stacjonarny]]=1, Q948+telefony[[#This Row],[Trwanie]], Q948)</f>
        <v>3.4842476851851885</v>
      </c>
    </row>
    <row r="950" spans="1:17" x14ac:dyDescent="0.25">
      <c r="A950">
        <v>7741751</v>
      </c>
      <c r="B950" s="1">
        <v>42930</v>
      </c>
      <c r="C950" s="2">
        <v>0.4450925925925926</v>
      </c>
      <c r="D950" s="2">
        <v>0.44888888888888889</v>
      </c>
      <c r="E950">
        <f>IF(LEN(telefony[[#This Row],[nr]]) = 7, 1,0)</f>
        <v>1</v>
      </c>
      <c r="F950">
        <f>IF(LEN(telefony[[#This Row],[nr]]) = 8, 1,0)</f>
        <v>0</v>
      </c>
      <c r="G950">
        <f>IF(LEN(telefony[[#This Row],[nr]]) &gt;= 10, 1,0)</f>
        <v>0</v>
      </c>
      <c r="H950">
        <f>IF(AND(MID(telefony[[#This Row],[nr]],1,2)="12",  telefony[[#This Row],[Czy stacjonarny]]=1), 1,0)</f>
        <v>0</v>
      </c>
      <c r="I950" s="2">
        <f>IF(telefony[[#This Row],[Czy stacjonarny na 12]]=1, telefony[[#This Row],[zakonczenie]]-telefony[[#This Row],[rozpoczecie]]+I949, I949)</f>
        <v>6.7592592592592593E-2</v>
      </c>
      <c r="J950" s="9">
        <f>IF(telefony[[#This Row],[Czy stacjonarny]]=1, telefony[[#This Row],[zakonczenie]]-telefony[[#This Row],[rozpoczecie]]+J949, J949)</f>
        <v>3.8789467592592635</v>
      </c>
      <c r="K950" s="9">
        <f>IF(telefony[[#This Row],[Czy komórkowy]]=1, telefony[[#This Row],[zakonczenie]]-telefony[[#This Row],[rozpoczecie]]+K949, K949)</f>
        <v>1.2848379629629609</v>
      </c>
      <c r="L950" s="9">
        <f>IF(telefony[[#This Row],[Czy zagraniczne]]=1, telefony[[#This Row],[zakonczenie]]-telefony[[#This Row],[rozpoczecie]]+L949, L949)</f>
        <v>0.28947916666666712</v>
      </c>
      <c r="M950" s="9">
        <f>IF(telefony[[#This Row],[Czy stacjonarny]]=1, telefony[[#This Row],[zakonczenie]]-telefony[[#This Row],[rozpoczecie]]+M949, IF(telefony[[#This Row],[Czy komórkowy]]=1, telefony[[#This Row],[zakonczenie]]-telefony[[#This Row],[rozpoczecie]]+M949, M949))</f>
        <v>5.1637847222222319</v>
      </c>
      <c r="N950" s="2">
        <f>telefony[[#This Row],[zakonczenie]]-telefony[[#This Row],[rozpoczecie]]</f>
        <v>3.7962962962962976E-3</v>
      </c>
      <c r="O950">
        <f>IF(telefony[[#This Row],[Czy zagraniczne]]=1, ROUNDUP(telefony[[#This Row],[Trwanie]]*1440,0),0)</f>
        <v>0</v>
      </c>
      <c r="P950" s="9">
        <f>IF(telefony[[#This Row],[Czy komórkowy]]=1, P949+telefony[[#This Row],[Trwanie]], P949)</f>
        <v>1.1201851851851838</v>
      </c>
      <c r="Q950" s="9">
        <f>IF(telefony[[#This Row],[Czy stacjonarny]]=1, Q949+telefony[[#This Row],[Trwanie]], Q949)</f>
        <v>3.4880439814814848</v>
      </c>
    </row>
    <row r="951" spans="1:17" x14ac:dyDescent="0.25">
      <c r="A951">
        <v>5512492</v>
      </c>
      <c r="B951" s="1">
        <v>42930</v>
      </c>
      <c r="C951" s="2">
        <v>0.44538194444444446</v>
      </c>
      <c r="D951" s="2">
        <v>0.4525925925925926</v>
      </c>
      <c r="E951">
        <f>IF(LEN(telefony[[#This Row],[nr]]) = 7, 1,0)</f>
        <v>1</v>
      </c>
      <c r="F951">
        <f>IF(LEN(telefony[[#This Row],[nr]]) = 8, 1,0)</f>
        <v>0</v>
      </c>
      <c r="G951">
        <f>IF(LEN(telefony[[#This Row],[nr]]) &gt;= 10, 1,0)</f>
        <v>0</v>
      </c>
      <c r="H951">
        <f>IF(AND(MID(telefony[[#This Row],[nr]],1,2)="12",  telefony[[#This Row],[Czy stacjonarny]]=1), 1,0)</f>
        <v>0</v>
      </c>
      <c r="I951" s="2">
        <f>IF(telefony[[#This Row],[Czy stacjonarny na 12]]=1, telefony[[#This Row],[zakonczenie]]-telefony[[#This Row],[rozpoczecie]]+I950, I950)</f>
        <v>6.7592592592592593E-2</v>
      </c>
      <c r="J951" s="9">
        <f>IF(telefony[[#This Row],[Czy stacjonarny]]=1, telefony[[#This Row],[zakonczenie]]-telefony[[#This Row],[rozpoczecie]]+J950, J950)</f>
        <v>3.8861574074074117</v>
      </c>
      <c r="K951" s="9">
        <f>IF(telefony[[#This Row],[Czy komórkowy]]=1, telefony[[#This Row],[zakonczenie]]-telefony[[#This Row],[rozpoczecie]]+K950, K950)</f>
        <v>1.2848379629629609</v>
      </c>
      <c r="L951" s="9">
        <f>IF(telefony[[#This Row],[Czy zagraniczne]]=1, telefony[[#This Row],[zakonczenie]]-telefony[[#This Row],[rozpoczecie]]+L950, L950)</f>
        <v>0.28947916666666712</v>
      </c>
      <c r="M951" s="9">
        <f>IF(telefony[[#This Row],[Czy stacjonarny]]=1, telefony[[#This Row],[zakonczenie]]-telefony[[#This Row],[rozpoczecie]]+M950, IF(telefony[[#This Row],[Czy komórkowy]]=1, telefony[[#This Row],[zakonczenie]]-telefony[[#This Row],[rozpoczecie]]+M950, M950))</f>
        <v>5.1709953703703802</v>
      </c>
      <c r="N951" s="2">
        <f>telefony[[#This Row],[zakonczenie]]-telefony[[#This Row],[rozpoczecie]]</f>
        <v>7.2106481481481466E-3</v>
      </c>
      <c r="O951">
        <f>IF(telefony[[#This Row],[Czy zagraniczne]]=1, ROUNDUP(telefony[[#This Row],[Trwanie]]*1440,0),0)</f>
        <v>0</v>
      </c>
      <c r="P951" s="9">
        <f>IF(telefony[[#This Row],[Czy komórkowy]]=1, P950+telefony[[#This Row],[Trwanie]], P950)</f>
        <v>1.1201851851851838</v>
      </c>
      <c r="Q951" s="9">
        <f>IF(telefony[[#This Row],[Czy stacjonarny]]=1, Q950+telefony[[#This Row],[Trwanie]], Q950)</f>
        <v>3.495254629629633</v>
      </c>
    </row>
    <row r="952" spans="1:17" x14ac:dyDescent="0.25">
      <c r="A952">
        <v>36332723</v>
      </c>
      <c r="B952" s="1">
        <v>42930</v>
      </c>
      <c r="C952" s="2">
        <v>0.44593749999999999</v>
      </c>
      <c r="D952" s="2">
        <v>0.44957175925925924</v>
      </c>
      <c r="E952">
        <f>IF(LEN(telefony[[#This Row],[nr]]) = 7, 1,0)</f>
        <v>0</v>
      </c>
      <c r="F952">
        <f>IF(LEN(telefony[[#This Row],[nr]]) = 8, 1,0)</f>
        <v>1</v>
      </c>
      <c r="G952">
        <f>IF(LEN(telefony[[#This Row],[nr]]) &gt;= 10, 1,0)</f>
        <v>0</v>
      </c>
      <c r="H952">
        <f>IF(AND(MID(telefony[[#This Row],[nr]],1,2)="12",  telefony[[#This Row],[Czy stacjonarny]]=1), 1,0)</f>
        <v>0</v>
      </c>
      <c r="I952" s="2">
        <f>IF(telefony[[#This Row],[Czy stacjonarny na 12]]=1, telefony[[#This Row],[zakonczenie]]-telefony[[#This Row],[rozpoczecie]]+I951, I951)</f>
        <v>6.7592592592592593E-2</v>
      </c>
      <c r="J952" s="9">
        <f>IF(telefony[[#This Row],[Czy stacjonarny]]=1, telefony[[#This Row],[zakonczenie]]-telefony[[#This Row],[rozpoczecie]]+J951, J951)</f>
        <v>3.8861574074074117</v>
      </c>
      <c r="K952" s="9">
        <f>IF(telefony[[#This Row],[Czy komórkowy]]=1, telefony[[#This Row],[zakonczenie]]-telefony[[#This Row],[rozpoczecie]]+K951, K951)</f>
        <v>1.2884722222222202</v>
      </c>
      <c r="L952" s="9">
        <f>IF(telefony[[#This Row],[Czy zagraniczne]]=1, telefony[[#This Row],[zakonczenie]]-telefony[[#This Row],[rozpoczecie]]+L951, L951)</f>
        <v>0.28947916666666712</v>
      </c>
      <c r="M952" s="9">
        <f>IF(telefony[[#This Row],[Czy stacjonarny]]=1, telefony[[#This Row],[zakonczenie]]-telefony[[#This Row],[rozpoczecie]]+M951, IF(telefony[[#This Row],[Czy komórkowy]]=1, telefony[[#This Row],[zakonczenie]]-telefony[[#This Row],[rozpoczecie]]+M951, M951))</f>
        <v>5.1746296296296395</v>
      </c>
      <c r="N952" s="2">
        <f>telefony[[#This Row],[zakonczenie]]-telefony[[#This Row],[rozpoczecie]]</f>
        <v>3.6342592592592537E-3</v>
      </c>
      <c r="O952">
        <f>IF(telefony[[#This Row],[Czy zagraniczne]]=1, ROUNDUP(telefony[[#This Row],[Trwanie]]*1440,0),0)</f>
        <v>0</v>
      </c>
      <c r="P952" s="9">
        <f>IF(telefony[[#This Row],[Czy komórkowy]]=1, P951+telefony[[#This Row],[Trwanie]], P951)</f>
        <v>1.1238194444444431</v>
      </c>
      <c r="Q952" s="9">
        <f>IF(telefony[[#This Row],[Czy stacjonarny]]=1, Q951+telefony[[#This Row],[Trwanie]], Q951)</f>
        <v>3.495254629629633</v>
      </c>
    </row>
    <row r="953" spans="1:17" x14ac:dyDescent="0.25">
      <c r="A953">
        <v>28961250</v>
      </c>
      <c r="B953" s="1">
        <v>42930</v>
      </c>
      <c r="C953" s="2">
        <v>0.4478935185185185</v>
      </c>
      <c r="D953" s="2">
        <v>0.44805555555555554</v>
      </c>
      <c r="E953">
        <f>IF(LEN(telefony[[#This Row],[nr]]) = 7, 1,0)</f>
        <v>0</v>
      </c>
      <c r="F953">
        <f>IF(LEN(telefony[[#This Row],[nr]]) = 8, 1,0)</f>
        <v>1</v>
      </c>
      <c r="G953">
        <f>IF(LEN(telefony[[#This Row],[nr]]) &gt;= 10, 1,0)</f>
        <v>0</v>
      </c>
      <c r="H953">
        <f>IF(AND(MID(telefony[[#This Row],[nr]],1,2)="12",  telefony[[#This Row],[Czy stacjonarny]]=1), 1,0)</f>
        <v>0</v>
      </c>
      <c r="I953" s="2">
        <f>IF(telefony[[#This Row],[Czy stacjonarny na 12]]=1, telefony[[#This Row],[zakonczenie]]-telefony[[#This Row],[rozpoczecie]]+I952, I952)</f>
        <v>6.7592592592592593E-2</v>
      </c>
      <c r="J953" s="9">
        <f>IF(telefony[[#This Row],[Czy stacjonarny]]=1, telefony[[#This Row],[zakonczenie]]-telefony[[#This Row],[rozpoczecie]]+J952, J952)</f>
        <v>3.8861574074074117</v>
      </c>
      <c r="K953" s="9">
        <f>IF(telefony[[#This Row],[Czy komórkowy]]=1, telefony[[#This Row],[zakonczenie]]-telefony[[#This Row],[rozpoczecie]]+K952, K952)</f>
        <v>1.2886342592592572</v>
      </c>
      <c r="L953" s="9">
        <f>IF(telefony[[#This Row],[Czy zagraniczne]]=1, telefony[[#This Row],[zakonczenie]]-telefony[[#This Row],[rozpoczecie]]+L952, L952)</f>
        <v>0.28947916666666712</v>
      </c>
      <c r="M953" s="9">
        <f>IF(telefony[[#This Row],[Czy stacjonarny]]=1, telefony[[#This Row],[zakonczenie]]-telefony[[#This Row],[rozpoczecie]]+M952, IF(telefony[[#This Row],[Czy komórkowy]]=1, telefony[[#This Row],[zakonczenie]]-telefony[[#This Row],[rozpoczecie]]+M952, M952))</f>
        <v>5.1747916666666764</v>
      </c>
      <c r="N953" s="2">
        <f>telefony[[#This Row],[zakonczenie]]-telefony[[#This Row],[rozpoczecie]]</f>
        <v>1.6203703703704386E-4</v>
      </c>
      <c r="O953">
        <f>IF(telefony[[#This Row],[Czy zagraniczne]]=1, ROUNDUP(telefony[[#This Row],[Trwanie]]*1440,0),0)</f>
        <v>0</v>
      </c>
      <c r="P953" s="9">
        <f>IF(telefony[[#This Row],[Czy komórkowy]]=1, P952+telefony[[#This Row],[Trwanie]], P952)</f>
        <v>1.1239814814814801</v>
      </c>
      <c r="Q953" s="9">
        <f>IF(telefony[[#This Row],[Czy stacjonarny]]=1, Q952+telefony[[#This Row],[Trwanie]], Q952)</f>
        <v>3.495254629629633</v>
      </c>
    </row>
    <row r="954" spans="1:17" x14ac:dyDescent="0.25">
      <c r="A954">
        <v>96191858</v>
      </c>
      <c r="B954" s="1">
        <v>42930</v>
      </c>
      <c r="C954" s="2">
        <v>0.44916666666666666</v>
      </c>
      <c r="D954" s="2">
        <v>0.46023148148148146</v>
      </c>
      <c r="E954">
        <f>IF(LEN(telefony[[#This Row],[nr]]) = 7, 1,0)</f>
        <v>0</v>
      </c>
      <c r="F954">
        <f>IF(LEN(telefony[[#This Row],[nr]]) = 8, 1,0)</f>
        <v>1</v>
      </c>
      <c r="G954">
        <f>IF(LEN(telefony[[#This Row],[nr]]) &gt;= 10, 1,0)</f>
        <v>0</v>
      </c>
      <c r="H954">
        <f>IF(AND(MID(telefony[[#This Row],[nr]],1,2)="12",  telefony[[#This Row],[Czy stacjonarny]]=1), 1,0)</f>
        <v>0</v>
      </c>
      <c r="I954" s="2">
        <f>IF(telefony[[#This Row],[Czy stacjonarny na 12]]=1, telefony[[#This Row],[zakonczenie]]-telefony[[#This Row],[rozpoczecie]]+I953, I953)</f>
        <v>6.7592592592592593E-2</v>
      </c>
      <c r="J954" s="9">
        <f>IF(telefony[[#This Row],[Czy stacjonarny]]=1, telefony[[#This Row],[zakonczenie]]-telefony[[#This Row],[rozpoczecie]]+J953, J953)</f>
        <v>3.8861574074074117</v>
      </c>
      <c r="K954" s="9">
        <f>IF(telefony[[#This Row],[Czy komórkowy]]=1, telefony[[#This Row],[zakonczenie]]-telefony[[#This Row],[rozpoczecie]]+K953, K953)</f>
        <v>1.2996990740740721</v>
      </c>
      <c r="L954" s="9">
        <f>IF(telefony[[#This Row],[Czy zagraniczne]]=1, telefony[[#This Row],[zakonczenie]]-telefony[[#This Row],[rozpoczecie]]+L953, L953)</f>
        <v>0.28947916666666712</v>
      </c>
      <c r="M954" s="9">
        <f>IF(telefony[[#This Row],[Czy stacjonarny]]=1, telefony[[#This Row],[zakonczenie]]-telefony[[#This Row],[rozpoczecie]]+M953, IF(telefony[[#This Row],[Czy komórkowy]]=1, telefony[[#This Row],[zakonczenie]]-telefony[[#This Row],[rozpoczecie]]+M953, M953))</f>
        <v>5.1858564814814914</v>
      </c>
      <c r="N954" s="2">
        <f>telefony[[#This Row],[zakonczenie]]-telefony[[#This Row],[rozpoczecie]]</f>
        <v>1.1064814814814805E-2</v>
      </c>
      <c r="O954">
        <f>IF(telefony[[#This Row],[Czy zagraniczne]]=1, ROUNDUP(telefony[[#This Row],[Trwanie]]*1440,0),0)</f>
        <v>0</v>
      </c>
      <c r="P954" s="9">
        <f>IF(telefony[[#This Row],[Czy komórkowy]]=1, P953+telefony[[#This Row],[Trwanie]], P953)</f>
        <v>1.1350462962962951</v>
      </c>
      <c r="Q954" s="9">
        <f>IF(telefony[[#This Row],[Czy stacjonarny]]=1, Q953+telefony[[#This Row],[Trwanie]], Q953)</f>
        <v>3.495254629629633</v>
      </c>
    </row>
    <row r="955" spans="1:17" x14ac:dyDescent="0.25">
      <c r="A955">
        <v>49342013</v>
      </c>
      <c r="B955" s="1">
        <v>42930</v>
      </c>
      <c r="C955" s="2">
        <v>0.45233796296296297</v>
      </c>
      <c r="D955" s="2">
        <v>0.45649305555555558</v>
      </c>
      <c r="E955">
        <f>IF(LEN(telefony[[#This Row],[nr]]) = 7, 1,0)</f>
        <v>0</v>
      </c>
      <c r="F955">
        <f>IF(LEN(telefony[[#This Row],[nr]]) = 8, 1,0)</f>
        <v>1</v>
      </c>
      <c r="G955">
        <f>IF(LEN(telefony[[#This Row],[nr]]) &gt;= 10, 1,0)</f>
        <v>0</v>
      </c>
      <c r="H955">
        <f>IF(AND(MID(telefony[[#This Row],[nr]],1,2)="12",  telefony[[#This Row],[Czy stacjonarny]]=1), 1,0)</f>
        <v>0</v>
      </c>
      <c r="I955" s="2">
        <f>IF(telefony[[#This Row],[Czy stacjonarny na 12]]=1, telefony[[#This Row],[zakonczenie]]-telefony[[#This Row],[rozpoczecie]]+I954, I954)</f>
        <v>6.7592592592592593E-2</v>
      </c>
      <c r="J955" s="9">
        <f>IF(telefony[[#This Row],[Czy stacjonarny]]=1, telefony[[#This Row],[zakonczenie]]-telefony[[#This Row],[rozpoczecie]]+J954, J954)</f>
        <v>3.8861574074074117</v>
      </c>
      <c r="K955" s="9">
        <f>IF(telefony[[#This Row],[Czy komórkowy]]=1, telefony[[#This Row],[zakonczenie]]-telefony[[#This Row],[rozpoczecie]]+K954, K954)</f>
        <v>1.3038541666666648</v>
      </c>
      <c r="L955" s="9">
        <f>IF(telefony[[#This Row],[Czy zagraniczne]]=1, telefony[[#This Row],[zakonczenie]]-telefony[[#This Row],[rozpoczecie]]+L954, L954)</f>
        <v>0.28947916666666712</v>
      </c>
      <c r="M955" s="9">
        <f>IF(telefony[[#This Row],[Czy stacjonarny]]=1, telefony[[#This Row],[zakonczenie]]-telefony[[#This Row],[rozpoczecie]]+M954, IF(telefony[[#This Row],[Czy komórkowy]]=1, telefony[[#This Row],[zakonczenie]]-telefony[[#This Row],[rozpoczecie]]+M954, M954))</f>
        <v>5.1900115740740844</v>
      </c>
      <c r="N955" s="2">
        <f>telefony[[#This Row],[zakonczenie]]-telefony[[#This Row],[rozpoczecie]]</f>
        <v>4.155092592592613E-3</v>
      </c>
      <c r="O955">
        <f>IF(telefony[[#This Row],[Czy zagraniczne]]=1, ROUNDUP(telefony[[#This Row],[Trwanie]]*1440,0),0)</f>
        <v>0</v>
      </c>
      <c r="P955" s="9">
        <f>IF(telefony[[#This Row],[Czy komórkowy]]=1, P954+telefony[[#This Row],[Trwanie]], P954)</f>
        <v>1.1392013888888877</v>
      </c>
      <c r="Q955" s="9">
        <f>IF(telefony[[#This Row],[Czy stacjonarny]]=1, Q954+telefony[[#This Row],[Trwanie]], Q954)</f>
        <v>3.495254629629633</v>
      </c>
    </row>
    <row r="956" spans="1:17" x14ac:dyDescent="0.25">
      <c r="A956">
        <v>2329556</v>
      </c>
      <c r="B956" s="1">
        <v>42930</v>
      </c>
      <c r="C956" s="2">
        <v>0.45667824074074076</v>
      </c>
      <c r="D956" s="2">
        <v>0.45679398148148148</v>
      </c>
      <c r="E956">
        <f>IF(LEN(telefony[[#This Row],[nr]]) = 7, 1,0)</f>
        <v>1</v>
      </c>
      <c r="F956">
        <f>IF(LEN(telefony[[#This Row],[nr]]) = 8, 1,0)</f>
        <v>0</v>
      </c>
      <c r="G956">
        <f>IF(LEN(telefony[[#This Row],[nr]]) &gt;= 10, 1,0)</f>
        <v>0</v>
      </c>
      <c r="H956">
        <f>IF(AND(MID(telefony[[#This Row],[nr]],1,2)="12",  telefony[[#This Row],[Czy stacjonarny]]=1), 1,0)</f>
        <v>0</v>
      </c>
      <c r="I956" s="2">
        <f>IF(telefony[[#This Row],[Czy stacjonarny na 12]]=1, telefony[[#This Row],[zakonczenie]]-telefony[[#This Row],[rozpoczecie]]+I955, I955)</f>
        <v>6.7592592592592593E-2</v>
      </c>
      <c r="J956" s="9">
        <f>IF(telefony[[#This Row],[Czy stacjonarny]]=1, telefony[[#This Row],[zakonczenie]]-telefony[[#This Row],[rozpoczecie]]+J955, J955)</f>
        <v>3.8862731481481525</v>
      </c>
      <c r="K956" s="9">
        <f>IF(telefony[[#This Row],[Czy komórkowy]]=1, telefony[[#This Row],[zakonczenie]]-telefony[[#This Row],[rozpoczecie]]+K955, K955)</f>
        <v>1.3038541666666648</v>
      </c>
      <c r="L956" s="9">
        <f>IF(telefony[[#This Row],[Czy zagraniczne]]=1, telefony[[#This Row],[zakonczenie]]-telefony[[#This Row],[rozpoczecie]]+L955, L955)</f>
        <v>0.28947916666666712</v>
      </c>
      <c r="M956" s="9">
        <f>IF(telefony[[#This Row],[Czy stacjonarny]]=1, telefony[[#This Row],[zakonczenie]]-telefony[[#This Row],[rozpoczecie]]+M955, IF(telefony[[#This Row],[Czy komórkowy]]=1, telefony[[#This Row],[zakonczenie]]-telefony[[#This Row],[rozpoczecie]]+M955, M955))</f>
        <v>5.1901273148148253</v>
      </c>
      <c r="N956" s="2">
        <f>telefony[[#This Row],[zakonczenie]]-telefony[[#This Row],[rozpoczecie]]</f>
        <v>1.1574074074072183E-4</v>
      </c>
      <c r="O956">
        <f>IF(telefony[[#This Row],[Czy zagraniczne]]=1, ROUNDUP(telefony[[#This Row],[Trwanie]]*1440,0),0)</f>
        <v>0</v>
      </c>
      <c r="P956" s="9">
        <f>IF(telefony[[#This Row],[Czy komórkowy]]=1, P955+telefony[[#This Row],[Trwanie]], P955)</f>
        <v>1.1392013888888877</v>
      </c>
      <c r="Q956" s="9">
        <f>IF(telefony[[#This Row],[Czy stacjonarny]]=1, Q955+telefony[[#This Row],[Trwanie]], Q955)</f>
        <v>3.4953703703703738</v>
      </c>
    </row>
    <row r="957" spans="1:17" x14ac:dyDescent="0.25">
      <c r="A957">
        <v>2969264</v>
      </c>
      <c r="B957" s="1">
        <v>42930</v>
      </c>
      <c r="C957" s="2">
        <v>0.45930555555555558</v>
      </c>
      <c r="D957" s="2">
        <v>0.4634375</v>
      </c>
      <c r="E957">
        <f>IF(LEN(telefony[[#This Row],[nr]]) = 7, 1,0)</f>
        <v>1</v>
      </c>
      <c r="F957">
        <f>IF(LEN(telefony[[#This Row],[nr]]) = 8, 1,0)</f>
        <v>0</v>
      </c>
      <c r="G957">
        <f>IF(LEN(telefony[[#This Row],[nr]]) &gt;= 10, 1,0)</f>
        <v>0</v>
      </c>
      <c r="H957">
        <f>IF(AND(MID(telefony[[#This Row],[nr]],1,2)="12",  telefony[[#This Row],[Czy stacjonarny]]=1), 1,0)</f>
        <v>0</v>
      </c>
      <c r="I957" s="2">
        <f>IF(telefony[[#This Row],[Czy stacjonarny na 12]]=1, telefony[[#This Row],[zakonczenie]]-telefony[[#This Row],[rozpoczecie]]+I956, I956)</f>
        <v>6.7592592592592593E-2</v>
      </c>
      <c r="J957" s="9">
        <f>IF(telefony[[#This Row],[Czy stacjonarny]]=1, telefony[[#This Row],[zakonczenie]]-telefony[[#This Row],[rozpoczecie]]+J956, J956)</f>
        <v>3.890405092592597</v>
      </c>
      <c r="K957" s="9">
        <f>IF(telefony[[#This Row],[Czy komórkowy]]=1, telefony[[#This Row],[zakonczenie]]-telefony[[#This Row],[rozpoczecie]]+K956, K956)</f>
        <v>1.3038541666666648</v>
      </c>
      <c r="L957" s="9">
        <f>IF(telefony[[#This Row],[Czy zagraniczne]]=1, telefony[[#This Row],[zakonczenie]]-telefony[[#This Row],[rozpoczecie]]+L956, L956)</f>
        <v>0.28947916666666712</v>
      </c>
      <c r="M957" s="9">
        <f>IF(telefony[[#This Row],[Czy stacjonarny]]=1, telefony[[#This Row],[zakonczenie]]-telefony[[#This Row],[rozpoczecie]]+M956, IF(telefony[[#This Row],[Czy komórkowy]]=1, telefony[[#This Row],[zakonczenie]]-telefony[[#This Row],[rozpoczecie]]+M956, M956))</f>
        <v>5.1942592592592698</v>
      </c>
      <c r="N957" s="2">
        <f>telefony[[#This Row],[zakonczenie]]-telefony[[#This Row],[rozpoczecie]]</f>
        <v>4.1319444444444242E-3</v>
      </c>
      <c r="O957">
        <f>IF(telefony[[#This Row],[Czy zagraniczne]]=1, ROUNDUP(telefony[[#This Row],[Trwanie]]*1440,0),0)</f>
        <v>0</v>
      </c>
      <c r="P957" s="9">
        <f>IF(telefony[[#This Row],[Czy komórkowy]]=1, P956+telefony[[#This Row],[Trwanie]], P956)</f>
        <v>1.1392013888888877</v>
      </c>
      <c r="Q957" s="9">
        <f>IF(telefony[[#This Row],[Czy stacjonarny]]=1, Q956+telefony[[#This Row],[Trwanie]], Q956)</f>
        <v>3.4995023148148183</v>
      </c>
    </row>
    <row r="958" spans="1:17" x14ac:dyDescent="0.25">
      <c r="A958">
        <v>8498683</v>
      </c>
      <c r="B958" s="1">
        <v>42930</v>
      </c>
      <c r="C958" s="2">
        <v>0.45950231481481479</v>
      </c>
      <c r="D958" s="2">
        <v>0.46177083333333335</v>
      </c>
      <c r="E958">
        <f>IF(LEN(telefony[[#This Row],[nr]]) = 7, 1,0)</f>
        <v>1</v>
      </c>
      <c r="F958">
        <f>IF(LEN(telefony[[#This Row],[nr]]) = 8, 1,0)</f>
        <v>0</v>
      </c>
      <c r="G958">
        <f>IF(LEN(telefony[[#This Row],[nr]]) &gt;= 10, 1,0)</f>
        <v>0</v>
      </c>
      <c r="H958">
        <f>IF(AND(MID(telefony[[#This Row],[nr]],1,2)="12",  telefony[[#This Row],[Czy stacjonarny]]=1), 1,0)</f>
        <v>0</v>
      </c>
      <c r="I958" s="2">
        <f>IF(telefony[[#This Row],[Czy stacjonarny na 12]]=1, telefony[[#This Row],[zakonczenie]]-telefony[[#This Row],[rozpoczecie]]+I957, I957)</f>
        <v>6.7592592592592593E-2</v>
      </c>
      <c r="J958" s="9">
        <f>IF(telefony[[#This Row],[Czy stacjonarny]]=1, telefony[[#This Row],[zakonczenie]]-telefony[[#This Row],[rozpoczecie]]+J957, J957)</f>
        <v>3.8926736111111158</v>
      </c>
      <c r="K958" s="9">
        <f>IF(telefony[[#This Row],[Czy komórkowy]]=1, telefony[[#This Row],[zakonczenie]]-telefony[[#This Row],[rozpoczecie]]+K957, K957)</f>
        <v>1.3038541666666648</v>
      </c>
      <c r="L958" s="9">
        <f>IF(telefony[[#This Row],[Czy zagraniczne]]=1, telefony[[#This Row],[zakonczenie]]-telefony[[#This Row],[rozpoczecie]]+L957, L957)</f>
        <v>0.28947916666666712</v>
      </c>
      <c r="M958" s="9">
        <f>IF(telefony[[#This Row],[Czy stacjonarny]]=1, telefony[[#This Row],[zakonczenie]]-telefony[[#This Row],[rozpoczecie]]+M957, IF(telefony[[#This Row],[Czy komórkowy]]=1, telefony[[#This Row],[zakonczenie]]-telefony[[#This Row],[rozpoczecie]]+M957, M957))</f>
        <v>5.1965277777777885</v>
      </c>
      <c r="N958" s="2">
        <f>telefony[[#This Row],[zakonczenie]]-telefony[[#This Row],[rozpoczecie]]</f>
        <v>2.2685185185185586E-3</v>
      </c>
      <c r="O958">
        <f>IF(telefony[[#This Row],[Czy zagraniczne]]=1, ROUNDUP(telefony[[#This Row],[Trwanie]]*1440,0),0)</f>
        <v>0</v>
      </c>
      <c r="P958" s="9">
        <f>IF(telefony[[#This Row],[Czy komórkowy]]=1, P957+telefony[[#This Row],[Trwanie]], P957)</f>
        <v>1.1392013888888877</v>
      </c>
      <c r="Q958" s="9">
        <f>IF(telefony[[#This Row],[Czy stacjonarny]]=1, Q957+telefony[[#This Row],[Trwanie]], Q957)</f>
        <v>3.5017708333333371</v>
      </c>
    </row>
    <row r="959" spans="1:17" x14ac:dyDescent="0.25">
      <c r="A959">
        <v>2341441</v>
      </c>
      <c r="B959" s="1">
        <v>42930</v>
      </c>
      <c r="C959" s="2">
        <v>0.46333333333333332</v>
      </c>
      <c r="D959" s="2">
        <v>0.46409722222222222</v>
      </c>
      <c r="E959">
        <f>IF(LEN(telefony[[#This Row],[nr]]) = 7, 1,0)</f>
        <v>1</v>
      </c>
      <c r="F959">
        <f>IF(LEN(telefony[[#This Row],[nr]]) = 8, 1,0)</f>
        <v>0</v>
      </c>
      <c r="G959">
        <f>IF(LEN(telefony[[#This Row],[nr]]) &gt;= 10, 1,0)</f>
        <v>0</v>
      </c>
      <c r="H959">
        <f>IF(AND(MID(telefony[[#This Row],[nr]],1,2)="12",  telefony[[#This Row],[Czy stacjonarny]]=1), 1,0)</f>
        <v>0</v>
      </c>
      <c r="I959" s="2">
        <f>IF(telefony[[#This Row],[Czy stacjonarny na 12]]=1, telefony[[#This Row],[zakonczenie]]-telefony[[#This Row],[rozpoczecie]]+I958, I958)</f>
        <v>6.7592592592592593E-2</v>
      </c>
      <c r="J959" s="9">
        <f>IF(telefony[[#This Row],[Czy stacjonarny]]=1, telefony[[#This Row],[zakonczenie]]-telefony[[#This Row],[rozpoczecie]]+J958, J958)</f>
        <v>3.8934375000000045</v>
      </c>
      <c r="K959" s="9">
        <f>IF(telefony[[#This Row],[Czy komórkowy]]=1, telefony[[#This Row],[zakonczenie]]-telefony[[#This Row],[rozpoczecie]]+K958, K958)</f>
        <v>1.3038541666666648</v>
      </c>
      <c r="L959" s="9">
        <f>IF(telefony[[#This Row],[Czy zagraniczne]]=1, telefony[[#This Row],[zakonczenie]]-telefony[[#This Row],[rozpoczecie]]+L958, L958)</f>
        <v>0.28947916666666712</v>
      </c>
      <c r="M959" s="9">
        <f>IF(telefony[[#This Row],[Czy stacjonarny]]=1, telefony[[#This Row],[zakonczenie]]-telefony[[#This Row],[rozpoczecie]]+M958, IF(telefony[[#This Row],[Czy komórkowy]]=1, telefony[[#This Row],[zakonczenie]]-telefony[[#This Row],[rozpoczecie]]+M958, M958))</f>
        <v>5.1972916666666773</v>
      </c>
      <c r="N959" s="2">
        <f>telefony[[#This Row],[zakonczenie]]-telefony[[#This Row],[rozpoczecie]]</f>
        <v>7.6388888888889728E-4</v>
      </c>
      <c r="O959">
        <f>IF(telefony[[#This Row],[Czy zagraniczne]]=1, ROUNDUP(telefony[[#This Row],[Trwanie]]*1440,0),0)</f>
        <v>0</v>
      </c>
      <c r="P959" s="9">
        <f>IF(telefony[[#This Row],[Czy komórkowy]]=1, P958+telefony[[#This Row],[Trwanie]], P958)</f>
        <v>1.1392013888888877</v>
      </c>
      <c r="Q959" s="9">
        <f>IF(telefony[[#This Row],[Czy stacjonarny]]=1, Q958+telefony[[#This Row],[Trwanie]], Q958)</f>
        <v>3.5025347222222258</v>
      </c>
    </row>
    <row r="960" spans="1:17" x14ac:dyDescent="0.25">
      <c r="A960">
        <v>30270334</v>
      </c>
      <c r="B960" s="1">
        <v>42930</v>
      </c>
      <c r="C960" s="2">
        <v>0.46587962962962964</v>
      </c>
      <c r="D960" s="2">
        <v>0.46755787037037039</v>
      </c>
      <c r="E960">
        <f>IF(LEN(telefony[[#This Row],[nr]]) = 7, 1,0)</f>
        <v>0</v>
      </c>
      <c r="F960">
        <f>IF(LEN(telefony[[#This Row],[nr]]) = 8, 1,0)</f>
        <v>1</v>
      </c>
      <c r="G960">
        <f>IF(LEN(telefony[[#This Row],[nr]]) &gt;= 10, 1,0)</f>
        <v>0</v>
      </c>
      <c r="H960">
        <f>IF(AND(MID(telefony[[#This Row],[nr]],1,2)="12",  telefony[[#This Row],[Czy stacjonarny]]=1), 1,0)</f>
        <v>0</v>
      </c>
      <c r="I960" s="2">
        <f>IF(telefony[[#This Row],[Czy stacjonarny na 12]]=1, telefony[[#This Row],[zakonczenie]]-telefony[[#This Row],[rozpoczecie]]+I959, I959)</f>
        <v>6.7592592592592593E-2</v>
      </c>
      <c r="J960" s="9">
        <f>IF(telefony[[#This Row],[Czy stacjonarny]]=1, telefony[[#This Row],[zakonczenie]]-telefony[[#This Row],[rozpoczecie]]+J959, J959)</f>
        <v>3.8934375000000045</v>
      </c>
      <c r="K960" s="9">
        <f>IF(telefony[[#This Row],[Czy komórkowy]]=1, telefony[[#This Row],[zakonczenie]]-telefony[[#This Row],[rozpoczecie]]+K959, K959)</f>
        <v>1.3055324074074055</v>
      </c>
      <c r="L960" s="9">
        <f>IF(telefony[[#This Row],[Czy zagraniczne]]=1, telefony[[#This Row],[zakonczenie]]-telefony[[#This Row],[rozpoczecie]]+L959, L959)</f>
        <v>0.28947916666666712</v>
      </c>
      <c r="M960" s="9">
        <f>IF(telefony[[#This Row],[Czy stacjonarny]]=1, telefony[[#This Row],[zakonczenie]]-telefony[[#This Row],[rozpoczecie]]+M959, IF(telefony[[#This Row],[Czy komórkowy]]=1, telefony[[#This Row],[zakonczenie]]-telefony[[#This Row],[rozpoczecie]]+M959, M959))</f>
        <v>5.1989699074074185</v>
      </c>
      <c r="N960" s="2">
        <f>telefony[[#This Row],[zakonczenie]]-telefony[[#This Row],[rozpoczecie]]</f>
        <v>1.678240740740744E-3</v>
      </c>
      <c r="O960">
        <f>IF(telefony[[#This Row],[Czy zagraniczne]]=1, ROUNDUP(telefony[[#This Row],[Trwanie]]*1440,0),0)</f>
        <v>0</v>
      </c>
      <c r="P960" s="9">
        <f>IF(telefony[[#This Row],[Czy komórkowy]]=1, P959+telefony[[#This Row],[Trwanie]], P959)</f>
        <v>1.1408796296296284</v>
      </c>
      <c r="Q960" s="9">
        <f>IF(telefony[[#This Row],[Czy stacjonarny]]=1, Q959+telefony[[#This Row],[Trwanie]], Q959)</f>
        <v>3.5025347222222258</v>
      </c>
    </row>
    <row r="961" spans="1:17" x14ac:dyDescent="0.25">
      <c r="A961">
        <v>4657345</v>
      </c>
      <c r="B961" s="1">
        <v>42930</v>
      </c>
      <c r="C961" s="2">
        <v>0.46988425925925925</v>
      </c>
      <c r="D961" s="2">
        <v>0.47721064814814818</v>
      </c>
      <c r="E961">
        <f>IF(LEN(telefony[[#This Row],[nr]]) = 7, 1,0)</f>
        <v>1</v>
      </c>
      <c r="F961">
        <f>IF(LEN(telefony[[#This Row],[nr]]) = 8, 1,0)</f>
        <v>0</v>
      </c>
      <c r="G961">
        <f>IF(LEN(telefony[[#This Row],[nr]]) &gt;= 10, 1,0)</f>
        <v>0</v>
      </c>
      <c r="H961">
        <f>IF(AND(MID(telefony[[#This Row],[nr]],1,2)="12",  telefony[[#This Row],[Czy stacjonarny]]=1), 1,0)</f>
        <v>0</v>
      </c>
      <c r="I961" s="2">
        <f>IF(telefony[[#This Row],[Czy stacjonarny na 12]]=1, telefony[[#This Row],[zakonczenie]]-telefony[[#This Row],[rozpoczecie]]+I960, I960)</f>
        <v>6.7592592592592593E-2</v>
      </c>
      <c r="J961" s="9">
        <f>IF(telefony[[#This Row],[Czy stacjonarny]]=1, telefony[[#This Row],[zakonczenie]]-telefony[[#This Row],[rozpoczecie]]+J960, J960)</f>
        <v>3.9007638888888936</v>
      </c>
      <c r="K961" s="9">
        <f>IF(telefony[[#This Row],[Czy komórkowy]]=1, telefony[[#This Row],[zakonczenie]]-telefony[[#This Row],[rozpoczecie]]+K960, K960)</f>
        <v>1.3055324074074055</v>
      </c>
      <c r="L961" s="9">
        <f>IF(telefony[[#This Row],[Czy zagraniczne]]=1, telefony[[#This Row],[zakonczenie]]-telefony[[#This Row],[rozpoczecie]]+L960, L960)</f>
        <v>0.28947916666666712</v>
      </c>
      <c r="M961" s="9">
        <f>IF(telefony[[#This Row],[Czy stacjonarny]]=1, telefony[[#This Row],[zakonczenie]]-telefony[[#This Row],[rozpoczecie]]+M960, IF(telefony[[#This Row],[Czy komórkowy]]=1, telefony[[#This Row],[zakonczenie]]-telefony[[#This Row],[rozpoczecie]]+M960, M960))</f>
        <v>5.2062962962963075</v>
      </c>
      <c r="N961" s="2">
        <f>telefony[[#This Row],[zakonczenie]]-telefony[[#This Row],[rozpoczecie]]</f>
        <v>7.3263888888889239E-3</v>
      </c>
      <c r="O961">
        <f>IF(telefony[[#This Row],[Czy zagraniczne]]=1, ROUNDUP(telefony[[#This Row],[Trwanie]]*1440,0),0)</f>
        <v>0</v>
      </c>
      <c r="P961" s="9">
        <f>IF(telefony[[#This Row],[Czy komórkowy]]=1, P960+telefony[[#This Row],[Trwanie]], P960)</f>
        <v>1.1408796296296284</v>
      </c>
      <c r="Q961" s="9">
        <f>IF(telefony[[#This Row],[Czy stacjonarny]]=1, Q960+telefony[[#This Row],[Trwanie]], Q960)</f>
        <v>3.5098611111111149</v>
      </c>
    </row>
    <row r="962" spans="1:17" x14ac:dyDescent="0.25">
      <c r="A962">
        <v>2145244</v>
      </c>
      <c r="B962" s="1">
        <v>42930</v>
      </c>
      <c r="C962" s="2">
        <v>0.47028935185185183</v>
      </c>
      <c r="D962" s="2">
        <v>0.47052083333333333</v>
      </c>
      <c r="E962">
        <f>IF(LEN(telefony[[#This Row],[nr]]) = 7, 1,0)</f>
        <v>1</v>
      </c>
      <c r="F962">
        <f>IF(LEN(telefony[[#This Row],[nr]]) = 8, 1,0)</f>
        <v>0</v>
      </c>
      <c r="G962">
        <f>IF(LEN(telefony[[#This Row],[nr]]) &gt;= 10, 1,0)</f>
        <v>0</v>
      </c>
      <c r="H962">
        <f>IF(AND(MID(telefony[[#This Row],[nr]],1,2)="12",  telefony[[#This Row],[Czy stacjonarny]]=1), 1,0)</f>
        <v>0</v>
      </c>
      <c r="I962" s="2">
        <f>IF(telefony[[#This Row],[Czy stacjonarny na 12]]=1, telefony[[#This Row],[zakonczenie]]-telefony[[#This Row],[rozpoczecie]]+I961, I961)</f>
        <v>6.7592592592592593E-2</v>
      </c>
      <c r="J962" s="9">
        <f>IF(telefony[[#This Row],[Czy stacjonarny]]=1, telefony[[#This Row],[zakonczenie]]-telefony[[#This Row],[rozpoczecie]]+J961, J961)</f>
        <v>3.9009953703703752</v>
      </c>
      <c r="K962" s="9">
        <f>IF(telefony[[#This Row],[Czy komórkowy]]=1, telefony[[#This Row],[zakonczenie]]-telefony[[#This Row],[rozpoczecie]]+K961, K961)</f>
        <v>1.3055324074074055</v>
      </c>
      <c r="L962" s="9">
        <f>IF(telefony[[#This Row],[Czy zagraniczne]]=1, telefony[[#This Row],[zakonczenie]]-telefony[[#This Row],[rozpoczecie]]+L961, L961)</f>
        <v>0.28947916666666712</v>
      </c>
      <c r="M962" s="9">
        <f>IF(telefony[[#This Row],[Czy stacjonarny]]=1, telefony[[#This Row],[zakonczenie]]-telefony[[#This Row],[rozpoczecie]]+M961, IF(telefony[[#This Row],[Czy komórkowy]]=1, telefony[[#This Row],[zakonczenie]]-telefony[[#This Row],[rozpoczecie]]+M961, M961))</f>
        <v>5.2065277777777892</v>
      </c>
      <c r="N962" s="2">
        <f>telefony[[#This Row],[zakonczenie]]-telefony[[#This Row],[rozpoczecie]]</f>
        <v>2.3148148148149916E-4</v>
      </c>
      <c r="O962">
        <f>IF(telefony[[#This Row],[Czy zagraniczne]]=1, ROUNDUP(telefony[[#This Row],[Trwanie]]*1440,0),0)</f>
        <v>0</v>
      </c>
      <c r="P962" s="9">
        <f>IF(telefony[[#This Row],[Czy komórkowy]]=1, P961+telefony[[#This Row],[Trwanie]], P961)</f>
        <v>1.1408796296296284</v>
      </c>
      <c r="Q962" s="9">
        <f>IF(telefony[[#This Row],[Czy stacjonarny]]=1, Q961+telefony[[#This Row],[Trwanie]], Q961)</f>
        <v>3.5100925925925965</v>
      </c>
    </row>
    <row r="963" spans="1:17" x14ac:dyDescent="0.25">
      <c r="A963">
        <v>7627829</v>
      </c>
      <c r="B963" s="1">
        <v>42930</v>
      </c>
      <c r="C963" s="2">
        <v>0.4742824074074074</v>
      </c>
      <c r="D963" s="2">
        <v>0.48538194444444444</v>
      </c>
      <c r="E963">
        <f>IF(LEN(telefony[[#This Row],[nr]]) = 7, 1,0)</f>
        <v>1</v>
      </c>
      <c r="F963">
        <f>IF(LEN(telefony[[#This Row],[nr]]) = 8, 1,0)</f>
        <v>0</v>
      </c>
      <c r="G963">
        <f>IF(LEN(telefony[[#This Row],[nr]]) &gt;= 10, 1,0)</f>
        <v>0</v>
      </c>
      <c r="H963">
        <f>IF(AND(MID(telefony[[#This Row],[nr]],1,2)="12",  telefony[[#This Row],[Czy stacjonarny]]=1), 1,0)</f>
        <v>0</v>
      </c>
      <c r="I963" s="2">
        <f>IF(telefony[[#This Row],[Czy stacjonarny na 12]]=1, telefony[[#This Row],[zakonczenie]]-telefony[[#This Row],[rozpoczecie]]+I962, I962)</f>
        <v>6.7592592592592593E-2</v>
      </c>
      <c r="J963" s="9">
        <f>IF(telefony[[#This Row],[Czy stacjonarny]]=1, telefony[[#This Row],[zakonczenie]]-telefony[[#This Row],[rozpoczecie]]+J962, J962)</f>
        <v>3.9120949074074121</v>
      </c>
      <c r="K963" s="9">
        <f>IF(telefony[[#This Row],[Czy komórkowy]]=1, telefony[[#This Row],[zakonczenie]]-telefony[[#This Row],[rozpoczecie]]+K962, K962)</f>
        <v>1.3055324074074055</v>
      </c>
      <c r="L963" s="9">
        <f>IF(telefony[[#This Row],[Czy zagraniczne]]=1, telefony[[#This Row],[zakonczenie]]-telefony[[#This Row],[rozpoczecie]]+L962, L962)</f>
        <v>0.28947916666666712</v>
      </c>
      <c r="M963" s="9">
        <f>IF(telefony[[#This Row],[Czy stacjonarny]]=1, telefony[[#This Row],[zakonczenie]]-telefony[[#This Row],[rozpoczecie]]+M962, IF(telefony[[#This Row],[Czy komórkowy]]=1, telefony[[#This Row],[zakonczenie]]-telefony[[#This Row],[rozpoczecie]]+M962, M962))</f>
        <v>5.217627314814826</v>
      </c>
      <c r="N963" s="2">
        <f>telefony[[#This Row],[zakonczenie]]-telefony[[#This Row],[rozpoczecie]]</f>
        <v>1.1099537037037033E-2</v>
      </c>
      <c r="O963">
        <f>IF(telefony[[#This Row],[Czy zagraniczne]]=1, ROUNDUP(telefony[[#This Row],[Trwanie]]*1440,0),0)</f>
        <v>0</v>
      </c>
      <c r="P963" s="9">
        <f>IF(telefony[[#This Row],[Czy komórkowy]]=1, P962+telefony[[#This Row],[Trwanie]], P962)</f>
        <v>1.1408796296296284</v>
      </c>
      <c r="Q963" s="9">
        <f>IF(telefony[[#This Row],[Czy stacjonarny]]=1, Q962+telefony[[#This Row],[Trwanie]], Q962)</f>
        <v>3.5211921296296333</v>
      </c>
    </row>
    <row r="964" spans="1:17" x14ac:dyDescent="0.25">
      <c r="A964">
        <v>9182658</v>
      </c>
      <c r="B964" s="1">
        <v>42930</v>
      </c>
      <c r="C964" s="2">
        <v>0.47594907407407405</v>
      </c>
      <c r="D964" s="2">
        <v>0.47641203703703705</v>
      </c>
      <c r="E964">
        <f>IF(LEN(telefony[[#This Row],[nr]]) = 7, 1,0)</f>
        <v>1</v>
      </c>
      <c r="F964">
        <f>IF(LEN(telefony[[#This Row],[nr]]) = 8, 1,0)</f>
        <v>0</v>
      </c>
      <c r="G964">
        <f>IF(LEN(telefony[[#This Row],[nr]]) &gt;= 10, 1,0)</f>
        <v>0</v>
      </c>
      <c r="H964">
        <f>IF(AND(MID(telefony[[#This Row],[nr]],1,2)="12",  telefony[[#This Row],[Czy stacjonarny]]=1), 1,0)</f>
        <v>0</v>
      </c>
      <c r="I964" s="2">
        <f>IF(telefony[[#This Row],[Czy stacjonarny na 12]]=1, telefony[[#This Row],[zakonczenie]]-telefony[[#This Row],[rozpoczecie]]+I963, I963)</f>
        <v>6.7592592592592593E-2</v>
      </c>
      <c r="J964" s="9">
        <f>IF(telefony[[#This Row],[Czy stacjonarny]]=1, telefony[[#This Row],[zakonczenie]]-telefony[[#This Row],[rozpoczecie]]+J963, J963)</f>
        <v>3.9125578703703749</v>
      </c>
      <c r="K964" s="9">
        <f>IF(telefony[[#This Row],[Czy komórkowy]]=1, telefony[[#This Row],[zakonczenie]]-telefony[[#This Row],[rozpoczecie]]+K963, K963)</f>
        <v>1.3055324074074055</v>
      </c>
      <c r="L964" s="9">
        <f>IF(telefony[[#This Row],[Czy zagraniczne]]=1, telefony[[#This Row],[zakonczenie]]-telefony[[#This Row],[rozpoczecie]]+L963, L963)</f>
        <v>0.28947916666666712</v>
      </c>
      <c r="M964" s="9">
        <f>IF(telefony[[#This Row],[Czy stacjonarny]]=1, telefony[[#This Row],[zakonczenie]]-telefony[[#This Row],[rozpoczecie]]+M963, IF(telefony[[#This Row],[Czy komórkowy]]=1, telefony[[#This Row],[zakonczenie]]-telefony[[#This Row],[rozpoczecie]]+M963, M963))</f>
        <v>5.2180902777777893</v>
      </c>
      <c r="N964" s="2">
        <f>telefony[[#This Row],[zakonczenie]]-telefony[[#This Row],[rozpoczecie]]</f>
        <v>4.6296296296299833E-4</v>
      </c>
      <c r="O964">
        <f>IF(telefony[[#This Row],[Czy zagraniczne]]=1, ROUNDUP(telefony[[#This Row],[Trwanie]]*1440,0),0)</f>
        <v>0</v>
      </c>
      <c r="P964" s="9">
        <f>IF(telefony[[#This Row],[Czy komórkowy]]=1, P963+telefony[[#This Row],[Trwanie]], P963)</f>
        <v>1.1408796296296284</v>
      </c>
      <c r="Q964" s="9">
        <f>IF(telefony[[#This Row],[Czy stacjonarny]]=1, Q963+telefony[[#This Row],[Trwanie]], Q963)</f>
        <v>3.5216550925925962</v>
      </c>
    </row>
    <row r="965" spans="1:17" x14ac:dyDescent="0.25">
      <c r="A965">
        <v>4191600</v>
      </c>
      <c r="B965" s="1">
        <v>42930</v>
      </c>
      <c r="C965" s="2">
        <v>0.47799768518518521</v>
      </c>
      <c r="D965" s="2">
        <v>0.47905092592592591</v>
      </c>
      <c r="E965">
        <f>IF(LEN(telefony[[#This Row],[nr]]) = 7, 1,0)</f>
        <v>1</v>
      </c>
      <c r="F965">
        <f>IF(LEN(telefony[[#This Row],[nr]]) = 8, 1,0)</f>
        <v>0</v>
      </c>
      <c r="G965">
        <f>IF(LEN(telefony[[#This Row],[nr]]) &gt;= 10, 1,0)</f>
        <v>0</v>
      </c>
      <c r="H965">
        <f>IF(AND(MID(telefony[[#This Row],[nr]],1,2)="12",  telefony[[#This Row],[Czy stacjonarny]]=1), 1,0)</f>
        <v>0</v>
      </c>
      <c r="I965" s="2">
        <f>IF(telefony[[#This Row],[Czy stacjonarny na 12]]=1, telefony[[#This Row],[zakonczenie]]-telefony[[#This Row],[rozpoczecie]]+I964, I964)</f>
        <v>6.7592592592592593E-2</v>
      </c>
      <c r="J965" s="9">
        <f>IF(telefony[[#This Row],[Czy stacjonarny]]=1, telefony[[#This Row],[zakonczenie]]-telefony[[#This Row],[rozpoczecie]]+J964, J964)</f>
        <v>3.9136111111111158</v>
      </c>
      <c r="K965" s="9">
        <f>IF(telefony[[#This Row],[Czy komórkowy]]=1, telefony[[#This Row],[zakonczenie]]-telefony[[#This Row],[rozpoczecie]]+K964, K964)</f>
        <v>1.3055324074074055</v>
      </c>
      <c r="L965" s="9">
        <f>IF(telefony[[#This Row],[Czy zagraniczne]]=1, telefony[[#This Row],[zakonczenie]]-telefony[[#This Row],[rozpoczecie]]+L964, L964)</f>
        <v>0.28947916666666712</v>
      </c>
      <c r="M965" s="9">
        <f>IF(telefony[[#This Row],[Czy stacjonarny]]=1, telefony[[#This Row],[zakonczenie]]-telefony[[#This Row],[rozpoczecie]]+M964, IF(telefony[[#This Row],[Czy komórkowy]]=1, telefony[[#This Row],[zakonczenie]]-telefony[[#This Row],[rozpoczecie]]+M964, M964))</f>
        <v>5.2191435185185302</v>
      </c>
      <c r="N965" s="2">
        <f>telefony[[#This Row],[zakonczenie]]-telefony[[#This Row],[rozpoczecie]]</f>
        <v>1.0532407407407018E-3</v>
      </c>
      <c r="O965">
        <f>IF(telefony[[#This Row],[Czy zagraniczne]]=1, ROUNDUP(telefony[[#This Row],[Trwanie]]*1440,0),0)</f>
        <v>0</v>
      </c>
      <c r="P965" s="9">
        <f>IF(telefony[[#This Row],[Czy komórkowy]]=1, P964+telefony[[#This Row],[Trwanie]], P964)</f>
        <v>1.1408796296296284</v>
      </c>
      <c r="Q965" s="9">
        <f>IF(telefony[[#This Row],[Czy stacjonarny]]=1, Q964+telefony[[#This Row],[Trwanie]], Q964)</f>
        <v>3.5227083333333371</v>
      </c>
    </row>
    <row r="966" spans="1:17" x14ac:dyDescent="0.25">
      <c r="A966">
        <v>5492379</v>
      </c>
      <c r="B966" s="1">
        <v>42930</v>
      </c>
      <c r="C966" s="2">
        <v>0.47825231481481484</v>
      </c>
      <c r="D966" s="2">
        <v>0.48502314814814818</v>
      </c>
      <c r="E966">
        <f>IF(LEN(telefony[[#This Row],[nr]]) = 7, 1,0)</f>
        <v>1</v>
      </c>
      <c r="F966">
        <f>IF(LEN(telefony[[#This Row],[nr]]) = 8, 1,0)</f>
        <v>0</v>
      </c>
      <c r="G966">
        <f>IF(LEN(telefony[[#This Row],[nr]]) &gt;= 10, 1,0)</f>
        <v>0</v>
      </c>
      <c r="H966">
        <f>IF(AND(MID(telefony[[#This Row],[nr]],1,2)="12",  telefony[[#This Row],[Czy stacjonarny]]=1), 1,0)</f>
        <v>0</v>
      </c>
      <c r="I966" s="2">
        <f>IF(telefony[[#This Row],[Czy stacjonarny na 12]]=1, telefony[[#This Row],[zakonczenie]]-telefony[[#This Row],[rozpoczecie]]+I965, I965)</f>
        <v>6.7592592592592593E-2</v>
      </c>
      <c r="J966" s="9">
        <f>IF(telefony[[#This Row],[Czy stacjonarny]]=1, telefony[[#This Row],[zakonczenie]]-telefony[[#This Row],[rozpoczecie]]+J965, J965)</f>
        <v>3.9203819444444492</v>
      </c>
      <c r="K966" s="9">
        <f>IF(telefony[[#This Row],[Czy komórkowy]]=1, telefony[[#This Row],[zakonczenie]]-telefony[[#This Row],[rozpoczecie]]+K965, K965)</f>
        <v>1.3055324074074055</v>
      </c>
      <c r="L966" s="9">
        <f>IF(telefony[[#This Row],[Czy zagraniczne]]=1, telefony[[#This Row],[zakonczenie]]-telefony[[#This Row],[rozpoczecie]]+L965, L965)</f>
        <v>0.28947916666666712</v>
      </c>
      <c r="M966" s="9">
        <f>IF(telefony[[#This Row],[Czy stacjonarny]]=1, telefony[[#This Row],[zakonczenie]]-telefony[[#This Row],[rozpoczecie]]+M965, IF(telefony[[#This Row],[Czy komórkowy]]=1, telefony[[#This Row],[zakonczenie]]-telefony[[#This Row],[rozpoczecie]]+M965, M965))</f>
        <v>5.2259143518518636</v>
      </c>
      <c r="N966" s="2">
        <f>telefony[[#This Row],[zakonczenie]]-telefony[[#This Row],[rozpoczecie]]</f>
        <v>6.770833333333337E-3</v>
      </c>
      <c r="O966">
        <f>IF(telefony[[#This Row],[Czy zagraniczne]]=1, ROUNDUP(telefony[[#This Row],[Trwanie]]*1440,0),0)</f>
        <v>0</v>
      </c>
      <c r="P966" s="9">
        <f>IF(telefony[[#This Row],[Czy komórkowy]]=1, P965+telefony[[#This Row],[Trwanie]], P965)</f>
        <v>1.1408796296296284</v>
      </c>
      <c r="Q966" s="9">
        <f>IF(telefony[[#This Row],[Czy stacjonarny]]=1, Q965+telefony[[#This Row],[Trwanie]], Q965)</f>
        <v>3.5294791666666705</v>
      </c>
    </row>
    <row r="967" spans="1:17" x14ac:dyDescent="0.25">
      <c r="A967">
        <v>2861766</v>
      </c>
      <c r="B967" s="1">
        <v>42930</v>
      </c>
      <c r="C967" s="2">
        <v>0.48138888888888887</v>
      </c>
      <c r="D967" s="2">
        <v>0.48574074074074075</v>
      </c>
      <c r="E967">
        <f>IF(LEN(telefony[[#This Row],[nr]]) = 7, 1,0)</f>
        <v>1</v>
      </c>
      <c r="F967">
        <f>IF(LEN(telefony[[#This Row],[nr]]) = 8, 1,0)</f>
        <v>0</v>
      </c>
      <c r="G967">
        <f>IF(LEN(telefony[[#This Row],[nr]]) &gt;= 10, 1,0)</f>
        <v>0</v>
      </c>
      <c r="H967">
        <f>IF(AND(MID(telefony[[#This Row],[nr]],1,2)="12",  telefony[[#This Row],[Czy stacjonarny]]=1), 1,0)</f>
        <v>0</v>
      </c>
      <c r="I967" s="2">
        <f>IF(telefony[[#This Row],[Czy stacjonarny na 12]]=1, telefony[[#This Row],[zakonczenie]]-telefony[[#This Row],[rozpoczecie]]+I966, I966)</f>
        <v>6.7592592592592593E-2</v>
      </c>
      <c r="J967" s="9">
        <f>IF(telefony[[#This Row],[Czy stacjonarny]]=1, telefony[[#This Row],[zakonczenie]]-telefony[[#This Row],[rozpoczecie]]+J966, J966)</f>
        <v>3.9247337962963011</v>
      </c>
      <c r="K967" s="9">
        <f>IF(telefony[[#This Row],[Czy komórkowy]]=1, telefony[[#This Row],[zakonczenie]]-telefony[[#This Row],[rozpoczecie]]+K966, K966)</f>
        <v>1.3055324074074055</v>
      </c>
      <c r="L967" s="9">
        <f>IF(telefony[[#This Row],[Czy zagraniczne]]=1, telefony[[#This Row],[zakonczenie]]-telefony[[#This Row],[rozpoczecie]]+L966, L966)</f>
        <v>0.28947916666666712</v>
      </c>
      <c r="M967" s="9">
        <f>IF(telefony[[#This Row],[Czy stacjonarny]]=1, telefony[[#This Row],[zakonczenie]]-telefony[[#This Row],[rozpoczecie]]+M966, IF(telefony[[#This Row],[Czy komórkowy]]=1, telefony[[#This Row],[zakonczenie]]-telefony[[#This Row],[rozpoczecie]]+M966, M966))</f>
        <v>5.2302662037037155</v>
      </c>
      <c r="N967" s="2">
        <f>telefony[[#This Row],[zakonczenie]]-telefony[[#This Row],[rozpoczecie]]</f>
        <v>4.3518518518518845E-3</v>
      </c>
      <c r="O967">
        <f>IF(telefony[[#This Row],[Czy zagraniczne]]=1, ROUNDUP(telefony[[#This Row],[Trwanie]]*1440,0),0)</f>
        <v>0</v>
      </c>
      <c r="P967" s="9">
        <f>IF(telefony[[#This Row],[Czy komórkowy]]=1, P966+telefony[[#This Row],[Trwanie]], P966)</f>
        <v>1.1408796296296284</v>
      </c>
      <c r="Q967" s="9">
        <f>IF(telefony[[#This Row],[Czy stacjonarny]]=1, Q966+telefony[[#This Row],[Trwanie]], Q966)</f>
        <v>3.5338310185185224</v>
      </c>
    </row>
    <row r="968" spans="1:17" x14ac:dyDescent="0.25">
      <c r="A968">
        <v>1309359</v>
      </c>
      <c r="B968" s="1">
        <v>42930</v>
      </c>
      <c r="C968" s="2">
        <v>0.48422453703703705</v>
      </c>
      <c r="D968" s="2">
        <v>0.48562499999999997</v>
      </c>
      <c r="E968">
        <f>IF(LEN(telefony[[#This Row],[nr]]) = 7, 1,0)</f>
        <v>1</v>
      </c>
      <c r="F968">
        <f>IF(LEN(telefony[[#This Row],[nr]]) = 8, 1,0)</f>
        <v>0</v>
      </c>
      <c r="G968">
        <f>IF(LEN(telefony[[#This Row],[nr]]) &gt;= 10, 1,0)</f>
        <v>0</v>
      </c>
      <c r="H968">
        <f>IF(AND(MID(telefony[[#This Row],[nr]],1,2)="12",  telefony[[#This Row],[Czy stacjonarny]]=1), 1,0)</f>
        <v>0</v>
      </c>
      <c r="I968" s="2">
        <f>IF(telefony[[#This Row],[Czy stacjonarny na 12]]=1, telefony[[#This Row],[zakonczenie]]-telefony[[#This Row],[rozpoczecie]]+I967, I967)</f>
        <v>6.7592592592592593E-2</v>
      </c>
      <c r="J968" s="9">
        <f>IF(telefony[[#This Row],[Czy stacjonarny]]=1, telefony[[#This Row],[zakonczenie]]-telefony[[#This Row],[rozpoczecie]]+J967, J967)</f>
        <v>3.9261342592592641</v>
      </c>
      <c r="K968" s="9">
        <f>IF(telefony[[#This Row],[Czy komórkowy]]=1, telefony[[#This Row],[zakonczenie]]-telefony[[#This Row],[rozpoczecie]]+K967, K967)</f>
        <v>1.3055324074074055</v>
      </c>
      <c r="L968" s="9">
        <f>IF(telefony[[#This Row],[Czy zagraniczne]]=1, telefony[[#This Row],[zakonczenie]]-telefony[[#This Row],[rozpoczecie]]+L967, L967)</f>
        <v>0.28947916666666712</v>
      </c>
      <c r="M968" s="9">
        <f>IF(telefony[[#This Row],[Czy stacjonarny]]=1, telefony[[#This Row],[zakonczenie]]-telefony[[#This Row],[rozpoczecie]]+M967, IF(telefony[[#This Row],[Czy komórkowy]]=1, telefony[[#This Row],[zakonczenie]]-telefony[[#This Row],[rozpoczecie]]+M967, M967))</f>
        <v>5.231666666666678</v>
      </c>
      <c r="N968" s="2">
        <f>telefony[[#This Row],[zakonczenie]]-telefony[[#This Row],[rozpoczecie]]</f>
        <v>1.4004629629629228E-3</v>
      </c>
      <c r="O968">
        <f>IF(telefony[[#This Row],[Czy zagraniczne]]=1, ROUNDUP(telefony[[#This Row],[Trwanie]]*1440,0),0)</f>
        <v>0</v>
      </c>
      <c r="P968" s="9">
        <f>IF(telefony[[#This Row],[Czy komórkowy]]=1, P967+telefony[[#This Row],[Trwanie]], P967)</f>
        <v>1.1408796296296284</v>
      </c>
      <c r="Q968" s="9">
        <f>IF(telefony[[#This Row],[Czy stacjonarny]]=1, Q967+telefony[[#This Row],[Trwanie]], Q967)</f>
        <v>3.5352314814814854</v>
      </c>
    </row>
    <row r="969" spans="1:17" x14ac:dyDescent="0.25">
      <c r="A969">
        <v>5272270</v>
      </c>
      <c r="B969" s="1">
        <v>42930</v>
      </c>
      <c r="C969" s="2">
        <v>0.48579861111111111</v>
      </c>
      <c r="D969" s="2">
        <v>0.49395833333333333</v>
      </c>
      <c r="E969">
        <f>IF(LEN(telefony[[#This Row],[nr]]) = 7, 1,0)</f>
        <v>1</v>
      </c>
      <c r="F969">
        <f>IF(LEN(telefony[[#This Row],[nr]]) = 8, 1,0)</f>
        <v>0</v>
      </c>
      <c r="G969">
        <f>IF(LEN(telefony[[#This Row],[nr]]) &gt;= 10, 1,0)</f>
        <v>0</v>
      </c>
      <c r="H969">
        <f>IF(AND(MID(telefony[[#This Row],[nr]],1,2)="12",  telefony[[#This Row],[Czy stacjonarny]]=1), 1,0)</f>
        <v>0</v>
      </c>
      <c r="I969" s="2">
        <f>IF(telefony[[#This Row],[Czy stacjonarny na 12]]=1, telefony[[#This Row],[zakonczenie]]-telefony[[#This Row],[rozpoczecie]]+I968, I968)</f>
        <v>6.7592592592592593E-2</v>
      </c>
      <c r="J969" s="9">
        <f>IF(telefony[[#This Row],[Czy stacjonarny]]=1, telefony[[#This Row],[zakonczenie]]-telefony[[#This Row],[rozpoczecie]]+J968, J968)</f>
        <v>3.9342939814814861</v>
      </c>
      <c r="K969" s="9">
        <f>IF(telefony[[#This Row],[Czy komórkowy]]=1, telefony[[#This Row],[zakonczenie]]-telefony[[#This Row],[rozpoczecie]]+K968, K968)</f>
        <v>1.3055324074074055</v>
      </c>
      <c r="L969" s="9">
        <f>IF(telefony[[#This Row],[Czy zagraniczne]]=1, telefony[[#This Row],[zakonczenie]]-telefony[[#This Row],[rozpoczecie]]+L968, L968)</f>
        <v>0.28947916666666712</v>
      </c>
      <c r="M969" s="9">
        <f>IF(telefony[[#This Row],[Czy stacjonarny]]=1, telefony[[#This Row],[zakonczenie]]-telefony[[#This Row],[rozpoczecie]]+M968, IF(telefony[[#This Row],[Czy komórkowy]]=1, telefony[[#This Row],[zakonczenie]]-telefony[[#This Row],[rozpoczecie]]+M968, M968))</f>
        <v>5.2398263888889005</v>
      </c>
      <c r="N969" s="2">
        <f>telefony[[#This Row],[zakonczenie]]-telefony[[#This Row],[rozpoczecie]]</f>
        <v>8.159722222222221E-3</v>
      </c>
      <c r="O969">
        <f>IF(telefony[[#This Row],[Czy zagraniczne]]=1, ROUNDUP(telefony[[#This Row],[Trwanie]]*1440,0),0)</f>
        <v>0</v>
      </c>
      <c r="P969" s="9">
        <f>IF(telefony[[#This Row],[Czy komórkowy]]=1, P968+telefony[[#This Row],[Trwanie]], P968)</f>
        <v>1.1408796296296284</v>
      </c>
      <c r="Q969" s="9">
        <f>IF(telefony[[#This Row],[Czy stacjonarny]]=1, Q968+telefony[[#This Row],[Trwanie]], Q968)</f>
        <v>3.5433912037037074</v>
      </c>
    </row>
    <row r="970" spans="1:17" x14ac:dyDescent="0.25">
      <c r="A970">
        <v>9266643</v>
      </c>
      <c r="B970" s="1">
        <v>42930</v>
      </c>
      <c r="C970" s="2">
        <v>0.48832175925925925</v>
      </c>
      <c r="D970" s="2">
        <v>0.49005787037037035</v>
      </c>
      <c r="E970">
        <f>IF(LEN(telefony[[#This Row],[nr]]) = 7, 1,0)</f>
        <v>1</v>
      </c>
      <c r="F970">
        <f>IF(LEN(telefony[[#This Row],[nr]]) = 8, 1,0)</f>
        <v>0</v>
      </c>
      <c r="G970">
        <f>IF(LEN(telefony[[#This Row],[nr]]) &gt;= 10, 1,0)</f>
        <v>0</v>
      </c>
      <c r="H970">
        <f>IF(AND(MID(telefony[[#This Row],[nr]],1,2)="12",  telefony[[#This Row],[Czy stacjonarny]]=1), 1,0)</f>
        <v>0</v>
      </c>
      <c r="I970" s="2">
        <f>IF(telefony[[#This Row],[Czy stacjonarny na 12]]=1, telefony[[#This Row],[zakonczenie]]-telefony[[#This Row],[rozpoczecie]]+I969, I969)</f>
        <v>6.7592592592592593E-2</v>
      </c>
      <c r="J970" s="9">
        <f>IF(telefony[[#This Row],[Czy stacjonarny]]=1, telefony[[#This Row],[zakonczenie]]-telefony[[#This Row],[rozpoczecie]]+J969, J969)</f>
        <v>3.9360300925925973</v>
      </c>
      <c r="K970" s="9">
        <f>IF(telefony[[#This Row],[Czy komórkowy]]=1, telefony[[#This Row],[zakonczenie]]-telefony[[#This Row],[rozpoczecie]]+K969, K969)</f>
        <v>1.3055324074074055</v>
      </c>
      <c r="L970" s="9">
        <f>IF(telefony[[#This Row],[Czy zagraniczne]]=1, telefony[[#This Row],[zakonczenie]]-telefony[[#This Row],[rozpoczecie]]+L969, L969)</f>
        <v>0.28947916666666712</v>
      </c>
      <c r="M970" s="9">
        <f>IF(telefony[[#This Row],[Czy stacjonarny]]=1, telefony[[#This Row],[zakonczenie]]-telefony[[#This Row],[rozpoczecie]]+M969, IF(telefony[[#This Row],[Czy komórkowy]]=1, telefony[[#This Row],[zakonczenie]]-telefony[[#This Row],[rozpoczecie]]+M969, M969))</f>
        <v>5.2415625000000112</v>
      </c>
      <c r="N970" s="2">
        <f>telefony[[#This Row],[zakonczenie]]-telefony[[#This Row],[rozpoczecie]]</f>
        <v>1.7361111111111049E-3</v>
      </c>
      <c r="O970">
        <f>IF(telefony[[#This Row],[Czy zagraniczne]]=1, ROUNDUP(telefony[[#This Row],[Trwanie]]*1440,0),0)</f>
        <v>0</v>
      </c>
      <c r="P970" s="9">
        <f>IF(telefony[[#This Row],[Czy komórkowy]]=1, P969+telefony[[#This Row],[Trwanie]], P969)</f>
        <v>1.1408796296296284</v>
      </c>
      <c r="Q970" s="9">
        <f>IF(telefony[[#This Row],[Czy stacjonarny]]=1, Q969+telefony[[#This Row],[Trwanie]], Q969)</f>
        <v>3.5451273148148186</v>
      </c>
    </row>
    <row r="971" spans="1:17" x14ac:dyDescent="0.25">
      <c r="A971">
        <v>3460208</v>
      </c>
      <c r="B971" s="1">
        <v>42930</v>
      </c>
      <c r="C971" s="2">
        <v>0.49302083333333335</v>
      </c>
      <c r="D971" s="2">
        <v>0.50244212962962964</v>
      </c>
      <c r="E971">
        <f>IF(LEN(telefony[[#This Row],[nr]]) = 7, 1,0)</f>
        <v>1</v>
      </c>
      <c r="F971">
        <f>IF(LEN(telefony[[#This Row],[nr]]) = 8, 1,0)</f>
        <v>0</v>
      </c>
      <c r="G971">
        <f>IF(LEN(telefony[[#This Row],[nr]]) &gt;= 10, 1,0)</f>
        <v>0</v>
      </c>
      <c r="H971">
        <f>IF(AND(MID(telefony[[#This Row],[nr]],1,2)="12",  telefony[[#This Row],[Czy stacjonarny]]=1), 1,0)</f>
        <v>0</v>
      </c>
      <c r="I971" s="2">
        <f>IF(telefony[[#This Row],[Czy stacjonarny na 12]]=1, telefony[[#This Row],[zakonczenie]]-telefony[[#This Row],[rozpoczecie]]+I970, I970)</f>
        <v>6.7592592592592593E-2</v>
      </c>
      <c r="J971" s="9">
        <f>IF(telefony[[#This Row],[Czy stacjonarny]]=1, telefony[[#This Row],[zakonczenie]]-telefony[[#This Row],[rozpoczecie]]+J970, J970)</f>
        <v>3.9454513888888938</v>
      </c>
      <c r="K971" s="9">
        <f>IF(telefony[[#This Row],[Czy komórkowy]]=1, telefony[[#This Row],[zakonczenie]]-telefony[[#This Row],[rozpoczecie]]+K970, K970)</f>
        <v>1.3055324074074055</v>
      </c>
      <c r="L971" s="9">
        <f>IF(telefony[[#This Row],[Czy zagraniczne]]=1, telefony[[#This Row],[zakonczenie]]-telefony[[#This Row],[rozpoczecie]]+L970, L970)</f>
        <v>0.28947916666666712</v>
      </c>
      <c r="M971" s="9">
        <f>IF(telefony[[#This Row],[Czy stacjonarny]]=1, telefony[[#This Row],[zakonczenie]]-telefony[[#This Row],[rozpoczecie]]+M970, IF(telefony[[#This Row],[Czy komórkowy]]=1, telefony[[#This Row],[zakonczenie]]-telefony[[#This Row],[rozpoczecie]]+M970, M970))</f>
        <v>5.2509837962963077</v>
      </c>
      <c r="N971" s="2">
        <f>telefony[[#This Row],[zakonczenie]]-telefony[[#This Row],[rozpoczecie]]</f>
        <v>9.4212962962962887E-3</v>
      </c>
      <c r="O971">
        <f>IF(telefony[[#This Row],[Czy zagraniczne]]=1, ROUNDUP(telefony[[#This Row],[Trwanie]]*1440,0),0)</f>
        <v>0</v>
      </c>
      <c r="P971" s="9">
        <f>IF(telefony[[#This Row],[Czy komórkowy]]=1, P970+telefony[[#This Row],[Trwanie]], P970)</f>
        <v>1.1408796296296284</v>
      </c>
      <c r="Q971" s="9">
        <f>IF(telefony[[#This Row],[Czy stacjonarny]]=1, Q970+telefony[[#This Row],[Trwanie]], Q970)</f>
        <v>3.5545486111111151</v>
      </c>
    </row>
    <row r="972" spans="1:17" x14ac:dyDescent="0.25">
      <c r="A972">
        <v>25545000</v>
      </c>
      <c r="B972" s="1">
        <v>42930</v>
      </c>
      <c r="C972" s="2">
        <v>0.4959722222222222</v>
      </c>
      <c r="D972" s="2">
        <v>0.50451388888888893</v>
      </c>
      <c r="E972">
        <f>IF(LEN(telefony[[#This Row],[nr]]) = 7, 1,0)</f>
        <v>0</v>
      </c>
      <c r="F972">
        <f>IF(LEN(telefony[[#This Row],[nr]]) = 8, 1,0)</f>
        <v>1</v>
      </c>
      <c r="G972">
        <f>IF(LEN(telefony[[#This Row],[nr]]) &gt;= 10, 1,0)</f>
        <v>0</v>
      </c>
      <c r="H972">
        <f>IF(AND(MID(telefony[[#This Row],[nr]],1,2)="12",  telefony[[#This Row],[Czy stacjonarny]]=1), 1,0)</f>
        <v>0</v>
      </c>
      <c r="I972" s="2">
        <f>IF(telefony[[#This Row],[Czy stacjonarny na 12]]=1, telefony[[#This Row],[zakonczenie]]-telefony[[#This Row],[rozpoczecie]]+I971, I971)</f>
        <v>6.7592592592592593E-2</v>
      </c>
      <c r="J972" s="9">
        <f>IF(telefony[[#This Row],[Czy stacjonarny]]=1, telefony[[#This Row],[zakonczenie]]-telefony[[#This Row],[rozpoczecie]]+J971, J971)</f>
        <v>3.9454513888888938</v>
      </c>
      <c r="K972" s="9">
        <f>IF(telefony[[#This Row],[Czy komórkowy]]=1, telefony[[#This Row],[zakonczenie]]-telefony[[#This Row],[rozpoczecie]]+K971, K971)</f>
        <v>1.3140740740740722</v>
      </c>
      <c r="L972" s="9">
        <f>IF(telefony[[#This Row],[Czy zagraniczne]]=1, telefony[[#This Row],[zakonczenie]]-telefony[[#This Row],[rozpoczecie]]+L971, L971)</f>
        <v>0.28947916666666712</v>
      </c>
      <c r="M972" s="9">
        <f>IF(telefony[[#This Row],[Czy stacjonarny]]=1, telefony[[#This Row],[zakonczenie]]-telefony[[#This Row],[rozpoczecie]]+M971, IF(telefony[[#This Row],[Czy komórkowy]]=1, telefony[[#This Row],[zakonczenie]]-telefony[[#This Row],[rozpoczecie]]+M971, M971))</f>
        <v>5.2595254629629746</v>
      </c>
      <c r="N972" s="2">
        <f>telefony[[#This Row],[zakonczenie]]-telefony[[#This Row],[rozpoczecie]]</f>
        <v>8.5416666666667251E-3</v>
      </c>
      <c r="O972">
        <f>IF(telefony[[#This Row],[Czy zagraniczne]]=1, ROUNDUP(telefony[[#This Row],[Trwanie]]*1440,0),0)</f>
        <v>0</v>
      </c>
      <c r="P972" s="9">
        <f>IF(telefony[[#This Row],[Czy komórkowy]]=1, P971+telefony[[#This Row],[Trwanie]], P971)</f>
        <v>1.1494212962962951</v>
      </c>
      <c r="Q972" s="9">
        <f>IF(telefony[[#This Row],[Czy stacjonarny]]=1, Q971+telefony[[#This Row],[Trwanie]], Q971)</f>
        <v>3.5545486111111151</v>
      </c>
    </row>
    <row r="973" spans="1:17" x14ac:dyDescent="0.25">
      <c r="A973">
        <v>1207918</v>
      </c>
      <c r="B973" s="1">
        <v>42930</v>
      </c>
      <c r="C973" s="2">
        <v>0.50126157407407412</v>
      </c>
      <c r="D973" s="2">
        <v>0.51184027777777774</v>
      </c>
      <c r="E973">
        <f>IF(LEN(telefony[[#This Row],[nr]]) = 7, 1,0)</f>
        <v>1</v>
      </c>
      <c r="F973">
        <f>IF(LEN(telefony[[#This Row],[nr]]) = 8, 1,0)</f>
        <v>0</v>
      </c>
      <c r="G973">
        <f>IF(LEN(telefony[[#This Row],[nr]]) &gt;= 10, 1,0)</f>
        <v>0</v>
      </c>
      <c r="H973">
        <f>IF(AND(MID(telefony[[#This Row],[nr]],1,2)="12",  telefony[[#This Row],[Czy stacjonarny]]=1), 1,0)</f>
        <v>1</v>
      </c>
      <c r="I973" s="2">
        <f>IF(telefony[[#This Row],[Czy stacjonarny na 12]]=1, telefony[[#This Row],[zakonczenie]]-telefony[[#This Row],[rozpoczecie]]+I972, I972)</f>
        <v>7.8171296296296211E-2</v>
      </c>
      <c r="J973" s="9">
        <f>IF(telefony[[#This Row],[Czy stacjonarny]]=1, telefony[[#This Row],[zakonczenie]]-telefony[[#This Row],[rozpoczecie]]+J972, J972)</f>
        <v>3.9560300925925973</v>
      </c>
      <c r="K973" s="9">
        <f>IF(telefony[[#This Row],[Czy komórkowy]]=1, telefony[[#This Row],[zakonczenie]]-telefony[[#This Row],[rozpoczecie]]+K972, K972)</f>
        <v>1.3140740740740722</v>
      </c>
      <c r="L973" s="9">
        <f>IF(telefony[[#This Row],[Czy zagraniczne]]=1, telefony[[#This Row],[zakonczenie]]-telefony[[#This Row],[rozpoczecie]]+L972, L972)</f>
        <v>0.28947916666666712</v>
      </c>
      <c r="M973" s="9">
        <f>IF(telefony[[#This Row],[Czy stacjonarny]]=1, telefony[[#This Row],[zakonczenie]]-telefony[[#This Row],[rozpoczecie]]+M972, IF(telefony[[#This Row],[Czy komórkowy]]=1, telefony[[#This Row],[zakonczenie]]-telefony[[#This Row],[rozpoczecie]]+M972, M972))</f>
        <v>5.2701041666666786</v>
      </c>
      <c r="N973" s="2">
        <f>telefony[[#This Row],[zakonczenie]]-telefony[[#This Row],[rozpoczecie]]</f>
        <v>1.0578703703703618E-2</v>
      </c>
      <c r="O973">
        <f>IF(telefony[[#This Row],[Czy zagraniczne]]=1, ROUNDUP(telefony[[#This Row],[Trwanie]]*1440,0),0)</f>
        <v>0</v>
      </c>
      <c r="P973" s="9">
        <f>IF(telefony[[#This Row],[Czy komórkowy]]=1, P972+telefony[[#This Row],[Trwanie]], P972)</f>
        <v>1.1494212962962951</v>
      </c>
      <c r="Q973" s="9">
        <f>IF(telefony[[#This Row],[Czy stacjonarny]]=1, Q972+telefony[[#This Row],[Trwanie]], Q972)</f>
        <v>3.5651273148148186</v>
      </c>
    </row>
    <row r="974" spans="1:17" x14ac:dyDescent="0.25">
      <c r="A974">
        <v>4471828</v>
      </c>
      <c r="B974" s="1">
        <v>42930</v>
      </c>
      <c r="C974" s="2">
        <v>0.50378472222222226</v>
      </c>
      <c r="D974" s="2">
        <v>0.51043981481481482</v>
      </c>
      <c r="E974">
        <f>IF(LEN(telefony[[#This Row],[nr]]) = 7, 1,0)</f>
        <v>1</v>
      </c>
      <c r="F974">
        <f>IF(LEN(telefony[[#This Row],[nr]]) = 8, 1,0)</f>
        <v>0</v>
      </c>
      <c r="G974">
        <f>IF(LEN(telefony[[#This Row],[nr]]) &gt;= 10, 1,0)</f>
        <v>0</v>
      </c>
      <c r="H974">
        <f>IF(AND(MID(telefony[[#This Row],[nr]],1,2)="12",  telefony[[#This Row],[Czy stacjonarny]]=1), 1,0)</f>
        <v>0</v>
      </c>
      <c r="I974" s="2">
        <f>IF(telefony[[#This Row],[Czy stacjonarny na 12]]=1, telefony[[#This Row],[zakonczenie]]-telefony[[#This Row],[rozpoczecie]]+I973, I973)</f>
        <v>7.8171296296296211E-2</v>
      </c>
      <c r="J974" s="9">
        <f>IF(telefony[[#This Row],[Czy stacjonarny]]=1, telefony[[#This Row],[zakonczenie]]-telefony[[#This Row],[rozpoczecie]]+J973, J973)</f>
        <v>3.9626851851851899</v>
      </c>
      <c r="K974" s="9">
        <f>IF(telefony[[#This Row],[Czy komórkowy]]=1, telefony[[#This Row],[zakonczenie]]-telefony[[#This Row],[rozpoczecie]]+K973, K973)</f>
        <v>1.3140740740740722</v>
      </c>
      <c r="L974" s="9">
        <f>IF(telefony[[#This Row],[Czy zagraniczne]]=1, telefony[[#This Row],[zakonczenie]]-telefony[[#This Row],[rozpoczecie]]+L973, L973)</f>
        <v>0.28947916666666712</v>
      </c>
      <c r="M974" s="9">
        <f>IF(telefony[[#This Row],[Czy stacjonarny]]=1, telefony[[#This Row],[zakonczenie]]-telefony[[#This Row],[rozpoczecie]]+M973, IF(telefony[[#This Row],[Czy komórkowy]]=1, telefony[[#This Row],[zakonczenie]]-telefony[[#This Row],[rozpoczecie]]+M973, M973))</f>
        <v>5.2767592592592711</v>
      </c>
      <c r="N974" s="2">
        <f>telefony[[#This Row],[zakonczenie]]-telefony[[#This Row],[rozpoczecie]]</f>
        <v>6.6550925925925597E-3</v>
      </c>
      <c r="O974">
        <f>IF(telefony[[#This Row],[Czy zagraniczne]]=1, ROUNDUP(telefony[[#This Row],[Trwanie]]*1440,0),0)</f>
        <v>0</v>
      </c>
      <c r="P974" s="9">
        <f>IF(telefony[[#This Row],[Czy komórkowy]]=1, P973+telefony[[#This Row],[Trwanie]], P973)</f>
        <v>1.1494212962962951</v>
      </c>
      <c r="Q974" s="9">
        <f>IF(telefony[[#This Row],[Czy stacjonarny]]=1, Q973+telefony[[#This Row],[Trwanie]], Q973)</f>
        <v>3.5717824074074112</v>
      </c>
    </row>
    <row r="975" spans="1:17" x14ac:dyDescent="0.25">
      <c r="A975">
        <v>6516836</v>
      </c>
      <c r="B975" s="1">
        <v>42930</v>
      </c>
      <c r="C975" s="2">
        <v>0.50812500000000005</v>
      </c>
      <c r="D975" s="2">
        <v>0.50862268518518516</v>
      </c>
      <c r="E975">
        <f>IF(LEN(telefony[[#This Row],[nr]]) = 7, 1,0)</f>
        <v>1</v>
      </c>
      <c r="F975">
        <f>IF(LEN(telefony[[#This Row],[nr]]) = 8, 1,0)</f>
        <v>0</v>
      </c>
      <c r="G975">
        <f>IF(LEN(telefony[[#This Row],[nr]]) &gt;= 10, 1,0)</f>
        <v>0</v>
      </c>
      <c r="H975">
        <f>IF(AND(MID(telefony[[#This Row],[nr]],1,2)="12",  telefony[[#This Row],[Czy stacjonarny]]=1), 1,0)</f>
        <v>0</v>
      </c>
      <c r="I975" s="2">
        <f>IF(telefony[[#This Row],[Czy stacjonarny na 12]]=1, telefony[[#This Row],[zakonczenie]]-telefony[[#This Row],[rozpoczecie]]+I974, I974)</f>
        <v>7.8171296296296211E-2</v>
      </c>
      <c r="J975" s="9">
        <f>IF(telefony[[#This Row],[Czy stacjonarny]]=1, telefony[[#This Row],[zakonczenie]]-telefony[[#This Row],[rozpoczecie]]+J974, J974)</f>
        <v>3.9631828703703751</v>
      </c>
      <c r="K975" s="9">
        <f>IF(telefony[[#This Row],[Czy komórkowy]]=1, telefony[[#This Row],[zakonczenie]]-telefony[[#This Row],[rozpoczecie]]+K974, K974)</f>
        <v>1.3140740740740722</v>
      </c>
      <c r="L975" s="9">
        <f>IF(telefony[[#This Row],[Czy zagraniczne]]=1, telefony[[#This Row],[zakonczenie]]-telefony[[#This Row],[rozpoczecie]]+L974, L974)</f>
        <v>0.28947916666666712</v>
      </c>
      <c r="M975" s="9">
        <f>IF(telefony[[#This Row],[Czy stacjonarny]]=1, telefony[[#This Row],[zakonczenie]]-telefony[[#This Row],[rozpoczecie]]+M974, IF(telefony[[#This Row],[Czy komórkowy]]=1, telefony[[#This Row],[zakonczenie]]-telefony[[#This Row],[rozpoczecie]]+M974, M974))</f>
        <v>5.2772569444444564</v>
      </c>
      <c r="N975" s="2">
        <f>telefony[[#This Row],[zakonczenie]]-telefony[[#This Row],[rozpoczecie]]</f>
        <v>4.9768518518511495E-4</v>
      </c>
      <c r="O975">
        <f>IF(telefony[[#This Row],[Czy zagraniczne]]=1, ROUNDUP(telefony[[#This Row],[Trwanie]]*1440,0),0)</f>
        <v>0</v>
      </c>
      <c r="P975" s="9">
        <f>IF(telefony[[#This Row],[Czy komórkowy]]=1, P974+telefony[[#This Row],[Trwanie]], P974)</f>
        <v>1.1494212962962951</v>
      </c>
      <c r="Q975" s="9">
        <f>IF(telefony[[#This Row],[Czy stacjonarny]]=1, Q974+telefony[[#This Row],[Trwanie]], Q974)</f>
        <v>3.5722800925925964</v>
      </c>
    </row>
    <row r="976" spans="1:17" x14ac:dyDescent="0.25">
      <c r="A976">
        <v>1197931</v>
      </c>
      <c r="B976" s="1">
        <v>42930</v>
      </c>
      <c r="C976" s="2">
        <v>0.51179398148148147</v>
      </c>
      <c r="D976" s="2">
        <v>0.51231481481481478</v>
      </c>
      <c r="E976">
        <f>IF(LEN(telefony[[#This Row],[nr]]) = 7, 1,0)</f>
        <v>1</v>
      </c>
      <c r="F976">
        <f>IF(LEN(telefony[[#This Row],[nr]]) = 8, 1,0)</f>
        <v>0</v>
      </c>
      <c r="G976">
        <f>IF(LEN(telefony[[#This Row],[nr]]) &gt;= 10, 1,0)</f>
        <v>0</v>
      </c>
      <c r="H976">
        <f>IF(AND(MID(telefony[[#This Row],[nr]],1,2)="12",  telefony[[#This Row],[Czy stacjonarny]]=1), 1,0)</f>
        <v>0</v>
      </c>
      <c r="I976" s="2">
        <f>IF(telefony[[#This Row],[Czy stacjonarny na 12]]=1, telefony[[#This Row],[zakonczenie]]-telefony[[#This Row],[rozpoczecie]]+I975, I975)</f>
        <v>7.8171296296296211E-2</v>
      </c>
      <c r="J976" s="9">
        <f>IF(telefony[[#This Row],[Czy stacjonarny]]=1, telefony[[#This Row],[zakonczenie]]-telefony[[#This Row],[rozpoczecie]]+J975, J975)</f>
        <v>3.9637037037037084</v>
      </c>
      <c r="K976" s="9">
        <f>IF(telefony[[#This Row],[Czy komórkowy]]=1, telefony[[#This Row],[zakonczenie]]-telefony[[#This Row],[rozpoczecie]]+K975, K975)</f>
        <v>1.3140740740740722</v>
      </c>
      <c r="L976" s="9">
        <f>IF(telefony[[#This Row],[Czy zagraniczne]]=1, telefony[[#This Row],[zakonczenie]]-telefony[[#This Row],[rozpoczecie]]+L975, L975)</f>
        <v>0.28947916666666712</v>
      </c>
      <c r="M976" s="9">
        <f>IF(telefony[[#This Row],[Czy stacjonarny]]=1, telefony[[#This Row],[zakonczenie]]-telefony[[#This Row],[rozpoczecie]]+M975, IF(telefony[[#This Row],[Czy komórkowy]]=1, telefony[[#This Row],[zakonczenie]]-telefony[[#This Row],[rozpoczecie]]+M975, M975))</f>
        <v>5.2777777777777892</v>
      </c>
      <c r="N976" s="2">
        <f>telefony[[#This Row],[zakonczenie]]-telefony[[#This Row],[rozpoczecie]]</f>
        <v>5.2083333333330373E-4</v>
      </c>
      <c r="O976">
        <f>IF(telefony[[#This Row],[Czy zagraniczne]]=1, ROUNDUP(telefony[[#This Row],[Trwanie]]*1440,0),0)</f>
        <v>0</v>
      </c>
      <c r="P976" s="9">
        <f>IF(telefony[[#This Row],[Czy komórkowy]]=1, P975+telefony[[#This Row],[Trwanie]], P975)</f>
        <v>1.1494212962962951</v>
      </c>
      <c r="Q976" s="9">
        <f>IF(telefony[[#This Row],[Czy stacjonarny]]=1, Q975+telefony[[#This Row],[Trwanie]], Q975)</f>
        <v>3.5728009259259297</v>
      </c>
    </row>
    <row r="977" spans="1:17" x14ac:dyDescent="0.25">
      <c r="A977">
        <v>8750619</v>
      </c>
      <c r="B977" s="1">
        <v>42930</v>
      </c>
      <c r="C977" s="2">
        <v>0.51645833333333335</v>
      </c>
      <c r="D977" s="2">
        <v>0.51701388888888888</v>
      </c>
      <c r="E977">
        <f>IF(LEN(telefony[[#This Row],[nr]]) = 7, 1,0)</f>
        <v>1</v>
      </c>
      <c r="F977">
        <f>IF(LEN(telefony[[#This Row],[nr]]) = 8, 1,0)</f>
        <v>0</v>
      </c>
      <c r="G977">
        <f>IF(LEN(telefony[[#This Row],[nr]]) &gt;= 10, 1,0)</f>
        <v>0</v>
      </c>
      <c r="H977">
        <f>IF(AND(MID(telefony[[#This Row],[nr]],1,2)="12",  telefony[[#This Row],[Czy stacjonarny]]=1), 1,0)</f>
        <v>0</v>
      </c>
      <c r="I977" s="2">
        <f>IF(telefony[[#This Row],[Czy stacjonarny na 12]]=1, telefony[[#This Row],[zakonczenie]]-telefony[[#This Row],[rozpoczecie]]+I976, I976)</f>
        <v>7.8171296296296211E-2</v>
      </c>
      <c r="J977" s="9">
        <f>IF(telefony[[#This Row],[Czy stacjonarny]]=1, telefony[[#This Row],[zakonczenie]]-telefony[[#This Row],[rozpoczecie]]+J976, J976)</f>
        <v>3.964259259259264</v>
      </c>
      <c r="K977" s="9">
        <f>IF(telefony[[#This Row],[Czy komórkowy]]=1, telefony[[#This Row],[zakonczenie]]-telefony[[#This Row],[rozpoczecie]]+K976, K976)</f>
        <v>1.3140740740740722</v>
      </c>
      <c r="L977" s="9">
        <f>IF(telefony[[#This Row],[Czy zagraniczne]]=1, telefony[[#This Row],[zakonczenie]]-telefony[[#This Row],[rozpoczecie]]+L976, L976)</f>
        <v>0.28947916666666712</v>
      </c>
      <c r="M977" s="9">
        <f>IF(telefony[[#This Row],[Czy stacjonarny]]=1, telefony[[#This Row],[zakonczenie]]-telefony[[#This Row],[rozpoczecie]]+M976, IF(telefony[[#This Row],[Czy komórkowy]]=1, telefony[[#This Row],[zakonczenie]]-telefony[[#This Row],[rozpoczecie]]+M976, M976))</f>
        <v>5.2783333333333449</v>
      </c>
      <c r="N977" s="2">
        <f>telefony[[#This Row],[zakonczenie]]-telefony[[#This Row],[rozpoczecie]]</f>
        <v>5.5555555555553138E-4</v>
      </c>
      <c r="O977">
        <f>IF(telefony[[#This Row],[Czy zagraniczne]]=1, ROUNDUP(telefony[[#This Row],[Trwanie]]*1440,0),0)</f>
        <v>0</v>
      </c>
      <c r="P977" s="9">
        <f>IF(telefony[[#This Row],[Czy komórkowy]]=1, P976+telefony[[#This Row],[Trwanie]], P976)</f>
        <v>1.1494212962962951</v>
      </c>
      <c r="Q977" s="9">
        <f>IF(telefony[[#This Row],[Czy stacjonarny]]=1, Q976+telefony[[#This Row],[Trwanie]], Q976)</f>
        <v>3.5733564814814853</v>
      </c>
    </row>
    <row r="978" spans="1:17" x14ac:dyDescent="0.25">
      <c r="A978">
        <v>2076719</v>
      </c>
      <c r="B978" s="1">
        <v>42930</v>
      </c>
      <c r="C978" s="2">
        <v>0.52056712962962959</v>
      </c>
      <c r="D978" s="2">
        <v>0.52818287037037037</v>
      </c>
      <c r="E978">
        <f>IF(LEN(telefony[[#This Row],[nr]]) = 7, 1,0)</f>
        <v>1</v>
      </c>
      <c r="F978">
        <f>IF(LEN(telefony[[#This Row],[nr]]) = 8, 1,0)</f>
        <v>0</v>
      </c>
      <c r="G978">
        <f>IF(LEN(telefony[[#This Row],[nr]]) &gt;= 10, 1,0)</f>
        <v>0</v>
      </c>
      <c r="H978">
        <f>IF(AND(MID(telefony[[#This Row],[nr]],1,2)="12",  telefony[[#This Row],[Czy stacjonarny]]=1), 1,0)</f>
        <v>0</v>
      </c>
      <c r="I978" s="2">
        <f>IF(telefony[[#This Row],[Czy stacjonarny na 12]]=1, telefony[[#This Row],[zakonczenie]]-telefony[[#This Row],[rozpoczecie]]+I977, I977)</f>
        <v>7.8171296296296211E-2</v>
      </c>
      <c r="J978" s="9">
        <f>IF(telefony[[#This Row],[Czy stacjonarny]]=1, telefony[[#This Row],[zakonczenie]]-telefony[[#This Row],[rozpoczecie]]+J977, J977)</f>
        <v>3.9718750000000047</v>
      </c>
      <c r="K978" s="9">
        <f>IF(telefony[[#This Row],[Czy komórkowy]]=1, telefony[[#This Row],[zakonczenie]]-telefony[[#This Row],[rozpoczecie]]+K977, K977)</f>
        <v>1.3140740740740722</v>
      </c>
      <c r="L978" s="9">
        <f>IF(telefony[[#This Row],[Czy zagraniczne]]=1, telefony[[#This Row],[zakonczenie]]-telefony[[#This Row],[rozpoczecie]]+L977, L977)</f>
        <v>0.28947916666666712</v>
      </c>
      <c r="M978" s="9">
        <f>IF(telefony[[#This Row],[Czy stacjonarny]]=1, telefony[[#This Row],[zakonczenie]]-telefony[[#This Row],[rozpoczecie]]+M977, IF(telefony[[#This Row],[Czy komórkowy]]=1, telefony[[#This Row],[zakonczenie]]-telefony[[#This Row],[rozpoczecie]]+M977, M977))</f>
        <v>5.285949074074086</v>
      </c>
      <c r="N978" s="2">
        <f>telefony[[#This Row],[zakonczenie]]-telefony[[#This Row],[rozpoczecie]]</f>
        <v>7.615740740740784E-3</v>
      </c>
      <c r="O978">
        <f>IF(telefony[[#This Row],[Czy zagraniczne]]=1, ROUNDUP(telefony[[#This Row],[Trwanie]]*1440,0),0)</f>
        <v>0</v>
      </c>
      <c r="P978" s="9">
        <f>IF(telefony[[#This Row],[Czy komórkowy]]=1, P977+telefony[[#This Row],[Trwanie]], P977)</f>
        <v>1.1494212962962951</v>
      </c>
      <c r="Q978" s="9">
        <f>IF(telefony[[#This Row],[Czy stacjonarny]]=1, Q977+telefony[[#This Row],[Trwanie]], Q977)</f>
        <v>3.580972222222226</v>
      </c>
    </row>
    <row r="979" spans="1:17" x14ac:dyDescent="0.25">
      <c r="A979">
        <v>3131883</v>
      </c>
      <c r="B979" s="1">
        <v>42930</v>
      </c>
      <c r="C979" s="2">
        <v>0.52427083333333335</v>
      </c>
      <c r="D979" s="2">
        <v>0.52818287037037037</v>
      </c>
      <c r="E979">
        <f>IF(LEN(telefony[[#This Row],[nr]]) = 7, 1,0)</f>
        <v>1</v>
      </c>
      <c r="F979">
        <f>IF(LEN(telefony[[#This Row],[nr]]) = 8, 1,0)</f>
        <v>0</v>
      </c>
      <c r="G979">
        <f>IF(LEN(telefony[[#This Row],[nr]]) &gt;= 10, 1,0)</f>
        <v>0</v>
      </c>
      <c r="H979">
        <f>IF(AND(MID(telefony[[#This Row],[nr]],1,2)="12",  telefony[[#This Row],[Czy stacjonarny]]=1), 1,0)</f>
        <v>0</v>
      </c>
      <c r="I979" s="2">
        <f>IF(telefony[[#This Row],[Czy stacjonarny na 12]]=1, telefony[[#This Row],[zakonczenie]]-telefony[[#This Row],[rozpoczecie]]+I978, I978)</f>
        <v>7.8171296296296211E-2</v>
      </c>
      <c r="J979" s="9">
        <f>IF(telefony[[#This Row],[Czy stacjonarny]]=1, telefony[[#This Row],[zakonczenie]]-telefony[[#This Row],[rozpoczecie]]+J978, J978)</f>
        <v>3.9757870370370418</v>
      </c>
      <c r="K979" s="9">
        <f>IF(telefony[[#This Row],[Czy komórkowy]]=1, telefony[[#This Row],[zakonczenie]]-telefony[[#This Row],[rozpoczecie]]+K978, K978)</f>
        <v>1.3140740740740722</v>
      </c>
      <c r="L979" s="9">
        <f>IF(telefony[[#This Row],[Czy zagraniczne]]=1, telefony[[#This Row],[zakonczenie]]-telefony[[#This Row],[rozpoczecie]]+L978, L978)</f>
        <v>0.28947916666666712</v>
      </c>
      <c r="M979" s="9">
        <f>IF(telefony[[#This Row],[Czy stacjonarny]]=1, telefony[[#This Row],[zakonczenie]]-telefony[[#This Row],[rozpoczecie]]+M978, IF(telefony[[#This Row],[Czy komórkowy]]=1, telefony[[#This Row],[zakonczenie]]-telefony[[#This Row],[rozpoczecie]]+M978, M978))</f>
        <v>5.2898611111111231</v>
      </c>
      <c r="N979" s="2">
        <f>telefony[[#This Row],[zakonczenie]]-telefony[[#This Row],[rozpoczecie]]</f>
        <v>3.9120370370370194E-3</v>
      </c>
      <c r="O979">
        <f>IF(telefony[[#This Row],[Czy zagraniczne]]=1, ROUNDUP(telefony[[#This Row],[Trwanie]]*1440,0),0)</f>
        <v>0</v>
      </c>
      <c r="P979" s="9">
        <f>IF(telefony[[#This Row],[Czy komórkowy]]=1, P978+telefony[[#This Row],[Trwanie]], P978)</f>
        <v>1.1494212962962951</v>
      </c>
      <c r="Q979" s="9">
        <f>IF(telefony[[#This Row],[Czy stacjonarny]]=1, Q978+telefony[[#This Row],[Trwanie]], Q978)</f>
        <v>3.5848842592592631</v>
      </c>
    </row>
    <row r="980" spans="1:17" x14ac:dyDescent="0.25">
      <c r="A980">
        <v>1552302</v>
      </c>
      <c r="B980" s="1">
        <v>42930</v>
      </c>
      <c r="C980" s="2">
        <v>0.52953703703703703</v>
      </c>
      <c r="D980" s="2">
        <v>0.54078703703703701</v>
      </c>
      <c r="E980">
        <f>IF(LEN(telefony[[#This Row],[nr]]) = 7, 1,0)</f>
        <v>1</v>
      </c>
      <c r="F980">
        <f>IF(LEN(telefony[[#This Row],[nr]]) = 8, 1,0)</f>
        <v>0</v>
      </c>
      <c r="G980">
        <f>IF(LEN(telefony[[#This Row],[nr]]) &gt;= 10, 1,0)</f>
        <v>0</v>
      </c>
      <c r="H980">
        <f>IF(AND(MID(telefony[[#This Row],[nr]],1,2)="12",  telefony[[#This Row],[Czy stacjonarny]]=1), 1,0)</f>
        <v>0</v>
      </c>
      <c r="I980" s="2">
        <f>IF(telefony[[#This Row],[Czy stacjonarny na 12]]=1, telefony[[#This Row],[zakonczenie]]-telefony[[#This Row],[rozpoczecie]]+I979, I979)</f>
        <v>7.8171296296296211E-2</v>
      </c>
      <c r="J980" s="9">
        <f>IF(telefony[[#This Row],[Czy stacjonarny]]=1, telefony[[#This Row],[zakonczenie]]-telefony[[#This Row],[rozpoczecie]]+J979, J979)</f>
        <v>3.9870370370370418</v>
      </c>
      <c r="K980" s="9">
        <f>IF(telefony[[#This Row],[Czy komórkowy]]=1, telefony[[#This Row],[zakonczenie]]-telefony[[#This Row],[rozpoczecie]]+K979, K979)</f>
        <v>1.3140740740740722</v>
      </c>
      <c r="L980" s="9">
        <f>IF(telefony[[#This Row],[Czy zagraniczne]]=1, telefony[[#This Row],[zakonczenie]]-telefony[[#This Row],[rozpoczecie]]+L979, L979)</f>
        <v>0.28947916666666712</v>
      </c>
      <c r="M980" s="9">
        <f>IF(telefony[[#This Row],[Czy stacjonarny]]=1, telefony[[#This Row],[zakonczenie]]-telefony[[#This Row],[rozpoczecie]]+M979, IF(telefony[[#This Row],[Czy komórkowy]]=1, telefony[[#This Row],[zakonczenie]]-telefony[[#This Row],[rozpoczecie]]+M979, M979))</f>
        <v>5.3011111111111227</v>
      </c>
      <c r="N980" s="2">
        <f>telefony[[#This Row],[zakonczenie]]-telefony[[#This Row],[rozpoczecie]]</f>
        <v>1.1249999999999982E-2</v>
      </c>
      <c r="O980">
        <f>IF(telefony[[#This Row],[Czy zagraniczne]]=1, ROUNDUP(telefony[[#This Row],[Trwanie]]*1440,0),0)</f>
        <v>0</v>
      </c>
      <c r="P980" s="9">
        <f>IF(telefony[[#This Row],[Czy komórkowy]]=1, P979+telefony[[#This Row],[Trwanie]], P979)</f>
        <v>1.1494212962962951</v>
      </c>
      <c r="Q980" s="9">
        <f>IF(telefony[[#This Row],[Czy stacjonarny]]=1, Q979+telefony[[#This Row],[Trwanie]], Q979)</f>
        <v>3.5961342592592631</v>
      </c>
    </row>
    <row r="981" spans="1:17" x14ac:dyDescent="0.25">
      <c r="A981">
        <v>33708687</v>
      </c>
      <c r="B981" s="1">
        <v>42930</v>
      </c>
      <c r="C981" s="2">
        <v>0.53237268518518521</v>
      </c>
      <c r="D981" s="2">
        <v>0.53413194444444445</v>
      </c>
      <c r="E981">
        <f>IF(LEN(telefony[[#This Row],[nr]]) = 7, 1,0)</f>
        <v>0</v>
      </c>
      <c r="F981">
        <f>IF(LEN(telefony[[#This Row],[nr]]) = 8, 1,0)</f>
        <v>1</v>
      </c>
      <c r="G981">
        <f>IF(LEN(telefony[[#This Row],[nr]]) &gt;= 10, 1,0)</f>
        <v>0</v>
      </c>
      <c r="H981">
        <f>IF(AND(MID(telefony[[#This Row],[nr]],1,2)="12",  telefony[[#This Row],[Czy stacjonarny]]=1), 1,0)</f>
        <v>0</v>
      </c>
      <c r="I981" s="2">
        <f>IF(telefony[[#This Row],[Czy stacjonarny na 12]]=1, telefony[[#This Row],[zakonczenie]]-telefony[[#This Row],[rozpoczecie]]+I980, I980)</f>
        <v>7.8171296296296211E-2</v>
      </c>
      <c r="J981" s="9">
        <f>IF(telefony[[#This Row],[Czy stacjonarny]]=1, telefony[[#This Row],[zakonczenie]]-telefony[[#This Row],[rozpoczecie]]+J980, J980)</f>
        <v>3.9870370370370418</v>
      </c>
      <c r="K981" s="9">
        <f>IF(telefony[[#This Row],[Czy komórkowy]]=1, telefony[[#This Row],[zakonczenie]]-telefony[[#This Row],[rozpoczecie]]+K980, K980)</f>
        <v>1.3158333333333314</v>
      </c>
      <c r="L981" s="9">
        <f>IF(telefony[[#This Row],[Czy zagraniczne]]=1, telefony[[#This Row],[zakonczenie]]-telefony[[#This Row],[rozpoczecie]]+L980, L980)</f>
        <v>0.28947916666666712</v>
      </c>
      <c r="M981" s="9">
        <f>IF(telefony[[#This Row],[Czy stacjonarny]]=1, telefony[[#This Row],[zakonczenie]]-telefony[[#This Row],[rozpoczecie]]+M980, IF(telefony[[#This Row],[Czy komórkowy]]=1, telefony[[#This Row],[zakonczenie]]-telefony[[#This Row],[rozpoczecie]]+M980, M980))</f>
        <v>5.3028703703703819</v>
      </c>
      <c r="N981" s="2">
        <f>telefony[[#This Row],[zakonczenie]]-telefony[[#This Row],[rozpoczecie]]</f>
        <v>1.7592592592592382E-3</v>
      </c>
      <c r="O981">
        <f>IF(telefony[[#This Row],[Czy zagraniczne]]=1, ROUNDUP(telefony[[#This Row],[Trwanie]]*1440,0),0)</f>
        <v>0</v>
      </c>
      <c r="P981" s="9">
        <f>IF(telefony[[#This Row],[Czy komórkowy]]=1, P980+telefony[[#This Row],[Trwanie]], P980)</f>
        <v>1.1511805555555543</v>
      </c>
      <c r="Q981" s="9">
        <f>IF(telefony[[#This Row],[Czy stacjonarny]]=1, Q980+telefony[[#This Row],[Trwanie]], Q980)</f>
        <v>3.5961342592592631</v>
      </c>
    </row>
    <row r="982" spans="1:17" x14ac:dyDescent="0.25">
      <c r="A982">
        <v>23123600</v>
      </c>
      <c r="B982" s="1">
        <v>42930</v>
      </c>
      <c r="C982" s="2">
        <v>0.53268518518518515</v>
      </c>
      <c r="D982" s="2">
        <v>0.54135416666666669</v>
      </c>
      <c r="E982">
        <f>IF(LEN(telefony[[#This Row],[nr]]) = 7, 1,0)</f>
        <v>0</v>
      </c>
      <c r="F982">
        <f>IF(LEN(telefony[[#This Row],[nr]]) = 8, 1,0)</f>
        <v>1</v>
      </c>
      <c r="G982">
        <f>IF(LEN(telefony[[#This Row],[nr]]) &gt;= 10, 1,0)</f>
        <v>0</v>
      </c>
      <c r="H982">
        <f>IF(AND(MID(telefony[[#This Row],[nr]],1,2)="12",  telefony[[#This Row],[Czy stacjonarny]]=1), 1,0)</f>
        <v>0</v>
      </c>
      <c r="I982" s="2">
        <f>IF(telefony[[#This Row],[Czy stacjonarny na 12]]=1, telefony[[#This Row],[zakonczenie]]-telefony[[#This Row],[rozpoczecie]]+I981, I981)</f>
        <v>7.8171296296296211E-2</v>
      </c>
      <c r="J982" s="9">
        <f>IF(telefony[[#This Row],[Czy stacjonarny]]=1, telefony[[#This Row],[zakonczenie]]-telefony[[#This Row],[rozpoczecie]]+J981, J981)</f>
        <v>3.9870370370370418</v>
      </c>
      <c r="K982" s="9">
        <f>IF(telefony[[#This Row],[Czy komórkowy]]=1, telefony[[#This Row],[zakonczenie]]-telefony[[#This Row],[rozpoczecie]]+K981, K981)</f>
        <v>1.324502314814813</v>
      </c>
      <c r="L982" s="9">
        <f>IF(telefony[[#This Row],[Czy zagraniczne]]=1, telefony[[#This Row],[zakonczenie]]-telefony[[#This Row],[rozpoczecie]]+L981, L981)</f>
        <v>0.28947916666666712</v>
      </c>
      <c r="M982" s="9">
        <f>IF(telefony[[#This Row],[Czy stacjonarny]]=1, telefony[[#This Row],[zakonczenie]]-telefony[[#This Row],[rozpoczecie]]+M981, IF(telefony[[#This Row],[Czy komórkowy]]=1, telefony[[#This Row],[zakonczenie]]-telefony[[#This Row],[rozpoczecie]]+M981, M981))</f>
        <v>5.311539351851863</v>
      </c>
      <c r="N982" s="2">
        <f>telefony[[#This Row],[zakonczenie]]-telefony[[#This Row],[rozpoczecie]]</f>
        <v>8.6689814814815414E-3</v>
      </c>
      <c r="O982">
        <f>IF(telefony[[#This Row],[Czy zagraniczne]]=1, ROUNDUP(telefony[[#This Row],[Trwanie]]*1440,0),0)</f>
        <v>0</v>
      </c>
      <c r="P982" s="9">
        <f>IF(telefony[[#This Row],[Czy komórkowy]]=1, P981+telefony[[#This Row],[Trwanie]], P981)</f>
        <v>1.1598495370370359</v>
      </c>
      <c r="Q982" s="9">
        <f>IF(telefony[[#This Row],[Czy stacjonarny]]=1, Q981+telefony[[#This Row],[Trwanie]], Q981)</f>
        <v>3.5961342592592631</v>
      </c>
    </row>
    <row r="983" spans="1:17" x14ac:dyDescent="0.25">
      <c r="A983">
        <v>5913571</v>
      </c>
      <c r="B983" s="1">
        <v>42930</v>
      </c>
      <c r="C983" s="2">
        <v>0.53740740740740744</v>
      </c>
      <c r="D983" s="2">
        <v>0.54893518518518514</v>
      </c>
      <c r="E983">
        <f>IF(LEN(telefony[[#This Row],[nr]]) = 7, 1,0)</f>
        <v>1</v>
      </c>
      <c r="F983">
        <f>IF(LEN(telefony[[#This Row],[nr]]) = 8, 1,0)</f>
        <v>0</v>
      </c>
      <c r="G983">
        <f>IF(LEN(telefony[[#This Row],[nr]]) &gt;= 10, 1,0)</f>
        <v>0</v>
      </c>
      <c r="H983">
        <f>IF(AND(MID(telefony[[#This Row],[nr]],1,2)="12",  telefony[[#This Row],[Czy stacjonarny]]=1), 1,0)</f>
        <v>0</v>
      </c>
      <c r="I983" s="2">
        <f>IF(telefony[[#This Row],[Czy stacjonarny na 12]]=1, telefony[[#This Row],[zakonczenie]]-telefony[[#This Row],[rozpoczecie]]+I982, I982)</f>
        <v>7.8171296296296211E-2</v>
      </c>
      <c r="J983" s="9">
        <f>IF(telefony[[#This Row],[Czy stacjonarny]]=1, telefony[[#This Row],[zakonczenie]]-telefony[[#This Row],[rozpoczecie]]+J982, J982)</f>
        <v>3.9985648148148196</v>
      </c>
      <c r="K983" s="9">
        <f>IF(telefony[[#This Row],[Czy komórkowy]]=1, telefony[[#This Row],[zakonczenie]]-telefony[[#This Row],[rozpoczecie]]+K982, K982)</f>
        <v>1.324502314814813</v>
      </c>
      <c r="L983" s="9">
        <f>IF(telefony[[#This Row],[Czy zagraniczne]]=1, telefony[[#This Row],[zakonczenie]]-telefony[[#This Row],[rozpoczecie]]+L982, L982)</f>
        <v>0.28947916666666712</v>
      </c>
      <c r="M983" s="9">
        <f>IF(telefony[[#This Row],[Czy stacjonarny]]=1, telefony[[#This Row],[zakonczenie]]-telefony[[#This Row],[rozpoczecie]]+M982, IF(telefony[[#This Row],[Czy komórkowy]]=1, telefony[[#This Row],[zakonczenie]]-telefony[[#This Row],[rozpoczecie]]+M982, M982))</f>
        <v>5.3230671296296403</v>
      </c>
      <c r="N983" s="2">
        <f>telefony[[#This Row],[zakonczenie]]-telefony[[#This Row],[rozpoczecie]]</f>
        <v>1.1527777777777692E-2</v>
      </c>
      <c r="O983">
        <f>IF(telefony[[#This Row],[Czy zagraniczne]]=1, ROUNDUP(telefony[[#This Row],[Trwanie]]*1440,0),0)</f>
        <v>0</v>
      </c>
      <c r="P983" s="9">
        <f>IF(telefony[[#This Row],[Czy komórkowy]]=1, P982+telefony[[#This Row],[Trwanie]], P982)</f>
        <v>1.1598495370370359</v>
      </c>
      <c r="Q983" s="9">
        <f>IF(telefony[[#This Row],[Czy stacjonarny]]=1, Q982+telefony[[#This Row],[Trwanie]], Q982)</f>
        <v>3.6076620370370409</v>
      </c>
    </row>
    <row r="984" spans="1:17" x14ac:dyDescent="0.25">
      <c r="A984">
        <v>5790304</v>
      </c>
      <c r="B984" s="1">
        <v>42930</v>
      </c>
      <c r="C984" s="2">
        <v>0.53768518518518515</v>
      </c>
      <c r="D984" s="2">
        <v>0.53770833333333334</v>
      </c>
      <c r="E984">
        <f>IF(LEN(telefony[[#This Row],[nr]]) = 7, 1,0)</f>
        <v>1</v>
      </c>
      <c r="F984">
        <f>IF(LEN(telefony[[#This Row],[nr]]) = 8, 1,0)</f>
        <v>0</v>
      </c>
      <c r="G984">
        <f>IF(LEN(telefony[[#This Row],[nr]]) &gt;= 10, 1,0)</f>
        <v>0</v>
      </c>
      <c r="H984">
        <f>IF(AND(MID(telefony[[#This Row],[nr]],1,2)="12",  telefony[[#This Row],[Czy stacjonarny]]=1), 1,0)</f>
        <v>0</v>
      </c>
      <c r="I984" s="2">
        <f>IF(telefony[[#This Row],[Czy stacjonarny na 12]]=1, telefony[[#This Row],[zakonczenie]]-telefony[[#This Row],[rozpoczecie]]+I983, I983)</f>
        <v>7.8171296296296211E-2</v>
      </c>
      <c r="J984" s="9">
        <f>IF(telefony[[#This Row],[Czy stacjonarny]]=1, telefony[[#This Row],[zakonczenie]]-telefony[[#This Row],[rozpoczecie]]+J983, J983)</f>
        <v>3.9985879629629677</v>
      </c>
      <c r="K984" s="9">
        <f>IF(telefony[[#This Row],[Czy komórkowy]]=1, telefony[[#This Row],[zakonczenie]]-telefony[[#This Row],[rozpoczecie]]+K983, K983)</f>
        <v>1.324502314814813</v>
      </c>
      <c r="L984" s="9">
        <f>IF(telefony[[#This Row],[Czy zagraniczne]]=1, telefony[[#This Row],[zakonczenie]]-telefony[[#This Row],[rozpoczecie]]+L983, L983)</f>
        <v>0.28947916666666712</v>
      </c>
      <c r="M984" s="9">
        <f>IF(telefony[[#This Row],[Czy stacjonarny]]=1, telefony[[#This Row],[zakonczenie]]-telefony[[#This Row],[rozpoczecie]]+M983, IF(telefony[[#This Row],[Czy komórkowy]]=1, telefony[[#This Row],[zakonczenie]]-telefony[[#This Row],[rozpoczecie]]+M983, M983))</f>
        <v>5.3230902777777889</v>
      </c>
      <c r="N984" s="2">
        <f>telefony[[#This Row],[zakonczenie]]-telefony[[#This Row],[rozpoczecie]]</f>
        <v>2.3148148148188774E-5</v>
      </c>
      <c r="O984">
        <f>IF(telefony[[#This Row],[Czy zagraniczne]]=1, ROUNDUP(telefony[[#This Row],[Trwanie]]*1440,0),0)</f>
        <v>0</v>
      </c>
      <c r="P984" s="9">
        <f>IF(telefony[[#This Row],[Czy komórkowy]]=1, P983+telefony[[#This Row],[Trwanie]], P983)</f>
        <v>1.1598495370370359</v>
      </c>
      <c r="Q984" s="9">
        <f>IF(telefony[[#This Row],[Czy stacjonarny]]=1, Q983+telefony[[#This Row],[Trwanie]], Q983)</f>
        <v>3.607685185185189</v>
      </c>
    </row>
    <row r="985" spans="1:17" x14ac:dyDescent="0.25">
      <c r="A985">
        <v>97953696</v>
      </c>
      <c r="B985" s="1">
        <v>42930</v>
      </c>
      <c r="C985" s="2">
        <v>0.53909722222222223</v>
      </c>
      <c r="D985" s="2">
        <v>0.54540509259259262</v>
      </c>
      <c r="E985">
        <f>IF(LEN(telefony[[#This Row],[nr]]) = 7, 1,0)</f>
        <v>0</v>
      </c>
      <c r="F985">
        <f>IF(LEN(telefony[[#This Row],[nr]]) = 8, 1,0)</f>
        <v>1</v>
      </c>
      <c r="G985">
        <f>IF(LEN(telefony[[#This Row],[nr]]) &gt;= 10, 1,0)</f>
        <v>0</v>
      </c>
      <c r="H985">
        <f>IF(AND(MID(telefony[[#This Row],[nr]],1,2)="12",  telefony[[#This Row],[Czy stacjonarny]]=1), 1,0)</f>
        <v>0</v>
      </c>
      <c r="I985" s="2">
        <f>IF(telefony[[#This Row],[Czy stacjonarny na 12]]=1, telefony[[#This Row],[zakonczenie]]-telefony[[#This Row],[rozpoczecie]]+I984, I984)</f>
        <v>7.8171296296296211E-2</v>
      </c>
      <c r="J985" s="9">
        <f>IF(telefony[[#This Row],[Czy stacjonarny]]=1, telefony[[#This Row],[zakonczenie]]-telefony[[#This Row],[rozpoczecie]]+J984, J984)</f>
        <v>3.9985879629629677</v>
      </c>
      <c r="K985" s="9">
        <f>IF(telefony[[#This Row],[Czy komórkowy]]=1, telefony[[#This Row],[zakonczenie]]-telefony[[#This Row],[rozpoczecie]]+K984, K984)</f>
        <v>1.3308101851851832</v>
      </c>
      <c r="L985" s="9">
        <f>IF(telefony[[#This Row],[Czy zagraniczne]]=1, telefony[[#This Row],[zakonczenie]]-telefony[[#This Row],[rozpoczecie]]+L984, L984)</f>
        <v>0.28947916666666712</v>
      </c>
      <c r="M985" s="9">
        <f>IF(telefony[[#This Row],[Czy stacjonarny]]=1, telefony[[#This Row],[zakonczenie]]-telefony[[#This Row],[rozpoczecie]]+M984, IF(telefony[[#This Row],[Czy komórkowy]]=1, telefony[[#This Row],[zakonczenie]]-telefony[[#This Row],[rozpoczecie]]+M984, M984))</f>
        <v>5.3293981481481589</v>
      </c>
      <c r="N985" s="2">
        <f>telefony[[#This Row],[zakonczenie]]-telefony[[#This Row],[rozpoczecie]]</f>
        <v>6.3078703703703942E-3</v>
      </c>
      <c r="O985">
        <f>IF(telefony[[#This Row],[Czy zagraniczne]]=1, ROUNDUP(telefony[[#This Row],[Trwanie]]*1440,0),0)</f>
        <v>0</v>
      </c>
      <c r="P985" s="9">
        <f>IF(telefony[[#This Row],[Czy komórkowy]]=1, P984+telefony[[#This Row],[Trwanie]], P984)</f>
        <v>1.1661574074074061</v>
      </c>
      <c r="Q985" s="9">
        <f>IF(telefony[[#This Row],[Czy stacjonarny]]=1, Q984+telefony[[#This Row],[Trwanie]], Q984)</f>
        <v>3.607685185185189</v>
      </c>
    </row>
    <row r="986" spans="1:17" x14ac:dyDescent="0.25">
      <c r="A986">
        <v>13588783</v>
      </c>
      <c r="B986" s="1">
        <v>42930</v>
      </c>
      <c r="C986" s="2">
        <v>0.54118055555555555</v>
      </c>
      <c r="D986" s="2">
        <v>0.54894675925925929</v>
      </c>
      <c r="E986">
        <f>IF(LEN(telefony[[#This Row],[nr]]) = 7, 1,0)</f>
        <v>0</v>
      </c>
      <c r="F986">
        <f>IF(LEN(telefony[[#This Row],[nr]]) = 8, 1,0)</f>
        <v>1</v>
      </c>
      <c r="G986">
        <f>IF(LEN(telefony[[#This Row],[nr]]) &gt;= 10, 1,0)</f>
        <v>0</v>
      </c>
      <c r="H986">
        <f>IF(AND(MID(telefony[[#This Row],[nr]],1,2)="12",  telefony[[#This Row],[Czy stacjonarny]]=1), 1,0)</f>
        <v>0</v>
      </c>
      <c r="I986" s="2">
        <f>IF(telefony[[#This Row],[Czy stacjonarny na 12]]=1, telefony[[#This Row],[zakonczenie]]-telefony[[#This Row],[rozpoczecie]]+I985, I985)</f>
        <v>7.8171296296296211E-2</v>
      </c>
      <c r="J986" s="9">
        <f>IF(telefony[[#This Row],[Czy stacjonarny]]=1, telefony[[#This Row],[zakonczenie]]-telefony[[#This Row],[rozpoczecie]]+J985, J985)</f>
        <v>3.9985879629629677</v>
      </c>
      <c r="K986" s="9">
        <f>IF(telefony[[#This Row],[Czy komórkowy]]=1, telefony[[#This Row],[zakonczenie]]-telefony[[#This Row],[rozpoczecie]]+K985, K985)</f>
        <v>1.3385763888888871</v>
      </c>
      <c r="L986" s="9">
        <f>IF(telefony[[#This Row],[Czy zagraniczne]]=1, telefony[[#This Row],[zakonczenie]]-telefony[[#This Row],[rozpoczecie]]+L985, L985)</f>
        <v>0.28947916666666712</v>
      </c>
      <c r="M986" s="9">
        <f>IF(telefony[[#This Row],[Czy stacjonarny]]=1, telefony[[#This Row],[zakonczenie]]-telefony[[#This Row],[rozpoczecie]]+M985, IF(telefony[[#This Row],[Czy komórkowy]]=1, telefony[[#This Row],[zakonczenie]]-telefony[[#This Row],[rozpoczecie]]+M985, M985))</f>
        <v>5.3371643518518628</v>
      </c>
      <c r="N986" s="2">
        <f>telefony[[#This Row],[zakonczenie]]-telefony[[#This Row],[rozpoczecie]]</f>
        <v>7.7662037037037335E-3</v>
      </c>
      <c r="O986">
        <f>IF(telefony[[#This Row],[Czy zagraniczne]]=1, ROUNDUP(telefony[[#This Row],[Trwanie]]*1440,0),0)</f>
        <v>0</v>
      </c>
      <c r="P986" s="9">
        <f>IF(telefony[[#This Row],[Czy komórkowy]]=1, P985+telefony[[#This Row],[Trwanie]], P985)</f>
        <v>1.17392361111111</v>
      </c>
      <c r="Q986" s="9">
        <f>IF(telefony[[#This Row],[Czy stacjonarny]]=1, Q985+telefony[[#This Row],[Trwanie]], Q985)</f>
        <v>3.607685185185189</v>
      </c>
    </row>
    <row r="987" spans="1:17" x14ac:dyDescent="0.25">
      <c r="A987">
        <v>3300626</v>
      </c>
      <c r="B987" s="1">
        <v>42930</v>
      </c>
      <c r="C987" s="2">
        <v>0.54415509259259254</v>
      </c>
      <c r="D987" s="2">
        <v>0.55156249999999996</v>
      </c>
      <c r="E987">
        <f>IF(LEN(telefony[[#This Row],[nr]]) = 7, 1,0)</f>
        <v>1</v>
      </c>
      <c r="F987">
        <f>IF(LEN(telefony[[#This Row],[nr]]) = 8, 1,0)</f>
        <v>0</v>
      </c>
      <c r="G987">
        <f>IF(LEN(telefony[[#This Row],[nr]]) &gt;= 10, 1,0)</f>
        <v>0</v>
      </c>
      <c r="H987">
        <f>IF(AND(MID(telefony[[#This Row],[nr]],1,2)="12",  telefony[[#This Row],[Czy stacjonarny]]=1), 1,0)</f>
        <v>0</v>
      </c>
      <c r="I987" s="2">
        <f>IF(telefony[[#This Row],[Czy stacjonarny na 12]]=1, telefony[[#This Row],[zakonczenie]]-telefony[[#This Row],[rozpoczecie]]+I986, I986)</f>
        <v>7.8171296296296211E-2</v>
      </c>
      <c r="J987" s="9">
        <f>IF(telefony[[#This Row],[Czy stacjonarny]]=1, telefony[[#This Row],[zakonczenie]]-telefony[[#This Row],[rozpoczecie]]+J986, J986)</f>
        <v>4.0059953703703748</v>
      </c>
      <c r="K987" s="9">
        <f>IF(telefony[[#This Row],[Czy komórkowy]]=1, telefony[[#This Row],[zakonczenie]]-telefony[[#This Row],[rozpoczecie]]+K986, K986)</f>
        <v>1.3385763888888871</v>
      </c>
      <c r="L987" s="9">
        <f>IF(telefony[[#This Row],[Czy zagraniczne]]=1, telefony[[#This Row],[zakonczenie]]-telefony[[#This Row],[rozpoczecie]]+L986, L986)</f>
        <v>0.28947916666666712</v>
      </c>
      <c r="M987" s="9">
        <f>IF(telefony[[#This Row],[Czy stacjonarny]]=1, telefony[[#This Row],[zakonczenie]]-telefony[[#This Row],[rozpoczecie]]+M986, IF(telefony[[#This Row],[Czy komórkowy]]=1, telefony[[#This Row],[zakonczenie]]-telefony[[#This Row],[rozpoczecie]]+M986, M986))</f>
        <v>5.3445717592592699</v>
      </c>
      <c r="N987" s="2">
        <f>telefony[[#This Row],[zakonczenie]]-telefony[[#This Row],[rozpoczecie]]</f>
        <v>7.4074074074074181E-3</v>
      </c>
      <c r="O987">
        <f>IF(telefony[[#This Row],[Czy zagraniczne]]=1, ROUNDUP(telefony[[#This Row],[Trwanie]]*1440,0),0)</f>
        <v>0</v>
      </c>
      <c r="P987" s="9">
        <f>IF(telefony[[#This Row],[Czy komórkowy]]=1, P986+telefony[[#This Row],[Trwanie]], P986)</f>
        <v>1.17392361111111</v>
      </c>
      <c r="Q987" s="9">
        <f>IF(telefony[[#This Row],[Czy stacjonarny]]=1, Q986+telefony[[#This Row],[Trwanie]], Q986)</f>
        <v>3.6150925925925965</v>
      </c>
    </row>
    <row r="988" spans="1:17" x14ac:dyDescent="0.25">
      <c r="A988">
        <v>9849071</v>
      </c>
      <c r="B988" s="1">
        <v>42930</v>
      </c>
      <c r="C988" s="2">
        <v>0.54498842592592589</v>
      </c>
      <c r="D988" s="2">
        <v>0.54879629629629634</v>
      </c>
      <c r="E988">
        <f>IF(LEN(telefony[[#This Row],[nr]]) = 7, 1,0)</f>
        <v>1</v>
      </c>
      <c r="F988">
        <f>IF(LEN(telefony[[#This Row],[nr]]) = 8, 1,0)</f>
        <v>0</v>
      </c>
      <c r="G988">
        <f>IF(LEN(telefony[[#This Row],[nr]]) &gt;= 10, 1,0)</f>
        <v>0</v>
      </c>
      <c r="H988">
        <f>IF(AND(MID(telefony[[#This Row],[nr]],1,2)="12",  telefony[[#This Row],[Czy stacjonarny]]=1), 1,0)</f>
        <v>0</v>
      </c>
      <c r="I988" s="2">
        <f>IF(telefony[[#This Row],[Czy stacjonarny na 12]]=1, telefony[[#This Row],[zakonczenie]]-telefony[[#This Row],[rozpoczecie]]+I987, I987)</f>
        <v>7.8171296296296211E-2</v>
      </c>
      <c r="J988" s="9">
        <f>IF(telefony[[#This Row],[Czy stacjonarny]]=1, telefony[[#This Row],[zakonczenie]]-telefony[[#This Row],[rozpoczecie]]+J987, J987)</f>
        <v>4.0098032407407453</v>
      </c>
      <c r="K988" s="9">
        <f>IF(telefony[[#This Row],[Czy komórkowy]]=1, telefony[[#This Row],[zakonczenie]]-telefony[[#This Row],[rozpoczecie]]+K987, K987)</f>
        <v>1.3385763888888871</v>
      </c>
      <c r="L988" s="9">
        <f>IF(telefony[[#This Row],[Czy zagraniczne]]=1, telefony[[#This Row],[zakonczenie]]-telefony[[#This Row],[rozpoczecie]]+L987, L987)</f>
        <v>0.28947916666666712</v>
      </c>
      <c r="M988" s="9">
        <f>IF(telefony[[#This Row],[Czy stacjonarny]]=1, telefony[[#This Row],[zakonczenie]]-telefony[[#This Row],[rozpoczecie]]+M987, IF(telefony[[#This Row],[Czy komórkowy]]=1, telefony[[#This Row],[zakonczenie]]-telefony[[#This Row],[rozpoczecie]]+M987, M987))</f>
        <v>5.3483796296296404</v>
      </c>
      <c r="N988" s="2">
        <f>telefony[[#This Row],[zakonczenie]]-telefony[[#This Row],[rozpoczecie]]</f>
        <v>3.8078703703704475E-3</v>
      </c>
      <c r="O988">
        <f>IF(telefony[[#This Row],[Czy zagraniczne]]=1, ROUNDUP(telefony[[#This Row],[Trwanie]]*1440,0),0)</f>
        <v>0</v>
      </c>
      <c r="P988" s="9">
        <f>IF(telefony[[#This Row],[Czy komórkowy]]=1, P987+telefony[[#This Row],[Trwanie]], P987)</f>
        <v>1.17392361111111</v>
      </c>
      <c r="Q988" s="9">
        <f>IF(telefony[[#This Row],[Czy stacjonarny]]=1, Q987+telefony[[#This Row],[Trwanie]], Q987)</f>
        <v>3.6189004629629671</v>
      </c>
    </row>
    <row r="989" spans="1:17" x14ac:dyDescent="0.25">
      <c r="A989">
        <v>39697250</v>
      </c>
      <c r="B989" s="1">
        <v>42930</v>
      </c>
      <c r="C989" s="2">
        <v>0.54616898148148152</v>
      </c>
      <c r="D989" s="2">
        <v>0.55153935185185188</v>
      </c>
      <c r="E989">
        <f>IF(LEN(telefony[[#This Row],[nr]]) = 7, 1,0)</f>
        <v>0</v>
      </c>
      <c r="F989">
        <f>IF(LEN(telefony[[#This Row],[nr]]) = 8, 1,0)</f>
        <v>1</v>
      </c>
      <c r="G989">
        <f>IF(LEN(telefony[[#This Row],[nr]]) &gt;= 10, 1,0)</f>
        <v>0</v>
      </c>
      <c r="H989">
        <f>IF(AND(MID(telefony[[#This Row],[nr]],1,2)="12",  telefony[[#This Row],[Czy stacjonarny]]=1), 1,0)</f>
        <v>0</v>
      </c>
      <c r="I989" s="2">
        <f>IF(telefony[[#This Row],[Czy stacjonarny na 12]]=1, telefony[[#This Row],[zakonczenie]]-telefony[[#This Row],[rozpoczecie]]+I988, I988)</f>
        <v>7.8171296296296211E-2</v>
      </c>
      <c r="J989" s="9">
        <f>IF(telefony[[#This Row],[Czy stacjonarny]]=1, telefony[[#This Row],[zakonczenie]]-telefony[[#This Row],[rozpoczecie]]+J988, J988)</f>
        <v>4.0098032407407453</v>
      </c>
      <c r="K989" s="9">
        <f>IF(telefony[[#This Row],[Czy komórkowy]]=1, telefony[[#This Row],[zakonczenie]]-telefony[[#This Row],[rozpoczecie]]+K988, K988)</f>
        <v>1.3439467592592576</v>
      </c>
      <c r="L989" s="9">
        <f>IF(telefony[[#This Row],[Czy zagraniczne]]=1, telefony[[#This Row],[zakonczenie]]-telefony[[#This Row],[rozpoczecie]]+L988, L988)</f>
        <v>0.28947916666666712</v>
      </c>
      <c r="M989" s="9">
        <f>IF(telefony[[#This Row],[Czy stacjonarny]]=1, telefony[[#This Row],[zakonczenie]]-telefony[[#This Row],[rozpoczecie]]+M988, IF(telefony[[#This Row],[Czy komórkowy]]=1, telefony[[#This Row],[zakonczenie]]-telefony[[#This Row],[rozpoczecie]]+M988, M988))</f>
        <v>5.3537500000000104</v>
      </c>
      <c r="N989" s="2">
        <f>telefony[[#This Row],[zakonczenie]]-telefony[[#This Row],[rozpoczecie]]</f>
        <v>5.3703703703703587E-3</v>
      </c>
      <c r="O989">
        <f>IF(telefony[[#This Row],[Czy zagraniczne]]=1, ROUNDUP(telefony[[#This Row],[Trwanie]]*1440,0),0)</f>
        <v>0</v>
      </c>
      <c r="P989" s="9">
        <f>IF(telefony[[#This Row],[Czy komórkowy]]=1, P988+telefony[[#This Row],[Trwanie]], P988)</f>
        <v>1.1792939814814805</v>
      </c>
      <c r="Q989" s="9">
        <f>IF(telefony[[#This Row],[Czy stacjonarny]]=1, Q988+telefony[[#This Row],[Trwanie]], Q988)</f>
        <v>3.6189004629629671</v>
      </c>
    </row>
    <row r="990" spans="1:17" x14ac:dyDescent="0.25">
      <c r="A990">
        <v>3826370863</v>
      </c>
      <c r="B990" s="1">
        <v>42930</v>
      </c>
      <c r="C990" s="2">
        <v>0.55155092592592592</v>
      </c>
      <c r="D990" s="2">
        <v>0.55709490740740741</v>
      </c>
      <c r="E990">
        <f>IF(LEN(telefony[[#This Row],[nr]]) = 7, 1,0)</f>
        <v>0</v>
      </c>
      <c r="F990">
        <f>IF(LEN(telefony[[#This Row],[nr]]) = 8, 1,0)</f>
        <v>0</v>
      </c>
      <c r="G990">
        <f>IF(LEN(telefony[[#This Row],[nr]]) &gt;= 10, 1,0)</f>
        <v>1</v>
      </c>
      <c r="H990">
        <f>IF(AND(MID(telefony[[#This Row],[nr]],1,2)="12",  telefony[[#This Row],[Czy stacjonarny]]=1), 1,0)</f>
        <v>0</v>
      </c>
      <c r="I990" s="2">
        <f>IF(telefony[[#This Row],[Czy stacjonarny na 12]]=1, telefony[[#This Row],[zakonczenie]]-telefony[[#This Row],[rozpoczecie]]+I989, I989)</f>
        <v>7.8171296296296211E-2</v>
      </c>
      <c r="J990" s="9">
        <f>IF(telefony[[#This Row],[Czy stacjonarny]]=1, telefony[[#This Row],[zakonczenie]]-telefony[[#This Row],[rozpoczecie]]+J989, J989)</f>
        <v>4.0098032407407453</v>
      </c>
      <c r="K990" s="9">
        <f>IF(telefony[[#This Row],[Czy komórkowy]]=1, telefony[[#This Row],[zakonczenie]]-telefony[[#This Row],[rozpoczecie]]+K989, K989)</f>
        <v>1.3439467592592576</v>
      </c>
      <c r="L990" s="9">
        <f>IF(telefony[[#This Row],[Czy zagraniczne]]=1, telefony[[#This Row],[zakonczenie]]-telefony[[#This Row],[rozpoczecie]]+L989, L989)</f>
        <v>0.29502314814814862</v>
      </c>
      <c r="M990" s="9">
        <f>IF(telefony[[#This Row],[Czy stacjonarny]]=1, telefony[[#This Row],[zakonczenie]]-telefony[[#This Row],[rozpoczecie]]+M989, IF(telefony[[#This Row],[Czy komórkowy]]=1, telefony[[#This Row],[zakonczenie]]-telefony[[#This Row],[rozpoczecie]]+M989, M989))</f>
        <v>5.3537500000000104</v>
      </c>
      <c r="N990" s="2">
        <f>telefony[[#This Row],[zakonczenie]]-telefony[[#This Row],[rozpoczecie]]</f>
        <v>5.5439814814814969E-3</v>
      </c>
      <c r="O990">
        <f>IF(telefony[[#This Row],[Czy zagraniczne]]=1, ROUNDUP(telefony[[#This Row],[Trwanie]]*1440,0),0)</f>
        <v>8</v>
      </c>
      <c r="P990" s="9">
        <f>IF(telefony[[#This Row],[Czy komórkowy]]=1, P989+telefony[[#This Row],[Trwanie]], P989)</f>
        <v>1.1792939814814805</v>
      </c>
      <c r="Q990" s="9">
        <f>IF(telefony[[#This Row],[Czy stacjonarny]]=1, Q989+telefony[[#This Row],[Trwanie]], Q989)</f>
        <v>3.6189004629629671</v>
      </c>
    </row>
    <row r="991" spans="1:17" x14ac:dyDescent="0.25">
      <c r="A991">
        <v>9088452</v>
      </c>
      <c r="B991" s="1">
        <v>42930</v>
      </c>
      <c r="C991" s="2">
        <v>0.55473379629629627</v>
      </c>
      <c r="D991" s="2">
        <v>0.56253472222222223</v>
      </c>
      <c r="E991">
        <f>IF(LEN(telefony[[#This Row],[nr]]) = 7, 1,0)</f>
        <v>1</v>
      </c>
      <c r="F991">
        <f>IF(LEN(telefony[[#This Row],[nr]]) = 8, 1,0)</f>
        <v>0</v>
      </c>
      <c r="G991">
        <f>IF(LEN(telefony[[#This Row],[nr]]) &gt;= 10, 1,0)</f>
        <v>0</v>
      </c>
      <c r="H991">
        <f>IF(AND(MID(telefony[[#This Row],[nr]],1,2)="12",  telefony[[#This Row],[Czy stacjonarny]]=1), 1,0)</f>
        <v>0</v>
      </c>
      <c r="I991" s="2">
        <f>IF(telefony[[#This Row],[Czy stacjonarny na 12]]=1, telefony[[#This Row],[zakonczenie]]-telefony[[#This Row],[rozpoczecie]]+I990, I990)</f>
        <v>7.8171296296296211E-2</v>
      </c>
      <c r="J991" s="9">
        <f>IF(telefony[[#This Row],[Czy stacjonarny]]=1, telefony[[#This Row],[zakonczenie]]-telefony[[#This Row],[rozpoczecie]]+J990, J990)</f>
        <v>4.0176041666666711</v>
      </c>
      <c r="K991" s="9">
        <f>IF(telefony[[#This Row],[Czy komórkowy]]=1, telefony[[#This Row],[zakonczenie]]-telefony[[#This Row],[rozpoczecie]]+K990, K990)</f>
        <v>1.3439467592592576</v>
      </c>
      <c r="L991" s="9">
        <f>IF(telefony[[#This Row],[Czy zagraniczne]]=1, telefony[[#This Row],[zakonczenie]]-telefony[[#This Row],[rozpoczecie]]+L990, L990)</f>
        <v>0.29502314814814862</v>
      </c>
      <c r="M991" s="9">
        <f>IF(telefony[[#This Row],[Czy stacjonarny]]=1, telefony[[#This Row],[zakonczenie]]-telefony[[#This Row],[rozpoczecie]]+M990, IF(telefony[[#This Row],[Czy komórkowy]]=1, telefony[[#This Row],[zakonczenie]]-telefony[[#This Row],[rozpoczecie]]+M990, M990))</f>
        <v>5.3615509259259362</v>
      </c>
      <c r="N991" s="2">
        <f>telefony[[#This Row],[zakonczenie]]-telefony[[#This Row],[rozpoczecie]]</f>
        <v>7.8009259259259611E-3</v>
      </c>
      <c r="O991">
        <f>IF(telefony[[#This Row],[Czy zagraniczne]]=1, ROUNDUP(telefony[[#This Row],[Trwanie]]*1440,0),0)</f>
        <v>0</v>
      </c>
      <c r="P991" s="9">
        <f>IF(telefony[[#This Row],[Czy komórkowy]]=1, P990+telefony[[#This Row],[Trwanie]], P990)</f>
        <v>1.1792939814814805</v>
      </c>
      <c r="Q991" s="9">
        <f>IF(telefony[[#This Row],[Czy stacjonarny]]=1, Q990+telefony[[#This Row],[Trwanie]], Q990)</f>
        <v>3.6267013888888933</v>
      </c>
    </row>
    <row r="992" spans="1:17" x14ac:dyDescent="0.25">
      <c r="A992">
        <v>8026912</v>
      </c>
      <c r="B992" s="1">
        <v>42930</v>
      </c>
      <c r="C992" s="2">
        <v>0.5561342592592593</v>
      </c>
      <c r="D992" s="2">
        <v>0.56366898148148148</v>
      </c>
      <c r="E992">
        <f>IF(LEN(telefony[[#This Row],[nr]]) = 7, 1,0)</f>
        <v>1</v>
      </c>
      <c r="F992">
        <f>IF(LEN(telefony[[#This Row],[nr]]) = 8, 1,0)</f>
        <v>0</v>
      </c>
      <c r="G992">
        <f>IF(LEN(telefony[[#This Row],[nr]]) &gt;= 10, 1,0)</f>
        <v>0</v>
      </c>
      <c r="H992">
        <f>IF(AND(MID(telefony[[#This Row],[nr]],1,2)="12",  telefony[[#This Row],[Czy stacjonarny]]=1), 1,0)</f>
        <v>0</v>
      </c>
      <c r="I992" s="2">
        <f>IF(telefony[[#This Row],[Czy stacjonarny na 12]]=1, telefony[[#This Row],[zakonczenie]]-telefony[[#This Row],[rozpoczecie]]+I991, I991)</f>
        <v>7.8171296296296211E-2</v>
      </c>
      <c r="J992" s="9">
        <f>IF(telefony[[#This Row],[Czy stacjonarny]]=1, telefony[[#This Row],[zakonczenie]]-telefony[[#This Row],[rozpoczecie]]+J991, J991)</f>
        <v>4.0251388888888933</v>
      </c>
      <c r="K992" s="9">
        <f>IF(telefony[[#This Row],[Czy komórkowy]]=1, telefony[[#This Row],[zakonczenie]]-telefony[[#This Row],[rozpoczecie]]+K991, K991)</f>
        <v>1.3439467592592576</v>
      </c>
      <c r="L992" s="9">
        <f>IF(telefony[[#This Row],[Czy zagraniczne]]=1, telefony[[#This Row],[zakonczenie]]-telefony[[#This Row],[rozpoczecie]]+L991, L991)</f>
        <v>0.29502314814814862</v>
      </c>
      <c r="M992" s="9">
        <f>IF(telefony[[#This Row],[Czy stacjonarny]]=1, telefony[[#This Row],[zakonczenie]]-telefony[[#This Row],[rozpoczecie]]+M991, IF(telefony[[#This Row],[Czy komórkowy]]=1, telefony[[#This Row],[zakonczenie]]-telefony[[#This Row],[rozpoczecie]]+M991, M991))</f>
        <v>5.3690856481481584</v>
      </c>
      <c r="N992" s="2">
        <f>telefony[[#This Row],[zakonczenie]]-telefony[[#This Row],[rozpoczecie]]</f>
        <v>7.5347222222221788E-3</v>
      </c>
      <c r="O992">
        <f>IF(telefony[[#This Row],[Czy zagraniczne]]=1, ROUNDUP(telefony[[#This Row],[Trwanie]]*1440,0),0)</f>
        <v>0</v>
      </c>
      <c r="P992" s="9">
        <f>IF(telefony[[#This Row],[Czy komórkowy]]=1, P991+telefony[[#This Row],[Trwanie]], P991)</f>
        <v>1.1792939814814805</v>
      </c>
      <c r="Q992" s="9">
        <f>IF(telefony[[#This Row],[Czy stacjonarny]]=1, Q991+telefony[[#This Row],[Trwanie]], Q991)</f>
        <v>3.6342361111111154</v>
      </c>
    </row>
    <row r="993" spans="1:17" x14ac:dyDescent="0.25">
      <c r="A993">
        <v>24290062</v>
      </c>
      <c r="B993" s="1">
        <v>42930</v>
      </c>
      <c r="C993" s="2">
        <v>0.56141203703703701</v>
      </c>
      <c r="D993" s="2">
        <v>0.57055555555555559</v>
      </c>
      <c r="E993">
        <f>IF(LEN(telefony[[#This Row],[nr]]) = 7, 1,0)</f>
        <v>0</v>
      </c>
      <c r="F993">
        <f>IF(LEN(telefony[[#This Row],[nr]]) = 8, 1,0)</f>
        <v>1</v>
      </c>
      <c r="G993">
        <f>IF(LEN(telefony[[#This Row],[nr]]) &gt;= 10, 1,0)</f>
        <v>0</v>
      </c>
      <c r="H993">
        <f>IF(AND(MID(telefony[[#This Row],[nr]],1,2)="12",  telefony[[#This Row],[Czy stacjonarny]]=1), 1,0)</f>
        <v>0</v>
      </c>
      <c r="I993" s="2">
        <f>IF(telefony[[#This Row],[Czy stacjonarny na 12]]=1, telefony[[#This Row],[zakonczenie]]-telefony[[#This Row],[rozpoczecie]]+I992, I992)</f>
        <v>7.8171296296296211E-2</v>
      </c>
      <c r="J993" s="9">
        <f>IF(telefony[[#This Row],[Czy stacjonarny]]=1, telefony[[#This Row],[zakonczenie]]-telefony[[#This Row],[rozpoczecie]]+J992, J992)</f>
        <v>4.0251388888888933</v>
      </c>
      <c r="K993" s="9">
        <f>IF(telefony[[#This Row],[Czy komórkowy]]=1, telefony[[#This Row],[zakonczenie]]-telefony[[#This Row],[rozpoczecie]]+K992, K992)</f>
        <v>1.3530902777777762</v>
      </c>
      <c r="L993" s="9">
        <f>IF(telefony[[#This Row],[Czy zagraniczne]]=1, telefony[[#This Row],[zakonczenie]]-telefony[[#This Row],[rozpoczecie]]+L992, L992)</f>
        <v>0.29502314814814862</v>
      </c>
      <c r="M993" s="9">
        <f>IF(telefony[[#This Row],[Czy stacjonarny]]=1, telefony[[#This Row],[zakonczenie]]-telefony[[#This Row],[rozpoczecie]]+M992, IF(telefony[[#This Row],[Czy komórkowy]]=1, telefony[[#This Row],[zakonczenie]]-telefony[[#This Row],[rozpoczecie]]+M992, M992))</f>
        <v>5.3782291666666771</v>
      </c>
      <c r="N993" s="2">
        <f>telefony[[#This Row],[zakonczenie]]-telefony[[#This Row],[rozpoczecie]]</f>
        <v>9.1435185185185786E-3</v>
      </c>
      <c r="O993">
        <f>IF(telefony[[#This Row],[Czy zagraniczne]]=1, ROUNDUP(telefony[[#This Row],[Trwanie]]*1440,0),0)</f>
        <v>0</v>
      </c>
      <c r="P993" s="9">
        <f>IF(telefony[[#This Row],[Czy komórkowy]]=1, P992+telefony[[#This Row],[Trwanie]], P992)</f>
        <v>1.1884374999999991</v>
      </c>
      <c r="Q993" s="9">
        <f>IF(telefony[[#This Row],[Czy stacjonarny]]=1, Q992+telefony[[#This Row],[Trwanie]], Q992)</f>
        <v>3.6342361111111154</v>
      </c>
    </row>
    <row r="994" spans="1:17" x14ac:dyDescent="0.25">
      <c r="A994">
        <v>6785899</v>
      </c>
      <c r="B994" s="1">
        <v>42930</v>
      </c>
      <c r="C994" s="2">
        <v>0.56650462962962966</v>
      </c>
      <c r="D994" s="2">
        <v>0.57533564814814819</v>
      </c>
      <c r="E994">
        <f>IF(LEN(telefony[[#This Row],[nr]]) = 7, 1,0)</f>
        <v>1</v>
      </c>
      <c r="F994">
        <f>IF(LEN(telefony[[#This Row],[nr]]) = 8, 1,0)</f>
        <v>0</v>
      </c>
      <c r="G994">
        <f>IF(LEN(telefony[[#This Row],[nr]]) &gt;= 10, 1,0)</f>
        <v>0</v>
      </c>
      <c r="H994">
        <f>IF(AND(MID(telefony[[#This Row],[nr]],1,2)="12",  telefony[[#This Row],[Czy stacjonarny]]=1), 1,0)</f>
        <v>0</v>
      </c>
      <c r="I994" s="2">
        <f>IF(telefony[[#This Row],[Czy stacjonarny na 12]]=1, telefony[[#This Row],[zakonczenie]]-telefony[[#This Row],[rozpoczecie]]+I993, I993)</f>
        <v>7.8171296296296211E-2</v>
      </c>
      <c r="J994" s="9">
        <f>IF(telefony[[#This Row],[Czy stacjonarny]]=1, telefony[[#This Row],[zakonczenie]]-telefony[[#This Row],[rozpoczecie]]+J993, J993)</f>
        <v>4.0339699074074122</v>
      </c>
      <c r="K994" s="9">
        <f>IF(telefony[[#This Row],[Czy komórkowy]]=1, telefony[[#This Row],[zakonczenie]]-telefony[[#This Row],[rozpoczecie]]+K993, K993)</f>
        <v>1.3530902777777762</v>
      </c>
      <c r="L994" s="9">
        <f>IF(telefony[[#This Row],[Czy zagraniczne]]=1, telefony[[#This Row],[zakonczenie]]-telefony[[#This Row],[rozpoczecie]]+L993, L993)</f>
        <v>0.29502314814814862</v>
      </c>
      <c r="M994" s="9">
        <f>IF(telefony[[#This Row],[Czy stacjonarny]]=1, telefony[[#This Row],[zakonczenie]]-telefony[[#This Row],[rozpoczecie]]+M993, IF(telefony[[#This Row],[Czy komórkowy]]=1, telefony[[#This Row],[zakonczenie]]-telefony[[#This Row],[rozpoczecie]]+M993, M993))</f>
        <v>5.3870601851851951</v>
      </c>
      <c r="N994" s="2">
        <f>telefony[[#This Row],[zakonczenie]]-telefony[[#This Row],[rozpoczecie]]</f>
        <v>8.8310185185185297E-3</v>
      </c>
      <c r="O994">
        <f>IF(telefony[[#This Row],[Czy zagraniczne]]=1, ROUNDUP(telefony[[#This Row],[Trwanie]]*1440,0),0)</f>
        <v>0</v>
      </c>
      <c r="P994" s="9">
        <f>IF(telefony[[#This Row],[Czy komórkowy]]=1, P993+telefony[[#This Row],[Trwanie]], P993)</f>
        <v>1.1884374999999991</v>
      </c>
      <c r="Q994" s="9">
        <f>IF(telefony[[#This Row],[Czy stacjonarny]]=1, Q993+telefony[[#This Row],[Trwanie]], Q993)</f>
        <v>3.643067129629634</v>
      </c>
    </row>
    <row r="995" spans="1:17" x14ac:dyDescent="0.25">
      <c r="A995">
        <v>75048005</v>
      </c>
      <c r="B995" s="1">
        <v>42930</v>
      </c>
      <c r="C995" s="2">
        <v>0.57197916666666671</v>
      </c>
      <c r="D995" s="2">
        <v>0.58081018518518523</v>
      </c>
      <c r="E995">
        <f>IF(LEN(telefony[[#This Row],[nr]]) = 7, 1,0)</f>
        <v>0</v>
      </c>
      <c r="F995">
        <f>IF(LEN(telefony[[#This Row],[nr]]) = 8, 1,0)</f>
        <v>1</v>
      </c>
      <c r="G995">
        <f>IF(LEN(telefony[[#This Row],[nr]]) &gt;= 10, 1,0)</f>
        <v>0</v>
      </c>
      <c r="H995">
        <f>IF(AND(MID(telefony[[#This Row],[nr]],1,2)="12",  telefony[[#This Row],[Czy stacjonarny]]=1), 1,0)</f>
        <v>0</v>
      </c>
      <c r="I995" s="2">
        <f>IF(telefony[[#This Row],[Czy stacjonarny na 12]]=1, telefony[[#This Row],[zakonczenie]]-telefony[[#This Row],[rozpoczecie]]+I994, I994)</f>
        <v>7.8171296296296211E-2</v>
      </c>
      <c r="J995" s="9">
        <f>IF(telefony[[#This Row],[Czy stacjonarny]]=1, telefony[[#This Row],[zakonczenie]]-telefony[[#This Row],[rozpoczecie]]+J994, J994)</f>
        <v>4.0339699074074122</v>
      </c>
      <c r="K995" s="9">
        <f>IF(telefony[[#This Row],[Czy komórkowy]]=1, telefony[[#This Row],[zakonczenie]]-telefony[[#This Row],[rozpoczecie]]+K994, K994)</f>
        <v>1.3619212962962948</v>
      </c>
      <c r="L995" s="9">
        <f>IF(telefony[[#This Row],[Czy zagraniczne]]=1, telefony[[#This Row],[zakonczenie]]-telefony[[#This Row],[rozpoczecie]]+L994, L994)</f>
        <v>0.29502314814814862</v>
      </c>
      <c r="M995" s="9">
        <f>IF(telefony[[#This Row],[Czy stacjonarny]]=1, telefony[[#This Row],[zakonczenie]]-telefony[[#This Row],[rozpoczecie]]+M994, IF(telefony[[#This Row],[Czy komórkowy]]=1, telefony[[#This Row],[zakonczenie]]-telefony[[#This Row],[rozpoczecie]]+M994, M994))</f>
        <v>5.3958912037037141</v>
      </c>
      <c r="N995" s="2">
        <f>telefony[[#This Row],[zakonczenie]]-telefony[[#This Row],[rozpoczecie]]</f>
        <v>8.8310185185185297E-3</v>
      </c>
      <c r="O995">
        <f>IF(telefony[[#This Row],[Czy zagraniczne]]=1, ROUNDUP(telefony[[#This Row],[Trwanie]]*1440,0),0)</f>
        <v>0</v>
      </c>
      <c r="P995" s="9">
        <f>IF(telefony[[#This Row],[Czy komórkowy]]=1, P994+telefony[[#This Row],[Trwanie]], P994)</f>
        <v>1.1972685185185177</v>
      </c>
      <c r="Q995" s="9">
        <f>IF(telefony[[#This Row],[Czy stacjonarny]]=1, Q994+telefony[[#This Row],[Trwanie]], Q994)</f>
        <v>3.643067129629634</v>
      </c>
    </row>
    <row r="996" spans="1:17" x14ac:dyDescent="0.25">
      <c r="A996">
        <v>97459926</v>
      </c>
      <c r="B996" s="1">
        <v>42930</v>
      </c>
      <c r="C996" s="2">
        <v>0.57262731481481477</v>
      </c>
      <c r="D996" s="2">
        <v>0.57991898148148147</v>
      </c>
      <c r="E996">
        <f>IF(LEN(telefony[[#This Row],[nr]]) = 7, 1,0)</f>
        <v>0</v>
      </c>
      <c r="F996">
        <f>IF(LEN(telefony[[#This Row],[nr]]) = 8, 1,0)</f>
        <v>1</v>
      </c>
      <c r="G996">
        <f>IF(LEN(telefony[[#This Row],[nr]]) &gt;= 10, 1,0)</f>
        <v>0</v>
      </c>
      <c r="H996">
        <f>IF(AND(MID(telefony[[#This Row],[nr]],1,2)="12",  telefony[[#This Row],[Czy stacjonarny]]=1), 1,0)</f>
        <v>0</v>
      </c>
      <c r="I996" s="2">
        <f>IF(telefony[[#This Row],[Czy stacjonarny na 12]]=1, telefony[[#This Row],[zakonczenie]]-telefony[[#This Row],[rozpoczecie]]+I995, I995)</f>
        <v>7.8171296296296211E-2</v>
      </c>
      <c r="J996" s="9">
        <f>IF(telefony[[#This Row],[Czy stacjonarny]]=1, telefony[[#This Row],[zakonczenie]]-telefony[[#This Row],[rozpoczecie]]+J995, J995)</f>
        <v>4.0339699074074122</v>
      </c>
      <c r="K996" s="9">
        <f>IF(telefony[[#This Row],[Czy komórkowy]]=1, telefony[[#This Row],[zakonczenie]]-telefony[[#This Row],[rozpoczecie]]+K995, K995)</f>
        <v>1.3692129629629615</v>
      </c>
      <c r="L996" s="9">
        <f>IF(telefony[[#This Row],[Czy zagraniczne]]=1, telefony[[#This Row],[zakonczenie]]-telefony[[#This Row],[rozpoczecie]]+L995, L995)</f>
        <v>0.29502314814814862</v>
      </c>
      <c r="M996" s="9">
        <f>IF(telefony[[#This Row],[Czy stacjonarny]]=1, telefony[[#This Row],[zakonczenie]]-telefony[[#This Row],[rozpoczecie]]+M995, IF(telefony[[#This Row],[Czy komórkowy]]=1, telefony[[#This Row],[zakonczenie]]-telefony[[#This Row],[rozpoczecie]]+M995, M995))</f>
        <v>5.4031828703703813</v>
      </c>
      <c r="N996" s="2">
        <f>telefony[[#This Row],[zakonczenie]]-telefony[[#This Row],[rozpoczecie]]</f>
        <v>7.2916666666666963E-3</v>
      </c>
      <c r="O996">
        <f>IF(telefony[[#This Row],[Czy zagraniczne]]=1, ROUNDUP(telefony[[#This Row],[Trwanie]]*1440,0),0)</f>
        <v>0</v>
      </c>
      <c r="P996" s="9">
        <f>IF(telefony[[#This Row],[Czy komórkowy]]=1, P995+telefony[[#This Row],[Trwanie]], P995)</f>
        <v>1.2045601851851844</v>
      </c>
      <c r="Q996" s="9">
        <f>IF(telefony[[#This Row],[Czy stacjonarny]]=1, Q995+telefony[[#This Row],[Trwanie]], Q995)</f>
        <v>3.643067129629634</v>
      </c>
    </row>
    <row r="997" spans="1:17" x14ac:dyDescent="0.25">
      <c r="A997">
        <v>9600226</v>
      </c>
      <c r="B997" s="1">
        <v>42930</v>
      </c>
      <c r="C997" s="2">
        <v>0.57451388888888888</v>
      </c>
      <c r="D997" s="2">
        <v>0.57847222222222228</v>
      </c>
      <c r="E997">
        <f>IF(LEN(telefony[[#This Row],[nr]]) = 7, 1,0)</f>
        <v>1</v>
      </c>
      <c r="F997">
        <f>IF(LEN(telefony[[#This Row],[nr]]) = 8, 1,0)</f>
        <v>0</v>
      </c>
      <c r="G997">
        <f>IF(LEN(telefony[[#This Row],[nr]]) &gt;= 10, 1,0)</f>
        <v>0</v>
      </c>
      <c r="H997">
        <f>IF(AND(MID(telefony[[#This Row],[nr]],1,2)="12",  telefony[[#This Row],[Czy stacjonarny]]=1), 1,0)</f>
        <v>0</v>
      </c>
      <c r="I997" s="2">
        <f>IF(telefony[[#This Row],[Czy stacjonarny na 12]]=1, telefony[[#This Row],[zakonczenie]]-telefony[[#This Row],[rozpoczecie]]+I996, I996)</f>
        <v>7.8171296296296211E-2</v>
      </c>
      <c r="J997" s="9">
        <f>IF(telefony[[#This Row],[Czy stacjonarny]]=1, telefony[[#This Row],[zakonczenie]]-telefony[[#This Row],[rozpoczecie]]+J996, J996)</f>
        <v>4.0379282407407455</v>
      </c>
      <c r="K997" s="9">
        <f>IF(telefony[[#This Row],[Czy komórkowy]]=1, telefony[[#This Row],[zakonczenie]]-telefony[[#This Row],[rozpoczecie]]+K996, K996)</f>
        <v>1.3692129629629615</v>
      </c>
      <c r="L997" s="9">
        <f>IF(telefony[[#This Row],[Czy zagraniczne]]=1, telefony[[#This Row],[zakonczenie]]-telefony[[#This Row],[rozpoczecie]]+L996, L996)</f>
        <v>0.29502314814814862</v>
      </c>
      <c r="M997" s="9">
        <f>IF(telefony[[#This Row],[Czy stacjonarny]]=1, telefony[[#This Row],[zakonczenie]]-telefony[[#This Row],[rozpoczecie]]+M996, IF(telefony[[#This Row],[Czy komórkowy]]=1, telefony[[#This Row],[zakonczenie]]-telefony[[#This Row],[rozpoczecie]]+M996, M996))</f>
        <v>5.4071412037037145</v>
      </c>
      <c r="N997" s="2">
        <f>telefony[[#This Row],[zakonczenie]]-telefony[[#This Row],[rozpoczecie]]</f>
        <v>3.958333333333397E-3</v>
      </c>
      <c r="O997">
        <f>IF(telefony[[#This Row],[Czy zagraniczne]]=1, ROUNDUP(telefony[[#This Row],[Trwanie]]*1440,0),0)</f>
        <v>0</v>
      </c>
      <c r="P997" s="9">
        <f>IF(telefony[[#This Row],[Czy komórkowy]]=1, P996+telefony[[#This Row],[Trwanie]], P996)</f>
        <v>1.2045601851851844</v>
      </c>
      <c r="Q997" s="9">
        <f>IF(telefony[[#This Row],[Czy stacjonarny]]=1, Q996+telefony[[#This Row],[Trwanie]], Q996)</f>
        <v>3.6470254629629673</v>
      </c>
    </row>
    <row r="998" spans="1:17" x14ac:dyDescent="0.25">
      <c r="A998">
        <v>9685747</v>
      </c>
      <c r="B998" s="1">
        <v>42930</v>
      </c>
      <c r="C998" s="2">
        <v>0.57810185185185181</v>
      </c>
      <c r="D998" s="2">
        <v>0.58810185185185182</v>
      </c>
      <c r="E998">
        <f>IF(LEN(telefony[[#This Row],[nr]]) = 7, 1,0)</f>
        <v>1</v>
      </c>
      <c r="F998">
        <f>IF(LEN(telefony[[#This Row],[nr]]) = 8, 1,0)</f>
        <v>0</v>
      </c>
      <c r="G998">
        <f>IF(LEN(telefony[[#This Row],[nr]]) &gt;= 10, 1,0)</f>
        <v>0</v>
      </c>
      <c r="H998">
        <f>IF(AND(MID(telefony[[#This Row],[nr]],1,2)="12",  telefony[[#This Row],[Czy stacjonarny]]=1), 1,0)</f>
        <v>0</v>
      </c>
      <c r="I998" s="2">
        <f>IF(telefony[[#This Row],[Czy stacjonarny na 12]]=1, telefony[[#This Row],[zakonczenie]]-telefony[[#This Row],[rozpoczecie]]+I997, I997)</f>
        <v>7.8171296296296211E-2</v>
      </c>
      <c r="J998" s="9">
        <f>IF(telefony[[#This Row],[Czy stacjonarny]]=1, telefony[[#This Row],[zakonczenie]]-telefony[[#This Row],[rozpoczecie]]+J997, J997)</f>
        <v>4.0479282407407453</v>
      </c>
      <c r="K998" s="9">
        <f>IF(telefony[[#This Row],[Czy komórkowy]]=1, telefony[[#This Row],[zakonczenie]]-telefony[[#This Row],[rozpoczecie]]+K997, K997)</f>
        <v>1.3692129629629615</v>
      </c>
      <c r="L998" s="9">
        <f>IF(telefony[[#This Row],[Czy zagraniczne]]=1, telefony[[#This Row],[zakonczenie]]-telefony[[#This Row],[rozpoczecie]]+L997, L997)</f>
        <v>0.29502314814814862</v>
      </c>
      <c r="M998" s="9">
        <f>IF(telefony[[#This Row],[Czy stacjonarny]]=1, telefony[[#This Row],[zakonczenie]]-telefony[[#This Row],[rozpoczecie]]+M997, IF(telefony[[#This Row],[Czy komórkowy]]=1, telefony[[#This Row],[zakonczenie]]-telefony[[#This Row],[rozpoczecie]]+M997, M997))</f>
        <v>5.4171412037037143</v>
      </c>
      <c r="N998" s="2">
        <f>telefony[[#This Row],[zakonczenie]]-telefony[[#This Row],[rozpoczecie]]</f>
        <v>1.0000000000000009E-2</v>
      </c>
      <c r="O998">
        <f>IF(telefony[[#This Row],[Czy zagraniczne]]=1, ROUNDUP(telefony[[#This Row],[Trwanie]]*1440,0),0)</f>
        <v>0</v>
      </c>
      <c r="P998" s="9">
        <f>IF(telefony[[#This Row],[Czy komórkowy]]=1, P997+telefony[[#This Row],[Trwanie]], P997)</f>
        <v>1.2045601851851844</v>
      </c>
      <c r="Q998" s="9">
        <f>IF(telefony[[#This Row],[Czy stacjonarny]]=1, Q997+telefony[[#This Row],[Trwanie]], Q997)</f>
        <v>3.6570254629629675</v>
      </c>
    </row>
    <row r="999" spans="1:17" x14ac:dyDescent="0.25">
      <c r="A999">
        <v>3178616</v>
      </c>
      <c r="B999" s="1">
        <v>42930</v>
      </c>
      <c r="C999" s="2">
        <v>0.58233796296296292</v>
      </c>
      <c r="D999" s="2">
        <v>0.58734953703703707</v>
      </c>
      <c r="E999">
        <f>IF(LEN(telefony[[#This Row],[nr]]) = 7, 1,0)</f>
        <v>1</v>
      </c>
      <c r="F999">
        <f>IF(LEN(telefony[[#This Row],[nr]]) = 8, 1,0)</f>
        <v>0</v>
      </c>
      <c r="G999">
        <f>IF(LEN(telefony[[#This Row],[nr]]) &gt;= 10, 1,0)</f>
        <v>0</v>
      </c>
      <c r="H999">
        <f>IF(AND(MID(telefony[[#This Row],[nr]],1,2)="12",  telefony[[#This Row],[Czy stacjonarny]]=1), 1,0)</f>
        <v>0</v>
      </c>
      <c r="I999" s="2">
        <f>IF(telefony[[#This Row],[Czy stacjonarny na 12]]=1, telefony[[#This Row],[zakonczenie]]-telefony[[#This Row],[rozpoczecie]]+I998, I998)</f>
        <v>7.8171296296296211E-2</v>
      </c>
      <c r="J999" s="9">
        <f>IF(telefony[[#This Row],[Czy stacjonarny]]=1, telefony[[#This Row],[zakonczenie]]-telefony[[#This Row],[rozpoczecie]]+J998, J998)</f>
        <v>4.0529398148148195</v>
      </c>
      <c r="K999" s="9">
        <f>IF(telefony[[#This Row],[Czy komórkowy]]=1, telefony[[#This Row],[zakonczenie]]-telefony[[#This Row],[rozpoczecie]]+K998, K998)</f>
        <v>1.3692129629629615</v>
      </c>
      <c r="L999" s="9">
        <f>IF(telefony[[#This Row],[Czy zagraniczne]]=1, telefony[[#This Row],[zakonczenie]]-telefony[[#This Row],[rozpoczecie]]+L998, L998)</f>
        <v>0.29502314814814862</v>
      </c>
      <c r="M999" s="9">
        <f>IF(telefony[[#This Row],[Czy stacjonarny]]=1, telefony[[#This Row],[zakonczenie]]-telefony[[#This Row],[rozpoczecie]]+M998, IF(telefony[[#This Row],[Czy komórkowy]]=1, telefony[[#This Row],[zakonczenie]]-telefony[[#This Row],[rozpoczecie]]+M998, M998))</f>
        <v>5.4221527777777885</v>
      </c>
      <c r="N999" s="2">
        <f>telefony[[#This Row],[zakonczenie]]-telefony[[#This Row],[rozpoczecie]]</f>
        <v>5.0115740740741543E-3</v>
      </c>
      <c r="O999">
        <f>IF(telefony[[#This Row],[Czy zagraniczne]]=1, ROUNDUP(telefony[[#This Row],[Trwanie]]*1440,0),0)</f>
        <v>0</v>
      </c>
      <c r="P999" s="9">
        <f>IF(telefony[[#This Row],[Czy komórkowy]]=1, P998+telefony[[#This Row],[Trwanie]], P998)</f>
        <v>1.2045601851851844</v>
      </c>
      <c r="Q999" s="9">
        <f>IF(telefony[[#This Row],[Czy stacjonarny]]=1, Q998+telefony[[#This Row],[Trwanie]], Q998)</f>
        <v>3.6620370370370416</v>
      </c>
    </row>
    <row r="1000" spans="1:17" x14ac:dyDescent="0.25">
      <c r="A1000">
        <v>9979899</v>
      </c>
      <c r="B1000" s="1">
        <v>42930</v>
      </c>
      <c r="C1000" s="2">
        <v>0.58810185185185182</v>
      </c>
      <c r="D1000" s="2">
        <v>0.59134259259259259</v>
      </c>
      <c r="E1000">
        <f>IF(LEN(telefony[[#This Row],[nr]]) = 7, 1,0)</f>
        <v>1</v>
      </c>
      <c r="F1000">
        <f>IF(LEN(telefony[[#This Row],[nr]]) = 8, 1,0)</f>
        <v>0</v>
      </c>
      <c r="G1000">
        <f>IF(LEN(telefony[[#This Row],[nr]]) &gt;= 10, 1,0)</f>
        <v>0</v>
      </c>
      <c r="H1000">
        <f>IF(AND(MID(telefony[[#This Row],[nr]],1,2)="12",  telefony[[#This Row],[Czy stacjonarny]]=1), 1,0)</f>
        <v>0</v>
      </c>
      <c r="I1000" s="2">
        <f>IF(telefony[[#This Row],[Czy stacjonarny na 12]]=1, telefony[[#This Row],[zakonczenie]]-telefony[[#This Row],[rozpoczecie]]+I999, I999)</f>
        <v>7.8171296296296211E-2</v>
      </c>
      <c r="J1000" s="9">
        <f>IF(telefony[[#This Row],[Czy stacjonarny]]=1, telefony[[#This Row],[zakonczenie]]-telefony[[#This Row],[rozpoczecie]]+J999, J999)</f>
        <v>4.0561805555555601</v>
      </c>
      <c r="K1000" s="9">
        <f>IF(telefony[[#This Row],[Czy komórkowy]]=1, telefony[[#This Row],[zakonczenie]]-telefony[[#This Row],[rozpoczecie]]+K999, K999)</f>
        <v>1.3692129629629615</v>
      </c>
      <c r="L1000" s="9">
        <f>IF(telefony[[#This Row],[Czy zagraniczne]]=1, telefony[[#This Row],[zakonczenie]]-telefony[[#This Row],[rozpoczecie]]+L999, L999)</f>
        <v>0.29502314814814862</v>
      </c>
      <c r="M1000" s="9">
        <f>IF(telefony[[#This Row],[Czy stacjonarny]]=1, telefony[[#This Row],[zakonczenie]]-telefony[[#This Row],[rozpoczecie]]+M999, IF(telefony[[#This Row],[Czy komórkowy]]=1, telefony[[#This Row],[zakonczenie]]-telefony[[#This Row],[rozpoczecie]]+M999, M999))</f>
        <v>5.4253935185185291</v>
      </c>
      <c r="N1000" s="2">
        <f>telefony[[#This Row],[zakonczenie]]-telefony[[#This Row],[rozpoczecie]]</f>
        <v>3.2407407407407662E-3</v>
      </c>
      <c r="O1000">
        <f>IF(telefony[[#This Row],[Czy zagraniczne]]=1, ROUNDUP(telefony[[#This Row],[Trwanie]]*1440,0),0)</f>
        <v>0</v>
      </c>
      <c r="P1000" s="9">
        <f>IF(telefony[[#This Row],[Czy komórkowy]]=1, P999+telefony[[#This Row],[Trwanie]], P999)</f>
        <v>1.2045601851851844</v>
      </c>
      <c r="Q1000" s="9">
        <f>IF(telefony[[#This Row],[Czy stacjonarny]]=1, Q999+telefony[[#This Row],[Trwanie]], Q999)</f>
        <v>3.6652777777777823</v>
      </c>
    </row>
    <row r="1001" spans="1:17" x14ac:dyDescent="0.25">
      <c r="A1001">
        <v>4575865</v>
      </c>
      <c r="B1001" s="1">
        <v>42930</v>
      </c>
      <c r="C1001" s="2">
        <v>0.58959490740740739</v>
      </c>
      <c r="D1001" s="2">
        <v>0.59105324074074073</v>
      </c>
      <c r="E1001">
        <f>IF(LEN(telefony[[#This Row],[nr]]) = 7, 1,0)</f>
        <v>1</v>
      </c>
      <c r="F1001">
        <f>IF(LEN(telefony[[#This Row],[nr]]) = 8, 1,0)</f>
        <v>0</v>
      </c>
      <c r="G1001">
        <f>IF(LEN(telefony[[#This Row],[nr]]) &gt;= 10, 1,0)</f>
        <v>0</v>
      </c>
      <c r="H1001">
        <f>IF(AND(MID(telefony[[#This Row],[nr]],1,2)="12",  telefony[[#This Row],[Czy stacjonarny]]=1), 1,0)</f>
        <v>0</v>
      </c>
      <c r="I1001" s="2">
        <f>IF(telefony[[#This Row],[Czy stacjonarny na 12]]=1, telefony[[#This Row],[zakonczenie]]-telefony[[#This Row],[rozpoczecie]]+I1000, I1000)</f>
        <v>7.8171296296296211E-2</v>
      </c>
      <c r="J1001" s="9">
        <f>IF(telefony[[#This Row],[Czy stacjonarny]]=1, telefony[[#This Row],[zakonczenie]]-telefony[[#This Row],[rozpoczecie]]+J1000, J1000)</f>
        <v>4.0576388888888939</v>
      </c>
      <c r="K1001" s="9">
        <f>IF(telefony[[#This Row],[Czy komórkowy]]=1, telefony[[#This Row],[zakonczenie]]-telefony[[#This Row],[rozpoczecie]]+K1000, K1000)</f>
        <v>1.3692129629629615</v>
      </c>
      <c r="L1001" s="9">
        <f>IF(telefony[[#This Row],[Czy zagraniczne]]=1, telefony[[#This Row],[zakonczenie]]-telefony[[#This Row],[rozpoczecie]]+L1000, L1000)</f>
        <v>0.29502314814814862</v>
      </c>
      <c r="M1001" s="9">
        <f>IF(telefony[[#This Row],[Czy stacjonarny]]=1, telefony[[#This Row],[zakonczenie]]-telefony[[#This Row],[rozpoczecie]]+M1000, IF(telefony[[#This Row],[Czy komórkowy]]=1, telefony[[#This Row],[zakonczenie]]-telefony[[#This Row],[rozpoczecie]]+M1000, M1000))</f>
        <v>5.4268518518518629</v>
      </c>
      <c r="N1001" s="2">
        <f>telefony[[#This Row],[zakonczenie]]-telefony[[#This Row],[rozpoczecie]]</f>
        <v>1.4583333333333393E-3</v>
      </c>
      <c r="O1001">
        <f>IF(telefony[[#This Row],[Czy zagraniczne]]=1, ROUNDUP(telefony[[#This Row],[Trwanie]]*1440,0),0)</f>
        <v>0</v>
      </c>
      <c r="P1001" s="9">
        <f>IF(telefony[[#This Row],[Czy komórkowy]]=1, P1000+telefony[[#This Row],[Trwanie]], P1000)</f>
        <v>1.2045601851851844</v>
      </c>
      <c r="Q1001" s="9">
        <f>IF(telefony[[#This Row],[Czy stacjonarny]]=1, Q1000+telefony[[#This Row],[Trwanie]], Q1000)</f>
        <v>3.6667361111111156</v>
      </c>
    </row>
    <row r="1002" spans="1:17" x14ac:dyDescent="0.25">
      <c r="A1002">
        <v>1808444</v>
      </c>
      <c r="B1002" s="1">
        <v>42930</v>
      </c>
      <c r="C1002" s="2">
        <v>0.59284722222222219</v>
      </c>
      <c r="D1002" s="2">
        <v>0.59662037037037041</v>
      </c>
      <c r="E1002">
        <f>IF(LEN(telefony[[#This Row],[nr]]) = 7, 1,0)</f>
        <v>1</v>
      </c>
      <c r="F1002">
        <f>IF(LEN(telefony[[#This Row],[nr]]) = 8, 1,0)</f>
        <v>0</v>
      </c>
      <c r="G1002">
        <f>IF(LEN(telefony[[#This Row],[nr]]) &gt;= 10, 1,0)</f>
        <v>0</v>
      </c>
      <c r="H1002">
        <f>IF(AND(MID(telefony[[#This Row],[nr]],1,2)="12",  telefony[[#This Row],[Czy stacjonarny]]=1), 1,0)</f>
        <v>0</v>
      </c>
      <c r="I1002" s="2">
        <f>IF(telefony[[#This Row],[Czy stacjonarny na 12]]=1, telefony[[#This Row],[zakonczenie]]-telefony[[#This Row],[rozpoczecie]]+I1001, I1001)</f>
        <v>7.8171296296296211E-2</v>
      </c>
      <c r="J1002" s="9">
        <f>IF(telefony[[#This Row],[Czy stacjonarny]]=1, telefony[[#This Row],[zakonczenie]]-telefony[[#This Row],[rozpoczecie]]+J1001, J1001)</f>
        <v>4.0614120370370426</v>
      </c>
      <c r="K1002" s="9">
        <f>IF(telefony[[#This Row],[Czy komórkowy]]=1, telefony[[#This Row],[zakonczenie]]-telefony[[#This Row],[rozpoczecie]]+K1001, K1001)</f>
        <v>1.3692129629629615</v>
      </c>
      <c r="L1002" s="9">
        <f>IF(telefony[[#This Row],[Czy zagraniczne]]=1, telefony[[#This Row],[zakonczenie]]-telefony[[#This Row],[rozpoczecie]]+L1001, L1001)</f>
        <v>0.29502314814814862</v>
      </c>
      <c r="M1002" s="9">
        <f>IF(telefony[[#This Row],[Czy stacjonarny]]=1, telefony[[#This Row],[zakonczenie]]-telefony[[#This Row],[rozpoczecie]]+M1001, IF(telefony[[#This Row],[Czy komórkowy]]=1, telefony[[#This Row],[zakonczenie]]-telefony[[#This Row],[rozpoczecie]]+M1001, M1001))</f>
        <v>5.4306250000000116</v>
      </c>
      <c r="N1002" s="2">
        <f>telefony[[#This Row],[zakonczenie]]-telefony[[#This Row],[rozpoczecie]]</f>
        <v>3.7731481481482199E-3</v>
      </c>
      <c r="O1002">
        <f>IF(telefony[[#This Row],[Czy zagraniczne]]=1, ROUNDUP(telefony[[#This Row],[Trwanie]]*1440,0),0)</f>
        <v>0</v>
      </c>
      <c r="P1002" s="9">
        <f>IF(telefony[[#This Row],[Czy komórkowy]]=1, P1001+telefony[[#This Row],[Trwanie]], P1001)</f>
        <v>1.2045601851851844</v>
      </c>
      <c r="Q1002" s="9">
        <f>IF(telefony[[#This Row],[Czy stacjonarny]]=1, Q1001+telefony[[#This Row],[Trwanie]], Q1001)</f>
        <v>3.6705092592592639</v>
      </c>
    </row>
    <row r="1003" spans="1:17" x14ac:dyDescent="0.25">
      <c r="A1003">
        <v>1649912</v>
      </c>
      <c r="B1003" s="1">
        <v>42930</v>
      </c>
      <c r="C1003" s="2">
        <v>0.59467592592592589</v>
      </c>
      <c r="D1003" s="2">
        <v>0.60392361111111115</v>
      </c>
      <c r="E1003">
        <f>IF(LEN(telefony[[#This Row],[nr]]) = 7, 1,0)</f>
        <v>1</v>
      </c>
      <c r="F1003">
        <f>IF(LEN(telefony[[#This Row],[nr]]) = 8, 1,0)</f>
        <v>0</v>
      </c>
      <c r="G1003">
        <f>IF(LEN(telefony[[#This Row],[nr]]) &gt;= 10, 1,0)</f>
        <v>0</v>
      </c>
      <c r="H1003">
        <f>IF(AND(MID(telefony[[#This Row],[nr]],1,2)="12",  telefony[[#This Row],[Czy stacjonarny]]=1), 1,0)</f>
        <v>0</v>
      </c>
      <c r="I1003" s="2">
        <f>IF(telefony[[#This Row],[Czy stacjonarny na 12]]=1, telefony[[#This Row],[zakonczenie]]-telefony[[#This Row],[rozpoczecie]]+I1002, I1002)</f>
        <v>7.8171296296296211E-2</v>
      </c>
      <c r="J1003" s="9">
        <f>IF(telefony[[#This Row],[Czy stacjonarny]]=1, telefony[[#This Row],[zakonczenie]]-telefony[[#This Row],[rozpoczecie]]+J1002, J1002)</f>
        <v>4.0706597222222278</v>
      </c>
      <c r="K1003" s="9">
        <f>IF(telefony[[#This Row],[Czy komórkowy]]=1, telefony[[#This Row],[zakonczenie]]-telefony[[#This Row],[rozpoczecie]]+K1002, K1002)</f>
        <v>1.3692129629629615</v>
      </c>
      <c r="L1003" s="9">
        <f>IF(telefony[[#This Row],[Czy zagraniczne]]=1, telefony[[#This Row],[zakonczenie]]-telefony[[#This Row],[rozpoczecie]]+L1002, L1002)</f>
        <v>0.29502314814814862</v>
      </c>
      <c r="M1003" s="9">
        <f>IF(telefony[[#This Row],[Czy stacjonarny]]=1, telefony[[#This Row],[zakonczenie]]-telefony[[#This Row],[rozpoczecie]]+M1002, IF(telefony[[#This Row],[Czy komórkowy]]=1, telefony[[#This Row],[zakonczenie]]-telefony[[#This Row],[rozpoczecie]]+M1002, M1002))</f>
        <v>5.4398726851851968</v>
      </c>
      <c r="N1003" s="2">
        <f>telefony[[#This Row],[zakonczenie]]-telefony[[#This Row],[rozpoczecie]]</f>
        <v>9.2476851851852615E-3</v>
      </c>
      <c r="O1003">
        <f>IF(telefony[[#This Row],[Czy zagraniczne]]=1, ROUNDUP(telefony[[#This Row],[Trwanie]]*1440,0),0)</f>
        <v>0</v>
      </c>
      <c r="P1003" s="9">
        <f>IF(telefony[[#This Row],[Czy komórkowy]]=1, P1002+telefony[[#This Row],[Trwanie]], P1002)</f>
        <v>1.2045601851851844</v>
      </c>
      <c r="Q1003" s="9">
        <f>IF(telefony[[#This Row],[Czy stacjonarny]]=1, Q1002+telefony[[#This Row],[Trwanie]], Q1002)</f>
        <v>3.6797569444444491</v>
      </c>
    </row>
    <row r="1004" spans="1:17" x14ac:dyDescent="0.25">
      <c r="A1004">
        <v>6128500046</v>
      </c>
      <c r="B1004" s="1">
        <v>42930</v>
      </c>
      <c r="C1004" s="2">
        <v>0.5981481481481481</v>
      </c>
      <c r="D1004" s="2">
        <v>0.60513888888888889</v>
      </c>
      <c r="E1004">
        <f>IF(LEN(telefony[[#This Row],[nr]]) = 7, 1,0)</f>
        <v>0</v>
      </c>
      <c r="F1004">
        <f>IF(LEN(telefony[[#This Row],[nr]]) = 8, 1,0)</f>
        <v>0</v>
      </c>
      <c r="G1004">
        <f>IF(LEN(telefony[[#This Row],[nr]]) &gt;= 10, 1,0)</f>
        <v>1</v>
      </c>
      <c r="H1004">
        <f>IF(AND(MID(telefony[[#This Row],[nr]],1,2)="12",  telefony[[#This Row],[Czy stacjonarny]]=1), 1,0)</f>
        <v>0</v>
      </c>
      <c r="I1004" s="2">
        <f>IF(telefony[[#This Row],[Czy stacjonarny na 12]]=1, telefony[[#This Row],[zakonczenie]]-telefony[[#This Row],[rozpoczecie]]+I1003, I1003)</f>
        <v>7.8171296296296211E-2</v>
      </c>
      <c r="J1004" s="9">
        <f>IF(telefony[[#This Row],[Czy stacjonarny]]=1, telefony[[#This Row],[zakonczenie]]-telefony[[#This Row],[rozpoczecie]]+J1003, J1003)</f>
        <v>4.0706597222222278</v>
      </c>
      <c r="K1004" s="9">
        <f>IF(telefony[[#This Row],[Czy komórkowy]]=1, telefony[[#This Row],[zakonczenie]]-telefony[[#This Row],[rozpoczecie]]+K1003, K1003)</f>
        <v>1.3692129629629615</v>
      </c>
      <c r="L1004" s="9">
        <f>IF(telefony[[#This Row],[Czy zagraniczne]]=1, telefony[[#This Row],[zakonczenie]]-telefony[[#This Row],[rozpoczecie]]+L1003, L1003)</f>
        <v>0.30201388888888941</v>
      </c>
      <c r="M1004" s="9">
        <f>IF(telefony[[#This Row],[Czy stacjonarny]]=1, telefony[[#This Row],[zakonczenie]]-telefony[[#This Row],[rozpoczecie]]+M1003, IF(telefony[[#This Row],[Czy komórkowy]]=1, telefony[[#This Row],[zakonczenie]]-telefony[[#This Row],[rozpoczecie]]+M1003, M1003))</f>
        <v>5.4398726851851968</v>
      </c>
      <c r="N1004" s="2">
        <f>telefony[[#This Row],[zakonczenie]]-telefony[[#This Row],[rozpoczecie]]</f>
        <v>6.9907407407407973E-3</v>
      </c>
      <c r="O1004">
        <f>IF(telefony[[#This Row],[Czy zagraniczne]]=1, ROUNDUP(telefony[[#This Row],[Trwanie]]*1440,0),0)</f>
        <v>11</v>
      </c>
      <c r="P1004" s="9">
        <f>IF(telefony[[#This Row],[Czy komórkowy]]=1, P1003+telefony[[#This Row],[Trwanie]], P1003)</f>
        <v>1.2045601851851844</v>
      </c>
      <c r="Q1004" s="9">
        <f>IF(telefony[[#This Row],[Czy stacjonarny]]=1, Q1003+telefony[[#This Row],[Trwanie]], Q1003)</f>
        <v>3.6797569444444491</v>
      </c>
    </row>
    <row r="1005" spans="1:17" x14ac:dyDescent="0.25">
      <c r="A1005">
        <v>6580951</v>
      </c>
      <c r="B1005" s="1">
        <v>42930</v>
      </c>
      <c r="C1005" s="2">
        <v>0.6001967592592593</v>
      </c>
      <c r="D1005" s="2">
        <v>0.60023148148148153</v>
      </c>
      <c r="E1005">
        <f>IF(LEN(telefony[[#This Row],[nr]]) = 7, 1,0)</f>
        <v>1</v>
      </c>
      <c r="F1005">
        <f>IF(LEN(telefony[[#This Row],[nr]]) = 8, 1,0)</f>
        <v>0</v>
      </c>
      <c r="G1005">
        <f>IF(LEN(telefony[[#This Row],[nr]]) &gt;= 10, 1,0)</f>
        <v>0</v>
      </c>
      <c r="H1005">
        <f>IF(AND(MID(telefony[[#This Row],[nr]],1,2)="12",  telefony[[#This Row],[Czy stacjonarny]]=1), 1,0)</f>
        <v>0</v>
      </c>
      <c r="I1005" s="2">
        <f>IF(telefony[[#This Row],[Czy stacjonarny na 12]]=1, telefony[[#This Row],[zakonczenie]]-telefony[[#This Row],[rozpoczecie]]+I1004, I1004)</f>
        <v>7.8171296296296211E-2</v>
      </c>
      <c r="J1005" s="9">
        <f>IF(telefony[[#This Row],[Czy stacjonarny]]=1, telefony[[#This Row],[zakonczenie]]-telefony[[#This Row],[rozpoczecie]]+J1004, J1004)</f>
        <v>4.0706944444444497</v>
      </c>
      <c r="K1005" s="9">
        <f>IF(telefony[[#This Row],[Czy komórkowy]]=1, telefony[[#This Row],[zakonczenie]]-telefony[[#This Row],[rozpoczecie]]+K1004, K1004)</f>
        <v>1.3692129629629615</v>
      </c>
      <c r="L1005" s="9">
        <f>IF(telefony[[#This Row],[Czy zagraniczne]]=1, telefony[[#This Row],[zakonczenie]]-telefony[[#This Row],[rozpoczecie]]+L1004, L1004)</f>
        <v>0.30201388888888941</v>
      </c>
      <c r="M1005" s="9">
        <f>IF(telefony[[#This Row],[Czy stacjonarny]]=1, telefony[[#This Row],[zakonczenie]]-telefony[[#This Row],[rozpoczecie]]+M1004, IF(telefony[[#This Row],[Czy komórkowy]]=1, telefony[[#This Row],[zakonczenie]]-telefony[[#This Row],[rozpoczecie]]+M1004, M1004))</f>
        <v>5.4399074074074187</v>
      </c>
      <c r="N1005" s="2">
        <f>telefony[[#This Row],[zakonczenie]]-telefony[[#This Row],[rozpoczecie]]</f>
        <v>3.472222222222765E-5</v>
      </c>
      <c r="O1005">
        <f>IF(telefony[[#This Row],[Czy zagraniczne]]=1, ROUNDUP(telefony[[#This Row],[Trwanie]]*1440,0),0)</f>
        <v>0</v>
      </c>
      <c r="P1005" s="9">
        <f>IF(telefony[[#This Row],[Czy komórkowy]]=1, P1004+telefony[[#This Row],[Trwanie]], P1004)</f>
        <v>1.2045601851851844</v>
      </c>
      <c r="Q1005" s="9">
        <f>IF(telefony[[#This Row],[Czy stacjonarny]]=1, Q1004+telefony[[#This Row],[Trwanie]], Q1004)</f>
        <v>3.6797916666666715</v>
      </c>
    </row>
    <row r="1006" spans="1:17" x14ac:dyDescent="0.25">
      <c r="A1006">
        <v>5536146</v>
      </c>
      <c r="B1006" s="1">
        <v>42930</v>
      </c>
      <c r="C1006" s="2">
        <v>0.60204861111111108</v>
      </c>
      <c r="D1006" s="2">
        <v>0.60319444444444448</v>
      </c>
      <c r="E1006">
        <f>IF(LEN(telefony[[#This Row],[nr]]) = 7, 1,0)</f>
        <v>1</v>
      </c>
      <c r="F1006">
        <f>IF(LEN(telefony[[#This Row],[nr]]) = 8, 1,0)</f>
        <v>0</v>
      </c>
      <c r="G1006">
        <f>IF(LEN(telefony[[#This Row],[nr]]) &gt;= 10, 1,0)</f>
        <v>0</v>
      </c>
      <c r="H1006">
        <f>IF(AND(MID(telefony[[#This Row],[nr]],1,2)="12",  telefony[[#This Row],[Czy stacjonarny]]=1), 1,0)</f>
        <v>0</v>
      </c>
      <c r="I1006" s="2">
        <f>IF(telefony[[#This Row],[Czy stacjonarny na 12]]=1, telefony[[#This Row],[zakonczenie]]-telefony[[#This Row],[rozpoczecie]]+I1005, I1005)</f>
        <v>7.8171296296296211E-2</v>
      </c>
      <c r="J1006" s="9">
        <f>IF(telefony[[#This Row],[Czy stacjonarny]]=1, telefony[[#This Row],[zakonczenie]]-telefony[[#This Row],[rozpoczecie]]+J1005, J1005)</f>
        <v>4.0718402777777829</v>
      </c>
      <c r="K1006" s="9">
        <f>IF(telefony[[#This Row],[Czy komórkowy]]=1, telefony[[#This Row],[zakonczenie]]-telefony[[#This Row],[rozpoczecie]]+K1005, K1005)</f>
        <v>1.3692129629629615</v>
      </c>
      <c r="L1006" s="9">
        <f>IF(telefony[[#This Row],[Czy zagraniczne]]=1, telefony[[#This Row],[zakonczenie]]-telefony[[#This Row],[rozpoczecie]]+L1005, L1005)</f>
        <v>0.30201388888888941</v>
      </c>
      <c r="M1006" s="9">
        <f>IF(telefony[[#This Row],[Czy stacjonarny]]=1, telefony[[#This Row],[zakonczenie]]-telefony[[#This Row],[rozpoczecie]]+M1005, IF(telefony[[#This Row],[Czy komórkowy]]=1, telefony[[#This Row],[zakonczenie]]-telefony[[#This Row],[rozpoczecie]]+M1005, M1005))</f>
        <v>5.4410532407407519</v>
      </c>
      <c r="N1006" s="2">
        <f>telefony[[#This Row],[zakonczenie]]-telefony[[#This Row],[rozpoczecie]]</f>
        <v>1.1458333333334014E-3</v>
      </c>
      <c r="O1006">
        <f>IF(telefony[[#This Row],[Czy zagraniczne]]=1, ROUNDUP(telefony[[#This Row],[Trwanie]]*1440,0),0)</f>
        <v>0</v>
      </c>
      <c r="P1006" s="9">
        <f>IF(telefony[[#This Row],[Czy komórkowy]]=1, P1005+telefony[[#This Row],[Trwanie]], P1005)</f>
        <v>1.2045601851851844</v>
      </c>
      <c r="Q1006" s="9">
        <f>IF(telefony[[#This Row],[Czy stacjonarny]]=1, Q1005+telefony[[#This Row],[Trwanie]], Q1005)</f>
        <v>3.6809375000000051</v>
      </c>
    </row>
    <row r="1007" spans="1:17" x14ac:dyDescent="0.25">
      <c r="A1007">
        <v>7396921</v>
      </c>
      <c r="B1007" s="1">
        <v>42930</v>
      </c>
      <c r="C1007" s="2">
        <v>0.60775462962962967</v>
      </c>
      <c r="D1007" s="2">
        <v>0.61614583333333328</v>
      </c>
      <c r="E1007">
        <f>IF(LEN(telefony[[#This Row],[nr]]) = 7, 1,0)</f>
        <v>1</v>
      </c>
      <c r="F1007">
        <f>IF(LEN(telefony[[#This Row],[nr]]) = 8, 1,0)</f>
        <v>0</v>
      </c>
      <c r="G1007">
        <f>IF(LEN(telefony[[#This Row],[nr]]) &gt;= 10, 1,0)</f>
        <v>0</v>
      </c>
      <c r="H1007">
        <f>IF(AND(MID(telefony[[#This Row],[nr]],1,2)="12",  telefony[[#This Row],[Czy stacjonarny]]=1), 1,0)</f>
        <v>0</v>
      </c>
      <c r="I1007" s="2">
        <f>IF(telefony[[#This Row],[Czy stacjonarny na 12]]=1, telefony[[#This Row],[zakonczenie]]-telefony[[#This Row],[rozpoczecie]]+I1006, I1006)</f>
        <v>7.8171296296296211E-2</v>
      </c>
      <c r="J1007" s="9">
        <f>IF(telefony[[#This Row],[Czy stacjonarny]]=1, telefony[[#This Row],[zakonczenie]]-telefony[[#This Row],[rozpoczecie]]+J1006, J1006)</f>
        <v>4.0802314814814862</v>
      </c>
      <c r="K1007" s="9">
        <f>IF(telefony[[#This Row],[Czy komórkowy]]=1, telefony[[#This Row],[zakonczenie]]-telefony[[#This Row],[rozpoczecie]]+K1006, K1006)</f>
        <v>1.3692129629629615</v>
      </c>
      <c r="L1007" s="9">
        <f>IF(telefony[[#This Row],[Czy zagraniczne]]=1, telefony[[#This Row],[zakonczenie]]-telefony[[#This Row],[rozpoczecie]]+L1006, L1006)</f>
        <v>0.30201388888888941</v>
      </c>
      <c r="M1007" s="9">
        <f>IF(telefony[[#This Row],[Czy stacjonarny]]=1, telefony[[#This Row],[zakonczenie]]-telefony[[#This Row],[rozpoczecie]]+M1006, IF(telefony[[#This Row],[Czy komórkowy]]=1, telefony[[#This Row],[zakonczenie]]-telefony[[#This Row],[rozpoczecie]]+M1006, M1006))</f>
        <v>5.4494444444444552</v>
      </c>
      <c r="N1007" s="2">
        <f>telefony[[#This Row],[zakonczenie]]-telefony[[#This Row],[rozpoczecie]]</f>
        <v>8.3912037037036091E-3</v>
      </c>
      <c r="O1007">
        <f>IF(telefony[[#This Row],[Czy zagraniczne]]=1, ROUNDUP(telefony[[#This Row],[Trwanie]]*1440,0),0)</f>
        <v>0</v>
      </c>
      <c r="P1007" s="9">
        <f>IF(telefony[[#This Row],[Czy komórkowy]]=1, P1006+telefony[[#This Row],[Trwanie]], P1006)</f>
        <v>1.2045601851851844</v>
      </c>
      <c r="Q1007" s="9">
        <f>IF(telefony[[#This Row],[Czy stacjonarny]]=1, Q1006+telefony[[#This Row],[Trwanie]], Q1006)</f>
        <v>3.6893287037037088</v>
      </c>
    </row>
    <row r="1008" spans="1:17" x14ac:dyDescent="0.25">
      <c r="A1008">
        <v>8331262</v>
      </c>
      <c r="B1008" s="1">
        <v>42930</v>
      </c>
      <c r="C1008" s="2">
        <v>0.61174768518518519</v>
      </c>
      <c r="D1008" s="2">
        <v>0.61697916666666663</v>
      </c>
      <c r="E1008">
        <f>IF(LEN(telefony[[#This Row],[nr]]) = 7, 1,0)</f>
        <v>1</v>
      </c>
      <c r="F1008">
        <f>IF(LEN(telefony[[#This Row],[nr]]) = 8, 1,0)</f>
        <v>0</v>
      </c>
      <c r="G1008">
        <f>IF(LEN(telefony[[#This Row],[nr]]) &gt;= 10, 1,0)</f>
        <v>0</v>
      </c>
      <c r="H1008">
        <f>IF(AND(MID(telefony[[#This Row],[nr]],1,2)="12",  telefony[[#This Row],[Czy stacjonarny]]=1), 1,0)</f>
        <v>0</v>
      </c>
      <c r="I1008" s="2">
        <f>IF(telefony[[#This Row],[Czy stacjonarny na 12]]=1, telefony[[#This Row],[zakonczenie]]-telefony[[#This Row],[rozpoczecie]]+I1007, I1007)</f>
        <v>7.8171296296296211E-2</v>
      </c>
      <c r="J1008" s="9">
        <f>IF(telefony[[#This Row],[Czy stacjonarny]]=1, telefony[[#This Row],[zakonczenie]]-telefony[[#This Row],[rozpoczecie]]+J1007, J1007)</f>
        <v>4.0854629629629677</v>
      </c>
      <c r="K1008" s="9">
        <f>IF(telefony[[#This Row],[Czy komórkowy]]=1, telefony[[#This Row],[zakonczenie]]-telefony[[#This Row],[rozpoczecie]]+K1007, K1007)</f>
        <v>1.3692129629629615</v>
      </c>
      <c r="L1008" s="9">
        <f>IF(telefony[[#This Row],[Czy zagraniczne]]=1, telefony[[#This Row],[zakonczenie]]-telefony[[#This Row],[rozpoczecie]]+L1007, L1007)</f>
        <v>0.30201388888888941</v>
      </c>
      <c r="M1008" s="9">
        <f>IF(telefony[[#This Row],[Czy stacjonarny]]=1, telefony[[#This Row],[zakonczenie]]-telefony[[#This Row],[rozpoczecie]]+M1007, IF(telefony[[#This Row],[Czy komórkowy]]=1, telefony[[#This Row],[zakonczenie]]-telefony[[#This Row],[rozpoczecie]]+M1007, M1007))</f>
        <v>5.4546759259259368</v>
      </c>
      <c r="N1008" s="2">
        <f>telefony[[#This Row],[zakonczenie]]-telefony[[#This Row],[rozpoczecie]]</f>
        <v>5.2314814814814481E-3</v>
      </c>
      <c r="O1008">
        <f>IF(telefony[[#This Row],[Czy zagraniczne]]=1, ROUNDUP(telefony[[#This Row],[Trwanie]]*1440,0),0)</f>
        <v>0</v>
      </c>
      <c r="P1008" s="9">
        <f>IF(telefony[[#This Row],[Czy komórkowy]]=1, P1007+telefony[[#This Row],[Trwanie]], P1007)</f>
        <v>1.2045601851851844</v>
      </c>
      <c r="Q1008" s="9">
        <f>IF(telefony[[#This Row],[Czy stacjonarny]]=1, Q1007+telefony[[#This Row],[Trwanie]], Q1007)</f>
        <v>3.6945601851851904</v>
      </c>
    </row>
    <row r="1009" spans="1:17" x14ac:dyDescent="0.25">
      <c r="A1009">
        <v>5146166</v>
      </c>
      <c r="B1009" s="1">
        <v>42930</v>
      </c>
      <c r="C1009" s="2">
        <v>0.61546296296296299</v>
      </c>
      <c r="D1009" s="2">
        <v>0.62185185185185188</v>
      </c>
      <c r="E1009">
        <f>IF(LEN(telefony[[#This Row],[nr]]) = 7, 1,0)</f>
        <v>1</v>
      </c>
      <c r="F1009">
        <f>IF(LEN(telefony[[#This Row],[nr]]) = 8, 1,0)</f>
        <v>0</v>
      </c>
      <c r="G1009">
        <f>IF(LEN(telefony[[#This Row],[nr]]) &gt;= 10, 1,0)</f>
        <v>0</v>
      </c>
      <c r="H1009">
        <f>IF(AND(MID(telefony[[#This Row],[nr]],1,2)="12",  telefony[[#This Row],[Czy stacjonarny]]=1), 1,0)</f>
        <v>0</v>
      </c>
      <c r="I1009" s="2">
        <f>IF(telefony[[#This Row],[Czy stacjonarny na 12]]=1, telefony[[#This Row],[zakonczenie]]-telefony[[#This Row],[rozpoczecie]]+I1008, I1008)</f>
        <v>7.8171296296296211E-2</v>
      </c>
      <c r="J1009" s="9">
        <f>IF(telefony[[#This Row],[Czy stacjonarny]]=1, telefony[[#This Row],[zakonczenie]]-telefony[[#This Row],[rozpoczecie]]+J1008, J1008)</f>
        <v>4.0918518518518567</v>
      </c>
      <c r="K1009" s="9">
        <f>IF(telefony[[#This Row],[Czy komórkowy]]=1, telefony[[#This Row],[zakonczenie]]-telefony[[#This Row],[rozpoczecie]]+K1008, K1008)</f>
        <v>1.3692129629629615</v>
      </c>
      <c r="L1009" s="9">
        <f>IF(telefony[[#This Row],[Czy zagraniczne]]=1, telefony[[#This Row],[zakonczenie]]-telefony[[#This Row],[rozpoczecie]]+L1008, L1008)</f>
        <v>0.30201388888888941</v>
      </c>
      <c r="M1009" s="9">
        <f>IF(telefony[[#This Row],[Czy stacjonarny]]=1, telefony[[#This Row],[zakonczenie]]-telefony[[#This Row],[rozpoczecie]]+M1008, IF(telefony[[#This Row],[Czy komórkowy]]=1, telefony[[#This Row],[zakonczenie]]-telefony[[#This Row],[rozpoczecie]]+M1008, M1008))</f>
        <v>5.4610648148148258</v>
      </c>
      <c r="N1009" s="2">
        <f>telefony[[#This Row],[zakonczenie]]-telefony[[#This Row],[rozpoczecie]]</f>
        <v>6.3888888888888884E-3</v>
      </c>
      <c r="O1009">
        <f>IF(telefony[[#This Row],[Czy zagraniczne]]=1, ROUNDUP(telefony[[#This Row],[Trwanie]]*1440,0),0)</f>
        <v>0</v>
      </c>
      <c r="P1009" s="9">
        <f>IF(telefony[[#This Row],[Czy komórkowy]]=1, P1008+telefony[[#This Row],[Trwanie]], P1008)</f>
        <v>1.2045601851851844</v>
      </c>
      <c r="Q1009" s="9">
        <f>IF(telefony[[#This Row],[Czy stacjonarny]]=1, Q1008+telefony[[#This Row],[Trwanie]], Q1008)</f>
        <v>3.7009490740740794</v>
      </c>
    </row>
    <row r="1010" spans="1:17" x14ac:dyDescent="0.25">
      <c r="A1010">
        <v>6729705</v>
      </c>
      <c r="B1010" s="1">
        <v>42930</v>
      </c>
      <c r="C1010" s="2">
        <v>0.62111111111111106</v>
      </c>
      <c r="D1010" s="2">
        <v>0.62814814814814812</v>
      </c>
      <c r="E1010">
        <f>IF(LEN(telefony[[#This Row],[nr]]) = 7, 1,0)</f>
        <v>1</v>
      </c>
      <c r="F1010">
        <f>IF(LEN(telefony[[#This Row],[nr]]) = 8, 1,0)</f>
        <v>0</v>
      </c>
      <c r="G1010">
        <f>IF(LEN(telefony[[#This Row],[nr]]) &gt;= 10, 1,0)</f>
        <v>0</v>
      </c>
      <c r="H1010">
        <f>IF(AND(MID(telefony[[#This Row],[nr]],1,2)="12",  telefony[[#This Row],[Czy stacjonarny]]=1), 1,0)</f>
        <v>0</v>
      </c>
      <c r="I1010" s="2">
        <f>IF(telefony[[#This Row],[Czy stacjonarny na 12]]=1, telefony[[#This Row],[zakonczenie]]-telefony[[#This Row],[rozpoczecie]]+I1009, I1009)</f>
        <v>7.8171296296296211E-2</v>
      </c>
      <c r="J1010" s="9">
        <f>IF(telefony[[#This Row],[Czy stacjonarny]]=1, telefony[[#This Row],[zakonczenie]]-telefony[[#This Row],[rozpoczecie]]+J1009, J1009)</f>
        <v>4.0988888888888937</v>
      </c>
      <c r="K1010" s="9">
        <f>IF(telefony[[#This Row],[Czy komórkowy]]=1, telefony[[#This Row],[zakonczenie]]-telefony[[#This Row],[rozpoczecie]]+K1009, K1009)</f>
        <v>1.3692129629629615</v>
      </c>
      <c r="L1010" s="9">
        <f>IF(telefony[[#This Row],[Czy zagraniczne]]=1, telefony[[#This Row],[zakonczenie]]-telefony[[#This Row],[rozpoczecie]]+L1009, L1009)</f>
        <v>0.30201388888888941</v>
      </c>
      <c r="M1010" s="9">
        <f>IF(telefony[[#This Row],[Czy stacjonarny]]=1, telefony[[#This Row],[zakonczenie]]-telefony[[#This Row],[rozpoczecie]]+M1009, IF(telefony[[#This Row],[Czy komórkowy]]=1, telefony[[#This Row],[zakonczenie]]-telefony[[#This Row],[rozpoczecie]]+M1009, M1009))</f>
        <v>5.4681018518518627</v>
      </c>
      <c r="N1010" s="2">
        <f>telefony[[#This Row],[zakonczenie]]-telefony[[#This Row],[rozpoczecie]]</f>
        <v>7.0370370370370638E-3</v>
      </c>
      <c r="O1010">
        <f>IF(telefony[[#This Row],[Czy zagraniczne]]=1, ROUNDUP(telefony[[#This Row],[Trwanie]]*1440,0),0)</f>
        <v>0</v>
      </c>
      <c r="P1010" s="9">
        <f>IF(telefony[[#This Row],[Czy komórkowy]]=1, P1009+telefony[[#This Row],[Trwanie]], P1009)</f>
        <v>1.2045601851851844</v>
      </c>
      <c r="Q1010" s="9">
        <f>IF(telefony[[#This Row],[Czy stacjonarny]]=1, Q1009+telefony[[#This Row],[Trwanie]], Q1009)</f>
        <v>3.7079861111111163</v>
      </c>
    </row>
    <row r="1011" spans="1:17" x14ac:dyDescent="0.25">
      <c r="A1011">
        <v>5372125</v>
      </c>
      <c r="B1011" s="1">
        <v>42930</v>
      </c>
      <c r="C1011" s="2">
        <v>0.62517361111111114</v>
      </c>
      <c r="D1011" s="2">
        <v>0.62518518518518518</v>
      </c>
      <c r="E1011">
        <f>IF(LEN(telefony[[#This Row],[nr]]) = 7, 1,0)</f>
        <v>1</v>
      </c>
      <c r="F1011">
        <f>IF(LEN(telefony[[#This Row],[nr]]) = 8, 1,0)</f>
        <v>0</v>
      </c>
      <c r="G1011">
        <f>IF(LEN(telefony[[#This Row],[nr]]) &gt;= 10, 1,0)</f>
        <v>0</v>
      </c>
      <c r="H1011">
        <f>IF(AND(MID(telefony[[#This Row],[nr]],1,2)="12",  telefony[[#This Row],[Czy stacjonarny]]=1), 1,0)</f>
        <v>0</v>
      </c>
      <c r="I1011" s="2">
        <f>IF(telefony[[#This Row],[Czy stacjonarny na 12]]=1, telefony[[#This Row],[zakonczenie]]-telefony[[#This Row],[rozpoczecie]]+I1010, I1010)</f>
        <v>7.8171296296296211E-2</v>
      </c>
      <c r="J1011" s="9">
        <f>IF(telefony[[#This Row],[Czy stacjonarny]]=1, telefony[[#This Row],[zakonczenie]]-telefony[[#This Row],[rozpoczecie]]+J1010, J1010)</f>
        <v>4.0989004629629679</v>
      </c>
      <c r="K1011" s="9">
        <f>IF(telefony[[#This Row],[Czy komórkowy]]=1, telefony[[#This Row],[zakonczenie]]-telefony[[#This Row],[rozpoczecie]]+K1010, K1010)</f>
        <v>1.3692129629629615</v>
      </c>
      <c r="L1011" s="9">
        <f>IF(telefony[[#This Row],[Czy zagraniczne]]=1, telefony[[#This Row],[zakonczenie]]-telefony[[#This Row],[rozpoczecie]]+L1010, L1010)</f>
        <v>0.30201388888888941</v>
      </c>
      <c r="M1011" s="9">
        <f>IF(telefony[[#This Row],[Czy stacjonarny]]=1, telefony[[#This Row],[zakonczenie]]-telefony[[#This Row],[rozpoczecie]]+M1010, IF(telefony[[#This Row],[Czy komórkowy]]=1, telefony[[#This Row],[zakonczenie]]-telefony[[#This Row],[rozpoczecie]]+M1010, M1010))</f>
        <v>5.468113425925937</v>
      </c>
      <c r="N1011" s="2">
        <f>telefony[[#This Row],[zakonczenie]]-telefony[[#This Row],[rozpoczecie]]</f>
        <v>1.1574074074038876E-5</v>
      </c>
      <c r="O1011">
        <f>IF(telefony[[#This Row],[Czy zagraniczne]]=1, ROUNDUP(telefony[[#This Row],[Trwanie]]*1440,0),0)</f>
        <v>0</v>
      </c>
      <c r="P1011" s="9">
        <f>IF(telefony[[#This Row],[Czy komórkowy]]=1, P1010+telefony[[#This Row],[Trwanie]], P1010)</f>
        <v>1.2045601851851844</v>
      </c>
      <c r="Q1011" s="9">
        <f>IF(telefony[[#This Row],[Czy stacjonarny]]=1, Q1010+telefony[[#This Row],[Trwanie]], Q1010)</f>
        <v>3.7079976851851901</v>
      </c>
    </row>
    <row r="1012" spans="1:17" x14ac:dyDescent="0.25">
      <c r="A1012">
        <v>8870498</v>
      </c>
      <c r="B1012" s="1">
        <v>42933</v>
      </c>
      <c r="C1012" s="2">
        <v>0.33702546296296299</v>
      </c>
      <c r="D1012" s="2">
        <v>0.34466435185185185</v>
      </c>
      <c r="E1012">
        <f>IF(LEN(telefony[[#This Row],[nr]]) = 7, 1,0)</f>
        <v>1</v>
      </c>
      <c r="F1012">
        <f>IF(LEN(telefony[[#This Row],[nr]]) = 8, 1,0)</f>
        <v>0</v>
      </c>
      <c r="G1012">
        <f>IF(LEN(telefony[[#This Row],[nr]]) &gt;= 10, 1,0)</f>
        <v>0</v>
      </c>
      <c r="H1012">
        <f>IF(AND(MID(telefony[[#This Row],[nr]],1,2)="12",  telefony[[#This Row],[Czy stacjonarny]]=1), 1,0)</f>
        <v>0</v>
      </c>
      <c r="I1012" s="2">
        <f>IF(telefony[[#This Row],[Czy stacjonarny na 12]]=1, telefony[[#This Row],[zakonczenie]]-telefony[[#This Row],[rozpoczecie]]+I1011, I1011)</f>
        <v>7.8171296296296211E-2</v>
      </c>
      <c r="J1012" s="9">
        <f>IF(telefony[[#This Row],[Czy stacjonarny]]=1, telefony[[#This Row],[zakonczenie]]-telefony[[#This Row],[rozpoczecie]]+J1011, J1011)</f>
        <v>4.1065393518518567</v>
      </c>
      <c r="K1012" s="9">
        <f>IF(telefony[[#This Row],[Czy komórkowy]]=1, telefony[[#This Row],[zakonczenie]]-telefony[[#This Row],[rozpoczecie]]+K1011, K1011)</f>
        <v>1.3692129629629615</v>
      </c>
      <c r="L1012" s="9">
        <f>IF(telefony[[#This Row],[Czy zagraniczne]]=1, telefony[[#This Row],[zakonczenie]]-telefony[[#This Row],[rozpoczecie]]+L1011, L1011)</f>
        <v>0.30201388888888941</v>
      </c>
      <c r="M1012" s="9">
        <f>IF(telefony[[#This Row],[Czy stacjonarny]]=1, telefony[[#This Row],[zakonczenie]]-telefony[[#This Row],[rozpoczecie]]+M1011, IF(telefony[[#This Row],[Czy komórkowy]]=1, telefony[[#This Row],[zakonczenie]]-telefony[[#This Row],[rozpoczecie]]+M1011, M1011))</f>
        <v>5.4757523148148257</v>
      </c>
      <c r="N1012" s="2">
        <f>telefony[[#This Row],[zakonczenie]]-telefony[[#This Row],[rozpoczecie]]</f>
        <v>7.6388888888888618E-3</v>
      </c>
      <c r="O1012">
        <f>IF(telefony[[#This Row],[Czy zagraniczne]]=1, ROUNDUP(telefony[[#This Row],[Trwanie]]*1440,0),0)</f>
        <v>0</v>
      </c>
      <c r="P1012" s="9">
        <f>IF(telefony[[#This Row],[Czy komórkowy]]=1, P1011+telefony[[#This Row],[Trwanie]], P1011)</f>
        <v>1.2045601851851844</v>
      </c>
      <c r="Q1012" s="9">
        <f>IF(telefony[[#This Row],[Czy stacjonarny]]=1, Q1011+telefony[[#This Row],[Trwanie]], Q1011)</f>
        <v>3.7156365740740789</v>
      </c>
    </row>
    <row r="1013" spans="1:17" x14ac:dyDescent="0.25">
      <c r="A1013">
        <v>7880585</v>
      </c>
      <c r="B1013" s="1">
        <v>42933</v>
      </c>
      <c r="C1013" s="2">
        <v>0.34074074074074073</v>
      </c>
      <c r="D1013" s="2">
        <v>0.34971064814814817</v>
      </c>
      <c r="E1013">
        <f>IF(LEN(telefony[[#This Row],[nr]]) = 7, 1,0)</f>
        <v>1</v>
      </c>
      <c r="F1013">
        <f>IF(LEN(telefony[[#This Row],[nr]]) = 8, 1,0)</f>
        <v>0</v>
      </c>
      <c r="G1013">
        <f>IF(LEN(telefony[[#This Row],[nr]]) &gt;= 10, 1,0)</f>
        <v>0</v>
      </c>
      <c r="H1013">
        <f>IF(AND(MID(telefony[[#This Row],[nr]],1,2)="12",  telefony[[#This Row],[Czy stacjonarny]]=1), 1,0)</f>
        <v>0</v>
      </c>
      <c r="I1013" s="2">
        <f>IF(telefony[[#This Row],[Czy stacjonarny na 12]]=1, telefony[[#This Row],[zakonczenie]]-telefony[[#This Row],[rozpoczecie]]+I1012, I1012)</f>
        <v>7.8171296296296211E-2</v>
      </c>
      <c r="J1013" s="9">
        <f>IF(telefony[[#This Row],[Czy stacjonarny]]=1, telefony[[#This Row],[zakonczenie]]-telefony[[#This Row],[rozpoczecie]]+J1012, J1012)</f>
        <v>4.1155092592592641</v>
      </c>
      <c r="K1013" s="9">
        <f>IF(telefony[[#This Row],[Czy komórkowy]]=1, telefony[[#This Row],[zakonczenie]]-telefony[[#This Row],[rozpoczecie]]+K1012, K1012)</f>
        <v>1.3692129629629615</v>
      </c>
      <c r="L1013" s="9">
        <f>IF(telefony[[#This Row],[Czy zagraniczne]]=1, telefony[[#This Row],[zakonczenie]]-telefony[[#This Row],[rozpoczecie]]+L1012, L1012)</f>
        <v>0.30201388888888941</v>
      </c>
      <c r="M1013" s="9">
        <f>IF(telefony[[#This Row],[Czy stacjonarny]]=1, telefony[[#This Row],[zakonczenie]]-telefony[[#This Row],[rozpoczecie]]+M1012, IF(telefony[[#This Row],[Czy komórkowy]]=1, telefony[[#This Row],[zakonczenie]]-telefony[[#This Row],[rozpoczecie]]+M1012, M1012))</f>
        <v>5.4847222222222332</v>
      </c>
      <c r="N1013" s="2">
        <f>telefony[[#This Row],[zakonczenie]]-telefony[[#This Row],[rozpoczecie]]</f>
        <v>8.9699074074074403E-3</v>
      </c>
      <c r="O1013">
        <f>IF(telefony[[#This Row],[Czy zagraniczne]]=1, ROUNDUP(telefony[[#This Row],[Trwanie]]*1440,0),0)</f>
        <v>0</v>
      </c>
      <c r="P1013" s="9">
        <f>IF(telefony[[#This Row],[Czy komórkowy]]=1, P1012+telefony[[#This Row],[Trwanie]], P1012)</f>
        <v>1.2045601851851844</v>
      </c>
      <c r="Q1013" s="9">
        <f>IF(telefony[[#This Row],[Czy stacjonarny]]=1, Q1012+telefony[[#This Row],[Trwanie]], Q1012)</f>
        <v>3.7246064814814863</v>
      </c>
    </row>
    <row r="1014" spans="1:17" x14ac:dyDescent="0.25">
      <c r="A1014">
        <v>3652646</v>
      </c>
      <c r="B1014" s="1">
        <v>42933</v>
      </c>
      <c r="C1014" s="2">
        <v>0.34233796296296298</v>
      </c>
      <c r="D1014" s="2">
        <v>0.34569444444444447</v>
      </c>
      <c r="E1014">
        <f>IF(LEN(telefony[[#This Row],[nr]]) = 7, 1,0)</f>
        <v>1</v>
      </c>
      <c r="F1014">
        <f>IF(LEN(telefony[[#This Row],[nr]]) = 8, 1,0)</f>
        <v>0</v>
      </c>
      <c r="G1014">
        <f>IF(LEN(telefony[[#This Row],[nr]]) &gt;= 10, 1,0)</f>
        <v>0</v>
      </c>
      <c r="H1014">
        <f>IF(AND(MID(telefony[[#This Row],[nr]],1,2)="12",  telefony[[#This Row],[Czy stacjonarny]]=1), 1,0)</f>
        <v>0</v>
      </c>
      <c r="I1014" s="2">
        <f>IF(telefony[[#This Row],[Czy stacjonarny na 12]]=1, telefony[[#This Row],[zakonczenie]]-telefony[[#This Row],[rozpoczecie]]+I1013, I1013)</f>
        <v>7.8171296296296211E-2</v>
      </c>
      <c r="J1014" s="9">
        <f>IF(telefony[[#This Row],[Czy stacjonarny]]=1, telefony[[#This Row],[zakonczenie]]-telefony[[#This Row],[rozpoczecie]]+J1013, J1013)</f>
        <v>4.1188657407407456</v>
      </c>
      <c r="K1014" s="9">
        <f>IF(telefony[[#This Row],[Czy komórkowy]]=1, telefony[[#This Row],[zakonczenie]]-telefony[[#This Row],[rozpoczecie]]+K1013, K1013)</f>
        <v>1.3692129629629615</v>
      </c>
      <c r="L1014" s="9">
        <f>IF(telefony[[#This Row],[Czy zagraniczne]]=1, telefony[[#This Row],[zakonczenie]]-telefony[[#This Row],[rozpoczecie]]+L1013, L1013)</f>
        <v>0.30201388888888941</v>
      </c>
      <c r="M1014" s="9">
        <f>IF(telefony[[#This Row],[Czy stacjonarny]]=1, telefony[[#This Row],[zakonczenie]]-telefony[[#This Row],[rozpoczecie]]+M1013, IF(telefony[[#This Row],[Czy komórkowy]]=1, telefony[[#This Row],[zakonczenie]]-telefony[[#This Row],[rozpoczecie]]+M1013, M1013))</f>
        <v>5.4880787037037146</v>
      </c>
      <c r="N1014" s="2">
        <f>telefony[[#This Row],[zakonczenie]]-telefony[[#This Row],[rozpoczecie]]</f>
        <v>3.3564814814814881E-3</v>
      </c>
      <c r="O1014">
        <f>IF(telefony[[#This Row],[Czy zagraniczne]]=1, ROUNDUP(telefony[[#This Row],[Trwanie]]*1440,0),0)</f>
        <v>0</v>
      </c>
      <c r="P1014" s="9">
        <f>IF(telefony[[#This Row],[Czy komórkowy]]=1, P1013+telefony[[#This Row],[Trwanie]], P1013)</f>
        <v>1.2045601851851844</v>
      </c>
      <c r="Q1014" s="9">
        <f>IF(telefony[[#This Row],[Czy stacjonarny]]=1, Q1013+telefony[[#This Row],[Trwanie]], Q1013)</f>
        <v>3.7279629629629678</v>
      </c>
    </row>
    <row r="1015" spans="1:17" x14ac:dyDescent="0.25">
      <c r="A1015">
        <v>3691457</v>
      </c>
      <c r="B1015" s="1">
        <v>42933</v>
      </c>
      <c r="C1015" s="2">
        <v>0.34688657407407408</v>
      </c>
      <c r="D1015" s="2">
        <v>0.35810185185185184</v>
      </c>
      <c r="E1015">
        <f>IF(LEN(telefony[[#This Row],[nr]]) = 7, 1,0)</f>
        <v>1</v>
      </c>
      <c r="F1015">
        <f>IF(LEN(telefony[[#This Row],[nr]]) = 8, 1,0)</f>
        <v>0</v>
      </c>
      <c r="G1015">
        <f>IF(LEN(telefony[[#This Row],[nr]]) &gt;= 10, 1,0)</f>
        <v>0</v>
      </c>
      <c r="H1015">
        <f>IF(AND(MID(telefony[[#This Row],[nr]],1,2)="12",  telefony[[#This Row],[Czy stacjonarny]]=1), 1,0)</f>
        <v>0</v>
      </c>
      <c r="I1015" s="2">
        <f>IF(telefony[[#This Row],[Czy stacjonarny na 12]]=1, telefony[[#This Row],[zakonczenie]]-telefony[[#This Row],[rozpoczecie]]+I1014, I1014)</f>
        <v>7.8171296296296211E-2</v>
      </c>
      <c r="J1015" s="9">
        <f>IF(telefony[[#This Row],[Czy stacjonarny]]=1, telefony[[#This Row],[zakonczenie]]-telefony[[#This Row],[rozpoczecie]]+J1014, J1014)</f>
        <v>4.1300810185185233</v>
      </c>
      <c r="K1015" s="9">
        <f>IF(telefony[[#This Row],[Czy komórkowy]]=1, telefony[[#This Row],[zakonczenie]]-telefony[[#This Row],[rozpoczecie]]+K1014, K1014)</f>
        <v>1.3692129629629615</v>
      </c>
      <c r="L1015" s="9">
        <f>IF(telefony[[#This Row],[Czy zagraniczne]]=1, telefony[[#This Row],[zakonczenie]]-telefony[[#This Row],[rozpoczecie]]+L1014, L1014)</f>
        <v>0.30201388888888941</v>
      </c>
      <c r="M1015" s="9">
        <f>IF(telefony[[#This Row],[Czy stacjonarny]]=1, telefony[[#This Row],[zakonczenie]]-telefony[[#This Row],[rozpoczecie]]+M1014, IF(telefony[[#This Row],[Czy komórkowy]]=1, telefony[[#This Row],[zakonczenie]]-telefony[[#This Row],[rozpoczecie]]+M1014, M1014))</f>
        <v>5.4992939814814923</v>
      </c>
      <c r="N1015" s="2">
        <f>telefony[[#This Row],[zakonczenie]]-telefony[[#This Row],[rozpoczecie]]</f>
        <v>1.1215277777777755E-2</v>
      </c>
      <c r="O1015">
        <f>IF(telefony[[#This Row],[Czy zagraniczne]]=1, ROUNDUP(telefony[[#This Row],[Trwanie]]*1440,0),0)</f>
        <v>0</v>
      </c>
      <c r="P1015" s="9">
        <f>IF(telefony[[#This Row],[Czy komórkowy]]=1, P1014+telefony[[#This Row],[Trwanie]], P1014)</f>
        <v>1.2045601851851844</v>
      </c>
      <c r="Q1015" s="9">
        <f>IF(telefony[[#This Row],[Czy stacjonarny]]=1, Q1014+telefony[[#This Row],[Trwanie]], Q1014)</f>
        <v>3.7391782407407455</v>
      </c>
    </row>
    <row r="1016" spans="1:17" x14ac:dyDescent="0.25">
      <c r="A1016">
        <v>4344184930</v>
      </c>
      <c r="B1016" s="1">
        <v>42933</v>
      </c>
      <c r="C1016" s="2">
        <v>0.34866898148148145</v>
      </c>
      <c r="D1016" s="2">
        <v>0.35778935185185184</v>
      </c>
      <c r="E1016">
        <f>IF(LEN(telefony[[#This Row],[nr]]) = 7, 1,0)</f>
        <v>0</v>
      </c>
      <c r="F1016">
        <f>IF(LEN(telefony[[#This Row],[nr]]) = 8, 1,0)</f>
        <v>0</v>
      </c>
      <c r="G1016">
        <f>IF(LEN(telefony[[#This Row],[nr]]) &gt;= 10, 1,0)</f>
        <v>1</v>
      </c>
      <c r="H1016">
        <f>IF(AND(MID(telefony[[#This Row],[nr]],1,2)="12",  telefony[[#This Row],[Czy stacjonarny]]=1), 1,0)</f>
        <v>0</v>
      </c>
      <c r="I1016" s="2">
        <f>IF(telefony[[#This Row],[Czy stacjonarny na 12]]=1, telefony[[#This Row],[zakonczenie]]-telefony[[#This Row],[rozpoczecie]]+I1015, I1015)</f>
        <v>7.8171296296296211E-2</v>
      </c>
      <c r="J1016" s="9">
        <f>IF(telefony[[#This Row],[Czy stacjonarny]]=1, telefony[[#This Row],[zakonczenie]]-telefony[[#This Row],[rozpoczecie]]+J1015, J1015)</f>
        <v>4.1300810185185233</v>
      </c>
      <c r="K1016" s="9">
        <f>IF(telefony[[#This Row],[Czy komórkowy]]=1, telefony[[#This Row],[zakonczenie]]-telefony[[#This Row],[rozpoczecie]]+K1015, K1015)</f>
        <v>1.3692129629629615</v>
      </c>
      <c r="L1016" s="9">
        <f>IF(telefony[[#This Row],[Czy zagraniczne]]=1, telefony[[#This Row],[zakonczenie]]-telefony[[#This Row],[rozpoczecie]]+L1015, L1015)</f>
        <v>0.3111342592592598</v>
      </c>
      <c r="M1016" s="9">
        <f>IF(telefony[[#This Row],[Czy stacjonarny]]=1, telefony[[#This Row],[zakonczenie]]-telefony[[#This Row],[rozpoczecie]]+M1015, IF(telefony[[#This Row],[Czy komórkowy]]=1, telefony[[#This Row],[zakonczenie]]-telefony[[#This Row],[rozpoczecie]]+M1015, M1015))</f>
        <v>5.4992939814814923</v>
      </c>
      <c r="N1016" s="2">
        <f>telefony[[#This Row],[zakonczenie]]-telefony[[#This Row],[rozpoczecie]]</f>
        <v>9.1203703703703898E-3</v>
      </c>
      <c r="O1016">
        <f>IF(telefony[[#This Row],[Czy zagraniczne]]=1, ROUNDUP(telefony[[#This Row],[Trwanie]]*1440,0),0)</f>
        <v>14</v>
      </c>
      <c r="P1016" s="9">
        <f>IF(telefony[[#This Row],[Czy komórkowy]]=1, P1015+telefony[[#This Row],[Trwanie]], P1015)</f>
        <v>1.2045601851851844</v>
      </c>
      <c r="Q1016" s="9">
        <f>IF(telefony[[#This Row],[Czy stacjonarny]]=1, Q1015+telefony[[#This Row],[Trwanie]], Q1015)</f>
        <v>3.7391782407407455</v>
      </c>
    </row>
    <row r="1017" spans="1:17" x14ac:dyDescent="0.25">
      <c r="A1017">
        <v>5290460</v>
      </c>
      <c r="B1017" s="1">
        <v>42933</v>
      </c>
      <c r="C1017" s="2">
        <v>0.3525578703703704</v>
      </c>
      <c r="D1017" s="2">
        <v>0.36346064814814816</v>
      </c>
      <c r="E1017">
        <f>IF(LEN(telefony[[#This Row],[nr]]) = 7, 1,0)</f>
        <v>1</v>
      </c>
      <c r="F1017">
        <f>IF(LEN(telefony[[#This Row],[nr]]) = 8, 1,0)</f>
        <v>0</v>
      </c>
      <c r="G1017">
        <f>IF(LEN(telefony[[#This Row],[nr]]) &gt;= 10, 1,0)</f>
        <v>0</v>
      </c>
      <c r="H1017">
        <f>IF(AND(MID(telefony[[#This Row],[nr]],1,2)="12",  telefony[[#This Row],[Czy stacjonarny]]=1), 1,0)</f>
        <v>0</v>
      </c>
      <c r="I1017" s="2">
        <f>IF(telefony[[#This Row],[Czy stacjonarny na 12]]=1, telefony[[#This Row],[zakonczenie]]-telefony[[#This Row],[rozpoczecie]]+I1016, I1016)</f>
        <v>7.8171296296296211E-2</v>
      </c>
      <c r="J1017" s="9">
        <f>IF(telefony[[#This Row],[Czy stacjonarny]]=1, telefony[[#This Row],[zakonczenie]]-telefony[[#This Row],[rozpoczecie]]+J1016, J1016)</f>
        <v>4.1409837962963012</v>
      </c>
      <c r="K1017" s="9">
        <f>IF(telefony[[#This Row],[Czy komórkowy]]=1, telefony[[#This Row],[zakonczenie]]-telefony[[#This Row],[rozpoczecie]]+K1016, K1016)</f>
        <v>1.3692129629629615</v>
      </c>
      <c r="L1017" s="9">
        <f>IF(telefony[[#This Row],[Czy zagraniczne]]=1, telefony[[#This Row],[zakonczenie]]-telefony[[#This Row],[rozpoczecie]]+L1016, L1016)</f>
        <v>0.3111342592592598</v>
      </c>
      <c r="M1017" s="9">
        <f>IF(telefony[[#This Row],[Czy stacjonarny]]=1, telefony[[#This Row],[zakonczenie]]-telefony[[#This Row],[rozpoczecie]]+M1016, IF(telefony[[#This Row],[Czy komórkowy]]=1, telefony[[#This Row],[zakonczenie]]-telefony[[#This Row],[rozpoczecie]]+M1016, M1016))</f>
        <v>5.5101967592592702</v>
      </c>
      <c r="N1017" s="2">
        <f>telefony[[#This Row],[zakonczenie]]-telefony[[#This Row],[rozpoczecie]]</f>
        <v>1.0902777777777761E-2</v>
      </c>
      <c r="O1017">
        <f>IF(telefony[[#This Row],[Czy zagraniczne]]=1, ROUNDUP(telefony[[#This Row],[Trwanie]]*1440,0),0)</f>
        <v>0</v>
      </c>
      <c r="P1017" s="9">
        <f>IF(telefony[[#This Row],[Czy komórkowy]]=1, P1016+telefony[[#This Row],[Trwanie]], P1016)</f>
        <v>1.2045601851851844</v>
      </c>
      <c r="Q1017" s="9">
        <f>IF(telefony[[#This Row],[Czy stacjonarny]]=1, Q1016+telefony[[#This Row],[Trwanie]], Q1016)</f>
        <v>3.7500810185185234</v>
      </c>
    </row>
    <row r="1018" spans="1:17" x14ac:dyDescent="0.25">
      <c r="A1018">
        <v>6922037</v>
      </c>
      <c r="B1018" s="1">
        <v>42933</v>
      </c>
      <c r="C1018" s="2">
        <v>0.35569444444444442</v>
      </c>
      <c r="D1018" s="2">
        <v>0.35796296296296298</v>
      </c>
      <c r="E1018">
        <f>IF(LEN(telefony[[#This Row],[nr]]) = 7, 1,0)</f>
        <v>1</v>
      </c>
      <c r="F1018">
        <f>IF(LEN(telefony[[#This Row],[nr]]) = 8, 1,0)</f>
        <v>0</v>
      </c>
      <c r="G1018">
        <f>IF(LEN(telefony[[#This Row],[nr]]) &gt;= 10, 1,0)</f>
        <v>0</v>
      </c>
      <c r="H1018">
        <f>IF(AND(MID(telefony[[#This Row],[nr]],1,2)="12",  telefony[[#This Row],[Czy stacjonarny]]=1), 1,0)</f>
        <v>0</v>
      </c>
      <c r="I1018" s="2">
        <f>IF(telefony[[#This Row],[Czy stacjonarny na 12]]=1, telefony[[#This Row],[zakonczenie]]-telefony[[#This Row],[rozpoczecie]]+I1017, I1017)</f>
        <v>7.8171296296296211E-2</v>
      </c>
      <c r="J1018" s="9">
        <f>IF(telefony[[#This Row],[Czy stacjonarny]]=1, telefony[[#This Row],[zakonczenie]]-telefony[[#This Row],[rozpoczecie]]+J1017, J1017)</f>
        <v>4.1432523148148199</v>
      </c>
      <c r="K1018" s="9">
        <f>IF(telefony[[#This Row],[Czy komórkowy]]=1, telefony[[#This Row],[zakonczenie]]-telefony[[#This Row],[rozpoczecie]]+K1017, K1017)</f>
        <v>1.3692129629629615</v>
      </c>
      <c r="L1018" s="9">
        <f>IF(telefony[[#This Row],[Czy zagraniczne]]=1, telefony[[#This Row],[zakonczenie]]-telefony[[#This Row],[rozpoczecie]]+L1017, L1017)</f>
        <v>0.3111342592592598</v>
      </c>
      <c r="M1018" s="9">
        <f>IF(telefony[[#This Row],[Czy stacjonarny]]=1, telefony[[#This Row],[zakonczenie]]-telefony[[#This Row],[rozpoczecie]]+M1017, IF(telefony[[#This Row],[Czy komórkowy]]=1, telefony[[#This Row],[zakonczenie]]-telefony[[#This Row],[rozpoczecie]]+M1017, M1017))</f>
        <v>5.5124652777777889</v>
      </c>
      <c r="N1018" s="2">
        <f>telefony[[#This Row],[zakonczenie]]-telefony[[#This Row],[rozpoczecie]]</f>
        <v>2.2685185185185586E-3</v>
      </c>
      <c r="O1018">
        <f>IF(telefony[[#This Row],[Czy zagraniczne]]=1, ROUNDUP(telefony[[#This Row],[Trwanie]]*1440,0),0)</f>
        <v>0</v>
      </c>
      <c r="P1018" s="9">
        <f>IF(telefony[[#This Row],[Czy komórkowy]]=1, P1017+telefony[[#This Row],[Trwanie]], P1017)</f>
        <v>1.2045601851851844</v>
      </c>
      <c r="Q1018" s="9">
        <f>IF(telefony[[#This Row],[Czy stacjonarny]]=1, Q1017+telefony[[#This Row],[Trwanie]], Q1017)</f>
        <v>3.7523495370370421</v>
      </c>
    </row>
    <row r="1019" spans="1:17" x14ac:dyDescent="0.25">
      <c r="A1019">
        <v>7060245</v>
      </c>
      <c r="B1019" s="1">
        <v>42933</v>
      </c>
      <c r="C1019" s="2">
        <v>0.35920138888888886</v>
      </c>
      <c r="D1019" s="2">
        <v>0.36319444444444443</v>
      </c>
      <c r="E1019">
        <f>IF(LEN(telefony[[#This Row],[nr]]) = 7, 1,0)</f>
        <v>1</v>
      </c>
      <c r="F1019">
        <f>IF(LEN(telefony[[#This Row],[nr]]) = 8, 1,0)</f>
        <v>0</v>
      </c>
      <c r="G1019">
        <f>IF(LEN(telefony[[#This Row],[nr]]) &gt;= 10, 1,0)</f>
        <v>0</v>
      </c>
      <c r="H1019">
        <f>IF(AND(MID(telefony[[#This Row],[nr]],1,2)="12",  telefony[[#This Row],[Czy stacjonarny]]=1), 1,0)</f>
        <v>0</v>
      </c>
      <c r="I1019" s="2">
        <f>IF(telefony[[#This Row],[Czy stacjonarny na 12]]=1, telefony[[#This Row],[zakonczenie]]-telefony[[#This Row],[rozpoczecie]]+I1018, I1018)</f>
        <v>7.8171296296296211E-2</v>
      </c>
      <c r="J1019" s="9">
        <f>IF(telefony[[#This Row],[Czy stacjonarny]]=1, telefony[[#This Row],[zakonczenie]]-telefony[[#This Row],[rozpoczecie]]+J1018, J1018)</f>
        <v>4.1472453703703751</v>
      </c>
      <c r="K1019" s="9">
        <f>IF(telefony[[#This Row],[Czy komórkowy]]=1, telefony[[#This Row],[zakonczenie]]-telefony[[#This Row],[rozpoczecie]]+K1018, K1018)</f>
        <v>1.3692129629629615</v>
      </c>
      <c r="L1019" s="9">
        <f>IF(telefony[[#This Row],[Czy zagraniczne]]=1, telefony[[#This Row],[zakonczenie]]-telefony[[#This Row],[rozpoczecie]]+L1018, L1018)</f>
        <v>0.3111342592592598</v>
      </c>
      <c r="M1019" s="9">
        <f>IF(telefony[[#This Row],[Czy stacjonarny]]=1, telefony[[#This Row],[zakonczenie]]-telefony[[#This Row],[rozpoczecie]]+M1018, IF(telefony[[#This Row],[Czy komórkowy]]=1, telefony[[#This Row],[zakonczenie]]-telefony[[#This Row],[rozpoczecie]]+M1018, M1018))</f>
        <v>5.5164583333333441</v>
      </c>
      <c r="N1019" s="2">
        <f>telefony[[#This Row],[zakonczenie]]-telefony[[#This Row],[rozpoczecie]]</f>
        <v>3.9930555555555691E-3</v>
      </c>
      <c r="O1019">
        <f>IF(telefony[[#This Row],[Czy zagraniczne]]=1, ROUNDUP(telefony[[#This Row],[Trwanie]]*1440,0),0)</f>
        <v>0</v>
      </c>
      <c r="P1019" s="9">
        <f>IF(telefony[[#This Row],[Czy komórkowy]]=1, P1018+telefony[[#This Row],[Trwanie]], P1018)</f>
        <v>1.2045601851851844</v>
      </c>
      <c r="Q1019" s="9">
        <f>IF(telefony[[#This Row],[Czy stacjonarny]]=1, Q1018+telefony[[#This Row],[Trwanie]], Q1018)</f>
        <v>3.7563425925925977</v>
      </c>
    </row>
    <row r="1020" spans="1:17" x14ac:dyDescent="0.25">
      <c r="A1020">
        <v>5788783</v>
      </c>
      <c r="B1020" s="1">
        <v>42933</v>
      </c>
      <c r="C1020" s="2">
        <v>0.36114583333333333</v>
      </c>
      <c r="D1020" s="2">
        <v>0.36629629629629629</v>
      </c>
      <c r="E1020">
        <f>IF(LEN(telefony[[#This Row],[nr]]) = 7, 1,0)</f>
        <v>1</v>
      </c>
      <c r="F1020">
        <f>IF(LEN(telefony[[#This Row],[nr]]) = 8, 1,0)</f>
        <v>0</v>
      </c>
      <c r="G1020">
        <f>IF(LEN(telefony[[#This Row],[nr]]) &gt;= 10, 1,0)</f>
        <v>0</v>
      </c>
      <c r="H1020">
        <f>IF(AND(MID(telefony[[#This Row],[nr]],1,2)="12",  telefony[[#This Row],[Czy stacjonarny]]=1), 1,0)</f>
        <v>0</v>
      </c>
      <c r="I1020" s="2">
        <f>IF(telefony[[#This Row],[Czy stacjonarny na 12]]=1, telefony[[#This Row],[zakonczenie]]-telefony[[#This Row],[rozpoczecie]]+I1019, I1019)</f>
        <v>7.8171296296296211E-2</v>
      </c>
      <c r="J1020" s="9">
        <f>IF(telefony[[#This Row],[Czy stacjonarny]]=1, telefony[[#This Row],[zakonczenie]]-telefony[[#This Row],[rozpoczecie]]+J1019, J1019)</f>
        <v>4.1523958333333377</v>
      </c>
      <c r="K1020" s="9">
        <f>IF(telefony[[#This Row],[Czy komórkowy]]=1, telefony[[#This Row],[zakonczenie]]-telefony[[#This Row],[rozpoczecie]]+K1019, K1019)</f>
        <v>1.3692129629629615</v>
      </c>
      <c r="L1020" s="9">
        <f>IF(telefony[[#This Row],[Czy zagraniczne]]=1, telefony[[#This Row],[zakonczenie]]-telefony[[#This Row],[rozpoczecie]]+L1019, L1019)</f>
        <v>0.3111342592592598</v>
      </c>
      <c r="M1020" s="9">
        <f>IF(telefony[[#This Row],[Czy stacjonarny]]=1, telefony[[#This Row],[zakonczenie]]-telefony[[#This Row],[rozpoczecie]]+M1019, IF(telefony[[#This Row],[Czy komórkowy]]=1, telefony[[#This Row],[zakonczenie]]-telefony[[#This Row],[rozpoczecie]]+M1019, M1019))</f>
        <v>5.5216087962963067</v>
      </c>
      <c r="N1020" s="2">
        <f>telefony[[#This Row],[zakonczenie]]-telefony[[#This Row],[rozpoczecie]]</f>
        <v>5.1504629629629539E-3</v>
      </c>
      <c r="O1020">
        <f>IF(telefony[[#This Row],[Czy zagraniczne]]=1, ROUNDUP(telefony[[#This Row],[Trwanie]]*1440,0),0)</f>
        <v>0</v>
      </c>
      <c r="P1020" s="9">
        <f>IF(telefony[[#This Row],[Czy komórkowy]]=1, P1019+telefony[[#This Row],[Trwanie]], P1019)</f>
        <v>1.2045601851851844</v>
      </c>
      <c r="Q1020" s="9">
        <f>IF(telefony[[#This Row],[Czy stacjonarny]]=1, Q1019+telefony[[#This Row],[Trwanie]], Q1019)</f>
        <v>3.7614930555555608</v>
      </c>
    </row>
    <row r="1021" spans="1:17" x14ac:dyDescent="0.25">
      <c r="A1021">
        <v>8647144</v>
      </c>
      <c r="B1021" s="1">
        <v>42933</v>
      </c>
      <c r="C1021" s="2">
        <v>0.36208333333333331</v>
      </c>
      <c r="D1021" s="2">
        <v>0.36282407407407408</v>
      </c>
      <c r="E1021">
        <f>IF(LEN(telefony[[#This Row],[nr]]) = 7, 1,0)</f>
        <v>1</v>
      </c>
      <c r="F1021">
        <f>IF(LEN(telefony[[#This Row],[nr]]) = 8, 1,0)</f>
        <v>0</v>
      </c>
      <c r="G1021">
        <f>IF(LEN(telefony[[#This Row],[nr]]) &gt;= 10, 1,0)</f>
        <v>0</v>
      </c>
      <c r="H1021">
        <f>IF(AND(MID(telefony[[#This Row],[nr]],1,2)="12",  telefony[[#This Row],[Czy stacjonarny]]=1), 1,0)</f>
        <v>0</v>
      </c>
      <c r="I1021" s="2">
        <f>IF(telefony[[#This Row],[Czy stacjonarny na 12]]=1, telefony[[#This Row],[zakonczenie]]-telefony[[#This Row],[rozpoczecie]]+I1020, I1020)</f>
        <v>7.8171296296296211E-2</v>
      </c>
      <c r="J1021" s="9">
        <f>IF(telefony[[#This Row],[Czy stacjonarny]]=1, telefony[[#This Row],[zakonczenie]]-telefony[[#This Row],[rozpoczecie]]+J1020, J1020)</f>
        <v>4.1531365740740789</v>
      </c>
      <c r="K1021" s="9">
        <f>IF(telefony[[#This Row],[Czy komórkowy]]=1, telefony[[#This Row],[zakonczenie]]-telefony[[#This Row],[rozpoczecie]]+K1020, K1020)</f>
        <v>1.3692129629629615</v>
      </c>
      <c r="L1021" s="9">
        <f>IF(telefony[[#This Row],[Czy zagraniczne]]=1, telefony[[#This Row],[zakonczenie]]-telefony[[#This Row],[rozpoczecie]]+L1020, L1020)</f>
        <v>0.3111342592592598</v>
      </c>
      <c r="M1021" s="9">
        <f>IF(telefony[[#This Row],[Czy stacjonarny]]=1, telefony[[#This Row],[zakonczenie]]-telefony[[#This Row],[rozpoczecie]]+M1020, IF(telefony[[#This Row],[Czy komórkowy]]=1, telefony[[#This Row],[zakonczenie]]-telefony[[#This Row],[rozpoczecie]]+M1020, M1020))</f>
        <v>5.5223495370370479</v>
      </c>
      <c r="N1021" s="2">
        <f>telefony[[#This Row],[zakonczenie]]-telefony[[#This Row],[rozpoczecie]]</f>
        <v>7.4074074074076401E-4</v>
      </c>
      <c r="O1021">
        <f>IF(telefony[[#This Row],[Czy zagraniczne]]=1, ROUNDUP(telefony[[#This Row],[Trwanie]]*1440,0),0)</f>
        <v>0</v>
      </c>
      <c r="P1021" s="9">
        <f>IF(telefony[[#This Row],[Czy komórkowy]]=1, P1020+telefony[[#This Row],[Trwanie]], P1020)</f>
        <v>1.2045601851851844</v>
      </c>
      <c r="Q1021" s="9">
        <f>IF(telefony[[#This Row],[Czy stacjonarny]]=1, Q1020+telefony[[#This Row],[Trwanie]], Q1020)</f>
        <v>3.7622337962963015</v>
      </c>
    </row>
    <row r="1022" spans="1:17" x14ac:dyDescent="0.25">
      <c r="A1022">
        <v>24665933</v>
      </c>
      <c r="B1022" s="1">
        <v>42933</v>
      </c>
      <c r="C1022" s="2">
        <v>0.36373842592592592</v>
      </c>
      <c r="D1022" s="2">
        <v>0.36895833333333333</v>
      </c>
      <c r="E1022">
        <f>IF(LEN(telefony[[#This Row],[nr]]) = 7, 1,0)</f>
        <v>0</v>
      </c>
      <c r="F1022">
        <f>IF(LEN(telefony[[#This Row],[nr]]) = 8, 1,0)</f>
        <v>1</v>
      </c>
      <c r="G1022">
        <f>IF(LEN(telefony[[#This Row],[nr]]) &gt;= 10, 1,0)</f>
        <v>0</v>
      </c>
      <c r="H1022">
        <f>IF(AND(MID(telefony[[#This Row],[nr]],1,2)="12",  telefony[[#This Row],[Czy stacjonarny]]=1), 1,0)</f>
        <v>0</v>
      </c>
      <c r="I1022" s="2">
        <f>IF(telefony[[#This Row],[Czy stacjonarny na 12]]=1, telefony[[#This Row],[zakonczenie]]-telefony[[#This Row],[rozpoczecie]]+I1021, I1021)</f>
        <v>7.8171296296296211E-2</v>
      </c>
      <c r="J1022" s="9">
        <f>IF(telefony[[#This Row],[Czy stacjonarny]]=1, telefony[[#This Row],[zakonczenie]]-telefony[[#This Row],[rozpoczecie]]+J1021, J1021)</f>
        <v>4.1531365740740789</v>
      </c>
      <c r="K1022" s="9">
        <f>IF(telefony[[#This Row],[Czy komórkowy]]=1, telefony[[#This Row],[zakonczenie]]-telefony[[#This Row],[rozpoczecie]]+K1021, K1021)</f>
        <v>1.3744328703703688</v>
      </c>
      <c r="L1022" s="9">
        <f>IF(telefony[[#This Row],[Czy zagraniczne]]=1, telefony[[#This Row],[zakonczenie]]-telefony[[#This Row],[rozpoczecie]]+L1021, L1021)</f>
        <v>0.3111342592592598</v>
      </c>
      <c r="M1022" s="9">
        <f>IF(telefony[[#This Row],[Czy stacjonarny]]=1, telefony[[#This Row],[zakonczenie]]-telefony[[#This Row],[rozpoczecie]]+M1021, IF(telefony[[#This Row],[Czy komórkowy]]=1, telefony[[#This Row],[zakonczenie]]-telefony[[#This Row],[rozpoczecie]]+M1021, M1021))</f>
        <v>5.5275694444444552</v>
      </c>
      <c r="N1022" s="2">
        <f>telefony[[#This Row],[zakonczenie]]-telefony[[#This Row],[rozpoczecie]]</f>
        <v>5.2199074074074092E-3</v>
      </c>
      <c r="O1022">
        <f>IF(telefony[[#This Row],[Czy zagraniczne]]=1, ROUNDUP(telefony[[#This Row],[Trwanie]]*1440,0),0)</f>
        <v>0</v>
      </c>
      <c r="P1022" s="9">
        <f>IF(telefony[[#This Row],[Czy komórkowy]]=1, P1021+telefony[[#This Row],[Trwanie]], P1021)</f>
        <v>1.2097800925925917</v>
      </c>
      <c r="Q1022" s="9">
        <f>IF(telefony[[#This Row],[Czy stacjonarny]]=1, Q1021+telefony[[#This Row],[Trwanie]], Q1021)</f>
        <v>3.7622337962963015</v>
      </c>
    </row>
    <row r="1023" spans="1:17" x14ac:dyDescent="0.25">
      <c r="A1023">
        <v>3326329</v>
      </c>
      <c r="B1023" s="1">
        <v>42933</v>
      </c>
      <c r="C1023" s="2">
        <v>0.36928240740740742</v>
      </c>
      <c r="D1023" s="2">
        <v>0.37148148148148147</v>
      </c>
      <c r="E1023">
        <f>IF(LEN(telefony[[#This Row],[nr]]) = 7, 1,0)</f>
        <v>1</v>
      </c>
      <c r="F1023">
        <f>IF(LEN(telefony[[#This Row],[nr]]) = 8, 1,0)</f>
        <v>0</v>
      </c>
      <c r="G1023">
        <f>IF(LEN(telefony[[#This Row],[nr]]) &gt;= 10, 1,0)</f>
        <v>0</v>
      </c>
      <c r="H1023">
        <f>IF(AND(MID(telefony[[#This Row],[nr]],1,2)="12",  telefony[[#This Row],[Czy stacjonarny]]=1), 1,0)</f>
        <v>0</v>
      </c>
      <c r="I1023" s="2">
        <f>IF(telefony[[#This Row],[Czy stacjonarny na 12]]=1, telefony[[#This Row],[zakonczenie]]-telefony[[#This Row],[rozpoczecie]]+I1022, I1022)</f>
        <v>7.8171296296296211E-2</v>
      </c>
      <c r="J1023" s="9">
        <f>IF(telefony[[#This Row],[Czy stacjonarny]]=1, telefony[[#This Row],[zakonczenie]]-telefony[[#This Row],[rozpoczecie]]+J1022, J1022)</f>
        <v>4.1553356481481529</v>
      </c>
      <c r="K1023" s="9">
        <f>IF(telefony[[#This Row],[Czy komórkowy]]=1, telefony[[#This Row],[zakonczenie]]-telefony[[#This Row],[rozpoczecie]]+K1022, K1022)</f>
        <v>1.3744328703703688</v>
      </c>
      <c r="L1023" s="9">
        <f>IF(telefony[[#This Row],[Czy zagraniczne]]=1, telefony[[#This Row],[zakonczenie]]-telefony[[#This Row],[rozpoczecie]]+L1022, L1022)</f>
        <v>0.3111342592592598</v>
      </c>
      <c r="M1023" s="9">
        <f>IF(telefony[[#This Row],[Czy stacjonarny]]=1, telefony[[#This Row],[zakonczenie]]-telefony[[#This Row],[rozpoczecie]]+M1022, IF(telefony[[#This Row],[Czy komórkowy]]=1, telefony[[#This Row],[zakonczenie]]-telefony[[#This Row],[rozpoczecie]]+M1022, M1022))</f>
        <v>5.5297685185185292</v>
      </c>
      <c r="N1023" s="2">
        <f>telefony[[#This Row],[zakonczenie]]-telefony[[#This Row],[rozpoczecie]]</f>
        <v>2.1990740740740478E-3</v>
      </c>
      <c r="O1023">
        <f>IF(telefony[[#This Row],[Czy zagraniczne]]=1, ROUNDUP(telefony[[#This Row],[Trwanie]]*1440,0),0)</f>
        <v>0</v>
      </c>
      <c r="P1023" s="9">
        <f>IF(telefony[[#This Row],[Czy komórkowy]]=1, P1022+telefony[[#This Row],[Trwanie]], P1022)</f>
        <v>1.2097800925925917</v>
      </c>
      <c r="Q1023" s="9">
        <f>IF(telefony[[#This Row],[Czy stacjonarny]]=1, Q1022+telefony[[#This Row],[Trwanie]], Q1022)</f>
        <v>3.7644328703703756</v>
      </c>
    </row>
    <row r="1024" spans="1:17" x14ac:dyDescent="0.25">
      <c r="A1024">
        <v>3478111</v>
      </c>
      <c r="B1024" s="1">
        <v>42933</v>
      </c>
      <c r="C1024" s="2">
        <v>0.37144675925925924</v>
      </c>
      <c r="D1024" s="2">
        <v>0.37270833333333331</v>
      </c>
      <c r="E1024">
        <f>IF(LEN(telefony[[#This Row],[nr]]) = 7, 1,0)</f>
        <v>1</v>
      </c>
      <c r="F1024">
        <f>IF(LEN(telefony[[#This Row],[nr]]) = 8, 1,0)</f>
        <v>0</v>
      </c>
      <c r="G1024">
        <f>IF(LEN(telefony[[#This Row],[nr]]) &gt;= 10, 1,0)</f>
        <v>0</v>
      </c>
      <c r="H1024">
        <f>IF(AND(MID(telefony[[#This Row],[nr]],1,2)="12",  telefony[[#This Row],[Czy stacjonarny]]=1), 1,0)</f>
        <v>0</v>
      </c>
      <c r="I1024" s="2">
        <f>IF(telefony[[#This Row],[Czy stacjonarny na 12]]=1, telefony[[#This Row],[zakonczenie]]-telefony[[#This Row],[rozpoczecie]]+I1023, I1023)</f>
        <v>7.8171296296296211E-2</v>
      </c>
      <c r="J1024" s="9">
        <f>IF(telefony[[#This Row],[Czy stacjonarny]]=1, telefony[[#This Row],[zakonczenie]]-telefony[[#This Row],[rozpoczecie]]+J1023, J1023)</f>
        <v>4.1565972222222269</v>
      </c>
      <c r="K1024" s="9">
        <f>IF(telefony[[#This Row],[Czy komórkowy]]=1, telefony[[#This Row],[zakonczenie]]-telefony[[#This Row],[rozpoczecie]]+K1023, K1023)</f>
        <v>1.3744328703703688</v>
      </c>
      <c r="L1024" s="9">
        <f>IF(telefony[[#This Row],[Czy zagraniczne]]=1, telefony[[#This Row],[zakonczenie]]-telefony[[#This Row],[rozpoczecie]]+L1023, L1023)</f>
        <v>0.3111342592592598</v>
      </c>
      <c r="M1024" s="9">
        <f>IF(telefony[[#This Row],[Czy stacjonarny]]=1, telefony[[#This Row],[zakonczenie]]-telefony[[#This Row],[rozpoczecie]]+M1023, IF(telefony[[#This Row],[Czy komórkowy]]=1, telefony[[#This Row],[zakonczenie]]-telefony[[#This Row],[rozpoczecie]]+M1023, M1023))</f>
        <v>5.5310300925926033</v>
      </c>
      <c r="N1024" s="2">
        <f>telefony[[#This Row],[zakonczenie]]-telefony[[#This Row],[rozpoczecie]]</f>
        <v>1.2615740740740677E-3</v>
      </c>
      <c r="O1024">
        <f>IF(telefony[[#This Row],[Czy zagraniczne]]=1, ROUNDUP(telefony[[#This Row],[Trwanie]]*1440,0),0)</f>
        <v>0</v>
      </c>
      <c r="P1024" s="9">
        <f>IF(telefony[[#This Row],[Czy komórkowy]]=1, P1023+telefony[[#This Row],[Trwanie]], P1023)</f>
        <v>1.2097800925925917</v>
      </c>
      <c r="Q1024" s="9">
        <f>IF(telefony[[#This Row],[Czy stacjonarny]]=1, Q1023+telefony[[#This Row],[Trwanie]], Q1023)</f>
        <v>3.7656944444444496</v>
      </c>
    </row>
    <row r="1025" spans="1:17" x14ac:dyDescent="0.25">
      <c r="A1025">
        <v>7937998</v>
      </c>
      <c r="B1025" s="1">
        <v>42933</v>
      </c>
      <c r="C1025" s="2">
        <v>0.37627314814814816</v>
      </c>
      <c r="D1025" s="2">
        <v>0.37802083333333331</v>
      </c>
      <c r="E1025">
        <f>IF(LEN(telefony[[#This Row],[nr]]) = 7, 1,0)</f>
        <v>1</v>
      </c>
      <c r="F1025">
        <f>IF(LEN(telefony[[#This Row],[nr]]) = 8, 1,0)</f>
        <v>0</v>
      </c>
      <c r="G1025">
        <f>IF(LEN(telefony[[#This Row],[nr]]) &gt;= 10, 1,0)</f>
        <v>0</v>
      </c>
      <c r="H1025">
        <f>IF(AND(MID(telefony[[#This Row],[nr]],1,2)="12",  telefony[[#This Row],[Czy stacjonarny]]=1), 1,0)</f>
        <v>0</v>
      </c>
      <c r="I1025" s="2">
        <f>IF(telefony[[#This Row],[Czy stacjonarny na 12]]=1, telefony[[#This Row],[zakonczenie]]-telefony[[#This Row],[rozpoczecie]]+I1024, I1024)</f>
        <v>7.8171296296296211E-2</v>
      </c>
      <c r="J1025" s="9">
        <f>IF(telefony[[#This Row],[Czy stacjonarny]]=1, telefony[[#This Row],[zakonczenie]]-telefony[[#This Row],[rozpoczecie]]+J1024, J1024)</f>
        <v>4.1583449074074119</v>
      </c>
      <c r="K1025" s="9">
        <f>IF(telefony[[#This Row],[Czy komórkowy]]=1, telefony[[#This Row],[zakonczenie]]-telefony[[#This Row],[rozpoczecie]]+K1024, K1024)</f>
        <v>1.3744328703703688</v>
      </c>
      <c r="L1025" s="9">
        <f>IF(telefony[[#This Row],[Czy zagraniczne]]=1, telefony[[#This Row],[zakonczenie]]-telefony[[#This Row],[rozpoczecie]]+L1024, L1024)</f>
        <v>0.3111342592592598</v>
      </c>
      <c r="M1025" s="9">
        <f>IF(telefony[[#This Row],[Czy stacjonarny]]=1, telefony[[#This Row],[zakonczenie]]-telefony[[#This Row],[rozpoczecie]]+M1024, IF(telefony[[#This Row],[Czy komórkowy]]=1, telefony[[#This Row],[zakonczenie]]-telefony[[#This Row],[rozpoczecie]]+M1024, M1024))</f>
        <v>5.5327777777777882</v>
      </c>
      <c r="N1025" s="2">
        <f>telefony[[#This Row],[zakonczenie]]-telefony[[#This Row],[rozpoczecie]]</f>
        <v>1.7476851851851438E-3</v>
      </c>
      <c r="O1025">
        <f>IF(telefony[[#This Row],[Czy zagraniczne]]=1, ROUNDUP(telefony[[#This Row],[Trwanie]]*1440,0),0)</f>
        <v>0</v>
      </c>
      <c r="P1025" s="9">
        <f>IF(telefony[[#This Row],[Czy komórkowy]]=1, P1024+telefony[[#This Row],[Trwanie]], P1024)</f>
        <v>1.2097800925925917</v>
      </c>
      <c r="Q1025" s="9">
        <f>IF(telefony[[#This Row],[Czy stacjonarny]]=1, Q1024+telefony[[#This Row],[Trwanie]], Q1024)</f>
        <v>3.7674421296296345</v>
      </c>
    </row>
    <row r="1026" spans="1:17" x14ac:dyDescent="0.25">
      <c r="A1026">
        <v>82239478</v>
      </c>
      <c r="B1026" s="1">
        <v>42933</v>
      </c>
      <c r="C1026" s="2">
        <v>0.38178240740740743</v>
      </c>
      <c r="D1026" s="2">
        <v>0.38648148148148148</v>
      </c>
      <c r="E1026">
        <f>IF(LEN(telefony[[#This Row],[nr]]) = 7, 1,0)</f>
        <v>0</v>
      </c>
      <c r="F1026">
        <f>IF(LEN(telefony[[#This Row],[nr]]) = 8, 1,0)</f>
        <v>1</v>
      </c>
      <c r="G1026">
        <f>IF(LEN(telefony[[#This Row],[nr]]) &gt;= 10, 1,0)</f>
        <v>0</v>
      </c>
      <c r="H1026">
        <f>IF(AND(MID(telefony[[#This Row],[nr]],1,2)="12",  telefony[[#This Row],[Czy stacjonarny]]=1), 1,0)</f>
        <v>0</v>
      </c>
      <c r="I1026" s="2">
        <f>IF(telefony[[#This Row],[Czy stacjonarny na 12]]=1, telefony[[#This Row],[zakonczenie]]-telefony[[#This Row],[rozpoczecie]]+I1025, I1025)</f>
        <v>7.8171296296296211E-2</v>
      </c>
      <c r="J1026" s="9">
        <f>IF(telefony[[#This Row],[Czy stacjonarny]]=1, telefony[[#This Row],[zakonczenie]]-telefony[[#This Row],[rozpoczecie]]+J1025, J1025)</f>
        <v>4.1583449074074119</v>
      </c>
      <c r="K1026" s="9">
        <f>IF(telefony[[#This Row],[Czy komórkowy]]=1, telefony[[#This Row],[zakonczenie]]-telefony[[#This Row],[rozpoczecie]]+K1025, K1025)</f>
        <v>1.3791319444444428</v>
      </c>
      <c r="L1026" s="9">
        <f>IF(telefony[[#This Row],[Czy zagraniczne]]=1, telefony[[#This Row],[zakonczenie]]-telefony[[#This Row],[rozpoczecie]]+L1025, L1025)</f>
        <v>0.3111342592592598</v>
      </c>
      <c r="M1026" s="9">
        <f>IF(telefony[[#This Row],[Czy stacjonarny]]=1, telefony[[#This Row],[zakonczenie]]-telefony[[#This Row],[rozpoczecie]]+M1025, IF(telefony[[#This Row],[Czy komórkowy]]=1, telefony[[#This Row],[zakonczenie]]-telefony[[#This Row],[rozpoczecie]]+M1025, M1025))</f>
        <v>5.5374768518518627</v>
      </c>
      <c r="N1026" s="2">
        <f>telefony[[#This Row],[zakonczenie]]-telefony[[#This Row],[rozpoczecie]]</f>
        <v>4.69907407407405E-3</v>
      </c>
      <c r="O1026">
        <f>IF(telefony[[#This Row],[Czy zagraniczne]]=1, ROUNDUP(telefony[[#This Row],[Trwanie]]*1440,0),0)</f>
        <v>0</v>
      </c>
      <c r="P1026" s="9">
        <f>IF(telefony[[#This Row],[Czy komórkowy]]=1, P1025+telefony[[#This Row],[Trwanie]], P1025)</f>
        <v>1.2144791666666657</v>
      </c>
      <c r="Q1026" s="9">
        <f>IF(telefony[[#This Row],[Czy stacjonarny]]=1, Q1025+telefony[[#This Row],[Trwanie]], Q1025)</f>
        <v>3.7674421296296345</v>
      </c>
    </row>
    <row r="1027" spans="1:17" x14ac:dyDescent="0.25">
      <c r="A1027">
        <v>2557643</v>
      </c>
      <c r="B1027" s="1">
        <v>42933</v>
      </c>
      <c r="C1027" s="2">
        <v>0.38622685185185185</v>
      </c>
      <c r="D1027" s="2">
        <v>0.38957175925925924</v>
      </c>
      <c r="E1027">
        <f>IF(LEN(telefony[[#This Row],[nr]]) = 7, 1,0)</f>
        <v>1</v>
      </c>
      <c r="F1027">
        <f>IF(LEN(telefony[[#This Row],[nr]]) = 8, 1,0)</f>
        <v>0</v>
      </c>
      <c r="G1027">
        <f>IF(LEN(telefony[[#This Row],[nr]]) &gt;= 10, 1,0)</f>
        <v>0</v>
      </c>
      <c r="H1027">
        <f>IF(AND(MID(telefony[[#This Row],[nr]],1,2)="12",  telefony[[#This Row],[Czy stacjonarny]]=1), 1,0)</f>
        <v>0</v>
      </c>
      <c r="I1027" s="2">
        <f>IF(telefony[[#This Row],[Czy stacjonarny na 12]]=1, telefony[[#This Row],[zakonczenie]]-telefony[[#This Row],[rozpoczecie]]+I1026, I1026)</f>
        <v>7.8171296296296211E-2</v>
      </c>
      <c r="J1027" s="9">
        <f>IF(telefony[[#This Row],[Czy stacjonarny]]=1, telefony[[#This Row],[zakonczenie]]-telefony[[#This Row],[rozpoczecie]]+J1026, J1026)</f>
        <v>4.1616898148148191</v>
      </c>
      <c r="K1027" s="9">
        <f>IF(telefony[[#This Row],[Czy komórkowy]]=1, telefony[[#This Row],[zakonczenie]]-telefony[[#This Row],[rozpoczecie]]+K1026, K1026)</f>
        <v>1.3791319444444428</v>
      </c>
      <c r="L1027" s="9">
        <f>IF(telefony[[#This Row],[Czy zagraniczne]]=1, telefony[[#This Row],[zakonczenie]]-telefony[[#This Row],[rozpoczecie]]+L1026, L1026)</f>
        <v>0.3111342592592598</v>
      </c>
      <c r="M1027" s="9">
        <f>IF(telefony[[#This Row],[Czy stacjonarny]]=1, telefony[[#This Row],[zakonczenie]]-telefony[[#This Row],[rozpoczecie]]+M1026, IF(telefony[[#This Row],[Czy komórkowy]]=1, telefony[[#This Row],[zakonczenie]]-telefony[[#This Row],[rozpoczecie]]+M1026, M1026))</f>
        <v>5.5408217592592699</v>
      </c>
      <c r="N1027" s="2">
        <f>telefony[[#This Row],[zakonczenie]]-telefony[[#This Row],[rozpoczecie]]</f>
        <v>3.3449074074073937E-3</v>
      </c>
      <c r="O1027">
        <f>IF(telefony[[#This Row],[Czy zagraniczne]]=1, ROUNDUP(telefony[[#This Row],[Trwanie]]*1440,0),0)</f>
        <v>0</v>
      </c>
      <c r="P1027" s="9">
        <f>IF(telefony[[#This Row],[Czy komórkowy]]=1, P1026+telefony[[#This Row],[Trwanie]], P1026)</f>
        <v>1.2144791666666657</v>
      </c>
      <c r="Q1027" s="9">
        <f>IF(telefony[[#This Row],[Czy stacjonarny]]=1, Q1026+telefony[[#This Row],[Trwanie]], Q1026)</f>
        <v>3.7707870370370418</v>
      </c>
    </row>
    <row r="1028" spans="1:17" x14ac:dyDescent="0.25">
      <c r="A1028">
        <v>4501726</v>
      </c>
      <c r="B1028" s="1">
        <v>42933</v>
      </c>
      <c r="C1028" s="2">
        <v>0.38754629629629628</v>
      </c>
      <c r="D1028" s="2">
        <v>0.39260416666666664</v>
      </c>
      <c r="E1028">
        <f>IF(LEN(telefony[[#This Row],[nr]]) = 7, 1,0)</f>
        <v>1</v>
      </c>
      <c r="F1028">
        <f>IF(LEN(telefony[[#This Row],[nr]]) = 8, 1,0)</f>
        <v>0</v>
      </c>
      <c r="G1028">
        <f>IF(LEN(telefony[[#This Row],[nr]]) &gt;= 10, 1,0)</f>
        <v>0</v>
      </c>
      <c r="H1028">
        <f>IF(AND(MID(telefony[[#This Row],[nr]],1,2)="12",  telefony[[#This Row],[Czy stacjonarny]]=1), 1,0)</f>
        <v>0</v>
      </c>
      <c r="I1028" s="2">
        <f>IF(telefony[[#This Row],[Czy stacjonarny na 12]]=1, telefony[[#This Row],[zakonczenie]]-telefony[[#This Row],[rozpoczecie]]+I1027, I1027)</f>
        <v>7.8171296296296211E-2</v>
      </c>
      <c r="J1028" s="9">
        <f>IF(telefony[[#This Row],[Czy stacjonarny]]=1, telefony[[#This Row],[zakonczenie]]-telefony[[#This Row],[rozpoczecie]]+J1027, J1027)</f>
        <v>4.1667476851851895</v>
      </c>
      <c r="K1028" s="9">
        <f>IF(telefony[[#This Row],[Czy komórkowy]]=1, telefony[[#This Row],[zakonczenie]]-telefony[[#This Row],[rozpoczecie]]+K1027, K1027)</f>
        <v>1.3791319444444428</v>
      </c>
      <c r="L1028" s="9">
        <f>IF(telefony[[#This Row],[Czy zagraniczne]]=1, telefony[[#This Row],[zakonczenie]]-telefony[[#This Row],[rozpoczecie]]+L1027, L1027)</f>
        <v>0.3111342592592598</v>
      </c>
      <c r="M1028" s="9">
        <f>IF(telefony[[#This Row],[Czy stacjonarny]]=1, telefony[[#This Row],[zakonczenie]]-telefony[[#This Row],[rozpoczecie]]+M1027, IF(telefony[[#This Row],[Czy komórkowy]]=1, telefony[[#This Row],[zakonczenie]]-telefony[[#This Row],[rozpoczecie]]+M1027, M1027))</f>
        <v>5.5458796296296402</v>
      </c>
      <c r="N1028" s="2">
        <f>telefony[[#This Row],[zakonczenie]]-telefony[[#This Row],[rozpoczecie]]</f>
        <v>5.0578703703703654E-3</v>
      </c>
      <c r="O1028">
        <f>IF(telefony[[#This Row],[Czy zagraniczne]]=1, ROUNDUP(telefony[[#This Row],[Trwanie]]*1440,0),0)</f>
        <v>0</v>
      </c>
      <c r="P1028" s="9">
        <f>IF(telefony[[#This Row],[Czy komórkowy]]=1, P1027+telefony[[#This Row],[Trwanie]], P1027)</f>
        <v>1.2144791666666657</v>
      </c>
      <c r="Q1028" s="9">
        <f>IF(telefony[[#This Row],[Czy stacjonarny]]=1, Q1027+telefony[[#This Row],[Trwanie]], Q1027)</f>
        <v>3.7758449074074121</v>
      </c>
    </row>
    <row r="1029" spans="1:17" x14ac:dyDescent="0.25">
      <c r="A1029">
        <v>1415198</v>
      </c>
      <c r="B1029" s="1">
        <v>42933</v>
      </c>
      <c r="C1029" s="2">
        <v>0.38991898148148146</v>
      </c>
      <c r="D1029" s="2">
        <v>0.40072916666666669</v>
      </c>
      <c r="E1029">
        <f>IF(LEN(telefony[[#This Row],[nr]]) = 7, 1,0)</f>
        <v>1</v>
      </c>
      <c r="F1029">
        <f>IF(LEN(telefony[[#This Row],[nr]]) = 8, 1,0)</f>
        <v>0</v>
      </c>
      <c r="G1029">
        <f>IF(LEN(telefony[[#This Row],[nr]]) &gt;= 10, 1,0)</f>
        <v>0</v>
      </c>
      <c r="H1029">
        <f>IF(AND(MID(telefony[[#This Row],[nr]],1,2)="12",  telefony[[#This Row],[Czy stacjonarny]]=1), 1,0)</f>
        <v>0</v>
      </c>
      <c r="I1029" s="2">
        <f>IF(telefony[[#This Row],[Czy stacjonarny na 12]]=1, telefony[[#This Row],[zakonczenie]]-telefony[[#This Row],[rozpoczecie]]+I1028, I1028)</f>
        <v>7.8171296296296211E-2</v>
      </c>
      <c r="J1029" s="9">
        <f>IF(telefony[[#This Row],[Czy stacjonarny]]=1, telefony[[#This Row],[zakonczenie]]-telefony[[#This Row],[rozpoczecie]]+J1028, J1028)</f>
        <v>4.1775578703703751</v>
      </c>
      <c r="K1029" s="9">
        <f>IF(telefony[[#This Row],[Czy komórkowy]]=1, telefony[[#This Row],[zakonczenie]]-telefony[[#This Row],[rozpoczecie]]+K1028, K1028)</f>
        <v>1.3791319444444428</v>
      </c>
      <c r="L1029" s="9">
        <f>IF(telefony[[#This Row],[Czy zagraniczne]]=1, telefony[[#This Row],[zakonczenie]]-telefony[[#This Row],[rozpoczecie]]+L1028, L1028)</f>
        <v>0.3111342592592598</v>
      </c>
      <c r="M1029" s="9">
        <f>IF(telefony[[#This Row],[Czy stacjonarny]]=1, telefony[[#This Row],[zakonczenie]]-telefony[[#This Row],[rozpoczecie]]+M1028, IF(telefony[[#This Row],[Czy komórkowy]]=1, telefony[[#This Row],[zakonczenie]]-telefony[[#This Row],[rozpoczecie]]+M1028, M1028))</f>
        <v>5.5566898148148258</v>
      </c>
      <c r="N1029" s="2">
        <f>telefony[[#This Row],[zakonczenie]]-telefony[[#This Row],[rozpoczecie]]</f>
        <v>1.0810185185185228E-2</v>
      </c>
      <c r="O1029">
        <f>IF(telefony[[#This Row],[Czy zagraniczne]]=1, ROUNDUP(telefony[[#This Row],[Trwanie]]*1440,0),0)</f>
        <v>0</v>
      </c>
      <c r="P1029" s="9">
        <f>IF(telefony[[#This Row],[Czy komórkowy]]=1, P1028+telefony[[#This Row],[Trwanie]], P1028)</f>
        <v>1.2144791666666657</v>
      </c>
      <c r="Q1029" s="9">
        <f>IF(telefony[[#This Row],[Czy stacjonarny]]=1, Q1028+telefony[[#This Row],[Trwanie]], Q1028)</f>
        <v>3.7866550925925972</v>
      </c>
    </row>
    <row r="1030" spans="1:17" x14ac:dyDescent="0.25">
      <c r="A1030">
        <v>23368531</v>
      </c>
      <c r="B1030" s="1">
        <v>42933</v>
      </c>
      <c r="C1030" s="2">
        <v>0.39103009259259258</v>
      </c>
      <c r="D1030" s="2">
        <v>0.39221064814814816</v>
      </c>
      <c r="E1030">
        <f>IF(LEN(telefony[[#This Row],[nr]]) = 7, 1,0)</f>
        <v>0</v>
      </c>
      <c r="F1030">
        <f>IF(LEN(telefony[[#This Row],[nr]]) = 8, 1,0)</f>
        <v>1</v>
      </c>
      <c r="G1030">
        <f>IF(LEN(telefony[[#This Row],[nr]]) &gt;= 10, 1,0)</f>
        <v>0</v>
      </c>
      <c r="H1030">
        <f>IF(AND(MID(telefony[[#This Row],[nr]],1,2)="12",  telefony[[#This Row],[Czy stacjonarny]]=1), 1,0)</f>
        <v>0</v>
      </c>
      <c r="I1030" s="2">
        <f>IF(telefony[[#This Row],[Czy stacjonarny na 12]]=1, telefony[[#This Row],[zakonczenie]]-telefony[[#This Row],[rozpoczecie]]+I1029, I1029)</f>
        <v>7.8171296296296211E-2</v>
      </c>
      <c r="J1030" s="9">
        <f>IF(telefony[[#This Row],[Czy stacjonarny]]=1, telefony[[#This Row],[zakonczenie]]-telefony[[#This Row],[rozpoczecie]]+J1029, J1029)</f>
        <v>4.1775578703703751</v>
      </c>
      <c r="K1030" s="9">
        <f>IF(telefony[[#This Row],[Czy komórkowy]]=1, telefony[[#This Row],[zakonczenie]]-telefony[[#This Row],[rozpoczecie]]+K1029, K1029)</f>
        <v>1.3803124999999983</v>
      </c>
      <c r="L1030" s="9">
        <f>IF(telefony[[#This Row],[Czy zagraniczne]]=1, telefony[[#This Row],[zakonczenie]]-telefony[[#This Row],[rozpoczecie]]+L1029, L1029)</f>
        <v>0.3111342592592598</v>
      </c>
      <c r="M1030" s="9">
        <f>IF(telefony[[#This Row],[Czy stacjonarny]]=1, telefony[[#This Row],[zakonczenie]]-telefony[[#This Row],[rozpoczecie]]+M1029, IF(telefony[[#This Row],[Czy komórkowy]]=1, telefony[[#This Row],[zakonczenie]]-telefony[[#This Row],[rozpoczecie]]+M1029, M1029))</f>
        <v>5.5578703703703818</v>
      </c>
      <c r="N1030" s="2">
        <f>telefony[[#This Row],[zakonczenie]]-telefony[[#This Row],[rozpoczecie]]</f>
        <v>1.1805555555555736E-3</v>
      </c>
      <c r="O1030">
        <f>IF(telefony[[#This Row],[Czy zagraniczne]]=1, ROUNDUP(telefony[[#This Row],[Trwanie]]*1440,0),0)</f>
        <v>0</v>
      </c>
      <c r="P1030" s="9">
        <f>IF(telefony[[#This Row],[Czy komórkowy]]=1, P1029+telefony[[#This Row],[Trwanie]], P1029)</f>
        <v>1.2156597222222212</v>
      </c>
      <c r="Q1030" s="9">
        <f>IF(telefony[[#This Row],[Czy stacjonarny]]=1, Q1029+telefony[[#This Row],[Trwanie]], Q1029)</f>
        <v>3.7866550925925972</v>
      </c>
    </row>
    <row r="1031" spans="1:17" x14ac:dyDescent="0.25">
      <c r="A1031">
        <v>5750549</v>
      </c>
      <c r="B1031" s="1">
        <v>42933</v>
      </c>
      <c r="C1031" s="2">
        <v>0.3948726851851852</v>
      </c>
      <c r="D1031" s="2">
        <v>0.39504629629629628</v>
      </c>
      <c r="E1031">
        <f>IF(LEN(telefony[[#This Row],[nr]]) = 7, 1,0)</f>
        <v>1</v>
      </c>
      <c r="F1031">
        <f>IF(LEN(telefony[[#This Row],[nr]]) = 8, 1,0)</f>
        <v>0</v>
      </c>
      <c r="G1031">
        <f>IF(LEN(telefony[[#This Row],[nr]]) &gt;= 10, 1,0)</f>
        <v>0</v>
      </c>
      <c r="H1031">
        <f>IF(AND(MID(telefony[[#This Row],[nr]],1,2)="12",  telefony[[#This Row],[Czy stacjonarny]]=1), 1,0)</f>
        <v>0</v>
      </c>
      <c r="I1031" s="2">
        <f>IF(telefony[[#This Row],[Czy stacjonarny na 12]]=1, telefony[[#This Row],[zakonczenie]]-telefony[[#This Row],[rozpoczecie]]+I1030, I1030)</f>
        <v>7.8171296296296211E-2</v>
      </c>
      <c r="J1031" s="9">
        <f>IF(telefony[[#This Row],[Czy stacjonarny]]=1, telefony[[#This Row],[zakonczenie]]-telefony[[#This Row],[rozpoczecie]]+J1030, J1030)</f>
        <v>4.1777314814814863</v>
      </c>
      <c r="K1031" s="9">
        <f>IF(telefony[[#This Row],[Czy komórkowy]]=1, telefony[[#This Row],[zakonczenie]]-telefony[[#This Row],[rozpoczecie]]+K1030, K1030)</f>
        <v>1.3803124999999983</v>
      </c>
      <c r="L1031" s="9">
        <f>IF(telefony[[#This Row],[Czy zagraniczne]]=1, telefony[[#This Row],[zakonczenie]]-telefony[[#This Row],[rozpoczecie]]+L1030, L1030)</f>
        <v>0.3111342592592598</v>
      </c>
      <c r="M1031" s="9">
        <f>IF(telefony[[#This Row],[Czy stacjonarny]]=1, telefony[[#This Row],[zakonczenie]]-telefony[[#This Row],[rozpoczecie]]+M1030, IF(telefony[[#This Row],[Czy komórkowy]]=1, telefony[[#This Row],[zakonczenie]]-telefony[[#This Row],[rozpoczecie]]+M1030, M1030))</f>
        <v>5.558043981481493</v>
      </c>
      <c r="N1031" s="2">
        <f>telefony[[#This Row],[zakonczenie]]-telefony[[#This Row],[rozpoczecie]]</f>
        <v>1.7361111111108274E-4</v>
      </c>
      <c r="O1031">
        <f>IF(telefony[[#This Row],[Czy zagraniczne]]=1, ROUNDUP(telefony[[#This Row],[Trwanie]]*1440,0),0)</f>
        <v>0</v>
      </c>
      <c r="P1031" s="9">
        <f>IF(telefony[[#This Row],[Czy komórkowy]]=1, P1030+telefony[[#This Row],[Trwanie]], P1030)</f>
        <v>1.2156597222222212</v>
      </c>
      <c r="Q1031" s="9">
        <f>IF(telefony[[#This Row],[Czy stacjonarny]]=1, Q1030+telefony[[#This Row],[Trwanie]], Q1030)</f>
        <v>3.7868287037037085</v>
      </c>
    </row>
    <row r="1032" spans="1:17" x14ac:dyDescent="0.25">
      <c r="A1032">
        <v>3897850970</v>
      </c>
      <c r="B1032" s="1">
        <v>42933</v>
      </c>
      <c r="C1032" s="2">
        <v>0.3951736111111111</v>
      </c>
      <c r="D1032" s="2">
        <v>0.39697916666666666</v>
      </c>
      <c r="E1032">
        <f>IF(LEN(telefony[[#This Row],[nr]]) = 7, 1,0)</f>
        <v>0</v>
      </c>
      <c r="F1032">
        <f>IF(LEN(telefony[[#This Row],[nr]]) = 8, 1,0)</f>
        <v>0</v>
      </c>
      <c r="G1032">
        <f>IF(LEN(telefony[[#This Row],[nr]]) &gt;= 10, 1,0)</f>
        <v>1</v>
      </c>
      <c r="H1032">
        <f>IF(AND(MID(telefony[[#This Row],[nr]],1,2)="12",  telefony[[#This Row],[Czy stacjonarny]]=1), 1,0)</f>
        <v>0</v>
      </c>
      <c r="I1032" s="2">
        <f>IF(telefony[[#This Row],[Czy stacjonarny na 12]]=1, telefony[[#This Row],[zakonczenie]]-telefony[[#This Row],[rozpoczecie]]+I1031, I1031)</f>
        <v>7.8171296296296211E-2</v>
      </c>
      <c r="J1032" s="9">
        <f>IF(telefony[[#This Row],[Czy stacjonarny]]=1, telefony[[#This Row],[zakonczenie]]-telefony[[#This Row],[rozpoczecie]]+J1031, J1031)</f>
        <v>4.1777314814814863</v>
      </c>
      <c r="K1032" s="9">
        <f>IF(telefony[[#This Row],[Czy komórkowy]]=1, telefony[[#This Row],[zakonczenie]]-telefony[[#This Row],[rozpoczecie]]+K1031, K1031)</f>
        <v>1.3803124999999983</v>
      </c>
      <c r="L1032" s="9">
        <f>IF(telefony[[#This Row],[Czy zagraniczne]]=1, telefony[[#This Row],[zakonczenie]]-telefony[[#This Row],[rozpoczecie]]+L1031, L1031)</f>
        <v>0.31293981481481536</v>
      </c>
      <c r="M1032" s="9">
        <f>IF(telefony[[#This Row],[Czy stacjonarny]]=1, telefony[[#This Row],[zakonczenie]]-telefony[[#This Row],[rozpoczecie]]+M1031, IF(telefony[[#This Row],[Czy komórkowy]]=1, telefony[[#This Row],[zakonczenie]]-telefony[[#This Row],[rozpoczecie]]+M1031, M1031))</f>
        <v>5.558043981481493</v>
      </c>
      <c r="N1032" s="2">
        <f>telefony[[#This Row],[zakonczenie]]-telefony[[#This Row],[rozpoczecie]]</f>
        <v>1.8055555555555602E-3</v>
      </c>
      <c r="O1032">
        <f>IF(telefony[[#This Row],[Czy zagraniczne]]=1, ROUNDUP(telefony[[#This Row],[Trwanie]]*1440,0),0)</f>
        <v>3</v>
      </c>
      <c r="P1032" s="9">
        <f>IF(telefony[[#This Row],[Czy komórkowy]]=1, P1031+telefony[[#This Row],[Trwanie]], P1031)</f>
        <v>1.2156597222222212</v>
      </c>
      <c r="Q1032" s="9">
        <f>IF(telefony[[#This Row],[Czy stacjonarny]]=1, Q1031+telefony[[#This Row],[Trwanie]], Q1031)</f>
        <v>3.7868287037037085</v>
      </c>
    </row>
    <row r="1033" spans="1:17" x14ac:dyDescent="0.25">
      <c r="A1033">
        <v>2573868</v>
      </c>
      <c r="B1033" s="1">
        <v>42933</v>
      </c>
      <c r="C1033" s="2">
        <v>0.39962962962962961</v>
      </c>
      <c r="D1033" s="2">
        <v>0.40937499999999999</v>
      </c>
      <c r="E1033">
        <f>IF(LEN(telefony[[#This Row],[nr]]) = 7, 1,0)</f>
        <v>1</v>
      </c>
      <c r="F1033">
        <f>IF(LEN(telefony[[#This Row],[nr]]) = 8, 1,0)</f>
        <v>0</v>
      </c>
      <c r="G1033">
        <f>IF(LEN(telefony[[#This Row],[nr]]) &gt;= 10, 1,0)</f>
        <v>0</v>
      </c>
      <c r="H1033">
        <f>IF(AND(MID(telefony[[#This Row],[nr]],1,2)="12",  telefony[[#This Row],[Czy stacjonarny]]=1), 1,0)</f>
        <v>0</v>
      </c>
      <c r="I1033" s="2">
        <f>IF(telefony[[#This Row],[Czy stacjonarny na 12]]=1, telefony[[#This Row],[zakonczenie]]-telefony[[#This Row],[rozpoczecie]]+I1032, I1032)</f>
        <v>7.8171296296296211E-2</v>
      </c>
      <c r="J1033" s="9">
        <f>IF(telefony[[#This Row],[Czy stacjonarny]]=1, telefony[[#This Row],[zakonczenie]]-telefony[[#This Row],[rozpoczecie]]+J1032, J1032)</f>
        <v>4.1874768518518568</v>
      </c>
      <c r="K1033" s="9">
        <f>IF(telefony[[#This Row],[Czy komórkowy]]=1, telefony[[#This Row],[zakonczenie]]-telefony[[#This Row],[rozpoczecie]]+K1032, K1032)</f>
        <v>1.3803124999999983</v>
      </c>
      <c r="L1033" s="9">
        <f>IF(telefony[[#This Row],[Czy zagraniczne]]=1, telefony[[#This Row],[zakonczenie]]-telefony[[#This Row],[rozpoczecie]]+L1032, L1032)</f>
        <v>0.31293981481481536</v>
      </c>
      <c r="M1033" s="9">
        <f>IF(telefony[[#This Row],[Czy stacjonarny]]=1, telefony[[#This Row],[zakonczenie]]-telefony[[#This Row],[rozpoczecie]]+M1032, IF(telefony[[#This Row],[Czy komórkowy]]=1, telefony[[#This Row],[zakonczenie]]-telefony[[#This Row],[rozpoczecie]]+M1032, M1032))</f>
        <v>5.5677893518518635</v>
      </c>
      <c r="N1033" s="2">
        <f>telefony[[#This Row],[zakonczenie]]-telefony[[#This Row],[rozpoczecie]]</f>
        <v>9.7453703703703765E-3</v>
      </c>
      <c r="O1033">
        <f>IF(telefony[[#This Row],[Czy zagraniczne]]=1, ROUNDUP(telefony[[#This Row],[Trwanie]]*1440,0),0)</f>
        <v>0</v>
      </c>
      <c r="P1033" s="9">
        <f>IF(telefony[[#This Row],[Czy komórkowy]]=1, P1032+telefony[[#This Row],[Trwanie]], P1032)</f>
        <v>1.2156597222222212</v>
      </c>
      <c r="Q1033" s="9">
        <f>IF(telefony[[#This Row],[Czy stacjonarny]]=1, Q1032+telefony[[#This Row],[Trwanie]], Q1032)</f>
        <v>3.796574074074079</v>
      </c>
    </row>
    <row r="1034" spans="1:17" x14ac:dyDescent="0.25">
      <c r="A1034">
        <v>1701008</v>
      </c>
      <c r="B1034" s="1">
        <v>42933</v>
      </c>
      <c r="C1034" s="2">
        <v>0.40104166666666669</v>
      </c>
      <c r="D1034" s="2">
        <v>0.40837962962962965</v>
      </c>
      <c r="E1034">
        <f>IF(LEN(telefony[[#This Row],[nr]]) = 7, 1,0)</f>
        <v>1</v>
      </c>
      <c r="F1034">
        <f>IF(LEN(telefony[[#This Row],[nr]]) = 8, 1,0)</f>
        <v>0</v>
      </c>
      <c r="G1034">
        <f>IF(LEN(telefony[[#This Row],[nr]]) &gt;= 10, 1,0)</f>
        <v>0</v>
      </c>
      <c r="H1034">
        <f>IF(AND(MID(telefony[[#This Row],[nr]],1,2)="12",  telefony[[#This Row],[Czy stacjonarny]]=1), 1,0)</f>
        <v>0</v>
      </c>
      <c r="I1034" s="2">
        <f>IF(telefony[[#This Row],[Czy stacjonarny na 12]]=1, telefony[[#This Row],[zakonczenie]]-telefony[[#This Row],[rozpoczecie]]+I1033, I1033)</f>
        <v>7.8171296296296211E-2</v>
      </c>
      <c r="J1034" s="9">
        <f>IF(telefony[[#This Row],[Czy stacjonarny]]=1, telefony[[#This Row],[zakonczenie]]-telefony[[#This Row],[rozpoczecie]]+J1033, J1033)</f>
        <v>4.1948148148148201</v>
      </c>
      <c r="K1034" s="9">
        <f>IF(telefony[[#This Row],[Czy komórkowy]]=1, telefony[[#This Row],[zakonczenie]]-telefony[[#This Row],[rozpoczecie]]+K1033, K1033)</f>
        <v>1.3803124999999983</v>
      </c>
      <c r="L1034" s="9">
        <f>IF(telefony[[#This Row],[Czy zagraniczne]]=1, telefony[[#This Row],[zakonczenie]]-telefony[[#This Row],[rozpoczecie]]+L1033, L1033)</f>
        <v>0.31293981481481536</v>
      </c>
      <c r="M1034" s="9">
        <f>IF(telefony[[#This Row],[Czy stacjonarny]]=1, telefony[[#This Row],[zakonczenie]]-telefony[[#This Row],[rozpoczecie]]+M1033, IF(telefony[[#This Row],[Czy komórkowy]]=1, telefony[[#This Row],[zakonczenie]]-telefony[[#This Row],[rozpoczecie]]+M1033, M1033))</f>
        <v>5.5751273148148268</v>
      </c>
      <c r="N1034" s="2">
        <f>telefony[[#This Row],[zakonczenie]]-telefony[[#This Row],[rozpoczecie]]</f>
        <v>7.3379629629629628E-3</v>
      </c>
      <c r="O1034">
        <f>IF(telefony[[#This Row],[Czy zagraniczne]]=1, ROUNDUP(telefony[[#This Row],[Trwanie]]*1440,0),0)</f>
        <v>0</v>
      </c>
      <c r="P1034" s="9">
        <f>IF(telefony[[#This Row],[Czy komórkowy]]=1, P1033+telefony[[#This Row],[Trwanie]], P1033)</f>
        <v>1.2156597222222212</v>
      </c>
      <c r="Q1034" s="9">
        <f>IF(telefony[[#This Row],[Czy stacjonarny]]=1, Q1033+telefony[[#This Row],[Trwanie]], Q1033)</f>
        <v>3.8039120370370418</v>
      </c>
    </row>
    <row r="1035" spans="1:17" x14ac:dyDescent="0.25">
      <c r="A1035">
        <v>1617146</v>
      </c>
      <c r="B1035" s="1">
        <v>42933</v>
      </c>
      <c r="C1035" s="2">
        <v>0.40575231481481483</v>
      </c>
      <c r="D1035" s="2">
        <v>0.41274305555555557</v>
      </c>
      <c r="E1035">
        <f>IF(LEN(telefony[[#This Row],[nr]]) = 7, 1,0)</f>
        <v>1</v>
      </c>
      <c r="F1035">
        <f>IF(LEN(telefony[[#This Row],[nr]]) = 8, 1,0)</f>
        <v>0</v>
      </c>
      <c r="G1035">
        <f>IF(LEN(telefony[[#This Row],[nr]]) &gt;= 10, 1,0)</f>
        <v>0</v>
      </c>
      <c r="H1035">
        <f>IF(AND(MID(telefony[[#This Row],[nr]],1,2)="12",  telefony[[#This Row],[Czy stacjonarny]]=1), 1,0)</f>
        <v>0</v>
      </c>
      <c r="I1035" s="2">
        <f>IF(telefony[[#This Row],[Czy stacjonarny na 12]]=1, telefony[[#This Row],[zakonczenie]]-telefony[[#This Row],[rozpoczecie]]+I1034, I1034)</f>
        <v>7.8171296296296211E-2</v>
      </c>
      <c r="J1035" s="9">
        <f>IF(telefony[[#This Row],[Czy stacjonarny]]=1, telefony[[#This Row],[zakonczenie]]-telefony[[#This Row],[rozpoczecie]]+J1034, J1034)</f>
        <v>4.2018055555555609</v>
      </c>
      <c r="K1035" s="9">
        <f>IF(telefony[[#This Row],[Czy komórkowy]]=1, telefony[[#This Row],[zakonczenie]]-telefony[[#This Row],[rozpoczecie]]+K1034, K1034)</f>
        <v>1.3803124999999983</v>
      </c>
      <c r="L1035" s="9">
        <f>IF(telefony[[#This Row],[Czy zagraniczne]]=1, telefony[[#This Row],[zakonczenie]]-telefony[[#This Row],[rozpoczecie]]+L1034, L1034)</f>
        <v>0.31293981481481536</v>
      </c>
      <c r="M1035" s="9">
        <f>IF(telefony[[#This Row],[Czy stacjonarny]]=1, telefony[[#This Row],[zakonczenie]]-telefony[[#This Row],[rozpoczecie]]+M1034, IF(telefony[[#This Row],[Czy komórkowy]]=1, telefony[[#This Row],[zakonczenie]]-telefony[[#This Row],[rozpoczecie]]+M1034, M1034))</f>
        <v>5.5821180555555676</v>
      </c>
      <c r="N1035" s="2">
        <f>telefony[[#This Row],[zakonczenie]]-telefony[[#This Row],[rozpoczecie]]</f>
        <v>6.9907407407407418E-3</v>
      </c>
      <c r="O1035">
        <f>IF(telefony[[#This Row],[Czy zagraniczne]]=1, ROUNDUP(telefony[[#This Row],[Trwanie]]*1440,0),0)</f>
        <v>0</v>
      </c>
      <c r="P1035" s="9">
        <f>IF(telefony[[#This Row],[Czy komórkowy]]=1, P1034+telefony[[#This Row],[Trwanie]], P1034)</f>
        <v>1.2156597222222212</v>
      </c>
      <c r="Q1035" s="9">
        <f>IF(telefony[[#This Row],[Czy stacjonarny]]=1, Q1034+telefony[[#This Row],[Trwanie]], Q1034)</f>
        <v>3.8109027777777826</v>
      </c>
    </row>
    <row r="1036" spans="1:17" x14ac:dyDescent="0.25">
      <c r="A1036">
        <v>7085993</v>
      </c>
      <c r="B1036" s="1">
        <v>42933</v>
      </c>
      <c r="C1036" s="2">
        <v>0.40719907407407407</v>
      </c>
      <c r="D1036" s="2">
        <v>0.41578703703703701</v>
      </c>
      <c r="E1036">
        <f>IF(LEN(telefony[[#This Row],[nr]]) = 7, 1,0)</f>
        <v>1</v>
      </c>
      <c r="F1036">
        <f>IF(LEN(telefony[[#This Row],[nr]]) = 8, 1,0)</f>
        <v>0</v>
      </c>
      <c r="G1036">
        <f>IF(LEN(telefony[[#This Row],[nr]]) &gt;= 10, 1,0)</f>
        <v>0</v>
      </c>
      <c r="H1036">
        <f>IF(AND(MID(telefony[[#This Row],[nr]],1,2)="12",  telefony[[#This Row],[Czy stacjonarny]]=1), 1,0)</f>
        <v>0</v>
      </c>
      <c r="I1036" s="2">
        <f>IF(telefony[[#This Row],[Czy stacjonarny na 12]]=1, telefony[[#This Row],[zakonczenie]]-telefony[[#This Row],[rozpoczecie]]+I1035, I1035)</f>
        <v>7.8171296296296211E-2</v>
      </c>
      <c r="J1036" s="9">
        <f>IF(telefony[[#This Row],[Czy stacjonarny]]=1, telefony[[#This Row],[zakonczenie]]-telefony[[#This Row],[rozpoczecie]]+J1035, J1035)</f>
        <v>4.2103935185185239</v>
      </c>
      <c r="K1036" s="9">
        <f>IF(telefony[[#This Row],[Czy komórkowy]]=1, telefony[[#This Row],[zakonczenie]]-telefony[[#This Row],[rozpoczecie]]+K1035, K1035)</f>
        <v>1.3803124999999983</v>
      </c>
      <c r="L1036" s="9">
        <f>IF(telefony[[#This Row],[Czy zagraniczne]]=1, telefony[[#This Row],[zakonczenie]]-telefony[[#This Row],[rozpoczecie]]+L1035, L1035)</f>
        <v>0.31293981481481536</v>
      </c>
      <c r="M1036" s="9">
        <f>IF(telefony[[#This Row],[Czy stacjonarny]]=1, telefony[[#This Row],[zakonczenie]]-telefony[[#This Row],[rozpoczecie]]+M1035, IF(telefony[[#This Row],[Czy komórkowy]]=1, telefony[[#This Row],[zakonczenie]]-telefony[[#This Row],[rozpoczecie]]+M1035, M1035))</f>
        <v>5.5907060185185307</v>
      </c>
      <c r="N1036" s="2">
        <f>telefony[[#This Row],[zakonczenie]]-telefony[[#This Row],[rozpoczecie]]</f>
        <v>8.5879629629629362E-3</v>
      </c>
      <c r="O1036">
        <f>IF(telefony[[#This Row],[Czy zagraniczne]]=1, ROUNDUP(telefony[[#This Row],[Trwanie]]*1440,0),0)</f>
        <v>0</v>
      </c>
      <c r="P1036" s="9">
        <f>IF(telefony[[#This Row],[Czy komórkowy]]=1, P1035+telefony[[#This Row],[Trwanie]], P1035)</f>
        <v>1.2156597222222212</v>
      </c>
      <c r="Q1036" s="9">
        <f>IF(telefony[[#This Row],[Czy stacjonarny]]=1, Q1035+telefony[[#This Row],[Trwanie]], Q1035)</f>
        <v>3.8194907407407457</v>
      </c>
    </row>
    <row r="1037" spans="1:17" x14ac:dyDescent="0.25">
      <c r="A1037">
        <v>73460179</v>
      </c>
      <c r="B1037" s="1">
        <v>42933</v>
      </c>
      <c r="C1037" s="2">
        <v>0.41060185185185183</v>
      </c>
      <c r="D1037" s="2">
        <v>0.41334490740740742</v>
      </c>
      <c r="E1037">
        <f>IF(LEN(telefony[[#This Row],[nr]]) = 7, 1,0)</f>
        <v>0</v>
      </c>
      <c r="F1037">
        <f>IF(LEN(telefony[[#This Row],[nr]]) = 8, 1,0)</f>
        <v>1</v>
      </c>
      <c r="G1037">
        <f>IF(LEN(telefony[[#This Row],[nr]]) &gt;= 10, 1,0)</f>
        <v>0</v>
      </c>
      <c r="H1037">
        <f>IF(AND(MID(telefony[[#This Row],[nr]],1,2)="12",  telefony[[#This Row],[Czy stacjonarny]]=1), 1,0)</f>
        <v>0</v>
      </c>
      <c r="I1037" s="2">
        <f>IF(telefony[[#This Row],[Czy stacjonarny na 12]]=1, telefony[[#This Row],[zakonczenie]]-telefony[[#This Row],[rozpoczecie]]+I1036, I1036)</f>
        <v>7.8171296296296211E-2</v>
      </c>
      <c r="J1037" s="9">
        <f>IF(telefony[[#This Row],[Czy stacjonarny]]=1, telefony[[#This Row],[zakonczenie]]-telefony[[#This Row],[rozpoczecie]]+J1036, J1036)</f>
        <v>4.2103935185185239</v>
      </c>
      <c r="K1037" s="9">
        <f>IF(telefony[[#This Row],[Czy komórkowy]]=1, telefony[[#This Row],[zakonczenie]]-telefony[[#This Row],[rozpoczecie]]+K1036, K1036)</f>
        <v>1.3830555555555539</v>
      </c>
      <c r="L1037" s="9">
        <f>IF(telefony[[#This Row],[Czy zagraniczne]]=1, telefony[[#This Row],[zakonczenie]]-telefony[[#This Row],[rozpoczecie]]+L1036, L1036)</f>
        <v>0.31293981481481536</v>
      </c>
      <c r="M1037" s="9">
        <f>IF(telefony[[#This Row],[Czy stacjonarny]]=1, telefony[[#This Row],[zakonczenie]]-telefony[[#This Row],[rozpoczecie]]+M1036, IF(telefony[[#This Row],[Czy komórkowy]]=1, telefony[[#This Row],[zakonczenie]]-telefony[[#This Row],[rozpoczecie]]+M1036, M1036))</f>
        <v>5.5934490740740861</v>
      </c>
      <c r="N1037" s="2">
        <f>telefony[[#This Row],[zakonczenie]]-telefony[[#This Row],[rozpoczecie]]</f>
        <v>2.7430555555555958E-3</v>
      </c>
      <c r="O1037">
        <f>IF(telefony[[#This Row],[Czy zagraniczne]]=1, ROUNDUP(telefony[[#This Row],[Trwanie]]*1440,0),0)</f>
        <v>0</v>
      </c>
      <c r="P1037" s="9">
        <f>IF(telefony[[#This Row],[Czy komórkowy]]=1, P1036+telefony[[#This Row],[Trwanie]], P1036)</f>
        <v>1.2184027777777768</v>
      </c>
      <c r="Q1037" s="9">
        <f>IF(telefony[[#This Row],[Czy stacjonarny]]=1, Q1036+telefony[[#This Row],[Trwanie]], Q1036)</f>
        <v>3.8194907407407457</v>
      </c>
    </row>
    <row r="1038" spans="1:17" x14ac:dyDescent="0.25">
      <c r="A1038">
        <v>5983034</v>
      </c>
      <c r="B1038" s="1">
        <v>42933</v>
      </c>
      <c r="C1038" s="2">
        <v>0.41253472222222221</v>
      </c>
      <c r="D1038" s="2">
        <v>0.41753472222222221</v>
      </c>
      <c r="E1038">
        <f>IF(LEN(telefony[[#This Row],[nr]]) = 7, 1,0)</f>
        <v>1</v>
      </c>
      <c r="F1038">
        <f>IF(LEN(telefony[[#This Row],[nr]]) = 8, 1,0)</f>
        <v>0</v>
      </c>
      <c r="G1038">
        <f>IF(LEN(telefony[[#This Row],[nr]]) &gt;= 10, 1,0)</f>
        <v>0</v>
      </c>
      <c r="H1038">
        <f>IF(AND(MID(telefony[[#This Row],[nr]],1,2)="12",  telefony[[#This Row],[Czy stacjonarny]]=1), 1,0)</f>
        <v>0</v>
      </c>
      <c r="I1038" s="2">
        <f>IF(telefony[[#This Row],[Czy stacjonarny na 12]]=1, telefony[[#This Row],[zakonczenie]]-telefony[[#This Row],[rozpoczecie]]+I1037, I1037)</f>
        <v>7.8171296296296211E-2</v>
      </c>
      <c r="J1038" s="9">
        <f>IF(telefony[[#This Row],[Czy stacjonarny]]=1, telefony[[#This Row],[zakonczenie]]-telefony[[#This Row],[rozpoczecie]]+J1037, J1037)</f>
        <v>4.2153935185185238</v>
      </c>
      <c r="K1038" s="9">
        <f>IF(telefony[[#This Row],[Czy komórkowy]]=1, telefony[[#This Row],[zakonczenie]]-telefony[[#This Row],[rozpoczecie]]+K1037, K1037)</f>
        <v>1.3830555555555539</v>
      </c>
      <c r="L1038" s="9">
        <f>IF(telefony[[#This Row],[Czy zagraniczne]]=1, telefony[[#This Row],[zakonczenie]]-telefony[[#This Row],[rozpoczecie]]+L1037, L1037)</f>
        <v>0.31293981481481536</v>
      </c>
      <c r="M1038" s="9">
        <f>IF(telefony[[#This Row],[Czy stacjonarny]]=1, telefony[[#This Row],[zakonczenie]]-telefony[[#This Row],[rozpoczecie]]+M1037, IF(telefony[[#This Row],[Czy komórkowy]]=1, telefony[[#This Row],[zakonczenie]]-telefony[[#This Row],[rozpoczecie]]+M1037, M1037))</f>
        <v>5.598449074074086</v>
      </c>
      <c r="N1038" s="2">
        <f>telefony[[#This Row],[zakonczenie]]-telefony[[#This Row],[rozpoczecie]]</f>
        <v>5.0000000000000044E-3</v>
      </c>
      <c r="O1038">
        <f>IF(telefony[[#This Row],[Czy zagraniczne]]=1, ROUNDUP(telefony[[#This Row],[Trwanie]]*1440,0),0)</f>
        <v>0</v>
      </c>
      <c r="P1038" s="9">
        <f>IF(telefony[[#This Row],[Czy komórkowy]]=1, P1037+telefony[[#This Row],[Trwanie]], P1037)</f>
        <v>1.2184027777777768</v>
      </c>
      <c r="Q1038" s="9">
        <f>IF(telefony[[#This Row],[Czy stacjonarny]]=1, Q1037+telefony[[#This Row],[Trwanie]], Q1037)</f>
        <v>3.8244907407407456</v>
      </c>
    </row>
    <row r="1039" spans="1:17" x14ac:dyDescent="0.25">
      <c r="A1039">
        <v>16724936</v>
      </c>
      <c r="B1039" s="1">
        <v>42933</v>
      </c>
      <c r="C1039" s="2">
        <v>0.41317129629629629</v>
      </c>
      <c r="D1039" s="2">
        <v>0.41466435185185185</v>
      </c>
      <c r="E1039">
        <f>IF(LEN(telefony[[#This Row],[nr]]) = 7, 1,0)</f>
        <v>0</v>
      </c>
      <c r="F1039">
        <f>IF(LEN(telefony[[#This Row],[nr]]) = 8, 1,0)</f>
        <v>1</v>
      </c>
      <c r="G1039">
        <f>IF(LEN(telefony[[#This Row],[nr]]) &gt;= 10, 1,0)</f>
        <v>0</v>
      </c>
      <c r="H1039">
        <f>IF(AND(MID(telefony[[#This Row],[nr]],1,2)="12",  telefony[[#This Row],[Czy stacjonarny]]=1), 1,0)</f>
        <v>0</v>
      </c>
      <c r="I1039" s="2">
        <f>IF(telefony[[#This Row],[Czy stacjonarny na 12]]=1, telefony[[#This Row],[zakonczenie]]-telefony[[#This Row],[rozpoczecie]]+I1038, I1038)</f>
        <v>7.8171296296296211E-2</v>
      </c>
      <c r="J1039" s="9">
        <f>IF(telefony[[#This Row],[Czy stacjonarny]]=1, telefony[[#This Row],[zakonczenie]]-telefony[[#This Row],[rozpoczecie]]+J1038, J1038)</f>
        <v>4.2153935185185238</v>
      </c>
      <c r="K1039" s="9">
        <f>IF(telefony[[#This Row],[Czy komórkowy]]=1, telefony[[#This Row],[zakonczenie]]-telefony[[#This Row],[rozpoczecie]]+K1038, K1038)</f>
        <v>1.3845486111111094</v>
      </c>
      <c r="L1039" s="9">
        <f>IF(telefony[[#This Row],[Czy zagraniczne]]=1, telefony[[#This Row],[zakonczenie]]-telefony[[#This Row],[rozpoczecie]]+L1038, L1038)</f>
        <v>0.31293981481481536</v>
      </c>
      <c r="M1039" s="9">
        <f>IF(telefony[[#This Row],[Czy stacjonarny]]=1, telefony[[#This Row],[zakonczenie]]-telefony[[#This Row],[rozpoczecie]]+M1038, IF(telefony[[#This Row],[Czy komórkowy]]=1, telefony[[#This Row],[zakonczenie]]-telefony[[#This Row],[rozpoczecie]]+M1038, M1038))</f>
        <v>5.5999421296296417</v>
      </c>
      <c r="N1039" s="2">
        <f>telefony[[#This Row],[zakonczenie]]-telefony[[#This Row],[rozpoczecie]]</f>
        <v>1.4930555555555669E-3</v>
      </c>
      <c r="O1039">
        <f>IF(telefony[[#This Row],[Czy zagraniczne]]=1, ROUNDUP(telefony[[#This Row],[Trwanie]]*1440,0),0)</f>
        <v>0</v>
      </c>
      <c r="P1039" s="9">
        <f>IF(telefony[[#This Row],[Czy komórkowy]]=1, P1038+telefony[[#This Row],[Trwanie]], P1038)</f>
        <v>1.2198958333333323</v>
      </c>
      <c r="Q1039" s="9">
        <f>IF(telefony[[#This Row],[Czy stacjonarny]]=1, Q1038+telefony[[#This Row],[Trwanie]], Q1038)</f>
        <v>3.8244907407407456</v>
      </c>
    </row>
    <row r="1040" spans="1:17" x14ac:dyDescent="0.25">
      <c r="A1040">
        <v>19343766</v>
      </c>
      <c r="B1040" s="1">
        <v>42933</v>
      </c>
      <c r="C1040" s="2">
        <v>0.41572916666666665</v>
      </c>
      <c r="D1040" s="2">
        <v>0.41825231481481484</v>
      </c>
      <c r="E1040">
        <f>IF(LEN(telefony[[#This Row],[nr]]) = 7, 1,0)</f>
        <v>0</v>
      </c>
      <c r="F1040">
        <f>IF(LEN(telefony[[#This Row],[nr]]) = 8, 1,0)</f>
        <v>1</v>
      </c>
      <c r="G1040">
        <f>IF(LEN(telefony[[#This Row],[nr]]) &gt;= 10, 1,0)</f>
        <v>0</v>
      </c>
      <c r="H1040">
        <f>IF(AND(MID(telefony[[#This Row],[nr]],1,2)="12",  telefony[[#This Row],[Czy stacjonarny]]=1), 1,0)</f>
        <v>0</v>
      </c>
      <c r="I1040" s="2">
        <f>IF(telefony[[#This Row],[Czy stacjonarny na 12]]=1, telefony[[#This Row],[zakonczenie]]-telefony[[#This Row],[rozpoczecie]]+I1039, I1039)</f>
        <v>7.8171296296296211E-2</v>
      </c>
      <c r="J1040" s="9">
        <f>IF(telefony[[#This Row],[Czy stacjonarny]]=1, telefony[[#This Row],[zakonczenie]]-telefony[[#This Row],[rozpoczecie]]+J1039, J1039)</f>
        <v>4.2153935185185238</v>
      </c>
      <c r="K1040" s="9">
        <f>IF(telefony[[#This Row],[Czy komórkowy]]=1, telefony[[#This Row],[zakonczenie]]-telefony[[#This Row],[rozpoczecie]]+K1039, K1039)</f>
        <v>1.3870717592592576</v>
      </c>
      <c r="L1040" s="9">
        <f>IF(telefony[[#This Row],[Czy zagraniczne]]=1, telefony[[#This Row],[zakonczenie]]-telefony[[#This Row],[rozpoczecie]]+L1039, L1039)</f>
        <v>0.31293981481481536</v>
      </c>
      <c r="M1040" s="9">
        <f>IF(telefony[[#This Row],[Czy stacjonarny]]=1, telefony[[#This Row],[zakonczenie]]-telefony[[#This Row],[rozpoczecie]]+M1039, IF(telefony[[#This Row],[Czy komórkowy]]=1, telefony[[#This Row],[zakonczenie]]-telefony[[#This Row],[rozpoczecie]]+M1039, M1039))</f>
        <v>5.6024652777777897</v>
      </c>
      <c r="N1040" s="2">
        <f>telefony[[#This Row],[zakonczenie]]-telefony[[#This Row],[rozpoczecie]]</f>
        <v>2.523148148148191E-3</v>
      </c>
      <c r="O1040">
        <f>IF(telefony[[#This Row],[Czy zagraniczne]]=1, ROUNDUP(telefony[[#This Row],[Trwanie]]*1440,0),0)</f>
        <v>0</v>
      </c>
      <c r="P1040" s="9">
        <f>IF(telefony[[#This Row],[Czy komórkowy]]=1, P1039+telefony[[#This Row],[Trwanie]], P1039)</f>
        <v>1.2224189814814805</v>
      </c>
      <c r="Q1040" s="9">
        <f>IF(telefony[[#This Row],[Czy stacjonarny]]=1, Q1039+telefony[[#This Row],[Trwanie]], Q1039)</f>
        <v>3.8244907407407456</v>
      </c>
    </row>
    <row r="1041" spans="1:17" x14ac:dyDescent="0.25">
      <c r="A1041">
        <v>7439955</v>
      </c>
      <c r="B1041" s="1">
        <v>42933</v>
      </c>
      <c r="C1041" s="2">
        <v>0.41716435185185186</v>
      </c>
      <c r="D1041" s="2">
        <v>0.4284722222222222</v>
      </c>
      <c r="E1041">
        <f>IF(LEN(telefony[[#This Row],[nr]]) = 7, 1,0)</f>
        <v>1</v>
      </c>
      <c r="F1041">
        <f>IF(LEN(telefony[[#This Row],[nr]]) = 8, 1,0)</f>
        <v>0</v>
      </c>
      <c r="G1041">
        <f>IF(LEN(telefony[[#This Row],[nr]]) &gt;= 10, 1,0)</f>
        <v>0</v>
      </c>
      <c r="H1041">
        <f>IF(AND(MID(telefony[[#This Row],[nr]],1,2)="12",  telefony[[#This Row],[Czy stacjonarny]]=1), 1,0)</f>
        <v>0</v>
      </c>
      <c r="I1041" s="2">
        <f>IF(telefony[[#This Row],[Czy stacjonarny na 12]]=1, telefony[[#This Row],[zakonczenie]]-telefony[[#This Row],[rozpoczecie]]+I1040, I1040)</f>
        <v>7.8171296296296211E-2</v>
      </c>
      <c r="J1041" s="9">
        <f>IF(telefony[[#This Row],[Czy stacjonarny]]=1, telefony[[#This Row],[zakonczenie]]-telefony[[#This Row],[rozpoczecie]]+J1040, J1040)</f>
        <v>4.2267013888888938</v>
      </c>
      <c r="K1041" s="9">
        <f>IF(telefony[[#This Row],[Czy komórkowy]]=1, telefony[[#This Row],[zakonczenie]]-telefony[[#This Row],[rozpoczecie]]+K1040, K1040)</f>
        <v>1.3870717592592576</v>
      </c>
      <c r="L1041" s="9">
        <f>IF(telefony[[#This Row],[Czy zagraniczne]]=1, telefony[[#This Row],[zakonczenie]]-telefony[[#This Row],[rozpoczecie]]+L1040, L1040)</f>
        <v>0.31293981481481536</v>
      </c>
      <c r="M1041" s="9">
        <f>IF(telefony[[#This Row],[Czy stacjonarny]]=1, telefony[[#This Row],[zakonczenie]]-telefony[[#This Row],[rozpoczecie]]+M1040, IF(telefony[[#This Row],[Czy komórkowy]]=1, telefony[[#This Row],[zakonczenie]]-telefony[[#This Row],[rozpoczecie]]+M1040, M1040))</f>
        <v>5.6137731481481596</v>
      </c>
      <c r="N1041" s="2">
        <f>telefony[[#This Row],[zakonczenie]]-telefony[[#This Row],[rozpoczecie]]</f>
        <v>1.1307870370370343E-2</v>
      </c>
      <c r="O1041">
        <f>IF(telefony[[#This Row],[Czy zagraniczne]]=1, ROUNDUP(telefony[[#This Row],[Trwanie]]*1440,0),0)</f>
        <v>0</v>
      </c>
      <c r="P1041" s="9">
        <f>IF(telefony[[#This Row],[Czy komórkowy]]=1, P1040+telefony[[#This Row],[Trwanie]], P1040)</f>
        <v>1.2224189814814805</v>
      </c>
      <c r="Q1041" s="9">
        <f>IF(telefony[[#This Row],[Czy stacjonarny]]=1, Q1040+telefony[[#This Row],[Trwanie]], Q1040)</f>
        <v>3.835798611111116</v>
      </c>
    </row>
    <row r="1042" spans="1:17" x14ac:dyDescent="0.25">
      <c r="A1042">
        <v>7224275</v>
      </c>
      <c r="B1042" s="1">
        <v>42933</v>
      </c>
      <c r="C1042" s="2">
        <v>0.41899305555555555</v>
      </c>
      <c r="D1042" s="2">
        <v>0.41968749999999999</v>
      </c>
      <c r="E1042">
        <f>IF(LEN(telefony[[#This Row],[nr]]) = 7, 1,0)</f>
        <v>1</v>
      </c>
      <c r="F1042">
        <f>IF(LEN(telefony[[#This Row],[nr]]) = 8, 1,0)</f>
        <v>0</v>
      </c>
      <c r="G1042">
        <f>IF(LEN(telefony[[#This Row],[nr]]) &gt;= 10, 1,0)</f>
        <v>0</v>
      </c>
      <c r="H1042">
        <f>IF(AND(MID(telefony[[#This Row],[nr]],1,2)="12",  telefony[[#This Row],[Czy stacjonarny]]=1), 1,0)</f>
        <v>0</v>
      </c>
      <c r="I1042" s="2">
        <f>IF(telefony[[#This Row],[Czy stacjonarny na 12]]=1, telefony[[#This Row],[zakonczenie]]-telefony[[#This Row],[rozpoczecie]]+I1041, I1041)</f>
        <v>7.8171296296296211E-2</v>
      </c>
      <c r="J1042" s="9">
        <f>IF(telefony[[#This Row],[Czy stacjonarny]]=1, telefony[[#This Row],[zakonczenie]]-telefony[[#This Row],[rozpoczecie]]+J1041, J1041)</f>
        <v>4.2273958333333379</v>
      </c>
      <c r="K1042" s="9">
        <f>IF(telefony[[#This Row],[Czy komórkowy]]=1, telefony[[#This Row],[zakonczenie]]-telefony[[#This Row],[rozpoczecie]]+K1041, K1041)</f>
        <v>1.3870717592592576</v>
      </c>
      <c r="L1042" s="9">
        <f>IF(telefony[[#This Row],[Czy zagraniczne]]=1, telefony[[#This Row],[zakonczenie]]-telefony[[#This Row],[rozpoczecie]]+L1041, L1041)</f>
        <v>0.31293981481481536</v>
      </c>
      <c r="M1042" s="9">
        <f>IF(telefony[[#This Row],[Czy stacjonarny]]=1, telefony[[#This Row],[zakonczenie]]-telefony[[#This Row],[rozpoczecie]]+M1041, IF(telefony[[#This Row],[Czy komórkowy]]=1, telefony[[#This Row],[zakonczenie]]-telefony[[#This Row],[rozpoczecie]]+M1041, M1041))</f>
        <v>5.6144675925926038</v>
      </c>
      <c r="N1042" s="2">
        <f>telefony[[#This Row],[zakonczenie]]-telefony[[#This Row],[rozpoczecie]]</f>
        <v>6.9444444444444198E-4</v>
      </c>
      <c r="O1042">
        <f>IF(telefony[[#This Row],[Czy zagraniczne]]=1, ROUNDUP(telefony[[#This Row],[Trwanie]]*1440,0),0)</f>
        <v>0</v>
      </c>
      <c r="P1042" s="9">
        <f>IF(telefony[[#This Row],[Czy komórkowy]]=1, P1041+telefony[[#This Row],[Trwanie]], P1041)</f>
        <v>1.2224189814814805</v>
      </c>
      <c r="Q1042" s="9">
        <f>IF(telefony[[#This Row],[Czy stacjonarny]]=1, Q1041+telefony[[#This Row],[Trwanie]], Q1041)</f>
        <v>3.8364930555555605</v>
      </c>
    </row>
    <row r="1043" spans="1:17" x14ac:dyDescent="0.25">
      <c r="A1043">
        <v>1679471</v>
      </c>
      <c r="B1043" s="1">
        <v>42933</v>
      </c>
      <c r="C1043" s="2">
        <v>0.42386574074074074</v>
      </c>
      <c r="D1043" s="2">
        <v>0.42885416666666665</v>
      </c>
      <c r="E1043">
        <f>IF(LEN(telefony[[#This Row],[nr]]) = 7, 1,0)</f>
        <v>1</v>
      </c>
      <c r="F1043">
        <f>IF(LEN(telefony[[#This Row],[nr]]) = 8, 1,0)</f>
        <v>0</v>
      </c>
      <c r="G1043">
        <f>IF(LEN(telefony[[#This Row],[nr]]) &gt;= 10, 1,0)</f>
        <v>0</v>
      </c>
      <c r="H1043">
        <f>IF(AND(MID(telefony[[#This Row],[nr]],1,2)="12",  telefony[[#This Row],[Czy stacjonarny]]=1), 1,0)</f>
        <v>0</v>
      </c>
      <c r="I1043" s="2">
        <f>IF(telefony[[#This Row],[Czy stacjonarny na 12]]=1, telefony[[#This Row],[zakonczenie]]-telefony[[#This Row],[rozpoczecie]]+I1042, I1042)</f>
        <v>7.8171296296296211E-2</v>
      </c>
      <c r="J1043" s="9">
        <f>IF(telefony[[#This Row],[Czy stacjonarny]]=1, telefony[[#This Row],[zakonczenie]]-telefony[[#This Row],[rozpoczecie]]+J1042, J1042)</f>
        <v>4.2323842592592635</v>
      </c>
      <c r="K1043" s="9">
        <f>IF(telefony[[#This Row],[Czy komórkowy]]=1, telefony[[#This Row],[zakonczenie]]-telefony[[#This Row],[rozpoczecie]]+K1042, K1042)</f>
        <v>1.3870717592592576</v>
      </c>
      <c r="L1043" s="9">
        <f>IF(telefony[[#This Row],[Czy zagraniczne]]=1, telefony[[#This Row],[zakonczenie]]-telefony[[#This Row],[rozpoczecie]]+L1042, L1042)</f>
        <v>0.31293981481481536</v>
      </c>
      <c r="M1043" s="9">
        <f>IF(telefony[[#This Row],[Czy stacjonarny]]=1, telefony[[#This Row],[zakonczenie]]-telefony[[#This Row],[rozpoczecie]]+M1042, IF(telefony[[#This Row],[Czy komórkowy]]=1, telefony[[#This Row],[zakonczenie]]-telefony[[#This Row],[rozpoczecie]]+M1042, M1042))</f>
        <v>5.6194560185185294</v>
      </c>
      <c r="N1043" s="2">
        <f>telefony[[#This Row],[zakonczenie]]-telefony[[#This Row],[rozpoczecie]]</f>
        <v>4.9884259259259101E-3</v>
      </c>
      <c r="O1043">
        <f>IF(telefony[[#This Row],[Czy zagraniczne]]=1, ROUNDUP(telefony[[#This Row],[Trwanie]]*1440,0),0)</f>
        <v>0</v>
      </c>
      <c r="P1043" s="9">
        <f>IF(telefony[[#This Row],[Czy komórkowy]]=1, P1042+telefony[[#This Row],[Trwanie]], P1042)</f>
        <v>1.2224189814814805</v>
      </c>
      <c r="Q1043" s="9">
        <f>IF(telefony[[#This Row],[Czy stacjonarny]]=1, Q1042+telefony[[#This Row],[Trwanie]], Q1042)</f>
        <v>3.8414814814814866</v>
      </c>
    </row>
    <row r="1044" spans="1:17" x14ac:dyDescent="0.25">
      <c r="A1044">
        <v>6270159</v>
      </c>
      <c r="B1044" s="1">
        <v>42933</v>
      </c>
      <c r="C1044" s="2">
        <v>0.42664351851851851</v>
      </c>
      <c r="D1044" s="2">
        <v>0.42697916666666669</v>
      </c>
      <c r="E1044">
        <f>IF(LEN(telefony[[#This Row],[nr]]) = 7, 1,0)</f>
        <v>1</v>
      </c>
      <c r="F1044">
        <f>IF(LEN(telefony[[#This Row],[nr]]) = 8, 1,0)</f>
        <v>0</v>
      </c>
      <c r="G1044">
        <f>IF(LEN(telefony[[#This Row],[nr]]) &gt;= 10, 1,0)</f>
        <v>0</v>
      </c>
      <c r="H1044">
        <f>IF(AND(MID(telefony[[#This Row],[nr]],1,2)="12",  telefony[[#This Row],[Czy stacjonarny]]=1), 1,0)</f>
        <v>0</v>
      </c>
      <c r="I1044" s="2">
        <f>IF(telefony[[#This Row],[Czy stacjonarny na 12]]=1, telefony[[#This Row],[zakonczenie]]-telefony[[#This Row],[rozpoczecie]]+I1043, I1043)</f>
        <v>7.8171296296296211E-2</v>
      </c>
      <c r="J1044" s="9">
        <f>IF(telefony[[#This Row],[Czy stacjonarny]]=1, telefony[[#This Row],[zakonczenie]]-telefony[[#This Row],[rozpoczecie]]+J1043, J1043)</f>
        <v>4.2327199074074118</v>
      </c>
      <c r="K1044" s="9">
        <f>IF(telefony[[#This Row],[Czy komórkowy]]=1, telefony[[#This Row],[zakonczenie]]-telefony[[#This Row],[rozpoczecie]]+K1043, K1043)</f>
        <v>1.3870717592592576</v>
      </c>
      <c r="L1044" s="9">
        <f>IF(telefony[[#This Row],[Czy zagraniczne]]=1, telefony[[#This Row],[zakonczenie]]-telefony[[#This Row],[rozpoczecie]]+L1043, L1043)</f>
        <v>0.31293981481481536</v>
      </c>
      <c r="M1044" s="9">
        <f>IF(telefony[[#This Row],[Czy stacjonarny]]=1, telefony[[#This Row],[zakonczenie]]-telefony[[#This Row],[rozpoczecie]]+M1043, IF(telefony[[#This Row],[Czy komórkowy]]=1, telefony[[#This Row],[zakonczenie]]-telefony[[#This Row],[rozpoczecie]]+M1043, M1043))</f>
        <v>5.6197916666666776</v>
      </c>
      <c r="N1044" s="2">
        <f>telefony[[#This Row],[zakonczenie]]-telefony[[#This Row],[rozpoczecie]]</f>
        <v>3.3564814814818211E-4</v>
      </c>
      <c r="O1044">
        <f>IF(telefony[[#This Row],[Czy zagraniczne]]=1, ROUNDUP(telefony[[#This Row],[Trwanie]]*1440,0),0)</f>
        <v>0</v>
      </c>
      <c r="P1044" s="9">
        <f>IF(telefony[[#This Row],[Czy komórkowy]]=1, P1043+telefony[[#This Row],[Trwanie]], P1043)</f>
        <v>1.2224189814814805</v>
      </c>
      <c r="Q1044" s="9">
        <f>IF(telefony[[#This Row],[Czy stacjonarny]]=1, Q1043+telefony[[#This Row],[Trwanie]], Q1043)</f>
        <v>3.8418171296296348</v>
      </c>
    </row>
    <row r="1045" spans="1:17" x14ac:dyDescent="0.25">
      <c r="A1045">
        <v>1482340</v>
      </c>
      <c r="B1045" s="1">
        <v>42933</v>
      </c>
      <c r="C1045" s="2">
        <v>0.42983796296296295</v>
      </c>
      <c r="D1045" s="2">
        <v>0.43975694444444446</v>
      </c>
      <c r="E1045">
        <f>IF(LEN(telefony[[#This Row],[nr]]) = 7, 1,0)</f>
        <v>1</v>
      </c>
      <c r="F1045">
        <f>IF(LEN(telefony[[#This Row],[nr]]) = 8, 1,0)</f>
        <v>0</v>
      </c>
      <c r="G1045">
        <f>IF(LEN(telefony[[#This Row],[nr]]) &gt;= 10, 1,0)</f>
        <v>0</v>
      </c>
      <c r="H1045">
        <f>IF(AND(MID(telefony[[#This Row],[nr]],1,2)="12",  telefony[[#This Row],[Czy stacjonarny]]=1), 1,0)</f>
        <v>0</v>
      </c>
      <c r="I1045" s="2">
        <f>IF(telefony[[#This Row],[Czy stacjonarny na 12]]=1, telefony[[#This Row],[zakonczenie]]-telefony[[#This Row],[rozpoczecie]]+I1044, I1044)</f>
        <v>7.8171296296296211E-2</v>
      </c>
      <c r="J1045" s="9">
        <f>IF(telefony[[#This Row],[Czy stacjonarny]]=1, telefony[[#This Row],[zakonczenie]]-telefony[[#This Row],[rozpoczecie]]+J1044, J1044)</f>
        <v>4.2426388888888935</v>
      </c>
      <c r="K1045" s="9">
        <f>IF(telefony[[#This Row],[Czy komórkowy]]=1, telefony[[#This Row],[zakonczenie]]-telefony[[#This Row],[rozpoczecie]]+K1044, K1044)</f>
        <v>1.3870717592592576</v>
      </c>
      <c r="L1045" s="9">
        <f>IF(telefony[[#This Row],[Czy zagraniczne]]=1, telefony[[#This Row],[zakonczenie]]-telefony[[#This Row],[rozpoczecie]]+L1044, L1044)</f>
        <v>0.31293981481481536</v>
      </c>
      <c r="M1045" s="9">
        <f>IF(telefony[[#This Row],[Czy stacjonarny]]=1, telefony[[#This Row],[zakonczenie]]-telefony[[#This Row],[rozpoczecie]]+M1044, IF(telefony[[#This Row],[Czy komórkowy]]=1, telefony[[#This Row],[zakonczenie]]-telefony[[#This Row],[rozpoczecie]]+M1044, M1044))</f>
        <v>5.6297106481481594</v>
      </c>
      <c r="N1045" s="2">
        <f>telefony[[#This Row],[zakonczenie]]-telefony[[#This Row],[rozpoczecie]]</f>
        <v>9.9189814814815147E-3</v>
      </c>
      <c r="O1045">
        <f>IF(telefony[[#This Row],[Czy zagraniczne]]=1, ROUNDUP(telefony[[#This Row],[Trwanie]]*1440,0),0)</f>
        <v>0</v>
      </c>
      <c r="P1045" s="9">
        <f>IF(telefony[[#This Row],[Czy komórkowy]]=1, P1044+telefony[[#This Row],[Trwanie]], P1044)</f>
        <v>1.2224189814814805</v>
      </c>
      <c r="Q1045" s="9">
        <f>IF(telefony[[#This Row],[Czy stacjonarny]]=1, Q1044+telefony[[#This Row],[Trwanie]], Q1044)</f>
        <v>3.8517361111111166</v>
      </c>
    </row>
    <row r="1046" spans="1:17" x14ac:dyDescent="0.25">
      <c r="A1046">
        <v>28185580</v>
      </c>
      <c r="B1046" s="1">
        <v>42933</v>
      </c>
      <c r="C1046" s="2">
        <v>0.43086805555555557</v>
      </c>
      <c r="D1046" s="2">
        <v>0.43388888888888888</v>
      </c>
      <c r="E1046">
        <f>IF(LEN(telefony[[#This Row],[nr]]) = 7, 1,0)</f>
        <v>0</v>
      </c>
      <c r="F1046">
        <f>IF(LEN(telefony[[#This Row],[nr]]) = 8, 1,0)</f>
        <v>1</v>
      </c>
      <c r="G1046">
        <f>IF(LEN(telefony[[#This Row],[nr]]) &gt;= 10, 1,0)</f>
        <v>0</v>
      </c>
      <c r="H1046">
        <f>IF(AND(MID(telefony[[#This Row],[nr]],1,2)="12",  telefony[[#This Row],[Czy stacjonarny]]=1), 1,0)</f>
        <v>0</v>
      </c>
      <c r="I1046" s="2">
        <f>IF(telefony[[#This Row],[Czy stacjonarny na 12]]=1, telefony[[#This Row],[zakonczenie]]-telefony[[#This Row],[rozpoczecie]]+I1045, I1045)</f>
        <v>7.8171296296296211E-2</v>
      </c>
      <c r="J1046" s="9">
        <f>IF(telefony[[#This Row],[Czy stacjonarny]]=1, telefony[[#This Row],[zakonczenie]]-telefony[[#This Row],[rozpoczecie]]+J1045, J1045)</f>
        <v>4.2426388888888935</v>
      </c>
      <c r="K1046" s="9">
        <f>IF(telefony[[#This Row],[Czy komórkowy]]=1, telefony[[#This Row],[zakonczenie]]-telefony[[#This Row],[rozpoczecie]]+K1045, K1045)</f>
        <v>1.3900925925925909</v>
      </c>
      <c r="L1046" s="9">
        <f>IF(telefony[[#This Row],[Czy zagraniczne]]=1, telefony[[#This Row],[zakonczenie]]-telefony[[#This Row],[rozpoczecie]]+L1045, L1045)</f>
        <v>0.31293981481481536</v>
      </c>
      <c r="M1046" s="9">
        <f>IF(telefony[[#This Row],[Czy stacjonarny]]=1, telefony[[#This Row],[zakonczenie]]-telefony[[#This Row],[rozpoczecie]]+M1045, IF(telefony[[#This Row],[Czy komórkowy]]=1, telefony[[#This Row],[zakonczenie]]-telefony[[#This Row],[rozpoczecie]]+M1045, M1045))</f>
        <v>5.6327314814814926</v>
      </c>
      <c r="N1046" s="2">
        <f>telefony[[#This Row],[zakonczenie]]-telefony[[#This Row],[rozpoczecie]]</f>
        <v>3.0208333333333059E-3</v>
      </c>
      <c r="O1046">
        <f>IF(telefony[[#This Row],[Czy zagraniczne]]=1, ROUNDUP(telefony[[#This Row],[Trwanie]]*1440,0),0)</f>
        <v>0</v>
      </c>
      <c r="P1046" s="9">
        <f>IF(telefony[[#This Row],[Czy komórkowy]]=1, P1045+telefony[[#This Row],[Trwanie]], P1045)</f>
        <v>1.2254398148148138</v>
      </c>
      <c r="Q1046" s="9">
        <f>IF(telefony[[#This Row],[Czy stacjonarny]]=1, Q1045+telefony[[#This Row],[Trwanie]], Q1045)</f>
        <v>3.8517361111111166</v>
      </c>
    </row>
    <row r="1047" spans="1:17" x14ac:dyDescent="0.25">
      <c r="A1047">
        <v>4222605</v>
      </c>
      <c r="B1047" s="1">
        <v>42933</v>
      </c>
      <c r="C1047" s="2">
        <v>0.43375000000000002</v>
      </c>
      <c r="D1047" s="2">
        <v>0.43592592592592594</v>
      </c>
      <c r="E1047">
        <f>IF(LEN(telefony[[#This Row],[nr]]) = 7, 1,0)</f>
        <v>1</v>
      </c>
      <c r="F1047">
        <f>IF(LEN(telefony[[#This Row],[nr]]) = 8, 1,0)</f>
        <v>0</v>
      </c>
      <c r="G1047">
        <f>IF(LEN(telefony[[#This Row],[nr]]) &gt;= 10, 1,0)</f>
        <v>0</v>
      </c>
      <c r="H1047">
        <f>IF(AND(MID(telefony[[#This Row],[nr]],1,2)="12",  telefony[[#This Row],[Czy stacjonarny]]=1), 1,0)</f>
        <v>0</v>
      </c>
      <c r="I1047" s="2">
        <f>IF(telefony[[#This Row],[Czy stacjonarny na 12]]=1, telefony[[#This Row],[zakonczenie]]-telefony[[#This Row],[rozpoczecie]]+I1046, I1046)</f>
        <v>7.8171296296296211E-2</v>
      </c>
      <c r="J1047" s="9">
        <f>IF(telefony[[#This Row],[Czy stacjonarny]]=1, telefony[[#This Row],[zakonczenie]]-telefony[[#This Row],[rozpoczecie]]+J1046, J1046)</f>
        <v>4.244814814814819</v>
      </c>
      <c r="K1047" s="9">
        <f>IF(telefony[[#This Row],[Czy komórkowy]]=1, telefony[[#This Row],[zakonczenie]]-telefony[[#This Row],[rozpoczecie]]+K1046, K1046)</f>
        <v>1.3900925925925909</v>
      </c>
      <c r="L1047" s="9">
        <f>IF(telefony[[#This Row],[Czy zagraniczne]]=1, telefony[[#This Row],[zakonczenie]]-telefony[[#This Row],[rozpoczecie]]+L1046, L1046)</f>
        <v>0.31293981481481536</v>
      </c>
      <c r="M1047" s="9">
        <f>IF(telefony[[#This Row],[Czy stacjonarny]]=1, telefony[[#This Row],[zakonczenie]]-telefony[[#This Row],[rozpoczecie]]+M1046, IF(telefony[[#This Row],[Czy komórkowy]]=1, telefony[[#This Row],[zakonczenie]]-telefony[[#This Row],[rozpoczecie]]+M1046, M1046))</f>
        <v>5.6349074074074181</v>
      </c>
      <c r="N1047" s="2">
        <f>telefony[[#This Row],[zakonczenie]]-telefony[[#This Row],[rozpoczecie]]</f>
        <v>2.1759259259259145E-3</v>
      </c>
      <c r="O1047">
        <f>IF(telefony[[#This Row],[Czy zagraniczne]]=1, ROUNDUP(telefony[[#This Row],[Trwanie]]*1440,0),0)</f>
        <v>0</v>
      </c>
      <c r="P1047" s="9">
        <f>IF(telefony[[#This Row],[Czy komórkowy]]=1, P1046+telefony[[#This Row],[Trwanie]], P1046)</f>
        <v>1.2254398148148138</v>
      </c>
      <c r="Q1047" s="9">
        <f>IF(telefony[[#This Row],[Czy stacjonarny]]=1, Q1046+telefony[[#This Row],[Trwanie]], Q1046)</f>
        <v>3.8539120370370425</v>
      </c>
    </row>
    <row r="1048" spans="1:17" x14ac:dyDescent="0.25">
      <c r="A1048">
        <v>6689117</v>
      </c>
      <c r="B1048" s="1">
        <v>42933</v>
      </c>
      <c r="C1048" s="2">
        <v>0.43546296296296294</v>
      </c>
      <c r="D1048" s="2">
        <v>0.43662037037037038</v>
      </c>
      <c r="E1048">
        <f>IF(LEN(telefony[[#This Row],[nr]]) = 7, 1,0)</f>
        <v>1</v>
      </c>
      <c r="F1048">
        <f>IF(LEN(telefony[[#This Row],[nr]]) = 8, 1,0)</f>
        <v>0</v>
      </c>
      <c r="G1048">
        <f>IF(LEN(telefony[[#This Row],[nr]]) &gt;= 10, 1,0)</f>
        <v>0</v>
      </c>
      <c r="H1048">
        <f>IF(AND(MID(telefony[[#This Row],[nr]],1,2)="12",  telefony[[#This Row],[Czy stacjonarny]]=1), 1,0)</f>
        <v>0</v>
      </c>
      <c r="I1048" s="2">
        <f>IF(telefony[[#This Row],[Czy stacjonarny na 12]]=1, telefony[[#This Row],[zakonczenie]]-telefony[[#This Row],[rozpoczecie]]+I1047, I1047)</f>
        <v>7.8171296296296211E-2</v>
      </c>
      <c r="J1048" s="9">
        <f>IF(telefony[[#This Row],[Czy stacjonarny]]=1, telefony[[#This Row],[zakonczenie]]-telefony[[#This Row],[rozpoczecie]]+J1047, J1047)</f>
        <v>4.2459722222222265</v>
      </c>
      <c r="K1048" s="9">
        <f>IF(telefony[[#This Row],[Czy komórkowy]]=1, telefony[[#This Row],[zakonczenie]]-telefony[[#This Row],[rozpoczecie]]+K1047, K1047)</f>
        <v>1.3900925925925909</v>
      </c>
      <c r="L1048" s="9">
        <f>IF(telefony[[#This Row],[Czy zagraniczne]]=1, telefony[[#This Row],[zakonczenie]]-telefony[[#This Row],[rozpoczecie]]+L1047, L1047)</f>
        <v>0.31293981481481536</v>
      </c>
      <c r="M1048" s="9">
        <f>IF(telefony[[#This Row],[Czy stacjonarny]]=1, telefony[[#This Row],[zakonczenie]]-telefony[[#This Row],[rozpoczecie]]+M1047, IF(telefony[[#This Row],[Czy komórkowy]]=1, telefony[[#This Row],[zakonczenie]]-telefony[[#This Row],[rozpoczecie]]+M1047, M1047))</f>
        <v>5.6360648148148256</v>
      </c>
      <c r="N1048" s="2">
        <f>telefony[[#This Row],[zakonczenie]]-telefony[[#This Row],[rozpoczecie]]</f>
        <v>1.1574074074074403E-3</v>
      </c>
      <c r="O1048">
        <f>IF(telefony[[#This Row],[Czy zagraniczne]]=1, ROUNDUP(telefony[[#This Row],[Trwanie]]*1440,0),0)</f>
        <v>0</v>
      </c>
      <c r="P1048" s="9">
        <f>IF(telefony[[#This Row],[Czy komórkowy]]=1, P1047+telefony[[#This Row],[Trwanie]], P1047)</f>
        <v>1.2254398148148138</v>
      </c>
      <c r="Q1048" s="9">
        <f>IF(telefony[[#This Row],[Czy stacjonarny]]=1, Q1047+telefony[[#This Row],[Trwanie]], Q1047)</f>
        <v>3.85506944444445</v>
      </c>
    </row>
    <row r="1049" spans="1:17" x14ac:dyDescent="0.25">
      <c r="A1049">
        <v>3785540</v>
      </c>
      <c r="B1049" s="1">
        <v>42933</v>
      </c>
      <c r="C1049" s="2">
        <v>0.43569444444444444</v>
      </c>
      <c r="D1049" s="2">
        <v>0.4362037037037037</v>
      </c>
      <c r="E1049">
        <f>IF(LEN(telefony[[#This Row],[nr]]) = 7, 1,0)</f>
        <v>1</v>
      </c>
      <c r="F1049">
        <f>IF(LEN(telefony[[#This Row],[nr]]) = 8, 1,0)</f>
        <v>0</v>
      </c>
      <c r="G1049">
        <f>IF(LEN(telefony[[#This Row],[nr]]) &gt;= 10, 1,0)</f>
        <v>0</v>
      </c>
      <c r="H1049">
        <f>IF(AND(MID(telefony[[#This Row],[nr]],1,2)="12",  telefony[[#This Row],[Czy stacjonarny]]=1), 1,0)</f>
        <v>0</v>
      </c>
      <c r="I1049" s="2">
        <f>IF(telefony[[#This Row],[Czy stacjonarny na 12]]=1, telefony[[#This Row],[zakonczenie]]-telefony[[#This Row],[rozpoczecie]]+I1048, I1048)</f>
        <v>7.8171296296296211E-2</v>
      </c>
      <c r="J1049" s="9">
        <f>IF(telefony[[#This Row],[Czy stacjonarny]]=1, telefony[[#This Row],[zakonczenie]]-telefony[[#This Row],[rozpoczecie]]+J1048, J1048)</f>
        <v>4.246481481481486</v>
      </c>
      <c r="K1049" s="9">
        <f>IF(telefony[[#This Row],[Czy komórkowy]]=1, telefony[[#This Row],[zakonczenie]]-telefony[[#This Row],[rozpoczecie]]+K1048, K1048)</f>
        <v>1.3900925925925909</v>
      </c>
      <c r="L1049" s="9">
        <f>IF(telefony[[#This Row],[Czy zagraniczne]]=1, telefony[[#This Row],[zakonczenie]]-telefony[[#This Row],[rozpoczecie]]+L1048, L1048)</f>
        <v>0.31293981481481536</v>
      </c>
      <c r="M1049" s="9">
        <f>IF(telefony[[#This Row],[Czy stacjonarny]]=1, telefony[[#This Row],[zakonczenie]]-telefony[[#This Row],[rozpoczecie]]+M1048, IF(telefony[[#This Row],[Czy komórkowy]]=1, telefony[[#This Row],[zakonczenie]]-telefony[[#This Row],[rozpoczecie]]+M1048, M1048))</f>
        <v>5.6365740740740851</v>
      </c>
      <c r="N1049" s="2">
        <f>telefony[[#This Row],[zakonczenie]]-telefony[[#This Row],[rozpoczecie]]</f>
        <v>5.0925925925926485E-4</v>
      </c>
      <c r="O1049">
        <f>IF(telefony[[#This Row],[Czy zagraniczne]]=1, ROUNDUP(telefony[[#This Row],[Trwanie]]*1440,0),0)</f>
        <v>0</v>
      </c>
      <c r="P1049" s="9">
        <f>IF(telefony[[#This Row],[Czy komórkowy]]=1, P1048+telefony[[#This Row],[Trwanie]], P1048)</f>
        <v>1.2254398148148138</v>
      </c>
      <c r="Q1049" s="9">
        <f>IF(telefony[[#This Row],[Czy stacjonarny]]=1, Q1048+telefony[[#This Row],[Trwanie]], Q1048)</f>
        <v>3.855578703703709</v>
      </c>
    </row>
    <row r="1050" spans="1:17" x14ac:dyDescent="0.25">
      <c r="A1050">
        <v>6151478</v>
      </c>
      <c r="B1050" s="1">
        <v>42933</v>
      </c>
      <c r="C1050" s="2">
        <v>0.44103009259259257</v>
      </c>
      <c r="D1050" s="2">
        <v>0.44807870370370373</v>
      </c>
      <c r="E1050">
        <f>IF(LEN(telefony[[#This Row],[nr]]) = 7, 1,0)</f>
        <v>1</v>
      </c>
      <c r="F1050">
        <f>IF(LEN(telefony[[#This Row],[nr]]) = 8, 1,0)</f>
        <v>0</v>
      </c>
      <c r="G1050">
        <f>IF(LEN(telefony[[#This Row],[nr]]) &gt;= 10, 1,0)</f>
        <v>0</v>
      </c>
      <c r="H1050">
        <f>IF(AND(MID(telefony[[#This Row],[nr]],1,2)="12",  telefony[[#This Row],[Czy stacjonarny]]=1), 1,0)</f>
        <v>0</v>
      </c>
      <c r="I1050" s="2">
        <f>IF(telefony[[#This Row],[Czy stacjonarny na 12]]=1, telefony[[#This Row],[zakonczenie]]-telefony[[#This Row],[rozpoczecie]]+I1049, I1049)</f>
        <v>7.8171296296296211E-2</v>
      </c>
      <c r="J1050" s="9">
        <f>IF(telefony[[#This Row],[Czy stacjonarny]]=1, telefony[[#This Row],[zakonczenie]]-telefony[[#This Row],[rozpoczecie]]+J1049, J1049)</f>
        <v>4.2535300925925972</v>
      </c>
      <c r="K1050" s="9">
        <f>IF(telefony[[#This Row],[Czy komórkowy]]=1, telefony[[#This Row],[zakonczenie]]-telefony[[#This Row],[rozpoczecie]]+K1049, K1049)</f>
        <v>1.3900925925925909</v>
      </c>
      <c r="L1050" s="9">
        <f>IF(telefony[[#This Row],[Czy zagraniczne]]=1, telefony[[#This Row],[zakonczenie]]-telefony[[#This Row],[rozpoczecie]]+L1049, L1049)</f>
        <v>0.31293981481481536</v>
      </c>
      <c r="M1050" s="9">
        <f>IF(telefony[[#This Row],[Czy stacjonarny]]=1, telefony[[#This Row],[zakonczenie]]-telefony[[#This Row],[rozpoczecie]]+M1049, IF(telefony[[#This Row],[Czy komórkowy]]=1, telefony[[#This Row],[zakonczenie]]-telefony[[#This Row],[rozpoczecie]]+M1049, M1049))</f>
        <v>5.6436226851851963</v>
      </c>
      <c r="N1050" s="2">
        <f>telefony[[#This Row],[zakonczenie]]-telefony[[#This Row],[rozpoczecie]]</f>
        <v>7.0486111111111582E-3</v>
      </c>
      <c r="O1050">
        <f>IF(telefony[[#This Row],[Czy zagraniczne]]=1, ROUNDUP(telefony[[#This Row],[Trwanie]]*1440,0),0)</f>
        <v>0</v>
      </c>
      <c r="P1050" s="9">
        <f>IF(telefony[[#This Row],[Czy komórkowy]]=1, P1049+telefony[[#This Row],[Trwanie]], P1049)</f>
        <v>1.2254398148148138</v>
      </c>
      <c r="Q1050" s="9">
        <f>IF(telefony[[#This Row],[Czy stacjonarny]]=1, Q1049+telefony[[#This Row],[Trwanie]], Q1049)</f>
        <v>3.8626273148148202</v>
      </c>
    </row>
    <row r="1051" spans="1:17" x14ac:dyDescent="0.25">
      <c r="A1051">
        <v>9926754</v>
      </c>
      <c r="B1051" s="1">
        <v>42933</v>
      </c>
      <c r="C1051" s="2">
        <v>0.44421296296296298</v>
      </c>
      <c r="D1051" s="2">
        <v>0.44739583333333333</v>
      </c>
      <c r="E1051">
        <f>IF(LEN(telefony[[#This Row],[nr]]) = 7, 1,0)</f>
        <v>1</v>
      </c>
      <c r="F1051">
        <f>IF(LEN(telefony[[#This Row],[nr]]) = 8, 1,0)</f>
        <v>0</v>
      </c>
      <c r="G1051">
        <f>IF(LEN(telefony[[#This Row],[nr]]) &gt;= 10, 1,0)</f>
        <v>0</v>
      </c>
      <c r="H1051">
        <f>IF(AND(MID(telefony[[#This Row],[nr]],1,2)="12",  telefony[[#This Row],[Czy stacjonarny]]=1), 1,0)</f>
        <v>0</v>
      </c>
      <c r="I1051" s="2">
        <f>IF(telefony[[#This Row],[Czy stacjonarny na 12]]=1, telefony[[#This Row],[zakonczenie]]-telefony[[#This Row],[rozpoczecie]]+I1050, I1050)</f>
        <v>7.8171296296296211E-2</v>
      </c>
      <c r="J1051" s="9">
        <f>IF(telefony[[#This Row],[Czy stacjonarny]]=1, telefony[[#This Row],[zakonczenie]]-telefony[[#This Row],[rozpoczecie]]+J1050, J1050)</f>
        <v>4.2567129629629674</v>
      </c>
      <c r="K1051" s="9">
        <f>IF(telefony[[#This Row],[Czy komórkowy]]=1, telefony[[#This Row],[zakonczenie]]-telefony[[#This Row],[rozpoczecie]]+K1050, K1050)</f>
        <v>1.3900925925925909</v>
      </c>
      <c r="L1051" s="9">
        <f>IF(telefony[[#This Row],[Czy zagraniczne]]=1, telefony[[#This Row],[zakonczenie]]-telefony[[#This Row],[rozpoczecie]]+L1050, L1050)</f>
        <v>0.31293981481481536</v>
      </c>
      <c r="M1051" s="9">
        <f>IF(telefony[[#This Row],[Czy stacjonarny]]=1, telefony[[#This Row],[zakonczenie]]-telefony[[#This Row],[rozpoczecie]]+M1050, IF(telefony[[#This Row],[Czy komórkowy]]=1, telefony[[#This Row],[zakonczenie]]-telefony[[#This Row],[rozpoczecie]]+M1050, M1050))</f>
        <v>5.6468055555555665</v>
      </c>
      <c r="N1051" s="2">
        <f>telefony[[#This Row],[zakonczenie]]-telefony[[#This Row],[rozpoczecie]]</f>
        <v>3.1828703703703498E-3</v>
      </c>
      <c r="O1051">
        <f>IF(telefony[[#This Row],[Czy zagraniczne]]=1, ROUNDUP(telefony[[#This Row],[Trwanie]]*1440,0),0)</f>
        <v>0</v>
      </c>
      <c r="P1051" s="9">
        <f>IF(telefony[[#This Row],[Czy komórkowy]]=1, P1050+telefony[[#This Row],[Trwanie]], P1050)</f>
        <v>1.2254398148148138</v>
      </c>
      <c r="Q1051" s="9">
        <f>IF(telefony[[#This Row],[Czy stacjonarny]]=1, Q1050+telefony[[#This Row],[Trwanie]], Q1050)</f>
        <v>3.8658101851851905</v>
      </c>
    </row>
    <row r="1052" spans="1:17" x14ac:dyDescent="0.25">
      <c r="A1052">
        <v>89098100</v>
      </c>
      <c r="B1052" s="1">
        <v>42933</v>
      </c>
      <c r="C1052" s="2">
        <v>0.44609953703703703</v>
      </c>
      <c r="D1052" s="2">
        <v>0.44979166666666665</v>
      </c>
      <c r="E1052">
        <f>IF(LEN(telefony[[#This Row],[nr]]) = 7, 1,0)</f>
        <v>0</v>
      </c>
      <c r="F1052">
        <f>IF(LEN(telefony[[#This Row],[nr]]) = 8, 1,0)</f>
        <v>1</v>
      </c>
      <c r="G1052">
        <f>IF(LEN(telefony[[#This Row],[nr]]) &gt;= 10, 1,0)</f>
        <v>0</v>
      </c>
      <c r="H1052">
        <f>IF(AND(MID(telefony[[#This Row],[nr]],1,2)="12",  telefony[[#This Row],[Czy stacjonarny]]=1), 1,0)</f>
        <v>0</v>
      </c>
      <c r="I1052" s="2">
        <f>IF(telefony[[#This Row],[Czy stacjonarny na 12]]=1, telefony[[#This Row],[zakonczenie]]-telefony[[#This Row],[rozpoczecie]]+I1051, I1051)</f>
        <v>7.8171296296296211E-2</v>
      </c>
      <c r="J1052" s="9">
        <f>IF(telefony[[#This Row],[Czy stacjonarny]]=1, telefony[[#This Row],[zakonczenie]]-telefony[[#This Row],[rozpoczecie]]+J1051, J1051)</f>
        <v>4.2567129629629674</v>
      </c>
      <c r="K1052" s="9">
        <f>IF(telefony[[#This Row],[Czy komórkowy]]=1, telefony[[#This Row],[zakonczenie]]-telefony[[#This Row],[rozpoczecie]]+K1051, K1051)</f>
        <v>1.3937847222222204</v>
      </c>
      <c r="L1052" s="9">
        <f>IF(telefony[[#This Row],[Czy zagraniczne]]=1, telefony[[#This Row],[zakonczenie]]-telefony[[#This Row],[rozpoczecie]]+L1051, L1051)</f>
        <v>0.31293981481481536</v>
      </c>
      <c r="M1052" s="9">
        <f>IF(telefony[[#This Row],[Czy stacjonarny]]=1, telefony[[#This Row],[zakonczenie]]-telefony[[#This Row],[rozpoczecie]]+M1051, IF(telefony[[#This Row],[Czy komórkowy]]=1, telefony[[#This Row],[zakonczenie]]-telefony[[#This Row],[rozpoczecie]]+M1051, M1051))</f>
        <v>5.6504976851851962</v>
      </c>
      <c r="N1052" s="2">
        <f>telefony[[#This Row],[zakonczenie]]-telefony[[#This Row],[rozpoczecie]]</f>
        <v>3.6921296296296147E-3</v>
      </c>
      <c r="O1052">
        <f>IF(telefony[[#This Row],[Czy zagraniczne]]=1, ROUNDUP(telefony[[#This Row],[Trwanie]]*1440,0),0)</f>
        <v>0</v>
      </c>
      <c r="P1052" s="9">
        <f>IF(telefony[[#This Row],[Czy komórkowy]]=1, P1051+telefony[[#This Row],[Trwanie]], P1051)</f>
        <v>1.2291319444444433</v>
      </c>
      <c r="Q1052" s="9">
        <f>IF(telefony[[#This Row],[Czy stacjonarny]]=1, Q1051+telefony[[#This Row],[Trwanie]], Q1051)</f>
        <v>3.8658101851851905</v>
      </c>
    </row>
    <row r="1053" spans="1:17" x14ac:dyDescent="0.25">
      <c r="A1053">
        <v>6460935</v>
      </c>
      <c r="B1053" s="1">
        <v>42933</v>
      </c>
      <c r="C1053" s="2">
        <v>0.45122685185185185</v>
      </c>
      <c r="D1053" s="2">
        <v>0.45480324074074074</v>
      </c>
      <c r="E1053">
        <f>IF(LEN(telefony[[#This Row],[nr]]) = 7, 1,0)</f>
        <v>1</v>
      </c>
      <c r="F1053">
        <f>IF(LEN(telefony[[#This Row],[nr]]) = 8, 1,0)</f>
        <v>0</v>
      </c>
      <c r="G1053">
        <f>IF(LEN(telefony[[#This Row],[nr]]) &gt;= 10, 1,0)</f>
        <v>0</v>
      </c>
      <c r="H1053">
        <f>IF(AND(MID(telefony[[#This Row],[nr]],1,2)="12",  telefony[[#This Row],[Czy stacjonarny]]=1), 1,0)</f>
        <v>0</v>
      </c>
      <c r="I1053" s="2">
        <f>IF(telefony[[#This Row],[Czy stacjonarny na 12]]=1, telefony[[#This Row],[zakonczenie]]-telefony[[#This Row],[rozpoczecie]]+I1052, I1052)</f>
        <v>7.8171296296296211E-2</v>
      </c>
      <c r="J1053" s="9">
        <f>IF(telefony[[#This Row],[Czy stacjonarny]]=1, telefony[[#This Row],[zakonczenie]]-telefony[[#This Row],[rozpoczecie]]+J1052, J1052)</f>
        <v>4.2602893518518563</v>
      </c>
      <c r="K1053" s="9">
        <f>IF(telefony[[#This Row],[Czy komórkowy]]=1, telefony[[#This Row],[zakonczenie]]-telefony[[#This Row],[rozpoczecie]]+K1052, K1052)</f>
        <v>1.3937847222222204</v>
      </c>
      <c r="L1053" s="9">
        <f>IF(telefony[[#This Row],[Czy zagraniczne]]=1, telefony[[#This Row],[zakonczenie]]-telefony[[#This Row],[rozpoczecie]]+L1052, L1052)</f>
        <v>0.31293981481481536</v>
      </c>
      <c r="M1053" s="9">
        <f>IF(telefony[[#This Row],[Czy stacjonarny]]=1, telefony[[#This Row],[zakonczenie]]-telefony[[#This Row],[rozpoczecie]]+M1052, IF(telefony[[#This Row],[Czy komórkowy]]=1, telefony[[#This Row],[zakonczenie]]-telefony[[#This Row],[rozpoczecie]]+M1052, M1052))</f>
        <v>5.6540740740740851</v>
      </c>
      <c r="N1053" s="2">
        <f>telefony[[#This Row],[zakonczenie]]-telefony[[#This Row],[rozpoczecie]]</f>
        <v>3.5763888888888928E-3</v>
      </c>
      <c r="O1053">
        <f>IF(telefony[[#This Row],[Czy zagraniczne]]=1, ROUNDUP(telefony[[#This Row],[Trwanie]]*1440,0),0)</f>
        <v>0</v>
      </c>
      <c r="P1053" s="9">
        <f>IF(telefony[[#This Row],[Czy komórkowy]]=1, P1052+telefony[[#This Row],[Trwanie]], P1052)</f>
        <v>1.2291319444444433</v>
      </c>
      <c r="Q1053" s="9">
        <f>IF(telefony[[#This Row],[Czy stacjonarny]]=1, Q1052+telefony[[#This Row],[Trwanie]], Q1052)</f>
        <v>3.8693865740740794</v>
      </c>
    </row>
    <row r="1054" spans="1:17" x14ac:dyDescent="0.25">
      <c r="A1054">
        <v>83559673</v>
      </c>
      <c r="B1054" s="1">
        <v>42933</v>
      </c>
      <c r="C1054" s="2">
        <v>0.45623842592592595</v>
      </c>
      <c r="D1054" s="2">
        <v>0.46062500000000001</v>
      </c>
      <c r="E1054">
        <f>IF(LEN(telefony[[#This Row],[nr]]) = 7, 1,0)</f>
        <v>0</v>
      </c>
      <c r="F1054">
        <f>IF(LEN(telefony[[#This Row],[nr]]) = 8, 1,0)</f>
        <v>1</v>
      </c>
      <c r="G1054">
        <f>IF(LEN(telefony[[#This Row],[nr]]) &gt;= 10, 1,0)</f>
        <v>0</v>
      </c>
      <c r="H1054">
        <f>IF(AND(MID(telefony[[#This Row],[nr]],1,2)="12",  telefony[[#This Row],[Czy stacjonarny]]=1), 1,0)</f>
        <v>0</v>
      </c>
      <c r="I1054" s="2">
        <f>IF(telefony[[#This Row],[Czy stacjonarny na 12]]=1, telefony[[#This Row],[zakonczenie]]-telefony[[#This Row],[rozpoczecie]]+I1053, I1053)</f>
        <v>7.8171296296296211E-2</v>
      </c>
      <c r="J1054" s="9">
        <f>IF(telefony[[#This Row],[Czy stacjonarny]]=1, telefony[[#This Row],[zakonczenie]]-telefony[[#This Row],[rozpoczecie]]+J1053, J1053)</f>
        <v>4.2602893518518563</v>
      </c>
      <c r="K1054" s="9">
        <f>IF(telefony[[#This Row],[Czy komórkowy]]=1, telefony[[#This Row],[zakonczenie]]-telefony[[#This Row],[rozpoczecie]]+K1053, K1053)</f>
        <v>1.3981712962962944</v>
      </c>
      <c r="L1054" s="9">
        <f>IF(telefony[[#This Row],[Czy zagraniczne]]=1, telefony[[#This Row],[zakonczenie]]-telefony[[#This Row],[rozpoczecie]]+L1053, L1053)</f>
        <v>0.31293981481481536</v>
      </c>
      <c r="M1054" s="9">
        <f>IF(telefony[[#This Row],[Czy stacjonarny]]=1, telefony[[#This Row],[zakonczenie]]-telefony[[#This Row],[rozpoczecie]]+M1053, IF(telefony[[#This Row],[Czy komórkowy]]=1, telefony[[#This Row],[zakonczenie]]-telefony[[#This Row],[rozpoczecie]]+M1053, M1053))</f>
        <v>5.658460648148159</v>
      </c>
      <c r="N1054" s="2">
        <f>telefony[[#This Row],[zakonczenie]]-telefony[[#This Row],[rozpoczecie]]</f>
        <v>4.3865740740740566E-3</v>
      </c>
      <c r="O1054">
        <f>IF(telefony[[#This Row],[Czy zagraniczne]]=1, ROUNDUP(telefony[[#This Row],[Trwanie]]*1440,0),0)</f>
        <v>0</v>
      </c>
      <c r="P1054" s="9">
        <f>IF(telefony[[#This Row],[Czy komórkowy]]=1, P1053+telefony[[#This Row],[Trwanie]], P1053)</f>
        <v>1.2335185185185173</v>
      </c>
      <c r="Q1054" s="9">
        <f>IF(telefony[[#This Row],[Czy stacjonarny]]=1, Q1053+telefony[[#This Row],[Trwanie]], Q1053)</f>
        <v>3.8693865740740794</v>
      </c>
    </row>
    <row r="1055" spans="1:17" x14ac:dyDescent="0.25">
      <c r="A1055">
        <v>1661633</v>
      </c>
      <c r="B1055" s="1">
        <v>42933</v>
      </c>
      <c r="C1055" s="2">
        <v>0.4611574074074074</v>
      </c>
      <c r="D1055" s="2">
        <v>0.46372685185185186</v>
      </c>
      <c r="E1055">
        <f>IF(LEN(telefony[[#This Row],[nr]]) = 7, 1,0)</f>
        <v>1</v>
      </c>
      <c r="F1055">
        <f>IF(LEN(telefony[[#This Row],[nr]]) = 8, 1,0)</f>
        <v>0</v>
      </c>
      <c r="G1055">
        <f>IF(LEN(telefony[[#This Row],[nr]]) &gt;= 10, 1,0)</f>
        <v>0</v>
      </c>
      <c r="H1055">
        <f>IF(AND(MID(telefony[[#This Row],[nr]],1,2)="12",  telefony[[#This Row],[Czy stacjonarny]]=1), 1,0)</f>
        <v>0</v>
      </c>
      <c r="I1055" s="2">
        <f>IF(telefony[[#This Row],[Czy stacjonarny na 12]]=1, telefony[[#This Row],[zakonczenie]]-telefony[[#This Row],[rozpoczecie]]+I1054, I1054)</f>
        <v>7.8171296296296211E-2</v>
      </c>
      <c r="J1055" s="9">
        <f>IF(telefony[[#This Row],[Czy stacjonarny]]=1, telefony[[#This Row],[zakonczenie]]-telefony[[#This Row],[rozpoczecie]]+J1054, J1054)</f>
        <v>4.2628587962963005</v>
      </c>
      <c r="K1055" s="9">
        <f>IF(telefony[[#This Row],[Czy komórkowy]]=1, telefony[[#This Row],[zakonczenie]]-telefony[[#This Row],[rozpoczecie]]+K1054, K1054)</f>
        <v>1.3981712962962944</v>
      </c>
      <c r="L1055" s="9">
        <f>IF(telefony[[#This Row],[Czy zagraniczne]]=1, telefony[[#This Row],[zakonczenie]]-telefony[[#This Row],[rozpoczecie]]+L1054, L1054)</f>
        <v>0.31293981481481536</v>
      </c>
      <c r="M1055" s="9">
        <f>IF(telefony[[#This Row],[Czy stacjonarny]]=1, telefony[[#This Row],[zakonczenie]]-telefony[[#This Row],[rozpoczecie]]+M1054, IF(telefony[[#This Row],[Czy komórkowy]]=1, telefony[[#This Row],[zakonczenie]]-telefony[[#This Row],[rozpoczecie]]+M1054, M1054))</f>
        <v>5.6610300925926031</v>
      </c>
      <c r="N1055" s="2">
        <f>telefony[[#This Row],[zakonczenie]]-telefony[[#This Row],[rozpoczecie]]</f>
        <v>2.5694444444444575E-3</v>
      </c>
      <c r="O1055">
        <f>IF(telefony[[#This Row],[Czy zagraniczne]]=1, ROUNDUP(telefony[[#This Row],[Trwanie]]*1440,0),0)</f>
        <v>0</v>
      </c>
      <c r="P1055" s="9">
        <f>IF(telefony[[#This Row],[Czy komórkowy]]=1, P1054+telefony[[#This Row],[Trwanie]], P1054)</f>
        <v>1.2335185185185173</v>
      </c>
      <c r="Q1055" s="9">
        <f>IF(telefony[[#This Row],[Czy stacjonarny]]=1, Q1054+telefony[[#This Row],[Trwanie]], Q1054)</f>
        <v>3.871956018518524</v>
      </c>
    </row>
    <row r="1056" spans="1:17" x14ac:dyDescent="0.25">
      <c r="A1056">
        <v>5809293</v>
      </c>
      <c r="B1056" s="1">
        <v>42933</v>
      </c>
      <c r="C1056" s="2">
        <v>0.46481481481481479</v>
      </c>
      <c r="D1056" s="2">
        <v>0.47425925925925927</v>
      </c>
      <c r="E1056">
        <f>IF(LEN(telefony[[#This Row],[nr]]) = 7, 1,0)</f>
        <v>1</v>
      </c>
      <c r="F1056">
        <f>IF(LEN(telefony[[#This Row],[nr]]) = 8, 1,0)</f>
        <v>0</v>
      </c>
      <c r="G1056">
        <f>IF(LEN(telefony[[#This Row],[nr]]) &gt;= 10, 1,0)</f>
        <v>0</v>
      </c>
      <c r="H1056">
        <f>IF(AND(MID(telefony[[#This Row],[nr]],1,2)="12",  telefony[[#This Row],[Czy stacjonarny]]=1), 1,0)</f>
        <v>0</v>
      </c>
      <c r="I1056" s="2">
        <f>IF(telefony[[#This Row],[Czy stacjonarny na 12]]=1, telefony[[#This Row],[zakonczenie]]-telefony[[#This Row],[rozpoczecie]]+I1055, I1055)</f>
        <v>7.8171296296296211E-2</v>
      </c>
      <c r="J1056" s="9">
        <f>IF(telefony[[#This Row],[Czy stacjonarny]]=1, telefony[[#This Row],[zakonczenie]]-telefony[[#This Row],[rozpoczecie]]+J1055, J1055)</f>
        <v>4.2723032407407446</v>
      </c>
      <c r="K1056" s="9">
        <f>IF(telefony[[#This Row],[Czy komórkowy]]=1, telefony[[#This Row],[zakonczenie]]-telefony[[#This Row],[rozpoczecie]]+K1055, K1055)</f>
        <v>1.3981712962962944</v>
      </c>
      <c r="L1056" s="9">
        <f>IF(telefony[[#This Row],[Czy zagraniczne]]=1, telefony[[#This Row],[zakonczenie]]-telefony[[#This Row],[rozpoczecie]]+L1055, L1055)</f>
        <v>0.31293981481481536</v>
      </c>
      <c r="M1056" s="9">
        <f>IF(telefony[[#This Row],[Czy stacjonarny]]=1, telefony[[#This Row],[zakonczenie]]-telefony[[#This Row],[rozpoczecie]]+M1055, IF(telefony[[#This Row],[Czy komórkowy]]=1, telefony[[#This Row],[zakonczenie]]-telefony[[#This Row],[rozpoczecie]]+M1055, M1055))</f>
        <v>5.6704745370370473</v>
      </c>
      <c r="N1056" s="2">
        <f>telefony[[#This Row],[zakonczenie]]-telefony[[#This Row],[rozpoczecie]]</f>
        <v>9.4444444444444775E-3</v>
      </c>
      <c r="O1056">
        <f>IF(telefony[[#This Row],[Czy zagraniczne]]=1, ROUNDUP(telefony[[#This Row],[Trwanie]]*1440,0),0)</f>
        <v>0</v>
      </c>
      <c r="P1056" s="9">
        <f>IF(telefony[[#This Row],[Czy komórkowy]]=1, P1055+telefony[[#This Row],[Trwanie]], P1055)</f>
        <v>1.2335185185185173</v>
      </c>
      <c r="Q1056" s="9">
        <f>IF(telefony[[#This Row],[Czy stacjonarny]]=1, Q1055+telefony[[#This Row],[Trwanie]], Q1055)</f>
        <v>3.8814004629629686</v>
      </c>
    </row>
    <row r="1057" spans="1:17" x14ac:dyDescent="0.25">
      <c r="A1057">
        <v>5790304</v>
      </c>
      <c r="B1057" s="1">
        <v>42933</v>
      </c>
      <c r="C1057" s="2">
        <v>0.46655092592592595</v>
      </c>
      <c r="D1057" s="2">
        <v>0.47357638888888887</v>
      </c>
      <c r="E1057">
        <f>IF(LEN(telefony[[#This Row],[nr]]) = 7, 1,0)</f>
        <v>1</v>
      </c>
      <c r="F1057">
        <f>IF(LEN(telefony[[#This Row],[nr]]) = 8, 1,0)</f>
        <v>0</v>
      </c>
      <c r="G1057">
        <f>IF(LEN(telefony[[#This Row],[nr]]) &gt;= 10, 1,0)</f>
        <v>0</v>
      </c>
      <c r="H1057">
        <f>IF(AND(MID(telefony[[#This Row],[nr]],1,2)="12",  telefony[[#This Row],[Czy stacjonarny]]=1), 1,0)</f>
        <v>0</v>
      </c>
      <c r="I1057" s="2">
        <f>IF(telefony[[#This Row],[Czy stacjonarny na 12]]=1, telefony[[#This Row],[zakonczenie]]-telefony[[#This Row],[rozpoczecie]]+I1056, I1056)</f>
        <v>7.8171296296296211E-2</v>
      </c>
      <c r="J1057" s="9">
        <f>IF(telefony[[#This Row],[Czy stacjonarny]]=1, telefony[[#This Row],[zakonczenie]]-telefony[[#This Row],[rozpoczecie]]+J1056, J1056)</f>
        <v>4.2793287037037073</v>
      </c>
      <c r="K1057" s="9">
        <f>IF(telefony[[#This Row],[Czy komórkowy]]=1, telefony[[#This Row],[zakonczenie]]-telefony[[#This Row],[rozpoczecie]]+K1056, K1056)</f>
        <v>1.3981712962962944</v>
      </c>
      <c r="L1057" s="9">
        <f>IF(telefony[[#This Row],[Czy zagraniczne]]=1, telefony[[#This Row],[zakonczenie]]-telefony[[#This Row],[rozpoczecie]]+L1056, L1056)</f>
        <v>0.31293981481481536</v>
      </c>
      <c r="M1057" s="9">
        <f>IF(telefony[[#This Row],[Czy stacjonarny]]=1, telefony[[#This Row],[zakonczenie]]-telefony[[#This Row],[rozpoczecie]]+M1056, IF(telefony[[#This Row],[Czy komórkowy]]=1, telefony[[#This Row],[zakonczenie]]-telefony[[#This Row],[rozpoczecie]]+M1056, M1056))</f>
        <v>5.67750000000001</v>
      </c>
      <c r="N1057" s="2">
        <f>telefony[[#This Row],[zakonczenie]]-telefony[[#This Row],[rozpoczecie]]</f>
        <v>7.0254629629629139E-3</v>
      </c>
      <c r="O1057">
        <f>IF(telefony[[#This Row],[Czy zagraniczne]]=1, ROUNDUP(telefony[[#This Row],[Trwanie]]*1440,0),0)</f>
        <v>0</v>
      </c>
      <c r="P1057" s="9">
        <f>IF(telefony[[#This Row],[Czy komórkowy]]=1, P1056+telefony[[#This Row],[Trwanie]], P1056)</f>
        <v>1.2335185185185173</v>
      </c>
      <c r="Q1057" s="9">
        <f>IF(telefony[[#This Row],[Czy stacjonarny]]=1, Q1056+telefony[[#This Row],[Trwanie]], Q1056)</f>
        <v>3.8884259259259313</v>
      </c>
    </row>
    <row r="1058" spans="1:17" x14ac:dyDescent="0.25">
      <c r="A1058">
        <v>7088840</v>
      </c>
      <c r="B1058" s="1">
        <v>42933</v>
      </c>
      <c r="C1058" s="2">
        <v>0.46711805555555558</v>
      </c>
      <c r="D1058" s="2">
        <v>0.47856481481481483</v>
      </c>
      <c r="E1058">
        <f>IF(LEN(telefony[[#This Row],[nr]]) = 7, 1,0)</f>
        <v>1</v>
      </c>
      <c r="F1058">
        <f>IF(LEN(telefony[[#This Row],[nr]]) = 8, 1,0)</f>
        <v>0</v>
      </c>
      <c r="G1058">
        <f>IF(LEN(telefony[[#This Row],[nr]]) &gt;= 10, 1,0)</f>
        <v>0</v>
      </c>
      <c r="H1058">
        <f>IF(AND(MID(telefony[[#This Row],[nr]],1,2)="12",  telefony[[#This Row],[Czy stacjonarny]]=1), 1,0)</f>
        <v>0</v>
      </c>
      <c r="I1058" s="2">
        <f>IF(telefony[[#This Row],[Czy stacjonarny na 12]]=1, telefony[[#This Row],[zakonczenie]]-telefony[[#This Row],[rozpoczecie]]+I1057, I1057)</f>
        <v>7.8171296296296211E-2</v>
      </c>
      <c r="J1058" s="9">
        <f>IF(telefony[[#This Row],[Czy stacjonarny]]=1, telefony[[#This Row],[zakonczenie]]-telefony[[#This Row],[rozpoczecie]]+J1057, J1057)</f>
        <v>4.2907754629629666</v>
      </c>
      <c r="K1058" s="9">
        <f>IF(telefony[[#This Row],[Czy komórkowy]]=1, telefony[[#This Row],[zakonczenie]]-telefony[[#This Row],[rozpoczecie]]+K1057, K1057)</f>
        <v>1.3981712962962944</v>
      </c>
      <c r="L1058" s="9">
        <f>IF(telefony[[#This Row],[Czy zagraniczne]]=1, telefony[[#This Row],[zakonczenie]]-telefony[[#This Row],[rozpoczecie]]+L1057, L1057)</f>
        <v>0.31293981481481536</v>
      </c>
      <c r="M1058" s="9">
        <f>IF(telefony[[#This Row],[Czy stacjonarny]]=1, telefony[[#This Row],[zakonczenie]]-telefony[[#This Row],[rozpoczecie]]+M1057, IF(telefony[[#This Row],[Czy komórkowy]]=1, telefony[[#This Row],[zakonczenie]]-telefony[[#This Row],[rozpoczecie]]+M1057, M1057))</f>
        <v>5.6889467592592693</v>
      </c>
      <c r="N1058" s="2">
        <f>telefony[[#This Row],[zakonczenie]]-telefony[[#This Row],[rozpoczecie]]</f>
        <v>1.1446759259259254E-2</v>
      </c>
      <c r="O1058">
        <f>IF(telefony[[#This Row],[Czy zagraniczne]]=1, ROUNDUP(telefony[[#This Row],[Trwanie]]*1440,0),0)</f>
        <v>0</v>
      </c>
      <c r="P1058" s="9">
        <f>IF(telefony[[#This Row],[Czy komórkowy]]=1, P1057+telefony[[#This Row],[Trwanie]], P1057)</f>
        <v>1.2335185185185173</v>
      </c>
      <c r="Q1058" s="9">
        <f>IF(telefony[[#This Row],[Czy stacjonarny]]=1, Q1057+telefony[[#This Row],[Trwanie]], Q1057)</f>
        <v>3.8998726851851906</v>
      </c>
    </row>
    <row r="1059" spans="1:17" x14ac:dyDescent="0.25">
      <c r="A1059">
        <v>1302112</v>
      </c>
      <c r="B1059" s="1">
        <v>42933</v>
      </c>
      <c r="C1059" s="2">
        <v>0.46939814814814818</v>
      </c>
      <c r="D1059" s="2">
        <v>0.47047453703703701</v>
      </c>
      <c r="E1059">
        <f>IF(LEN(telefony[[#This Row],[nr]]) = 7, 1,0)</f>
        <v>1</v>
      </c>
      <c r="F1059">
        <f>IF(LEN(telefony[[#This Row],[nr]]) = 8, 1,0)</f>
        <v>0</v>
      </c>
      <c r="G1059">
        <f>IF(LEN(telefony[[#This Row],[nr]]) &gt;= 10, 1,0)</f>
        <v>0</v>
      </c>
      <c r="H1059">
        <f>IF(AND(MID(telefony[[#This Row],[nr]],1,2)="12",  telefony[[#This Row],[Czy stacjonarny]]=1), 1,0)</f>
        <v>0</v>
      </c>
      <c r="I1059" s="2">
        <f>IF(telefony[[#This Row],[Czy stacjonarny na 12]]=1, telefony[[#This Row],[zakonczenie]]-telefony[[#This Row],[rozpoczecie]]+I1058, I1058)</f>
        <v>7.8171296296296211E-2</v>
      </c>
      <c r="J1059" s="9">
        <f>IF(telefony[[#This Row],[Czy stacjonarny]]=1, telefony[[#This Row],[zakonczenie]]-telefony[[#This Row],[rozpoczecie]]+J1058, J1058)</f>
        <v>4.2918518518518551</v>
      </c>
      <c r="K1059" s="9">
        <f>IF(telefony[[#This Row],[Czy komórkowy]]=1, telefony[[#This Row],[zakonczenie]]-telefony[[#This Row],[rozpoczecie]]+K1058, K1058)</f>
        <v>1.3981712962962944</v>
      </c>
      <c r="L1059" s="9">
        <f>IF(telefony[[#This Row],[Czy zagraniczne]]=1, telefony[[#This Row],[zakonczenie]]-telefony[[#This Row],[rozpoczecie]]+L1058, L1058)</f>
        <v>0.31293981481481536</v>
      </c>
      <c r="M1059" s="9">
        <f>IF(telefony[[#This Row],[Czy stacjonarny]]=1, telefony[[#This Row],[zakonczenie]]-telefony[[#This Row],[rozpoczecie]]+M1058, IF(telefony[[#This Row],[Czy komórkowy]]=1, telefony[[#This Row],[zakonczenie]]-telefony[[#This Row],[rozpoczecie]]+M1058, M1058))</f>
        <v>5.6900231481481578</v>
      </c>
      <c r="N1059" s="2">
        <f>telefony[[#This Row],[zakonczenie]]-telefony[[#This Row],[rozpoczecie]]</f>
        <v>1.0763888888888351E-3</v>
      </c>
      <c r="O1059">
        <f>IF(telefony[[#This Row],[Czy zagraniczne]]=1, ROUNDUP(telefony[[#This Row],[Trwanie]]*1440,0),0)</f>
        <v>0</v>
      </c>
      <c r="P1059" s="9">
        <f>IF(telefony[[#This Row],[Czy komórkowy]]=1, P1058+telefony[[#This Row],[Trwanie]], P1058)</f>
        <v>1.2335185185185173</v>
      </c>
      <c r="Q1059" s="9">
        <f>IF(telefony[[#This Row],[Czy stacjonarny]]=1, Q1058+telefony[[#This Row],[Trwanie]], Q1058)</f>
        <v>3.9009490740740795</v>
      </c>
    </row>
    <row r="1060" spans="1:17" x14ac:dyDescent="0.25">
      <c r="A1060">
        <v>8299537</v>
      </c>
      <c r="B1060" s="1">
        <v>42933</v>
      </c>
      <c r="C1060" s="2">
        <v>0.47302083333333333</v>
      </c>
      <c r="D1060" s="2">
        <v>0.47939814814814813</v>
      </c>
      <c r="E1060">
        <f>IF(LEN(telefony[[#This Row],[nr]]) = 7, 1,0)</f>
        <v>1</v>
      </c>
      <c r="F1060">
        <f>IF(LEN(telefony[[#This Row],[nr]]) = 8, 1,0)</f>
        <v>0</v>
      </c>
      <c r="G1060">
        <f>IF(LEN(telefony[[#This Row],[nr]]) &gt;= 10, 1,0)</f>
        <v>0</v>
      </c>
      <c r="H1060">
        <f>IF(AND(MID(telefony[[#This Row],[nr]],1,2)="12",  telefony[[#This Row],[Czy stacjonarny]]=1), 1,0)</f>
        <v>0</v>
      </c>
      <c r="I1060" s="2">
        <f>IF(telefony[[#This Row],[Czy stacjonarny na 12]]=1, telefony[[#This Row],[zakonczenie]]-telefony[[#This Row],[rozpoczecie]]+I1059, I1059)</f>
        <v>7.8171296296296211E-2</v>
      </c>
      <c r="J1060" s="9">
        <f>IF(telefony[[#This Row],[Czy stacjonarny]]=1, telefony[[#This Row],[zakonczenie]]-telefony[[#This Row],[rozpoczecie]]+J1059, J1059)</f>
        <v>4.2982291666666699</v>
      </c>
      <c r="K1060" s="9">
        <f>IF(telefony[[#This Row],[Czy komórkowy]]=1, telefony[[#This Row],[zakonczenie]]-telefony[[#This Row],[rozpoczecie]]+K1059, K1059)</f>
        <v>1.3981712962962944</v>
      </c>
      <c r="L1060" s="9">
        <f>IF(telefony[[#This Row],[Czy zagraniczne]]=1, telefony[[#This Row],[zakonczenie]]-telefony[[#This Row],[rozpoczecie]]+L1059, L1059)</f>
        <v>0.31293981481481536</v>
      </c>
      <c r="M1060" s="9">
        <f>IF(telefony[[#This Row],[Czy stacjonarny]]=1, telefony[[#This Row],[zakonczenie]]-telefony[[#This Row],[rozpoczecie]]+M1059, IF(telefony[[#This Row],[Czy komórkowy]]=1, telefony[[#This Row],[zakonczenie]]-telefony[[#This Row],[rozpoczecie]]+M1059, M1059))</f>
        <v>5.6964004629629725</v>
      </c>
      <c r="N1060" s="2">
        <f>telefony[[#This Row],[zakonczenie]]-telefony[[#This Row],[rozpoczecie]]</f>
        <v>6.377314814814794E-3</v>
      </c>
      <c r="O1060">
        <f>IF(telefony[[#This Row],[Czy zagraniczne]]=1, ROUNDUP(telefony[[#This Row],[Trwanie]]*1440,0),0)</f>
        <v>0</v>
      </c>
      <c r="P1060" s="9">
        <f>IF(telefony[[#This Row],[Czy komórkowy]]=1, P1059+telefony[[#This Row],[Trwanie]], P1059)</f>
        <v>1.2335185185185173</v>
      </c>
      <c r="Q1060" s="9">
        <f>IF(telefony[[#This Row],[Czy stacjonarny]]=1, Q1059+telefony[[#This Row],[Trwanie]], Q1059)</f>
        <v>3.9073263888888943</v>
      </c>
    </row>
    <row r="1061" spans="1:17" x14ac:dyDescent="0.25">
      <c r="A1061">
        <v>1519891</v>
      </c>
      <c r="B1061" s="1">
        <v>42933</v>
      </c>
      <c r="C1061" s="2">
        <v>0.47604166666666664</v>
      </c>
      <c r="D1061" s="2">
        <v>0.48714120370370373</v>
      </c>
      <c r="E1061">
        <f>IF(LEN(telefony[[#This Row],[nr]]) = 7, 1,0)</f>
        <v>1</v>
      </c>
      <c r="F1061">
        <f>IF(LEN(telefony[[#This Row],[nr]]) = 8, 1,0)</f>
        <v>0</v>
      </c>
      <c r="G1061">
        <f>IF(LEN(telefony[[#This Row],[nr]]) &gt;= 10, 1,0)</f>
        <v>0</v>
      </c>
      <c r="H1061">
        <f>IF(AND(MID(telefony[[#This Row],[nr]],1,2)="12",  telefony[[#This Row],[Czy stacjonarny]]=1), 1,0)</f>
        <v>0</v>
      </c>
      <c r="I1061" s="2">
        <f>IF(telefony[[#This Row],[Czy stacjonarny na 12]]=1, telefony[[#This Row],[zakonczenie]]-telefony[[#This Row],[rozpoczecie]]+I1060, I1060)</f>
        <v>7.8171296296296211E-2</v>
      </c>
      <c r="J1061" s="9">
        <f>IF(telefony[[#This Row],[Czy stacjonarny]]=1, telefony[[#This Row],[zakonczenie]]-telefony[[#This Row],[rozpoczecie]]+J1060, J1060)</f>
        <v>4.3093287037037067</v>
      </c>
      <c r="K1061" s="9">
        <f>IF(telefony[[#This Row],[Czy komórkowy]]=1, telefony[[#This Row],[zakonczenie]]-telefony[[#This Row],[rozpoczecie]]+K1060, K1060)</f>
        <v>1.3981712962962944</v>
      </c>
      <c r="L1061" s="9">
        <f>IF(telefony[[#This Row],[Czy zagraniczne]]=1, telefony[[#This Row],[zakonczenie]]-telefony[[#This Row],[rozpoczecie]]+L1060, L1060)</f>
        <v>0.31293981481481536</v>
      </c>
      <c r="M1061" s="9">
        <f>IF(telefony[[#This Row],[Czy stacjonarny]]=1, telefony[[#This Row],[zakonczenie]]-telefony[[#This Row],[rozpoczecie]]+M1060, IF(telefony[[#This Row],[Czy komórkowy]]=1, telefony[[#This Row],[zakonczenie]]-telefony[[#This Row],[rozpoczecie]]+M1060, M1060))</f>
        <v>5.7075000000000093</v>
      </c>
      <c r="N1061" s="2">
        <f>telefony[[#This Row],[zakonczenie]]-telefony[[#This Row],[rozpoczecie]]</f>
        <v>1.1099537037037088E-2</v>
      </c>
      <c r="O1061">
        <f>IF(telefony[[#This Row],[Czy zagraniczne]]=1, ROUNDUP(telefony[[#This Row],[Trwanie]]*1440,0),0)</f>
        <v>0</v>
      </c>
      <c r="P1061" s="9">
        <f>IF(telefony[[#This Row],[Czy komórkowy]]=1, P1060+telefony[[#This Row],[Trwanie]], P1060)</f>
        <v>1.2335185185185173</v>
      </c>
      <c r="Q1061" s="9">
        <f>IF(telefony[[#This Row],[Czy stacjonarny]]=1, Q1060+telefony[[#This Row],[Trwanie]], Q1060)</f>
        <v>3.9184259259259315</v>
      </c>
    </row>
    <row r="1062" spans="1:17" x14ac:dyDescent="0.25">
      <c r="A1062">
        <v>29771613</v>
      </c>
      <c r="B1062" s="1">
        <v>42933</v>
      </c>
      <c r="C1062" s="2">
        <v>0.47706018518518517</v>
      </c>
      <c r="D1062" s="2">
        <v>0.47881944444444446</v>
      </c>
      <c r="E1062">
        <f>IF(LEN(telefony[[#This Row],[nr]]) = 7, 1,0)</f>
        <v>0</v>
      </c>
      <c r="F1062">
        <f>IF(LEN(telefony[[#This Row],[nr]]) = 8, 1,0)</f>
        <v>1</v>
      </c>
      <c r="G1062">
        <f>IF(LEN(telefony[[#This Row],[nr]]) &gt;= 10, 1,0)</f>
        <v>0</v>
      </c>
      <c r="H1062">
        <f>IF(AND(MID(telefony[[#This Row],[nr]],1,2)="12",  telefony[[#This Row],[Czy stacjonarny]]=1), 1,0)</f>
        <v>0</v>
      </c>
      <c r="I1062" s="2">
        <f>IF(telefony[[#This Row],[Czy stacjonarny na 12]]=1, telefony[[#This Row],[zakonczenie]]-telefony[[#This Row],[rozpoczecie]]+I1061, I1061)</f>
        <v>7.8171296296296211E-2</v>
      </c>
      <c r="J1062" s="9">
        <f>IF(telefony[[#This Row],[Czy stacjonarny]]=1, telefony[[#This Row],[zakonczenie]]-telefony[[#This Row],[rozpoczecie]]+J1061, J1061)</f>
        <v>4.3093287037037067</v>
      </c>
      <c r="K1062" s="9">
        <f>IF(telefony[[#This Row],[Czy komórkowy]]=1, telefony[[#This Row],[zakonczenie]]-telefony[[#This Row],[rozpoczecie]]+K1061, K1061)</f>
        <v>1.3999305555555537</v>
      </c>
      <c r="L1062" s="9">
        <f>IF(telefony[[#This Row],[Czy zagraniczne]]=1, telefony[[#This Row],[zakonczenie]]-telefony[[#This Row],[rozpoczecie]]+L1061, L1061)</f>
        <v>0.31293981481481536</v>
      </c>
      <c r="M1062" s="9">
        <f>IF(telefony[[#This Row],[Czy stacjonarny]]=1, telefony[[#This Row],[zakonczenie]]-telefony[[#This Row],[rozpoczecie]]+M1061, IF(telefony[[#This Row],[Czy komórkowy]]=1, telefony[[#This Row],[zakonczenie]]-telefony[[#This Row],[rozpoczecie]]+M1061, M1061))</f>
        <v>5.7092592592592686</v>
      </c>
      <c r="N1062" s="2">
        <f>telefony[[#This Row],[zakonczenie]]-telefony[[#This Row],[rozpoczecie]]</f>
        <v>1.7592592592592937E-3</v>
      </c>
      <c r="O1062">
        <f>IF(telefony[[#This Row],[Czy zagraniczne]]=1, ROUNDUP(telefony[[#This Row],[Trwanie]]*1440,0),0)</f>
        <v>0</v>
      </c>
      <c r="P1062" s="9">
        <f>IF(telefony[[#This Row],[Czy komórkowy]]=1, P1061+telefony[[#This Row],[Trwanie]], P1061)</f>
        <v>1.2352777777777766</v>
      </c>
      <c r="Q1062" s="9">
        <f>IF(telefony[[#This Row],[Czy stacjonarny]]=1, Q1061+telefony[[#This Row],[Trwanie]], Q1061)</f>
        <v>3.9184259259259315</v>
      </c>
    </row>
    <row r="1063" spans="1:17" x14ac:dyDescent="0.25">
      <c r="A1063">
        <v>9088045</v>
      </c>
      <c r="B1063" s="1">
        <v>42933</v>
      </c>
      <c r="C1063" s="2">
        <v>0.47714120370370372</v>
      </c>
      <c r="D1063" s="2">
        <v>0.47728009259259258</v>
      </c>
      <c r="E1063">
        <f>IF(LEN(telefony[[#This Row],[nr]]) = 7, 1,0)</f>
        <v>1</v>
      </c>
      <c r="F1063">
        <f>IF(LEN(telefony[[#This Row],[nr]]) = 8, 1,0)</f>
        <v>0</v>
      </c>
      <c r="G1063">
        <f>IF(LEN(telefony[[#This Row],[nr]]) &gt;= 10, 1,0)</f>
        <v>0</v>
      </c>
      <c r="H1063">
        <f>IF(AND(MID(telefony[[#This Row],[nr]],1,2)="12",  telefony[[#This Row],[Czy stacjonarny]]=1), 1,0)</f>
        <v>0</v>
      </c>
      <c r="I1063" s="2">
        <f>IF(telefony[[#This Row],[Czy stacjonarny na 12]]=1, telefony[[#This Row],[zakonczenie]]-telefony[[#This Row],[rozpoczecie]]+I1062, I1062)</f>
        <v>7.8171296296296211E-2</v>
      </c>
      <c r="J1063" s="9">
        <f>IF(telefony[[#This Row],[Czy stacjonarny]]=1, telefony[[#This Row],[zakonczenie]]-telefony[[#This Row],[rozpoczecie]]+J1062, J1062)</f>
        <v>4.3094675925925952</v>
      </c>
      <c r="K1063" s="9">
        <f>IF(telefony[[#This Row],[Czy komórkowy]]=1, telefony[[#This Row],[zakonczenie]]-telefony[[#This Row],[rozpoczecie]]+K1062, K1062)</f>
        <v>1.3999305555555537</v>
      </c>
      <c r="L1063" s="9">
        <f>IF(telefony[[#This Row],[Czy zagraniczne]]=1, telefony[[#This Row],[zakonczenie]]-telefony[[#This Row],[rozpoczecie]]+L1062, L1062)</f>
        <v>0.31293981481481536</v>
      </c>
      <c r="M1063" s="9">
        <f>IF(telefony[[#This Row],[Czy stacjonarny]]=1, telefony[[#This Row],[zakonczenie]]-telefony[[#This Row],[rozpoczecie]]+M1062, IF(telefony[[#This Row],[Czy komórkowy]]=1, telefony[[#This Row],[zakonczenie]]-telefony[[#This Row],[rozpoczecie]]+M1062, M1062))</f>
        <v>5.709398148148157</v>
      </c>
      <c r="N1063" s="2">
        <f>telefony[[#This Row],[zakonczenie]]-telefony[[#This Row],[rozpoczecie]]</f>
        <v>1.3888888888885509E-4</v>
      </c>
      <c r="O1063">
        <f>IF(telefony[[#This Row],[Czy zagraniczne]]=1, ROUNDUP(telefony[[#This Row],[Trwanie]]*1440,0),0)</f>
        <v>0</v>
      </c>
      <c r="P1063" s="9">
        <f>IF(telefony[[#This Row],[Czy komórkowy]]=1, P1062+telefony[[#This Row],[Trwanie]], P1062)</f>
        <v>1.2352777777777766</v>
      </c>
      <c r="Q1063" s="9">
        <f>IF(telefony[[#This Row],[Czy stacjonarny]]=1, Q1062+telefony[[#This Row],[Trwanie]], Q1062)</f>
        <v>3.9185648148148204</v>
      </c>
    </row>
    <row r="1064" spans="1:17" x14ac:dyDescent="0.25">
      <c r="A1064">
        <v>59864989</v>
      </c>
      <c r="B1064" s="1">
        <v>42933</v>
      </c>
      <c r="C1064" s="2">
        <v>0.48119212962962965</v>
      </c>
      <c r="D1064" s="2">
        <v>0.49038194444444444</v>
      </c>
      <c r="E1064">
        <f>IF(LEN(telefony[[#This Row],[nr]]) = 7, 1,0)</f>
        <v>0</v>
      </c>
      <c r="F1064">
        <f>IF(LEN(telefony[[#This Row],[nr]]) = 8, 1,0)</f>
        <v>1</v>
      </c>
      <c r="G1064">
        <f>IF(LEN(telefony[[#This Row],[nr]]) &gt;= 10, 1,0)</f>
        <v>0</v>
      </c>
      <c r="H1064">
        <f>IF(AND(MID(telefony[[#This Row],[nr]],1,2)="12",  telefony[[#This Row],[Czy stacjonarny]]=1), 1,0)</f>
        <v>0</v>
      </c>
      <c r="I1064" s="2">
        <f>IF(telefony[[#This Row],[Czy stacjonarny na 12]]=1, telefony[[#This Row],[zakonczenie]]-telefony[[#This Row],[rozpoczecie]]+I1063, I1063)</f>
        <v>7.8171296296296211E-2</v>
      </c>
      <c r="J1064" s="9">
        <f>IF(telefony[[#This Row],[Czy stacjonarny]]=1, telefony[[#This Row],[zakonczenie]]-telefony[[#This Row],[rozpoczecie]]+J1063, J1063)</f>
        <v>4.3094675925925952</v>
      </c>
      <c r="K1064" s="9">
        <f>IF(telefony[[#This Row],[Czy komórkowy]]=1, telefony[[#This Row],[zakonczenie]]-telefony[[#This Row],[rozpoczecie]]+K1063, K1063)</f>
        <v>1.4091203703703685</v>
      </c>
      <c r="L1064" s="9">
        <f>IF(telefony[[#This Row],[Czy zagraniczne]]=1, telefony[[#This Row],[zakonczenie]]-telefony[[#This Row],[rozpoczecie]]+L1063, L1063)</f>
        <v>0.31293981481481536</v>
      </c>
      <c r="M1064" s="9">
        <f>IF(telefony[[#This Row],[Czy stacjonarny]]=1, telefony[[#This Row],[zakonczenie]]-telefony[[#This Row],[rozpoczecie]]+M1063, IF(telefony[[#This Row],[Czy komórkowy]]=1, telefony[[#This Row],[zakonczenie]]-telefony[[#This Row],[rozpoczecie]]+M1063, M1063))</f>
        <v>5.7185879629629719</v>
      </c>
      <c r="N1064" s="2">
        <f>telefony[[#This Row],[zakonczenie]]-telefony[[#This Row],[rozpoczecie]]</f>
        <v>9.1898148148147896E-3</v>
      </c>
      <c r="O1064">
        <f>IF(telefony[[#This Row],[Czy zagraniczne]]=1, ROUNDUP(telefony[[#This Row],[Trwanie]]*1440,0),0)</f>
        <v>0</v>
      </c>
      <c r="P1064" s="9">
        <f>IF(telefony[[#This Row],[Czy komórkowy]]=1, P1063+telefony[[#This Row],[Trwanie]], P1063)</f>
        <v>1.2444675925925914</v>
      </c>
      <c r="Q1064" s="9">
        <f>IF(telefony[[#This Row],[Czy stacjonarny]]=1, Q1063+telefony[[#This Row],[Trwanie]], Q1063)</f>
        <v>3.9185648148148204</v>
      </c>
    </row>
    <row r="1065" spans="1:17" x14ac:dyDescent="0.25">
      <c r="A1065">
        <v>2741017</v>
      </c>
      <c r="B1065" s="1">
        <v>42933</v>
      </c>
      <c r="C1065" s="2">
        <v>0.4838425925925926</v>
      </c>
      <c r="D1065" s="2">
        <v>0.49107638888888888</v>
      </c>
      <c r="E1065">
        <f>IF(LEN(telefony[[#This Row],[nr]]) = 7, 1,0)</f>
        <v>1</v>
      </c>
      <c r="F1065">
        <f>IF(LEN(telefony[[#This Row],[nr]]) = 8, 1,0)</f>
        <v>0</v>
      </c>
      <c r="G1065">
        <f>IF(LEN(telefony[[#This Row],[nr]]) &gt;= 10, 1,0)</f>
        <v>0</v>
      </c>
      <c r="H1065">
        <f>IF(AND(MID(telefony[[#This Row],[nr]],1,2)="12",  telefony[[#This Row],[Czy stacjonarny]]=1), 1,0)</f>
        <v>0</v>
      </c>
      <c r="I1065" s="2">
        <f>IF(telefony[[#This Row],[Czy stacjonarny na 12]]=1, telefony[[#This Row],[zakonczenie]]-telefony[[#This Row],[rozpoczecie]]+I1064, I1064)</f>
        <v>7.8171296296296211E-2</v>
      </c>
      <c r="J1065" s="9">
        <f>IF(telefony[[#This Row],[Czy stacjonarny]]=1, telefony[[#This Row],[zakonczenie]]-telefony[[#This Row],[rozpoczecie]]+J1064, J1064)</f>
        <v>4.316701388888891</v>
      </c>
      <c r="K1065" s="9">
        <f>IF(telefony[[#This Row],[Czy komórkowy]]=1, telefony[[#This Row],[zakonczenie]]-telefony[[#This Row],[rozpoczecie]]+K1064, K1064)</f>
        <v>1.4091203703703685</v>
      </c>
      <c r="L1065" s="9">
        <f>IF(telefony[[#This Row],[Czy zagraniczne]]=1, telefony[[#This Row],[zakonczenie]]-telefony[[#This Row],[rozpoczecie]]+L1064, L1064)</f>
        <v>0.31293981481481536</v>
      </c>
      <c r="M1065" s="9">
        <f>IF(telefony[[#This Row],[Czy stacjonarny]]=1, telefony[[#This Row],[zakonczenie]]-telefony[[#This Row],[rozpoczecie]]+M1064, IF(telefony[[#This Row],[Czy komórkowy]]=1, telefony[[#This Row],[zakonczenie]]-telefony[[#This Row],[rozpoczecie]]+M1064, M1064))</f>
        <v>5.7258217592592686</v>
      </c>
      <c r="N1065" s="2">
        <f>telefony[[#This Row],[zakonczenie]]-telefony[[#This Row],[rozpoczecie]]</f>
        <v>7.2337962962962798E-3</v>
      </c>
      <c r="O1065">
        <f>IF(telefony[[#This Row],[Czy zagraniczne]]=1, ROUNDUP(telefony[[#This Row],[Trwanie]]*1440,0),0)</f>
        <v>0</v>
      </c>
      <c r="P1065" s="9">
        <f>IF(telefony[[#This Row],[Czy komórkowy]]=1, P1064+telefony[[#This Row],[Trwanie]], P1064)</f>
        <v>1.2444675925925914</v>
      </c>
      <c r="Q1065" s="9">
        <f>IF(telefony[[#This Row],[Czy stacjonarny]]=1, Q1064+telefony[[#This Row],[Trwanie]], Q1064)</f>
        <v>3.9257986111111167</v>
      </c>
    </row>
    <row r="1066" spans="1:17" x14ac:dyDescent="0.25">
      <c r="A1066">
        <v>1092699</v>
      </c>
      <c r="B1066" s="1">
        <v>42933</v>
      </c>
      <c r="C1066" s="2">
        <v>0.48430555555555554</v>
      </c>
      <c r="D1066" s="2">
        <v>0.49372685185185183</v>
      </c>
      <c r="E1066">
        <f>IF(LEN(telefony[[#This Row],[nr]]) = 7, 1,0)</f>
        <v>1</v>
      </c>
      <c r="F1066">
        <f>IF(LEN(telefony[[#This Row],[nr]]) = 8, 1,0)</f>
        <v>0</v>
      </c>
      <c r="G1066">
        <f>IF(LEN(telefony[[#This Row],[nr]]) &gt;= 10, 1,0)</f>
        <v>0</v>
      </c>
      <c r="H1066">
        <f>IF(AND(MID(telefony[[#This Row],[nr]],1,2)="12",  telefony[[#This Row],[Czy stacjonarny]]=1), 1,0)</f>
        <v>0</v>
      </c>
      <c r="I1066" s="2">
        <f>IF(telefony[[#This Row],[Czy stacjonarny na 12]]=1, telefony[[#This Row],[zakonczenie]]-telefony[[#This Row],[rozpoczecie]]+I1065, I1065)</f>
        <v>7.8171296296296211E-2</v>
      </c>
      <c r="J1066" s="9">
        <f>IF(telefony[[#This Row],[Czy stacjonarny]]=1, telefony[[#This Row],[zakonczenie]]-telefony[[#This Row],[rozpoczecie]]+J1065, J1065)</f>
        <v>4.3261226851851875</v>
      </c>
      <c r="K1066" s="9">
        <f>IF(telefony[[#This Row],[Czy komórkowy]]=1, telefony[[#This Row],[zakonczenie]]-telefony[[#This Row],[rozpoczecie]]+K1065, K1065)</f>
        <v>1.4091203703703685</v>
      </c>
      <c r="L1066" s="9">
        <f>IF(telefony[[#This Row],[Czy zagraniczne]]=1, telefony[[#This Row],[zakonczenie]]-telefony[[#This Row],[rozpoczecie]]+L1065, L1065)</f>
        <v>0.31293981481481536</v>
      </c>
      <c r="M1066" s="9">
        <f>IF(telefony[[#This Row],[Czy stacjonarny]]=1, telefony[[#This Row],[zakonczenie]]-telefony[[#This Row],[rozpoczecie]]+M1065, IF(telefony[[#This Row],[Czy komórkowy]]=1, telefony[[#This Row],[zakonczenie]]-telefony[[#This Row],[rozpoczecie]]+M1065, M1065))</f>
        <v>5.7352430555555651</v>
      </c>
      <c r="N1066" s="2">
        <f>telefony[[#This Row],[zakonczenie]]-telefony[[#This Row],[rozpoczecie]]</f>
        <v>9.4212962962962887E-3</v>
      </c>
      <c r="O1066">
        <f>IF(telefony[[#This Row],[Czy zagraniczne]]=1, ROUNDUP(telefony[[#This Row],[Trwanie]]*1440,0),0)</f>
        <v>0</v>
      </c>
      <c r="P1066" s="9">
        <f>IF(telefony[[#This Row],[Czy komórkowy]]=1, P1065+telefony[[#This Row],[Trwanie]], P1065)</f>
        <v>1.2444675925925914</v>
      </c>
      <c r="Q1066" s="9">
        <f>IF(telefony[[#This Row],[Czy stacjonarny]]=1, Q1065+telefony[[#This Row],[Trwanie]], Q1065)</f>
        <v>3.9352199074074132</v>
      </c>
    </row>
    <row r="1067" spans="1:17" x14ac:dyDescent="0.25">
      <c r="A1067">
        <v>3284714</v>
      </c>
      <c r="B1067" s="1">
        <v>42933</v>
      </c>
      <c r="C1067" s="2">
        <v>0.48533564814814817</v>
      </c>
      <c r="D1067" s="2">
        <v>0.49689814814814814</v>
      </c>
      <c r="E1067">
        <f>IF(LEN(telefony[[#This Row],[nr]]) = 7, 1,0)</f>
        <v>1</v>
      </c>
      <c r="F1067">
        <f>IF(LEN(telefony[[#This Row],[nr]]) = 8, 1,0)</f>
        <v>0</v>
      </c>
      <c r="G1067">
        <f>IF(LEN(telefony[[#This Row],[nr]]) &gt;= 10, 1,0)</f>
        <v>0</v>
      </c>
      <c r="H1067">
        <f>IF(AND(MID(telefony[[#This Row],[nr]],1,2)="12",  telefony[[#This Row],[Czy stacjonarny]]=1), 1,0)</f>
        <v>0</v>
      </c>
      <c r="I1067" s="2">
        <f>IF(telefony[[#This Row],[Czy stacjonarny na 12]]=1, telefony[[#This Row],[zakonczenie]]-telefony[[#This Row],[rozpoczecie]]+I1066, I1066)</f>
        <v>7.8171296296296211E-2</v>
      </c>
      <c r="J1067" s="9">
        <f>IF(telefony[[#This Row],[Czy stacjonarny]]=1, telefony[[#This Row],[zakonczenie]]-telefony[[#This Row],[rozpoczecie]]+J1066, J1066)</f>
        <v>4.3376851851851876</v>
      </c>
      <c r="K1067" s="9">
        <f>IF(telefony[[#This Row],[Czy komórkowy]]=1, telefony[[#This Row],[zakonczenie]]-telefony[[#This Row],[rozpoczecie]]+K1066, K1066)</f>
        <v>1.4091203703703685</v>
      </c>
      <c r="L1067" s="9">
        <f>IF(telefony[[#This Row],[Czy zagraniczne]]=1, telefony[[#This Row],[zakonczenie]]-telefony[[#This Row],[rozpoczecie]]+L1066, L1066)</f>
        <v>0.31293981481481536</v>
      </c>
      <c r="M1067" s="9">
        <f>IF(telefony[[#This Row],[Czy stacjonarny]]=1, telefony[[#This Row],[zakonczenie]]-telefony[[#This Row],[rozpoczecie]]+M1066, IF(telefony[[#This Row],[Czy komórkowy]]=1, telefony[[#This Row],[zakonczenie]]-telefony[[#This Row],[rozpoczecie]]+M1066, M1066))</f>
        <v>5.7468055555555653</v>
      </c>
      <c r="N1067" s="2">
        <f>telefony[[#This Row],[zakonczenie]]-telefony[[#This Row],[rozpoczecie]]</f>
        <v>1.1562499999999976E-2</v>
      </c>
      <c r="O1067">
        <f>IF(telefony[[#This Row],[Czy zagraniczne]]=1, ROUNDUP(telefony[[#This Row],[Trwanie]]*1440,0),0)</f>
        <v>0</v>
      </c>
      <c r="P1067" s="9">
        <f>IF(telefony[[#This Row],[Czy komórkowy]]=1, P1066+telefony[[#This Row],[Trwanie]], P1066)</f>
        <v>1.2444675925925914</v>
      </c>
      <c r="Q1067" s="9">
        <f>IF(telefony[[#This Row],[Czy stacjonarny]]=1, Q1066+telefony[[#This Row],[Trwanie]], Q1066)</f>
        <v>3.9467824074074134</v>
      </c>
    </row>
    <row r="1068" spans="1:17" x14ac:dyDescent="0.25">
      <c r="A1068">
        <v>1822675725</v>
      </c>
      <c r="B1068" s="1">
        <v>42933</v>
      </c>
      <c r="C1068" s="2">
        <v>0.48542824074074076</v>
      </c>
      <c r="D1068" s="2">
        <v>0.49109953703703701</v>
      </c>
      <c r="E1068">
        <f>IF(LEN(telefony[[#This Row],[nr]]) = 7, 1,0)</f>
        <v>0</v>
      </c>
      <c r="F1068">
        <f>IF(LEN(telefony[[#This Row],[nr]]) = 8, 1,0)</f>
        <v>0</v>
      </c>
      <c r="G1068">
        <f>IF(LEN(telefony[[#This Row],[nr]]) &gt;= 10, 1,0)</f>
        <v>1</v>
      </c>
      <c r="H1068">
        <f>IF(AND(MID(telefony[[#This Row],[nr]],1,2)="12",  telefony[[#This Row],[Czy stacjonarny]]=1), 1,0)</f>
        <v>0</v>
      </c>
      <c r="I1068" s="2">
        <f>IF(telefony[[#This Row],[Czy stacjonarny na 12]]=1, telefony[[#This Row],[zakonczenie]]-telefony[[#This Row],[rozpoczecie]]+I1067, I1067)</f>
        <v>7.8171296296296211E-2</v>
      </c>
      <c r="J1068" s="9">
        <f>IF(telefony[[#This Row],[Czy stacjonarny]]=1, telefony[[#This Row],[zakonczenie]]-telefony[[#This Row],[rozpoczecie]]+J1067, J1067)</f>
        <v>4.3376851851851876</v>
      </c>
      <c r="K1068" s="9">
        <f>IF(telefony[[#This Row],[Czy komórkowy]]=1, telefony[[#This Row],[zakonczenie]]-telefony[[#This Row],[rozpoczecie]]+K1067, K1067)</f>
        <v>1.4091203703703685</v>
      </c>
      <c r="L1068" s="9">
        <f>IF(telefony[[#This Row],[Czy zagraniczne]]=1, telefony[[#This Row],[zakonczenie]]-telefony[[#This Row],[rozpoczecie]]+L1067, L1067)</f>
        <v>0.31861111111111162</v>
      </c>
      <c r="M1068" s="9">
        <f>IF(telefony[[#This Row],[Czy stacjonarny]]=1, telefony[[#This Row],[zakonczenie]]-telefony[[#This Row],[rozpoczecie]]+M1067, IF(telefony[[#This Row],[Czy komórkowy]]=1, telefony[[#This Row],[zakonczenie]]-telefony[[#This Row],[rozpoczecie]]+M1067, M1067))</f>
        <v>5.7468055555555653</v>
      </c>
      <c r="N1068" s="2">
        <f>telefony[[#This Row],[zakonczenie]]-telefony[[#This Row],[rozpoczecie]]</f>
        <v>5.6712962962962576E-3</v>
      </c>
      <c r="O1068">
        <f>IF(telefony[[#This Row],[Czy zagraniczne]]=1, ROUNDUP(telefony[[#This Row],[Trwanie]]*1440,0),0)</f>
        <v>9</v>
      </c>
      <c r="P1068" s="9">
        <f>IF(telefony[[#This Row],[Czy komórkowy]]=1, P1067+telefony[[#This Row],[Trwanie]], P1067)</f>
        <v>1.2444675925925914</v>
      </c>
      <c r="Q1068" s="9">
        <f>IF(telefony[[#This Row],[Czy stacjonarny]]=1, Q1067+telefony[[#This Row],[Trwanie]], Q1067)</f>
        <v>3.9467824074074134</v>
      </c>
    </row>
    <row r="1069" spans="1:17" x14ac:dyDescent="0.25">
      <c r="A1069">
        <v>9595194</v>
      </c>
      <c r="B1069" s="1">
        <v>42933</v>
      </c>
      <c r="C1069" s="2">
        <v>0.48833333333333334</v>
      </c>
      <c r="D1069" s="2">
        <v>0.49960648148148146</v>
      </c>
      <c r="E1069">
        <f>IF(LEN(telefony[[#This Row],[nr]]) = 7, 1,0)</f>
        <v>1</v>
      </c>
      <c r="F1069">
        <f>IF(LEN(telefony[[#This Row],[nr]]) = 8, 1,0)</f>
        <v>0</v>
      </c>
      <c r="G1069">
        <f>IF(LEN(telefony[[#This Row],[nr]]) &gt;= 10, 1,0)</f>
        <v>0</v>
      </c>
      <c r="H1069">
        <f>IF(AND(MID(telefony[[#This Row],[nr]],1,2)="12",  telefony[[#This Row],[Czy stacjonarny]]=1), 1,0)</f>
        <v>0</v>
      </c>
      <c r="I1069" s="2">
        <f>IF(telefony[[#This Row],[Czy stacjonarny na 12]]=1, telefony[[#This Row],[zakonczenie]]-telefony[[#This Row],[rozpoczecie]]+I1068, I1068)</f>
        <v>7.8171296296296211E-2</v>
      </c>
      <c r="J1069" s="9">
        <f>IF(telefony[[#This Row],[Czy stacjonarny]]=1, telefony[[#This Row],[zakonczenie]]-telefony[[#This Row],[rozpoczecie]]+J1068, J1068)</f>
        <v>4.3489583333333357</v>
      </c>
      <c r="K1069" s="9">
        <f>IF(telefony[[#This Row],[Czy komórkowy]]=1, telefony[[#This Row],[zakonczenie]]-telefony[[#This Row],[rozpoczecie]]+K1068, K1068)</f>
        <v>1.4091203703703685</v>
      </c>
      <c r="L1069" s="9">
        <f>IF(telefony[[#This Row],[Czy zagraniczne]]=1, telefony[[#This Row],[zakonczenie]]-telefony[[#This Row],[rozpoczecie]]+L1068, L1068)</f>
        <v>0.31861111111111162</v>
      </c>
      <c r="M1069" s="9">
        <f>IF(telefony[[#This Row],[Czy stacjonarny]]=1, telefony[[#This Row],[zakonczenie]]-telefony[[#This Row],[rozpoczecie]]+M1068, IF(telefony[[#This Row],[Czy komórkowy]]=1, telefony[[#This Row],[zakonczenie]]-telefony[[#This Row],[rozpoczecie]]+M1068, M1068))</f>
        <v>5.7580787037037133</v>
      </c>
      <c r="N1069" s="2">
        <f>telefony[[#This Row],[zakonczenie]]-telefony[[#This Row],[rozpoczecie]]</f>
        <v>1.1273148148148115E-2</v>
      </c>
      <c r="O1069">
        <f>IF(telefony[[#This Row],[Czy zagraniczne]]=1, ROUNDUP(telefony[[#This Row],[Trwanie]]*1440,0),0)</f>
        <v>0</v>
      </c>
      <c r="P1069" s="9">
        <f>IF(telefony[[#This Row],[Czy komórkowy]]=1, P1068+telefony[[#This Row],[Trwanie]], P1068)</f>
        <v>1.2444675925925914</v>
      </c>
      <c r="Q1069" s="9">
        <f>IF(telefony[[#This Row],[Czy stacjonarny]]=1, Q1068+telefony[[#This Row],[Trwanie]], Q1068)</f>
        <v>3.9580555555555614</v>
      </c>
    </row>
    <row r="1070" spans="1:17" x14ac:dyDescent="0.25">
      <c r="A1070">
        <v>5015921</v>
      </c>
      <c r="B1070" s="1">
        <v>42933</v>
      </c>
      <c r="C1070" s="2">
        <v>0.49362268518518521</v>
      </c>
      <c r="D1070" s="2">
        <v>0.49859953703703702</v>
      </c>
      <c r="E1070">
        <f>IF(LEN(telefony[[#This Row],[nr]]) = 7, 1,0)</f>
        <v>1</v>
      </c>
      <c r="F1070">
        <f>IF(LEN(telefony[[#This Row],[nr]]) = 8, 1,0)</f>
        <v>0</v>
      </c>
      <c r="G1070">
        <f>IF(LEN(telefony[[#This Row],[nr]]) &gt;= 10, 1,0)</f>
        <v>0</v>
      </c>
      <c r="H1070">
        <f>IF(AND(MID(telefony[[#This Row],[nr]],1,2)="12",  telefony[[#This Row],[Czy stacjonarny]]=1), 1,0)</f>
        <v>0</v>
      </c>
      <c r="I1070" s="2">
        <f>IF(telefony[[#This Row],[Czy stacjonarny na 12]]=1, telefony[[#This Row],[zakonczenie]]-telefony[[#This Row],[rozpoczecie]]+I1069, I1069)</f>
        <v>7.8171296296296211E-2</v>
      </c>
      <c r="J1070" s="9">
        <f>IF(telefony[[#This Row],[Czy stacjonarny]]=1, telefony[[#This Row],[zakonczenie]]-telefony[[#This Row],[rozpoczecie]]+J1069, J1069)</f>
        <v>4.353935185185188</v>
      </c>
      <c r="K1070" s="9">
        <f>IF(telefony[[#This Row],[Czy komórkowy]]=1, telefony[[#This Row],[zakonczenie]]-telefony[[#This Row],[rozpoczecie]]+K1069, K1069)</f>
        <v>1.4091203703703685</v>
      </c>
      <c r="L1070" s="9">
        <f>IF(telefony[[#This Row],[Czy zagraniczne]]=1, telefony[[#This Row],[zakonczenie]]-telefony[[#This Row],[rozpoczecie]]+L1069, L1069)</f>
        <v>0.31861111111111162</v>
      </c>
      <c r="M1070" s="9">
        <f>IF(telefony[[#This Row],[Czy stacjonarny]]=1, telefony[[#This Row],[zakonczenie]]-telefony[[#This Row],[rozpoczecie]]+M1069, IF(telefony[[#This Row],[Czy komórkowy]]=1, telefony[[#This Row],[zakonczenie]]-telefony[[#This Row],[rozpoczecie]]+M1069, M1069))</f>
        <v>5.7630555555555656</v>
      </c>
      <c r="N1070" s="2">
        <f>telefony[[#This Row],[zakonczenie]]-telefony[[#This Row],[rozpoczecie]]</f>
        <v>4.9768518518518157E-3</v>
      </c>
      <c r="O1070">
        <f>IF(telefony[[#This Row],[Czy zagraniczne]]=1, ROUNDUP(telefony[[#This Row],[Trwanie]]*1440,0),0)</f>
        <v>0</v>
      </c>
      <c r="P1070" s="9">
        <f>IF(telefony[[#This Row],[Czy komórkowy]]=1, P1069+telefony[[#This Row],[Trwanie]], P1069)</f>
        <v>1.2444675925925914</v>
      </c>
      <c r="Q1070" s="9">
        <f>IF(telefony[[#This Row],[Czy stacjonarny]]=1, Q1069+telefony[[#This Row],[Trwanie]], Q1069)</f>
        <v>3.9630324074074132</v>
      </c>
    </row>
    <row r="1071" spans="1:17" x14ac:dyDescent="0.25">
      <c r="A1071">
        <v>1015521</v>
      </c>
      <c r="B1071" s="1">
        <v>42933</v>
      </c>
      <c r="C1071" s="2">
        <v>0.49658564814814815</v>
      </c>
      <c r="D1071" s="2">
        <v>0.49866898148148148</v>
      </c>
      <c r="E1071">
        <f>IF(LEN(telefony[[#This Row],[nr]]) = 7, 1,0)</f>
        <v>1</v>
      </c>
      <c r="F1071">
        <f>IF(LEN(telefony[[#This Row],[nr]]) = 8, 1,0)</f>
        <v>0</v>
      </c>
      <c r="G1071">
        <f>IF(LEN(telefony[[#This Row],[nr]]) &gt;= 10, 1,0)</f>
        <v>0</v>
      </c>
      <c r="H1071">
        <f>IF(AND(MID(telefony[[#This Row],[nr]],1,2)="12",  telefony[[#This Row],[Czy stacjonarny]]=1), 1,0)</f>
        <v>0</v>
      </c>
      <c r="I1071" s="2">
        <f>IF(telefony[[#This Row],[Czy stacjonarny na 12]]=1, telefony[[#This Row],[zakonczenie]]-telefony[[#This Row],[rozpoczecie]]+I1070, I1070)</f>
        <v>7.8171296296296211E-2</v>
      </c>
      <c r="J1071" s="9">
        <f>IF(telefony[[#This Row],[Czy stacjonarny]]=1, telefony[[#This Row],[zakonczenie]]-telefony[[#This Row],[rozpoczecie]]+J1070, J1070)</f>
        <v>4.3560185185185212</v>
      </c>
      <c r="K1071" s="9">
        <f>IF(telefony[[#This Row],[Czy komórkowy]]=1, telefony[[#This Row],[zakonczenie]]-telefony[[#This Row],[rozpoczecie]]+K1070, K1070)</f>
        <v>1.4091203703703685</v>
      </c>
      <c r="L1071" s="9">
        <f>IF(telefony[[#This Row],[Czy zagraniczne]]=1, telefony[[#This Row],[zakonczenie]]-telefony[[#This Row],[rozpoczecie]]+L1070, L1070)</f>
        <v>0.31861111111111162</v>
      </c>
      <c r="M1071" s="9">
        <f>IF(telefony[[#This Row],[Czy stacjonarny]]=1, telefony[[#This Row],[zakonczenie]]-telefony[[#This Row],[rozpoczecie]]+M1070, IF(telefony[[#This Row],[Czy komórkowy]]=1, telefony[[#This Row],[zakonczenie]]-telefony[[#This Row],[rozpoczecie]]+M1070, M1070))</f>
        <v>5.7651388888888988</v>
      </c>
      <c r="N1071" s="2">
        <f>telefony[[#This Row],[zakonczenie]]-telefony[[#This Row],[rozpoczecie]]</f>
        <v>2.0833333333333259E-3</v>
      </c>
      <c r="O1071">
        <f>IF(telefony[[#This Row],[Czy zagraniczne]]=1, ROUNDUP(telefony[[#This Row],[Trwanie]]*1440,0),0)</f>
        <v>0</v>
      </c>
      <c r="P1071" s="9">
        <f>IF(telefony[[#This Row],[Czy komórkowy]]=1, P1070+telefony[[#This Row],[Trwanie]], P1070)</f>
        <v>1.2444675925925914</v>
      </c>
      <c r="Q1071" s="9">
        <f>IF(telefony[[#This Row],[Czy stacjonarny]]=1, Q1070+telefony[[#This Row],[Trwanie]], Q1070)</f>
        <v>3.9651157407407465</v>
      </c>
    </row>
    <row r="1072" spans="1:17" x14ac:dyDescent="0.25">
      <c r="A1072">
        <v>4452201</v>
      </c>
      <c r="B1072" s="1">
        <v>42933</v>
      </c>
      <c r="C1072" s="2">
        <v>0.49760416666666668</v>
      </c>
      <c r="D1072" s="2">
        <v>0.50249999999999995</v>
      </c>
      <c r="E1072">
        <f>IF(LEN(telefony[[#This Row],[nr]]) = 7, 1,0)</f>
        <v>1</v>
      </c>
      <c r="F1072">
        <f>IF(LEN(telefony[[#This Row],[nr]]) = 8, 1,0)</f>
        <v>0</v>
      </c>
      <c r="G1072">
        <f>IF(LEN(telefony[[#This Row],[nr]]) &gt;= 10, 1,0)</f>
        <v>0</v>
      </c>
      <c r="H1072">
        <f>IF(AND(MID(telefony[[#This Row],[nr]],1,2)="12",  telefony[[#This Row],[Czy stacjonarny]]=1), 1,0)</f>
        <v>0</v>
      </c>
      <c r="I1072" s="2">
        <f>IF(telefony[[#This Row],[Czy stacjonarny na 12]]=1, telefony[[#This Row],[zakonczenie]]-telefony[[#This Row],[rozpoczecie]]+I1071, I1071)</f>
        <v>7.8171296296296211E-2</v>
      </c>
      <c r="J1072" s="9">
        <f>IF(telefony[[#This Row],[Czy stacjonarny]]=1, telefony[[#This Row],[zakonczenie]]-telefony[[#This Row],[rozpoczecie]]+J1071, J1071)</f>
        <v>4.3609143518518545</v>
      </c>
      <c r="K1072" s="9">
        <f>IF(telefony[[#This Row],[Czy komórkowy]]=1, telefony[[#This Row],[zakonczenie]]-telefony[[#This Row],[rozpoczecie]]+K1071, K1071)</f>
        <v>1.4091203703703685</v>
      </c>
      <c r="L1072" s="9">
        <f>IF(telefony[[#This Row],[Czy zagraniczne]]=1, telefony[[#This Row],[zakonczenie]]-telefony[[#This Row],[rozpoczecie]]+L1071, L1071)</f>
        <v>0.31861111111111162</v>
      </c>
      <c r="M1072" s="9">
        <f>IF(telefony[[#This Row],[Czy stacjonarny]]=1, telefony[[#This Row],[zakonczenie]]-telefony[[#This Row],[rozpoczecie]]+M1071, IF(telefony[[#This Row],[Czy komórkowy]]=1, telefony[[#This Row],[zakonczenie]]-telefony[[#This Row],[rozpoczecie]]+M1071, M1071))</f>
        <v>5.7700347222222321</v>
      </c>
      <c r="N1072" s="2">
        <f>telefony[[#This Row],[zakonczenie]]-telefony[[#This Row],[rozpoczecie]]</f>
        <v>4.895833333333266E-3</v>
      </c>
      <c r="O1072">
        <f>IF(telefony[[#This Row],[Czy zagraniczne]]=1, ROUNDUP(telefony[[#This Row],[Trwanie]]*1440,0),0)</f>
        <v>0</v>
      </c>
      <c r="P1072" s="9">
        <f>IF(telefony[[#This Row],[Czy komórkowy]]=1, P1071+telefony[[#This Row],[Trwanie]], P1071)</f>
        <v>1.2444675925925914</v>
      </c>
      <c r="Q1072" s="9">
        <f>IF(telefony[[#This Row],[Czy stacjonarny]]=1, Q1071+telefony[[#This Row],[Trwanie]], Q1071)</f>
        <v>3.9700115740740798</v>
      </c>
    </row>
    <row r="1073" spans="1:17" x14ac:dyDescent="0.25">
      <c r="A1073">
        <v>6801890</v>
      </c>
      <c r="B1073" s="1">
        <v>42933</v>
      </c>
      <c r="C1073" s="2">
        <v>0.50284722222222222</v>
      </c>
      <c r="D1073" s="2">
        <v>0.50736111111111115</v>
      </c>
      <c r="E1073">
        <f>IF(LEN(telefony[[#This Row],[nr]]) = 7, 1,0)</f>
        <v>1</v>
      </c>
      <c r="F1073">
        <f>IF(LEN(telefony[[#This Row],[nr]]) = 8, 1,0)</f>
        <v>0</v>
      </c>
      <c r="G1073">
        <f>IF(LEN(telefony[[#This Row],[nr]]) &gt;= 10, 1,0)</f>
        <v>0</v>
      </c>
      <c r="H1073">
        <f>IF(AND(MID(telefony[[#This Row],[nr]],1,2)="12",  telefony[[#This Row],[Czy stacjonarny]]=1), 1,0)</f>
        <v>0</v>
      </c>
      <c r="I1073" s="2">
        <f>IF(telefony[[#This Row],[Czy stacjonarny na 12]]=1, telefony[[#This Row],[zakonczenie]]-telefony[[#This Row],[rozpoczecie]]+I1072, I1072)</f>
        <v>7.8171296296296211E-2</v>
      </c>
      <c r="J1073" s="9">
        <f>IF(telefony[[#This Row],[Czy stacjonarny]]=1, telefony[[#This Row],[zakonczenie]]-telefony[[#This Row],[rozpoczecie]]+J1072, J1072)</f>
        <v>4.3654282407407434</v>
      </c>
      <c r="K1073" s="9">
        <f>IF(telefony[[#This Row],[Czy komórkowy]]=1, telefony[[#This Row],[zakonczenie]]-telefony[[#This Row],[rozpoczecie]]+K1072, K1072)</f>
        <v>1.4091203703703685</v>
      </c>
      <c r="L1073" s="9">
        <f>IF(telefony[[#This Row],[Czy zagraniczne]]=1, telefony[[#This Row],[zakonczenie]]-telefony[[#This Row],[rozpoczecie]]+L1072, L1072)</f>
        <v>0.31861111111111162</v>
      </c>
      <c r="M1073" s="9">
        <f>IF(telefony[[#This Row],[Czy stacjonarny]]=1, telefony[[#This Row],[zakonczenie]]-telefony[[#This Row],[rozpoczecie]]+M1072, IF(telefony[[#This Row],[Czy komórkowy]]=1, telefony[[#This Row],[zakonczenie]]-telefony[[#This Row],[rozpoczecie]]+M1072, M1072))</f>
        <v>5.7745486111111211</v>
      </c>
      <c r="N1073" s="2">
        <f>telefony[[#This Row],[zakonczenie]]-telefony[[#This Row],[rozpoczecie]]</f>
        <v>4.5138888888889284E-3</v>
      </c>
      <c r="O1073">
        <f>IF(telefony[[#This Row],[Czy zagraniczne]]=1, ROUNDUP(telefony[[#This Row],[Trwanie]]*1440,0),0)</f>
        <v>0</v>
      </c>
      <c r="P1073" s="9">
        <f>IF(telefony[[#This Row],[Czy komórkowy]]=1, P1072+telefony[[#This Row],[Trwanie]], P1072)</f>
        <v>1.2444675925925914</v>
      </c>
      <c r="Q1073" s="9">
        <f>IF(telefony[[#This Row],[Czy stacjonarny]]=1, Q1072+telefony[[#This Row],[Trwanie]], Q1072)</f>
        <v>3.9745254629629687</v>
      </c>
    </row>
    <row r="1074" spans="1:17" x14ac:dyDescent="0.25">
      <c r="A1074">
        <v>19638469</v>
      </c>
      <c r="B1074" s="1">
        <v>42933</v>
      </c>
      <c r="C1074" s="2">
        <v>0.50768518518518524</v>
      </c>
      <c r="D1074" s="2">
        <v>0.51817129629629632</v>
      </c>
      <c r="E1074">
        <f>IF(LEN(telefony[[#This Row],[nr]]) = 7, 1,0)</f>
        <v>0</v>
      </c>
      <c r="F1074">
        <f>IF(LEN(telefony[[#This Row],[nr]]) = 8, 1,0)</f>
        <v>1</v>
      </c>
      <c r="G1074">
        <f>IF(LEN(telefony[[#This Row],[nr]]) &gt;= 10, 1,0)</f>
        <v>0</v>
      </c>
      <c r="H1074">
        <f>IF(AND(MID(telefony[[#This Row],[nr]],1,2)="12",  telefony[[#This Row],[Czy stacjonarny]]=1), 1,0)</f>
        <v>0</v>
      </c>
      <c r="I1074" s="2">
        <f>IF(telefony[[#This Row],[Czy stacjonarny na 12]]=1, telefony[[#This Row],[zakonczenie]]-telefony[[#This Row],[rozpoczecie]]+I1073, I1073)</f>
        <v>7.8171296296296211E-2</v>
      </c>
      <c r="J1074" s="9">
        <f>IF(telefony[[#This Row],[Czy stacjonarny]]=1, telefony[[#This Row],[zakonczenie]]-telefony[[#This Row],[rozpoczecie]]+J1073, J1073)</f>
        <v>4.3654282407407434</v>
      </c>
      <c r="K1074" s="9">
        <f>IF(telefony[[#This Row],[Czy komórkowy]]=1, telefony[[#This Row],[zakonczenie]]-telefony[[#This Row],[rozpoczecie]]+K1073, K1073)</f>
        <v>1.4196064814814795</v>
      </c>
      <c r="L1074" s="9">
        <f>IF(telefony[[#This Row],[Czy zagraniczne]]=1, telefony[[#This Row],[zakonczenie]]-telefony[[#This Row],[rozpoczecie]]+L1073, L1073)</f>
        <v>0.31861111111111162</v>
      </c>
      <c r="M1074" s="9">
        <f>IF(telefony[[#This Row],[Czy stacjonarny]]=1, telefony[[#This Row],[zakonczenie]]-telefony[[#This Row],[rozpoczecie]]+M1073, IF(telefony[[#This Row],[Czy komórkowy]]=1, telefony[[#This Row],[zakonczenie]]-telefony[[#This Row],[rozpoczecie]]+M1073, M1073))</f>
        <v>5.7850347222222318</v>
      </c>
      <c r="N1074" s="2">
        <f>telefony[[#This Row],[zakonczenie]]-telefony[[#This Row],[rozpoczecie]]</f>
        <v>1.0486111111111085E-2</v>
      </c>
      <c r="O1074">
        <f>IF(telefony[[#This Row],[Czy zagraniczne]]=1, ROUNDUP(telefony[[#This Row],[Trwanie]]*1440,0),0)</f>
        <v>0</v>
      </c>
      <c r="P1074" s="9">
        <f>IF(telefony[[#This Row],[Czy komórkowy]]=1, P1073+telefony[[#This Row],[Trwanie]], P1073)</f>
        <v>1.2549537037037024</v>
      </c>
      <c r="Q1074" s="9">
        <f>IF(telefony[[#This Row],[Czy stacjonarny]]=1, Q1073+telefony[[#This Row],[Trwanie]], Q1073)</f>
        <v>3.9745254629629687</v>
      </c>
    </row>
    <row r="1075" spans="1:17" x14ac:dyDescent="0.25">
      <c r="A1075">
        <v>43897696</v>
      </c>
      <c r="B1075" s="1">
        <v>42933</v>
      </c>
      <c r="C1075" s="2">
        <v>0.51271990740740736</v>
      </c>
      <c r="D1075" s="2">
        <v>0.51616898148148149</v>
      </c>
      <c r="E1075">
        <f>IF(LEN(telefony[[#This Row],[nr]]) = 7, 1,0)</f>
        <v>0</v>
      </c>
      <c r="F1075">
        <f>IF(LEN(telefony[[#This Row],[nr]]) = 8, 1,0)</f>
        <v>1</v>
      </c>
      <c r="G1075">
        <f>IF(LEN(telefony[[#This Row],[nr]]) &gt;= 10, 1,0)</f>
        <v>0</v>
      </c>
      <c r="H1075">
        <f>IF(AND(MID(telefony[[#This Row],[nr]],1,2)="12",  telefony[[#This Row],[Czy stacjonarny]]=1), 1,0)</f>
        <v>0</v>
      </c>
      <c r="I1075" s="2">
        <f>IF(telefony[[#This Row],[Czy stacjonarny na 12]]=1, telefony[[#This Row],[zakonczenie]]-telefony[[#This Row],[rozpoczecie]]+I1074, I1074)</f>
        <v>7.8171296296296211E-2</v>
      </c>
      <c r="J1075" s="9">
        <f>IF(telefony[[#This Row],[Czy stacjonarny]]=1, telefony[[#This Row],[zakonczenie]]-telefony[[#This Row],[rozpoczecie]]+J1074, J1074)</f>
        <v>4.3654282407407434</v>
      </c>
      <c r="K1075" s="9">
        <f>IF(telefony[[#This Row],[Czy komórkowy]]=1, telefony[[#This Row],[zakonczenie]]-telefony[[#This Row],[rozpoczecie]]+K1074, K1074)</f>
        <v>1.4230555555555537</v>
      </c>
      <c r="L1075" s="9">
        <f>IF(telefony[[#This Row],[Czy zagraniczne]]=1, telefony[[#This Row],[zakonczenie]]-telefony[[#This Row],[rozpoczecie]]+L1074, L1074)</f>
        <v>0.31861111111111162</v>
      </c>
      <c r="M1075" s="9">
        <f>IF(telefony[[#This Row],[Czy stacjonarny]]=1, telefony[[#This Row],[zakonczenie]]-telefony[[#This Row],[rozpoczecie]]+M1074, IF(telefony[[#This Row],[Czy komórkowy]]=1, telefony[[#This Row],[zakonczenie]]-telefony[[#This Row],[rozpoczecie]]+M1074, M1074))</f>
        <v>5.7884837962963056</v>
      </c>
      <c r="N1075" s="2">
        <f>telefony[[#This Row],[zakonczenie]]-telefony[[#This Row],[rozpoczecie]]</f>
        <v>3.4490740740741321E-3</v>
      </c>
      <c r="O1075">
        <f>IF(telefony[[#This Row],[Czy zagraniczne]]=1, ROUNDUP(telefony[[#This Row],[Trwanie]]*1440,0),0)</f>
        <v>0</v>
      </c>
      <c r="P1075" s="9">
        <f>IF(telefony[[#This Row],[Czy komórkowy]]=1, P1074+telefony[[#This Row],[Trwanie]], P1074)</f>
        <v>1.2584027777777766</v>
      </c>
      <c r="Q1075" s="9">
        <f>IF(telefony[[#This Row],[Czy stacjonarny]]=1, Q1074+telefony[[#This Row],[Trwanie]], Q1074)</f>
        <v>3.9745254629629687</v>
      </c>
    </row>
    <row r="1076" spans="1:17" x14ac:dyDescent="0.25">
      <c r="A1076">
        <v>8253162</v>
      </c>
      <c r="B1076" s="1">
        <v>42933</v>
      </c>
      <c r="C1076" s="2">
        <v>0.51468749999999996</v>
      </c>
      <c r="D1076" s="2">
        <v>0.5204050925925926</v>
      </c>
      <c r="E1076">
        <f>IF(LEN(telefony[[#This Row],[nr]]) = 7, 1,0)</f>
        <v>1</v>
      </c>
      <c r="F1076">
        <f>IF(LEN(telefony[[#This Row],[nr]]) = 8, 1,0)</f>
        <v>0</v>
      </c>
      <c r="G1076">
        <f>IF(LEN(telefony[[#This Row],[nr]]) &gt;= 10, 1,0)</f>
        <v>0</v>
      </c>
      <c r="H1076">
        <f>IF(AND(MID(telefony[[#This Row],[nr]],1,2)="12",  telefony[[#This Row],[Czy stacjonarny]]=1), 1,0)</f>
        <v>0</v>
      </c>
      <c r="I1076" s="2">
        <f>IF(telefony[[#This Row],[Czy stacjonarny na 12]]=1, telefony[[#This Row],[zakonczenie]]-telefony[[#This Row],[rozpoczecie]]+I1075, I1075)</f>
        <v>7.8171296296296211E-2</v>
      </c>
      <c r="J1076" s="9">
        <f>IF(telefony[[#This Row],[Czy stacjonarny]]=1, telefony[[#This Row],[zakonczenie]]-telefony[[#This Row],[rozpoczecie]]+J1075, J1075)</f>
        <v>4.371145833333336</v>
      </c>
      <c r="K1076" s="9">
        <f>IF(telefony[[#This Row],[Czy komórkowy]]=1, telefony[[#This Row],[zakonczenie]]-telefony[[#This Row],[rozpoczecie]]+K1075, K1075)</f>
        <v>1.4230555555555537</v>
      </c>
      <c r="L1076" s="9">
        <f>IF(telefony[[#This Row],[Czy zagraniczne]]=1, telefony[[#This Row],[zakonczenie]]-telefony[[#This Row],[rozpoczecie]]+L1075, L1075)</f>
        <v>0.31861111111111162</v>
      </c>
      <c r="M1076" s="9">
        <f>IF(telefony[[#This Row],[Czy stacjonarny]]=1, telefony[[#This Row],[zakonczenie]]-telefony[[#This Row],[rozpoczecie]]+M1075, IF(telefony[[#This Row],[Czy komórkowy]]=1, telefony[[#This Row],[zakonczenie]]-telefony[[#This Row],[rozpoczecie]]+M1075, M1075))</f>
        <v>5.7942013888888981</v>
      </c>
      <c r="N1076" s="2">
        <f>telefony[[#This Row],[zakonczenie]]-telefony[[#This Row],[rozpoczecie]]</f>
        <v>5.7175925925926352E-3</v>
      </c>
      <c r="O1076">
        <f>IF(telefony[[#This Row],[Czy zagraniczne]]=1, ROUNDUP(telefony[[#This Row],[Trwanie]]*1440,0),0)</f>
        <v>0</v>
      </c>
      <c r="P1076" s="9">
        <f>IF(telefony[[#This Row],[Czy komórkowy]]=1, P1075+telefony[[#This Row],[Trwanie]], P1075)</f>
        <v>1.2584027777777766</v>
      </c>
      <c r="Q1076" s="9">
        <f>IF(telefony[[#This Row],[Czy stacjonarny]]=1, Q1075+telefony[[#This Row],[Trwanie]], Q1075)</f>
        <v>3.9802430555555612</v>
      </c>
    </row>
    <row r="1077" spans="1:17" x14ac:dyDescent="0.25">
      <c r="A1077">
        <v>42038927</v>
      </c>
      <c r="B1077" s="1">
        <v>42933</v>
      </c>
      <c r="C1077" s="2">
        <v>0.51894675925925926</v>
      </c>
      <c r="D1077" s="2">
        <v>0.52336805555555554</v>
      </c>
      <c r="E1077">
        <f>IF(LEN(telefony[[#This Row],[nr]]) = 7, 1,0)</f>
        <v>0</v>
      </c>
      <c r="F1077">
        <f>IF(LEN(telefony[[#This Row],[nr]]) = 8, 1,0)</f>
        <v>1</v>
      </c>
      <c r="G1077">
        <f>IF(LEN(telefony[[#This Row],[nr]]) &gt;= 10, 1,0)</f>
        <v>0</v>
      </c>
      <c r="H1077">
        <f>IF(AND(MID(telefony[[#This Row],[nr]],1,2)="12",  telefony[[#This Row],[Czy stacjonarny]]=1), 1,0)</f>
        <v>0</v>
      </c>
      <c r="I1077" s="2">
        <f>IF(telefony[[#This Row],[Czy stacjonarny na 12]]=1, telefony[[#This Row],[zakonczenie]]-telefony[[#This Row],[rozpoczecie]]+I1076, I1076)</f>
        <v>7.8171296296296211E-2</v>
      </c>
      <c r="J1077" s="9">
        <f>IF(telefony[[#This Row],[Czy stacjonarny]]=1, telefony[[#This Row],[zakonczenie]]-telefony[[#This Row],[rozpoczecie]]+J1076, J1076)</f>
        <v>4.371145833333336</v>
      </c>
      <c r="K1077" s="9">
        <f>IF(telefony[[#This Row],[Czy komórkowy]]=1, telefony[[#This Row],[zakonczenie]]-telefony[[#This Row],[rozpoczecie]]+K1076, K1076)</f>
        <v>1.4274768518518499</v>
      </c>
      <c r="L1077" s="9">
        <f>IF(telefony[[#This Row],[Czy zagraniczne]]=1, telefony[[#This Row],[zakonczenie]]-telefony[[#This Row],[rozpoczecie]]+L1076, L1076)</f>
        <v>0.31861111111111162</v>
      </c>
      <c r="M1077" s="9">
        <f>IF(telefony[[#This Row],[Czy stacjonarny]]=1, telefony[[#This Row],[zakonczenie]]-telefony[[#This Row],[rozpoczecie]]+M1076, IF(telefony[[#This Row],[Czy komórkowy]]=1, telefony[[#This Row],[zakonczenie]]-telefony[[#This Row],[rozpoczecie]]+M1076, M1076))</f>
        <v>5.7986226851851947</v>
      </c>
      <c r="N1077" s="2">
        <f>telefony[[#This Row],[zakonczenie]]-telefony[[#This Row],[rozpoczecie]]</f>
        <v>4.4212962962962843E-3</v>
      </c>
      <c r="O1077">
        <f>IF(telefony[[#This Row],[Czy zagraniczne]]=1, ROUNDUP(telefony[[#This Row],[Trwanie]]*1440,0),0)</f>
        <v>0</v>
      </c>
      <c r="P1077" s="9">
        <f>IF(telefony[[#This Row],[Czy komórkowy]]=1, P1076+telefony[[#This Row],[Trwanie]], P1076)</f>
        <v>1.2628240740740728</v>
      </c>
      <c r="Q1077" s="9">
        <f>IF(telefony[[#This Row],[Czy stacjonarny]]=1, Q1076+telefony[[#This Row],[Trwanie]], Q1076)</f>
        <v>3.9802430555555612</v>
      </c>
    </row>
    <row r="1078" spans="1:17" x14ac:dyDescent="0.25">
      <c r="A1078">
        <v>5758962</v>
      </c>
      <c r="B1078" s="1">
        <v>42933</v>
      </c>
      <c r="C1078" s="2">
        <v>0.52460648148148148</v>
      </c>
      <c r="D1078" s="2">
        <v>0.53292824074074074</v>
      </c>
      <c r="E1078">
        <f>IF(LEN(telefony[[#This Row],[nr]]) = 7, 1,0)</f>
        <v>1</v>
      </c>
      <c r="F1078">
        <f>IF(LEN(telefony[[#This Row],[nr]]) = 8, 1,0)</f>
        <v>0</v>
      </c>
      <c r="G1078">
        <f>IF(LEN(telefony[[#This Row],[nr]]) &gt;= 10, 1,0)</f>
        <v>0</v>
      </c>
      <c r="H1078">
        <f>IF(AND(MID(telefony[[#This Row],[nr]],1,2)="12",  telefony[[#This Row],[Czy stacjonarny]]=1), 1,0)</f>
        <v>0</v>
      </c>
      <c r="I1078" s="2">
        <f>IF(telefony[[#This Row],[Czy stacjonarny na 12]]=1, telefony[[#This Row],[zakonczenie]]-telefony[[#This Row],[rozpoczecie]]+I1077, I1077)</f>
        <v>7.8171296296296211E-2</v>
      </c>
      <c r="J1078" s="9">
        <f>IF(telefony[[#This Row],[Czy stacjonarny]]=1, telefony[[#This Row],[zakonczenie]]-telefony[[#This Row],[rozpoczecie]]+J1077, J1077)</f>
        <v>4.3794675925925954</v>
      </c>
      <c r="K1078" s="9">
        <f>IF(telefony[[#This Row],[Czy komórkowy]]=1, telefony[[#This Row],[zakonczenie]]-telefony[[#This Row],[rozpoczecie]]+K1077, K1077)</f>
        <v>1.4274768518518499</v>
      </c>
      <c r="L1078" s="9">
        <f>IF(telefony[[#This Row],[Czy zagraniczne]]=1, telefony[[#This Row],[zakonczenie]]-telefony[[#This Row],[rozpoczecie]]+L1077, L1077)</f>
        <v>0.31861111111111162</v>
      </c>
      <c r="M1078" s="9">
        <f>IF(telefony[[#This Row],[Czy stacjonarny]]=1, telefony[[#This Row],[zakonczenie]]-telefony[[#This Row],[rozpoczecie]]+M1077, IF(telefony[[#This Row],[Czy komórkowy]]=1, telefony[[#This Row],[zakonczenie]]-telefony[[#This Row],[rozpoczecie]]+M1077, M1077))</f>
        <v>5.8069444444444542</v>
      </c>
      <c r="N1078" s="2">
        <f>telefony[[#This Row],[zakonczenie]]-telefony[[#This Row],[rozpoczecie]]</f>
        <v>8.3217592592592649E-3</v>
      </c>
      <c r="O1078">
        <f>IF(telefony[[#This Row],[Czy zagraniczne]]=1, ROUNDUP(telefony[[#This Row],[Trwanie]]*1440,0),0)</f>
        <v>0</v>
      </c>
      <c r="P1078" s="9">
        <f>IF(telefony[[#This Row],[Czy komórkowy]]=1, P1077+telefony[[#This Row],[Trwanie]], P1077)</f>
        <v>1.2628240740740728</v>
      </c>
      <c r="Q1078" s="9">
        <f>IF(telefony[[#This Row],[Czy stacjonarny]]=1, Q1077+telefony[[#This Row],[Trwanie]], Q1077)</f>
        <v>3.9885648148148203</v>
      </c>
    </row>
    <row r="1079" spans="1:17" x14ac:dyDescent="0.25">
      <c r="A1079">
        <v>77096634</v>
      </c>
      <c r="B1079" s="1">
        <v>42933</v>
      </c>
      <c r="C1079" s="2">
        <v>0.52500000000000002</v>
      </c>
      <c r="D1079" s="2">
        <v>0.53071759259259255</v>
      </c>
      <c r="E1079">
        <f>IF(LEN(telefony[[#This Row],[nr]]) = 7, 1,0)</f>
        <v>0</v>
      </c>
      <c r="F1079">
        <f>IF(LEN(telefony[[#This Row],[nr]]) = 8, 1,0)</f>
        <v>1</v>
      </c>
      <c r="G1079">
        <f>IF(LEN(telefony[[#This Row],[nr]]) &gt;= 10, 1,0)</f>
        <v>0</v>
      </c>
      <c r="H1079">
        <f>IF(AND(MID(telefony[[#This Row],[nr]],1,2)="12",  telefony[[#This Row],[Czy stacjonarny]]=1), 1,0)</f>
        <v>0</v>
      </c>
      <c r="I1079" s="2">
        <f>IF(telefony[[#This Row],[Czy stacjonarny na 12]]=1, telefony[[#This Row],[zakonczenie]]-telefony[[#This Row],[rozpoczecie]]+I1078, I1078)</f>
        <v>7.8171296296296211E-2</v>
      </c>
      <c r="J1079" s="9">
        <f>IF(telefony[[#This Row],[Czy stacjonarny]]=1, telefony[[#This Row],[zakonczenie]]-telefony[[#This Row],[rozpoczecie]]+J1078, J1078)</f>
        <v>4.3794675925925954</v>
      </c>
      <c r="K1079" s="9">
        <f>IF(telefony[[#This Row],[Czy komórkowy]]=1, telefony[[#This Row],[zakonczenie]]-telefony[[#This Row],[rozpoczecie]]+K1078, K1078)</f>
        <v>1.4331944444444424</v>
      </c>
      <c r="L1079" s="9">
        <f>IF(telefony[[#This Row],[Czy zagraniczne]]=1, telefony[[#This Row],[zakonczenie]]-telefony[[#This Row],[rozpoczecie]]+L1078, L1078)</f>
        <v>0.31861111111111162</v>
      </c>
      <c r="M1079" s="9">
        <f>IF(telefony[[#This Row],[Czy stacjonarny]]=1, telefony[[#This Row],[zakonczenie]]-telefony[[#This Row],[rozpoczecie]]+M1078, IF(telefony[[#This Row],[Czy komórkowy]]=1, telefony[[#This Row],[zakonczenie]]-telefony[[#This Row],[rozpoczecie]]+M1078, M1078))</f>
        <v>5.8126620370370468</v>
      </c>
      <c r="N1079" s="2">
        <f>telefony[[#This Row],[zakonczenie]]-telefony[[#This Row],[rozpoczecie]]</f>
        <v>5.7175925925925242E-3</v>
      </c>
      <c r="O1079">
        <f>IF(telefony[[#This Row],[Czy zagraniczne]]=1, ROUNDUP(telefony[[#This Row],[Trwanie]]*1440,0),0)</f>
        <v>0</v>
      </c>
      <c r="P1079" s="9">
        <f>IF(telefony[[#This Row],[Czy komórkowy]]=1, P1078+telefony[[#This Row],[Trwanie]], P1078)</f>
        <v>1.2685416666666653</v>
      </c>
      <c r="Q1079" s="9">
        <f>IF(telefony[[#This Row],[Czy stacjonarny]]=1, Q1078+telefony[[#This Row],[Trwanie]], Q1078)</f>
        <v>3.9885648148148203</v>
      </c>
    </row>
    <row r="1080" spans="1:17" x14ac:dyDescent="0.25">
      <c r="A1080">
        <v>8041809</v>
      </c>
      <c r="B1080" s="1">
        <v>42933</v>
      </c>
      <c r="C1080" s="2">
        <v>0.52508101851851852</v>
      </c>
      <c r="D1080" s="2">
        <v>0.53238425925925925</v>
      </c>
      <c r="E1080">
        <f>IF(LEN(telefony[[#This Row],[nr]]) = 7, 1,0)</f>
        <v>1</v>
      </c>
      <c r="F1080">
        <f>IF(LEN(telefony[[#This Row],[nr]]) = 8, 1,0)</f>
        <v>0</v>
      </c>
      <c r="G1080">
        <f>IF(LEN(telefony[[#This Row],[nr]]) &gt;= 10, 1,0)</f>
        <v>0</v>
      </c>
      <c r="H1080">
        <f>IF(AND(MID(telefony[[#This Row],[nr]],1,2)="12",  telefony[[#This Row],[Czy stacjonarny]]=1), 1,0)</f>
        <v>0</v>
      </c>
      <c r="I1080" s="2">
        <f>IF(telefony[[#This Row],[Czy stacjonarny na 12]]=1, telefony[[#This Row],[zakonczenie]]-telefony[[#This Row],[rozpoczecie]]+I1079, I1079)</f>
        <v>7.8171296296296211E-2</v>
      </c>
      <c r="J1080" s="9">
        <f>IF(telefony[[#This Row],[Czy stacjonarny]]=1, telefony[[#This Row],[zakonczenie]]-telefony[[#This Row],[rozpoczecie]]+J1079, J1079)</f>
        <v>4.386770833333336</v>
      </c>
      <c r="K1080" s="9">
        <f>IF(telefony[[#This Row],[Czy komórkowy]]=1, telefony[[#This Row],[zakonczenie]]-telefony[[#This Row],[rozpoczecie]]+K1079, K1079)</f>
        <v>1.4331944444444424</v>
      </c>
      <c r="L1080" s="9">
        <f>IF(telefony[[#This Row],[Czy zagraniczne]]=1, telefony[[#This Row],[zakonczenie]]-telefony[[#This Row],[rozpoczecie]]+L1079, L1079)</f>
        <v>0.31861111111111162</v>
      </c>
      <c r="M1080" s="9">
        <f>IF(telefony[[#This Row],[Czy stacjonarny]]=1, telefony[[#This Row],[zakonczenie]]-telefony[[#This Row],[rozpoczecie]]+M1079, IF(telefony[[#This Row],[Czy komórkowy]]=1, telefony[[#This Row],[zakonczenie]]-telefony[[#This Row],[rozpoczecie]]+M1079, M1079))</f>
        <v>5.8199652777777873</v>
      </c>
      <c r="N1080" s="2">
        <f>telefony[[#This Row],[zakonczenie]]-telefony[[#This Row],[rozpoczecie]]</f>
        <v>7.3032407407407351E-3</v>
      </c>
      <c r="O1080">
        <f>IF(telefony[[#This Row],[Czy zagraniczne]]=1, ROUNDUP(telefony[[#This Row],[Trwanie]]*1440,0),0)</f>
        <v>0</v>
      </c>
      <c r="P1080" s="9">
        <f>IF(telefony[[#This Row],[Czy komórkowy]]=1, P1079+telefony[[#This Row],[Trwanie]], P1079)</f>
        <v>1.2685416666666653</v>
      </c>
      <c r="Q1080" s="9">
        <f>IF(telefony[[#This Row],[Czy stacjonarny]]=1, Q1079+telefony[[#This Row],[Trwanie]], Q1079)</f>
        <v>3.9958680555555608</v>
      </c>
    </row>
    <row r="1081" spans="1:17" x14ac:dyDescent="0.25">
      <c r="A1081">
        <v>6735390</v>
      </c>
      <c r="B1081" s="1">
        <v>42933</v>
      </c>
      <c r="C1081" s="2">
        <v>0.52612268518518523</v>
      </c>
      <c r="D1081" s="2">
        <v>0.52849537037037042</v>
      </c>
      <c r="E1081">
        <f>IF(LEN(telefony[[#This Row],[nr]]) = 7, 1,0)</f>
        <v>1</v>
      </c>
      <c r="F1081">
        <f>IF(LEN(telefony[[#This Row],[nr]]) = 8, 1,0)</f>
        <v>0</v>
      </c>
      <c r="G1081">
        <f>IF(LEN(telefony[[#This Row],[nr]]) &gt;= 10, 1,0)</f>
        <v>0</v>
      </c>
      <c r="H1081">
        <f>IF(AND(MID(telefony[[#This Row],[nr]],1,2)="12",  telefony[[#This Row],[Czy stacjonarny]]=1), 1,0)</f>
        <v>0</v>
      </c>
      <c r="I1081" s="2">
        <f>IF(telefony[[#This Row],[Czy stacjonarny na 12]]=1, telefony[[#This Row],[zakonczenie]]-telefony[[#This Row],[rozpoczecie]]+I1080, I1080)</f>
        <v>7.8171296296296211E-2</v>
      </c>
      <c r="J1081" s="9">
        <f>IF(telefony[[#This Row],[Czy stacjonarny]]=1, telefony[[#This Row],[zakonczenie]]-telefony[[#This Row],[rozpoczecie]]+J1080, J1080)</f>
        <v>4.3891435185185212</v>
      </c>
      <c r="K1081" s="9">
        <f>IF(telefony[[#This Row],[Czy komórkowy]]=1, telefony[[#This Row],[zakonczenie]]-telefony[[#This Row],[rozpoczecie]]+K1080, K1080)</f>
        <v>1.4331944444444424</v>
      </c>
      <c r="L1081" s="9">
        <f>IF(telefony[[#This Row],[Czy zagraniczne]]=1, telefony[[#This Row],[zakonczenie]]-telefony[[#This Row],[rozpoczecie]]+L1080, L1080)</f>
        <v>0.31861111111111162</v>
      </c>
      <c r="M1081" s="9">
        <f>IF(telefony[[#This Row],[Czy stacjonarny]]=1, telefony[[#This Row],[zakonczenie]]-telefony[[#This Row],[rozpoczecie]]+M1080, IF(telefony[[#This Row],[Czy komórkowy]]=1, telefony[[#This Row],[zakonczenie]]-telefony[[#This Row],[rozpoczecie]]+M1080, M1080))</f>
        <v>5.8223379629629726</v>
      </c>
      <c r="N1081" s="2">
        <f>telefony[[#This Row],[zakonczenie]]-telefony[[#This Row],[rozpoczecie]]</f>
        <v>2.372685185185186E-3</v>
      </c>
      <c r="O1081">
        <f>IF(telefony[[#This Row],[Czy zagraniczne]]=1, ROUNDUP(telefony[[#This Row],[Trwanie]]*1440,0),0)</f>
        <v>0</v>
      </c>
      <c r="P1081" s="9">
        <f>IF(telefony[[#This Row],[Czy komórkowy]]=1, P1080+telefony[[#This Row],[Trwanie]], P1080)</f>
        <v>1.2685416666666653</v>
      </c>
      <c r="Q1081" s="9">
        <f>IF(telefony[[#This Row],[Czy stacjonarny]]=1, Q1080+telefony[[#This Row],[Trwanie]], Q1080)</f>
        <v>3.9982407407407461</v>
      </c>
    </row>
    <row r="1082" spans="1:17" x14ac:dyDescent="0.25">
      <c r="A1082">
        <v>93811207</v>
      </c>
      <c r="B1082" s="1">
        <v>42933</v>
      </c>
      <c r="C1082" s="2">
        <v>0.52707175925925931</v>
      </c>
      <c r="D1082" s="2">
        <v>0.53460648148148149</v>
      </c>
      <c r="E1082">
        <f>IF(LEN(telefony[[#This Row],[nr]]) = 7, 1,0)</f>
        <v>0</v>
      </c>
      <c r="F1082">
        <f>IF(LEN(telefony[[#This Row],[nr]]) = 8, 1,0)</f>
        <v>1</v>
      </c>
      <c r="G1082">
        <f>IF(LEN(telefony[[#This Row],[nr]]) &gt;= 10, 1,0)</f>
        <v>0</v>
      </c>
      <c r="H1082">
        <f>IF(AND(MID(telefony[[#This Row],[nr]],1,2)="12",  telefony[[#This Row],[Czy stacjonarny]]=1), 1,0)</f>
        <v>0</v>
      </c>
      <c r="I1082" s="2">
        <f>IF(telefony[[#This Row],[Czy stacjonarny na 12]]=1, telefony[[#This Row],[zakonczenie]]-telefony[[#This Row],[rozpoczecie]]+I1081, I1081)</f>
        <v>7.8171296296296211E-2</v>
      </c>
      <c r="J1082" s="9">
        <f>IF(telefony[[#This Row],[Czy stacjonarny]]=1, telefony[[#This Row],[zakonczenie]]-telefony[[#This Row],[rozpoczecie]]+J1081, J1081)</f>
        <v>4.3891435185185212</v>
      </c>
      <c r="K1082" s="9">
        <f>IF(telefony[[#This Row],[Czy komórkowy]]=1, telefony[[#This Row],[zakonczenie]]-telefony[[#This Row],[rozpoczecie]]+K1081, K1081)</f>
        <v>1.4407291666666646</v>
      </c>
      <c r="L1082" s="9">
        <f>IF(telefony[[#This Row],[Czy zagraniczne]]=1, telefony[[#This Row],[zakonczenie]]-telefony[[#This Row],[rozpoczecie]]+L1081, L1081)</f>
        <v>0.31861111111111162</v>
      </c>
      <c r="M1082" s="9">
        <f>IF(telefony[[#This Row],[Czy stacjonarny]]=1, telefony[[#This Row],[zakonczenie]]-telefony[[#This Row],[rozpoczecie]]+M1081, IF(telefony[[#This Row],[Czy komórkowy]]=1, telefony[[#This Row],[zakonczenie]]-telefony[[#This Row],[rozpoczecie]]+M1081, M1081))</f>
        <v>5.8298726851851947</v>
      </c>
      <c r="N1082" s="2">
        <f>telefony[[#This Row],[zakonczenie]]-telefony[[#This Row],[rozpoczecie]]</f>
        <v>7.5347222222221788E-3</v>
      </c>
      <c r="O1082">
        <f>IF(telefony[[#This Row],[Czy zagraniczne]]=1, ROUNDUP(telefony[[#This Row],[Trwanie]]*1440,0),0)</f>
        <v>0</v>
      </c>
      <c r="P1082" s="9">
        <f>IF(telefony[[#This Row],[Czy komórkowy]]=1, P1081+telefony[[#This Row],[Trwanie]], P1081)</f>
        <v>1.2760763888888875</v>
      </c>
      <c r="Q1082" s="9">
        <f>IF(telefony[[#This Row],[Czy stacjonarny]]=1, Q1081+telefony[[#This Row],[Trwanie]], Q1081)</f>
        <v>3.9982407407407461</v>
      </c>
    </row>
    <row r="1083" spans="1:17" x14ac:dyDescent="0.25">
      <c r="A1083">
        <v>8079505</v>
      </c>
      <c r="B1083" s="1">
        <v>42933</v>
      </c>
      <c r="C1083" s="2">
        <v>0.52788194444444447</v>
      </c>
      <c r="D1083" s="2">
        <v>0.52908564814814818</v>
      </c>
      <c r="E1083">
        <f>IF(LEN(telefony[[#This Row],[nr]]) = 7, 1,0)</f>
        <v>1</v>
      </c>
      <c r="F1083">
        <f>IF(LEN(telefony[[#This Row],[nr]]) = 8, 1,0)</f>
        <v>0</v>
      </c>
      <c r="G1083">
        <f>IF(LEN(telefony[[#This Row],[nr]]) &gt;= 10, 1,0)</f>
        <v>0</v>
      </c>
      <c r="H1083">
        <f>IF(AND(MID(telefony[[#This Row],[nr]],1,2)="12",  telefony[[#This Row],[Czy stacjonarny]]=1), 1,0)</f>
        <v>0</v>
      </c>
      <c r="I1083" s="2">
        <f>IF(telefony[[#This Row],[Czy stacjonarny na 12]]=1, telefony[[#This Row],[zakonczenie]]-telefony[[#This Row],[rozpoczecie]]+I1082, I1082)</f>
        <v>7.8171296296296211E-2</v>
      </c>
      <c r="J1083" s="9">
        <f>IF(telefony[[#This Row],[Czy stacjonarny]]=1, telefony[[#This Row],[zakonczenie]]-telefony[[#This Row],[rozpoczecie]]+J1082, J1082)</f>
        <v>4.3903472222222248</v>
      </c>
      <c r="K1083" s="9">
        <f>IF(telefony[[#This Row],[Czy komórkowy]]=1, telefony[[#This Row],[zakonczenie]]-telefony[[#This Row],[rozpoczecie]]+K1082, K1082)</f>
        <v>1.4407291666666646</v>
      </c>
      <c r="L1083" s="9">
        <f>IF(telefony[[#This Row],[Czy zagraniczne]]=1, telefony[[#This Row],[zakonczenie]]-telefony[[#This Row],[rozpoczecie]]+L1082, L1082)</f>
        <v>0.31861111111111162</v>
      </c>
      <c r="M1083" s="9">
        <f>IF(telefony[[#This Row],[Czy stacjonarny]]=1, telefony[[#This Row],[zakonczenie]]-telefony[[#This Row],[rozpoczecie]]+M1082, IF(telefony[[#This Row],[Czy komórkowy]]=1, telefony[[#This Row],[zakonczenie]]-telefony[[#This Row],[rozpoczecie]]+M1082, M1082))</f>
        <v>5.8310763888888983</v>
      </c>
      <c r="N1083" s="2">
        <f>telefony[[#This Row],[zakonczenie]]-telefony[[#This Row],[rozpoczecie]]</f>
        <v>1.2037037037037068E-3</v>
      </c>
      <c r="O1083">
        <f>IF(telefony[[#This Row],[Czy zagraniczne]]=1, ROUNDUP(telefony[[#This Row],[Trwanie]]*1440,0),0)</f>
        <v>0</v>
      </c>
      <c r="P1083" s="9">
        <f>IF(telefony[[#This Row],[Czy komórkowy]]=1, P1082+telefony[[#This Row],[Trwanie]], P1082)</f>
        <v>1.2760763888888875</v>
      </c>
      <c r="Q1083" s="9">
        <f>IF(telefony[[#This Row],[Czy stacjonarny]]=1, Q1082+telefony[[#This Row],[Trwanie]], Q1082)</f>
        <v>3.9994444444444497</v>
      </c>
    </row>
    <row r="1084" spans="1:17" x14ac:dyDescent="0.25">
      <c r="A1084">
        <v>3348581</v>
      </c>
      <c r="B1084" s="1">
        <v>42933</v>
      </c>
      <c r="C1084" s="2">
        <v>0.53150462962962963</v>
      </c>
      <c r="D1084" s="2">
        <v>0.54208333333333336</v>
      </c>
      <c r="E1084">
        <f>IF(LEN(telefony[[#This Row],[nr]]) = 7, 1,0)</f>
        <v>1</v>
      </c>
      <c r="F1084">
        <f>IF(LEN(telefony[[#This Row],[nr]]) = 8, 1,0)</f>
        <v>0</v>
      </c>
      <c r="G1084">
        <f>IF(LEN(telefony[[#This Row],[nr]]) &gt;= 10, 1,0)</f>
        <v>0</v>
      </c>
      <c r="H1084">
        <f>IF(AND(MID(telefony[[#This Row],[nr]],1,2)="12",  telefony[[#This Row],[Czy stacjonarny]]=1), 1,0)</f>
        <v>0</v>
      </c>
      <c r="I1084" s="2">
        <f>IF(telefony[[#This Row],[Czy stacjonarny na 12]]=1, telefony[[#This Row],[zakonczenie]]-telefony[[#This Row],[rozpoczecie]]+I1083, I1083)</f>
        <v>7.8171296296296211E-2</v>
      </c>
      <c r="J1084" s="9">
        <f>IF(telefony[[#This Row],[Czy stacjonarny]]=1, telefony[[#This Row],[zakonczenie]]-telefony[[#This Row],[rozpoczecie]]+J1083, J1083)</f>
        <v>4.4009259259259288</v>
      </c>
      <c r="K1084" s="9">
        <f>IF(telefony[[#This Row],[Czy komórkowy]]=1, telefony[[#This Row],[zakonczenie]]-telefony[[#This Row],[rozpoczecie]]+K1083, K1083)</f>
        <v>1.4407291666666646</v>
      </c>
      <c r="L1084" s="9">
        <f>IF(telefony[[#This Row],[Czy zagraniczne]]=1, telefony[[#This Row],[zakonczenie]]-telefony[[#This Row],[rozpoczecie]]+L1083, L1083)</f>
        <v>0.31861111111111162</v>
      </c>
      <c r="M1084" s="9">
        <f>IF(telefony[[#This Row],[Czy stacjonarny]]=1, telefony[[#This Row],[zakonczenie]]-telefony[[#This Row],[rozpoczecie]]+M1083, IF(telefony[[#This Row],[Czy komórkowy]]=1, telefony[[#This Row],[zakonczenie]]-telefony[[#This Row],[rozpoczecie]]+M1083, M1083))</f>
        <v>5.8416550925926023</v>
      </c>
      <c r="N1084" s="2">
        <f>telefony[[#This Row],[zakonczenie]]-telefony[[#This Row],[rozpoczecie]]</f>
        <v>1.0578703703703729E-2</v>
      </c>
      <c r="O1084">
        <f>IF(telefony[[#This Row],[Czy zagraniczne]]=1, ROUNDUP(telefony[[#This Row],[Trwanie]]*1440,0),0)</f>
        <v>0</v>
      </c>
      <c r="P1084" s="9">
        <f>IF(telefony[[#This Row],[Czy komórkowy]]=1, P1083+telefony[[#This Row],[Trwanie]], P1083)</f>
        <v>1.2760763888888875</v>
      </c>
      <c r="Q1084" s="9">
        <f>IF(telefony[[#This Row],[Czy stacjonarny]]=1, Q1083+telefony[[#This Row],[Trwanie]], Q1083)</f>
        <v>4.0100231481481536</v>
      </c>
    </row>
    <row r="1085" spans="1:17" x14ac:dyDescent="0.25">
      <c r="A1085">
        <v>13484133</v>
      </c>
      <c r="B1085" s="1">
        <v>42933</v>
      </c>
      <c r="C1085" s="2">
        <v>0.53174768518518523</v>
      </c>
      <c r="D1085" s="2">
        <v>0.53931712962962963</v>
      </c>
      <c r="E1085">
        <f>IF(LEN(telefony[[#This Row],[nr]]) = 7, 1,0)</f>
        <v>0</v>
      </c>
      <c r="F1085">
        <f>IF(LEN(telefony[[#This Row],[nr]]) = 8, 1,0)</f>
        <v>1</v>
      </c>
      <c r="G1085">
        <f>IF(LEN(telefony[[#This Row],[nr]]) &gt;= 10, 1,0)</f>
        <v>0</v>
      </c>
      <c r="H1085">
        <f>IF(AND(MID(telefony[[#This Row],[nr]],1,2)="12",  telefony[[#This Row],[Czy stacjonarny]]=1), 1,0)</f>
        <v>0</v>
      </c>
      <c r="I1085" s="2">
        <f>IF(telefony[[#This Row],[Czy stacjonarny na 12]]=1, telefony[[#This Row],[zakonczenie]]-telefony[[#This Row],[rozpoczecie]]+I1084, I1084)</f>
        <v>7.8171296296296211E-2</v>
      </c>
      <c r="J1085" s="9">
        <f>IF(telefony[[#This Row],[Czy stacjonarny]]=1, telefony[[#This Row],[zakonczenie]]-telefony[[#This Row],[rozpoczecie]]+J1084, J1084)</f>
        <v>4.4009259259259288</v>
      </c>
      <c r="K1085" s="9">
        <f>IF(telefony[[#This Row],[Czy komórkowy]]=1, telefony[[#This Row],[zakonczenie]]-telefony[[#This Row],[rozpoczecie]]+K1084, K1084)</f>
        <v>1.4482986111111091</v>
      </c>
      <c r="L1085" s="9">
        <f>IF(telefony[[#This Row],[Czy zagraniczne]]=1, telefony[[#This Row],[zakonczenie]]-telefony[[#This Row],[rozpoczecie]]+L1084, L1084)</f>
        <v>0.31861111111111162</v>
      </c>
      <c r="M1085" s="9">
        <f>IF(telefony[[#This Row],[Czy stacjonarny]]=1, telefony[[#This Row],[zakonczenie]]-telefony[[#This Row],[rozpoczecie]]+M1084, IF(telefony[[#This Row],[Czy komórkowy]]=1, telefony[[#This Row],[zakonczenie]]-telefony[[#This Row],[rozpoczecie]]+M1084, M1084))</f>
        <v>5.8492245370370464</v>
      </c>
      <c r="N1085" s="2">
        <f>telefony[[#This Row],[zakonczenie]]-telefony[[#This Row],[rozpoczecie]]</f>
        <v>7.5694444444444065E-3</v>
      </c>
      <c r="O1085">
        <f>IF(telefony[[#This Row],[Czy zagraniczne]]=1, ROUNDUP(telefony[[#This Row],[Trwanie]]*1440,0),0)</f>
        <v>0</v>
      </c>
      <c r="P1085" s="9">
        <f>IF(telefony[[#This Row],[Czy komórkowy]]=1, P1084+telefony[[#This Row],[Trwanie]], P1084)</f>
        <v>1.283645833333332</v>
      </c>
      <c r="Q1085" s="9">
        <f>IF(telefony[[#This Row],[Czy stacjonarny]]=1, Q1084+telefony[[#This Row],[Trwanie]], Q1084)</f>
        <v>4.0100231481481536</v>
      </c>
    </row>
    <row r="1086" spans="1:17" x14ac:dyDescent="0.25">
      <c r="A1086">
        <v>3017523</v>
      </c>
      <c r="B1086" s="1">
        <v>42933</v>
      </c>
      <c r="C1086" s="2">
        <v>0.53241898148148148</v>
      </c>
      <c r="D1086" s="2">
        <v>0.54011574074074076</v>
      </c>
      <c r="E1086">
        <f>IF(LEN(telefony[[#This Row],[nr]]) = 7, 1,0)</f>
        <v>1</v>
      </c>
      <c r="F1086">
        <f>IF(LEN(telefony[[#This Row],[nr]]) = 8, 1,0)</f>
        <v>0</v>
      </c>
      <c r="G1086">
        <f>IF(LEN(telefony[[#This Row],[nr]]) &gt;= 10, 1,0)</f>
        <v>0</v>
      </c>
      <c r="H1086">
        <f>IF(AND(MID(telefony[[#This Row],[nr]],1,2)="12",  telefony[[#This Row],[Czy stacjonarny]]=1), 1,0)</f>
        <v>0</v>
      </c>
      <c r="I1086" s="2">
        <f>IF(telefony[[#This Row],[Czy stacjonarny na 12]]=1, telefony[[#This Row],[zakonczenie]]-telefony[[#This Row],[rozpoczecie]]+I1085, I1085)</f>
        <v>7.8171296296296211E-2</v>
      </c>
      <c r="J1086" s="9">
        <f>IF(telefony[[#This Row],[Czy stacjonarny]]=1, telefony[[#This Row],[zakonczenie]]-telefony[[#This Row],[rozpoczecie]]+J1085, J1085)</f>
        <v>4.408622685185188</v>
      </c>
      <c r="K1086" s="9">
        <f>IF(telefony[[#This Row],[Czy komórkowy]]=1, telefony[[#This Row],[zakonczenie]]-telefony[[#This Row],[rozpoczecie]]+K1085, K1085)</f>
        <v>1.4482986111111091</v>
      </c>
      <c r="L1086" s="9">
        <f>IF(telefony[[#This Row],[Czy zagraniczne]]=1, telefony[[#This Row],[zakonczenie]]-telefony[[#This Row],[rozpoczecie]]+L1085, L1085)</f>
        <v>0.31861111111111162</v>
      </c>
      <c r="M1086" s="9">
        <f>IF(telefony[[#This Row],[Czy stacjonarny]]=1, telefony[[#This Row],[zakonczenie]]-telefony[[#This Row],[rozpoczecie]]+M1085, IF(telefony[[#This Row],[Czy komórkowy]]=1, telefony[[#This Row],[zakonczenie]]-telefony[[#This Row],[rozpoczecie]]+M1085, M1085))</f>
        <v>5.8569212962963055</v>
      </c>
      <c r="N1086" s="2">
        <f>telefony[[#This Row],[zakonczenie]]-telefony[[#This Row],[rozpoczecie]]</f>
        <v>7.6967592592592782E-3</v>
      </c>
      <c r="O1086">
        <f>IF(telefony[[#This Row],[Czy zagraniczne]]=1, ROUNDUP(telefony[[#This Row],[Trwanie]]*1440,0),0)</f>
        <v>0</v>
      </c>
      <c r="P1086" s="9">
        <f>IF(telefony[[#This Row],[Czy komórkowy]]=1, P1085+telefony[[#This Row],[Trwanie]], P1085)</f>
        <v>1.283645833333332</v>
      </c>
      <c r="Q1086" s="9">
        <f>IF(telefony[[#This Row],[Czy stacjonarny]]=1, Q1085+telefony[[#This Row],[Trwanie]], Q1085)</f>
        <v>4.0177199074074128</v>
      </c>
    </row>
    <row r="1087" spans="1:17" x14ac:dyDescent="0.25">
      <c r="A1087">
        <v>5464497</v>
      </c>
      <c r="B1087" s="1">
        <v>42933</v>
      </c>
      <c r="C1087" s="2">
        <v>0.53608796296296302</v>
      </c>
      <c r="D1087" s="2">
        <v>0.53657407407407409</v>
      </c>
      <c r="E1087">
        <f>IF(LEN(telefony[[#This Row],[nr]]) = 7, 1,0)</f>
        <v>1</v>
      </c>
      <c r="F1087">
        <f>IF(LEN(telefony[[#This Row],[nr]]) = 8, 1,0)</f>
        <v>0</v>
      </c>
      <c r="G1087">
        <f>IF(LEN(telefony[[#This Row],[nr]]) &gt;= 10, 1,0)</f>
        <v>0</v>
      </c>
      <c r="H1087">
        <f>IF(AND(MID(telefony[[#This Row],[nr]],1,2)="12",  telefony[[#This Row],[Czy stacjonarny]]=1), 1,0)</f>
        <v>0</v>
      </c>
      <c r="I1087" s="2">
        <f>IF(telefony[[#This Row],[Czy stacjonarny na 12]]=1, telefony[[#This Row],[zakonczenie]]-telefony[[#This Row],[rozpoczecie]]+I1086, I1086)</f>
        <v>7.8171296296296211E-2</v>
      </c>
      <c r="J1087" s="9">
        <f>IF(telefony[[#This Row],[Czy stacjonarny]]=1, telefony[[#This Row],[zakonczenie]]-telefony[[#This Row],[rozpoczecie]]+J1086, J1086)</f>
        <v>4.4091087962962989</v>
      </c>
      <c r="K1087" s="9">
        <f>IF(telefony[[#This Row],[Czy komórkowy]]=1, telefony[[#This Row],[zakonczenie]]-telefony[[#This Row],[rozpoczecie]]+K1086, K1086)</f>
        <v>1.4482986111111091</v>
      </c>
      <c r="L1087" s="9">
        <f>IF(telefony[[#This Row],[Czy zagraniczne]]=1, telefony[[#This Row],[zakonczenie]]-telefony[[#This Row],[rozpoczecie]]+L1086, L1086)</f>
        <v>0.31861111111111162</v>
      </c>
      <c r="M1087" s="9">
        <f>IF(telefony[[#This Row],[Czy stacjonarny]]=1, telefony[[#This Row],[zakonczenie]]-telefony[[#This Row],[rozpoczecie]]+M1086, IF(telefony[[#This Row],[Czy komórkowy]]=1, telefony[[#This Row],[zakonczenie]]-telefony[[#This Row],[rozpoczecie]]+M1086, M1086))</f>
        <v>5.8574074074074165</v>
      </c>
      <c r="N1087" s="2">
        <f>telefony[[#This Row],[zakonczenie]]-telefony[[#This Row],[rozpoczecie]]</f>
        <v>4.8611111111107608E-4</v>
      </c>
      <c r="O1087">
        <f>IF(telefony[[#This Row],[Czy zagraniczne]]=1, ROUNDUP(telefony[[#This Row],[Trwanie]]*1440,0),0)</f>
        <v>0</v>
      </c>
      <c r="P1087" s="9">
        <f>IF(telefony[[#This Row],[Czy komórkowy]]=1, P1086+telefony[[#This Row],[Trwanie]], P1086)</f>
        <v>1.283645833333332</v>
      </c>
      <c r="Q1087" s="9">
        <f>IF(telefony[[#This Row],[Czy stacjonarny]]=1, Q1086+telefony[[#This Row],[Trwanie]], Q1086)</f>
        <v>4.0182060185185238</v>
      </c>
    </row>
    <row r="1088" spans="1:17" x14ac:dyDescent="0.25">
      <c r="A1088">
        <v>5744567</v>
      </c>
      <c r="B1088" s="1">
        <v>42933</v>
      </c>
      <c r="C1088" s="2">
        <v>0.54048611111111111</v>
      </c>
      <c r="D1088" s="2">
        <v>0.54954861111111108</v>
      </c>
      <c r="E1088">
        <f>IF(LEN(telefony[[#This Row],[nr]]) = 7, 1,0)</f>
        <v>1</v>
      </c>
      <c r="F1088">
        <f>IF(LEN(telefony[[#This Row],[nr]]) = 8, 1,0)</f>
        <v>0</v>
      </c>
      <c r="G1088">
        <f>IF(LEN(telefony[[#This Row],[nr]]) &gt;= 10, 1,0)</f>
        <v>0</v>
      </c>
      <c r="H1088">
        <f>IF(AND(MID(telefony[[#This Row],[nr]],1,2)="12",  telefony[[#This Row],[Czy stacjonarny]]=1), 1,0)</f>
        <v>0</v>
      </c>
      <c r="I1088" s="2">
        <f>IF(telefony[[#This Row],[Czy stacjonarny na 12]]=1, telefony[[#This Row],[zakonczenie]]-telefony[[#This Row],[rozpoczecie]]+I1087, I1087)</f>
        <v>7.8171296296296211E-2</v>
      </c>
      <c r="J1088" s="9">
        <f>IF(telefony[[#This Row],[Czy stacjonarny]]=1, telefony[[#This Row],[zakonczenie]]-telefony[[#This Row],[rozpoczecie]]+J1087, J1087)</f>
        <v>4.4181712962962987</v>
      </c>
      <c r="K1088" s="9">
        <f>IF(telefony[[#This Row],[Czy komórkowy]]=1, telefony[[#This Row],[zakonczenie]]-telefony[[#This Row],[rozpoczecie]]+K1087, K1087)</f>
        <v>1.4482986111111091</v>
      </c>
      <c r="L1088" s="9">
        <f>IF(telefony[[#This Row],[Czy zagraniczne]]=1, telefony[[#This Row],[zakonczenie]]-telefony[[#This Row],[rozpoczecie]]+L1087, L1087)</f>
        <v>0.31861111111111162</v>
      </c>
      <c r="M1088" s="9">
        <f>IF(telefony[[#This Row],[Czy stacjonarny]]=1, telefony[[#This Row],[zakonczenie]]-telefony[[#This Row],[rozpoczecie]]+M1087, IF(telefony[[#This Row],[Czy komórkowy]]=1, telefony[[#This Row],[zakonczenie]]-telefony[[#This Row],[rozpoczecie]]+M1087, M1087))</f>
        <v>5.8664699074074163</v>
      </c>
      <c r="N1088" s="2">
        <f>telefony[[#This Row],[zakonczenie]]-telefony[[#This Row],[rozpoczecie]]</f>
        <v>9.0624999999999734E-3</v>
      </c>
      <c r="O1088">
        <f>IF(telefony[[#This Row],[Czy zagraniczne]]=1, ROUNDUP(telefony[[#This Row],[Trwanie]]*1440,0),0)</f>
        <v>0</v>
      </c>
      <c r="P1088" s="9">
        <f>IF(telefony[[#This Row],[Czy komórkowy]]=1, P1087+telefony[[#This Row],[Trwanie]], P1087)</f>
        <v>1.283645833333332</v>
      </c>
      <c r="Q1088" s="9">
        <f>IF(telefony[[#This Row],[Czy stacjonarny]]=1, Q1087+telefony[[#This Row],[Trwanie]], Q1087)</f>
        <v>4.0272685185185235</v>
      </c>
    </row>
    <row r="1089" spans="1:17" x14ac:dyDescent="0.25">
      <c r="A1089">
        <v>5107477025</v>
      </c>
      <c r="B1089" s="1">
        <v>42933</v>
      </c>
      <c r="C1089" s="2">
        <v>0.54495370370370366</v>
      </c>
      <c r="D1089" s="2">
        <v>0.5471759259259259</v>
      </c>
      <c r="E1089">
        <f>IF(LEN(telefony[[#This Row],[nr]]) = 7, 1,0)</f>
        <v>0</v>
      </c>
      <c r="F1089">
        <f>IF(LEN(telefony[[#This Row],[nr]]) = 8, 1,0)</f>
        <v>0</v>
      </c>
      <c r="G1089">
        <f>IF(LEN(telefony[[#This Row],[nr]]) &gt;= 10, 1,0)</f>
        <v>1</v>
      </c>
      <c r="H1089">
        <f>IF(AND(MID(telefony[[#This Row],[nr]],1,2)="12",  telefony[[#This Row],[Czy stacjonarny]]=1), 1,0)</f>
        <v>0</v>
      </c>
      <c r="I1089" s="2">
        <f>IF(telefony[[#This Row],[Czy stacjonarny na 12]]=1, telefony[[#This Row],[zakonczenie]]-telefony[[#This Row],[rozpoczecie]]+I1088, I1088)</f>
        <v>7.8171296296296211E-2</v>
      </c>
      <c r="J1089" s="9">
        <f>IF(telefony[[#This Row],[Czy stacjonarny]]=1, telefony[[#This Row],[zakonczenie]]-telefony[[#This Row],[rozpoczecie]]+J1088, J1088)</f>
        <v>4.4181712962962987</v>
      </c>
      <c r="K1089" s="9">
        <f>IF(telefony[[#This Row],[Czy komórkowy]]=1, telefony[[#This Row],[zakonczenie]]-telefony[[#This Row],[rozpoczecie]]+K1088, K1088)</f>
        <v>1.4482986111111091</v>
      </c>
      <c r="L1089" s="9">
        <f>IF(telefony[[#This Row],[Czy zagraniczne]]=1, telefony[[#This Row],[zakonczenie]]-telefony[[#This Row],[rozpoczecie]]+L1088, L1088)</f>
        <v>0.32083333333333386</v>
      </c>
      <c r="M1089" s="9">
        <f>IF(telefony[[#This Row],[Czy stacjonarny]]=1, telefony[[#This Row],[zakonczenie]]-telefony[[#This Row],[rozpoczecie]]+M1088, IF(telefony[[#This Row],[Czy komórkowy]]=1, telefony[[#This Row],[zakonczenie]]-telefony[[#This Row],[rozpoczecie]]+M1088, M1088))</f>
        <v>5.8664699074074163</v>
      </c>
      <c r="N1089" s="2">
        <f>telefony[[#This Row],[zakonczenie]]-telefony[[#This Row],[rozpoczecie]]</f>
        <v>2.2222222222222365E-3</v>
      </c>
      <c r="O1089">
        <f>IF(telefony[[#This Row],[Czy zagraniczne]]=1, ROUNDUP(telefony[[#This Row],[Trwanie]]*1440,0),0)</f>
        <v>4</v>
      </c>
      <c r="P1089" s="9">
        <f>IF(telefony[[#This Row],[Czy komórkowy]]=1, P1088+telefony[[#This Row],[Trwanie]], P1088)</f>
        <v>1.283645833333332</v>
      </c>
      <c r="Q1089" s="9">
        <f>IF(telefony[[#This Row],[Czy stacjonarny]]=1, Q1088+telefony[[#This Row],[Trwanie]], Q1088)</f>
        <v>4.0272685185185235</v>
      </c>
    </row>
    <row r="1090" spans="1:17" x14ac:dyDescent="0.25">
      <c r="A1090">
        <v>1332884</v>
      </c>
      <c r="B1090" s="1">
        <v>42933</v>
      </c>
      <c r="C1090" s="2">
        <v>0.546412037037037</v>
      </c>
      <c r="D1090" s="2">
        <v>0.54829861111111111</v>
      </c>
      <c r="E1090">
        <f>IF(LEN(telefony[[#This Row],[nr]]) = 7, 1,0)</f>
        <v>1</v>
      </c>
      <c r="F1090">
        <f>IF(LEN(telefony[[#This Row],[nr]]) = 8, 1,0)</f>
        <v>0</v>
      </c>
      <c r="G1090">
        <f>IF(LEN(telefony[[#This Row],[nr]]) &gt;= 10, 1,0)</f>
        <v>0</v>
      </c>
      <c r="H1090">
        <f>IF(AND(MID(telefony[[#This Row],[nr]],1,2)="12",  telefony[[#This Row],[Czy stacjonarny]]=1), 1,0)</f>
        <v>0</v>
      </c>
      <c r="I1090" s="2">
        <f>IF(telefony[[#This Row],[Czy stacjonarny na 12]]=1, telefony[[#This Row],[zakonczenie]]-telefony[[#This Row],[rozpoczecie]]+I1089, I1089)</f>
        <v>7.8171296296296211E-2</v>
      </c>
      <c r="J1090" s="9">
        <f>IF(telefony[[#This Row],[Czy stacjonarny]]=1, telefony[[#This Row],[zakonczenie]]-telefony[[#This Row],[rozpoczecie]]+J1089, J1089)</f>
        <v>4.420057870370373</v>
      </c>
      <c r="K1090" s="9">
        <f>IF(telefony[[#This Row],[Czy komórkowy]]=1, telefony[[#This Row],[zakonczenie]]-telefony[[#This Row],[rozpoczecie]]+K1089, K1089)</f>
        <v>1.4482986111111091</v>
      </c>
      <c r="L1090" s="9">
        <f>IF(telefony[[#This Row],[Czy zagraniczne]]=1, telefony[[#This Row],[zakonczenie]]-telefony[[#This Row],[rozpoczecie]]+L1089, L1089)</f>
        <v>0.32083333333333386</v>
      </c>
      <c r="M1090" s="9">
        <f>IF(telefony[[#This Row],[Czy stacjonarny]]=1, telefony[[#This Row],[zakonczenie]]-telefony[[#This Row],[rozpoczecie]]+M1089, IF(telefony[[#This Row],[Czy komórkowy]]=1, telefony[[#This Row],[zakonczenie]]-telefony[[#This Row],[rozpoczecie]]+M1089, M1089))</f>
        <v>5.8683564814814906</v>
      </c>
      <c r="N1090" s="2">
        <f>telefony[[#This Row],[zakonczenie]]-telefony[[#This Row],[rozpoczecie]]</f>
        <v>1.8865740740741099E-3</v>
      </c>
      <c r="O1090">
        <f>IF(telefony[[#This Row],[Czy zagraniczne]]=1, ROUNDUP(telefony[[#This Row],[Trwanie]]*1440,0),0)</f>
        <v>0</v>
      </c>
      <c r="P1090" s="9">
        <f>IF(telefony[[#This Row],[Czy komórkowy]]=1, P1089+telefony[[#This Row],[Trwanie]], P1089)</f>
        <v>1.283645833333332</v>
      </c>
      <c r="Q1090" s="9">
        <f>IF(telefony[[#This Row],[Czy stacjonarny]]=1, Q1089+telefony[[#This Row],[Trwanie]], Q1089)</f>
        <v>4.0291550925925979</v>
      </c>
    </row>
    <row r="1091" spans="1:17" x14ac:dyDescent="0.25">
      <c r="A1091">
        <v>38823305</v>
      </c>
      <c r="B1091" s="1">
        <v>42933</v>
      </c>
      <c r="C1091" s="2">
        <v>0.54907407407407405</v>
      </c>
      <c r="D1091" s="2">
        <v>0.55969907407407404</v>
      </c>
      <c r="E1091">
        <f>IF(LEN(telefony[[#This Row],[nr]]) = 7, 1,0)</f>
        <v>0</v>
      </c>
      <c r="F1091">
        <f>IF(LEN(telefony[[#This Row],[nr]]) = 8, 1,0)</f>
        <v>1</v>
      </c>
      <c r="G1091">
        <f>IF(LEN(telefony[[#This Row],[nr]]) &gt;= 10, 1,0)</f>
        <v>0</v>
      </c>
      <c r="H1091">
        <f>IF(AND(MID(telefony[[#This Row],[nr]],1,2)="12",  telefony[[#This Row],[Czy stacjonarny]]=1), 1,0)</f>
        <v>0</v>
      </c>
      <c r="I1091" s="2">
        <f>IF(telefony[[#This Row],[Czy stacjonarny na 12]]=1, telefony[[#This Row],[zakonczenie]]-telefony[[#This Row],[rozpoczecie]]+I1090, I1090)</f>
        <v>7.8171296296296211E-2</v>
      </c>
      <c r="J1091" s="9">
        <f>IF(telefony[[#This Row],[Czy stacjonarny]]=1, telefony[[#This Row],[zakonczenie]]-telefony[[#This Row],[rozpoczecie]]+J1090, J1090)</f>
        <v>4.420057870370373</v>
      </c>
      <c r="K1091" s="9">
        <f>IF(telefony[[#This Row],[Czy komórkowy]]=1, telefony[[#This Row],[zakonczenie]]-telefony[[#This Row],[rozpoczecie]]+K1090, K1090)</f>
        <v>1.4589236111111092</v>
      </c>
      <c r="L1091" s="9">
        <f>IF(telefony[[#This Row],[Czy zagraniczne]]=1, telefony[[#This Row],[zakonczenie]]-telefony[[#This Row],[rozpoczecie]]+L1090, L1090)</f>
        <v>0.32083333333333386</v>
      </c>
      <c r="M1091" s="9">
        <f>IF(telefony[[#This Row],[Czy stacjonarny]]=1, telefony[[#This Row],[zakonczenie]]-telefony[[#This Row],[rozpoczecie]]+M1090, IF(telefony[[#This Row],[Czy komórkowy]]=1, telefony[[#This Row],[zakonczenie]]-telefony[[#This Row],[rozpoczecie]]+M1090, M1090))</f>
        <v>5.8789814814814907</v>
      </c>
      <c r="N1091" s="2">
        <f>telefony[[#This Row],[zakonczenie]]-telefony[[#This Row],[rozpoczecie]]</f>
        <v>1.0624999999999996E-2</v>
      </c>
      <c r="O1091">
        <f>IF(telefony[[#This Row],[Czy zagraniczne]]=1, ROUNDUP(telefony[[#This Row],[Trwanie]]*1440,0),0)</f>
        <v>0</v>
      </c>
      <c r="P1091" s="9">
        <f>IF(telefony[[#This Row],[Czy komórkowy]]=1, P1090+telefony[[#This Row],[Trwanie]], P1090)</f>
        <v>1.2942708333333321</v>
      </c>
      <c r="Q1091" s="9">
        <f>IF(telefony[[#This Row],[Czy stacjonarny]]=1, Q1090+telefony[[#This Row],[Trwanie]], Q1090)</f>
        <v>4.0291550925925979</v>
      </c>
    </row>
    <row r="1092" spans="1:17" x14ac:dyDescent="0.25">
      <c r="A1092">
        <v>7160339</v>
      </c>
      <c r="B1092" s="1">
        <v>42933</v>
      </c>
      <c r="C1092" s="2">
        <v>0.55456018518518524</v>
      </c>
      <c r="D1092" s="2">
        <v>0.5642476851851852</v>
      </c>
      <c r="E1092">
        <f>IF(LEN(telefony[[#This Row],[nr]]) = 7, 1,0)</f>
        <v>1</v>
      </c>
      <c r="F1092">
        <f>IF(LEN(telefony[[#This Row],[nr]]) = 8, 1,0)</f>
        <v>0</v>
      </c>
      <c r="G1092">
        <f>IF(LEN(telefony[[#This Row],[nr]]) &gt;= 10, 1,0)</f>
        <v>0</v>
      </c>
      <c r="H1092">
        <f>IF(AND(MID(telefony[[#This Row],[nr]],1,2)="12",  telefony[[#This Row],[Czy stacjonarny]]=1), 1,0)</f>
        <v>0</v>
      </c>
      <c r="I1092" s="2">
        <f>IF(telefony[[#This Row],[Czy stacjonarny na 12]]=1, telefony[[#This Row],[zakonczenie]]-telefony[[#This Row],[rozpoczecie]]+I1091, I1091)</f>
        <v>7.8171296296296211E-2</v>
      </c>
      <c r="J1092" s="9">
        <f>IF(telefony[[#This Row],[Czy stacjonarny]]=1, telefony[[#This Row],[zakonczenie]]-telefony[[#This Row],[rozpoczecie]]+J1091, J1091)</f>
        <v>4.4297453703703731</v>
      </c>
      <c r="K1092" s="9">
        <f>IF(telefony[[#This Row],[Czy komórkowy]]=1, telefony[[#This Row],[zakonczenie]]-telefony[[#This Row],[rozpoczecie]]+K1091, K1091)</f>
        <v>1.4589236111111092</v>
      </c>
      <c r="L1092" s="9">
        <f>IF(telefony[[#This Row],[Czy zagraniczne]]=1, telefony[[#This Row],[zakonczenie]]-telefony[[#This Row],[rozpoczecie]]+L1091, L1091)</f>
        <v>0.32083333333333386</v>
      </c>
      <c r="M1092" s="9">
        <f>IF(telefony[[#This Row],[Czy stacjonarny]]=1, telefony[[#This Row],[zakonczenie]]-telefony[[#This Row],[rozpoczecie]]+M1091, IF(telefony[[#This Row],[Czy komórkowy]]=1, telefony[[#This Row],[zakonczenie]]-telefony[[#This Row],[rozpoczecie]]+M1091, M1091))</f>
        <v>5.8886689814814908</v>
      </c>
      <c r="N1092" s="2">
        <f>telefony[[#This Row],[zakonczenie]]-telefony[[#This Row],[rozpoczecie]]</f>
        <v>9.68749999999996E-3</v>
      </c>
      <c r="O1092">
        <f>IF(telefony[[#This Row],[Czy zagraniczne]]=1, ROUNDUP(telefony[[#This Row],[Trwanie]]*1440,0),0)</f>
        <v>0</v>
      </c>
      <c r="P1092" s="9">
        <f>IF(telefony[[#This Row],[Czy komórkowy]]=1, P1091+telefony[[#This Row],[Trwanie]], P1091)</f>
        <v>1.2942708333333321</v>
      </c>
      <c r="Q1092" s="9">
        <f>IF(telefony[[#This Row],[Czy stacjonarny]]=1, Q1091+telefony[[#This Row],[Trwanie]], Q1091)</f>
        <v>4.0388425925925979</v>
      </c>
    </row>
    <row r="1093" spans="1:17" x14ac:dyDescent="0.25">
      <c r="A1093">
        <v>43277353</v>
      </c>
      <c r="B1093" s="1">
        <v>42933</v>
      </c>
      <c r="C1093" s="2">
        <v>0.55519675925925926</v>
      </c>
      <c r="D1093" s="2">
        <v>0.55809027777777775</v>
      </c>
      <c r="E1093">
        <f>IF(LEN(telefony[[#This Row],[nr]]) = 7, 1,0)</f>
        <v>0</v>
      </c>
      <c r="F1093">
        <f>IF(LEN(telefony[[#This Row],[nr]]) = 8, 1,0)</f>
        <v>1</v>
      </c>
      <c r="G1093">
        <f>IF(LEN(telefony[[#This Row],[nr]]) &gt;= 10, 1,0)</f>
        <v>0</v>
      </c>
      <c r="H1093">
        <f>IF(AND(MID(telefony[[#This Row],[nr]],1,2)="12",  telefony[[#This Row],[Czy stacjonarny]]=1), 1,0)</f>
        <v>0</v>
      </c>
      <c r="I1093" s="2">
        <f>IF(telefony[[#This Row],[Czy stacjonarny na 12]]=1, telefony[[#This Row],[zakonczenie]]-telefony[[#This Row],[rozpoczecie]]+I1092, I1092)</f>
        <v>7.8171296296296211E-2</v>
      </c>
      <c r="J1093" s="9">
        <f>IF(telefony[[#This Row],[Czy stacjonarny]]=1, telefony[[#This Row],[zakonczenie]]-telefony[[#This Row],[rozpoczecie]]+J1092, J1092)</f>
        <v>4.4297453703703731</v>
      </c>
      <c r="K1093" s="9">
        <f>IF(telefony[[#This Row],[Czy komórkowy]]=1, telefony[[#This Row],[zakonczenie]]-telefony[[#This Row],[rozpoczecie]]+K1092, K1092)</f>
        <v>1.4618171296296278</v>
      </c>
      <c r="L1093" s="9">
        <f>IF(telefony[[#This Row],[Czy zagraniczne]]=1, telefony[[#This Row],[zakonczenie]]-telefony[[#This Row],[rozpoczecie]]+L1092, L1092)</f>
        <v>0.32083333333333386</v>
      </c>
      <c r="M1093" s="9">
        <f>IF(telefony[[#This Row],[Czy stacjonarny]]=1, telefony[[#This Row],[zakonczenie]]-telefony[[#This Row],[rozpoczecie]]+M1092, IF(telefony[[#This Row],[Czy komórkowy]]=1, telefony[[#This Row],[zakonczenie]]-telefony[[#This Row],[rozpoczecie]]+M1092, M1092))</f>
        <v>5.8915625000000089</v>
      </c>
      <c r="N1093" s="2">
        <f>telefony[[#This Row],[zakonczenie]]-telefony[[#This Row],[rozpoczecie]]</f>
        <v>2.8935185185184897E-3</v>
      </c>
      <c r="O1093">
        <f>IF(telefony[[#This Row],[Czy zagraniczne]]=1, ROUNDUP(telefony[[#This Row],[Trwanie]]*1440,0),0)</f>
        <v>0</v>
      </c>
      <c r="P1093" s="9">
        <f>IF(telefony[[#This Row],[Czy komórkowy]]=1, P1092+telefony[[#This Row],[Trwanie]], P1092)</f>
        <v>1.2971643518518507</v>
      </c>
      <c r="Q1093" s="9">
        <f>IF(telefony[[#This Row],[Czy stacjonarny]]=1, Q1092+telefony[[#This Row],[Trwanie]], Q1092)</f>
        <v>4.0388425925925979</v>
      </c>
    </row>
    <row r="1094" spans="1:17" x14ac:dyDescent="0.25">
      <c r="A1094">
        <v>8749135</v>
      </c>
      <c r="B1094" s="1">
        <v>42933</v>
      </c>
      <c r="C1094" s="2">
        <v>0.56083333333333329</v>
      </c>
      <c r="D1094" s="2">
        <v>0.56415509259259256</v>
      </c>
      <c r="E1094">
        <f>IF(LEN(telefony[[#This Row],[nr]]) = 7, 1,0)</f>
        <v>1</v>
      </c>
      <c r="F1094">
        <f>IF(LEN(telefony[[#This Row],[nr]]) = 8, 1,0)</f>
        <v>0</v>
      </c>
      <c r="G1094">
        <f>IF(LEN(telefony[[#This Row],[nr]]) &gt;= 10, 1,0)</f>
        <v>0</v>
      </c>
      <c r="H1094">
        <f>IF(AND(MID(telefony[[#This Row],[nr]],1,2)="12",  telefony[[#This Row],[Czy stacjonarny]]=1), 1,0)</f>
        <v>0</v>
      </c>
      <c r="I1094" s="2">
        <f>IF(telefony[[#This Row],[Czy stacjonarny na 12]]=1, telefony[[#This Row],[zakonczenie]]-telefony[[#This Row],[rozpoczecie]]+I1093, I1093)</f>
        <v>7.8171296296296211E-2</v>
      </c>
      <c r="J1094" s="9">
        <f>IF(telefony[[#This Row],[Czy stacjonarny]]=1, telefony[[#This Row],[zakonczenie]]-telefony[[#This Row],[rozpoczecie]]+J1093, J1093)</f>
        <v>4.4330671296296327</v>
      </c>
      <c r="K1094" s="9">
        <f>IF(telefony[[#This Row],[Czy komórkowy]]=1, telefony[[#This Row],[zakonczenie]]-telefony[[#This Row],[rozpoczecie]]+K1093, K1093)</f>
        <v>1.4618171296296278</v>
      </c>
      <c r="L1094" s="9">
        <f>IF(telefony[[#This Row],[Czy zagraniczne]]=1, telefony[[#This Row],[zakonczenie]]-telefony[[#This Row],[rozpoczecie]]+L1093, L1093)</f>
        <v>0.32083333333333386</v>
      </c>
      <c r="M1094" s="9">
        <f>IF(telefony[[#This Row],[Czy stacjonarny]]=1, telefony[[#This Row],[zakonczenie]]-telefony[[#This Row],[rozpoczecie]]+M1093, IF(telefony[[#This Row],[Czy komórkowy]]=1, telefony[[#This Row],[zakonczenie]]-telefony[[#This Row],[rozpoczecie]]+M1093, M1093))</f>
        <v>5.8948842592592685</v>
      </c>
      <c r="N1094" s="2">
        <f>telefony[[#This Row],[zakonczenie]]-telefony[[#This Row],[rozpoczecie]]</f>
        <v>3.3217592592592604E-3</v>
      </c>
      <c r="O1094">
        <f>IF(telefony[[#This Row],[Czy zagraniczne]]=1, ROUNDUP(telefony[[#This Row],[Trwanie]]*1440,0),0)</f>
        <v>0</v>
      </c>
      <c r="P1094" s="9">
        <f>IF(telefony[[#This Row],[Czy komórkowy]]=1, P1093+telefony[[#This Row],[Trwanie]], P1093)</f>
        <v>1.2971643518518507</v>
      </c>
      <c r="Q1094" s="9">
        <f>IF(telefony[[#This Row],[Czy stacjonarny]]=1, Q1093+telefony[[#This Row],[Trwanie]], Q1093)</f>
        <v>4.0421643518518575</v>
      </c>
    </row>
    <row r="1095" spans="1:17" x14ac:dyDescent="0.25">
      <c r="A1095">
        <v>16977213</v>
      </c>
      <c r="B1095" s="1">
        <v>42933</v>
      </c>
      <c r="C1095" s="2">
        <v>0.56462962962962959</v>
      </c>
      <c r="D1095" s="2">
        <v>0.56841435185185185</v>
      </c>
      <c r="E1095">
        <f>IF(LEN(telefony[[#This Row],[nr]]) = 7, 1,0)</f>
        <v>0</v>
      </c>
      <c r="F1095">
        <f>IF(LEN(telefony[[#This Row],[nr]]) = 8, 1,0)</f>
        <v>1</v>
      </c>
      <c r="G1095">
        <f>IF(LEN(telefony[[#This Row],[nr]]) &gt;= 10, 1,0)</f>
        <v>0</v>
      </c>
      <c r="H1095">
        <f>IF(AND(MID(telefony[[#This Row],[nr]],1,2)="12",  telefony[[#This Row],[Czy stacjonarny]]=1), 1,0)</f>
        <v>0</v>
      </c>
      <c r="I1095" s="2">
        <f>IF(telefony[[#This Row],[Czy stacjonarny na 12]]=1, telefony[[#This Row],[zakonczenie]]-telefony[[#This Row],[rozpoczecie]]+I1094, I1094)</f>
        <v>7.8171296296296211E-2</v>
      </c>
      <c r="J1095" s="9">
        <f>IF(telefony[[#This Row],[Czy stacjonarny]]=1, telefony[[#This Row],[zakonczenie]]-telefony[[#This Row],[rozpoczecie]]+J1094, J1094)</f>
        <v>4.4330671296296327</v>
      </c>
      <c r="K1095" s="9">
        <f>IF(telefony[[#This Row],[Czy komórkowy]]=1, telefony[[#This Row],[zakonczenie]]-telefony[[#This Row],[rozpoczecie]]+K1094, K1094)</f>
        <v>1.4656018518518501</v>
      </c>
      <c r="L1095" s="9">
        <f>IF(telefony[[#This Row],[Czy zagraniczne]]=1, telefony[[#This Row],[zakonczenie]]-telefony[[#This Row],[rozpoczecie]]+L1094, L1094)</f>
        <v>0.32083333333333386</v>
      </c>
      <c r="M1095" s="9">
        <f>IF(telefony[[#This Row],[Czy stacjonarny]]=1, telefony[[#This Row],[zakonczenie]]-telefony[[#This Row],[rozpoczecie]]+M1094, IF(telefony[[#This Row],[Czy komórkowy]]=1, telefony[[#This Row],[zakonczenie]]-telefony[[#This Row],[rozpoczecie]]+M1094, M1094))</f>
        <v>5.8986689814814905</v>
      </c>
      <c r="N1095" s="2">
        <f>telefony[[#This Row],[zakonczenie]]-telefony[[#This Row],[rozpoczecie]]</f>
        <v>3.7847222222222587E-3</v>
      </c>
      <c r="O1095">
        <f>IF(telefony[[#This Row],[Czy zagraniczne]]=1, ROUNDUP(telefony[[#This Row],[Trwanie]]*1440,0),0)</f>
        <v>0</v>
      </c>
      <c r="P1095" s="9">
        <f>IF(telefony[[#This Row],[Czy komórkowy]]=1, P1094+telefony[[#This Row],[Trwanie]], P1094)</f>
        <v>1.300949074074073</v>
      </c>
      <c r="Q1095" s="9">
        <f>IF(telefony[[#This Row],[Czy stacjonarny]]=1, Q1094+telefony[[#This Row],[Trwanie]], Q1094)</f>
        <v>4.0421643518518575</v>
      </c>
    </row>
    <row r="1096" spans="1:17" x14ac:dyDescent="0.25">
      <c r="A1096">
        <v>13221411</v>
      </c>
      <c r="B1096" s="1">
        <v>42933</v>
      </c>
      <c r="C1096" s="2">
        <v>0.56511574074074078</v>
      </c>
      <c r="D1096" s="2">
        <v>0.57498842592592592</v>
      </c>
      <c r="E1096">
        <f>IF(LEN(telefony[[#This Row],[nr]]) = 7, 1,0)</f>
        <v>0</v>
      </c>
      <c r="F1096">
        <f>IF(LEN(telefony[[#This Row],[nr]]) = 8, 1,0)</f>
        <v>1</v>
      </c>
      <c r="G1096">
        <f>IF(LEN(telefony[[#This Row],[nr]]) &gt;= 10, 1,0)</f>
        <v>0</v>
      </c>
      <c r="H1096">
        <f>IF(AND(MID(telefony[[#This Row],[nr]],1,2)="12",  telefony[[#This Row],[Czy stacjonarny]]=1), 1,0)</f>
        <v>0</v>
      </c>
      <c r="I1096" s="2">
        <f>IF(telefony[[#This Row],[Czy stacjonarny na 12]]=1, telefony[[#This Row],[zakonczenie]]-telefony[[#This Row],[rozpoczecie]]+I1095, I1095)</f>
        <v>7.8171296296296211E-2</v>
      </c>
      <c r="J1096" s="9">
        <f>IF(telefony[[#This Row],[Czy stacjonarny]]=1, telefony[[#This Row],[zakonczenie]]-telefony[[#This Row],[rozpoczecie]]+J1095, J1095)</f>
        <v>4.4330671296296327</v>
      </c>
      <c r="K1096" s="9">
        <f>IF(telefony[[#This Row],[Czy komórkowy]]=1, telefony[[#This Row],[zakonczenie]]-telefony[[#This Row],[rozpoczecie]]+K1095, K1095)</f>
        <v>1.4754745370370352</v>
      </c>
      <c r="L1096" s="9">
        <f>IF(telefony[[#This Row],[Czy zagraniczne]]=1, telefony[[#This Row],[zakonczenie]]-telefony[[#This Row],[rozpoczecie]]+L1095, L1095)</f>
        <v>0.32083333333333386</v>
      </c>
      <c r="M1096" s="9">
        <f>IF(telefony[[#This Row],[Czy stacjonarny]]=1, telefony[[#This Row],[zakonczenie]]-telefony[[#This Row],[rozpoczecie]]+M1095, IF(telefony[[#This Row],[Czy komórkowy]]=1, telefony[[#This Row],[zakonczenie]]-telefony[[#This Row],[rozpoczecie]]+M1095, M1095))</f>
        <v>5.9085416666666752</v>
      </c>
      <c r="N1096" s="2">
        <f>telefony[[#This Row],[zakonczenie]]-telefony[[#This Row],[rozpoczecie]]</f>
        <v>9.8726851851851372E-3</v>
      </c>
      <c r="O1096">
        <f>IF(telefony[[#This Row],[Czy zagraniczne]]=1, ROUNDUP(telefony[[#This Row],[Trwanie]]*1440,0),0)</f>
        <v>0</v>
      </c>
      <c r="P1096" s="9">
        <f>IF(telefony[[#This Row],[Czy komórkowy]]=1, P1095+telefony[[#This Row],[Trwanie]], P1095)</f>
        <v>1.3108217592592581</v>
      </c>
      <c r="Q1096" s="9">
        <f>IF(telefony[[#This Row],[Czy stacjonarny]]=1, Q1095+telefony[[#This Row],[Trwanie]], Q1095)</f>
        <v>4.0421643518518575</v>
      </c>
    </row>
    <row r="1097" spans="1:17" x14ac:dyDescent="0.25">
      <c r="A1097">
        <v>2653312</v>
      </c>
      <c r="B1097" s="1">
        <v>42933</v>
      </c>
      <c r="C1097" s="2">
        <v>0.56893518518518515</v>
      </c>
      <c r="D1097" s="2">
        <v>0.57289351851851855</v>
      </c>
      <c r="E1097">
        <f>IF(LEN(telefony[[#This Row],[nr]]) = 7, 1,0)</f>
        <v>1</v>
      </c>
      <c r="F1097">
        <f>IF(LEN(telefony[[#This Row],[nr]]) = 8, 1,0)</f>
        <v>0</v>
      </c>
      <c r="G1097">
        <f>IF(LEN(telefony[[#This Row],[nr]]) &gt;= 10, 1,0)</f>
        <v>0</v>
      </c>
      <c r="H1097">
        <f>IF(AND(MID(telefony[[#This Row],[nr]],1,2)="12",  telefony[[#This Row],[Czy stacjonarny]]=1), 1,0)</f>
        <v>0</v>
      </c>
      <c r="I1097" s="2">
        <f>IF(telefony[[#This Row],[Czy stacjonarny na 12]]=1, telefony[[#This Row],[zakonczenie]]-telefony[[#This Row],[rozpoczecie]]+I1096, I1096)</f>
        <v>7.8171296296296211E-2</v>
      </c>
      <c r="J1097" s="9">
        <f>IF(telefony[[#This Row],[Czy stacjonarny]]=1, telefony[[#This Row],[zakonczenie]]-telefony[[#This Row],[rozpoczecie]]+J1096, J1096)</f>
        <v>4.437025462962966</v>
      </c>
      <c r="K1097" s="9">
        <f>IF(telefony[[#This Row],[Czy komórkowy]]=1, telefony[[#This Row],[zakonczenie]]-telefony[[#This Row],[rozpoczecie]]+K1096, K1096)</f>
        <v>1.4754745370370352</v>
      </c>
      <c r="L1097" s="9">
        <f>IF(telefony[[#This Row],[Czy zagraniczne]]=1, telefony[[#This Row],[zakonczenie]]-telefony[[#This Row],[rozpoczecie]]+L1096, L1096)</f>
        <v>0.32083333333333386</v>
      </c>
      <c r="M1097" s="9">
        <f>IF(telefony[[#This Row],[Czy stacjonarny]]=1, telefony[[#This Row],[zakonczenie]]-telefony[[#This Row],[rozpoczecie]]+M1096, IF(telefony[[#This Row],[Czy komórkowy]]=1, telefony[[#This Row],[zakonczenie]]-telefony[[#This Row],[rozpoczecie]]+M1096, M1096))</f>
        <v>5.9125000000000085</v>
      </c>
      <c r="N1097" s="2">
        <f>telefony[[#This Row],[zakonczenie]]-telefony[[#This Row],[rozpoczecie]]</f>
        <v>3.958333333333397E-3</v>
      </c>
      <c r="O1097">
        <f>IF(telefony[[#This Row],[Czy zagraniczne]]=1, ROUNDUP(telefony[[#This Row],[Trwanie]]*1440,0),0)</f>
        <v>0</v>
      </c>
      <c r="P1097" s="9">
        <f>IF(telefony[[#This Row],[Czy komórkowy]]=1, P1096+telefony[[#This Row],[Trwanie]], P1096)</f>
        <v>1.3108217592592581</v>
      </c>
      <c r="Q1097" s="9">
        <f>IF(telefony[[#This Row],[Czy stacjonarny]]=1, Q1096+telefony[[#This Row],[Trwanie]], Q1096)</f>
        <v>4.0461226851851908</v>
      </c>
    </row>
    <row r="1098" spans="1:17" x14ac:dyDescent="0.25">
      <c r="A1098">
        <v>4187727</v>
      </c>
      <c r="B1098" s="1">
        <v>42933</v>
      </c>
      <c r="C1098" s="2">
        <v>0.57038194444444446</v>
      </c>
      <c r="D1098" s="2">
        <v>0.57341435185185186</v>
      </c>
      <c r="E1098">
        <f>IF(LEN(telefony[[#This Row],[nr]]) = 7, 1,0)</f>
        <v>1</v>
      </c>
      <c r="F1098">
        <f>IF(LEN(telefony[[#This Row],[nr]]) = 8, 1,0)</f>
        <v>0</v>
      </c>
      <c r="G1098">
        <f>IF(LEN(telefony[[#This Row],[nr]]) &gt;= 10, 1,0)</f>
        <v>0</v>
      </c>
      <c r="H1098">
        <f>IF(AND(MID(telefony[[#This Row],[nr]],1,2)="12",  telefony[[#This Row],[Czy stacjonarny]]=1), 1,0)</f>
        <v>0</v>
      </c>
      <c r="I1098" s="2">
        <f>IF(telefony[[#This Row],[Czy stacjonarny na 12]]=1, telefony[[#This Row],[zakonczenie]]-telefony[[#This Row],[rozpoczecie]]+I1097, I1097)</f>
        <v>7.8171296296296211E-2</v>
      </c>
      <c r="J1098" s="9">
        <f>IF(telefony[[#This Row],[Czy stacjonarny]]=1, telefony[[#This Row],[zakonczenie]]-telefony[[#This Row],[rozpoczecie]]+J1097, J1097)</f>
        <v>4.4400578703703735</v>
      </c>
      <c r="K1098" s="9">
        <f>IF(telefony[[#This Row],[Czy komórkowy]]=1, telefony[[#This Row],[zakonczenie]]-telefony[[#This Row],[rozpoczecie]]+K1097, K1097)</f>
        <v>1.4754745370370352</v>
      </c>
      <c r="L1098" s="9">
        <f>IF(telefony[[#This Row],[Czy zagraniczne]]=1, telefony[[#This Row],[zakonczenie]]-telefony[[#This Row],[rozpoczecie]]+L1097, L1097)</f>
        <v>0.32083333333333386</v>
      </c>
      <c r="M1098" s="9">
        <f>IF(telefony[[#This Row],[Czy stacjonarny]]=1, telefony[[#This Row],[zakonczenie]]-telefony[[#This Row],[rozpoczecie]]+M1097, IF(telefony[[#This Row],[Czy komórkowy]]=1, telefony[[#This Row],[zakonczenie]]-telefony[[#This Row],[rozpoczecie]]+M1097, M1097))</f>
        <v>5.915532407407416</v>
      </c>
      <c r="N1098" s="2">
        <f>telefony[[#This Row],[zakonczenie]]-telefony[[#This Row],[rozpoczecie]]</f>
        <v>3.0324074074074003E-3</v>
      </c>
      <c r="O1098">
        <f>IF(telefony[[#This Row],[Czy zagraniczne]]=1, ROUNDUP(telefony[[#This Row],[Trwanie]]*1440,0),0)</f>
        <v>0</v>
      </c>
      <c r="P1098" s="9">
        <f>IF(telefony[[#This Row],[Czy komórkowy]]=1, P1097+telefony[[#This Row],[Trwanie]], P1097)</f>
        <v>1.3108217592592581</v>
      </c>
      <c r="Q1098" s="9">
        <f>IF(telefony[[#This Row],[Czy stacjonarny]]=1, Q1097+telefony[[#This Row],[Trwanie]], Q1097)</f>
        <v>4.0491550925925983</v>
      </c>
    </row>
    <row r="1099" spans="1:17" x14ac:dyDescent="0.25">
      <c r="A1099">
        <v>4370146</v>
      </c>
      <c r="B1099" s="1">
        <v>42933</v>
      </c>
      <c r="C1099" s="2">
        <v>0.57170138888888888</v>
      </c>
      <c r="D1099" s="2">
        <v>0.58212962962962966</v>
      </c>
      <c r="E1099">
        <f>IF(LEN(telefony[[#This Row],[nr]]) = 7, 1,0)</f>
        <v>1</v>
      </c>
      <c r="F1099">
        <f>IF(LEN(telefony[[#This Row],[nr]]) = 8, 1,0)</f>
        <v>0</v>
      </c>
      <c r="G1099">
        <f>IF(LEN(telefony[[#This Row],[nr]]) &gt;= 10, 1,0)</f>
        <v>0</v>
      </c>
      <c r="H1099">
        <f>IF(AND(MID(telefony[[#This Row],[nr]],1,2)="12",  telefony[[#This Row],[Czy stacjonarny]]=1), 1,0)</f>
        <v>0</v>
      </c>
      <c r="I1099" s="2">
        <f>IF(telefony[[#This Row],[Czy stacjonarny na 12]]=1, telefony[[#This Row],[zakonczenie]]-telefony[[#This Row],[rozpoczecie]]+I1098, I1098)</f>
        <v>7.8171296296296211E-2</v>
      </c>
      <c r="J1099" s="9">
        <f>IF(telefony[[#This Row],[Czy stacjonarny]]=1, telefony[[#This Row],[zakonczenie]]-telefony[[#This Row],[rozpoczecie]]+J1098, J1098)</f>
        <v>4.4504861111111147</v>
      </c>
      <c r="K1099" s="9">
        <f>IF(telefony[[#This Row],[Czy komórkowy]]=1, telefony[[#This Row],[zakonczenie]]-telefony[[#This Row],[rozpoczecie]]+K1098, K1098)</f>
        <v>1.4754745370370352</v>
      </c>
      <c r="L1099" s="9">
        <f>IF(telefony[[#This Row],[Czy zagraniczne]]=1, telefony[[#This Row],[zakonczenie]]-telefony[[#This Row],[rozpoczecie]]+L1098, L1098)</f>
        <v>0.32083333333333386</v>
      </c>
      <c r="M1099" s="9">
        <f>IF(telefony[[#This Row],[Czy stacjonarny]]=1, telefony[[#This Row],[zakonczenie]]-telefony[[#This Row],[rozpoczecie]]+M1098, IF(telefony[[#This Row],[Czy komórkowy]]=1, telefony[[#This Row],[zakonczenie]]-telefony[[#This Row],[rozpoczecie]]+M1098, M1098))</f>
        <v>5.9259606481481573</v>
      </c>
      <c r="N1099" s="2">
        <f>telefony[[#This Row],[zakonczenie]]-telefony[[#This Row],[rozpoczecie]]</f>
        <v>1.042824074074078E-2</v>
      </c>
      <c r="O1099">
        <f>IF(telefony[[#This Row],[Czy zagraniczne]]=1, ROUNDUP(telefony[[#This Row],[Trwanie]]*1440,0),0)</f>
        <v>0</v>
      </c>
      <c r="P1099" s="9">
        <f>IF(telefony[[#This Row],[Czy komórkowy]]=1, P1098+telefony[[#This Row],[Trwanie]], P1098)</f>
        <v>1.3108217592592581</v>
      </c>
      <c r="Q1099" s="9">
        <f>IF(telefony[[#This Row],[Czy stacjonarny]]=1, Q1098+telefony[[#This Row],[Trwanie]], Q1098)</f>
        <v>4.0595833333333395</v>
      </c>
    </row>
    <row r="1100" spans="1:17" x14ac:dyDescent="0.25">
      <c r="A1100">
        <v>5725773</v>
      </c>
      <c r="B1100" s="1">
        <v>42933</v>
      </c>
      <c r="C1100" s="2">
        <v>0.57466435185185183</v>
      </c>
      <c r="D1100" s="2">
        <v>0.58538194444444447</v>
      </c>
      <c r="E1100">
        <f>IF(LEN(telefony[[#This Row],[nr]]) = 7, 1,0)</f>
        <v>1</v>
      </c>
      <c r="F1100">
        <f>IF(LEN(telefony[[#This Row],[nr]]) = 8, 1,0)</f>
        <v>0</v>
      </c>
      <c r="G1100">
        <f>IF(LEN(telefony[[#This Row],[nr]]) &gt;= 10, 1,0)</f>
        <v>0</v>
      </c>
      <c r="H1100">
        <f>IF(AND(MID(telefony[[#This Row],[nr]],1,2)="12",  telefony[[#This Row],[Czy stacjonarny]]=1), 1,0)</f>
        <v>0</v>
      </c>
      <c r="I1100" s="2">
        <f>IF(telefony[[#This Row],[Czy stacjonarny na 12]]=1, telefony[[#This Row],[zakonczenie]]-telefony[[#This Row],[rozpoczecie]]+I1099, I1099)</f>
        <v>7.8171296296296211E-2</v>
      </c>
      <c r="J1100" s="9">
        <f>IF(telefony[[#This Row],[Czy stacjonarny]]=1, telefony[[#This Row],[zakonczenie]]-telefony[[#This Row],[rozpoczecie]]+J1099, J1099)</f>
        <v>4.4612037037037071</v>
      </c>
      <c r="K1100" s="9">
        <f>IF(telefony[[#This Row],[Czy komórkowy]]=1, telefony[[#This Row],[zakonczenie]]-telefony[[#This Row],[rozpoczecie]]+K1099, K1099)</f>
        <v>1.4754745370370352</v>
      </c>
      <c r="L1100" s="9">
        <f>IF(telefony[[#This Row],[Czy zagraniczne]]=1, telefony[[#This Row],[zakonczenie]]-telefony[[#This Row],[rozpoczecie]]+L1099, L1099)</f>
        <v>0.32083333333333386</v>
      </c>
      <c r="M1100" s="9">
        <f>IF(telefony[[#This Row],[Czy stacjonarny]]=1, telefony[[#This Row],[zakonczenie]]-telefony[[#This Row],[rozpoczecie]]+M1099, IF(telefony[[#This Row],[Czy komórkowy]]=1, telefony[[#This Row],[zakonczenie]]-telefony[[#This Row],[rozpoczecie]]+M1099, M1099))</f>
        <v>5.9366782407407497</v>
      </c>
      <c r="N1100" s="2">
        <f>telefony[[#This Row],[zakonczenie]]-telefony[[#This Row],[rozpoczecie]]</f>
        <v>1.071759259259264E-2</v>
      </c>
      <c r="O1100">
        <f>IF(telefony[[#This Row],[Czy zagraniczne]]=1, ROUNDUP(telefony[[#This Row],[Trwanie]]*1440,0),0)</f>
        <v>0</v>
      </c>
      <c r="P1100" s="9">
        <f>IF(telefony[[#This Row],[Czy komórkowy]]=1, P1099+telefony[[#This Row],[Trwanie]], P1099)</f>
        <v>1.3108217592592581</v>
      </c>
      <c r="Q1100" s="9">
        <f>IF(telefony[[#This Row],[Czy stacjonarny]]=1, Q1099+telefony[[#This Row],[Trwanie]], Q1099)</f>
        <v>4.070300925925932</v>
      </c>
    </row>
    <row r="1101" spans="1:17" x14ac:dyDescent="0.25">
      <c r="A1101">
        <v>6345014</v>
      </c>
      <c r="B1101" s="1">
        <v>42933</v>
      </c>
      <c r="C1101" s="2">
        <v>0.58010416666666664</v>
      </c>
      <c r="D1101" s="2">
        <v>0.58166666666666667</v>
      </c>
      <c r="E1101">
        <f>IF(LEN(telefony[[#This Row],[nr]]) = 7, 1,0)</f>
        <v>1</v>
      </c>
      <c r="F1101">
        <f>IF(LEN(telefony[[#This Row],[nr]]) = 8, 1,0)</f>
        <v>0</v>
      </c>
      <c r="G1101">
        <f>IF(LEN(telefony[[#This Row],[nr]]) &gt;= 10, 1,0)</f>
        <v>0</v>
      </c>
      <c r="H1101">
        <f>IF(AND(MID(telefony[[#This Row],[nr]],1,2)="12",  telefony[[#This Row],[Czy stacjonarny]]=1), 1,0)</f>
        <v>0</v>
      </c>
      <c r="I1101" s="2">
        <f>IF(telefony[[#This Row],[Czy stacjonarny na 12]]=1, telefony[[#This Row],[zakonczenie]]-telefony[[#This Row],[rozpoczecie]]+I1100, I1100)</f>
        <v>7.8171296296296211E-2</v>
      </c>
      <c r="J1101" s="9">
        <f>IF(telefony[[#This Row],[Czy stacjonarny]]=1, telefony[[#This Row],[zakonczenie]]-telefony[[#This Row],[rozpoczecie]]+J1100, J1100)</f>
        <v>4.4627662037037075</v>
      </c>
      <c r="K1101" s="9">
        <f>IF(telefony[[#This Row],[Czy komórkowy]]=1, telefony[[#This Row],[zakonczenie]]-telefony[[#This Row],[rozpoczecie]]+K1100, K1100)</f>
        <v>1.4754745370370352</v>
      </c>
      <c r="L1101" s="9">
        <f>IF(telefony[[#This Row],[Czy zagraniczne]]=1, telefony[[#This Row],[zakonczenie]]-telefony[[#This Row],[rozpoczecie]]+L1100, L1100)</f>
        <v>0.32083333333333386</v>
      </c>
      <c r="M1101" s="9">
        <f>IF(telefony[[#This Row],[Czy stacjonarny]]=1, telefony[[#This Row],[zakonczenie]]-telefony[[#This Row],[rozpoczecie]]+M1100, IF(telefony[[#This Row],[Czy komórkowy]]=1, telefony[[#This Row],[zakonczenie]]-telefony[[#This Row],[rozpoczecie]]+M1100, M1100))</f>
        <v>5.93824074074075</v>
      </c>
      <c r="N1101" s="2">
        <f>telefony[[#This Row],[zakonczenie]]-telefony[[#This Row],[rozpoczecie]]</f>
        <v>1.5625000000000222E-3</v>
      </c>
      <c r="O1101">
        <f>IF(telefony[[#This Row],[Czy zagraniczne]]=1, ROUNDUP(telefony[[#This Row],[Trwanie]]*1440,0),0)</f>
        <v>0</v>
      </c>
      <c r="P1101" s="9">
        <f>IF(telefony[[#This Row],[Czy komórkowy]]=1, P1100+telefony[[#This Row],[Trwanie]], P1100)</f>
        <v>1.3108217592592581</v>
      </c>
      <c r="Q1101" s="9">
        <f>IF(telefony[[#This Row],[Czy stacjonarny]]=1, Q1100+telefony[[#This Row],[Trwanie]], Q1100)</f>
        <v>4.0718634259259323</v>
      </c>
    </row>
    <row r="1102" spans="1:17" x14ac:dyDescent="0.25">
      <c r="A1102">
        <v>7507831</v>
      </c>
      <c r="B1102" s="1">
        <v>42933</v>
      </c>
      <c r="C1102" s="2">
        <v>0.58545138888888892</v>
      </c>
      <c r="D1102" s="2">
        <v>0.59214120370370371</v>
      </c>
      <c r="E1102">
        <f>IF(LEN(telefony[[#This Row],[nr]]) = 7, 1,0)</f>
        <v>1</v>
      </c>
      <c r="F1102">
        <f>IF(LEN(telefony[[#This Row],[nr]]) = 8, 1,0)</f>
        <v>0</v>
      </c>
      <c r="G1102">
        <f>IF(LEN(telefony[[#This Row],[nr]]) &gt;= 10, 1,0)</f>
        <v>0</v>
      </c>
      <c r="H1102">
        <f>IF(AND(MID(telefony[[#This Row],[nr]],1,2)="12",  telefony[[#This Row],[Czy stacjonarny]]=1), 1,0)</f>
        <v>0</v>
      </c>
      <c r="I1102" s="2">
        <f>IF(telefony[[#This Row],[Czy stacjonarny na 12]]=1, telefony[[#This Row],[zakonczenie]]-telefony[[#This Row],[rozpoczecie]]+I1101, I1101)</f>
        <v>7.8171296296296211E-2</v>
      </c>
      <c r="J1102" s="9">
        <f>IF(telefony[[#This Row],[Czy stacjonarny]]=1, telefony[[#This Row],[zakonczenie]]-telefony[[#This Row],[rozpoczecie]]+J1101, J1101)</f>
        <v>4.4694560185185219</v>
      </c>
      <c r="K1102" s="9">
        <f>IF(telefony[[#This Row],[Czy komórkowy]]=1, telefony[[#This Row],[zakonczenie]]-telefony[[#This Row],[rozpoczecie]]+K1101, K1101)</f>
        <v>1.4754745370370352</v>
      </c>
      <c r="L1102" s="9">
        <f>IF(telefony[[#This Row],[Czy zagraniczne]]=1, telefony[[#This Row],[zakonczenie]]-telefony[[#This Row],[rozpoczecie]]+L1101, L1101)</f>
        <v>0.32083333333333386</v>
      </c>
      <c r="M1102" s="9">
        <f>IF(telefony[[#This Row],[Czy stacjonarny]]=1, telefony[[#This Row],[zakonczenie]]-telefony[[#This Row],[rozpoczecie]]+M1101, IF(telefony[[#This Row],[Czy komórkowy]]=1, telefony[[#This Row],[zakonczenie]]-telefony[[#This Row],[rozpoczecie]]+M1101, M1101))</f>
        <v>5.9449305555555645</v>
      </c>
      <c r="N1102" s="2">
        <f>telefony[[#This Row],[zakonczenie]]-telefony[[#This Row],[rozpoczecie]]</f>
        <v>6.6898148148147873E-3</v>
      </c>
      <c r="O1102">
        <f>IF(telefony[[#This Row],[Czy zagraniczne]]=1, ROUNDUP(telefony[[#This Row],[Trwanie]]*1440,0),0)</f>
        <v>0</v>
      </c>
      <c r="P1102" s="9">
        <f>IF(telefony[[#This Row],[Czy komórkowy]]=1, P1101+telefony[[#This Row],[Trwanie]], P1101)</f>
        <v>1.3108217592592581</v>
      </c>
      <c r="Q1102" s="9">
        <f>IF(telefony[[#This Row],[Czy stacjonarny]]=1, Q1101+telefony[[#This Row],[Trwanie]], Q1101)</f>
        <v>4.0785532407407468</v>
      </c>
    </row>
    <row r="1103" spans="1:17" x14ac:dyDescent="0.25">
      <c r="A1103">
        <v>1198407</v>
      </c>
      <c r="B1103" s="1">
        <v>42933</v>
      </c>
      <c r="C1103" s="2">
        <v>0.59004629629629635</v>
      </c>
      <c r="D1103" s="2">
        <v>0.59799768518518515</v>
      </c>
      <c r="E1103">
        <f>IF(LEN(telefony[[#This Row],[nr]]) = 7, 1,0)</f>
        <v>1</v>
      </c>
      <c r="F1103">
        <f>IF(LEN(telefony[[#This Row],[nr]]) = 8, 1,0)</f>
        <v>0</v>
      </c>
      <c r="G1103">
        <f>IF(LEN(telefony[[#This Row],[nr]]) &gt;= 10, 1,0)</f>
        <v>0</v>
      </c>
      <c r="H1103">
        <f>IF(AND(MID(telefony[[#This Row],[nr]],1,2)="12",  telefony[[#This Row],[Czy stacjonarny]]=1), 1,0)</f>
        <v>0</v>
      </c>
      <c r="I1103" s="2">
        <f>IF(telefony[[#This Row],[Czy stacjonarny na 12]]=1, telefony[[#This Row],[zakonczenie]]-telefony[[#This Row],[rozpoczecie]]+I1102, I1102)</f>
        <v>7.8171296296296211E-2</v>
      </c>
      <c r="J1103" s="9">
        <f>IF(telefony[[#This Row],[Czy stacjonarny]]=1, telefony[[#This Row],[zakonczenie]]-telefony[[#This Row],[rozpoczecie]]+J1102, J1102)</f>
        <v>4.4774074074074104</v>
      </c>
      <c r="K1103" s="9">
        <f>IF(telefony[[#This Row],[Czy komórkowy]]=1, telefony[[#This Row],[zakonczenie]]-telefony[[#This Row],[rozpoczecie]]+K1102, K1102)</f>
        <v>1.4754745370370352</v>
      </c>
      <c r="L1103" s="9">
        <f>IF(telefony[[#This Row],[Czy zagraniczne]]=1, telefony[[#This Row],[zakonczenie]]-telefony[[#This Row],[rozpoczecie]]+L1102, L1102)</f>
        <v>0.32083333333333386</v>
      </c>
      <c r="M1103" s="9">
        <f>IF(telefony[[#This Row],[Czy stacjonarny]]=1, telefony[[#This Row],[zakonczenie]]-telefony[[#This Row],[rozpoczecie]]+M1102, IF(telefony[[#This Row],[Czy komórkowy]]=1, telefony[[#This Row],[zakonczenie]]-telefony[[#This Row],[rozpoczecie]]+M1102, M1102))</f>
        <v>5.952881944444453</v>
      </c>
      <c r="N1103" s="2">
        <f>telefony[[#This Row],[zakonczenie]]-telefony[[#This Row],[rozpoczecie]]</f>
        <v>7.9513888888887996E-3</v>
      </c>
      <c r="O1103">
        <f>IF(telefony[[#This Row],[Czy zagraniczne]]=1, ROUNDUP(telefony[[#This Row],[Trwanie]]*1440,0),0)</f>
        <v>0</v>
      </c>
      <c r="P1103" s="9">
        <f>IF(telefony[[#This Row],[Czy komórkowy]]=1, P1102+telefony[[#This Row],[Trwanie]], P1102)</f>
        <v>1.3108217592592581</v>
      </c>
      <c r="Q1103" s="9">
        <f>IF(telefony[[#This Row],[Czy stacjonarny]]=1, Q1102+telefony[[#This Row],[Trwanie]], Q1102)</f>
        <v>4.0865046296296352</v>
      </c>
    </row>
    <row r="1104" spans="1:17" x14ac:dyDescent="0.25">
      <c r="A1104">
        <v>4055319</v>
      </c>
      <c r="B1104" s="1">
        <v>42933</v>
      </c>
      <c r="C1104" s="2">
        <v>0.59471064814814811</v>
      </c>
      <c r="D1104" s="2">
        <v>0.60624999999999996</v>
      </c>
      <c r="E1104">
        <f>IF(LEN(telefony[[#This Row],[nr]]) = 7, 1,0)</f>
        <v>1</v>
      </c>
      <c r="F1104">
        <f>IF(LEN(telefony[[#This Row],[nr]]) = 8, 1,0)</f>
        <v>0</v>
      </c>
      <c r="G1104">
        <f>IF(LEN(telefony[[#This Row],[nr]]) &gt;= 10, 1,0)</f>
        <v>0</v>
      </c>
      <c r="H1104">
        <f>IF(AND(MID(telefony[[#This Row],[nr]],1,2)="12",  telefony[[#This Row],[Czy stacjonarny]]=1), 1,0)</f>
        <v>0</v>
      </c>
      <c r="I1104" s="2">
        <f>IF(telefony[[#This Row],[Czy stacjonarny na 12]]=1, telefony[[#This Row],[zakonczenie]]-telefony[[#This Row],[rozpoczecie]]+I1103, I1103)</f>
        <v>7.8171296296296211E-2</v>
      </c>
      <c r="J1104" s="9">
        <f>IF(telefony[[#This Row],[Czy stacjonarny]]=1, telefony[[#This Row],[zakonczenie]]-telefony[[#This Row],[rozpoczecie]]+J1103, J1103)</f>
        <v>4.488946759259262</v>
      </c>
      <c r="K1104" s="9">
        <f>IF(telefony[[#This Row],[Czy komórkowy]]=1, telefony[[#This Row],[zakonczenie]]-telefony[[#This Row],[rozpoczecie]]+K1103, K1103)</f>
        <v>1.4754745370370352</v>
      </c>
      <c r="L1104" s="9">
        <f>IF(telefony[[#This Row],[Czy zagraniczne]]=1, telefony[[#This Row],[zakonczenie]]-telefony[[#This Row],[rozpoczecie]]+L1103, L1103)</f>
        <v>0.32083333333333386</v>
      </c>
      <c r="M1104" s="9">
        <f>IF(telefony[[#This Row],[Czy stacjonarny]]=1, telefony[[#This Row],[zakonczenie]]-telefony[[#This Row],[rozpoczecie]]+M1103, IF(telefony[[#This Row],[Czy komórkowy]]=1, telefony[[#This Row],[zakonczenie]]-telefony[[#This Row],[rozpoczecie]]+M1103, M1103))</f>
        <v>5.9644212962963046</v>
      </c>
      <c r="N1104" s="2">
        <f>telefony[[#This Row],[zakonczenie]]-telefony[[#This Row],[rozpoczecie]]</f>
        <v>1.1539351851851842E-2</v>
      </c>
      <c r="O1104">
        <f>IF(telefony[[#This Row],[Czy zagraniczne]]=1, ROUNDUP(telefony[[#This Row],[Trwanie]]*1440,0),0)</f>
        <v>0</v>
      </c>
      <c r="P1104" s="9">
        <f>IF(telefony[[#This Row],[Czy komórkowy]]=1, P1103+telefony[[#This Row],[Trwanie]], P1103)</f>
        <v>1.3108217592592581</v>
      </c>
      <c r="Q1104" s="9">
        <f>IF(telefony[[#This Row],[Czy stacjonarny]]=1, Q1103+telefony[[#This Row],[Trwanie]], Q1103)</f>
        <v>4.0980439814814869</v>
      </c>
    </row>
    <row r="1105" spans="1:17" x14ac:dyDescent="0.25">
      <c r="A1105">
        <v>70730125</v>
      </c>
      <c r="B1105" s="1">
        <v>42933</v>
      </c>
      <c r="C1105" s="2">
        <v>0.59578703703703706</v>
      </c>
      <c r="D1105" s="2">
        <v>0.59671296296296295</v>
      </c>
      <c r="E1105">
        <f>IF(LEN(telefony[[#This Row],[nr]]) = 7, 1,0)</f>
        <v>0</v>
      </c>
      <c r="F1105">
        <f>IF(LEN(telefony[[#This Row],[nr]]) = 8, 1,0)</f>
        <v>1</v>
      </c>
      <c r="G1105">
        <f>IF(LEN(telefony[[#This Row],[nr]]) &gt;= 10, 1,0)</f>
        <v>0</v>
      </c>
      <c r="H1105">
        <f>IF(AND(MID(telefony[[#This Row],[nr]],1,2)="12",  telefony[[#This Row],[Czy stacjonarny]]=1), 1,0)</f>
        <v>0</v>
      </c>
      <c r="I1105" s="2">
        <f>IF(telefony[[#This Row],[Czy stacjonarny na 12]]=1, telefony[[#This Row],[zakonczenie]]-telefony[[#This Row],[rozpoczecie]]+I1104, I1104)</f>
        <v>7.8171296296296211E-2</v>
      </c>
      <c r="J1105" s="9">
        <f>IF(telefony[[#This Row],[Czy stacjonarny]]=1, telefony[[#This Row],[zakonczenie]]-telefony[[#This Row],[rozpoczecie]]+J1104, J1104)</f>
        <v>4.488946759259262</v>
      </c>
      <c r="K1105" s="9">
        <f>IF(telefony[[#This Row],[Czy komórkowy]]=1, telefony[[#This Row],[zakonczenie]]-telefony[[#This Row],[rozpoczecie]]+K1104, K1104)</f>
        <v>1.4764004629629612</v>
      </c>
      <c r="L1105" s="9">
        <f>IF(telefony[[#This Row],[Czy zagraniczne]]=1, telefony[[#This Row],[zakonczenie]]-telefony[[#This Row],[rozpoczecie]]+L1104, L1104)</f>
        <v>0.32083333333333386</v>
      </c>
      <c r="M1105" s="9">
        <f>IF(telefony[[#This Row],[Czy stacjonarny]]=1, telefony[[#This Row],[zakonczenie]]-telefony[[#This Row],[rozpoczecie]]+M1104, IF(telefony[[#This Row],[Czy komórkowy]]=1, telefony[[#This Row],[zakonczenie]]-telefony[[#This Row],[rozpoczecie]]+M1104, M1104))</f>
        <v>5.9653472222222304</v>
      </c>
      <c r="N1105" s="2">
        <f>telefony[[#This Row],[zakonczenie]]-telefony[[#This Row],[rozpoczecie]]</f>
        <v>9.2592592592588563E-4</v>
      </c>
      <c r="O1105">
        <f>IF(telefony[[#This Row],[Czy zagraniczne]]=1, ROUNDUP(telefony[[#This Row],[Trwanie]]*1440,0),0)</f>
        <v>0</v>
      </c>
      <c r="P1105" s="9">
        <f>IF(telefony[[#This Row],[Czy komórkowy]]=1, P1104+telefony[[#This Row],[Trwanie]], P1104)</f>
        <v>1.3117476851851841</v>
      </c>
      <c r="Q1105" s="9">
        <f>IF(telefony[[#This Row],[Czy stacjonarny]]=1, Q1104+telefony[[#This Row],[Trwanie]], Q1104)</f>
        <v>4.0980439814814869</v>
      </c>
    </row>
    <row r="1106" spans="1:17" x14ac:dyDescent="0.25">
      <c r="A1106">
        <v>45158089</v>
      </c>
      <c r="B1106" s="1">
        <v>42933</v>
      </c>
      <c r="C1106" s="2">
        <v>0.5962615740740741</v>
      </c>
      <c r="D1106" s="2">
        <v>0.59780092592592593</v>
      </c>
      <c r="E1106">
        <f>IF(LEN(telefony[[#This Row],[nr]]) = 7, 1,0)</f>
        <v>0</v>
      </c>
      <c r="F1106">
        <f>IF(LEN(telefony[[#This Row],[nr]]) = 8, 1,0)</f>
        <v>1</v>
      </c>
      <c r="G1106">
        <f>IF(LEN(telefony[[#This Row],[nr]]) &gt;= 10, 1,0)</f>
        <v>0</v>
      </c>
      <c r="H1106">
        <f>IF(AND(MID(telefony[[#This Row],[nr]],1,2)="12",  telefony[[#This Row],[Czy stacjonarny]]=1), 1,0)</f>
        <v>0</v>
      </c>
      <c r="I1106" s="2">
        <f>IF(telefony[[#This Row],[Czy stacjonarny na 12]]=1, telefony[[#This Row],[zakonczenie]]-telefony[[#This Row],[rozpoczecie]]+I1105, I1105)</f>
        <v>7.8171296296296211E-2</v>
      </c>
      <c r="J1106" s="9">
        <f>IF(telefony[[#This Row],[Czy stacjonarny]]=1, telefony[[#This Row],[zakonczenie]]-telefony[[#This Row],[rozpoczecie]]+J1105, J1105)</f>
        <v>4.488946759259262</v>
      </c>
      <c r="K1106" s="9">
        <f>IF(telefony[[#This Row],[Czy komórkowy]]=1, telefony[[#This Row],[zakonczenie]]-telefony[[#This Row],[rozpoczecie]]+K1105, K1105)</f>
        <v>1.4779398148148131</v>
      </c>
      <c r="L1106" s="9">
        <f>IF(telefony[[#This Row],[Czy zagraniczne]]=1, telefony[[#This Row],[zakonczenie]]-telefony[[#This Row],[rozpoczecie]]+L1105, L1105)</f>
        <v>0.32083333333333386</v>
      </c>
      <c r="M1106" s="9">
        <f>IF(telefony[[#This Row],[Czy stacjonarny]]=1, telefony[[#This Row],[zakonczenie]]-telefony[[#This Row],[rozpoczecie]]+M1105, IF(telefony[[#This Row],[Czy komórkowy]]=1, telefony[[#This Row],[zakonczenie]]-telefony[[#This Row],[rozpoczecie]]+M1105, M1105))</f>
        <v>5.9668865740740822</v>
      </c>
      <c r="N1106" s="2">
        <f>telefony[[#This Row],[zakonczenie]]-telefony[[#This Row],[rozpoczecie]]</f>
        <v>1.5393518518518334E-3</v>
      </c>
      <c r="O1106">
        <f>IF(telefony[[#This Row],[Czy zagraniczne]]=1, ROUNDUP(telefony[[#This Row],[Trwanie]]*1440,0),0)</f>
        <v>0</v>
      </c>
      <c r="P1106" s="9">
        <f>IF(telefony[[#This Row],[Czy komórkowy]]=1, P1105+telefony[[#This Row],[Trwanie]], P1105)</f>
        <v>1.313287037037036</v>
      </c>
      <c r="Q1106" s="9">
        <f>IF(telefony[[#This Row],[Czy stacjonarny]]=1, Q1105+telefony[[#This Row],[Trwanie]], Q1105)</f>
        <v>4.0980439814814869</v>
      </c>
    </row>
    <row r="1107" spans="1:17" x14ac:dyDescent="0.25">
      <c r="A1107">
        <v>8159631</v>
      </c>
      <c r="B1107" s="1">
        <v>42933</v>
      </c>
      <c r="C1107" s="2">
        <v>0.59650462962962958</v>
      </c>
      <c r="D1107" s="2">
        <v>0.60144675925925928</v>
      </c>
      <c r="E1107">
        <f>IF(LEN(telefony[[#This Row],[nr]]) = 7, 1,0)</f>
        <v>1</v>
      </c>
      <c r="F1107">
        <f>IF(LEN(telefony[[#This Row],[nr]]) = 8, 1,0)</f>
        <v>0</v>
      </c>
      <c r="G1107">
        <f>IF(LEN(telefony[[#This Row],[nr]]) &gt;= 10, 1,0)</f>
        <v>0</v>
      </c>
      <c r="H1107">
        <f>IF(AND(MID(telefony[[#This Row],[nr]],1,2)="12",  telefony[[#This Row],[Czy stacjonarny]]=1), 1,0)</f>
        <v>0</v>
      </c>
      <c r="I1107" s="2">
        <f>IF(telefony[[#This Row],[Czy stacjonarny na 12]]=1, telefony[[#This Row],[zakonczenie]]-telefony[[#This Row],[rozpoczecie]]+I1106, I1106)</f>
        <v>7.8171296296296211E-2</v>
      </c>
      <c r="J1107" s="9">
        <f>IF(telefony[[#This Row],[Czy stacjonarny]]=1, telefony[[#This Row],[zakonczenie]]-telefony[[#This Row],[rozpoczecie]]+J1106, J1106)</f>
        <v>4.4938888888888915</v>
      </c>
      <c r="K1107" s="9">
        <f>IF(telefony[[#This Row],[Czy komórkowy]]=1, telefony[[#This Row],[zakonczenie]]-telefony[[#This Row],[rozpoczecie]]+K1106, K1106)</f>
        <v>1.4779398148148131</v>
      </c>
      <c r="L1107" s="9">
        <f>IF(telefony[[#This Row],[Czy zagraniczne]]=1, telefony[[#This Row],[zakonczenie]]-telefony[[#This Row],[rozpoczecie]]+L1106, L1106)</f>
        <v>0.32083333333333386</v>
      </c>
      <c r="M1107" s="9">
        <f>IF(telefony[[#This Row],[Czy stacjonarny]]=1, telefony[[#This Row],[zakonczenie]]-telefony[[#This Row],[rozpoczecie]]+M1106, IF(telefony[[#This Row],[Czy komórkowy]]=1, telefony[[#This Row],[zakonczenie]]-telefony[[#This Row],[rozpoczecie]]+M1106, M1106))</f>
        <v>5.9718287037037117</v>
      </c>
      <c r="N1107" s="2">
        <f>telefony[[#This Row],[zakonczenie]]-telefony[[#This Row],[rozpoczecie]]</f>
        <v>4.942129629629699E-3</v>
      </c>
      <c r="O1107">
        <f>IF(telefony[[#This Row],[Czy zagraniczne]]=1, ROUNDUP(telefony[[#This Row],[Trwanie]]*1440,0),0)</f>
        <v>0</v>
      </c>
      <c r="P1107" s="9">
        <f>IF(telefony[[#This Row],[Czy komórkowy]]=1, P1106+telefony[[#This Row],[Trwanie]], P1106)</f>
        <v>1.313287037037036</v>
      </c>
      <c r="Q1107" s="9">
        <f>IF(telefony[[#This Row],[Czy stacjonarny]]=1, Q1106+telefony[[#This Row],[Trwanie]], Q1106)</f>
        <v>4.1029861111111163</v>
      </c>
    </row>
    <row r="1108" spans="1:17" x14ac:dyDescent="0.25">
      <c r="A1108">
        <v>2645518</v>
      </c>
      <c r="B1108" s="1">
        <v>42933</v>
      </c>
      <c r="C1108" s="2">
        <v>0.60025462962962961</v>
      </c>
      <c r="D1108" s="2">
        <v>0.60699074074074078</v>
      </c>
      <c r="E1108">
        <f>IF(LEN(telefony[[#This Row],[nr]]) = 7, 1,0)</f>
        <v>1</v>
      </c>
      <c r="F1108">
        <f>IF(LEN(telefony[[#This Row],[nr]]) = 8, 1,0)</f>
        <v>0</v>
      </c>
      <c r="G1108">
        <f>IF(LEN(telefony[[#This Row],[nr]]) &gt;= 10, 1,0)</f>
        <v>0</v>
      </c>
      <c r="H1108">
        <f>IF(AND(MID(telefony[[#This Row],[nr]],1,2)="12",  telefony[[#This Row],[Czy stacjonarny]]=1), 1,0)</f>
        <v>0</v>
      </c>
      <c r="I1108" s="2">
        <f>IF(telefony[[#This Row],[Czy stacjonarny na 12]]=1, telefony[[#This Row],[zakonczenie]]-telefony[[#This Row],[rozpoczecie]]+I1107, I1107)</f>
        <v>7.8171296296296211E-2</v>
      </c>
      <c r="J1108" s="9">
        <f>IF(telefony[[#This Row],[Czy stacjonarny]]=1, telefony[[#This Row],[zakonczenie]]-telefony[[#This Row],[rozpoczecie]]+J1107, J1107)</f>
        <v>4.500625000000003</v>
      </c>
      <c r="K1108" s="9">
        <f>IF(telefony[[#This Row],[Czy komórkowy]]=1, telefony[[#This Row],[zakonczenie]]-telefony[[#This Row],[rozpoczecie]]+K1107, K1107)</f>
        <v>1.4779398148148131</v>
      </c>
      <c r="L1108" s="9">
        <f>IF(telefony[[#This Row],[Czy zagraniczne]]=1, telefony[[#This Row],[zakonczenie]]-telefony[[#This Row],[rozpoczecie]]+L1107, L1107)</f>
        <v>0.32083333333333386</v>
      </c>
      <c r="M1108" s="9">
        <f>IF(telefony[[#This Row],[Czy stacjonarny]]=1, telefony[[#This Row],[zakonczenie]]-telefony[[#This Row],[rozpoczecie]]+M1107, IF(telefony[[#This Row],[Czy komórkowy]]=1, telefony[[#This Row],[zakonczenie]]-telefony[[#This Row],[rozpoczecie]]+M1107, M1107))</f>
        <v>5.9785648148148232</v>
      </c>
      <c r="N1108" s="2">
        <f>telefony[[#This Row],[zakonczenie]]-telefony[[#This Row],[rozpoczecie]]</f>
        <v>6.7361111111111649E-3</v>
      </c>
      <c r="O1108">
        <f>IF(telefony[[#This Row],[Czy zagraniczne]]=1, ROUNDUP(telefony[[#This Row],[Trwanie]]*1440,0),0)</f>
        <v>0</v>
      </c>
      <c r="P1108" s="9">
        <f>IF(telefony[[#This Row],[Czy komórkowy]]=1, P1107+telefony[[#This Row],[Trwanie]], P1107)</f>
        <v>1.313287037037036</v>
      </c>
      <c r="Q1108" s="9">
        <f>IF(telefony[[#This Row],[Czy stacjonarny]]=1, Q1107+telefony[[#This Row],[Trwanie]], Q1107)</f>
        <v>4.1097222222222278</v>
      </c>
    </row>
    <row r="1109" spans="1:17" x14ac:dyDescent="0.25">
      <c r="A1109">
        <v>5199929</v>
      </c>
      <c r="B1109" s="1">
        <v>42933</v>
      </c>
      <c r="C1109" s="2">
        <v>0.60083333333333333</v>
      </c>
      <c r="D1109" s="2">
        <v>0.60971064814814813</v>
      </c>
      <c r="E1109">
        <f>IF(LEN(telefony[[#This Row],[nr]]) = 7, 1,0)</f>
        <v>1</v>
      </c>
      <c r="F1109">
        <f>IF(LEN(telefony[[#This Row],[nr]]) = 8, 1,0)</f>
        <v>0</v>
      </c>
      <c r="G1109">
        <f>IF(LEN(telefony[[#This Row],[nr]]) &gt;= 10, 1,0)</f>
        <v>0</v>
      </c>
      <c r="H1109">
        <f>IF(AND(MID(telefony[[#This Row],[nr]],1,2)="12",  telefony[[#This Row],[Czy stacjonarny]]=1), 1,0)</f>
        <v>0</v>
      </c>
      <c r="I1109" s="2">
        <f>IF(telefony[[#This Row],[Czy stacjonarny na 12]]=1, telefony[[#This Row],[zakonczenie]]-telefony[[#This Row],[rozpoczecie]]+I1108, I1108)</f>
        <v>7.8171296296296211E-2</v>
      </c>
      <c r="J1109" s="9">
        <f>IF(telefony[[#This Row],[Czy stacjonarny]]=1, telefony[[#This Row],[zakonczenie]]-telefony[[#This Row],[rozpoczecie]]+J1108, J1108)</f>
        <v>4.5095023148148181</v>
      </c>
      <c r="K1109" s="9">
        <f>IF(telefony[[#This Row],[Czy komórkowy]]=1, telefony[[#This Row],[zakonczenie]]-telefony[[#This Row],[rozpoczecie]]+K1108, K1108)</f>
        <v>1.4779398148148131</v>
      </c>
      <c r="L1109" s="9">
        <f>IF(telefony[[#This Row],[Czy zagraniczne]]=1, telefony[[#This Row],[zakonczenie]]-telefony[[#This Row],[rozpoczecie]]+L1108, L1108)</f>
        <v>0.32083333333333386</v>
      </c>
      <c r="M1109" s="9">
        <f>IF(telefony[[#This Row],[Czy stacjonarny]]=1, telefony[[#This Row],[zakonczenie]]-telefony[[#This Row],[rozpoczecie]]+M1108, IF(telefony[[#This Row],[Czy komórkowy]]=1, telefony[[#This Row],[zakonczenie]]-telefony[[#This Row],[rozpoczecie]]+M1108, M1108))</f>
        <v>5.9874421296296383</v>
      </c>
      <c r="N1109" s="2">
        <f>telefony[[#This Row],[zakonczenie]]-telefony[[#This Row],[rozpoczecie]]</f>
        <v>8.8773148148147962E-3</v>
      </c>
      <c r="O1109">
        <f>IF(telefony[[#This Row],[Czy zagraniczne]]=1, ROUNDUP(telefony[[#This Row],[Trwanie]]*1440,0),0)</f>
        <v>0</v>
      </c>
      <c r="P1109" s="9">
        <f>IF(telefony[[#This Row],[Czy komórkowy]]=1, P1108+telefony[[#This Row],[Trwanie]], P1108)</f>
        <v>1.313287037037036</v>
      </c>
      <c r="Q1109" s="9">
        <f>IF(telefony[[#This Row],[Czy stacjonarny]]=1, Q1108+telefony[[#This Row],[Trwanie]], Q1108)</f>
        <v>4.118599537037043</v>
      </c>
    </row>
    <row r="1110" spans="1:17" x14ac:dyDescent="0.25">
      <c r="A1110">
        <v>4039284</v>
      </c>
      <c r="B1110" s="1">
        <v>42933</v>
      </c>
      <c r="C1110" s="2">
        <v>0.6021643518518518</v>
      </c>
      <c r="D1110" s="2">
        <v>0.60636574074074079</v>
      </c>
      <c r="E1110">
        <f>IF(LEN(telefony[[#This Row],[nr]]) = 7, 1,0)</f>
        <v>1</v>
      </c>
      <c r="F1110">
        <f>IF(LEN(telefony[[#This Row],[nr]]) = 8, 1,0)</f>
        <v>0</v>
      </c>
      <c r="G1110">
        <f>IF(LEN(telefony[[#This Row],[nr]]) &gt;= 10, 1,0)</f>
        <v>0</v>
      </c>
      <c r="H1110">
        <f>IF(AND(MID(telefony[[#This Row],[nr]],1,2)="12",  telefony[[#This Row],[Czy stacjonarny]]=1), 1,0)</f>
        <v>0</v>
      </c>
      <c r="I1110" s="2">
        <f>IF(telefony[[#This Row],[Czy stacjonarny na 12]]=1, telefony[[#This Row],[zakonczenie]]-telefony[[#This Row],[rozpoczecie]]+I1109, I1109)</f>
        <v>7.8171296296296211E-2</v>
      </c>
      <c r="J1110" s="9">
        <f>IF(telefony[[#This Row],[Czy stacjonarny]]=1, telefony[[#This Row],[zakonczenie]]-telefony[[#This Row],[rozpoczecie]]+J1109, J1109)</f>
        <v>4.5137037037037073</v>
      </c>
      <c r="K1110" s="9">
        <f>IF(telefony[[#This Row],[Czy komórkowy]]=1, telefony[[#This Row],[zakonczenie]]-telefony[[#This Row],[rozpoczecie]]+K1109, K1109)</f>
        <v>1.4779398148148131</v>
      </c>
      <c r="L1110" s="9">
        <f>IF(telefony[[#This Row],[Czy zagraniczne]]=1, telefony[[#This Row],[zakonczenie]]-telefony[[#This Row],[rozpoczecie]]+L1109, L1109)</f>
        <v>0.32083333333333386</v>
      </c>
      <c r="M1110" s="9">
        <f>IF(telefony[[#This Row],[Czy stacjonarny]]=1, telefony[[#This Row],[zakonczenie]]-telefony[[#This Row],[rozpoczecie]]+M1109, IF(telefony[[#This Row],[Czy komórkowy]]=1, telefony[[#This Row],[zakonczenie]]-telefony[[#This Row],[rozpoczecie]]+M1109, M1109))</f>
        <v>5.9916435185185275</v>
      </c>
      <c r="N1110" s="2">
        <f>telefony[[#This Row],[zakonczenie]]-telefony[[#This Row],[rozpoczecie]]</f>
        <v>4.2013888888889905E-3</v>
      </c>
      <c r="O1110">
        <f>IF(telefony[[#This Row],[Czy zagraniczne]]=1, ROUNDUP(telefony[[#This Row],[Trwanie]]*1440,0),0)</f>
        <v>0</v>
      </c>
      <c r="P1110" s="9">
        <f>IF(telefony[[#This Row],[Czy komórkowy]]=1, P1109+telefony[[#This Row],[Trwanie]], P1109)</f>
        <v>1.313287037037036</v>
      </c>
      <c r="Q1110" s="9">
        <f>IF(telefony[[#This Row],[Czy stacjonarny]]=1, Q1109+telefony[[#This Row],[Trwanie]], Q1109)</f>
        <v>4.1228009259259322</v>
      </c>
    </row>
    <row r="1111" spans="1:17" x14ac:dyDescent="0.25">
      <c r="A1111">
        <v>1431491</v>
      </c>
      <c r="B1111" s="1">
        <v>42933</v>
      </c>
      <c r="C1111" s="2">
        <v>0.60495370370370372</v>
      </c>
      <c r="D1111" s="2">
        <v>0.61153935185185182</v>
      </c>
      <c r="E1111">
        <f>IF(LEN(telefony[[#This Row],[nr]]) = 7, 1,0)</f>
        <v>1</v>
      </c>
      <c r="F1111">
        <f>IF(LEN(telefony[[#This Row],[nr]]) = 8, 1,0)</f>
        <v>0</v>
      </c>
      <c r="G1111">
        <f>IF(LEN(telefony[[#This Row],[nr]]) &gt;= 10, 1,0)</f>
        <v>0</v>
      </c>
      <c r="H1111">
        <f>IF(AND(MID(telefony[[#This Row],[nr]],1,2)="12",  telefony[[#This Row],[Czy stacjonarny]]=1), 1,0)</f>
        <v>0</v>
      </c>
      <c r="I1111" s="2">
        <f>IF(telefony[[#This Row],[Czy stacjonarny na 12]]=1, telefony[[#This Row],[zakonczenie]]-telefony[[#This Row],[rozpoczecie]]+I1110, I1110)</f>
        <v>7.8171296296296211E-2</v>
      </c>
      <c r="J1111" s="9">
        <f>IF(telefony[[#This Row],[Czy stacjonarny]]=1, telefony[[#This Row],[zakonczenie]]-telefony[[#This Row],[rozpoczecie]]+J1110, J1110)</f>
        <v>4.5202893518518552</v>
      </c>
      <c r="K1111" s="9">
        <f>IF(telefony[[#This Row],[Czy komórkowy]]=1, telefony[[#This Row],[zakonczenie]]-telefony[[#This Row],[rozpoczecie]]+K1110, K1110)</f>
        <v>1.4779398148148131</v>
      </c>
      <c r="L1111" s="9">
        <f>IF(telefony[[#This Row],[Czy zagraniczne]]=1, telefony[[#This Row],[zakonczenie]]-telefony[[#This Row],[rozpoczecie]]+L1110, L1110)</f>
        <v>0.32083333333333386</v>
      </c>
      <c r="M1111" s="9">
        <f>IF(telefony[[#This Row],[Czy stacjonarny]]=1, telefony[[#This Row],[zakonczenie]]-telefony[[#This Row],[rozpoczecie]]+M1110, IF(telefony[[#This Row],[Czy komórkowy]]=1, telefony[[#This Row],[zakonczenie]]-telefony[[#This Row],[rozpoczecie]]+M1110, M1110))</f>
        <v>5.9982291666666754</v>
      </c>
      <c r="N1111" s="2">
        <f>telefony[[#This Row],[zakonczenie]]-telefony[[#This Row],[rozpoczecie]]</f>
        <v>6.5856481481481044E-3</v>
      </c>
      <c r="O1111">
        <f>IF(telefony[[#This Row],[Czy zagraniczne]]=1, ROUNDUP(telefony[[#This Row],[Trwanie]]*1440,0),0)</f>
        <v>0</v>
      </c>
      <c r="P1111" s="9">
        <f>IF(telefony[[#This Row],[Czy komórkowy]]=1, P1110+telefony[[#This Row],[Trwanie]], P1110)</f>
        <v>1.313287037037036</v>
      </c>
      <c r="Q1111" s="9">
        <f>IF(telefony[[#This Row],[Czy stacjonarny]]=1, Q1110+telefony[[#This Row],[Trwanie]], Q1110)</f>
        <v>4.1293865740740801</v>
      </c>
    </row>
    <row r="1112" spans="1:17" x14ac:dyDescent="0.25">
      <c r="A1112">
        <v>39848401</v>
      </c>
      <c r="B1112" s="1">
        <v>42933</v>
      </c>
      <c r="C1112" s="2">
        <v>0.60783564814814817</v>
      </c>
      <c r="D1112" s="2">
        <v>0.60846064814814815</v>
      </c>
      <c r="E1112">
        <f>IF(LEN(telefony[[#This Row],[nr]]) = 7, 1,0)</f>
        <v>0</v>
      </c>
      <c r="F1112">
        <f>IF(LEN(telefony[[#This Row],[nr]]) = 8, 1,0)</f>
        <v>1</v>
      </c>
      <c r="G1112">
        <f>IF(LEN(telefony[[#This Row],[nr]]) &gt;= 10, 1,0)</f>
        <v>0</v>
      </c>
      <c r="H1112">
        <f>IF(AND(MID(telefony[[#This Row],[nr]],1,2)="12",  telefony[[#This Row],[Czy stacjonarny]]=1), 1,0)</f>
        <v>0</v>
      </c>
      <c r="I1112" s="2">
        <f>IF(telefony[[#This Row],[Czy stacjonarny na 12]]=1, telefony[[#This Row],[zakonczenie]]-telefony[[#This Row],[rozpoczecie]]+I1111, I1111)</f>
        <v>7.8171296296296211E-2</v>
      </c>
      <c r="J1112" s="9">
        <f>IF(telefony[[#This Row],[Czy stacjonarny]]=1, telefony[[#This Row],[zakonczenie]]-telefony[[#This Row],[rozpoczecie]]+J1111, J1111)</f>
        <v>4.5202893518518552</v>
      </c>
      <c r="K1112" s="9">
        <f>IF(telefony[[#This Row],[Czy komórkowy]]=1, telefony[[#This Row],[zakonczenie]]-telefony[[#This Row],[rozpoczecie]]+K1111, K1111)</f>
        <v>1.4785648148148129</v>
      </c>
      <c r="L1112" s="9">
        <f>IF(telefony[[#This Row],[Czy zagraniczne]]=1, telefony[[#This Row],[zakonczenie]]-telefony[[#This Row],[rozpoczecie]]+L1111, L1111)</f>
        <v>0.32083333333333386</v>
      </c>
      <c r="M1112" s="9">
        <f>IF(telefony[[#This Row],[Czy stacjonarny]]=1, telefony[[#This Row],[zakonczenie]]-telefony[[#This Row],[rozpoczecie]]+M1111, IF(telefony[[#This Row],[Czy komórkowy]]=1, telefony[[#This Row],[zakonczenie]]-telefony[[#This Row],[rozpoczecie]]+M1111, M1111))</f>
        <v>5.9988541666666757</v>
      </c>
      <c r="N1112" s="2">
        <f>telefony[[#This Row],[zakonczenie]]-telefony[[#This Row],[rozpoczecie]]</f>
        <v>6.2499999999998668E-4</v>
      </c>
      <c r="O1112">
        <f>IF(telefony[[#This Row],[Czy zagraniczne]]=1, ROUNDUP(telefony[[#This Row],[Trwanie]]*1440,0),0)</f>
        <v>0</v>
      </c>
      <c r="P1112" s="9">
        <f>IF(telefony[[#This Row],[Czy komórkowy]]=1, P1111+telefony[[#This Row],[Trwanie]], P1111)</f>
        <v>1.3139120370370359</v>
      </c>
      <c r="Q1112" s="9">
        <f>IF(telefony[[#This Row],[Czy stacjonarny]]=1, Q1111+telefony[[#This Row],[Trwanie]], Q1111)</f>
        <v>4.1293865740740801</v>
      </c>
    </row>
    <row r="1113" spans="1:17" x14ac:dyDescent="0.25">
      <c r="A1113">
        <v>9225807</v>
      </c>
      <c r="B1113" s="1">
        <v>42933</v>
      </c>
      <c r="C1113" s="2">
        <v>0.61261574074074077</v>
      </c>
      <c r="D1113" s="2">
        <v>0.62048611111111107</v>
      </c>
      <c r="E1113">
        <f>IF(LEN(telefony[[#This Row],[nr]]) = 7, 1,0)</f>
        <v>1</v>
      </c>
      <c r="F1113">
        <f>IF(LEN(telefony[[#This Row],[nr]]) = 8, 1,0)</f>
        <v>0</v>
      </c>
      <c r="G1113">
        <f>IF(LEN(telefony[[#This Row],[nr]]) &gt;= 10, 1,0)</f>
        <v>0</v>
      </c>
      <c r="H1113">
        <f>IF(AND(MID(telefony[[#This Row],[nr]],1,2)="12",  telefony[[#This Row],[Czy stacjonarny]]=1), 1,0)</f>
        <v>0</v>
      </c>
      <c r="I1113" s="2">
        <f>IF(telefony[[#This Row],[Czy stacjonarny na 12]]=1, telefony[[#This Row],[zakonczenie]]-telefony[[#This Row],[rozpoczecie]]+I1112, I1112)</f>
        <v>7.8171296296296211E-2</v>
      </c>
      <c r="J1113" s="9">
        <f>IF(telefony[[#This Row],[Czy stacjonarny]]=1, telefony[[#This Row],[zakonczenie]]-telefony[[#This Row],[rozpoczecie]]+J1112, J1112)</f>
        <v>4.5281597222222256</v>
      </c>
      <c r="K1113" s="9">
        <f>IF(telefony[[#This Row],[Czy komórkowy]]=1, telefony[[#This Row],[zakonczenie]]-telefony[[#This Row],[rozpoczecie]]+K1112, K1112)</f>
        <v>1.4785648148148129</v>
      </c>
      <c r="L1113" s="9">
        <f>IF(telefony[[#This Row],[Czy zagraniczne]]=1, telefony[[#This Row],[zakonczenie]]-telefony[[#This Row],[rozpoczecie]]+L1112, L1112)</f>
        <v>0.32083333333333386</v>
      </c>
      <c r="M1113" s="9">
        <f>IF(telefony[[#This Row],[Czy stacjonarny]]=1, telefony[[#This Row],[zakonczenie]]-telefony[[#This Row],[rozpoczecie]]+M1112, IF(telefony[[#This Row],[Czy komórkowy]]=1, telefony[[#This Row],[zakonczenie]]-telefony[[#This Row],[rozpoczecie]]+M1112, M1112))</f>
        <v>6.0067245370370461</v>
      </c>
      <c r="N1113" s="2">
        <f>telefony[[#This Row],[zakonczenie]]-telefony[[#This Row],[rozpoczecie]]</f>
        <v>7.8703703703703054E-3</v>
      </c>
      <c r="O1113">
        <f>IF(telefony[[#This Row],[Czy zagraniczne]]=1, ROUNDUP(telefony[[#This Row],[Trwanie]]*1440,0),0)</f>
        <v>0</v>
      </c>
      <c r="P1113" s="9">
        <f>IF(telefony[[#This Row],[Czy komórkowy]]=1, P1112+telefony[[#This Row],[Trwanie]], P1112)</f>
        <v>1.3139120370370359</v>
      </c>
      <c r="Q1113" s="9">
        <f>IF(telefony[[#This Row],[Czy stacjonarny]]=1, Q1112+telefony[[#This Row],[Trwanie]], Q1112)</f>
        <v>4.1372569444444505</v>
      </c>
    </row>
    <row r="1114" spans="1:17" x14ac:dyDescent="0.25">
      <c r="A1114">
        <v>7986409</v>
      </c>
      <c r="B1114" s="1">
        <v>42933</v>
      </c>
      <c r="C1114" s="2">
        <v>0.61473379629629632</v>
      </c>
      <c r="D1114" s="2">
        <v>0.61660879629629628</v>
      </c>
      <c r="E1114">
        <f>IF(LEN(telefony[[#This Row],[nr]]) = 7, 1,0)</f>
        <v>1</v>
      </c>
      <c r="F1114">
        <f>IF(LEN(telefony[[#This Row],[nr]]) = 8, 1,0)</f>
        <v>0</v>
      </c>
      <c r="G1114">
        <f>IF(LEN(telefony[[#This Row],[nr]]) &gt;= 10, 1,0)</f>
        <v>0</v>
      </c>
      <c r="H1114">
        <f>IF(AND(MID(telefony[[#This Row],[nr]],1,2)="12",  telefony[[#This Row],[Czy stacjonarny]]=1), 1,0)</f>
        <v>0</v>
      </c>
      <c r="I1114" s="2">
        <f>IF(telefony[[#This Row],[Czy stacjonarny na 12]]=1, telefony[[#This Row],[zakonczenie]]-telefony[[#This Row],[rozpoczecie]]+I1113, I1113)</f>
        <v>7.8171296296296211E-2</v>
      </c>
      <c r="J1114" s="9">
        <f>IF(telefony[[#This Row],[Czy stacjonarny]]=1, telefony[[#This Row],[zakonczenie]]-telefony[[#This Row],[rozpoczecie]]+J1113, J1113)</f>
        <v>4.5300347222222257</v>
      </c>
      <c r="K1114" s="9">
        <f>IF(telefony[[#This Row],[Czy komórkowy]]=1, telefony[[#This Row],[zakonczenie]]-telefony[[#This Row],[rozpoczecie]]+K1113, K1113)</f>
        <v>1.4785648148148129</v>
      </c>
      <c r="L1114" s="9">
        <f>IF(telefony[[#This Row],[Czy zagraniczne]]=1, telefony[[#This Row],[zakonczenie]]-telefony[[#This Row],[rozpoczecie]]+L1113, L1113)</f>
        <v>0.32083333333333386</v>
      </c>
      <c r="M1114" s="9">
        <f>IF(telefony[[#This Row],[Czy stacjonarny]]=1, telefony[[#This Row],[zakonczenie]]-telefony[[#This Row],[rozpoczecie]]+M1113, IF(telefony[[#This Row],[Czy komórkowy]]=1, telefony[[#This Row],[zakonczenie]]-telefony[[#This Row],[rozpoczecie]]+M1113, M1113))</f>
        <v>6.0085995370370462</v>
      </c>
      <c r="N1114" s="2">
        <f>telefony[[#This Row],[zakonczenie]]-telefony[[#This Row],[rozpoczecie]]</f>
        <v>1.87499999999996E-3</v>
      </c>
      <c r="O1114">
        <f>IF(telefony[[#This Row],[Czy zagraniczne]]=1, ROUNDUP(telefony[[#This Row],[Trwanie]]*1440,0),0)</f>
        <v>0</v>
      </c>
      <c r="P1114" s="9">
        <f>IF(telefony[[#This Row],[Czy komórkowy]]=1, P1113+telefony[[#This Row],[Trwanie]], P1113)</f>
        <v>1.3139120370370359</v>
      </c>
      <c r="Q1114" s="9">
        <f>IF(telefony[[#This Row],[Czy stacjonarny]]=1, Q1113+telefony[[#This Row],[Trwanie]], Q1113)</f>
        <v>4.1391319444444505</v>
      </c>
    </row>
    <row r="1115" spans="1:17" x14ac:dyDescent="0.25">
      <c r="A1115">
        <v>54554135</v>
      </c>
      <c r="B1115" s="1">
        <v>42933</v>
      </c>
      <c r="C1115" s="2">
        <v>0.61943287037037043</v>
      </c>
      <c r="D1115" s="2">
        <v>0.62100694444444449</v>
      </c>
      <c r="E1115">
        <f>IF(LEN(telefony[[#This Row],[nr]]) = 7, 1,0)</f>
        <v>0</v>
      </c>
      <c r="F1115">
        <f>IF(LEN(telefony[[#This Row],[nr]]) = 8, 1,0)</f>
        <v>1</v>
      </c>
      <c r="G1115">
        <f>IF(LEN(telefony[[#This Row],[nr]]) &gt;= 10, 1,0)</f>
        <v>0</v>
      </c>
      <c r="H1115">
        <f>IF(AND(MID(telefony[[#This Row],[nr]],1,2)="12",  telefony[[#This Row],[Czy stacjonarny]]=1), 1,0)</f>
        <v>0</v>
      </c>
      <c r="I1115" s="2">
        <f>IF(telefony[[#This Row],[Czy stacjonarny na 12]]=1, telefony[[#This Row],[zakonczenie]]-telefony[[#This Row],[rozpoczecie]]+I1114, I1114)</f>
        <v>7.8171296296296211E-2</v>
      </c>
      <c r="J1115" s="9">
        <f>IF(telefony[[#This Row],[Czy stacjonarny]]=1, telefony[[#This Row],[zakonczenie]]-telefony[[#This Row],[rozpoczecie]]+J1114, J1114)</f>
        <v>4.5300347222222257</v>
      </c>
      <c r="K1115" s="9">
        <f>IF(telefony[[#This Row],[Czy komórkowy]]=1, telefony[[#This Row],[zakonczenie]]-telefony[[#This Row],[rozpoczecie]]+K1114, K1114)</f>
        <v>1.4801388888888871</v>
      </c>
      <c r="L1115" s="9">
        <f>IF(telefony[[#This Row],[Czy zagraniczne]]=1, telefony[[#This Row],[zakonczenie]]-telefony[[#This Row],[rozpoczecie]]+L1114, L1114)</f>
        <v>0.32083333333333386</v>
      </c>
      <c r="M1115" s="9">
        <f>IF(telefony[[#This Row],[Czy stacjonarny]]=1, telefony[[#This Row],[zakonczenie]]-telefony[[#This Row],[rozpoczecie]]+M1114, IF(telefony[[#This Row],[Czy komórkowy]]=1, telefony[[#This Row],[zakonczenie]]-telefony[[#This Row],[rozpoczecie]]+M1114, M1114))</f>
        <v>6.0101736111111199</v>
      </c>
      <c r="N1115" s="2">
        <f>telefony[[#This Row],[zakonczenie]]-telefony[[#This Row],[rozpoczecie]]</f>
        <v>1.5740740740740611E-3</v>
      </c>
      <c r="O1115">
        <f>IF(telefony[[#This Row],[Czy zagraniczne]]=1, ROUNDUP(telefony[[#This Row],[Trwanie]]*1440,0),0)</f>
        <v>0</v>
      </c>
      <c r="P1115" s="9">
        <f>IF(telefony[[#This Row],[Czy komórkowy]]=1, P1114+telefony[[#This Row],[Trwanie]], P1114)</f>
        <v>1.31548611111111</v>
      </c>
      <c r="Q1115" s="9">
        <f>IF(telefony[[#This Row],[Czy stacjonarny]]=1, Q1114+telefony[[#This Row],[Trwanie]], Q1114)</f>
        <v>4.1391319444444505</v>
      </c>
    </row>
    <row r="1116" spans="1:17" x14ac:dyDescent="0.25">
      <c r="A1116">
        <v>1263080</v>
      </c>
      <c r="B1116" s="1">
        <v>42933</v>
      </c>
      <c r="C1116" s="2">
        <v>0.62292824074074071</v>
      </c>
      <c r="D1116" s="2">
        <v>0.63358796296296294</v>
      </c>
      <c r="E1116">
        <f>IF(LEN(telefony[[#This Row],[nr]]) = 7, 1,0)</f>
        <v>1</v>
      </c>
      <c r="F1116">
        <f>IF(LEN(telefony[[#This Row],[nr]]) = 8, 1,0)</f>
        <v>0</v>
      </c>
      <c r="G1116">
        <f>IF(LEN(telefony[[#This Row],[nr]]) &gt;= 10, 1,0)</f>
        <v>0</v>
      </c>
      <c r="H1116">
        <f>IF(AND(MID(telefony[[#This Row],[nr]],1,2)="12",  telefony[[#This Row],[Czy stacjonarny]]=1), 1,0)</f>
        <v>1</v>
      </c>
      <c r="I1116" s="2">
        <f>IF(telefony[[#This Row],[Czy stacjonarny na 12]]=1, telefony[[#This Row],[zakonczenie]]-telefony[[#This Row],[rozpoczecie]]+I1115, I1115)</f>
        <v>8.8831018518518434E-2</v>
      </c>
      <c r="J1116" s="9">
        <f>IF(telefony[[#This Row],[Czy stacjonarny]]=1, telefony[[#This Row],[zakonczenie]]-telefony[[#This Row],[rozpoczecie]]+J1115, J1115)</f>
        <v>4.5406944444444477</v>
      </c>
      <c r="K1116" s="9">
        <f>IF(telefony[[#This Row],[Czy komórkowy]]=1, telefony[[#This Row],[zakonczenie]]-telefony[[#This Row],[rozpoczecie]]+K1115, K1115)</f>
        <v>1.4801388888888871</v>
      </c>
      <c r="L1116" s="9">
        <f>IF(telefony[[#This Row],[Czy zagraniczne]]=1, telefony[[#This Row],[zakonczenie]]-telefony[[#This Row],[rozpoczecie]]+L1115, L1115)</f>
        <v>0.32083333333333386</v>
      </c>
      <c r="M1116" s="9">
        <f>IF(telefony[[#This Row],[Czy stacjonarny]]=1, telefony[[#This Row],[zakonczenie]]-telefony[[#This Row],[rozpoczecie]]+M1115, IF(telefony[[#This Row],[Czy komórkowy]]=1, telefony[[#This Row],[zakonczenie]]-telefony[[#This Row],[rozpoczecie]]+M1115, M1115))</f>
        <v>6.0208333333333419</v>
      </c>
      <c r="N1116" s="2">
        <f>telefony[[#This Row],[zakonczenie]]-telefony[[#This Row],[rozpoczecie]]</f>
        <v>1.0659722222222223E-2</v>
      </c>
      <c r="O1116">
        <f>IF(telefony[[#This Row],[Czy zagraniczne]]=1, ROUNDUP(telefony[[#This Row],[Trwanie]]*1440,0),0)</f>
        <v>0</v>
      </c>
      <c r="P1116" s="9">
        <f>IF(telefony[[#This Row],[Czy komórkowy]]=1, P1115+telefony[[#This Row],[Trwanie]], P1115)</f>
        <v>1.31548611111111</v>
      </c>
      <c r="Q1116" s="9">
        <f>IF(telefony[[#This Row],[Czy stacjonarny]]=1, Q1115+telefony[[#This Row],[Trwanie]], Q1115)</f>
        <v>4.1497916666666725</v>
      </c>
    </row>
    <row r="1117" spans="1:17" x14ac:dyDescent="0.25">
      <c r="A1117">
        <v>97953696</v>
      </c>
      <c r="B1117" s="1">
        <v>42933</v>
      </c>
      <c r="C1117" s="2">
        <v>0.62657407407407406</v>
      </c>
      <c r="D1117" s="2">
        <v>0.62818287037037035</v>
      </c>
      <c r="E1117">
        <f>IF(LEN(telefony[[#This Row],[nr]]) = 7, 1,0)</f>
        <v>0</v>
      </c>
      <c r="F1117">
        <f>IF(LEN(telefony[[#This Row],[nr]]) = 8, 1,0)</f>
        <v>1</v>
      </c>
      <c r="G1117">
        <f>IF(LEN(telefony[[#This Row],[nr]]) &gt;= 10, 1,0)</f>
        <v>0</v>
      </c>
      <c r="H1117">
        <f>IF(AND(MID(telefony[[#This Row],[nr]],1,2)="12",  telefony[[#This Row],[Czy stacjonarny]]=1), 1,0)</f>
        <v>0</v>
      </c>
      <c r="I1117" s="2">
        <f>IF(telefony[[#This Row],[Czy stacjonarny na 12]]=1, telefony[[#This Row],[zakonczenie]]-telefony[[#This Row],[rozpoczecie]]+I1116, I1116)</f>
        <v>8.8831018518518434E-2</v>
      </c>
      <c r="J1117" s="9">
        <f>IF(telefony[[#This Row],[Czy stacjonarny]]=1, telefony[[#This Row],[zakonczenie]]-telefony[[#This Row],[rozpoczecie]]+J1116, J1116)</f>
        <v>4.5406944444444477</v>
      </c>
      <c r="K1117" s="9">
        <f>IF(telefony[[#This Row],[Czy komórkowy]]=1, telefony[[#This Row],[zakonczenie]]-telefony[[#This Row],[rozpoczecie]]+K1116, K1116)</f>
        <v>1.4817476851851834</v>
      </c>
      <c r="L1117" s="9">
        <f>IF(telefony[[#This Row],[Czy zagraniczne]]=1, telefony[[#This Row],[zakonczenie]]-telefony[[#This Row],[rozpoczecie]]+L1116, L1116)</f>
        <v>0.32083333333333386</v>
      </c>
      <c r="M1117" s="9">
        <f>IF(telefony[[#This Row],[Czy stacjonarny]]=1, telefony[[#This Row],[zakonczenie]]-telefony[[#This Row],[rozpoczecie]]+M1116, IF(telefony[[#This Row],[Czy komórkowy]]=1, telefony[[#This Row],[zakonczenie]]-telefony[[#This Row],[rozpoczecie]]+M1116, M1116))</f>
        <v>6.0224421296296384</v>
      </c>
      <c r="N1117" s="2">
        <f>telefony[[#This Row],[zakonczenie]]-telefony[[#This Row],[rozpoczecie]]</f>
        <v>1.6087962962962887E-3</v>
      </c>
      <c r="O1117">
        <f>IF(telefony[[#This Row],[Czy zagraniczne]]=1, ROUNDUP(telefony[[#This Row],[Trwanie]]*1440,0),0)</f>
        <v>0</v>
      </c>
      <c r="P1117" s="9">
        <f>IF(telefony[[#This Row],[Czy komórkowy]]=1, P1116+telefony[[#This Row],[Trwanie]], P1116)</f>
        <v>1.3170949074074063</v>
      </c>
      <c r="Q1117" s="9">
        <f>IF(telefony[[#This Row],[Czy stacjonarny]]=1, Q1116+telefony[[#This Row],[Trwanie]], Q1116)</f>
        <v>4.1497916666666725</v>
      </c>
    </row>
    <row r="1118" spans="1:17" x14ac:dyDescent="0.25">
      <c r="A1118">
        <v>9772824</v>
      </c>
      <c r="B1118" s="1">
        <v>42934</v>
      </c>
      <c r="C1118" s="2">
        <v>0.33355324074074072</v>
      </c>
      <c r="D1118" s="2">
        <v>0.33859953703703705</v>
      </c>
      <c r="E1118">
        <f>IF(LEN(telefony[[#This Row],[nr]]) = 7, 1,0)</f>
        <v>1</v>
      </c>
      <c r="F1118">
        <f>IF(LEN(telefony[[#This Row],[nr]]) = 8, 1,0)</f>
        <v>0</v>
      </c>
      <c r="G1118">
        <f>IF(LEN(telefony[[#This Row],[nr]]) &gt;= 10, 1,0)</f>
        <v>0</v>
      </c>
      <c r="H1118">
        <f>IF(AND(MID(telefony[[#This Row],[nr]],1,2)="12",  telefony[[#This Row],[Czy stacjonarny]]=1), 1,0)</f>
        <v>0</v>
      </c>
      <c r="I1118" s="2">
        <f>IF(telefony[[#This Row],[Czy stacjonarny na 12]]=1, telefony[[#This Row],[zakonczenie]]-telefony[[#This Row],[rozpoczecie]]+I1117, I1117)</f>
        <v>8.8831018518518434E-2</v>
      </c>
      <c r="J1118" s="9">
        <f>IF(telefony[[#This Row],[Czy stacjonarny]]=1, telefony[[#This Row],[zakonczenie]]-telefony[[#This Row],[rozpoczecie]]+J1117, J1117)</f>
        <v>4.5457407407407437</v>
      </c>
      <c r="K1118" s="9">
        <f>IF(telefony[[#This Row],[Czy komórkowy]]=1, telefony[[#This Row],[zakonczenie]]-telefony[[#This Row],[rozpoczecie]]+K1117, K1117)</f>
        <v>1.4817476851851834</v>
      </c>
      <c r="L1118" s="9">
        <f>IF(telefony[[#This Row],[Czy zagraniczne]]=1, telefony[[#This Row],[zakonczenie]]-telefony[[#This Row],[rozpoczecie]]+L1117, L1117)</f>
        <v>0.32083333333333386</v>
      </c>
      <c r="M1118" s="9">
        <f>IF(telefony[[#This Row],[Czy stacjonarny]]=1, telefony[[#This Row],[zakonczenie]]-telefony[[#This Row],[rozpoczecie]]+M1117, IF(telefony[[#This Row],[Czy komórkowy]]=1, telefony[[#This Row],[zakonczenie]]-telefony[[#This Row],[rozpoczecie]]+M1117, M1117))</f>
        <v>6.0274884259259345</v>
      </c>
      <c r="N1118" s="2">
        <f>telefony[[#This Row],[zakonczenie]]-telefony[[#This Row],[rozpoczecie]]</f>
        <v>5.0462962962963265E-3</v>
      </c>
      <c r="O1118">
        <f>IF(telefony[[#This Row],[Czy zagraniczne]]=1, ROUNDUP(telefony[[#This Row],[Trwanie]]*1440,0),0)</f>
        <v>0</v>
      </c>
      <c r="P1118" s="9">
        <f>IF(telefony[[#This Row],[Czy komórkowy]]=1, P1117+telefony[[#This Row],[Trwanie]], P1117)</f>
        <v>1.3170949074074063</v>
      </c>
      <c r="Q1118" s="9">
        <f>IF(telefony[[#This Row],[Czy stacjonarny]]=1, Q1117+telefony[[#This Row],[Trwanie]], Q1117)</f>
        <v>4.1548379629629686</v>
      </c>
    </row>
    <row r="1119" spans="1:17" x14ac:dyDescent="0.25">
      <c r="A1119">
        <v>1157434</v>
      </c>
      <c r="B1119" s="1">
        <v>42934</v>
      </c>
      <c r="C1119" s="2">
        <v>0.33582175925925928</v>
      </c>
      <c r="D1119" s="2">
        <v>0.34681712962962963</v>
      </c>
      <c r="E1119">
        <f>IF(LEN(telefony[[#This Row],[nr]]) = 7, 1,0)</f>
        <v>1</v>
      </c>
      <c r="F1119">
        <f>IF(LEN(telefony[[#This Row],[nr]]) = 8, 1,0)</f>
        <v>0</v>
      </c>
      <c r="G1119">
        <f>IF(LEN(telefony[[#This Row],[nr]]) &gt;= 10, 1,0)</f>
        <v>0</v>
      </c>
      <c r="H1119">
        <f>IF(AND(MID(telefony[[#This Row],[nr]],1,2)="12",  telefony[[#This Row],[Czy stacjonarny]]=1), 1,0)</f>
        <v>0</v>
      </c>
      <c r="I1119" s="2">
        <f>IF(telefony[[#This Row],[Czy stacjonarny na 12]]=1, telefony[[#This Row],[zakonczenie]]-telefony[[#This Row],[rozpoczecie]]+I1118, I1118)</f>
        <v>8.8831018518518434E-2</v>
      </c>
      <c r="J1119" s="9">
        <f>IF(telefony[[#This Row],[Czy stacjonarny]]=1, telefony[[#This Row],[zakonczenie]]-telefony[[#This Row],[rozpoczecie]]+J1118, J1118)</f>
        <v>4.556736111111114</v>
      </c>
      <c r="K1119" s="9">
        <f>IF(telefony[[#This Row],[Czy komórkowy]]=1, telefony[[#This Row],[zakonczenie]]-telefony[[#This Row],[rozpoczecie]]+K1118, K1118)</f>
        <v>1.4817476851851834</v>
      </c>
      <c r="L1119" s="9">
        <f>IF(telefony[[#This Row],[Czy zagraniczne]]=1, telefony[[#This Row],[zakonczenie]]-telefony[[#This Row],[rozpoczecie]]+L1118, L1118)</f>
        <v>0.32083333333333386</v>
      </c>
      <c r="M1119" s="9">
        <f>IF(telefony[[#This Row],[Czy stacjonarny]]=1, telefony[[#This Row],[zakonczenie]]-telefony[[#This Row],[rozpoczecie]]+M1118, IF(telefony[[#This Row],[Czy komórkowy]]=1, telefony[[#This Row],[zakonczenie]]-telefony[[#This Row],[rozpoczecie]]+M1118, M1118))</f>
        <v>6.0384837962963047</v>
      </c>
      <c r="N1119" s="2">
        <f>telefony[[#This Row],[zakonczenie]]-telefony[[#This Row],[rozpoczecie]]</f>
        <v>1.099537037037035E-2</v>
      </c>
      <c r="O1119">
        <f>IF(telefony[[#This Row],[Czy zagraniczne]]=1, ROUNDUP(telefony[[#This Row],[Trwanie]]*1440,0),0)</f>
        <v>0</v>
      </c>
      <c r="P1119" s="9">
        <f>IF(telefony[[#This Row],[Czy komórkowy]]=1, P1118+telefony[[#This Row],[Trwanie]], P1118)</f>
        <v>1.3170949074074063</v>
      </c>
      <c r="Q1119" s="9">
        <f>IF(telefony[[#This Row],[Czy stacjonarny]]=1, Q1118+telefony[[#This Row],[Trwanie]], Q1118)</f>
        <v>4.1658333333333388</v>
      </c>
    </row>
    <row r="1120" spans="1:17" x14ac:dyDescent="0.25">
      <c r="A1120">
        <v>8799928507</v>
      </c>
      <c r="B1120" s="1">
        <v>42934</v>
      </c>
      <c r="C1120" s="2">
        <v>0.34134259259259259</v>
      </c>
      <c r="D1120" s="2">
        <v>0.34931712962962963</v>
      </c>
      <c r="E1120">
        <f>IF(LEN(telefony[[#This Row],[nr]]) = 7, 1,0)</f>
        <v>0</v>
      </c>
      <c r="F1120">
        <f>IF(LEN(telefony[[#This Row],[nr]]) = 8, 1,0)</f>
        <v>0</v>
      </c>
      <c r="G1120">
        <f>IF(LEN(telefony[[#This Row],[nr]]) &gt;= 10, 1,0)</f>
        <v>1</v>
      </c>
      <c r="H1120">
        <f>IF(AND(MID(telefony[[#This Row],[nr]],1,2)="12",  telefony[[#This Row],[Czy stacjonarny]]=1), 1,0)</f>
        <v>0</v>
      </c>
      <c r="I1120" s="2">
        <f>IF(telefony[[#This Row],[Czy stacjonarny na 12]]=1, telefony[[#This Row],[zakonczenie]]-telefony[[#This Row],[rozpoczecie]]+I1119, I1119)</f>
        <v>8.8831018518518434E-2</v>
      </c>
      <c r="J1120" s="9">
        <f>IF(telefony[[#This Row],[Czy stacjonarny]]=1, telefony[[#This Row],[zakonczenie]]-telefony[[#This Row],[rozpoczecie]]+J1119, J1119)</f>
        <v>4.556736111111114</v>
      </c>
      <c r="K1120" s="9">
        <f>IF(telefony[[#This Row],[Czy komórkowy]]=1, telefony[[#This Row],[zakonczenie]]-telefony[[#This Row],[rozpoczecie]]+K1119, K1119)</f>
        <v>1.4817476851851834</v>
      </c>
      <c r="L1120" s="9">
        <f>IF(telefony[[#This Row],[Czy zagraniczne]]=1, telefony[[#This Row],[zakonczenie]]-telefony[[#This Row],[rozpoczecie]]+L1119, L1119)</f>
        <v>0.3288078703703709</v>
      </c>
      <c r="M1120" s="9">
        <f>IF(telefony[[#This Row],[Czy stacjonarny]]=1, telefony[[#This Row],[zakonczenie]]-telefony[[#This Row],[rozpoczecie]]+M1119, IF(telefony[[#This Row],[Czy komórkowy]]=1, telefony[[#This Row],[zakonczenie]]-telefony[[#This Row],[rozpoczecie]]+M1119, M1119))</f>
        <v>6.0384837962963047</v>
      </c>
      <c r="N1120" s="2">
        <f>telefony[[#This Row],[zakonczenie]]-telefony[[#This Row],[rozpoczecie]]</f>
        <v>7.9745370370370439E-3</v>
      </c>
      <c r="O1120">
        <f>IF(telefony[[#This Row],[Czy zagraniczne]]=1, ROUNDUP(telefony[[#This Row],[Trwanie]]*1440,0),0)</f>
        <v>12</v>
      </c>
      <c r="P1120" s="9">
        <f>IF(telefony[[#This Row],[Czy komórkowy]]=1, P1119+telefony[[#This Row],[Trwanie]], P1119)</f>
        <v>1.3170949074074063</v>
      </c>
      <c r="Q1120" s="9">
        <f>IF(telefony[[#This Row],[Czy stacjonarny]]=1, Q1119+telefony[[#This Row],[Trwanie]], Q1119)</f>
        <v>4.1658333333333388</v>
      </c>
    </row>
    <row r="1121" spans="1:17" x14ac:dyDescent="0.25">
      <c r="A1121">
        <v>5372891</v>
      </c>
      <c r="B1121" s="1">
        <v>42934</v>
      </c>
      <c r="C1121" s="2">
        <v>0.34586805555555555</v>
      </c>
      <c r="D1121" s="2">
        <v>0.34684027777777776</v>
      </c>
      <c r="E1121">
        <f>IF(LEN(telefony[[#This Row],[nr]]) = 7, 1,0)</f>
        <v>1</v>
      </c>
      <c r="F1121">
        <f>IF(LEN(telefony[[#This Row],[nr]]) = 8, 1,0)</f>
        <v>0</v>
      </c>
      <c r="G1121">
        <f>IF(LEN(telefony[[#This Row],[nr]]) &gt;= 10, 1,0)</f>
        <v>0</v>
      </c>
      <c r="H1121">
        <f>IF(AND(MID(telefony[[#This Row],[nr]],1,2)="12",  telefony[[#This Row],[Czy stacjonarny]]=1), 1,0)</f>
        <v>0</v>
      </c>
      <c r="I1121" s="2">
        <f>IF(telefony[[#This Row],[Czy stacjonarny na 12]]=1, telefony[[#This Row],[zakonczenie]]-telefony[[#This Row],[rozpoczecie]]+I1120, I1120)</f>
        <v>8.8831018518518434E-2</v>
      </c>
      <c r="J1121" s="9">
        <f>IF(telefony[[#This Row],[Czy stacjonarny]]=1, telefony[[#This Row],[zakonczenie]]-telefony[[#This Row],[rozpoczecie]]+J1120, J1120)</f>
        <v>4.5577083333333359</v>
      </c>
      <c r="K1121" s="9">
        <f>IF(telefony[[#This Row],[Czy komórkowy]]=1, telefony[[#This Row],[zakonczenie]]-telefony[[#This Row],[rozpoczecie]]+K1120, K1120)</f>
        <v>1.4817476851851834</v>
      </c>
      <c r="L1121" s="9">
        <f>IF(telefony[[#This Row],[Czy zagraniczne]]=1, telefony[[#This Row],[zakonczenie]]-telefony[[#This Row],[rozpoczecie]]+L1120, L1120)</f>
        <v>0.3288078703703709</v>
      </c>
      <c r="M1121" s="9">
        <f>IF(telefony[[#This Row],[Czy stacjonarny]]=1, telefony[[#This Row],[zakonczenie]]-telefony[[#This Row],[rozpoczecie]]+M1120, IF(telefony[[#This Row],[Czy komórkowy]]=1, telefony[[#This Row],[zakonczenie]]-telefony[[#This Row],[rozpoczecie]]+M1120, M1120))</f>
        <v>6.0394560185185266</v>
      </c>
      <c r="N1121" s="2">
        <f>telefony[[#This Row],[zakonczenie]]-telefony[[#This Row],[rozpoczecie]]</f>
        <v>9.7222222222220767E-4</v>
      </c>
      <c r="O1121">
        <f>IF(telefony[[#This Row],[Czy zagraniczne]]=1, ROUNDUP(telefony[[#This Row],[Trwanie]]*1440,0),0)</f>
        <v>0</v>
      </c>
      <c r="P1121" s="9">
        <f>IF(telefony[[#This Row],[Czy komórkowy]]=1, P1120+telefony[[#This Row],[Trwanie]], P1120)</f>
        <v>1.3170949074074063</v>
      </c>
      <c r="Q1121" s="9">
        <f>IF(telefony[[#This Row],[Czy stacjonarny]]=1, Q1120+telefony[[#This Row],[Trwanie]], Q1120)</f>
        <v>4.1668055555555608</v>
      </c>
    </row>
    <row r="1122" spans="1:17" x14ac:dyDescent="0.25">
      <c r="A1122">
        <v>2663800</v>
      </c>
      <c r="B1122" s="1">
        <v>42934</v>
      </c>
      <c r="C1122" s="2">
        <v>0.35076388888888888</v>
      </c>
      <c r="D1122" s="2">
        <v>0.35863425925925924</v>
      </c>
      <c r="E1122">
        <f>IF(LEN(telefony[[#This Row],[nr]]) = 7, 1,0)</f>
        <v>1</v>
      </c>
      <c r="F1122">
        <f>IF(LEN(telefony[[#This Row],[nr]]) = 8, 1,0)</f>
        <v>0</v>
      </c>
      <c r="G1122">
        <f>IF(LEN(telefony[[#This Row],[nr]]) &gt;= 10, 1,0)</f>
        <v>0</v>
      </c>
      <c r="H1122">
        <f>IF(AND(MID(telefony[[#This Row],[nr]],1,2)="12",  telefony[[#This Row],[Czy stacjonarny]]=1), 1,0)</f>
        <v>0</v>
      </c>
      <c r="I1122" s="2">
        <f>IF(telefony[[#This Row],[Czy stacjonarny na 12]]=1, telefony[[#This Row],[zakonczenie]]-telefony[[#This Row],[rozpoczecie]]+I1121, I1121)</f>
        <v>8.8831018518518434E-2</v>
      </c>
      <c r="J1122" s="9">
        <f>IF(telefony[[#This Row],[Czy stacjonarny]]=1, telefony[[#This Row],[zakonczenie]]-telefony[[#This Row],[rozpoczecie]]+J1121, J1121)</f>
        <v>4.5655787037037063</v>
      </c>
      <c r="K1122" s="9">
        <f>IF(telefony[[#This Row],[Czy komórkowy]]=1, telefony[[#This Row],[zakonczenie]]-telefony[[#This Row],[rozpoczecie]]+K1121, K1121)</f>
        <v>1.4817476851851834</v>
      </c>
      <c r="L1122" s="9">
        <f>IF(telefony[[#This Row],[Czy zagraniczne]]=1, telefony[[#This Row],[zakonczenie]]-telefony[[#This Row],[rozpoczecie]]+L1121, L1121)</f>
        <v>0.3288078703703709</v>
      </c>
      <c r="M1122" s="9">
        <f>IF(telefony[[#This Row],[Czy stacjonarny]]=1, telefony[[#This Row],[zakonczenie]]-telefony[[#This Row],[rozpoczecie]]+M1121, IF(telefony[[#This Row],[Czy komórkowy]]=1, telefony[[#This Row],[zakonczenie]]-telefony[[#This Row],[rozpoczecie]]+M1121, M1121))</f>
        <v>6.0473263888888971</v>
      </c>
      <c r="N1122" s="2">
        <f>telefony[[#This Row],[zakonczenie]]-telefony[[#This Row],[rozpoczecie]]</f>
        <v>7.8703703703703609E-3</v>
      </c>
      <c r="O1122">
        <f>IF(telefony[[#This Row],[Czy zagraniczne]]=1, ROUNDUP(telefony[[#This Row],[Trwanie]]*1440,0),0)</f>
        <v>0</v>
      </c>
      <c r="P1122" s="9">
        <f>IF(telefony[[#This Row],[Czy komórkowy]]=1, P1121+telefony[[#This Row],[Trwanie]], P1121)</f>
        <v>1.3170949074074063</v>
      </c>
      <c r="Q1122" s="9">
        <f>IF(telefony[[#This Row],[Czy stacjonarny]]=1, Q1121+telefony[[#This Row],[Trwanie]], Q1121)</f>
        <v>4.1746759259259312</v>
      </c>
    </row>
    <row r="1123" spans="1:17" x14ac:dyDescent="0.25">
      <c r="A1123">
        <v>32779069</v>
      </c>
      <c r="B1123" s="1">
        <v>42934</v>
      </c>
      <c r="C1123" s="2">
        <v>0.35430555555555554</v>
      </c>
      <c r="D1123" s="2">
        <v>0.36318287037037039</v>
      </c>
      <c r="E1123">
        <f>IF(LEN(telefony[[#This Row],[nr]]) = 7, 1,0)</f>
        <v>0</v>
      </c>
      <c r="F1123">
        <f>IF(LEN(telefony[[#This Row],[nr]]) = 8, 1,0)</f>
        <v>1</v>
      </c>
      <c r="G1123">
        <f>IF(LEN(telefony[[#This Row],[nr]]) &gt;= 10, 1,0)</f>
        <v>0</v>
      </c>
      <c r="H1123">
        <f>IF(AND(MID(telefony[[#This Row],[nr]],1,2)="12",  telefony[[#This Row],[Czy stacjonarny]]=1), 1,0)</f>
        <v>0</v>
      </c>
      <c r="I1123" s="2">
        <f>IF(telefony[[#This Row],[Czy stacjonarny na 12]]=1, telefony[[#This Row],[zakonczenie]]-telefony[[#This Row],[rozpoczecie]]+I1122, I1122)</f>
        <v>8.8831018518518434E-2</v>
      </c>
      <c r="J1123" s="9">
        <f>IF(telefony[[#This Row],[Czy stacjonarny]]=1, telefony[[#This Row],[zakonczenie]]-telefony[[#This Row],[rozpoczecie]]+J1122, J1122)</f>
        <v>4.5655787037037063</v>
      </c>
      <c r="K1123" s="9">
        <f>IF(telefony[[#This Row],[Czy komórkowy]]=1, telefony[[#This Row],[zakonczenie]]-telefony[[#This Row],[rozpoczecie]]+K1122, K1122)</f>
        <v>1.4906249999999983</v>
      </c>
      <c r="L1123" s="9">
        <f>IF(telefony[[#This Row],[Czy zagraniczne]]=1, telefony[[#This Row],[zakonczenie]]-telefony[[#This Row],[rozpoczecie]]+L1122, L1122)</f>
        <v>0.3288078703703709</v>
      </c>
      <c r="M1123" s="9">
        <f>IF(telefony[[#This Row],[Czy stacjonarny]]=1, telefony[[#This Row],[zakonczenie]]-telefony[[#This Row],[rozpoczecie]]+M1122, IF(telefony[[#This Row],[Czy komórkowy]]=1, telefony[[#This Row],[zakonczenie]]-telefony[[#This Row],[rozpoczecie]]+M1122, M1122))</f>
        <v>6.0562037037037122</v>
      </c>
      <c r="N1123" s="2">
        <f>telefony[[#This Row],[zakonczenie]]-telefony[[#This Row],[rozpoczecie]]</f>
        <v>8.8773148148148517E-3</v>
      </c>
      <c r="O1123">
        <f>IF(telefony[[#This Row],[Czy zagraniczne]]=1, ROUNDUP(telefony[[#This Row],[Trwanie]]*1440,0),0)</f>
        <v>0</v>
      </c>
      <c r="P1123" s="9">
        <f>IF(telefony[[#This Row],[Czy komórkowy]]=1, P1122+telefony[[#This Row],[Trwanie]], P1122)</f>
        <v>1.3259722222222212</v>
      </c>
      <c r="Q1123" s="9">
        <f>IF(telefony[[#This Row],[Czy stacjonarny]]=1, Q1122+telefony[[#This Row],[Trwanie]], Q1122)</f>
        <v>4.1746759259259312</v>
      </c>
    </row>
    <row r="1124" spans="1:17" x14ac:dyDescent="0.25">
      <c r="A1124">
        <v>8261808</v>
      </c>
      <c r="B1124" s="1">
        <v>42934</v>
      </c>
      <c r="C1124" s="2">
        <v>0.35718749999999999</v>
      </c>
      <c r="D1124" s="2">
        <v>0.36684027777777778</v>
      </c>
      <c r="E1124">
        <f>IF(LEN(telefony[[#This Row],[nr]]) = 7, 1,0)</f>
        <v>1</v>
      </c>
      <c r="F1124">
        <f>IF(LEN(telefony[[#This Row],[nr]]) = 8, 1,0)</f>
        <v>0</v>
      </c>
      <c r="G1124">
        <f>IF(LEN(telefony[[#This Row],[nr]]) &gt;= 10, 1,0)</f>
        <v>0</v>
      </c>
      <c r="H1124">
        <f>IF(AND(MID(telefony[[#This Row],[nr]],1,2)="12",  telefony[[#This Row],[Czy stacjonarny]]=1), 1,0)</f>
        <v>0</v>
      </c>
      <c r="I1124" s="2">
        <f>IF(telefony[[#This Row],[Czy stacjonarny na 12]]=1, telefony[[#This Row],[zakonczenie]]-telefony[[#This Row],[rozpoczecie]]+I1123, I1123)</f>
        <v>8.8831018518518434E-2</v>
      </c>
      <c r="J1124" s="9">
        <f>IF(telefony[[#This Row],[Czy stacjonarny]]=1, telefony[[#This Row],[zakonczenie]]-telefony[[#This Row],[rozpoczecie]]+J1123, J1123)</f>
        <v>4.5752314814814845</v>
      </c>
      <c r="K1124" s="9">
        <f>IF(telefony[[#This Row],[Czy komórkowy]]=1, telefony[[#This Row],[zakonczenie]]-telefony[[#This Row],[rozpoczecie]]+K1123, K1123)</f>
        <v>1.4906249999999983</v>
      </c>
      <c r="L1124" s="9">
        <f>IF(telefony[[#This Row],[Czy zagraniczne]]=1, telefony[[#This Row],[zakonczenie]]-telefony[[#This Row],[rozpoczecie]]+L1123, L1123)</f>
        <v>0.3288078703703709</v>
      </c>
      <c r="M1124" s="9">
        <f>IF(telefony[[#This Row],[Czy stacjonarny]]=1, telefony[[#This Row],[zakonczenie]]-telefony[[#This Row],[rozpoczecie]]+M1123, IF(telefony[[#This Row],[Czy komórkowy]]=1, telefony[[#This Row],[zakonczenie]]-telefony[[#This Row],[rozpoczecie]]+M1123, M1123))</f>
        <v>6.0658564814814904</v>
      </c>
      <c r="N1124" s="2">
        <f>telefony[[#This Row],[zakonczenie]]-telefony[[#This Row],[rozpoczecie]]</f>
        <v>9.6527777777777879E-3</v>
      </c>
      <c r="O1124">
        <f>IF(telefony[[#This Row],[Czy zagraniczne]]=1, ROUNDUP(telefony[[#This Row],[Trwanie]]*1440,0),0)</f>
        <v>0</v>
      </c>
      <c r="P1124" s="9">
        <f>IF(telefony[[#This Row],[Czy komórkowy]]=1, P1123+telefony[[#This Row],[Trwanie]], P1123)</f>
        <v>1.3259722222222212</v>
      </c>
      <c r="Q1124" s="9">
        <f>IF(telefony[[#This Row],[Czy stacjonarny]]=1, Q1123+telefony[[#This Row],[Trwanie]], Q1123)</f>
        <v>4.1843287037037094</v>
      </c>
    </row>
    <row r="1125" spans="1:17" x14ac:dyDescent="0.25">
      <c r="A1125">
        <v>7321543</v>
      </c>
      <c r="B1125" s="1">
        <v>42934</v>
      </c>
      <c r="C1125" s="2">
        <v>0.36151620370370369</v>
      </c>
      <c r="D1125" s="2">
        <v>0.3712037037037037</v>
      </c>
      <c r="E1125">
        <f>IF(LEN(telefony[[#This Row],[nr]]) = 7, 1,0)</f>
        <v>1</v>
      </c>
      <c r="F1125">
        <f>IF(LEN(telefony[[#This Row],[nr]]) = 8, 1,0)</f>
        <v>0</v>
      </c>
      <c r="G1125">
        <f>IF(LEN(telefony[[#This Row],[nr]]) &gt;= 10, 1,0)</f>
        <v>0</v>
      </c>
      <c r="H1125">
        <f>IF(AND(MID(telefony[[#This Row],[nr]],1,2)="12",  telefony[[#This Row],[Czy stacjonarny]]=1), 1,0)</f>
        <v>0</v>
      </c>
      <c r="I1125" s="2">
        <f>IF(telefony[[#This Row],[Czy stacjonarny na 12]]=1, telefony[[#This Row],[zakonczenie]]-telefony[[#This Row],[rozpoczecie]]+I1124, I1124)</f>
        <v>8.8831018518518434E-2</v>
      </c>
      <c r="J1125" s="9">
        <f>IF(telefony[[#This Row],[Czy stacjonarny]]=1, telefony[[#This Row],[zakonczenie]]-telefony[[#This Row],[rozpoczecie]]+J1124, J1124)</f>
        <v>4.5849189814814846</v>
      </c>
      <c r="K1125" s="9">
        <f>IF(telefony[[#This Row],[Czy komórkowy]]=1, telefony[[#This Row],[zakonczenie]]-telefony[[#This Row],[rozpoczecie]]+K1124, K1124)</f>
        <v>1.4906249999999983</v>
      </c>
      <c r="L1125" s="9">
        <f>IF(telefony[[#This Row],[Czy zagraniczne]]=1, telefony[[#This Row],[zakonczenie]]-telefony[[#This Row],[rozpoczecie]]+L1124, L1124)</f>
        <v>0.3288078703703709</v>
      </c>
      <c r="M1125" s="9">
        <f>IF(telefony[[#This Row],[Czy stacjonarny]]=1, telefony[[#This Row],[zakonczenie]]-telefony[[#This Row],[rozpoczecie]]+M1124, IF(telefony[[#This Row],[Czy komórkowy]]=1, telefony[[#This Row],[zakonczenie]]-telefony[[#This Row],[rozpoczecie]]+M1124, M1124))</f>
        <v>6.0755439814814904</v>
      </c>
      <c r="N1125" s="2">
        <f>telefony[[#This Row],[zakonczenie]]-telefony[[#This Row],[rozpoczecie]]</f>
        <v>9.6875000000000155E-3</v>
      </c>
      <c r="O1125">
        <f>IF(telefony[[#This Row],[Czy zagraniczne]]=1, ROUNDUP(telefony[[#This Row],[Trwanie]]*1440,0),0)</f>
        <v>0</v>
      </c>
      <c r="P1125" s="9">
        <f>IF(telefony[[#This Row],[Czy komórkowy]]=1, P1124+telefony[[#This Row],[Trwanie]], P1124)</f>
        <v>1.3259722222222212</v>
      </c>
      <c r="Q1125" s="9">
        <f>IF(telefony[[#This Row],[Czy stacjonarny]]=1, Q1124+telefony[[#This Row],[Trwanie]], Q1124)</f>
        <v>4.1940162037037094</v>
      </c>
    </row>
    <row r="1126" spans="1:17" x14ac:dyDescent="0.25">
      <c r="A1126">
        <v>7513392</v>
      </c>
      <c r="B1126" s="1">
        <v>42934</v>
      </c>
      <c r="C1126" s="2">
        <v>0.36421296296296296</v>
      </c>
      <c r="D1126" s="2">
        <v>0.36640046296296297</v>
      </c>
      <c r="E1126">
        <f>IF(LEN(telefony[[#This Row],[nr]]) = 7, 1,0)</f>
        <v>1</v>
      </c>
      <c r="F1126">
        <f>IF(LEN(telefony[[#This Row],[nr]]) = 8, 1,0)</f>
        <v>0</v>
      </c>
      <c r="G1126">
        <f>IF(LEN(telefony[[#This Row],[nr]]) &gt;= 10, 1,0)</f>
        <v>0</v>
      </c>
      <c r="H1126">
        <f>IF(AND(MID(telefony[[#This Row],[nr]],1,2)="12",  telefony[[#This Row],[Czy stacjonarny]]=1), 1,0)</f>
        <v>0</v>
      </c>
      <c r="I1126" s="2">
        <f>IF(telefony[[#This Row],[Czy stacjonarny na 12]]=1, telefony[[#This Row],[zakonczenie]]-telefony[[#This Row],[rozpoczecie]]+I1125, I1125)</f>
        <v>8.8831018518518434E-2</v>
      </c>
      <c r="J1126" s="9">
        <f>IF(telefony[[#This Row],[Czy stacjonarny]]=1, telefony[[#This Row],[zakonczenie]]-telefony[[#This Row],[rozpoczecie]]+J1125, J1125)</f>
        <v>4.5871064814814844</v>
      </c>
      <c r="K1126" s="9">
        <f>IF(telefony[[#This Row],[Czy komórkowy]]=1, telefony[[#This Row],[zakonczenie]]-telefony[[#This Row],[rozpoczecie]]+K1125, K1125)</f>
        <v>1.4906249999999983</v>
      </c>
      <c r="L1126" s="9">
        <f>IF(telefony[[#This Row],[Czy zagraniczne]]=1, telefony[[#This Row],[zakonczenie]]-telefony[[#This Row],[rozpoczecie]]+L1125, L1125)</f>
        <v>0.3288078703703709</v>
      </c>
      <c r="M1126" s="9">
        <f>IF(telefony[[#This Row],[Czy stacjonarny]]=1, telefony[[#This Row],[zakonczenie]]-telefony[[#This Row],[rozpoczecie]]+M1125, IF(telefony[[#This Row],[Czy komórkowy]]=1, telefony[[#This Row],[zakonczenie]]-telefony[[#This Row],[rozpoczecie]]+M1125, M1125))</f>
        <v>6.0777314814814902</v>
      </c>
      <c r="N1126" s="2">
        <f>telefony[[#This Row],[zakonczenie]]-telefony[[#This Row],[rozpoczecie]]</f>
        <v>2.1875000000000089E-3</v>
      </c>
      <c r="O1126">
        <f>IF(telefony[[#This Row],[Czy zagraniczne]]=1, ROUNDUP(telefony[[#This Row],[Trwanie]]*1440,0),0)</f>
        <v>0</v>
      </c>
      <c r="P1126" s="9">
        <f>IF(telefony[[#This Row],[Czy komórkowy]]=1, P1125+telefony[[#This Row],[Trwanie]], P1125)</f>
        <v>1.3259722222222212</v>
      </c>
      <c r="Q1126" s="9">
        <f>IF(telefony[[#This Row],[Czy stacjonarny]]=1, Q1125+telefony[[#This Row],[Trwanie]], Q1125)</f>
        <v>4.1962037037037092</v>
      </c>
    </row>
    <row r="1127" spans="1:17" x14ac:dyDescent="0.25">
      <c r="A1127">
        <v>77036136</v>
      </c>
      <c r="B1127" s="1">
        <v>42934</v>
      </c>
      <c r="C1127" s="2">
        <v>0.36937500000000001</v>
      </c>
      <c r="D1127" s="2">
        <v>0.37585648148148149</v>
      </c>
      <c r="E1127">
        <f>IF(LEN(telefony[[#This Row],[nr]]) = 7, 1,0)</f>
        <v>0</v>
      </c>
      <c r="F1127">
        <f>IF(LEN(telefony[[#This Row],[nr]]) = 8, 1,0)</f>
        <v>1</v>
      </c>
      <c r="G1127">
        <f>IF(LEN(telefony[[#This Row],[nr]]) &gt;= 10, 1,0)</f>
        <v>0</v>
      </c>
      <c r="H1127">
        <f>IF(AND(MID(telefony[[#This Row],[nr]],1,2)="12",  telefony[[#This Row],[Czy stacjonarny]]=1), 1,0)</f>
        <v>0</v>
      </c>
      <c r="I1127" s="2">
        <f>IF(telefony[[#This Row],[Czy stacjonarny na 12]]=1, telefony[[#This Row],[zakonczenie]]-telefony[[#This Row],[rozpoczecie]]+I1126, I1126)</f>
        <v>8.8831018518518434E-2</v>
      </c>
      <c r="J1127" s="9">
        <f>IF(telefony[[#This Row],[Czy stacjonarny]]=1, telefony[[#This Row],[zakonczenie]]-telefony[[#This Row],[rozpoczecie]]+J1126, J1126)</f>
        <v>4.5871064814814844</v>
      </c>
      <c r="K1127" s="9">
        <f>IF(telefony[[#This Row],[Czy komórkowy]]=1, telefony[[#This Row],[zakonczenie]]-telefony[[#This Row],[rozpoczecie]]+K1126, K1126)</f>
        <v>1.4971064814814798</v>
      </c>
      <c r="L1127" s="9">
        <f>IF(telefony[[#This Row],[Czy zagraniczne]]=1, telefony[[#This Row],[zakonczenie]]-telefony[[#This Row],[rozpoczecie]]+L1126, L1126)</f>
        <v>0.3288078703703709</v>
      </c>
      <c r="M1127" s="9">
        <f>IF(telefony[[#This Row],[Czy stacjonarny]]=1, telefony[[#This Row],[zakonczenie]]-telefony[[#This Row],[rozpoczecie]]+M1126, IF(telefony[[#This Row],[Czy komórkowy]]=1, telefony[[#This Row],[zakonczenie]]-telefony[[#This Row],[rozpoczecie]]+M1126, M1126))</f>
        <v>6.0842129629629715</v>
      </c>
      <c r="N1127" s="2">
        <f>telefony[[#This Row],[zakonczenie]]-telefony[[#This Row],[rozpoczecie]]</f>
        <v>6.481481481481477E-3</v>
      </c>
      <c r="O1127">
        <f>IF(telefony[[#This Row],[Czy zagraniczne]]=1, ROUNDUP(telefony[[#This Row],[Trwanie]]*1440,0),0)</f>
        <v>0</v>
      </c>
      <c r="P1127" s="9">
        <f>IF(telefony[[#This Row],[Czy komórkowy]]=1, P1126+telefony[[#This Row],[Trwanie]], P1126)</f>
        <v>1.3324537037037028</v>
      </c>
      <c r="Q1127" s="9">
        <f>IF(telefony[[#This Row],[Czy stacjonarny]]=1, Q1126+telefony[[#This Row],[Trwanie]], Q1126)</f>
        <v>4.1962037037037092</v>
      </c>
    </row>
    <row r="1128" spans="1:17" x14ac:dyDescent="0.25">
      <c r="A1128">
        <v>1700508</v>
      </c>
      <c r="B1128" s="1">
        <v>42934</v>
      </c>
      <c r="C1128" s="2">
        <v>0.37179398148148146</v>
      </c>
      <c r="D1128" s="2">
        <v>0.3828125</v>
      </c>
      <c r="E1128">
        <f>IF(LEN(telefony[[#This Row],[nr]]) = 7, 1,0)</f>
        <v>1</v>
      </c>
      <c r="F1128">
        <f>IF(LEN(telefony[[#This Row],[nr]]) = 8, 1,0)</f>
        <v>0</v>
      </c>
      <c r="G1128">
        <f>IF(LEN(telefony[[#This Row],[nr]]) &gt;= 10, 1,0)</f>
        <v>0</v>
      </c>
      <c r="H1128">
        <f>IF(AND(MID(telefony[[#This Row],[nr]],1,2)="12",  telefony[[#This Row],[Czy stacjonarny]]=1), 1,0)</f>
        <v>0</v>
      </c>
      <c r="I1128" s="2">
        <f>IF(telefony[[#This Row],[Czy stacjonarny na 12]]=1, telefony[[#This Row],[zakonczenie]]-telefony[[#This Row],[rozpoczecie]]+I1127, I1127)</f>
        <v>8.8831018518518434E-2</v>
      </c>
      <c r="J1128" s="9">
        <f>IF(telefony[[#This Row],[Czy stacjonarny]]=1, telefony[[#This Row],[zakonczenie]]-telefony[[#This Row],[rozpoczecie]]+J1127, J1127)</f>
        <v>4.5981250000000031</v>
      </c>
      <c r="K1128" s="9">
        <f>IF(telefony[[#This Row],[Czy komórkowy]]=1, telefony[[#This Row],[zakonczenie]]-telefony[[#This Row],[rozpoczecie]]+K1127, K1127)</f>
        <v>1.4971064814814798</v>
      </c>
      <c r="L1128" s="9">
        <f>IF(telefony[[#This Row],[Czy zagraniczne]]=1, telefony[[#This Row],[zakonczenie]]-telefony[[#This Row],[rozpoczecie]]+L1127, L1127)</f>
        <v>0.3288078703703709</v>
      </c>
      <c r="M1128" s="9">
        <f>IF(telefony[[#This Row],[Czy stacjonarny]]=1, telefony[[#This Row],[zakonczenie]]-telefony[[#This Row],[rozpoczecie]]+M1127, IF(telefony[[#This Row],[Czy komórkowy]]=1, telefony[[#This Row],[zakonczenie]]-telefony[[#This Row],[rozpoczecie]]+M1127, M1127))</f>
        <v>6.0952314814814903</v>
      </c>
      <c r="N1128" s="2">
        <f>telefony[[#This Row],[zakonczenie]]-telefony[[#This Row],[rozpoczecie]]</f>
        <v>1.1018518518518539E-2</v>
      </c>
      <c r="O1128">
        <f>IF(telefony[[#This Row],[Czy zagraniczne]]=1, ROUNDUP(telefony[[#This Row],[Trwanie]]*1440,0),0)</f>
        <v>0</v>
      </c>
      <c r="P1128" s="9">
        <f>IF(telefony[[#This Row],[Czy komórkowy]]=1, P1127+telefony[[#This Row],[Trwanie]], P1127)</f>
        <v>1.3324537037037028</v>
      </c>
      <c r="Q1128" s="9">
        <f>IF(telefony[[#This Row],[Czy stacjonarny]]=1, Q1127+telefony[[#This Row],[Trwanie]], Q1127)</f>
        <v>4.207222222222228</v>
      </c>
    </row>
    <row r="1129" spans="1:17" x14ac:dyDescent="0.25">
      <c r="A1129">
        <v>7872182</v>
      </c>
      <c r="B1129" s="1">
        <v>42934</v>
      </c>
      <c r="C1129" s="2">
        <v>0.3772800925925926</v>
      </c>
      <c r="D1129" s="2">
        <v>0.3837962962962963</v>
      </c>
      <c r="E1129">
        <f>IF(LEN(telefony[[#This Row],[nr]]) = 7, 1,0)</f>
        <v>1</v>
      </c>
      <c r="F1129">
        <f>IF(LEN(telefony[[#This Row],[nr]]) = 8, 1,0)</f>
        <v>0</v>
      </c>
      <c r="G1129">
        <f>IF(LEN(telefony[[#This Row],[nr]]) &gt;= 10, 1,0)</f>
        <v>0</v>
      </c>
      <c r="H1129">
        <f>IF(AND(MID(telefony[[#This Row],[nr]],1,2)="12",  telefony[[#This Row],[Czy stacjonarny]]=1), 1,0)</f>
        <v>0</v>
      </c>
      <c r="I1129" s="2">
        <f>IF(telefony[[#This Row],[Czy stacjonarny na 12]]=1, telefony[[#This Row],[zakonczenie]]-telefony[[#This Row],[rozpoczecie]]+I1128, I1128)</f>
        <v>8.8831018518518434E-2</v>
      </c>
      <c r="J1129" s="9">
        <f>IF(telefony[[#This Row],[Czy stacjonarny]]=1, telefony[[#This Row],[zakonczenie]]-telefony[[#This Row],[rozpoczecie]]+J1128, J1128)</f>
        <v>4.6046412037037072</v>
      </c>
      <c r="K1129" s="9">
        <f>IF(telefony[[#This Row],[Czy komórkowy]]=1, telefony[[#This Row],[zakonczenie]]-telefony[[#This Row],[rozpoczecie]]+K1128, K1128)</f>
        <v>1.4971064814814798</v>
      </c>
      <c r="L1129" s="9">
        <f>IF(telefony[[#This Row],[Czy zagraniczne]]=1, telefony[[#This Row],[zakonczenie]]-telefony[[#This Row],[rozpoczecie]]+L1128, L1128)</f>
        <v>0.3288078703703709</v>
      </c>
      <c r="M1129" s="9">
        <f>IF(telefony[[#This Row],[Czy stacjonarny]]=1, telefony[[#This Row],[zakonczenie]]-telefony[[#This Row],[rozpoczecie]]+M1128, IF(telefony[[#This Row],[Czy komórkowy]]=1, telefony[[#This Row],[zakonczenie]]-telefony[[#This Row],[rozpoczecie]]+M1128, M1128))</f>
        <v>6.1017476851851944</v>
      </c>
      <c r="N1129" s="2">
        <f>telefony[[#This Row],[zakonczenie]]-telefony[[#This Row],[rozpoczecie]]</f>
        <v>6.5162037037037046E-3</v>
      </c>
      <c r="O1129">
        <f>IF(telefony[[#This Row],[Czy zagraniczne]]=1, ROUNDUP(telefony[[#This Row],[Trwanie]]*1440,0),0)</f>
        <v>0</v>
      </c>
      <c r="P1129" s="9">
        <f>IF(telefony[[#This Row],[Czy komórkowy]]=1, P1128+telefony[[#This Row],[Trwanie]], P1128)</f>
        <v>1.3324537037037028</v>
      </c>
      <c r="Q1129" s="9">
        <f>IF(telefony[[#This Row],[Czy stacjonarny]]=1, Q1128+telefony[[#This Row],[Trwanie]], Q1128)</f>
        <v>4.2137384259259321</v>
      </c>
    </row>
    <row r="1130" spans="1:17" x14ac:dyDescent="0.25">
      <c r="A1130">
        <v>84513035</v>
      </c>
      <c r="B1130" s="1">
        <v>42934</v>
      </c>
      <c r="C1130" s="2">
        <v>0.38017361111111109</v>
      </c>
      <c r="D1130" s="2">
        <v>0.38291666666666668</v>
      </c>
      <c r="E1130">
        <f>IF(LEN(telefony[[#This Row],[nr]]) = 7, 1,0)</f>
        <v>0</v>
      </c>
      <c r="F1130">
        <f>IF(LEN(telefony[[#This Row],[nr]]) = 8, 1,0)</f>
        <v>1</v>
      </c>
      <c r="G1130">
        <f>IF(LEN(telefony[[#This Row],[nr]]) &gt;= 10, 1,0)</f>
        <v>0</v>
      </c>
      <c r="H1130">
        <f>IF(AND(MID(telefony[[#This Row],[nr]],1,2)="12",  telefony[[#This Row],[Czy stacjonarny]]=1), 1,0)</f>
        <v>0</v>
      </c>
      <c r="I1130" s="2">
        <f>IF(telefony[[#This Row],[Czy stacjonarny na 12]]=1, telefony[[#This Row],[zakonczenie]]-telefony[[#This Row],[rozpoczecie]]+I1129, I1129)</f>
        <v>8.8831018518518434E-2</v>
      </c>
      <c r="J1130" s="9">
        <f>IF(telefony[[#This Row],[Czy stacjonarny]]=1, telefony[[#This Row],[zakonczenie]]-telefony[[#This Row],[rozpoczecie]]+J1129, J1129)</f>
        <v>4.6046412037037072</v>
      </c>
      <c r="K1130" s="9">
        <f>IF(telefony[[#This Row],[Czy komórkowy]]=1, telefony[[#This Row],[zakonczenie]]-telefony[[#This Row],[rozpoczecie]]+K1129, K1129)</f>
        <v>1.4998495370370355</v>
      </c>
      <c r="L1130" s="9">
        <f>IF(telefony[[#This Row],[Czy zagraniczne]]=1, telefony[[#This Row],[zakonczenie]]-telefony[[#This Row],[rozpoczecie]]+L1129, L1129)</f>
        <v>0.3288078703703709</v>
      </c>
      <c r="M1130" s="9">
        <f>IF(telefony[[#This Row],[Czy stacjonarny]]=1, telefony[[#This Row],[zakonczenie]]-telefony[[#This Row],[rozpoczecie]]+M1129, IF(telefony[[#This Row],[Czy komórkowy]]=1, telefony[[#This Row],[zakonczenie]]-telefony[[#This Row],[rozpoczecie]]+M1129, M1129))</f>
        <v>6.1044907407407498</v>
      </c>
      <c r="N1130" s="2">
        <f>telefony[[#This Row],[zakonczenie]]-telefony[[#This Row],[rozpoczecie]]</f>
        <v>2.7430555555555958E-3</v>
      </c>
      <c r="O1130">
        <f>IF(telefony[[#This Row],[Czy zagraniczne]]=1, ROUNDUP(telefony[[#This Row],[Trwanie]]*1440,0),0)</f>
        <v>0</v>
      </c>
      <c r="P1130" s="9">
        <f>IF(telefony[[#This Row],[Czy komórkowy]]=1, P1129+telefony[[#This Row],[Trwanie]], P1129)</f>
        <v>1.3351967592592584</v>
      </c>
      <c r="Q1130" s="9">
        <f>IF(telefony[[#This Row],[Czy stacjonarny]]=1, Q1129+telefony[[#This Row],[Trwanie]], Q1129)</f>
        <v>4.2137384259259321</v>
      </c>
    </row>
    <row r="1131" spans="1:17" x14ac:dyDescent="0.25">
      <c r="A1131">
        <v>1775586</v>
      </c>
      <c r="B1131" s="1">
        <v>42934</v>
      </c>
      <c r="C1131" s="2">
        <v>0.38452546296296297</v>
      </c>
      <c r="D1131" s="2">
        <v>0.38978009259259261</v>
      </c>
      <c r="E1131">
        <f>IF(LEN(telefony[[#This Row],[nr]]) = 7, 1,0)</f>
        <v>1</v>
      </c>
      <c r="F1131">
        <f>IF(LEN(telefony[[#This Row],[nr]]) = 8, 1,0)</f>
        <v>0</v>
      </c>
      <c r="G1131">
        <f>IF(LEN(telefony[[#This Row],[nr]]) &gt;= 10, 1,0)</f>
        <v>0</v>
      </c>
      <c r="H1131">
        <f>IF(AND(MID(telefony[[#This Row],[nr]],1,2)="12",  telefony[[#This Row],[Czy stacjonarny]]=1), 1,0)</f>
        <v>0</v>
      </c>
      <c r="I1131" s="2">
        <f>IF(telefony[[#This Row],[Czy stacjonarny na 12]]=1, telefony[[#This Row],[zakonczenie]]-telefony[[#This Row],[rozpoczecie]]+I1130, I1130)</f>
        <v>8.8831018518518434E-2</v>
      </c>
      <c r="J1131" s="9">
        <f>IF(telefony[[#This Row],[Czy stacjonarny]]=1, telefony[[#This Row],[zakonczenie]]-telefony[[#This Row],[rozpoczecie]]+J1130, J1130)</f>
        <v>4.6098958333333364</v>
      </c>
      <c r="K1131" s="9">
        <f>IF(telefony[[#This Row],[Czy komórkowy]]=1, telefony[[#This Row],[zakonczenie]]-telefony[[#This Row],[rozpoczecie]]+K1130, K1130)</f>
        <v>1.4998495370370355</v>
      </c>
      <c r="L1131" s="9">
        <f>IF(telefony[[#This Row],[Czy zagraniczne]]=1, telefony[[#This Row],[zakonczenie]]-telefony[[#This Row],[rozpoczecie]]+L1130, L1130)</f>
        <v>0.3288078703703709</v>
      </c>
      <c r="M1131" s="9">
        <f>IF(telefony[[#This Row],[Czy stacjonarny]]=1, telefony[[#This Row],[zakonczenie]]-telefony[[#This Row],[rozpoczecie]]+M1130, IF(telefony[[#This Row],[Czy komórkowy]]=1, telefony[[#This Row],[zakonczenie]]-telefony[[#This Row],[rozpoczecie]]+M1130, M1130))</f>
        <v>6.1097453703703799</v>
      </c>
      <c r="N1131" s="2">
        <f>telefony[[#This Row],[zakonczenie]]-telefony[[#This Row],[rozpoczecie]]</f>
        <v>5.2546296296296369E-3</v>
      </c>
      <c r="O1131">
        <f>IF(telefony[[#This Row],[Czy zagraniczne]]=1, ROUNDUP(telefony[[#This Row],[Trwanie]]*1440,0),0)</f>
        <v>0</v>
      </c>
      <c r="P1131" s="9">
        <f>IF(telefony[[#This Row],[Czy komórkowy]]=1, P1130+telefony[[#This Row],[Trwanie]], P1130)</f>
        <v>1.3351967592592584</v>
      </c>
      <c r="Q1131" s="9">
        <f>IF(telefony[[#This Row],[Czy stacjonarny]]=1, Q1130+telefony[[#This Row],[Trwanie]], Q1130)</f>
        <v>4.2189930555555613</v>
      </c>
    </row>
    <row r="1132" spans="1:17" x14ac:dyDescent="0.25">
      <c r="A1132">
        <v>1225082</v>
      </c>
      <c r="B1132" s="1">
        <v>42934</v>
      </c>
      <c r="C1132" s="2">
        <v>0.38516203703703705</v>
      </c>
      <c r="D1132" s="2">
        <v>0.38653935185185184</v>
      </c>
      <c r="E1132">
        <f>IF(LEN(telefony[[#This Row],[nr]]) = 7, 1,0)</f>
        <v>1</v>
      </c>
      <c r="F1132">
        <f>IF(LEN(telefony[[#This Row],[nr]]) = 8, 1,0)</f>
        <v>0</v>
      </c>
      <c r="G1132">
        <f>IF(LEN(telefony[[#This Row],[nr]]) &gt;= 10, 1,0)</f>
        <v>0</v>
      </c>
      <c r="H1132">
        <f>IF(AND(MID(telefony[[#This Row],[nr]],1,2)="12",  telefony[[#This Row],[Czy stacjonarny]]=1), 1,0)</f>
        <v>1</v>
      </c>
      <c r="I1132" s="2">
        <f>IF(telefony[[#This Row],[Czy stacjonarny na 12]]=1, telefony[[#This Row],[zakonczenie]]-telefony[[#This Row],[rozpoczecie]]+I1131, I1131)</f>
        <v>9.0208333333333224E-2</v>
      </c>
      <c r="J1132" s="9">
        <f>IF(telefony[[#This Row],[Czy stacjonarny]]=1, telefony[[#This Row],[zakonczenie]]-telefony[[#This Row],[rozpoczecie]]+J1131, J1131)</f>
        <v>4.6112731481481513</v>
      </c>
      <c r="K1132" s="9">
        <f>IF(telefony[[#This Row],[Czy komórkowy]]=1, telefony[[#This Row],[zakonczenie]]-telefony[[#This Row],[rozpoczecie]]+K1131, K1131)</f>
        <v>1.4998495370370355</v>
      </c>
      <c r="L1132" s="9">
        <f>IF(telefony[[#This Row],[Czy zagraniczne]]=1, telefony[[#This Row],[zakonczenie]]-telefony[[#This Row],[rozpoczecie]]+L1131, L1131)</f>
        <v>0.3288078703703709</v>
      </c>
      <c r="M1132" s="9">
        <f>IF(telefony[[#This Row],[Czy stacjonarny]]=1, telefony[[#This Row],[zakonczenie]]-telefony[[#This Row],[rozpoczecie]]+M1131, IF(telefony[[#This Row],[Czy komórkowy]]=1, telefony[[#This Row],[zakonczenie]]-telefony[[#This Row],[rozpoczecie]]+M1131, M1131))</f>
        <v>6.1111226851851947</v>
      </c>
      <c r="N1132" s="2">
        <f>telefony[[#This Row],[zakonczenie]]-telefony[[#This Row],[rozpoczecie]]</f>
        <v>1.3773148148147896E-3</v>
      </c>
      <c r="O1132">
        <f>IF(telefony[[#This Row],[Czy zagraniczne]]=1, ROUNDUP(telefony[[#This Row],[Trwanie]]*1440,0),0)</f>
        <v>0</v>
      </c>
      <c r="P1132" s="9">
        <f>IF(telefony[[#This Row],[Czy komórkowy]]=1, P1131+telefony[[#This Row],[Trwanie]], P1131)</f>
        <v>1.3351967592592584</v>
      </c>
      <c r="Q1132" s="9">
        <f>IF(telefony[[#This Row],[Czy stacjonarny]]=1, Q1131+telefony[[#This Row],[Trwanie]], Q1131)</f>
        <v>4.2203703703703761</v>
      </c>
    </row>
    <row r="1133" spans="1:17" x14ac:dyDescent="0.25">
      <c r="A1133">
        <v>1586675</v>
      </c>
      <c r="B1133" s="1">
        <v>42934</v>
      </c>
      <c r="C1133" s="2">
        <v>0.39093749999999999</v>
      </c>
      <c r="D1133" s="2">
        <v>0.39787037037037037</v>
      </c>
      <c r="E1133">
        <f>IF(LEN(telefony[[#This Row],[nr]]) = 7, 1,0)</f>
        <v>1</v>
      </c>
      <c r="F1133">
        <f>IF(LEN(telefony[[#This Row],[nr]]) = 8, 1,0)</f>
        <v>0</v>
      </c>
      <c r="G1133">
        <f>IF(LEN(telefony[[#This Row],[nr]]) &gt;= 10, 1,0)</f>
        <v>0</v>
      </c>
      <c r="H1133">
        <f>IF(AND(MID(telefony[[#This Row],[nr]],1,2)="12",  telefony[[#This Row],[Czy stacjonarny]]=1), 1,0)</f>
        <v>0</v>
      </c>
      <c r="I1133" s="2">
        <f>IF(telefony[[#This Row],[Czy stacjonarny na 12]]=1, telefony[[#This Row],[zakonczenie]]-telefony[[#This Row],[rozpoczecie]]+I1132, I1132)</f>
        <v>9.0208333333333224E-2</v>
      </c>
      <c r="J1133" s="9">
        <f>IF(telefony[[#This Row],[Czy stacjonarny]]=1, telefony[[#This Row],[zakonczenie]]-telefony[[#This Row],[rozpoczecie]]+J1132, J1132)</f>
        <v>4.6182060185185216</v>
      </c>
      <c r="K1133" s="9">
        <f>IF(telefony[[#This Row],[Czy komórkowy]]=1, telefony[[#This Row],[zakonczenie]]-telefony[[#This Row],[rozpoczecie]]+K1132, K1132)</f>
        <v>1.4998495370370355</v>
      </c>
      <c r="L1133" s="9">
        <f>IF(telefony[[#This Row],[Czy zagraniczne]]=1, telefony[[#This Row],[zakonczenie]]-telefony[[#This Row],[rozpoczecie]]+L1132, L1132)</f>
        <v>0.3288078703703709</v>
      </c>
      <c r="M1133" s="9">
        <f>IF(telefony[[#This Row],[Czy stacjonarny]]=1, telefony[[#This Row],[zakonczenie]]-telefony[[#This Row],[rozpoczecie]]+M1132, IF(telefony[[#This Row],[Czy komórkowy]]=1, telefony[[#This Row],[zakonczenie]]-telefony[[#This Row],[rozpoczecie]]+M1132, M1132))</f>
        <v>6.1180555555555651</v>
      </c>
      <c r="N1133" s="2">
        <f>telefony[[#This Row],[zakonczenie]]-telefony[[#This Row],[rozpoczecie]]</f>
        <v>6.9328703703703809E-3</v>
      </c>
      <c r="O1133">
        <f>IF(telefony[[#This Row],[Czy zagraniczne]]=1, ROUNDUP(telefony[[#This Row],[Trwanie]]*1440,0),0)</f>
        <v>0</v>
      </c>
      <c r="P1133" s="9">
        <f>IF(telefony[[#This Row],[Czy komórkowy]]=1, P1132+telefony[[#This Row],[Trwanie]], P1132)</f>
        <v>1.3351967592592584</v>
      </c>
      <c r="Q1133" s="9">
        <f>IF(telefony[[#This Row],[Czy stacjonarny]]=1, Q1132+telefony[[#This Row],[Trwanie]], Q1132)</f>
        <v>4.2273032407407465</v>
      </c>
    </row>
    <row r="1134" spans="1:17" x14ac:dyDescent="0.25">
      <c r="A1134">
        <v>2672229</v>
      </c>
      <c r="B1134" s="1">
        <v>42934</v>
      </c>
      <c r="C1134" s="2">
        <v>0.39552083333333332</v>
      </c>
      <c r="D1134" s="2">
        <v>0.4007175925925926</v>
      </c>
      <c r="E1134">
        <f>IF(LEN(telefony[[#This Row],[nr]]) = 7, 1,0)</f>
        <v>1</v>
      </c>
      <c r="F1134">
        <f>IF(LEN(telefony[[#This Row],[nr]]) = 8, 1,0)</f>
        <v>0</v>
      </c>
      <c r="G1134">
        <f>IF(LEN(telefony[[#This Row],[nr]]) &gt;= 10, 1,0)</f>
        <v>0</v>
      </c>
      <c r="H1134">
        <f>IF(AND(MID(telefony[[#This Row],[nr]],1,2)="12",  telefony[[#This Row],[Czy stacjonarny]]=1), 1,0)</f>
        <v>0</v>
      </c>
      <c r="I1134" s="2">
        <f>IF(telefony[[#This Row],[Czy stacjonarny na 12]]=1, telefony[[#This Row],[zakonczenie]]-telefony[[#This Row],[rozpoczecie]]+I1133, I1133)</f>
        <v>9.0208333333333224E-2</v>
      </c>
      <c r="J1134" s="9">
        <f>IF(telefony[[#This Row],[Czy stacjonarny]]=1, telefony[[#This Row],[zakonczenie]]-telefony[[#This Row],[rozpoczecie]]+J1133, J1133)</f>
        <v>4.6234027777777813</v>
      </c>
      <c r="K1134" s="9">
        <f>IF(telefony[[#This Row],[Czy komórkowy]]=1, telefony[[#This Row],[zakonczenie]]-telefony[[#This Row],[rozpoczecie]]+K1133, K1133)</f>
        <v>1.4998495370370355</v>
      </c>
      <c r="L1134" s="9">
        <f>IF(telefony[[#This Row],[Czy zagraniczne]]=1, telefony[[#This Row],[zakonczenie]]-telefony[[#This Row],[rozpoczecie]]+L1133, L1133)</f>
        <v>0.3288078703703709</v>
      </c>
      <c r="M1134" s="9">
        <f>IF(telefony[[#This Row],[Czy stacjonarny]]=1, telefony[[#This Row],[zakonczenie]]-telefony[[#This Row],[rozpoczecie]]+M1133, IF(telefony[[#This Row],[Czy komórkowy]]=1, telefony[[#This Row],[zakonczenie]]-telefony[[#This Row],[rozpoczecie]]+M1133, M1133))</f>
        <v>6.1232523148148248</v>
      </c>
      <c r="N1134" s="2">
        <f>telefony[[#This Row],[zakonczenie]]-telefony[[#This Row],[rozpoczecie]]</f>
        <v>5.196759259259276E-3</v>
      </c>
      <c r="O1134">
        <f>IF(telefony[[#This Row],[Czy zagraniczne]]=1, ROUNDUP(telefony[[#This Row],[Trwanie]]*1440,0),0)</f>
        <v>0</v>
      </c>
      <c r="P1134" s="9">
        <f>IF(telefony[[#This Row],[Czy komórkowy]]=1, P1133+telefony[[#This Row],[Trwanie]], P1133)</f>
        <v>1.3351967592592584</v>
      </c>
      <c r="Q1134" s="9">
        <f>IF(telefony[[#This Row],[Czy stacjonarny]]=1, Q1133+telefony[[#This Row],[Trwanie]], Q1133)</f>
        <v>4.2325000000000061</v>
      </c>
    </row>
    <row r="1135" spans="1:17" x14ac:dyDescent="0.25">
      <c r="A1135">
        <v>2443869</v>
      </c>
      <c r="B1135" s="1">
        <v>42934</v>
      </c>
      <c r="C1135" s="2">
        <v>0.39964120370370371</v>
      </c>
      <c r="D1135" s="2">
        <v>0.4074652777777778</v>
      </c>
      <c r="E1135">
        <f>IF(LEN(telefony[[#This Row],[nr]]) = 7, 1,0)</f>
        <v>1</v>
      </c>
      <c r="F1135">
        <f>IF(LEN(telefony[[#This Row],[nr]]) = 8, 1,0)</f>
        <v>0</v>
      </c>
      <c r="G1135">
        <f>IF(LEN(telefony[[#This Row],[nr]]) &gt;= 10, 1,0)</f>
        <v>0</v>
      </c>
      <c r="H1135">
        <f>IF(AND(MID(telefony[[#This Row],[nr]],1,2)="12",  telefony[[#This Row],[Czy stacjonarny]]=1), 1,0)</f>
        <v>0</v>
      </c>
      <c r="I1135" s="2">
        <f>IF(telefony[[#This Row],[Czy stacjonarny na 12]]=1, telefony[[#This Row],[zakonczenie]]-telefony[[#This Row],[rozpoczecie]]+I1134, I1134)</f>
        <v>9.0208333333333224E-2</v>
      </c>
      <c r="J1135" s="9">
        <f>IF(telefony[[#This Row],[Czy stacjonarny]]=1, telefony[[#This Row],[zakonczenie]]-telefony[[#This Row],[rozpoczecie]]+J1134, J1134)</f>
        <v>4.6312268518518556</v>
      </c>
      <c r="K1135" s="9">
        <f>IF(telefony[[#This Row],[Czy komórkowy]]=1, telefony[[#This Row],[zakonczenie]]-telefony[[#This Row],[rozpoczecie]]+K1134, K1134)</f>
        <v>1.4998495370370355</v>
      </c>
      <c r="L1135" s="9">
        <f>IF(telefony[[#This Row],[Czy zagraniczne]]=1, telefony[[#This Row],[zakonczenie]]-telefony[[#This Row],[rozpoczecie]]+L1134, L1134)</f>
        <v>0.3288078703703709</v>
      </c>
      <c r="M1135" s="9">
        <f>IF(telefony[[#This Row],[Czy stacjonarny]]=1, telefony[[#This Row],[zakonczenie]]-telefony[[#This Row],[rozpoczecie]]+M1134, IF(telefony[[#This Row],[Czy komórkowy]]=1, telefony[[#This Row],[zakonczenie]]-telefony[[#This Row],[rozpoczecie]]+M1134, M1134))</f>
        <v>6.1310763888888991</v>
      </c>
      <c r="N1135" s="2">
        <f>telefony[[#This Row],[zakonczenie]]-telefony[[#This Row],[rozpoczecie]]</f>
        <v>7.8240740740740944E-3</v>
      </c>
      <c r="O1135">
        <f>IF(telefony[[#This Row],[Czy zagraniczne]]=1, ROUNDUP(telefony[[#This Row],[Trwanie]]*1440,0),0)</f>
        <v>0</v>
      </c>
      <c r="P1135" s="9">
        <f>IF(telefony[[#This Row],[Czy komórkowy]]=1, P1134+telefony[[#This Row],[Trwanie]], P1134)</f>
        <v>1.3351967592592584</v>
      </c>
      <c r="Q1135" s="9">
        <f>IF(telefony[[#This Row],[Czy stacjonarny]]=1, Q1134+telefony[[#This Row],[Trwanie]], Q1134)</f>
        <v>4.2403240740740804</v>
      </c>
    </row>
    <row r="1136" spans="1:17" x14ac:dyDescent="0.25">
      <c r="A1136">
        <v>7166411</v>
      </c>
      <c r="B1136" s="1">
        <v>42934</v>
      </c>
      <c r="C1136" s="2">
        <v>0.40263888888888888</v>
      </c>
      <c r="D1136" s="2">
        <v>0.40846064814814814</v>
      </c>
      <c r="E1136">
        <f>IF(LEN(telefony[[#This Row],[nr]]) = 7, 1,0)</f>
        <v>1</v>
      </c>
      <c r="F1136">
        <f>IF(LEN(telefony[[#This Row],[nr]]) = 8, 1,0)</f>
        <v>0</v>
      </c>
      <c r="G1136">
        <f>IF(LEN(telefony[[#This Row],[nr]]) &gt;= 10, 1,0)</f>
        <v>0</v>
      </c>
      <c r="H1136">
        <f>IF(AND(MID(telefony[[#This Row],[nr]],1,2)="12",  telefony[[#This Row],[Czy stacjonarny]]=1), 1,0)</f>
        <v>0</v>
      </c>
      <c r="I1136" s="2">
        <f>IF(telefony[[#This Row],[Czy stacjonarny na 12]]=1, telefony[[#This Row],[zakonczenie]]-telefony[[#This Row],[rozpoczecie]]+I1135, I1135)</f>
        <v>9.0208333333333224E-2</v>
      </c>
      <c r="J1136" s="9">
        <f>IF(telefony[[#This Row],[Czy stacjonarny]]=1, telefony[[#This Row],[zakonczenie]]-telefony[[#This Row],[rozpoczecie]]+J1135, J1135)</f>
        <v>4.6370486111111147</v>
      </c>
      <c r="K1136" s="9">
        <f>IF(telefony[[#This Row],[Czy komórkowy]]=1, telefony[[#This Row],[zakonczenie]]-telefony[[#This Row],[rozpoczecie]]+K1135, K1135)</f>
        <v>1.4998495370370355</v>
      </c>
      <c r="L1136" s="9">
        <f>IF(telefony[[#This Row],[Czy zagraniczne]]=1, telefony[[#This Row],[zakonczenie]]-telefony[[#This Row],[rozpoczecie]]+L1135, L1135)</f>
        <v>0.3288078703703709</v>
      </c>
      <c r="M1136" s="9">
        <f>IF(telefony[[#This Row],[Czy stacjonarny]]=1, telefony[[#This Row],[zakonczenie]]-telefony[[#This Row],[rozpoczecie]]+M1135, IF(telefony[[#This Row],[Czy komórkowy]]=1, telefony[[#This Row],[zakonczenie]]-telefony[[#This Row],[rozpoczecie]]+M1135, M1135))</f>
        <v>6.1368981481481581</v>
      </c>
      <c r="N1136" s="2">
        <f>telefony[[#This Row],[zakonczenie]]-telefony[[#This Row],[rozpoczecie]]</f>
        <v>5.8217592592592626E-3</v>
      </c>
      <c r="O1136">
        <f>IF(telefony[[#This Row],[Czy zagraniczne]]=1, ROUNDUP(telefony[[#This Row],[Trwanie]]*1440,0),0)</f>
        <v>0</v>
      </c>
      <c r="P1136" s="9">
        <f>IF(telefony[[#This Row],[Czy komórkowy]]=1, P1135+telefony[[#This Row],[Trwanie]], P1135)</f>
        <v>1.3351967592592584</v>
      </c>
      <c r="Q1136" s="9">
        <f>IF(telefony[[#This Row],[Czy stacjonarny]]=1, Q1135+telefony[[#This Row],[Trwanie]], Q1135)</f>
        <v>4.2461458333333395</v>
      </c>
    </row>
    <row r="1137" spans="1:17" x14ac:dyDescent="0.25">
      <c r="A1137">
        <v>4657345</v>
      </c>
      <c r="B1137" s="1">
        <v>42934</v>
      </c>
      <c r="C1137" s="2">
        <v>0.40328703703703705</v>
      </c>
      <c r="D1137" s="2">
        <v>0.4140625</v>
      </c>
      <c r="E1137">
        <f>IF(LEN(telefony[[#This Row],[nr]]) = 7, 1,0)</f>
        <v>1</v>
      </c>
      <c r="F1137">
        <f>IF(LEN(telefony[[#This Row],[nr]]) = 8, 1,0)</f>
        <v>0</v>
      </c>
      <c r="G1137">
        <f>IF(LEN(telefony[[#This Row],[nr]]) &gt;= 10, 1,0)</f>
        <v>0</v>
      </c>
      <c r="H1137">
        <f>IF(AND(MID(telefony[[#This Row],[nr]],1,2)="12",  telefony[[#This Row],[Czy stacjonarny]]=1), 1,0)</f>
        <v>0</v>
      </c>
      <c r="I1137" s="2">
        <f>IF(telefony[[#This Row],[Czy stacjonarny na 12]]=1, telefony[[#This Row],[zakonczenie]]-telefony[[#This Row],[rozpoczecie]]+I1136, I1136)</f>
        <v>9.0208333333333224E-2</v>
      </c>
      <c r="J1137" s="9">
        <f>IF(telefony[[#This Row],[Czy stacjonarny]]=1, telefony[[#This Row],[zakonczenie]]-telefony[[#This Row],[rozpoczecie]]+J1136, J1136)</f>
        <v>4.6478240740740775</v>
      </c>
      <c r="K1137" s="9">
        <f>IF(telefony[[#This Row],[Czy komórkowy]]=1, telefony[[#This Row],[zakonczenie]]-telefony[[#This Row],[rozpoczecie]]+K1136, K1136)</f>
        <v>1.4998495370370355</v>
      </c>
      <c r="L1137" s="9">
        <f>IF(telefony[[#This Row],[Czy zagraniczne]]=1, telefony[[#This Row],[zakonczenie]]-telefony[[#This Row],[rozpoczecie]]+L1136, L1136)</f>
        <v>0.3288078703703709</v>
      </c>
      <c r="M1137" s="9">
        <f>IF(telefony[[#This Row],[Czy stacjonarny]]=1, telefony[[#This Row],[zakonczenie]]-telefony[[#This Row],[rozpoczecie]]+M1136, IF(telefony[[#This Row],[Czy komórkowy]]=1, telefony[[#This Row],[zakonczenie]]-telefony[[#This Row],[rozpoczecie]]+M1136, M1136))</f>
        <v>6.147673611111121</v>
      </c>
      <c r="N1137" s="2">
        <f>telefony[[#This Row],[zakonczenie]]-telefony[[#This Row],[rozpoczecie]]</f>
        <v>1.0775462962962945E-2</v>
      </c>
      <c r="O1137">
        <f>IF(telefony[[#This Row],[Czy zagraniczne]]=1, ROUNDUP(telefony[[#This Row],[Trwanie]]*1440,0),0)</f>
        <v>0</v>
      </c>
      <c r="P1137" s="9">
        <f>IF(telefony[[#This Row],[Czy komórkowy]]=1, P1136+telefony[[#This Row],[Trwanie]], P1136)</f>
        <v>1.3351967592592584</v>
      </c>
      <c r="Q1137" s="9">
        <f>IF(telefony[[#This Row],[Czy stacjonarny]]=1, Q1136+telefony[[#This Row],[Trwanie]], Q1136)</f>
        <v>4.2569212962963023</v>
      </c>
    </row>
    <row r="1138" spans="1:17" x14ac:dyDescent="0.25">
      <c r="A1138">
        <v>6070329</v>
      </c>
      <c r="B1138" s="1">
        <v>42934</v>
      </c>
      <c r="C1138" s="2">
        <v>0.40337962962962964</v>
      </c>
      <c r="D1138" s="2">
        <v>0.41432870370370373</v>
      </c>
      <c r="E1138">
        <f>IF(LEN(telefony[[#This Row],[nr]]) = 7, 1,0)</f>
        <v>1</v>
      </c>
      <c r="F1138">
        <f>IF(LEN(telefony[[#This Row],[nr]]) = 8, 1,0)</f>
        <v>0</v>
      </c>
      <c r="G1138">
        <f>IF(LEN(telefony[[#This Row],[nr]]) &gt;= 10, 1,0)</f>
        <v>0</v>
      </c>
      <c r="H1138">
        <f>IF(AND(MID(telefony[[#This Row],[nr]],1,2)="12",  telefony[[#This Row],[Czy stacjonarny]]=1), 1,0)</f>
        <v>0</v>
      </c>
      <c r="I1138" s="2">
        <f>IF(telefony[[#This Row],[Czy stacjonarny na 12]]=1, telefony[[#This Row],[zakonczenie]]-telefony[[#This Row],[rozpoczecie]]+I1137, I1137)</f>
        <v>9.0208333333333224E-2</v>
      </c>
      <c r="J1138" s="9">
        <f>IF(telefony[[#This Row],[Czy stacjonarny]]=1, telefony[[#This Row],[zakonczenie]]-telefony[[#This Row],[rozpoczecie]]+J1137, J1137)</f>
        <v>4.6587731481481516</v>
      </c>
      <c r="K1138" s="9">
        <f>IF(telefony[[#This Row],[Czy komórkowy]]=1, telefony[[#This Row],[zakonczenie]]-telefony[[#This Row],[rozpoczecie]]+K1137, K1137)</f>
        <v>1.4998495370370355</v>
      </c>
      <c r="L1138" s="9">
        <f>IF(telefony[[#This Row],[Czy zagraniczne]]=1, telefony[[#This Row],[zakonczenie]]-telefony[[#This Row],[rozpoczecie]]+L1137, L1137)</f>
        <v>0.3288078703703709</v>
      </c>
      <c r="M1138" s="9">
        <f>IF(telefony[[#This Row],[Czy stacjonarny]]=1, telefony[[#This Row],[zakonczenie]]-telefony[[#This Row],[rozpoczecie]]+M1137, IF(telefony[[#This Row],[Czy komórkowy]]=1, telefony[[#This Row],[zakonczenie]]-telefony[[#This Row],[rozpoczecie]]+M1137, M1137))</f>
        <v>6.1586226851851951</v>
      </c>
      <c r="N1138" s="2">
        <f>telefony[[#This Row],[zakonczenie]]-telefony[[#This Row],[rozpoczecie]]</f>
        <v>1.0949074074074083E-2</v>
      </c>
      <c r="O1138">
        <f>IF(telefony[[#This Row],[Czy zagraniczne]]=1, ROUNDUP(telefony[[#This Row],[Trwanie]]*1440,0),0)</f>
        <v>0</v>
      </c>
      <c r="P1138" s="9">
        <f>IF(telefony[[#This Row],[Czy komórkowy]]=1, P1137+telefony[[#This Row],[Trwanie]], P1137)</f>
        <v>1.3351967592592584</v>
      </c>
      <c r="Q1138" s="9">
        <f>IF(telefony[[#This Row],[Czy stacjonarny]]=1, Q1137+telefony[[#This Row],[Trwanie]], Q1137)</f>
        <v>4.2678703703703764</v>
      </c>
    </row>
    <row r="1139" spans="1:17" x14ac:dyDescent="0.25">
      <c r="A1139">
        <v>4845362</v>
      </c>
      <c r="B1139" s="1">
        <v>42934</v>
      </c>
      <c r="C1139" s="2">
        <v>0.4034490740740741</v>
      </c>
      <c r="D1139" s="2">
        <v>0.40371527777777777</v>
      </c>
      <c r="E1139">
        <f>IF(LEN(telefony[[#This Row],[nr]]) = 7, 1,0)</f>
        <v>1</v>
      </c>
      <c r="F1139">
        <f>IF(LEN(telefony[[#This Row],[nr]]) = 8, 1,0)</f>
        <v>0</v>
      </c>
      <c r="G1139">
        <f>IF(LEN(telefony[[#This Row],[nr]]) &gt;= 10, 1,0)</f>
        <v>0</v>
      </c>
      <c r="H1139">
        <f>IF(AND(MID(telefony[[#This Row],[nr]],1,2)="12",  telefony[[#This Row],[Czy stacjonarny]]=1), 1,0)</f>
        <v>0</v>
      </c>
      <c r="I1139" s="2">
        <f>IF(telefony[[#This Row],[Czy stacjonarny na 12]]=1, telefony[[#This Row],[zakonczenie]]-telefony[[#This Row],[rozpoczecie]]+I1138, I1138)</f>
        <v>9.0208333333333224E-2</v>
      </c>
      <c r="J1139" s="9">
        <f>IF(telefony[[#This Row],[Czy stacjonarny]]=1, telefony[[#This Row],[zakonczenie]]-telefony[[#This Row],[rozpoczecie]]+J1138, J1138)</f>
        <v>4.6590393518518551</v>
      </c>
      <c r="K1139" s="9">
        <f>IF(telefony[[#This Row],[Czy komórkowy]]=1, telefony[[#This Row],[zakonczenie]]-telefony[[#This Row],[rozpoczecie]]+K1138, K1138)</f>
        <v>1.4998495370370355</v>
      </c>
      <c r="L1139" s="9">
        <f>IF(telefony[[#This Row],[Czy zagraniczne]]=1, telefony[[#This Row],[zakonczenie]]-telefony[[#This Row],[rozpoczecie]]+L1138, L1138)</f>
        <v>0.3288078703703709</v>
      </c>
      <c r="M1139" s="9">
        <f>IF(telefony[[#This Row],[Czy stacjonarny]]=1, telefony[[#This Row],[zakonczenie]]-telefony[[#This Row],[rozpoczecie]]+M1138, IF(telefony[[#This Row],[Czy komórkowy]]=1, telefony[[#This Row],[zakonczenie]]-telefony[[#This Row],[rozpoczecie]]+M1138, M1138))</f>
        <v>6.1588888888888986</v>
      </c>
      <c r="N1139" s="2">
        <f>telefony[[#This Row],[zakonczenie]]-telefony[[#This Row],[rozpoczecie]]</f>
        <v>2.662037037036713E-4</v>
      </c>
      <c r="O1139">
        <f>IF(telefony[[#This Row],[Czy zagraniczne]]=1, ROUNDUP(telefony[[#This Row],[Trwanie]]*1440,0),0)</f>
        <v>0</v>
      </c>
      <c r="P1139" s="9">
        <f>IF(telefony[[#This Row],[Czy komórkowy]]=1, P1138+telefony[[#This Row],[Trwanie]], P1138)</f>
        <v>1.3351967592592584</v>
      </c>
      <c r="Q1139" s="9">
        <f>IF(telefony[[#This Row],[Czy stacjonarny]]=1, Q1138+telefony[[#This Row],[Trwanie]], Q1138)</f>
        <v>4.26813657407408</v>
      </c>
    </row>
    <row r="1140" spans="1:17" x14ac:dyDescent="0.25">
      <c r="A1140">
        <v>6333341</v>
      </c>
      <c r="B1140" s="1">
        <v>42934</v>
      </c>
      <c r="C1140" s="2">
        <v>0.40690972222222221</v>
      </c>
      <c r="D1140" s="2">
        <v>0.4103472222222222</v>
      </c>
      <c r="E1140">
        <f>IF(LEN(telefony[[#This Row],[nr]]) = 7, 1,0)</f>
        <v>1</v>
      </c>
      <c r="F1140">
        <f>IF(LEN(telefony[[#This Row],[nr]]) = 8, 1,0)</f>
        <v>0</v>
      </c>
      <c r="G1140">
        <f>IF(LEN(telefony[[#This Row],[nr]]) &gt;= 10, 1,0)</f>
        <v>0</v>
      </c>
      <c r="H1140">
        <f>IF(AND(MID(telefony[[#This Row],[nr]],1,2)="12",  telefony[[#This Row],[Czy stacjonarny]]=1), 1,0)</f>
        <v>0</v>
      </c>
      <c r="I1140" s="2">
        <f>IF(telefony[[#This Row],[Czy stacjonarny na 12]]=1, telefony[[#This Row],[zakonczenie]]-telefony[[#This Row],[rozpoczecie]]+I1139, I1139)</f>
        <v>9.0208333333333224E-2</v>
      </c>
      <c r="J1140" s="9">
        <f>IF(telefony[[#This Row],[Czy stacjonarny]]=1, telefony[[#This Row],[zakonczenie]]-telefony[[#This Row],[rozpoczecie]]+J1139, J1139)</f>
        <v>4.6624768518518547</v>
      </c>
      <c r="K1140" s="9">
        <f>IF(telefony[[#This Row],[Czy komórkowy]]=1, telefony[[#This Row],[zakonczenie]]-telefony[[#This Row],[rozpoczecie]]+K1139, K1139)</f>
        <v>1.4998495370370355</v>
      </c>
      <c r="L1140" s="9">
        <f>IF(telefony[[#This Row],[Czy zagraniczne]]=1, telefony[[#This Row],[zakonczenie]]-telefony[[#This Row],[rozpoczecie]]+L1139, L1139)</f>
        <v>0.3288078703703709</v>
      </c>
      <c r="M1140" s="9">
        <f>IF(telefony[[#This Row],[Czy stacjonarny]]=1, telefony[[#This Row],[zakonczenie]]-telefony[[#This Row],[rozpoczecie]]+M1139, IF(telefony[[#This Row],[Czy komórkowy]]=1, telefony[[#This Row],[zakonczenie]]-telefony[[#This Row],[rozpoczecie]]+M1139, M1139))</f>
        <v>6.1623263888888982</v>
      </c>
      <c r="N1140" s="2">
        <f>telefony[[#This Row],[zakonczenie]]-telefony[[#This Row],[rozpoczecie]]</f>
        <v>3.4374999999999822E-3</v>
      </c>
      <c r="O1140">
        <f>IF(telefony[[#This Row],[Czy zagraniczne]]=1, ROUNDUP(telefony[[#This Row],[Trwanie]]*1440,0),0)</f>
        <v>0</v>
      </c>
      <c r="P1140" s="9">
        <f>IF(telefony[[#This Row],[Czy komórkowy]]=1, P1139+telefony[[#This Row],[Trwanie]], P1139)</f>
        <v>1.3351967592592584</v>
      </c>
      <c r="Q1140" s="9">
        <f>IF(telefony[[#This Row],[Czy stacjonarny]]=1, Q1139+telefony[[#This Row],[Trwanie]], Q1139)</f>
        <v>4.2715740740740795</v>
      </c>
    </row>
    <row r="1141" spans="1:17" x14ac:dyDescent="0.25">
      <c r="A1141">
        <v>5060909</v>
      </c>
      <c r="B1141" s="1">
        <v>42934</v>
      </c>
      <c r="C1141" s="2">
        <v>0.40699074074074076</v>
      </c>
      <c r="D1141" s="2">
        <v>0.41368055555555555</v>
      </c>
      <c r="E1141">
        <f>IF(LEN(telefony[[#This Row],[nr]]) = 7, 1,0)</f>
        <v>1</v>
      </c>
      <c r="F1141">
        <f>IF(LEN(telefony[[#This Row],[nr]]) = 8, 1,0)</f>
        <v>0</v>
      </c>
      <c r="G1141">
        <f>IF(LEN(telefony[[#This Row],[nr]]) &gt;= 10, 1,0)</f>
        <v>0</v>
      </c>
      <c r="H1141">
        <f>IF(AND(MID(telefony[[#This Row],[nr]],1,2)="12",  telefony[[#This Row],[Czy stacjonarny]]=1), 1,0)</f>
        <v>0</v>
      </c>
      <c r="I1141" s="2">
        <f>IF(telefony[[#This Row],[Czy stacjonarny na 12]]=1, telefony[[#This Row],[zakonczenie]]-telefony[[#This Row],[rozpoczecie]]+I1140, I1140)</f>
        <v>9.0208333333333224E-2</v>
      </c>
      <c r="J1141" s="9">
        <f>IF(telefony[[#This Row],[Czy stacjonarny]]=1, telefony[[#This Row],[zakonczenie]]-telefony[[#This Row],[rozpoczecie]]+J1140, J1140)</f>
        <v>4.6691666666666691</v>
      </c>
      <c r="K1141" s="9">
        <f>IF(telefony[[#This Row],[Czy komórkowy]]=1, telefony[[#This Row],[zakonczenie]]-telefony[[#This Row],[rozpoczecie]]+K1140, K1140)</f>
        <v>1.4998495370370355</v>
      </c>
      <c r="L1141" s="9">
        <f>IF(telefony[[#This Row],[Czy zagraniczne]]=1, telefony[[#This Row],[zakonczenie]]-telefony[[#This Row],[rozpoczecie]]+L1140, L1140)</f>
        <v>0.3288078703703709</v>
      </c>
      <c r="M1141" s="9">
        <f>IF(telefony[[#This Row],[Czy stacjonarny]]=1, telefony[[#This Row],[zakonczenie]]-telefony[[#This Row],[rozpoczecie]]+M1140, IF(telefony[[#This Row],[Czy komórkowy]]=1, telefony[[#This Row],[zakonczenie]]-telefony[[#This Row],[rozpoczecie]]+M1140, M1140))</f>
        <v>6.1690162037037126</v>
      </c>
      <c r="N1141" s="2">
        <f>telefony[[#This Row],[zakonczenie]]-telefony[[#This Row],[rozpoczecie]]</f>
        <v>6.6898148148147873E-3</v>
      </c>
      <c r="O1141">
        <f>IF(telefony[[#This Row],[Czy zagraniczne]]=1, ROUNDUP(telefony[[#This Row],[Trwanie]]*1440,0),0)</f>
        <v>0</v>
      </c>
      <c r="P1141" s="9">
        <f>IF(telefony[[#This Row],[Czy komórkowy]]=1, P1140+telefony[[#This Row],[Trwanie]], P1140)</f>
        <v>1.3351967592592584</v>
      </c>
      <c r="Q1141" s="9">
        <f>IF(telefony[[#This Row],[Czy stacjonarny]]=1, Q1140+telefony[[#This Row],[Trwanie]], Q1140)</f>
        <v>4.278263888888894</v>
      </c>
    </row>
    <row r="1142" spans="1:17" x14ac:dyDescent="0.25">
      <c r="A1142">
        <v>4673703944</v>
      </c>
      <c r="B1142" s="1">
        <v>42934</v>
      </c>
      <c r="C1142" s="2">
        <v>0.40822916666666664</v>
      </c>
      <c r="D1142" s="2">
        <v>0.41090277777777778</v>
      </c>
      <c r="E1142">
        <f>IF(LEN(telefony[[#This Row],[nr]]) = 7, 1,0)</f>
        <v>0</v>
      </c>
      <c r="F1142">
        <f>IF(LEN(telefony[[#This Row],[nr]]) = 8, 1,0)</f>
        <v>0</v>
      </c>
      <c r="G1142">
        <f>IF(LEN(telefony[[#This Row],[nr]]) &gt;= 10, 1,0)</f>
        <v>1</v>
      </c>
      <c r="H1142">
        <f>IF(AND(MID(telefony[[#This Row],[nr]],1,2)="12",  telefony[[#This Row],[Czy stacjonarny]]=1), 1,0)</f>
        <v>0</v>
      </c>
      <c r="I1142" s="2">
        <f>IF(telefony[[#This Row],[Czy stacjonarny na 12]]=1, telefony[[#This Row],[zakonczenie]]-telefony[[#This Row],[rozpoczecie]]+I1141, I1141)</f>
        <v>9.0208333333333224E-2</v>
      </c>
      <c r="J1142" s="9">
        <f>IF(telefony[[#This Row],[Czy stacjonarny]]=1, telefony[[#This Row],[zakonczenie]]-telefony[[#This Row],[rozpoczecie]]+J1141, J1141)</f>
        <v>4.6691666666666691</v>
      </c>
      <c r="K1142" s="9">
        <f>IF(telefony[[#This Row],[Czy komórkowy]]=1, telefony[[#This Row],[zakonczenie]]-telefony[[#This Row],[rozpoczecie]]+K1141, K1141)</f>
        <v>1.4998495370370355</v>
      </c>
      <c r="L1142" s="9">
        <f>IF(telefony[[#This Row],[Czy zagraniczne]]=1, telefony[[#This Row],[zakonczenie]]-telefony[[#This Row],[rozpoczecie]]+L1141, L1141)</f>
        <v>0.33148148148148204</v>
      </c>
      <c r="M1142" s="9">
        <f>IF(telefony[[#This Row],[Czy stacjonarny]]=1, telefony[[#This Row],[zakonczenie]]-telefony[[#This Row],[rozpoczecie]]+M1141, IF(telefony[[#This Row],[Czy komórkowy]]=1, telefony[[#This Row],[zakonczenie]]-telefony[[#This Row],[rozpoczecie]]+M1141, M1141))</f>
        <v>6.1690162037037126</v>
      </c>
      <c r="N1142" s="2">
        <f>telefony[[#This Row],[zakonczenie]]-telefony[[#This Row],[rozpoczecie]]</f>
        <v>2.6736111111111405E-3</v>
      </c>
      <c r="O1142">
        <f>IF(telefony[[#This Row],[Czy zagraniczne]]=1, ROUNDUP(telefony[[#This Row],[Trwanie]]*1440,0),0)</f>
        <v>4</v>
      </c>
      <c r="P1142" s="9">
        <f>IF(telefony[[#This Row],[Czy komórkowy]]=1, P1141+telefony[[#This Row],[Trwanie]], P1141)</f>
        <v>1.3351967592592584</v>
      </c>
      <c r="Q1142" s="9">
        <f>IF(telefony[[#This Row],[Czy stacjonarny]]=1, Q1141+telefony[[#This Row],[Trwanie]], Q1141)</f>
        <v>4.278263888888894</v>
      </c>
    </row>
    <row r="1143" spans="1:17" x14ac:dyDescent="0.25">
      <c r="A1143">
        <v>3178616</v>
      </c>
      <c r="B1143" s="1">
        <v>42934</v>
      </c>
      <c r="C1143" s="2">
        <v>0.40974537037037034</v>
      </c>
      <c r="D1143" s="2">
        <v>0.41177083333333331</v>
      </c>
      <c r="E1143">
        <f>IF(LEN(telefony[[#This Row],[nr]]) = 7, 1,0)</f>
        <v>1</v>
      </c>
      <c r="F1143">
        <f>IF(LEN(telefony[[#This Row],[nr]]) = 8, 1,0)</f>
        <v>0</v>
      </c>
      <c r="G1143">
        <f>IF(LEN(telefony[[#This Row],[nr]]) &gt;= 10, 1,0)</f>
        <v>0</v>
      </c>
      <c r="H1143">
        <f>IF(AND(MID(telefony[[#This Row],[nr]],1,2)="12",  telefony[[#This Row],[Czy stacjonarny]]=1), 1,0)</f>
        <v>0</v>
      </c>
      <c r="I1143" s="2">
        <f>IF(telefony[[#This Row],[Czy stacjonarny na 12]]=1, telefony[[#This Row],[zakonczenie]]-telefony[[#This Row],[rozpoczecie]]+I1142, I1142)</f>
        <v>9.0208333333333224E-2</v>
      </c>
      <c r="J1143" s="9">
        <f>IF(telefony[[#This Row],[Czy stacjonarny]]=1, telefony[[#This Row],[zakonczenie]]-telefony[[#This Row],[rozpoczecie]]+J1142, J1142)</f>
        <v>4.6711921296296319</v>
      </c>
      <c r="K1143" s="9">
        <f>IF(telefony[[#This Row],[Czy komórkowy]]=1, telefony[[#This Row],[zakonczenie]]-telefony[[#This Row],[rozpoczecie]]+K1142, K1142)</f>
        <v>1.4998495370370355</v>
      </c>
      <c r="L1143" s="9">
        <f>IF(telefony[[#This Row],[Czy zagraniczne]]=1, telefony[[#This Row],[zakonczenie]]-telefony[[#This Row],[rozpoczecie]]+L1142, L1142)</f>
        <v>0.33148148148148204</v>
      </c>
      <c r="M1143" s="9">
        <f>IF(telefony[[#This Row],[Czy stacjonarny]]=1, telefony[[#This Row],[zakonczenie]]-telefony[[#This Row],[rozpoczecie]]+M1142, IF(telefony[[#This Row],[Czy komórkowy]]=1, telefony[[#This Row],[zakonczenie]]-telefony[[#This Row],[rozpoczecie]]+M1142, M1142))</f>
        <v>6.1710416666666754</v>
      </c>
      <c r="N1143" s="2">
        <f>telefony[[#This Row],[zakonczenie]]-telefony[[#This Row],[rozpoczecie]]</f>
        <v>2.025462962962965E-3</v>
      </c>
      <c r="O1143">
        <f>IF(telefony[[#This Row],[Czy zagraniczne]]=1, ROUNDUP(telefony[[#This Row],[Trwanie]]*1440,0),0)</f>
        <v>0</v>
      </c>
      <c r="P1143" s="9">
        <f>IF(telefony[[#This Row],[Czy komórkowy]]=1, P1142+telefony[[#This Row],[Trwanie]], P1142)</f>
        <v>1.3351967592592584</v>
      </c>
      <c r="Q1143" s="9">
        <f>IF(telefony[[#This Row],[Czy stacjonarny]]=1, Q1142+telefony[[#This Row],[Trwanie]], Q1142)</f>
        <v>4.2802893518518568</v>
      </c>
    </row>
    <row r="1144" spans="1:17" x14ac:dyDescent="0.25">
      <c r="A1144">
        <v>2079170589</v>
      </c>
      <c r="B1144" s="1">
        <v>42934</v>
      </c>
      <c r="C1144" s="2">
        <v>0.41120370370370368</v>
      </c>
      <c r="D1144" s="2">
        <v>0.41769675925925925</v>
      </c>
      <c r="E1144">
        <f>IF(LEN(telefony[[#This Row],[nr]]) = 7, 1,0)</f>
        <v>0</v>
      </c>
      <c r="F1144">
        <f>IF(LEN(telefony[[#This Row],[nr]]) = 8, 1,0)</f>
        <v>0</v>
      </c>
      <c r="G1144">
        <f>IF(LEN(telefony[[#This Row],[nr]]) &gt;= 10, 1,0)</f>
        <v>1</v>
      </c>
      <c r="H1144">
        <f>IF(AND(MID(telefony[[#This Row],[nr]],1,2)="12",  telefony[[#This Row],[Czy stacjonarny]]=1), 1,0)</f>
        <v>0</v>
      </c>
      <c r="I1144" s="2">
        <f>IF(telefony[[#This Row],[Czy stacjonarny na 12]]=1, telefony[[#This Row],[zakonczenie]]-telefony[[#This Row],[rozpoczecie]]+I1143, I1143)</f>
        <v>9.0208333333333224E-2</v>
      </c>
      <c r="J1144" s="9">
        <f>IF(telefony[[#This Row],[Czy stacjonarny]]=1, telefony[[#This Row],[zakonczenie]]-telefony[[#This Row],[rozpoczecie]]+J1143, J1143)</f>
        <v>4.6711921296296319</v>
      </c>
      <c r="K1144" s="9">
        <f>IF(telefony[[#This Row],[Czy komórkowy]]=1, telefony[[#This Row],[zakonczenie]]-telefony[[#This Row],[rozpoczecie]]+K1143, K1143)</f>
        <v>1.4998495370370355</v>
      </c>
      <c r="L1144" s="9">
        <f>IF(telefony[[#This Row],[Czy zagraniczne]]=1, telefony[[#This Row],[zakonczenie]]-telefony[[#This Row],[rozpoczecie]]+L1143, L1143)</f>
        <v>0.33797453703703761</v>
      </c>
      <c r="M1144" s="9">
        <f>IF(telefony[[#This Row],[Czy stacjonarny]]=1, telefony[[#This Row],[zakonczenie]]-telefony[[#This Row],[rozpoczecie]]+M1143, IF(telefony[[#This Row],[Czy komórkowy]]=1, telefony[[#This Row],[zakonczenie]]-telefony[[#This Row],[rozpoczecie]]+M1143, M1143))</f>
        <v>6.1710416666666754</v>
      </c>
      <c r="N1144" s="2">
        <f>telefony[[#This Row],[zakonczenie]]-telefony[[#This Row],[rozpoczecie]]</f>
        <v>6.4930555555555713E-3</v>
      </c>
      <c r="O1144">
        <f>IF(telefony[[#This Row],[Czy zagraniczne]]=1, ROUNDUP(telefony[[#This Row],[Trwanie]]*1440,0),0)</f>
        <v>10</v>
      </c>
      <c r="P1144" s="9">
        <f>IF(telefony[[#This Row],[Czy komórkowy]]=1, P1143+telefony[[#This Row],[Trwanie]], P1143)</f>
        <v>1.3351967592592584</v>
      </c>
      <c r="Q1144" s="9">
        <f>IF(telefony[[#This Row],[Czy stacjonarny]]=1, Q1143+telefony[[#This Row],[Trwanie]], Q1143)</f>
        <v>4.2802893518518568</v>
      </c>
    </row>
    <row r="1145" spans="1:17" x14ac:dyDescent="0.25">
      <c r="A1145">
        <v>9815754</v>
      </c>
      <c r="B1145" s="1">
        <v>42934</v>
      </c>
      <c r="C1145" s="2">
        <v>0.41260416666666666</v>
      </c>
      <c r="D1145" s="2">
        <v>0.41688657407407409</v>
      </c>
      <c r="E1145">
        <f>IF(LEN(telefony[[#This Row],[nr]]) = 7, 1,0)</f>
        <v>1</v>
      </c>
      <c r="F1145">
        <f>IF(LEN(telefony[[#This Row],[nr]]) = 8, 1,0)</f>
        <v>0</v>
      </c>
      <c r="G1145">
        <f>IF(LEN(telefony[[#This Row],[nr]]) &gt;= 10, 1,0)</f>
        <v>0</v>
      </c>
      <c r="H1145">
        <f>IF(AND(MID(telefony[[#This Row],[nr]],1,2)="12",  telefony[[#This Row],[Czy stacjonarny]]=1), 1,0)</f>
        <v>0</v>
      </c>
      <c r="I1145" s="2">
        <f>IF(telefony[[#This Row],[Czy stacjonarny na 12]]=1, telefony[[#This Row],[zakonczenie]]-telefony[[#This Row],[rozpoczecie]]+I1144, I1144)</f>
        <v>9.0208333333333224E-2</v>
      </c>
      <c r="J1145" s="9">
        <f>IF(telefony[[#This Row],[Czy stacjonarny]]=1, telefony[[#This Row],[zakonczenie]]-telefony[[#This Row],[rozpoczecie]]+J1144, J1144)</f>
        <v>4.6754745370370392</v>
      </c>
      <c r="K1145" s="9">
        <f>IF(telefony[[#This Row],[Czy komórkowy]]=1, telefony[[#This Row],[zakonczenie]]-telefony[[#This Row],[rozpoczecie]]+K1144, K1144)</f>
        <v>1.4998495370370355</v>
      </c>
      <c r="L1145" s="9">
        <f>IF(telefony[[#This Row],[Czy zagraniczne]]=1, telefony[[#This Row],[zakonczenie]]-telefony[[#This Row],[rozpoczecie]]+L1144, L1144)</f>
        <v>0.33797453703703761</v>
      </c>
      <c r="M1145" s="9">
        <f>IF(telefony[[#This Row],[Czy stacjonarny]]=1, telefony[[#This Row],[zakonczenie]]-telefony[[#This Row],[rozpoczecie]]+M1144, IF(telefony[[#This Row],[Czy komórkowy]]=1, telefony[[#This Row],[zakonczenie]]-telefony[[#This Row],[rozpoczecie]]+M1144, M1144))</f>
        <v>6.1753240740740827</v>
      </c>
      <c r="N1145" s="2">
        <f>telefony[[#This Row],[zakonczenie]]-telefony[[#This Row],[rozpoczecie]]</f>
        <v>4.2824074074074292E-3</v>
      </c>
      <c r="O1145">
        <f>IF(telefony[[#This Row],[Czy zagraniczne]]=1, ROUNDUP(telefony[[#This Row],[Trwanie]]*1440,0),0)</f>
        <v>0</v>
      </c>
      <c r="P1145" s="9">
        <f>IF(telefony[[#This Row],[Czy komórkowy]]=1, P1144+telefony[[#This Row],[Trwanie]], P1144)</f>
        <v>1.3351967592592584</v>
      </c>
      <c r="Q1145" s="9">
        <f>IF(telefony[[#This Row],[Czy stacjonarny]]=1, Q1144+telefony[[#This Row],[Trwanie]], Q1144)</f>
        <v>4.284571759259264</v>
      </c>
    </row>
    <row r="1146" spans="1:17" x14ac:dyDescent="0.25">
      <c r="A1146">
        <v>4111617</v>
      </c>
      <c r="B1146" s="1">
        <v>42934</v>
      </c>
      <c r="C1146" s="2">
        <v>0.41450231481481481</v>
      </c>
      <c r="D1146" s="2">
        <v>0.41574074074074074</v>
      </c>
      <c r="E1146">
        <f>IF(LEN(telefony[[#This Row],[nr]]) = 7, 1,0)</f>
        <v>1</v>
      </c>
      <c r="F1146">
        <f>IF(LEN(telefony[[#This Row],[nr]]) = 8, 1,0)</f>
        <v>0</v>
      </c>
      <c r="G1146">
        <f>IF(LEN(telefony[[#This Row],[nr]]) &gt;= 10, 1,0)</f>
        <v>0</v>
      </c>
      <c r="H1146">
        <f>IF(AND(MID(telefony[[#This Row],[nr]],1,2)="12",  telefony[[#This Row],[Czy stacjonarny]]=1), 1,0)</f>
        <v>0</v>
      </c>
      <c r="I1146" s="2">
        <f>IF(telefony[[#This Row],[Czy stacjonarny na 12]]=1, telefony[[#This Row],[zakonczenie]]-telefony[[#This Row],[rozpoczecie]]+I1145, I1145)</f>
        <v>9.0208333333333224E-2</v>
      </c>
      <c r="J1146" s="9">
        <f>IF(telefony[[#This Row],[Czy stacjonarny]]=1, telefony[[#This Row],[zakonczenie]]-telefony[[#This Row],[rozpoczecie]]+J1145, J1145)</f>
        <v>4.6767129629629647</v>
      </c>
      <c r="K1146" s="9">
        <f>IF(telefony[[#This Row],[Czy komórkowy]]=1, telefony[[#This Row],[zakonczenie]]-telefony[[#This Row],[rozpoczecie]]+K1145, K1145)</f>
        <v>1.4998495370370355</v>
      </c>
      <c r="L1146" s="9">
        <f>IF(telefony[[#This Row],[Czy zagraniczne]]=1, telefony[[#This Row],[zakonczenie]]-telefony[[#This Row],[rozpoczecie]]+L1145, L1145)</f>
        <v>0.33797453703703761</v>
      </c>
      <c r="M1146" s="9">
        <f>IF(telefony[[#This Row],[Czy stacjonarny]]=1, telefony[[#This Row],[zakonczenie]]-telefony[[#This Row],[rozpoczecie]]+M1145, IF(telefony[[#This Row],[Czy komórkowy]]=1, telefony[[#This Row],[zakonczenie]]-telefony[[#This Row],[rozpoczecie]]+M1145, M1145))</f>
        <v>6.1765625000000082</v>
      </c>
      <c r="N1146" s="2">
        <f>telefony[[#This Row],[zakonczenie]]-telefony[[#This Row],[rozpoczecie]]</f>
        <v>1.2384259259259345E-3</v>
      </c>
      <c r="O1146">
        <f>IF(telefony[[#This Row],[Czy zagraniczne]]=1, ROUNDUP(telefony[[#This Row],[Trwanie]]*1440,0),0)</f>
        <v>0</v>
      </c>
      <c r="P1146" s="9">
        <f>IF(telefony[[#This Row],[Czy komórkowy]]=1, P1145+telefony[[#This Row],[Trwanie]], P1145)</f>
        <v>1.3351967592592584</v>
      </c>
      <c r="Q1146" s="9">
        <f>IF(telefony[[#This Row],[Czy stacjonarny]]=1, Q1145+telefony[[#This Row],[Trwanie]], Q1145)</f>
        <v>4.2858101851851895</v>
      </c>
    </row>
    <row r="1147" spans="1:17" x14ac:dyDescent="0.25">
      <c r="A1147">
        <v>1117628</v>
      </c>
      <c r="B1147" s="1">
        <v>42934</v>
      </c>
      <c r="C1147" s="2">
        <v>0.41652777777777777</v>
      </c>
      <c r="D1147" s="2">
        <v>0.42443287037037036</v>
      </c>
      <c r="E1147">
        <f>IF(LEN(telefony[[#This Row],[nr]]) = 7, 1,0)</f>
        <v>1</v>
      </c>
      <c r="F1147">
        <f>IF(LEN(telefony[[#This Row],[nr]]) = 8, 1,0)</f>
        <v>0</v>
      </c>
      <c r="G1147">
        <f>IF(LEN(telefony[[#This Row],[nr]]) &gt;= 10, 1,0)</f>
        <v>0</v>
      </c>
      <c r="H1147">
        <f>IF(AND(MID(telefony[[#This Row],[nr]],1,2)="12",  telefony[[#This Row],[Czy stacjonarny]]=1), 1,0)</f>
        <v>0</v>
      </c>
      <c r="I1147" s="2">
        <f>IF(telefony[[#This Row],[Czy stacjonarny na 12]]=1, telefony[[#This Row],[zakonczenie]]-telefony[[#This Row],[rozpoczecie]]+I1146, I1146)</f>
        <v>9.0208333333333224E-2</v>
      </c>
      <c r="J1147" s="9">
        <f>IF(telefony[[#This Row],[Czy stacjonarny]]=1, telefony[[#This Row],[zakonczenie]]-telefony[[#This Row],[rozpoczecie]]+J1146, J1146)</f>
        <v>4.684618055555557</v>
      </c>
      <c r="K1147" s="9">
        <f>IF(telefony[[#This Row],[Czy komórkowy]]=1, telefony[[#This Row],[zakonczenie]]-telefony[[#This Row],[rozpoczecie]]+K1146, K1146)</f>
        <v>1.4998495370370355</v>
      </c>
      <c r="L1147" s="9">
        <f>IF(telefony[[#This Row],[Czy zagraniczne]]=1, telefony[[#This Row],[zakonczenie]]-telefony[[#This Row],[rozpoczecie]]+L1146, L1146)</f>
        <v>0.33797453703703761</v>
      </c>
      <c r="M1147" s="9">
        <f>IF(telefony[[#This Row],[Czy stacjonarny]]=1, telefony[[#This Row],[zakonczenie]]-telefony[[#This Row],[rozpoczecie]]+M1146, IF(telefony[[#This Row],[Czy komórkowy]]=1, telefony[[#This Row],[zakonczenie]]-telefony[[#This Row],[rozpoczecie]]+M1146, M1146))</f>
        <v>6.1844675925926005</v>
      </c>
      <c r="N1147" s="2">
        <f>telefony[[#This Row],[zakonczenie]]-telefony[[#This Row],[rozpoczecie]]</f>
        <v>7.9050925925925886E-3</v>
      </c>
      <c r="O1147">
        <f>IF(telefony[[#This Row],[Czy zagraniczne]]=1, ROUNDUP(telefony[[#This Row],[Trwanie]]*1440,0),0)</f>
        <v>0</v>
      </c>
      <c r="P1147" s="9">
        <f>IF(telefony[[#This Row],[Czy komórkowy]]=1, P1146+telefony[[#This Row],[Trwanie]], P1146)</f>
        <v>1.3351967592592584</v>
      </c>
      <c r="Q1147" s="9">
        <f>IF(telefony[[#This Row],[Czy stacjonarny]]=1, Q1146+telefony[[#This Row],[Trwanie]], Q1146)</f>
        <v>4.2937152777777818</v>
      </c>
    </row>
    <row r="1148" spans="1:17" x14ac:dyDescent="0.25">
      <c r="A1148">
        <v>5487496</v>
      </c>
      <c r="B1148" s="1">
        <v>42934</v>
      </c>
      <c r="C1148" s="2">
        <v>0.42114583333333333</v>
      </c>
      <c r="D1148" s="2">
        <v>0.4230902777777778</v>
      </c>
      <c r="E1148">
        <f>IF(LEN(telefony[[#This Row],[nr]]) = 7, 1,0)</f>
        <v>1</v>
      </c>
      <c r="F1148">
        <f>IF(LEN(telefony[[#This Row],[nr]]) = 8, 1,0)</f>
        <v>0</v>
      </c>
      <c r="G1148">
        <f>IF(LEN(telefony[[#This Row],[nr]]) &gt;= 10, 1,0)</f>
        <v>0</v>
      </c>
      <c r="H1148">
        <f>IF(AND(MID(telefony[[#This Row],[nr]],1,2)="12",  telefony[[#This Row],[Czy stacjonarny]]=1), 1,0)</f>
        <v>0</v>
      </c>
      <c r="I1148" s="2">
        <f>IF(telefony[[#This Row],[Czy stacjonarny na 12]]=1, telefony[[#This Row],[zakonczenie]]-telefony[[#This Row],[rozpoczecie]]+I1147, I1147)</f>
        <v>9.0208333333333224E-2</v>
      </c>
      <c r="J1148" s="9">
        <f>IF(telefony[[#This Row],[Czy stacjonarny]]=1, telefony[[#This Row],[zakonczenie]]-telefony[[#This Row],[rozpoczecie]]+J1147, J1147)</f>
        <v>4.6865625000000017</v>
      </c>
      <c r="K1148" s="9">
        <f>IF(telefony[[#This Row],[Czy komórkowy]]=1, telefony[[#This Row],[zakonczenie]]-telefony[[#This Row],[rozpoczecie]]+K1147, K1147)</f>
        <v>1.4998495370370355</v>
      </c>
      <c r="L1148" s="9">
        <f>IF(telefony[[#This Row],[Czy zagraniczne]]=1, telefony[[#This Row],[zakonczenie]]-telefony[[#This Row],[rozpoczecie]]+L1147, L1147)</f>
        <v>0.33797453703703761</v>
      </c>
      <c r="M1148" s="9">
        <f>IF(telefony[[#This Row],[Czy stacjonarny]]=1, telefony[[#This Row],[zakonczenie]]-telefony[[#This Row],[rozpoczecie]]+M1147, IF(telefony[[#This Row],[Czy komórkowy]]=1, telefony[[#This Row],[zakonczenie]]-telefony[[#This Row],[rozpoczecie]]+M1147, M1147))</f>
        <v>6.1864120370370452</v>
      </c>
      <c r="N1148" s="2">
        <f>telefony[[#This Row],[zakonczenie]]-telefony[[#This Row],[rozpoczecie]]</f>
        <v>1.9444444444444708E-3</v>
      </c>
      <c r="O1148">
        <f>IF(telefony[[#This Row],[Czy zagraniczne]]=1, ROUNDUP(telefony[[#This Row],[Trwanie]]*1440,0),0)</f>
        <v>0</v>
      </c>
      <c r="P1148" s="9">
        <f>IF(telefony[[#This Row],[Czy komórkowy]]=1, P1147+telefony[[#This Row],[Trwanie]], P1147)</f>
        <v>1.3351967592592584</v>
      </c>
      <c r="Q1148" s="9">
        <f>IF(telefony[[#This Row],[Czy stacjonarny]]=1, Q1147+telefony[[#This Row],[Trwanie]], Q1147)</f>
        <v>4.2956597222222266</v>
      </c>
    </row>
    <row r="1149" spans="1:17" x14ac:dyDescent="0.25">
      <c r="A1149">
        <v>1472682</v>
      </c>
      <c r="B1149" s="1">
        <v>42934</v>
      </c>
      <c r="C1149" s="2">
        <v>0.42533564814814817</v>
      </c>
      <c r="D1149" s="2">
        <v>0.43167824074074074</v>
      </c>
      <c r="E1149">
        <f>IF(LEN(telefony[[#This Row],[nr]]) = 7, 1,0)</f>
        <v>1</v>
      </c>
      <c r="F1149">
        <f>IF(LEN(telefony[[#This Row],[nr]]) = 8, 1,0)</f>
        <v>0</v>
      </c>
      <c r="G1149">
        <f>IF(LEN(telefony[[#This Row],[nr]]) &gt;= 10, 1,0)</f>
        <v>0</v>
      </c>
      <c r="H1149">
        <f>IF(AND(MID(telefony[[#This Row],[nr]],1,2)="12",  telefony[[#This Row],[Czy stacjonarny]]=1), 1,0)</f>
        <v>0</v>
      </c>
      <c r="I1149" s="2">
        <f>IF(telefony[[#This Row],[Czy stacjonarny na 12]]=1, telefony[[#This Row],[zakonczenie]]-telefony[[#This Row],[rozpoczecie]]+I1148, I1148)</f>
        <v>9.0208333333333224E-2</v>
      </c>
      <c r="J1149" s="9">
        <f>IF(telefony[[#This Row],[Czy stacjonarny]]=1, telefony[[#This Row],[zakonczenie]]-telefony[[#This Row],[rozpoczecie]]+J1148, J1148)</f>
        <v>4.6929050925925946</v>
      </c>
      <c r="K1149" s="9">
        <f>IF(telefony[[#This Row],[Czy komórkowy]]=1, telefony[[#This Row],[zakonczenie]]-telefony[[#This Row],[rozpoczecie]]+K1148, K1148)</f>
        <v>1.4998495370370355</v>
      </c>
      <c r="L1149" s="9">
        <f>IF(telefony[[#This Row],[Czy zagraniczne]]=1, telefony[[#This Row],[zakonczenie]]-telefony[[#This Row],[rozpoczecie]]+L1148, L1148)</f>
        <v>0.33797453703703761</v>
      </c>
      <c r="M1149" s="9">
        <f>IF(telefony[[#This Row],[Czy stacjonarny]]=1, telefony[[#This Row],[zakonczenie]]-telefony[[#This Row],[rozpoczecie]]+M1148, IF(telefony[[#This Row],[Czy komórkowy]]=1, telefony[[#This Row],[zakonczenie]]-telefony[[#This Row],[rozpoczecie]]+M1148, M1148))</f>
        <v>6.1927546296296381</v>
      </c>
      <c r="N1149" s="2">
        <f>telefony[[#This Row],[zakonczenie]]-telefony[[#This Row],[rozpoczecie]]</f>
        <v>6.3425925925925664E-3</v>
      </c>
      <c r="O1149">
        <f>IF(telefony[[#This Row],[Czy zagraniczne]]=1, ROUNDUP(telefony[[#This Row],[Trwanie]]*1440,0),0)</f>
        <v>0</v>
      </c>
      <c r="P1149" s="9">
        <f>IF(telefony[[#This Row],[Czy komórkowy]]=1, P1148+telefony[[#This Row],[Trwanie]], P1148)</f>
        <v>1.3351967592592584</v>
      </c>
      <c r="Q1149" s="9">
        <f>IF(telefony[[#This Row],[Czy stacjonarny]]=1, Q1148+telefony[[#This Row],[Trwanie]], Q1148)</f>
        <v>4.3020023148148194</v>
      </c>
    </row>
    <row r="1150" spans="1:17" x14ac:dyDescent="0.25">
      <c r="A1150">
        <v>43885630</v>
      </c>
      <c r="B1150" s="1">
        <v>42934</v>
      </c>
      <c r="C1150" s="2">
        <v>0.42988425925925927</v>
      </c>
      <c r="D1150" s="2">
        <v>0.43424768518518519</v>
      </c>
      <c r="E1150">
        <f>IF(LEN(telefony[[#This Row],[nr]]) = 7, 1,0)</f>
        <v>0</v>
      </c>
      <c r="F1150">
        <f>IF(LEN(telefony[[#This Row],[nr]]) = 8, 1,0)</f>
        <v>1</v>
      </c>
      <c r="G1150">
        <f>IF(LEN(telefony[[#This Row],[nr]]) &gt;= 10, 1,0)</f>
        <v>0</v>
      </c>
      <c r="H1150">
        <f>IF(AND(MID(telefony[[#This Row],[nr]],1,2)="12",  telefony[[#This Row],[Czy stacjonarny]]=1), 1,0)</f>
        <v>0</v>
      </c>
      <c r="I1150" s="2">
        <f>IF(telefony[[#This Row],[Czy stacjonarny na 12]]=1, telefony[[#This Row],[zakonczenie]]-telefony[[#This Row],[rozpoczecie]]+I1149, I1149)</f>
        <v>9.0208333333333224E-2</v>
      </c>
      <c r="J1150" s="9">
        <f>IF(telefony[[#This Row],[Czy stacjonarny]]=1, telefony[[#This Row],[zakonczenie]]-telefony[[#This Row],[rozpoczecie]]+J1149, J1149)</f>
        <v>4.6929050925925946</v>
      </c>
      <c r="K1150" s="9">
        <f>IF(telefony[[#This Row],[Czy komórkowy]]=1, telefony[[#This Row],[zakonczenie]]-telefony[[#This Row],[rozpoczecie]]+K1149, K1149)</f>
        <v>1.5042129629629615</v>
      </c>
      <c r="L1150" s="9">
        <f>IF(telefony[[#This Row],[Czy zagraniczne]]=1, telefony[[#This Row],[zakonczenie]]-telefony[[#This Row],[rozpoczecie]]+L1149, L1149)</f>
        <v>0.33797453703703761</v>
      </c>
      <c r="M1150" s="9">
        <f>IF(telefony[[#This Row],[Czy stacjonarny]]=1, telefony[[#This Row],[zakonczenie]]-telefony[[#This Row],[rozpoczecie]]+M1149, IF(telefony[[#This Row],[Czy komórkowy]]=1, telefony[[#This Row],[zakonczenie]]-telefony[[#This Row],[rozpoczecie]]+M1149, M1149))</f>
        <v>6.1971180555555643</v>
      </c>
      <c r="N1150" s="2">
        <f>telefony[[#This Row],[zakonczenie]]-telefony[[#This Row],[rozpoczecie]]</f>
        <v>4.3634259259259234E-3</v>
      </c>
      <c r="O1150">
        <f>IF(telefony[[#This Row],[Czy zagraniczne]]=1, ROUNDUP(telefony[[#This Row],[Trwanie]]*1440,0),0)</f>
        <v>0</v>
      </c>
      <c r="P1150" s="9">
        <f>IF(telefony[[#This Row],[Czy komórkowy]]=1, P1149+telefony[[#This Row],[Trwanie]], P1149)</f>
        <v>1.3395601851851844</v>
      </c>
      <c r="Q1150" s="9">
        <f>IF(telefony[[#This Row],[Czy stacjonarny]]=1, Q1149+telefony[[#This Row],[Trwanie]], Q1149)</f>
        <v>4.3020023148148194</v>
      </c>
    </row>
    <row r="1151" spans="1:17" x14ac:dyDescent="0.25">
      <c r="A1151">
        <v>5543741</v>
      </c>
      <c r="B1151" s="1">
        <v>42934</v>
      </c>
      <c r="C1151" s="2">
        <v>0.42997685185185186</v>
      </c>
      <c r="D1151" s="2">
        <v>0.43590277777777775</v>
      </c>
      <c r="E1151">
        <f>IF(LEN(telefony[[#This Row],[nr]]) = 7, 1,0)</f>
        <v>1</v>
      </c>
      <c r="F1151">
        <f>IF(LEN(telefony[[#This Row],[nr]]) = 8, 1,0)</f>
        <v>0</v>
      </c>
      <c r="G1151">
        <f>IF(LEN(telefony[[#This Row],[nr]]) &gt;= 10, 1,0)</f>
        <v>0</v>
      </c>
      <c r="H1151">
        <f>IF(AND(MID(telefony[[#This Row],[nr]],1,2)="12",  telefony[[#This Row],[Czy stacjonarny]]=1), 1,0)</f>
        <v>0</v>
      </c>
      <c r="I1151" s="2">
        <f>IF(telefony[[#This Row],[Czy stacjonarny na 12]]=1, telefony[[#This Row],[zakonczenie]]-telefony[[#This Row],[rozpoczecie]]+I1150, I1150)</f>
        <v>9.0208333333333224E-2</v>
      </c>
      <c r="J1151" s="9">
        <f>IF(telefony[[#This Row],[Czy stacjonarny]]=1, telefony[[#This Row],[zakonczenie]]-telefony[[#This Row],[rozpoczecie]]+J1150, J1150)</f>
        <v>4.6988310185185203</v>
      </c>
      <c r="K1151" s="9">
        <f>IF(telefony[[#This Row],[Czy komórkowy]]=1, telefony[[#This Row],[zakonczenie]]-telefony[[#This Row],[rozpoczecie]]+K1150, K1150)</f>
        <v>1.5042129629629615</v>
      </c>
      <c r="L1151" s="9">
        <f>IF(telefony[[#This Row],[Czy zagraniczne]]=1, telefony[[#This Row],[zakonczenie]]-telefony[[#This Row],[rozpoczecie]]+L1150, L1150)</f>
        <v>0.33797453703703761</v>
      </c>
      <c r="M1151" s="9">
        <f>IF(telefony[[#This Row],[Czy stacjonarny]]=1, telefony[[#This Row],[zakonczenie]]-telefony[[#This Row],[rozpoczecie]]+M1150, IF(telefony[[#This Row],[Czy komórkowy]]=1, telefony[[#This Row],[zakonczenie]]-telefony[[#This Row],[rozpoczecie]]+M1150, M1150))</f>
        <v>6.2030439814814899</v>
      </c>
      <c r="N1151" s="2">
        <f>telefony[[#This Row],[zakonczenie]]-telefony[[#This Row],[rozpoczecie]]</f>
        <v>5.9259259259258901E-3</v>
      </c>
      <c r="O1151">
        <f>IF(telefony[[#This Row],[Czy zagraniczne]]=1, ROUNDUP(telefony[[#This Row],[Trwanie]]*1440,0),0)</f>
        <v>0</v>
      </c>
      <c r="P1151" s="9">
        <f>IF(telefony[[#This Row],[Czy komórkowy]]=1, P1150+telefony[[#This Row],[Trwanie]], P1150)</f>
        <v>1.3395601851851844</v>
      </c>
      <c r="Q1151" s="9">
        <f>IF(telefony[[#This Row],[Czy stacjonarny]]=1, Q1150+telefony[[#This Row],[Trwanie]], Q1150)</f>
        <v>4.3079282407407451</v>
      </c>
    </row>
    <row r="1152" spans="1:17" x14ac:dyDescent="0.25">
      <c r="A1152">
        <v>2590674</v>
      </c>
      <c r="B1152" s="1">
        <v>42934</v>
      </c>
      <c r="C1152" s="2">
        <v>0.43025462962962963</v>
      </c>
      <c r="D1152" s="2">
        <v>0.43677083333333333</v>
      </c>
      <c r="E1152">
        <f>IF(LEN(telefony[[#This Row],[nr]]) = 7, 1,0)</f>
        <v>1</v>
      </c>
      <c r="F1152">
        <f>IF(LEN(telefony[[#This Row],[nr]]) = 8, 1,0)</f>
        <v>0</v>
      </c>
      <c r="G1152">
        <f>IF(LEN(telefony[[#This Row],[nr]]) &gt;= 10, 1,0)</f>
        <v>0</v>
      </c>
      <c r="H1152">
        <f>IF(AND(MID(telefony[[#This Row],[nr]],1,2)="12",  telefony[[#This Row],[Czy stacjonarny]]=1), 1,0)</f>
        <v>0</v>
      </c>
      <c r="I1152" s="2">
        <f>IF(telefony[[#This Row],[Czy stacjonarny na 12]]=1, telefony[[#This Row],[zakonczenie]]-telefony[[#This Row],[rozpoczecie]]+I1151, I1151)</f>
        <v>9.0208333333333224E-2</v>
      </c>
      <c r="J1152" s="9">
        <f>IF(telefony[[#This Row],[Czy stacjonarny]]=1, telefony[[#This Row],[zakonczenie]]-telefony[[#This Row],[rozpoczecie]]+J1151, J1151)</f>
        <v>4.7053472222222243</v>
      </c>
      <c r="K1152" s="9">
        <f>IF(telefony[[#This Row],[Czy komórkowy]]=1, telefony[[#This Row],[zakonczenie]]-telefony[[#This Row],[rozpoczecie]]+K1151, K1151)</f>
        <v>1.5042129629629615</v>
      </c>
      <c r="L1152" s="9">
        <f>IF(telefony[[#This Row],[Czy zagraniczne]]=1, telefony[[#This Row],[zakonczenie]]-telefony[[#This Row],[rozpoczecie]]+L1151, L1151)</f>
        <v>0.33797453703703761</v>
      </c>
      <c r="M1152" s="9">
        <f>IF(telefony[[#This Row],[Czy stacjonarny]]=1, telefony[[#This Row],[zakonczenie]]-telefony[[#This Row],[rozpoczecie]]+M1151, IF(telefony[[#This Row],[Czy komórkowy]]=1, telefony[[#This Row],[zakonczenie]]-telefony[[#This Row],[rozpoczecie]]+M1151, M1151))</f>
        <v>6.209560185185194</v>
      </c>
      <c r="N1152" s="2">
        <f>telefony[[#This Row],[zakonczenie]]-telefony[[#This Row],[rozpoczecie]]</f>
        <v>6.5162037037037046E-3</v>
      </c>
      <c r="O1152">
        <f>IF(telefony[[#This Row],[Czy zagraniczne]]=1, ROUNDUP(telefony[[#This Row],[Trwanie]]*1440,0),0)</f>
        <v>0</v>
      </c>
      <c r="P1152" s="9">
        <f>IF(telefony[[#This Row],[Czy komórkowy]]=1, P1151+telefony[[#This Row],[Trwanie]], P1151)</f>
        <v>1.3395601851851844</v>
      </c>
      <c r="Q1152" s="9">
        <f>IF(telefony[[#This Row],[Czy stacjonarny]]=1, Q1151+telefony[[#This Row],[Trwanie]], Q1151)</f>
        <v>4.3144444444444492</v>
      </c>
    </row>
    <row r="1153" spans="1:17" x14ac:dyDescent="0.25">
      <c r="A1153">
        <v>4212838</v>
      </c>
      <c r="B1153" s="1">
        <v>42934</v>
      </c>
      <c r="C1153" s="2">
        <v>0.43420138888888887</v>
      </c>
      <c r="D1153" s="2">
        <v>0.43973379629629628</v>
      </c>
      <c r="E1153">
        <f>IF(LEN(telefony[[#This Row],[nr]]) = 7, 1,0)</f>
        <v>1</v>
      </c>
      <c r="F1153">
        <f>IF(LEN(telefony[[#This Row],[nr]]) = 8, 1,0)</f>
        <v>0</v>
      </c>
      <c r="G1153">
        <f>IF(LEN(telefony[[#This Row],[nr]]) &gt;= 10, 1,0)</f>
        <v>0</v>
      </c>
      <c r="H1153">
        <f>IF(AND(MID(telefony[[#This Row],[nr]],1,2)="12",  telefony[[#This Row],[Czy stacjonarny]]=1), 1,0)</f>
        <v>0</v>
      </c>
      <c r="I1153" s="2">
        <f>IF(telefony[[#This Row],[Czy stacjonarny na 12]]=1, telefony[[#This Row],[zakonczenie]]-telefony[[#This Row],[rozpoczecie]]+I1152, I1152)</f>
        <v>9.0208333333333224E-2</v>
      </c>
      <c r="J1153" s="9">
        <f>IF(telefony[[#This Row],[Czy stacjonarny]]=1, telefony[[#This Row],[zakonczenie]]-telefony[[#This Row],[rozpoczecie]]+J1152, J1152)</f>
        <v>4.7108796296296314</v>
      </c>
      <c r="K1153" s="9">
        <f>IF(telefony[[#This Row],[Czy komórkowy]]=1, telefony[[#This Row],[zakonczenie]]-telefony[[#This Row],[rozpoczecie]]+K1152, K1152)</f>
        <v>1.5042129629629615</v>
      </c>
      <c r="L1153" s="9">
        <f>IF(telefony[[#This Row],[Czy zagraniczne]]=1, telefony[[#This Row],[zakonczenie]]-telefony[[#This Row],[rozpoczecie]]+L1152, L1152)</f>
        <v>0.33797453703703761</v>
      </c>
      <c r="M1153" s="9">
        <f>IF(telefony[[#This Row],[Czy stacjonarny]]=1, telefony[[#This Row],[zakonczenie]]-telefony[[#This Row],[rozpoczecie]]+M1152, IF(telefony[[#This Row],[Czy komórkowy]]=1, telefony[[#This Row],[zakonczenie]]-telefony[[#This Row],[rozpoczecie]]+M1152, M1152))</f>
        <v>6.2150925925926011</v>
      </c>
      <c r="N1153" s="2">
        <f>telefony[[#This Row],[zakonczenie]]-telefony[[#This Row],[rozpoczecie]]</f>
        <v>5.5324074074074026E-3</v>
      </c>
      <c r="O1153">
        <f>IF(telefony[[#This Row],[Czy zagraniczne]]=1, ROUNDUP(telefony[[#This Row],[Trwanie]]*1440,0),0)</f>
        <v>0</v>
      </c>
      <c r="P1153" s="9">
        <f>IF(telefony[[#This Row],[Czy komórkowy]]=1, P1152+telefony[[#This Row],[Trwanie]], P1152)</f>
        <v>1.3395601851851844</v>
      </c>
      <c r="Q1153" s="9">
        <f>IF(telefony[[#This Row],[Czy stacjonarny]]=1, Q1152+telefony[[#This Row],[Trwanie]], Q1152)</f>
        <v>4.3199768518518562</v>
      </c>
    </row>
    <row r="1154" spans="1:17" x14ac:dyDescent="0.25">
      <c r="A1154">
        <v>7836418</v>
      </c>
      <c r="B1154" s="1">
        <v>42934</v>
      </c>
      <c r="C1154" s="2">
        <v>0.4354513888888889</v>
      </c>
      <c r="D1154" s="2">
        <v>0.43745370370370368</v>
      </c>
      <c r="E1154">
        <f>IF(LEN(telefony[[#This Row],[nr]]) = 7, 1,0)</f>
        <v>1</v>
      </c>
      <c r="F1154">
        <f>IF(LEN(telefony[[#This Row],[nr]]) = 8, 1,0)</f>
        <v>0</v>
      </c>
      <c r="G1154">
        <f>IF(LEN(telefony[[#This Row],[nr]]) &gt;= 10, 1,0)</f>
        <v>0</v>
      </c>
      <c r="H1154">
        <f>IF(AND(MID(telefony[[#This Row],[nr]],1,2)="12",  telefony[[#This Row],[Czy stacjonarny]]=1), 1,0)</f>
        <v>0</v>
      </c>
      <c r="I1154" s="2">
        <f>IF(telefony[[#This Row],[Czy stacjonarny na 12]]=1, telefony[[#This Row],[zakonczenie]]-telefony[[#This Row],[rozpoczecie]]+I1153, I1153)</f>
        <v>9.0208333333333224E-2</v>
      </c>
      <c r="J1154" s="9">
        <f>IF(telefony[[#This Row],[Czy stacjonarny]]=1, telefony[[#This Row],[zakonczenie]]-telefony[[#This Row],[rozpoczecie]]+J1153, J1153)</f>
        <v>4.7128819444444465</v>
      </c>
      <c r="K1154" s="9">
        <f>IF(telefony[[#This Row],[Czy komórkowy]]=1, telefony[[#This Row],[zakonczenie]]-telefony[[#This Row],[rozpoczecie]]+K1153, K1153)</f>
        <v>1.5042129629629615</v>
      </c>
      <c r="L1154" s="9">
        <f>IF(telefony[[#This Row],[Czy zagraniczne]]=1, telefony[[#This Row],[zakonczenie]]-telefony[[#This Row],[rozpoczecie]]+L1153, L1153)</f>
        <v>0.33797453703703761</v>
      </c>
      <c r="M1154" s="9">
        <f>IF(telefony[[#This Row],[Czy stacjonarny]]=1, telefony[[#This Row],[zakonczenie]]-telefony[[#This Row],[rozpoczecie]]+M1153, IF(telefony[[#This Row],[Czy komórkowy]]=1, telefony[[#This Row],[zakonczenie]]-telefony[[#This Row],[rozpoczecie]]+M1153, M1153))</f>
        <v>6.2170949074074162</v>
      </c>
      <c r="N1154" s="2">
        <f>telefony[[#This Row],[zakonczenie]]-telefony[[#This Row],[rozpoczecie]]</f>
        <v>2.0023148148147762E-3</v>
      </c>
      <c r="O1154">
        <f>IF(telefony[[#This Row],[Czy zagraniczne]]=1, ROUNDUP(telefony[[#This Row],[Trwanie]]*1440,0),0)</f>
        <v>0</v>
      </c>
      <c r="P1154" s="9">
        <f>IF(telefony[[#This Row],[Czy komórkowy]]=1, P1153+telefony[[#This Row],[Trwanie]], P1153)</f>
        <v>1.3395601851851844</v>
      </c>
      <c r="Q1154" s="9">
        <f>IF(telefony[[#This Row],[Czy stacjonarny]]=1, Q1153+telefony[[#This Row],[Trwanie]], Q1153)</f>
        <v>4.3219791666666714</v>
      </c>
    </row>
    <row r="1155" spans="1:17" x14ac:dyDescent="0.25">
      <c r="A1155">
        <v>2844911</v>
      </c>
      <c r="B1155" s="1">
        <v>42934</v>
      </c>
      <c r="C1155" s="2">
        <v>0.43821759259259258</v>
      </c>
      <c r="D1155" s="2">
        <v>0.44969907407407406</v>
      </c>
      <c r="E1155">
        <f>IF(LEN(telefony[[#This Row],[nr]]) = 7, 1,0)</f>
        <v>1</v>
      </c>
      <c r="F1155">
        <f>IF(LEN(telefony[[#This Row],[nr]]) = 8, 1,0)</f>
        <v>0</v>
      </c>
      <c r="G1155">
        <f>IF(LEN(telefony[[#This Row],[nr]]) &gt;= 10, 1,0)</f>
        <v>0</v>
      </c>
      <c r="H1155">
        <f>IF(AND(MID(telefony[[#This Row],[nr]],1,2)="12",  telefony[[#This Row],[Czy stacjonarny]]=1), 1,0)</f>
        <v>0</v>
      </c>
      <c r="I1155" s="2">
        <f>IF(telefony[[#This Row],[Czy stacjonarny na 12]]=1, telefony[[#This Row],[zakonczenie]]-telefony[[#This Row],[rozpoczecie]]+I1154, I1154)</f>
        <v>9.0208333333333224E-2</v>
      </c>
      <c r="J1155" s="9">
        <f>IF(telefony[[#This Row],[Czy stacjonarny]]=1, telefony[[#This Row],[zakonczenie]]-telefony[[#This Row],[rozpoczecie]]+J1154, J1154)</f>
        <v>4.7243634259259277</v>
      </c>
      <c r="K1155" s="9">
        <f>IF(telefony[[#This Row],[Czy komórkowy]]=1, telefony[[#This Row],[zakonczenie]]-telefony[[#This Row],[rozpoczecie]]+K1154, K1154)</f>
        <v>1.5042129629629615</v>
      </c>
      <c r="L1155" s="9">
        <f>IF(telefony[[#This Row],[Czy zagraniczne]]=1, telefony[[#This Row],[zakonczenie]]-telefony[[#This Row],[rozpoczecie]]+L1154, L1154)</f>
        <v>0.33797453703703761</v>
      </c>
      <c r="M1155" s="9">
        <f>IF(telefony[[#This Row],[Czy stacjonarny]]=1, telefony[[#This Row],[zakonczenie]]-telefony[[#This Row],[rozpoczecie]]+M1154, IF(telefony[[#This Row],[Czy komórkowy]]=1, telefony[[#This Row],[zakonczenie]]-telefony[[#This Row],[rozpoczecie]]+M1154, M1154))</f>
        <v>6.2285763888888974</v>
      </c>
      <c r="N1155" s="2">
        <f>telefony[[#This Row],[zakonczenie]]-telefony[[#This Row],[rozpoczecie]]</f>
        <v>1.1481481481481481E-2</v>
      </c>
      <c r="O1155">
        <f>IF(telefony[[#This Row],[Czy zagraniczne]]=1, ROUNDUP(telefony[[#This Row],[Trwanie]]*1440,0),0)</f>
        <v>0</v>
      </c>
      <c r="P1155" s="9">
        <f>IF(telefony[[#This Row],[Czy komórkowy]]=1, P1154+telefony[[#This Row],[Trwanie]], P1154)</f>
        <v>1.3395601851851844</v>
      </c>
      <c r="Q1155" s="9">
        <f>IF(telefony[[#This Row],[Czy stacjonarny]]=1, Q1154+telefony[[#This Row],[Trwanie]], Q1154)</f>
        <v>4.3334606481481526</v>
      </c>
    </row>
    <row r="1156" spans="1:17" x14ac:dyDescent="0.25">
      <c r="A1156">
        <v>2861766</v>
      </c>
      <c r="B1156" s="1">
        <v>42934</v>
      </c>
      <c r="C1156" s="2">
        <v>0.4403125</v>
      </c>
      <c r="D1156" s="2">
        <v>0.4490972222222222</v>
      </c>
      <c r="E1156">
        <f>IF(LEN(telefony[[#This Row],[nr]]) = 7, 1,0)</f>
        <v>1</v>
      </c>
      <c r="F1156">
        <f>IF(LEN(telefony[[#This Row],[nr]]) = 8, 1,0)</f>
        <v>0</v>
      </c>
      <c r="G1156">
        <f>IF(LEN(telefony[[#This Row],[nr]]) &gt;= 10, 1,0)</f>
        <v>0</v>
      </c>
      <c r="H1156">
        <f>IF(AND(MID(telefony[[#This Row],[nr]],1,2)="12",  telefony[[#This Row],[Czy stacjonarny]]=1), 1,0)</f>
        <v>0</v>
      </c>
      <c r="I1156" s="2">
        <f>IF(telefony[[#This Row],[Czy stacjonarny na 12]]=1, telefony[[#This Row],[zakonczenie]]-telefony[[#This Row],[rozpoczecie]]+I1155, I1155)</f>
        <v>9.0208333333333224E-2</v>
      </c>
      <c r="J1156" s="9">
        <f>IF(telefony[[#This Row],[Czy stacjonarny]]=1, telefony[[#This Row],[zakonczenie]]-telefony[[#This Row],[rozpoczecie]]+J1155, J1155)</f>
        <v>4.7331481481481497</v>
      </c>
      <c r="K1156" s="9">
        <f>IF(telefony[[#This Row],[Czy komórkowy]]=1, telefony[[#This Row],[zakonczenie]]-telefony[[#This Row],[rozpoczecie]]+K1155, K1155)</f>
        <v>1.5042129629629615</v>
      </c>
      <c r="L1156" s="9">
        <f>IF(telefony[[#This Row],[Czy zagraniczne]]=1, telefony[[#This Row],[zakonczenie]]-telefony[[#This Row],[rozpoczecie]]+L1155, L1155)</f>
        <v>0.33797453703703761</v>
      </c>
      <c r="M1156" s="9">
        <f>IF(telefony[[#This Row],[Czy stacjonarny]]=1, telefony[[#This Row],[zakonczenie]]-telefony[[#This Row],[rozpoczecie]]+M1155, IF(telefony[[#This Row],[Czy komórkowy]]=1, telefony[[#This Row],[zakonczenie]]-telefony[[#This Row],[rozpoczecie]]+M1155, M1155))</f>
        <v>6.2373611111111193</v>
      </c>
      <c r="N1156" s="2">
        <f>telefony[[#This Row],[zakonczenie]]-telefony[[#This Row],[rozpoczecie]]</f>
        <v>8.7847222222222077E-3</v>
      </c>
      <c r="O1156">
        <f>IF(telefony[[#This Row],[Czy zagraniczne]]=1, ROUNDUP(telefony[[#This Row],[Trwanie]]*1440,0),0)</f>
        <v>0</v>
      </c>
      <c r="P1156" s="9">
        <f>IF(telefony[[#This Row],[Czy komórkowy]]=1, P1155+telefony[[#This Row],[Trwanie]], P1155)</f>
        <v>1.3395601851851844</v>
      </c>
      <c r="Q1156" s="9">
        <f>IF(telefony[[#This Row],[Czy stacjonarny]]=1, Q1155+telefony[[#This Row],[Trwanie]], Q1155)</f>
        <v>4.3422453703703745</v>
      </c>
    </row>
    <row r="1157" spans="1:17" x14ac:dyDescent="0.25">
      <c r="A1157">
        <v>9655946</v>
      </c>
      <c r="B1157" s="1">
        <v>42934</v>
      </c>
      <c r="C1157" s="2">
        <v>0.44385416666666666</v>
      </c>
      <c r="D1157" s="2">
        <v>0.45193287037037039</v>
      </c>
      <c r="E1157">
        <f>IF(LEN(telefony[[#This Row],[nr]]) = 7, 1,0)</f>
        <v>1</v>
      </c>
      <c r="F1157">
        <f>IF(LEN(telefony[[#This Row],[nr]]) = 8, 1,0)</f>
        <v>0</v>
      </c>
      <c r="G1157">
        <f>IF(LEN(telefony[[#This Row],[nr]]) &gt;= 10, 1,0)</f>
        <v>0</v>
      </c>
      <c r="H1157">
        <f>IF(AND(MID(telefony[[#This Row],[nr]],1,2)="12",  telefony[[#This Row],[Czy stacjonarny]]=1), 1,0)</f>
        <v>0</v>
      </c>
      <c r="I1157" s="2">
        <f>IF(telefony[[#This Row],[Czy stacjonarny na 12]]=1, telefony[[#This Row],[zakonczenie]]-telefony[[#This Row],[rozpoczecie]]+I1156, I1156)</f>
        <v>9.0208333333333224E-2</v>
      </c>
      <c r="J1157" s="9">
        <f>IF(telefony[[#This Row],[Czy stacjonarny]]=1, telefony[[#This Row],[zakonczenie]]-telefony[[#This Row],[rozpoczecie]]+J1156, J1156)</f>
        <v>4.7412268518518532</v>
      </c>
      <c r="K1157" s="9">
        <f>IF(telefony[[#This Row],[Czy komórkowy]]=1, telefony[[#This Row],[zakonczenie]]-telefony[[#This Row],[rozpoczecie]]+K1156, K1156)</f>
        <v>1.5042129629629615</v>
      </c>
      <c r="L1157" s="9">
        <f>IF(telefony[[#This Row],[Czy zagraniczne]]=1, telefony[[#This Row],[zakonczenie]]-telefony[[#This Row],[rozpoczecie]]+L1156, L1156)</f>
        <v>0.33797453703703761</v>
      </c>
      <c r="M1157" s="9">
        <f>IF(telefony[[#This Row],[Czy stacjonarny]]=1, telefony[[#This Row],[zakonczenie]]-telefony[[#This Row],[rozpoczecie]]+M1156, IF(telefony[[#This Row],[Czy komórkowy]]=1, telefony[[#This Row],[zakonczenie]]-telefony[[#This Row],[rozpoczecie]]+M1156, M1156))</f>
        <v>6.2454398148148229</v>
      </c>
      <c r="N1157" s="2">
        <f>telefony[[#This Row],[zakonczenie]]-telefony[[#This Row],[rozpoczecie]]</f>
        <v>8.0787037037037268E-3</v>
      </c>
      <c r="O1157">
        <f>IF(telefony[[#This Row],[Czy zagraniczne]]=1, ROUNDUP(telefony[[#This Row],[Trwanie]]*1440,0),0)</f>
        <v>0</v>
      </c>
      <c r="P1157" s="9">
        <f>IF(telefony[[#This Row],[Czy komórkowy]]=1, P1156+telefony[[#This Row],[Trwanie]], P1156)</f>
        <v>1.3395601851851844</v>
      </c>
      <c r="Q1157" s="9">
        <f>IF(telefony[[#This Row],[Czy stacjonarny]]=1, Q1156+telefony[[#This Row],[Trwanie]], Q1156)</f>
        <v>4.3503240740740781</v>
      </c>
    </row>
    <row r="1158" spans="1:17" x14ac:dyDescent="0.25">
      <c r="A1158">
        <v>6050570</v>
      </c>
      <c r="B1158" s="1">
        <v>42934</v>
      </c>
      <c r="C1158" s="2">
        <v>0.44744212962962965</v>
      </c>
      <c r="D1158" s="2">
        <v>0.45751157407407406</v>
      </c>
      <c r="E1158">
        <f>IF(LEN(telefony[[#This Row],[nr]]) = 7, 1,0)</f>
        <v>1</v>
      </c>
      <c r="F1158">
        <f>IF(LEN(telefony[[#This Row],[nr]]) = 8, 1,0)</f>
        <v>0</v>
      </c>
      <c r="G1158">
        <f>IF(LEN(telefony[[#This Row],[nr]]) &gt;= 10, 1,0)</f>
        <v>0</v>
      </c>
      <c r="H1158">
        <f>IF(AND(MID(telefony[[#This Row],[nr]],1,2)="12",  telefony[[#This Row],[Czy stacjonarny]]=1), 1,0)</f>
        <v>0</v>
      </c>
      <c r="I1158" s="2">
        <f>IF(telefony[[#This Row],[Czy stacjonarny na 12]]=1, telefony[[#This Row],[zakonczenie]]-telefony[[#This Row],[rozpoczecie]]+I1157, I1157)</f>
        <v>9.0208333333333224E-2</v>
      </c>
      <c r="J1158" s="9">
        <f>IF(telefony[[#This Row],[Czy stacjonarny]]=1, telefony[[#This Row],[zakonczenie]]-telefony[[#This Row],[rozpoczecie]]+J1157, J1157)</f>
        <v>4.7512962962962977</v>
      </c>
      <c r="K1158" s="9">
        <f>IF(telefony[[#This Row],[Czy komórkowy]]=1, telefony[[#This Row],[zakonczenie]]-telefony[[#This Row],[rozpoczecie]]+K1157, K1157)</f>
        <v>1.5042129629629615</v>
      </c>
      <c r="L1158" s="9">
        <f>IF(telefony[[#This Row],[Czy zagraniczne]]=1, telefony[[#This Row],[zakonczenie]]-telefony[[#This Row],[rozpoczecie]]+L1157, L1157)</f>
        <v>0.33797453703703761</v>
      </c>
      <c r="M1158" s="9">
        <f>IF(telefony[[#This Row],[Czy stacjonarny]]=1, telefony[[#This Row],[zakonczenie]]-telefony[[#This Row],[rozpoczecie]]+M1157, IF(telefony[[#This Row],[Czy komórkowy]]=1, telefony[[#This Row],[zakonczenie]]-telefony[[#This Row],[rozpoczecie]]+M1157, M1157))</f>
        <v>6.2555092592592674</v>
      </c>
      <c r="N1158" s="2">
        <f>telefony[[#This Row],[zakonczenie]]-telefony[[#This Row],[rozpoczecie]]</f>
        <v>1.0069444444444409E-2</v>
      </c>
      <c r="O1158">
        <f>IF(telefony[[#This Row],[Czy zagraniczne]]=1, ROUNDUP(telefony[[#This Row],[Trwanie]]*1440,0),0)</f>
        <v>0</v>
      </c>
      <c r="P1158" s="9">
        <f>IF(telefony[[#This Row],[Czy komórkowy]]=1, P1157+telefony[[#This Row],[Trwanie]], P1157)</f>
        <v>1.3395601851851844</v>
      </c>
      <c r="Q1158" s="9">
        <f>IF(telefony[[#This Row],[Czy stacjonarny]]=1, Q1157+telefony[[#This Row],[Trwanie]], Q1157)</f>
        <v>4.3603935185185225</v>
      </c>
    </row>
    <row r="1159" spans="1:17" x14ac:dyDescent="0.25">
      <c r="A1159">
        <v>1607422</v>
      </c>
      <c r="B1159" s="1">
        <v>42934</v>
      </c>
      <c r="C1159" s="2">
        <v>0.45238425925925924</v>
      </c>
      <c r="D1159" s="2">
        <v>0.45937499999999998</v>
      </c>
      <c r="E1159">
        <f>IF(LEN(telefony[[#This Row],[nr]]) = 7, 1,0)</f>
        <v>1</v>
      </c>
      <c r="F1159">
        <f>IF(LEN(telefony[[#This Row],[nr]]) = 8, 1,0)</f>
        <v>0</v>
      </c>
      <c r="G1159">
        <f>IF(LEN(telefony[[#This Row],[nr]]) &gt;= 10, 1,0)</f>
        <v>0</v>
      </c>
      <c r="H1159">
        <f>IF(AND(MID(telefony[[#This Row],[nr]],1,2)="12",  telefony[[#This Row],[Czy stacjonarny]]=1), 1,0)</f>
        <v>0</v>
      </c>
      <c r="I1159" s="2">
        <f>IF(telefony[[#This Row],[Czy stacjonarny na 12]]=1, telefony[[#This Row],[zakonczenie]]-telefony[[#This Row],[rozpoczecie]]+I1158, I1158)</f>
        <v>9.0208333333333224E-2</v>
      </c>
      <c r="J1159" s="9">
        <f>IF(telefony[[#This Row],[Czy stacjonarny]]=1, telefony[[#This Row],[zakonczenie]]-telefony[[#This Row],[rozpoczecie]]+J1158, J1158)</f>
        <v>4.7582870370370385</v>
      </c>
      <c r="K1159" s="9">
        <f>IF(telefony[[#This Row],[Czy komórkowy]]=1, telefony[[#This Row],[zakonczenie]]-telefony[[#This Row],[rozpoczecie]]+K1158, K1158)</f>
        <v>1.5042129629629615</v>
      </c>
      <c r="L1159" s="9">
        <f>IF(telefony[[#This Row],[Czy zagraniczne]]=1, telefony[[#This Row],[zakonczenie]]-telefony[[#This Row],[rozpoczecie]]+L1158, L1158)</f>
        <v>0.33797453703703761</v>
      </c>
      <c r="M1159" s="9">
        <f>IF(telefony[[#This Row],[Czy stacjonarny]]=1, telefony[[#This Row],[zakonczenie]]-telefony[[#This Row],[rozpoczecie]]+M1158, IF(telefony[[#This Row],[Czy komórkowy]]=1, telefony[[#This Row],[zakonczenie]]-telefony[[#This Row],[rozpoczecie]]+M1158, M1158))</f>
        <v>6.2625000000000082</v>
      </c>
      <c r="N1159" s="2">
        <f>telefony[[#This Row],[zakonczenie]]-telefony[[#This Row],[rozpoczecie]]</f>
        <v>6.9907407407407418E-3</v>
      </c>
      <c r="O1159">
        <f>IF(telefony[[#This Row],[Czy zagraniczne]]=1, ROUNDUP(telefony[[#This Row],[Trwanie]]*1440,0),0)</f>
        <v>0</v>
      </c>
      <c r="P1159" s="9">
        <f>IF(telefony[[#This Row],[Czy komórkowy]]=1, P1158+telefony[[#This Row],[Trwanie]], P1158)</f>
        <v>1.3395601851851844</v>
      </c>
      <c r="Q1159" s="9">
        <f>IF(telefony[[#This Row],[Czy stacjonarny]]=1, Q1158+telefony[[#This Row],[Trwanie]], Q1158)</f>
        <v>4.3673842592592633</v>
      </c>
    </row>
    <row r="1160" spans="1:17" x14ac:dyDescent="0.25">
      <c r="A1160">
        <v>1192412</v>
      </c>
      <c r="B1160" s="1">
        <v>42934</v>
      </c>
      <c r="C1160" s="2">
        <v>0.45417824074074076</v>
      </c>
      <c r="D1160" s="2">
        <v>0.46438657407407408</v>
      </c>
      <c r="E1160">
        <f>IF(LEN(telefony[[#This Row],[nr]]) = 7, 1,0)</f>
        <v>1</v>
      </c>
      <c r="F1160">
        <f>IF(LEN(telefony[[#This Row],[nr]]) = 8, 1,0)</f>
        <v>0</v>
      </c>
      <c r="G1160">
        <f>IF(LEN(telefony[[#This Row],[nr]]) &gt;= 10, 1,0)</f>
        <v>0</v>
      </c>
      <c r="H1160">
        <f>IF(AND(MID(telefony[[#This Row],[nr]],1,2)="12",  telefony[[#This Row],[Czy stacjonarny]]=1), 1,0)</f>
        <v>0</v>
      </c>
      <c r="I1160" s="2">
        <f>IF(telefony[[#This Row],[Czy stacjonarny na 12]]=1, telefony[[#This Row],[zakonczenie]]-telefony[[#This Row],[rozpoczecie]]+I1159, I1159)</f>
        <v>9.0208333333333224E-2</v>
      </c>
      <c r="J1160" s="9">
        <f>IF(telefony[[#This Row],[Czy stacjonarny]]=1, telefony[[#This Row],[zakonczenie]]-telefony[[#This Row],[rozpoczecie]]+J1159, J1159)</f>
        <v>4.7684953703703714</v>
      </c>
      <c r="K1160" s="9">
        <f>IF(telefony[[#This Row],[Czy komórkowy]]=1, telefony[[#This Row],[zakonczenie]]-telefony[[#This Row],[rozpoczecie]]+K1159, K1159)</f>
        <v>1.5042129629629615</v>
      </c>
      <c r="L1160" s="9">
        <f>IF(telefony[[#This Row],[Czy zagraniczne]]=1, telefony[[#This Row],[zakonczenie]]-telefony[[#This Row],[rozpoczecie]]+L1159, L1159)</f>
        <v>0.33797453703703761</v>
      </c>
      <c r="M1160" s="9">
        <f>IF(telefony[[#This Row],[Czy stacjonarny]]=1, telefony[[#This Row],[zakonczenie]]-telefony[[#This Row],[rozpoczecie]]+M1159, IF(telefony[[#This Row],[Czy komórkowy]]=1, telefony[[#This Row],[zakonczenie]]-telefony[[#This Row],[rozpoczecie]]+M1159, M1159))</f>
        <v>6.2727083333333411</v>
      </c>
      <c r="N1160" s="2">
        <f>telefony[[#This Row],[zakonczenie]]-telefony[[#This Row],[rozpoczecie]]</f>
        <v>1.0208333333333319E-2</v>
      </c>
      <c r="O1160">
        <f>IF(telefony[[#This Row],[Czy zagraniczne]]=1, ROUNDUP(telefony[[#This Row],[Trwanie]]*1440,0),0)</f>
        <v>0</v>
      </c>
      <c r="P1160" s="9">
        <f>IF(telefony[[#This Row],[Czy komórkowy]]=1, P1159+telefony[[#This Row],[Trwanie]], P1159)</f>
        <v>1.3395601851851844</v>
      </c>
      <c r="Q1160" s="9">
        <f>IF(telefony[[#This Row],[Czy stacjonarny]]=1, Q1159+telefony[[#This Row],[Trwanie]], Q1159)</f>
        <v>4.3775925925925963</v>
      </c>
    </row>
    <row r="1161" spans="1:17" x14ac:dyDescent="0.25">
      <c r="A1161">
        <v>4959551431</v>
      </c>
      <c r="B1161" s="1">
        <v>42934</v>
      </c>
      <c r="C1161" s="2">
        <v>0.45437499999999997</v>
      </c>
      <c r="D1161" s="2">
        <v>0.45770833333333333</v>
      </c>
      <c r="E1161">
        <f>IF(LEN(telefony[[#This Row],[nr]]) = 7, 1,0)</f>
        <v>0</v>
      </c>
      <c r="F1161">
        <f>IF(LEN(telefony[[#This Row],[nr]]) = 8, 1,0)</f>
        <v>0</v>
      </c>
      <c r="G1161">
        <f>IF(LEN(telefony[[#This Row],[nr]]) &gt;= 10, 1,0)</f>
        <v>1</v>
      </c>
      <c r="H1161">
        <f>IF(AND(MID(telefony[[#This Row],[nr]],1,2)="12",  telefony[[#This Row],[Czy stacjonarny]]=1), 1,0)</f>
        <v>0</v>
      </c>
      <c r="I1161" s="2">
        <f>IF(telefony[[#This Row],[Czy stacjonarny na 12]]=1, telefony[[#This Row],[zakonczenie]]-telefony[[#This Row],[rozpoczecie]]+I1160, I1160)</f>
        <v>9.0208333333333224E-2</v>
      </c>
      <c r="J1161" s="9">
        <f>IF(telefony[[#This Row],[Czy stacjonarny]]=1, telefony[[#This Row],[zakonczenie]]-telefony[[#This Row],[rozpoczecie]]+J1160, J1160)</f>
        <v>4.7684953703703714</v>
      </c>
      <c r="K1161" s="9">
        <f>IF(telefony[[#This Row],[Czy komórkowy]]=1, telefony[[#This Row],[zakonczenie]]-telefony[[#This Row],[rozpoczecie]]+K1160, K1160)</f>
        <v>1.5042129629629615</v>
      </c>
      <c r="L1161" s="9">
        <f>IF(telefony[[#This Row],[Czy zagraniczne]]=1, telefony[[#This Row],[zakonczenie]]-telefony[[#This Row],[rozpoczecie]]+L1160, L1160)</f>
        <v>0.34130787037037097</v>
      </c>
      <c r="M1161" s="9">
        <f>IF(telefony[[#This Row],[Czy stacjonarny]]=1, telefony[[#This Row],[zakonczenie]]-telefony[[#This Row],[rozpoczecie]]+M1160, IF(telefony[[#This Row],[Czy komórkowy]]=1, telefony[[#This Row],[zakonczenie]]-telefony[[#This Row],[rozpoczecie]]+M1160, M1160))</f>
        <v>6.2727083333333411</v>
      </c>
      <c r="N1161" s="2">
        <f>telefony[[#This Row],[zakonczenie]]-telefony[[#This Row],[rozpoczecie]]</f>
        <v>3.3333333333333548E-3</v>
      </c>
      <c r="O1161">
        <f>IF(telefony[[#This Row],[Czy zagraniczne]]=1, ROUNDUP(telefony[[#This Row],[Trwanie]]*1440,0),0)</f>
        <v>5</v>
      </c>
      <c r="P1161" s="9">
        <f>IF(telefony[[#This Row],[Czy komórkowy]]=1, P1160+telefony[[#This Row],[Trwanie]], P1160)</f>
        <v>1.3395601851851844</v>
      </c>
      <c r="Q1161" s="9">
        <f>IF(telefony[[#This Row],[Czy stacjonarny]]=1, Q1160+telefony[[#This Row],[Trwanie]], Q1160)</f>
        <v>4.3775925925925963</v>
      </c>
    </row>
    <row r="1162" spans="1:17" x14ac:dyDescent="0.25">
      <c r="A1162">
        <v>9808221</v>
      </c>
      <c r="B1162" s="1">
        <v>42934</v>
      </c>
      <c r="C1162" s="2">
        <v>0.45680555555555558</v>
      </c>
      <c r="D1162" s="2">
        <v>0.4636689814814815</v>
      </c>
      <c r="E1162">
        <f>IF(LEN(telefony[[#This Row],[nr]]) = 7, 1,0)</f>
        <v>1</v>
      </c>
      <c r="F1162">
        <f>IF(LEN(telefony[[#This Row],[nr]]) = 8, 1,0)</f>
        <v>0</v>
      </c>
      <c r="G1162">
        <f>IF(LEN(telefony[[#This Row],[nr]]) &gt;= 10, 1,0)</f>
        <v>0</v>
      </c>
      <c r="H1162">
        <f>IF(AND(MID(telefony[[#This Row],[nr]],1,2)="12",  telefony[[#This Row],[Czy stacjonarny]]=1), 1,0)</f>
        <v>0</v>
      </c>
      <c r="I1162" s="2">
        <f>IF(telefony[[#This Row],[Czy stacjonarny na 12]]=1, telefony[[#This Row],[zakonczenie]]-telefony[[#This Row],[rozpoczecie]]+I1161, I1161)</f>
        <v>9.0208333333333224E-2</v>
      </c>
      <c r="J1162" s="9">
        <f>IF(telefony[[#This Row],[Czy stacjonarny]]=1, telefony[[#This Row],[zakonczenie]]-telefony[[#This Row],[rozpoczecie]]+J1161, J1161)</f>
        <v>4.7753587962962971</v>
      </c>
      <c r="K1162" s="9">
        <f>IF(telefony[[#This Row],[Czy komórkowy]]=1, telefony[[#This Row],[zakonczenie]]-telefony[[#This Row],[rozpoczecie]]+K1161, K1161)</f>
        <v>1.5042129629629615</v>
      </c>
      <c r="L1162" s="9">
        <f>IF(telefony[[#This Row],[Czy zagraniczne]]=1, telefony[[#This Row],[zakonczenie]]-telefony[[#This Row],[rozpoczecie]]+L1161, L1161)</f>
        <v>0.34130787037037097</v>
      </c>
      <c r="M1162" s="9">
        <f>IF(telefony[[#This Row],[Czy stacjonarny]]=1, telefony[[#This Row],[zakonczenie]]-telefony[[#This Row],[rozpoczecie]]+M1161, IF(telefony[[#This Row],[Czy komórkowy]]=1, telefony[[#This Row],[zakonczenie]]-telefony[[#This Row],[rozpoczecie]]+M1161, M1161))</f>
        <v>6.2795717592592668</v>
      </c>
      <c r="N1162" s="2">
        <f>telefony[[#This Row],[zakonczenie]]-telefony[[#This Row],[rozpoczecie]]</f>
        <v>6.8634259259259256E-3</v>
      </c>
      <c r="O1162">
        <f>IF(telefony[[#This Row],[Czy zagraniczne]]=1, ROUNDUP(telefony[[#This Row],[Trwanie]]*1440,0),0)</f>
        <v>0</v>
      </c>
      <c r="P1162" s="9">
        <f>IF(telefony[[#This Row],[Czy komórkowy]]=1, P1161+telefony[[#This Row],[Trwanie]], P1161)</f>
        <v>1.3395601851851844</v>
      </c>
      <c r="Q1162" s="9">
        <f>IF(telefony[[#This Row],[Czy stacjonarny]]=1, Q1161+telefony[[#This Row],[Trwanie]], Q1161)</f>
        <v>4.384456018518522</v>
      </c>
    </row>
    <row r="1163" spans="1:17" x14ac:dyDescent="0.25">
      <c r="A1163">
        <v>8672623</v>
      </c>
      <c r="B1163" s="1">
        <v>42934</v>
      </c>
      <c r="C1163" s="2">
        <v>0.45947916666666666</v>
      </c>
      <c r="D1163" s="2">
        <v>0.46460648148148148</v>
      </c>
      <c r="E1163">
        <f>IF(LEN(telefony[[#This Row],[nr]]) = 7, 1,0)</f>
        <v>1</v>
      </c>
      <c r="F1163">
        <f>IF(LEN(telefony[[#This Row],[nr]]) = 8, 1,0)</f>
        <v>0</v>
      </c>
      <c r="G1163">
        <f>IF(LEN(telefony[[#This Row],[nr]]) &gt;= 10, 1,0)</f>
        <v>0</v>
      </c>
      <c r="H1163">
        <f>IF(AND(MID(telefony[[#This Row],[nr]],1,2)="12",  telefony[[#This Row],[Czy stacjonarny]]=1), 1,0)</f>
        <v>0</v>
      </c>
      <c r="I1163" s="2">
        <f>IF(telefony[[#This Row],[Czy stacjonarny na 12]]=1, telefony[[#This Row],[zakonczenie]]-telefony[[#This Row],[rozpoczecie]]+I1162, I1162)</f>
        <v>9.0208333333333224E-2</v>
      </c>
      <c r="J1163" s="9">
        <f>IF(telefony[[#This Row],[Czy stacjonarny]]=1, telefony[[#This Row],[zakonczenie]]-telefony[[#This Row],[rozpoczecie]]+J1162, J1162)</f>
        <v>4.7804861111111121</v>
      </c>
      <c r="K1163" s="9">
        <f>IF(telefony[[#This Row],[Czy komórkowy]]=1, telefony[[#This Row],[zakonczenie]]-telefony[[#This Row],[rozpoczecie]]+K1162, K1162)</f>
        <v>1.5042129629629615</v>
      </c>
      <c r="L1163" s="9">
        <f>IF(telefony[[#This Row],[Czy zagraniczne]]=1, telefony[[#This Row],[zakonczenie]]-telefony[[#This Row],[rozpoczecie]]+L1162, L1162)</f>
        <v>0.34130787037037097</v>
      </c>
      <c r="M1163" s="9">
        <f>IF(telefony[[#This Row],[Czy stacjonarny]]=1, telefony[[#This Row],[zakonczenie]]-telefony[[#This Row],[rozpoczecie]]+M1162, IF(telefony[[#This Row],[Czy komórkowy]]=1, telefony[[#This Row],[zakonczenie]]-telefony[[#This Row],[rozpoczecie]]+M1162, M1162))</f>
        <v>6.2846990740740818</v>
      </c>
      <c r="N1163" s="2">
        <f>telefony[[#This Row],[zakonczenie]]-telefony[[#This Row],[rozpoczecie]]</f>
        <v>5.1273148148148207E-3</v>
      </c>
      <c r="O1163">
        <f>IF(telefony[[#This Row],[Czy zagraniczne]]=1, ROUNDUP(telefony[[#This Row],[Trwanie]]*1440,0),0)</f>
        <v>0</v>
      </c>
      <c r="P1163" s="9">
        <f>IF(telefony[[#This Row],[Czy komórkowy]]=1, P1162+telefony[[#This Row],[Trwanie]], P1162)</f>
        <v>1.3395601851851844</v>
      </c>
      <c r="Q1163" s="9">
        <f>IF(telefony[[#This Row],[Czy stacjonarny]]=1, Q1162+telefony[[#This Row],[Trwanie]], Q1162)</f>
        <v>4.3895833333333369</v>
      </c>
    </row>
    <row r="1164" spans="1:17" x14ac:dyDescent="0.25">
      <c r="A1164">
        <v>3862016</v>
      </c>
      <c r="B1164" s="1">
        <v>42934</v>
      </c>
      <c r="C1164" s="2">
        <v>0.46127314814814813</v>
      </c>
      <c r="D1164" s="2">
        <v>0.46726851851851853</v>
      </c>
      <c r="E1164">
        <f>IF(LEN(telefony[[#This Row],[nr]]) = 7, 1,0)</f>
        <v>1</v>
      </c>
      <c r="F1164">
        <f>IF(LEN(telefony[[#This Row],[nr]]) = 8, 1,0)</f>
        <v>0</v>
      </c>
      <c r="G1164">
        <f>IF(LEN(telefony[[#This Row],[nr]]) &gt;= 10, 1,0)</f>
        <v>0</v>
      </c>
      <c r="H1164">
        <f>IF(AND(MID(telefony[[#This Row],[nr]],1,2)="12",  telefony[[#This Row],[Czy stacjonarny]]=1), 1,0)</f>
        <v>0</v>
      </c>
      <c r="I1164" s="2">
        <f>IF(telefony[[#This Row],[Czy stacjonarny na 12]]=1, telefony[[#This Row],[zakonczenie]]-telefony[[#This Row],[rozpoczecie]]+I1163, I1163)</f>
        <v>9.0208333333333224E-2</v>
      </c>
      <c r="J1164" s="9">
        <f>IF(telefony[[#This Row],[Czy stacjonarny]]=1, telefony[[#This Row],[zakonczenie]]-telefony[[#This Row],[rozpoczecie]]+J1163, J1163)</f>
        <v>4.7864814814814824</v>
      </c>
      <c r="K1164" s="9">
        <f>IF(telefony[[#This Row],[Czy komórkowy]]=1, telefony[[#This Row],[zakonczenie]]-telefony[[#This Row],[rozpoczecie]]+K1163, K1163)</f>
        <v>1.5042129629629615</v>
      </c>
      <c r="L1164" s="9">
        <f>IF(telefony[[#This Row],[Czy zagraniczne]]=1, telefony[[#This Row],[zakonczenie]]-telefony[[#This Row],[rozpoczecie]]+L1163, L1163)</f>
        <v>0.34130787037037097</v>
      </c>
      <c r="M1164" s="9">
        <f>IF(telefony[[#This Row],[Czy stacjonarny]]=1, telefony[[#This Row],[zakonczenie]]-telefony[[#This Row],[rozpoczecie]]+M1163, IF(telefony[[#This Row],[Czy komórkowy]]=1, telefony[[#This Row],[zakonczenie]]-telefony[[#This Row],[rozpoczecie]]+M1163, M1163))</f>
        <v>6.2906944444444521</v>
      </c>
      <c r="N1164" s="2">
        <f>telefony[[#This Row],[zakonczenie]]-telefony[[#This Row],[rozpoczecie]]</f>
        <v>5.9953703703704009E-3</v>
      </c>
      <c r="O1164">
        <f>IF(telefony[[#This Row],[Czy zagraniczne]]=1, ROUNDUP(telefony[[#This Row],[Trwanie]]*1440,0),0)</f>
        <v>0</v>
      </c>
      <c r="P1164" s="9">
        <f>IF(telefony[[#This Row],[Czy komórkowy]]=1, P1163+telefony[[#This Row],[Trwanie]], P1163)</f>
        <v>1.3395601851851844</v>
      </c>
      <c r="Q1164" s="9">
        <f>IF(telefony[[#This Row],[Czy stacjonarny]]=1, Q1163+telefony[[#This Row],[Trwanie]], Q1163)</f>
        <v>4.3955787037037073</v>
      </c>
    </row>
    <row r="1165" spans="1:17" x14ac:dyDescent="0.25">
      <c r="A1165">
        <v>16580449</v>
      </c>
      <c r="B1165" s="1">
        <v>42934</v>
      </c>
      <c r="C1165" s="2">
        <v>0.46130787037037035</v>
      </c>
      <c r="D1165" s="2">
        <v>0.47226851851851853</v>
      </c>
      <c r="E1165">
        <f>IF(LEN(telefony[[#This Row],[nr]]) = 7, 1,0)</f>
        <v>0</v>
      </c>
      <c r="F1165">
        <f>IF(LEN(telefony[[#This Row],[nr]]) = 8, 1,0)</f>
        <v>1</v>
      </c>
      <c r="G1165">
        <f>IF(LEN(telefony[[#This Row],[nr]]) &gt;= 10, 1,0)</f>
        <v>0</v>
      </c>
      <c r="H1165">
        <f>IF(AND(MID(telefony[[#This Row],[nr]],1,2)="12",  telefony[[#This Row],[Czy stacjonarny]]=1), 1,0)</f>
        <v>0</v>
      </c>
      <c r="I1165" s="2">
        <f>IF(telefony[[#This Row],[Czy stacjonarny na 12]]=1, telefony[[#This Row],[zakonczenie]]-telefony[[#This Row],[rozpoczecie]]+I1164, I1164)</f>
        <v>9.0208333333333224E-2</v>
      </c>
      <c r="J1165" s="9">
        <f>IF(telefony[[#This Row],[Czy stacjonarny]]=1, telefony[[#This Row],[zakonczenie]]-telefony[[#This Row],[rozpoczecie]]+J1164, J1164)</f>
        <v>4.7864814814814824</v>
      </c>
      <c r="K1165" s="9">
        <f>IF(telefony[[#This Row],[Czy komórkowy]]=1, telefony[[#This Row],[zakonczenie]]-telefony[[#This Row],[rozpoczecie]]+K1164, K1164)</f>
        <v>1.5151736111111096</v>
      </c>
      <c r="L1165" s="9">
        <f>IF(telefony[[#This Row],[Czy zagraniczne]]=1, telefony[[#This Row],[zakonczenie]]-telefony[[#This Row],[rozpoczecie]]+L1164, L1164)</f>
        <v>0.34130787037037097</v>
      </c>
      <c r="M1165" s="9">
        <f>IF(telefony[[#This Row],[Czy stacjonarny]]=1, telefony[[#This Row],[zakonczenie]]-telefony[[#This Row],[rozpoczecie]]+M1164, IF(telefony[[#This Row],[Czy komórkowy]]=1, telefony[[#This Row],[zakonczenie]]-telefony[[#This Row],[rozpoczecie]]+M1164, M1164))</f>
        <v>6.3016550925926005</v>
      </c>
      <c r="N1165" s="2">
        <f>telefony[[#This Row],[zakonczenie]]-telefony[[#This Row],[rozpoczecie]]</f>
        <v>1.0960648148148178E-2</v>
      </c>
      <c r="O1165">
        <f>IF(telefony[[#This Row],[Czy zagraniczne]]=1, ROUNDUP(telefony[[#This Row],[Trwanie]]*1440,0),0)</f>
        <v>0</v>
      </c>
      <c r="P1165" s="9">
        <f>IF(telefony[[#This Row],[Czy komórkowy]]=1, P1164+telefony[[#This Row],[Trwanie]], P1164)</f>
        <v>1.3505208333333325</v>
      </c>
      <c r="Q1165" s="9">
        <f>IF(telefony[[#This Row],[Czy stacjonarny]]=1, Q1164+telefony[[#This Row],[Trwanie]], Q1164)</f>
        <v>4.3955787037037073</v>
      </c>
    </row>
    <row r="1166" spans="1:17" x14ac:dyDescent="0.25">
      <c r="A1166">
        <v>67064385</v>
      </c>
      <c r="B1166" s="1">
        <v>42934</v>
      </c>
      <c r="C1166" s="2">
        <v>0.46574074074074073</v>
      </c>
      <c r="D1166" s="2">
        <v>0.47495370370370371</v>
      </c>
      <c r="E1166">
        <f>IF(LEN(telefony[[#This Row],[nr]]) = 7, 1,0)</f>
        <v>0</v>
      </c>
      <c r="F1166">
        <f>IF(LEN(telefony[[#This Row],[nr]]) = 8, 1,0)</f>
        <v>1</v>
      </c>
      <c r="G1166">
        <f>IF(LEN(telefony[[#This Row],[nr]]) &gt;= 10, 1,0)</f>
        <v>0</v>
      </c>
      <c r="H1166">
        <f>IF(AND(MID(telefony[[#This Row],[nr]],1,2)="12",  telefony[[#This Row],[Czy stacjonarny]]=1), 1,0)</f>
        <v>0</v>
      </c>
      <c r="I1166" s="2">
        <f>IF(telefony[[#This Row],[Czy stacjonarny na 12]]=1, telefony[[#This Row],[zakonczenie]]-telefony[[#This Row],[rozpoczecie]]+I1165, I1165)</f>
        <v>9.0208333333333224E-2</v>
      </c>
      <c r="J1166" s="9">
        <f>IF(telefony[[#This Row],[Czy stacjonarny]]=1, telefony[[#This Row],[zakonczenie]]-telefony[[#This Row],[rozpoczecie]]+J1165, J1165)</f>
        <v>4.7864814814814824</v>
      </c>
      <c r="K1166" s="9">
        <f>IF(telefony[[#This Row],[Czy komórkowy]]=1, telefony[[#This Row],[zakonczenie]]-telefony[[#This Row],[rozpoczecie]]+K1165, K1165)</f>
        <v>1.5243865740740725</v>
      </c>
      <c r="L1166" s="9">
        <f>IF(telefony[[#This Row],[Czy zagraniczne]]=1, telefony[[#This Row],[zakonczenie]]-telefony[[#This Row],[rozpoczecie]]+L1165, L1165)</f>
        <v>0.34130787037037097</v>
      </c>
      <c r="M1166" s="9">
        <f>IF(telefony[[#This Row],[Czy stacjonarny]]=1, telefony[[#This Row],[zakonczenie]]-telefony[[#This Row],[rozpoczecie]]+M1165, IF(telefony[[#This Row],[Czy komórkowy]]=1, telefony[[#This Row],[zakonczenie]]-telefony[[#This Row],[rozpoczecie]]+M1165, M1165))</f>
        <v>6.3108680555555638</v>
      </c>
      <c r="N1166" s="2">
        <f>telefony[[#This Row],[zakonczenie]]-telefony[[#This Row],[rozpoczecie]]</f>
        <v>9.2129629629629783E-3</v>
      </c>
      <c r="O1166">
        <f>IF(telefony[[#This Row],[Czy zagraniczne]]=1, ROUNDUP(telefony[[#This Row],[Trwanie]]*1440,0),0)</f>
        <v>0</v>
      </c>
      <c r="P1166" s="9">
        <f>IF(telefony[[#This Row],[Czy komórkowy]]=1, P1165+telefony[[#This Row],[Trwanie]], P1165)</f>
        <v>1.3597337962962954</v>
      </c>
      <c r="Q1166" s="9">
        <f>IF(telefony[[#This Row],[Czy stacjonarny]]=1, Q1165+telefony[[#This Row],[Trwanie]], Q1165)</f>
        <v>4.3955787037037073</v>
      </c>
    </row>
    <row r="1167" spans="1:17" x14ac:dyDescent="0.25">
      <c r="A1167">
        <v>2078150</v>
      </c>
      <c r="B1167" s="1">
        <v>42934</v>
      </c>
      <c r="C1167" s="2">
        <v>0.46872685185185187</v>
      </c>
      <c r="D1167" s="2">
        <v>0.47244212962962961</v>
      </c>
      <c r="E1167">
        <f>IF(LEN(telefony[[#This Row],[nr]]) = 7, 1,0)</f>
        <v>1</v>
      </c>
      <c r="F1167">
        <f>IF(LEN(telefony[[#This Row],[nr]]) = 8, 1,0)</f>
        <v>0</v>
      </c>
      <c r="G1167">
        <f>IF(LEN(telefony[[#This Row],[nr]]) &gt;= 10, 1,0)</f>
        <v>0</v>
      </c>
      <c r="H1167">
        <f>IF(AND(MID(telefony[[#This Row],[nr]],1,2)="12",  telefony[[#This Row],[Czy stacjonarny]]=1), 1,0)</f>
        <v>0</v>
      </c>
      <c r="I1167" s="2">
        <f>IF(telefony[[#This Row],[Czy stacjonarny na 12]]=1, telefony[[#This Row],[zakonczenie]]-telefony[[#This Row],[rozpoczecie]]+I1166, I1166)</f>
        <v>9.0208333333333224E-2</v>
      </c>
      <c r="J1167" s="9">
        <f>IF(telefony[[#This Row],[Czy stacjonarny]]=1, telefony[[#This Row],[zakonczenie]]-telefony[[#This Row],[rozpoczecie]]+J1166, J1166)</f>
        <v>4.7901967592592598</v>
      </c>
      <c r="K1167" s="9">
        <f>IF(telefony[[#This Row],[Czy komórkowy]]=1, telefony[[#This Row],[zakonczenie]]-telefony[[#This Row],[rozpoczecie]]+K1166, K1166)</f>
        <v>1.5243865740740725</v>
      </c>
      <c r="L1167" s="9">
        <f>IF(telefony[[#This Row],[Czy zagraniczne]]=1, telefony[[#This Row],[zakonczenie]]-telefony[[#This Row],[rozpoczecie]]+L1166, L1166)</f>
        <v>0.34130787037037097</v>
      </c>
      <c r="M1167" s="9">
        <f>IF(telefony[[#This Row],[Czy stacjonarny]]=1, telefony[[#This Row],[zakonczenie]]-telefony[[#This Row],[rozpoczecie]]+M1166, IF(telefony[[#This Row],[Czy komórkowy]]=1, telefony[[#This Row],[zakonczenie]]-telefony[[#This Row],[rozpoczecie]]+M1166, M1166))</f>
        <v>6.3145833333333412</v>
      </c>
      <c r="N1167" s="2">
        <f>telefony[[#This Row],[zakonczenie]]-telefony[[#This Row],[rozpoczecie]]</f>
        <v>3.7152777777777479E-3</v>
      </c>
      <c r="O1167">
        <f>IF(telefony[[#This Row],[Czy zagraniczne]]=1, ROUNDUP(telefony[[#This Row],[Trwanie]]*1440,0),0)</f>
        <v>0</v>
      </c>
      <c r="P1167" s="9">
        <f>IF(telefony[[#This Row],[Czy komórkowy]]=1, P1166+telefony[[#This Row],[Trwanie]], P1166)</f>
        <v>1.3597337962962954</v>
      </c>
      <c r="Q1167" s="9">
        <f>IF(telefony[[#This Row],[Czy stacjonarny]]=1, Q1166+telefony[[#This Row],[Trwanie]], Q1166)</f>
        <v>4.3992939814814846</v>
      </c>
    </row>
    <row r="1168" spans="1:17" x14ac:dyDescent="0.25">
      <c r="A1168">
        <v>5094248</v>
      </c>
      <c r="B1168" s="1">
        <v>42934</v>
      </c>
      <c r="C1168" s="2">
        <v>0.47074074074074074</v>
      </c>
      <c r="D1168" s="2">
        <v>0.47409722222222223</v>
      </c>
      <c r="E1168">
        <f>IF(LEN(telefony[[#This Row],[nr]]) = 7, 1,0)</f>
        <v>1</v>
      </c>
      <c r="F1168">
        <f>IF(LEN(telefony[[#This Row],[nr]]) = 8, 1,0)</f>
        <v>0</v>
      </c>
      <c r="G1168">
        <f>IF(LEN(telefony[[#This Row],[nr]]) &gt;= 10, 1,0)</f>
        <v>0</v>
      </c>
      <c r="H1168">
        <f>IF(AND(MID(telefony[[#This Row],[nr]],1,2)="12",  telefony[[#This Row],[Czy stacjonarny]]=1), 1,0)</f>
        <v>0</v>
      </c>
      <c r="I1168" s="2">
        <f>IF(telefony[[#This Row],[Czy stacjonarny na 12]]=1, telefony[[#This Row],[zakonczenie]]-telefony[[#This Row],[rozpoczecie]]+I1167, I1167)</f>
        <v>9.0208333333333224E-2</v>
      </c>
      <c r="J1168" s="9">
        <f>IF(telefony[[#This Row],[Czy stacjonarny]]=1, telefony[[#This Row],[zakonczenie]]-telefony[[#This Row],[rozpoczecie]]+J1167, J1167)</f>
        <v>4.7935532407407413</v>
      </c>
      <c r="K1168" s="9">
        <f>IF(telefony[[#This Row],[Czy komórkowy]]=1, telefony[[#This Row],[zakonczenie]]-telefony[[#This Row],[rozpoczecie]]+K1167, K1167)</f>
        <v>1.5243865740740725</v>
      </c>
      <c r="L1168" s="9">
        <f>IF(telefony[[#This Row],[Czy zagraniczne]]=1, telefony[[#This Row],[zakonczenie]]-telefony[[#This Row],[rozpoczecie]]+L1167, L1167)</f>
        <v>0.34130787037037097</v>
      </c>
      <c r="M1168" s="9">
        <f>IF(telefony[[#This Row],[Czy stacjonarny]]=1, telefony[[#This Row],[zakonczenie]]-telefony[[#This Row],[rozpoczecie]]+M1167, IF(telefony[[#This Row],[Czy komórkowy]]=1, telefony[[#This Row],[zakonczenie]]-telefony[[#This Row],[rozpoczecie]]+M1167, M1167))</f>
        <v>6.3179398148148227</v>
      </c>
      <c r="N1168" s="2">
        <f>telefony[[#This Row],[zakonczenie]]-telefony[[#This Row],[rozpoczecie]]</f>
        <v>3.3564814814814881E-3</v>
      </c>
      <c r="O1168">
        <f>IF(telefony[[#This Row],[Czy zagraniczne]]=1, ROUNDUP(telefony[[#This Row],[Trwanie]]*1440,0),0)</f>
        <v>0</v>
      </c>
      <c r="P1168" s="9">
        <f>IF(telefony[[#This Row],[Czy komórkowy]]=1, P1167+telefony[[#This Row],[Trwanie]], P1167)</f>
        <v>1.3597337962962954</v>
      </c>
      <c r="Q1168" s="9">
        <f>IF(telefony[[#This Row],[Czy stacjonarny]]=1, Q1167+telefony[[#This Row],[Trwanie]], Q1167)</f>
        <v>4.4026504629629661</v>
      </c>
    </row>
    <row r="1169" spans="1:17" x14ac:dyDescent="0.25">
      <c r="A1169">
        <v>2584185</v>
      </c>
      <c r="B1169" s="1">
        <v>42934</v>
      </c>
      <c r="C1169" s="2">
        <v>0.47208333333333335</v>
      </c>
      <c r="D1169" s="2">
        <v>0.48284722222222221</v>
      </c>
      <c r="E1169">
        <f>IF(LEN(telefony[[#This Row],[nr]]) = 7, 1,0)</f>
        <v>1</v>
      </c>
      <c r="F1169">
        <f>IF(LEN(telefony[[#This Row],[nr]]) = 8, 1,0)</f>
        <v>0</v>
      </c>
      <c r="G1169">
        <f>IF(LEN(telefony[[#This Row],[nr]]) &gt;= 10, 1,0)</f>
        <v>0</v>
      </c>
      <c r="H1169">
        <f>IF(AND(MID(telefony[[#This Row],[nr]],1,2)="12",  telefony[[#This Row],[Czy stacjonarny]]=1), 1,0)</f>
        <v>0</v>
      </c>
      <c r="I1169" s="2">
        <f>IF(telefony[[#This Row],[Czy stacjonarny na 12]]=1, telefony[[#This Row],[zakonczenie]]-telefony[[#This Row],[rozpoczecie]]+I1168, I1168)</f>
        <v>9.0208333333333224E-2</v>
      </c>
      <c r="J1169" s="9">
        <f>IF(telefony[[#This Row],[Czy stacjonarny]]=1, telefony[[#This Row],[zakonczenie]]-telefony[[#This Row],[rozpoczecie]]+J1168, J1168)</f>
        <v>4.8043171296296299</v>
      </c>
      <c r="K1169" s="9">
        <f>IF(telefony[[#This Row],[Czy komórkowy]]=1, telefony[[#This Row],[zakonczenie]]-telefony[[#This Row],[rozpoczecie]]+K1168, K1168)</f>
        <v>1.5243865740740725</v>
      </c>
      <c r="L1169" s="9">
        <f>IF(telefony[[#This Row],[Czy zagraniczne]]=1, telefony[[#This Row],[zakonczenie]]-telefony[[#This Row],[rozpoczecie]]+L1168, L1168)</f>
        <v>0.34130787037037097</v>
      </c>
      <c r="M1169" s="9">
        <f>IF(telefony[[#This Row],[Czy stacjonarny]]=1, telefony[[#This Row],[zakonczenie]]-telefony[[#This Row],[rozpoczecie]]+M1168, IF(telefony[[#This Row],[Czy komórkowy]]=1, telefony[[#This Row],[zakonczenie]]-telefony[[#This Row],[rozpoczecie]]+M1168, M1168))</f>
        <v>6.3287037037037113</v>
      </c>
      <c r="N1169" s="2">
        <f>telefony[[#This Row],[zakonczenie]]-telefony[[#This Row],[rozpoczecie]]</f>
        <v>1.0763888888888851E-2</v>
      </c>
      <c r="O1169">
        <f>IF(telefony[[#This Row],[Czy zagraniczne]]=1, ROUNDUP(telefony[[#This Row],[Trwanie]]*1440,0),0)</f>
        <v>0</v>
      </c>
      <c r="P1169" s="9">
        <f>IF(telefony[[#This Row],[Czy komórkowy]]=1, P1168+telefony[[#This Row],[Trwanie]], P1168)</f>
        <v>1.3597337962962954</v>
      </c>
      <c r="Q1169" s="9">
        <f>IF(telefony[[#This Row],[Czy stacjonarny]]=1, Q1168+telefony[[#This Row],[Trwanie]], Q1168)</f>
        <v>4.4134143518518547</v>
      </c>
    </row>
    <row r="1170" spans="1:17" x14ac:dyDescent="0.25">
      <c r="A1170">
        <v>3346801494</v>
      </c>
      <c r="B1170" s="1">
        <v>42934</v>
      </c>
      <c r="C1170" s="2">
        <v>0.47394675925925928</v>
      </c>
      <c r="D1170" s="2">
        <v>0.48170138888888892</v>
      </c>
      <c r="E1170">
        <f>IF(LEN(telefony[[#This Row],[nr]]) = 7, 1,0)</f>
        <v>0</v>
      </c>
      <c r="F1170">
        <f>IF(LEN(telefony[[#This Row],[nr]]) = 8, 1,0)</f>
        <v>0</v>
      </c>
      <c r="G1170">
        <f>IF(LEN(telefony[[#This Row],[nr]]) &gt;= 10, 1,0)</f>
        <v>1</v>
      </c>
      <c r="H1170">
        <f>IF(AND(MID(telefony[[#This Row],[nr]],1,2)="12",  telefony[[#This Row],[Czy stacjonarny]]=1), 1,0)</f>
        <v>0</v>
      </c>
      <c r="I1170" s="2">
        <f>IF(telefony[[#This Row],[Czy stacjonarny na 12]]=1, telefony[[#This Row],[zakonczenie]]-telefony[[#This Row],[rozpoczecie]]+I1169, I1169)</f>
        <v>9.0208333333333224E-2</v>
      </c>
      <c r="J1170" s="9">
        <f>IF(telefony[[#This Row],[Czy stacjonarny]]=1, telefony[[#This Row],[zakonczenie]]-telefony[[#This Row],[rozpoczecie]]+J1169, J1169)</f>
        <v>4.8043171296296299</v>
      </c>
      <c r="K1170" s="9">
        <f>IF(telefony[[#This Row],[Czy komórkowy]]=1, telefony[[#This Row],[zakonczenie]]-telefony[[#This Row],[rozpoczecie]]+K1169, K1169)</f>
        <v>1.5243865740740725</v>
      </c>
      <c r="L1170" s="9">
        <f>IF(telefony[[#This Row],[Czy zagraniczne]]=1, telefony[[#This Row],[zakonczenie]]-telefony[[#This Row],[rozpoczecie]]+L1169, L1169)</f>
        <v>0.34906250000000061</v>
      </c>
      <c r="M1170" s="9">
        <f>IF(telefony[[#This Row],[Czy stacjonarny]]=1, telefony[[#This Row],[zakonczenie]]-telefony[[#This Row],[rozpoczecie]]+M1169, IF(telefony[[#This Row],[Czy komórkowy]]=1, telefony[[#This Row],[zakonczenie]]-telefony[[#This Row],[rozpoczecie]]+M1169, M1169))</f>
        <v>6.3287037037037113</v>
      </c>
      <c r="N1170" s="2">
        <f>telefony[[#This Row],[zakonczenie]]-telefony[[#This Row],[rozpoczecie]]</f>
        <v>7.7546296296296391E-3</v>
      </c>
      <c r="O1170">
        <f>IF(telefony[[#This Row],[Czy zagraniczne]]=1, ROUNDUP(telefony[[#This Row],[Trwanie]]*1440,0),0)</f>
        <v>12</v>
      </c>
      <c r="P1170" s="9">
        <f>IF(telefony[[#This Row],[Czy komórkowy]]=1, P1169+telefony[[#This Row],[Trwanie]], P1169)</f>
        <v>1.3597337962962954</v>
      </c>
      <c r="Q1170" s="9">
        <f>IF(telefony[[#This Row],[Czy stacjonarny]]=1, Q1169+telefony[[#This Row],[Trwanie]], Q1169)</f>
        <v>4.4134143518518547</v>
      </c>
    </row>
    <row r="1171" spans="1:17" x14ac:dyDescent="0.25">
      <c r="A1171">
        <v>4535172</v>
      </c>
      <c r="B1171" s="1">
        <v>42934</v>
      </c>
      <c r="C1171" s="2">
        <v>0.4750462962962963</v>
      </c>
      <c r="D1171" s="2">
        <v>0.47592592592592592</v>
      </c>
      <c r="E1171">
        <f>IF(LEN(telefony[[#This Row],[nr]]) = 7, 1,0)</f>
        <v>1</v>
      </c>
      <c r="F1171">
        <f>IF(LEN(telefony[[#This Row],[nr]]) = 8, 1,0)</f>
        <v>0</v>
      </c>
      <c r="G1171">
        <f>IF(LEN(telefony[[#This Row],[nr]]) &gt;= 10, 1,0)</f>
        <v>0</v>
      </c>
      <c r="H1171">
        <f>IF(AND(MID(telefony[[#This Row],[nr]],1,2)="12",  telefony[[#This Row],[Czy stacjonarny]]=1), 1,0)</f>
        <v>0</v>
      </c>
      <c r="I1171" s="2">
        <f>IF(telefony[[#This Row],[Czy stacjonarny na 12]]=1, telefony[[#This Row],[zakonczenie]]-telefony[[#This Row],[rozpoczecie]]+I1170, I1170)</f>
        <v>9.0208333333333224E-2</v>
      </c>
      <c r="J1171" s="9">
        <f>IF(telefony[[#This Row],[Czy stacjonarny]]=1, telefony[[#This Row],[zakonczenie]]-telefony[[#This Row],[rozpoczecie]]+J1170, J1170)</f>
        <v>4.8051967592592595</v>
      </c>
      <c r="K1171" s="9">
        <f>IF(telefony[[#This Row],[Czy komórkowy]]=1, telefony[[#This Row],[zakonczenie]]-telefony[[#This Row],[rozpoczecie]]+K1170, K1170)</f>
        <v>1.5243865740740725</v>
      </c>
      <c r="L1171" s="9">
        <f>IF(telefony[[#This Row],[Czy zagraniczne]]=1, telefony[[#This Row],[zakonczenie]]-telefony[[#This Row],[rozpoczecie]]+L1170, L1170)</f>
        <v>0.34906250000000061</v>
      </c>
      <c r="M1171" s="9">
        <f>IF(telefony[[#This Row],[Czy stacjonarny]]=1, telefony[[#This Row],[zakonczenie]]-telefony[[#This Row],[rozpoczecie]]+M1170, IF(telefony[[#This Row],[Czy komórkowy]]=1, telefony[[#This Row],[zakonczenie]]-telefony[[#This Row],[rozpoczecie]]+M1170, M1170))</f>
        <v>6.3295833333333409</v>
      </c>
      <c r="N1171" s="2">
        <f>telefony[[#This Row],[zakonczenie]]-telefony[[#This Row],[rozpoczecie]]</f>
        <v>8.796296296296191E-4</v>
      </c>
      <c r="O1171">
        <f>IF(telefony[[#This Row],[Czy zagraniczne]]=1, ROUNDUP(telefony[[#This Row],[Trwanie]]*1440,0),0)</f>
        <v>0</v>
      </c>
      <c r="P1171" s="9">
        <f>IF(telefony[[#This Row],[Czy komórkowy]]=1, P1170+telefony[[#This Row],[Trwanie]], P1170)</f>
        <v>1.3597337962962954</v>
      </c>
      <c r="Q1171" s="9">
        <f>IF(telefony[[#This Row],[Czy stacjonarny]]=1, Q1170+telefony[[#This Row],[Trwanie]], Q1170)</f>
        <v>4.4142939814814843</v>
      </c>
    </row>
    <row r="1172" spans="1:17" x14ac:dyDescent="0.25">
      <c r="A1172">
        <v>8723323</v>
      </c>
      <c r="B1172" s="1">
        <v>42934</v>
      </c>
      <c r="C1172" s="2">
        <v>0.47505787037037039</v>
      </c>
      <c r="D1172" s="2">
        <v>0.48318287037037039</v>
      </c>
      <c r="E1172">
        <f>IF(LEN(telefony[[#This Row],[nr]]) = 7, 1,0)</f>
        <v>1</v>
      </c>
      <c r="F1172">
        <f>IF(LEN(telefony[[#This Row],[nr]]) = 8, 1,0)</f>
        <v>0</v>
      </c>
      <c r="G1172">
        <f>IF(LEN(telefony[[#This Row],[nr]]) &gt;= 10, 1,0)</f>
        <v>0</v>
      </c>
      <c r="H1172">
        <f>IF(AND(MID(telefony[[#This Row],[nr]],1,2)="12",  telefony[[#This Row],[Czy stacjonarny]]=1), 1,0)</f>
        <v>0</v>
      </c>
      <c r="I1172" s="2">
        <f>IF(telefony[[#This Row],[Czy stacjonarny na 12]]=1, telefony[[#This Row],[zakonczenie]]-telefony[[#This Row],[rozpoczecie]]+I1171, I1171)</f>
        <v>9.0208333333333224E-2</v>
      </c>
      <c r="J1172" s="9">
        <f>IF(telefony[[#This Row],[Czy stacjonarny]]=1, telefony[[#This Row],[zakonczenie]]-telefony[[#This Row],[rozpoczecie]]+J1171, J1171)</f>
        <v>4.8133217592592592</v>
      </c>
      <c r="K1172" s="9">
        <f>IF(telefony[[#This Row],[Czy komórkowy]]=1, telefony[[#This Row],[zakonczenie]]-telefony[[#This Row],[rozpoczecie]]+K1171, K1171)</f>
        <v>1.5243865740740725</v>
      </c>
      <c r="L1172" s="9">
        <f>IF(telefony[[#This Row],[Czy zagraniczne]]=1, telefony[[#This Row],[zakonczenie]]-telefony[[#This Row],[rozpoczecie]]+L1171, L1171)</f>
        <v>0.34906250000000061</v>
      </c>
      <c r="M1172" s="9">
        <f>IF(telefony[[#This Row],[Czy stacjonarny]]=1, telefony[[#This Row],[zakonczenie]]-telefony[[#This Row],[rozpoczecie]]+M1171, IF(telefony[[#This Row],[Czy komórkowy]]=1, telefony[[#This Row],[zakonczenie]]-telefony[[#This Row],[rozpoczecie]]+M1171, M1171))</f>
        <v>6.3377083333333406</v>
      </c>
      <c r="N1172" s="2">
        <f>telefony[[#This Row],[zakonczenie]]-telefony[[#This Row],[rozpoczecie]]</f>
        <v>8.1249999999999933E-3</v>
      </c>
      <c r="O1172">
        <f>IF(telefony[[#This Row],[Czy zagraniczne]]=1, ROUNDUP(telefony[[#This Row],[Trwanie]]*1440,0),0)</f>
        <v>0</v>
      </c>
      <c r="P1172" s="9">
        <f>IF(telefony[[#This Row],[Czy komórkowy]]=1, P1171+telefony[[#This Row],[Trwanie]], P1171)</f>
        <v>1.3597337962962954</v>
      </c>
      <c r="Q1172" s="9">
        <f>IF(telefony[[#This Row],[Czy stacjonarny]]=1, Q1171+telefony[[#This Row],[Trwanie]], Q1171)</f>
        <v>4.422418981481484</v>
      </c>
    </row>
    <row r="1173" spans="1:17" x14ac:dyDescent="0.25">
      <c r="A1173">
        <v>76845076</v>
      </c>
      <c r="B1173" s="1">
        <v>42934</v>
      </c>
      <c r="C1173" s="2">
        <v>0.47949074074074072</v>
      </c>
      <c r="D1173" s="2">
        <v>0.48335648148148147</v>
      </c>
      <c r="E1173">
        <f>IF(LEN(telefony[[#This Row],[nr]]) = 7, 1,0)</f>
        <v>0</v>
      </c>
      <c r="F1173">
        <f>IF(LEN(telefony[[#This Row],[nr]]) = 8, 1,0)</f>
        <v>1</v>
      </c>
      <c r="G1173">
        <f>IF(LEN(telefony[[#This Row],[nr]]) &gt;= 10, 1,0)</f>
        <v>0</v>
      </c>
      <c r="H1173">
        <f>IF(AND(MID(telefony[[#This Row],[nr]],1,2)="12",  telefony[[#This Row],[Czy stacjonarny]]=1), 1,0)</f>
        <v>0</v>
      </c>
      <c r="I1173" s="2">
        <f>IF(telefony[[#This Row],[Czy stacjonarny na 12]]=1, telefony[[#This Row],[zakonczenie]]-telefony[[#This Row],[rozpoczecie]]+I1172, I1172)</f>
        <v>9.0208333333333224E-2</v>
      </c>
      <c r="J1173" s="9">
        <f>IF(telefony[[#This Row],[Czy stacjonarny]]=1, telefony[[#This Row],[zakonczenie]]-telefony[[#This Row],[rozpoczecie]]+J1172, J1172)</f>
        <v>4.8133217592592592</v>
      </c>
      <c r="K1173" s="9">
        <f>IF(telefony[[#This Row],[Czy komórkowy]]=1, telefony[[#This Row],[zakonczenie]]-telefony[[#This Row],[rozpoczecie]]+K1172, K1172)</f>
        <v>1.5282523148148133</v>
      </c>
      <c r="L1173" s="9">
        <f>IF(telefony[[#This Row],[Czy zagraniczne]]=1, telefony[[#This Row],[zakonczenie]]-telefony[[#This Row],[rozpoczecie]]+L1172, L1172)</f>
        <v>0.34906250000000061</v>
      </c>
      <c r="M1173" s="9">
        <f>IF(telefony[[#This Row],[Czy stacjonarny]]=1, telefony[[#This Row],[zakonczenie]]-telefony[[#This Row],[rozpoczecie]]+M1172, IF(telefony[[#This Row],[Czy komórkowy]]=1, telefony[[#This Row],[zakonczenie]]-telefony[[#This Row],[rozpoczecie]]+M1172, M1172))</f>
        <v>6.3415740740740816</v>
      </c>
      <c r="N1173" s="2">
        <f>telefony[[#This Row],[zakonczenie]]-telefony[[#This Row],[rozpoczecie]]</f>
        <v>3.8657407407407529E-3</v>
      </c>
      <c r="O1173">
        <f>IF(telefony[[#This Row],[Czy zagraniczne]]=1, ROUNDUP(telefony[[#This Row],[Trwanie]]*1440,0),0)</f>
        <v>0</v>
      </c>
      <c r="P1173" s="9">
        <f>IF(telefony[[#This Row],[Czy komórkowy]]=1, P1172+telefony[[#This Row],[Trwanie]], P1172)</f>
        <v>1.3635995370370362</v>
      </c>
      <c r="Q1173" s="9">
        <f>IF(telefony[[#This Row],[Czy stacjonarny]]=1, Q1172+telefony[[#This Row],[Trwanie]], Q1172)</f>
        <v>4.422418981481484</v>
      </c>
    </row>
    <row r="1174" spans="1:17" x14ac:dyDescent="0.25">
      <c r="A1174">
        <v>12063341</v>
      </c>
      <c r="B1174" s="1">
        <v>42934</v>
      </c>
      <c r="C1174" s="2">
        <v>0.48378472222222224</v>
      </c>
      <c r="D1174" s="2">
        <v>0.48681712962962964</v>
      </c>
      <c r="E1174">
        <f>IF(LEN(telefony[[#This Row],[nr]]) = 7, 1,0)</f>
        <v>0</v>
      </c>
      <c r="F1174">
        <f>IF(LEN(telefony[[#This Row],[nr]]) = 8, 1,0)</f>
        <v>1</v>
      </c>
      <c r="G1174">
        <f>IF(LEN(telefony[[#This Row],[nr]]) &gt;= 10, 1,0)</f>
        <v>0</v>
      </c>
      <c r="H1174">
        <f>IF(AND(MID(telefony[[#This Row],[nr]],1,2)="12",  telefony[[#This Row],[Czy stacjonarny]]=1), 1,0)</f>
        <v>0</v>
      </c>
      <c r="I1174" s="2">
        <f>IF(telefony[[#This Row],[Czy stacjonarny na 12]]=1, telefony[[#This Row],[zakonczenie]]-telefony[[#This Row],[rozpoczecie]]+I1173, I1173)</f>
        <v>9.0208333333333224E-2</v>
      </c>
      <c r="J1174" s="9">
        <f>IF(telefony[[#This Row],[Czy stacjonarny]]=1, telefony[[#This Row],[zakonczenie]]-telefony[[#This Row],[rozpoczecie]]+J1173, J1173)</f>
        <v>4.8133217592592592</v>
      </c>
      <c r="K1174" s="9">
        <f>IF(telefony[[#This Row],[Czy komórkowy]]=1, telefony[[#This Row],[zakonczenie]]-telefony[[#This Row],[rozpoczecie]]+K1173, K1173)</f>
        <v>1.5312847222222206</v>
      </c>
      <c r="L1174" s="9">
        <f>IF(telefony[[#This Row],[Czy zagraniczne]]=1, telefony[[#This Row],[zakonczenie]]-telefony[[#This Row],[rozpoczecie]]+L1173, L1173)</f>
        <v>0.34906250000000061</v>
      </c>
      <c r="M1174" s="9">
        <f>IF(telefony[[#This Row],[Czy stacjonarny]]=1, telefony[[#This Row],[zakonczenie]]-telefony[[#This Row],[rozpoczecie]]+M1173, IF(telefony[[#This Row],[Czy komórkowy]]=1, telefony[[#This Row],[zakonczenie]]-telefony[[#This Row],[rozpoczecie]]+M1173, M1173))</f>
        <v>6.3446064814814891</v>
      </c>
      <c r="N1174" s="2">
        <f>telefony[[#This Row],[zakonczenie]]-telefony[[#This Row],[rozpoczecie]]</f>
        <v>3.0324074074074003E-3</v>
      </c>
      <c r="O1174">
        <f>IF(telefony[[#This Row],[Czy zagraniczne]]=1, ROUNDUP(telefony[[#This Row],[Trwanie]]*1440,0),0)</f>
        <v>0</v>
      </c>
      <c r="P1174" s="9">
        <f>IF(telefony[[#This Row],[Czy komórkowy]]=1, P1173+telefony[[#This Row],[Trwanie]], P1173)</f>
        <v>1.3666319444444435</v>
      </c>
      <c r="Q1174" s="9">
        <f>IF(telefony[[#This Row],[Czy stacjonarny]]=1, Q1173+telefony[[#This Row],[Trwanie]], Q1173)</f>
        <v>4.422418981481484</v>
      </c>
    </row>
    <row r="1175" spans="1:17" x14ac:dyDescent="0.25">
      <c r="A1175">
        <v>9866204</v>
      </c>
      <c r="B1175" s="1">
        <v>42934</v>
      </c>
      <c r="C1175" s="2">
        <v>0.48379629629629628</v>
      </c>
      <c r="D1175" s="2">
        <v>0.49018518518518517</v>
      </c>
      <c r="E1175">
        <f>IF(LEN(telefony[[#This Row],[nr]]) = 7, 1,0)</f>
        <v>1</v>
      </c>
      <c r="F1175">
        <f>IF(LEN(telefony[[#This Row],[nr]]) = 8, 1,0)</f>
        <v>0</v>
      </c>
      <c r="G1175">
        <f>IF(LEN(telefony[[#This Row],[nr]]) &gt;= 10, 1,0)</f>
        <v>0</v>
      </c>
      <c r="H1175">
        <f>IF(AND(MID(telefony[[#This Row],[nr]],1,2)="12",  telefony[[#This Row],[Czy stacjonarny]]=1), 1,0)</f>
        <v>0</v>
      </c>
      <c r="I1175" s="2">
        <f>IF(telefony[[#This Row],[Czy stacjonarny na 12]]=1, telefony[[#This Row],[zakonczenie]]-telefony[[#This Row],[rozpoczecie]]+I1174, I1174)</f>
        <v>9.0208333333333224E-2</v>
      </c>
      <c r="J1175" s="9">
        <f>IF(telefony[[#This Row],[Czy stacjonarny]]=1, telefony[[#This Row],[zakonczenie]]-telefony[[#This Row],[rozpoczecie]]+J1174, J1174)</f>
        <v>4.8197106481481482</v>
      </c>
      <c r="K1175" s="9">
        <f>IF(telefony[[#This Row],[Czy komórkowy]]=1, telefony[[#This Row],[zakonczenie]]-telefony[[#This Row],[rozpoczecie]]+K1174, K1174)</f>
        <v>1.5312847222222206</v>
      </c>
      <c r="L1175" s="9">
        <f>IF(telefony[[#This Row],[Czy zagraniczne]]=1, telefony[[#This Row],[zakonczenie]]-telefony[[#This Row],[rozpoczecie]]+L1174, L1174)</f>
        <v>0.34906250000000061</v>
      </c>
      <c r="M1175" s="9">
        <f>IF(telefony[[#This Row],[Czy stacjonarny]]=1, telefony[[#This Row],[zakonczenie]]-telefony[[#This Row],[rozpoczecie]]+M1174, IF(telefony[[#This Row],[Czy komórkowy]]=1, telefony[[#This Row],[zakonczenie]]-telefony[[#This Row],[rozpoczecie]]+M1174, M1174))</f>
        <v>6.3509953703703781</v>
      </c>
      <c r="N1175" s="2">
        <f>telefony[[#This Row],[zakonczenie]]-telefony[[#This Row],[rozpoczecie]]</f>
        <v>6.3888888888888884E-3</v>
      </c>
      <c r="O1175">
        <f>IF(telefony[[#This Row],[Czy zagraniczne]]=1, ROUNDUP(telefony[[#This Row],[Trwanie]]*1440,0),0)</f>
        <v>0</v>
      </c>
      <c r="P1175" s="9">
        <f>IF(telefony[[#This Row],[Czy komórkowy]]=1, P1174+telefony[[#This Row],[Trwanie]], P1174)</f>
        <v>1.3666319444444435</v>
      </c>
      <c r="Q1175" s="9">
        <f>IF(telefony[[#This Row],[Czy stacjonarny]]=1, Q1174+telefony[[#This Row],[Trwanie]], Q1174)</f>
        <v>4.428807870370373</v>
      </c>
    </row>
    <row r="1176" spans="1:17" x14ac:dyDescent="0.25">
      <c r="A1176">
        <v>9364912</v>
      </c>
      <c r="B1176" s="1">
        <v>42934</v>
      </c>
      <c r="C1176" s="2">
        <v>0.48715277777777777</v>
      </c>
      <c r="D1176" s="2">
        <v>0.49586805555555558</v>
      </c>
      <c r="E1176">
        <f>IF(LEN(telefony[[#This Row],[nr]]) = 7, 1,0)</f>
        <v>1</v>
      </c>
      <c r="F1176">
        <f>IF(LEN(telefony[[#This Row],[nr]]) = 8, 1,0)</f>
        <v>0</v>
      </c>
      <c r="G1176">
        <f>IF(LEN(telefony[[#This Row],[nr]]) &gt;= 10, 1,0)</f>
        <v>0</v>
      </c>
      <c r="H1176">
        <f>IF(AND(MID(telefony[[#This Row],[nr]],1,2)="12",  telefony[[#This Row],[Czy stacjonarny]]=1), 1,0)</f>
        <v>0</v>
      </c>
      <c r="I1176" s="2">
        <f>IF(telefony[[#This Row],[Czy stacjonarny na 12]]=1, telefony[[#This Row],[zakonczenie]]-telefony[[#This Row],[rozpoczecie]]+I1175, I1175)</f>
        <v>9.0208333333333224E-2</v>
      </c>
      <c r="J1176" s="9">
        <f>IF(telefony[[#This Row],[Czy stacjonarny]]=1, telefony[[#This Row],[zakonczenie]]-telefony[[#This Row],[rozpoczecie]]+J1175, J1175)</f>
        <v>4.8284259259259263</v>
      </c>
      <c r="K1176" s="9">
        <f>IF(telefony[[#This Row],[Czy komórkowy]]=1, telefony[[#This Row],[zakonczenie]]-telefony[[#This Row],[rozpoczecie]]+K1175, K1175)</f>
        <v>1.5312847222222206</v>
      </c>
      <c r="L1176" s="9">
        <f>IF(telefony[[#This Row],[Czy zagraniczne]]=1, telefony[[#This Row],[zakonczenie]]-telefony[[#This Row],[rozpoczecie]]+L1175, L1175)</f>
        <v>0.34906250000000061</v>
      </c>
      <c r="M1176" s="9">
        <f>IF(telefony[[#This Row],[Czy stacjonarny]]=1, telefony[[#This Row],[zakonczenie]]-telefony[[#This Row],[rozpoczecie]]+M1175, IF(telefony[[#This Row],[Czy komórkowy]]=1, telefony[[#This Row],[zakonczenie]]-telefony[[#This Row],[rozpoczecie]]+M1175, M1175))</f>
        <v>6.3597106481481562</v>
      </c>
      <c r="N1176" s="2">
        <f>telefony[[#This Row],[zakonczenie]]-telefony[[#This Row],[rozpoczecie]]</f>
        <v>8.7152777777778079E-3</v>
      </c>
      <c r="O1176">
        <f>IF(telefony[[#This Row],[Czy zagraniczne]]=1, ROUNDUP(telefony[[#This Row],[Trwanie]]*1440,0),0)</f>
        <v>0</v>
      </c>
      <c r="P1176" s="9">
        <f>IF(telefony[[#This Row],[Czy komórkowy]]=1, P1175+telefony[[#This Row],[Trwanie]], P1175)</f>
        <v>1.3666319444444435</v>
      </c>
      <c r="Q1176" s="9">
        <f>IF(telefony[[#This Row],[Czy stacjonarny]]=1, Q1175+telefony[[#This Row],[Trwanie]], Q1175)</f>
        <v>4.4375231481481512</v>
      </c>
    </row>
    <row r="1177" spans="1:17" x14ac:dyDescent="0.25">
      <c r="A1177">
        <v>9975977</v>
      </c>
      <c r="B1177" s="1">
        <v>42934</v>
      </c>
      <c r="C1177" s="2">
        <v>0.48723379629629632</v>
      </c>
      <c r="D1177" s="2">
        <v>0.4914351851851852</v>
      </c>
      <c r="E1177">
        <f>IF(LEN(telefony[[#This Row],[nr]]) = 7, 1,0)</f>
        <v>1</v>
      </c>
      <c r="F1177">
        <f>IF(LEN(telefony[[#This Row],[nr]]) = 8, 1,0)</f>
        <v>0</v>
      </c>
      <c r="G1177">
        <f>IF(LEN(telefony[[#This Row],[nr]]) &gt;= 10, 1,0)</f>
        <v>0</v>
      </c>
      <c r="H1177">
        <f>IF(AND(MID(telefony[[#This Row],[nr]],1,2)="12",  telefony[[#This Row],[Czy stacjonarny]]=1), 1,0)</f>
        <v>0</v>
      </c>
      <c r="I1177" s="2">
        <f>IF(telefony[[#This Row],[Czy stacjonarny na 12]]=1, telefony[[#This Row],[zakonczenie]]-telefony[[#This Row],[rozpoczecie]]+I1176, I1176)</f>
        <v>9.0208333333333224E-2</v>
      </c>
      <c r="J1177" s="9">
        <f>IF(telefony[[#This Row],[Czy stacjonarny]]=1, telefony[[#This Row],[zakonczenie]]-telefony[[#This Row],[rozpoczecie]]+J1176, J1176)</f>
        <v>4.8326273148148156</v>
      </c>
      <c r="K1177" s="9">
        <f>IF(telefony[[#This Row],[Czy komórkowy]]=1, telefony[[#This Row],[zakonczenie]]-telefony[[#This Row],[rozpoczecie]]+K1176, K1176)</f>
        <v>1.5312847222222206</v>
      </c>
      <c r="L1177" s="9">
        <f>IF(telefony[[#This Row],[Czy zagraniczne]]=1, telefony[[#This Row],[zakonczenie]]-telefony[[#This Row],[rozpoczecie]]+L1176, L1176)</f>
        <v>0.34906250000000061</v>
      </c>
      <c r="M1177" s="9">
        <f>IF(telefony[[#This Row],[Czy stacjonarny]]=1, telefony[[#This Row],[zakonczenie]]-telefony[[#This Row],[rozpoczecie]]+M1176, IF(telefony[[#This Row],[Czy komórkowy]]=1, telefony[[#This Row],[zakonczenie]]-telefony[[#This Row],[rozpoczecie]]+M1176, M1176))</f>
        <v>6.3639120370370454</v>
      </c>
      <c r="N1177" s="2">
        <f>telefony[[#This Row],[zakonczenie]]-telefony[[#This Row],[rozpoczecie]]</f>
        <v>4.2013888888888795E-3</v>
      </c>
      <c r="O1177">
        <f>IF(telefony[[#This Row],[Czy zagraniczne]]=1, ROUNDUP(telefony[[#This Row],[Trwanie]]*1440,0),0)</f>
        <v>0</v>
      </c>
      <c r="P1177" s="9">
        <f>IF(telefony[[#This Row],[Czy komórkowy]]=1, P1176+telefony[[#This Row],[Trwanie]], P1176)</f>
        <v>1.3666319444444435</v>
      </c>
      <c r="Q1177" s="9">
        <f>IF(telefony[[#This Row],[Czy stacjonarny]]=1, Q1176+telefony[[#This Row],[Trwanie]], Q1176)</f>
        <v>4.4417245370370404</v>
      </c>
    </row>
    <row r="1178" spans="1:17" x14ac:dyDescent="0.25">
      <c r="A1178">
        <v>8802222</v>
      </c>
      <c r="B1178" s="1">
        <v>42934</v>
      </c>
      <c r="C1178" s="2">
        <v>0.48899305555555556</v>
      </c>
      <c r="D1178" s="2">
        <v>0.49456018518518519</v>
      </c>
      <c r="E1178">
        <f>IF(LEN(telefony[[#This Row],[nr]]) = 7, 1,0)</f>
        <v>1</v>
      </c>
      <c r="F1178">
        <f>IF(LEN(telefony[[#This Row],[nr]]) = 8, 1,0)</f>
        <v>0</v>
      </c>
      <c r="G1178">
        <f>IF(LEN(telefony[[#This Row],[nr]]) &gt;= 10, 1,0)</f>
        <v>0</v>
      </c>
      <c r="H1178">
        <f>IF(AND(MID(telefony[[#This Row],[nr]],1,2)="12",  telefony[[#This Row],[Czy stacjonarny]]=1), 1,0)</f>
        <v>0</v>
      </c>
      <c r="I1178" s="2">
        <f>IF(telefony[[#This Row],[Czy stacjonarny na 12]]=1, telefony[[#This Row],[zakonczenie]]-telefony[[#This Row],[rozpoczecie]]+I1177, I1177)</f>
        <v>9.0208333333333224E-2</v>
      </c>
      <c r="J1178" s="9">
        <f>IF(telefony[[#This Row],[Czy stacjonarny]]=1, telefony[[#This Row],[zakonczenie]]-telefony[[#This Row],[rozpoczecie]]+J1177, J1177)</f>
        <v>4.8381944444444454</v>
      </c>
      <c r="K1178" s="9">
        <f>IF(telefony[[#This Row],[Czy komórkowy]]=1, telefony[[#This Row],[zakonczenie]]-telefony[[#This Row],[rozpoczecie]]+K1177, K1177)</f>
        <v>1.5312847222222206</v>
      </c>
      <c r="L1178" s="9">
        <f>IF(telefony[[#This Row],[Czy zagraniczne]]=1, telefony[[#This Row],[zakonczenie]]-telefony[[#This Row],[rozpoczecie]]+L1177, L1177)</f>
        <v>0.34906250000000061</v>
      </c>
      <c r="M1178" s="9">
        <f>IF(telefony[[#This Row],[Czy stacjonarny]]=1, telefony[[#This Row],[zakonczenie]]-telefony[[#This Row],[rozpoczecie]]+M1177, IF(telefony[[#This Row],[Czy komórkowy]]=1, telefony[[#This Row],[zakonczenie]]-telefony[[#This Row],[rozpoczecie]]+M1177, M1177))</f>
        <v>6.3694791666666752</v>
      </c>
      <c r="N1178" s="2">
        <f>telefony[[#This Row],[zakonczenie]]-telefony[[#This Row],[rozpoczecie]]</f>
        <v>5.5671296296296302E-3</v>
      </c>
      <c r="O1178">
        <f>IF(telefony[[#This Row],[Czy zagraniczne]]=1, ROUNDUP(telefony[[#This Row],[Trwanie]]*1440,0),0)</f>
        <v>0</v>
      </c>
      <c r="P1178" s="9">
        <f>IF(telefony[[#This Row],[Czy komórkowy]]=1, P1177+telefony[[#This Row],[Trwanie]], P1177)</f>
        <v>1.3666319444444435</v>
      </c>
      <c r="Q1178" s="9">
        <f>IF(telefony[[#This Row],[Czy stacjonarny]]=1, Q1177+telefony[[#This Row],[Trwanie]], Q1177)</f>
        <v>4.4472916666666702</v>
      </c>
    </row>
    <row r="1179" spans="1:17" x14ac:dyDescent="0.25">
      <c r="A1179">
        <v>1552877</v>
      </c>
      <c r="B1179" s="1">
        <v>42934</v>
      </c>
      <c r="C1179" s="2">
        <v>0.49277777777777776</v>
      </c>
      <c r="D1179" s="2">
        <v>0.49600694444444443</v>
      </c>
      <c r="E1179">
        <f>IF(LEN(telefony[[#This Row],[nr]]) = 7, 1,0)</f>
        <v>1</v>
      </c>
      <c r="F1179">
        <f>IF(LEN(telefony[[#This Row],[nr]]) = 8, 1,0)</f>
        <v>0</v>
      </c>
      <c r="G1179">
        <f>IF(LEN(telefony[[#This Row],[nr]]) &gt;= 10, 1,0)</f>
        <v>0</v>
      </c>
      <c r="H1179">
        <f>IF(AND(MID(telefony[[#This Row],[nr]],1,2)="12",  telefony[[#This Row],[Czy stacjonarny]]=1), 1,0)</f>
        <v>0</v>
      </c>
      <c r="I1179" s="2">
        <f>IF(telefony[[#This Row],[Czy stacjonarny na 12]]=1, telefony[[#This Row],[zakonczenie]]-telefony[[#This Row],[rozpoczecie]]+I1178, I1178)</f>
        <v>9.0208333333333224E-2</v>
      </c>
      <c r="J1179" s="9">
        <f>IF(telefony[[#This Row],[Czy stacjonarny]]=1, telefony[[#This Row],[zakonczenie]]-telefony[[#This Row],[rozpoczecie]]+J1178, J1178)</f>
        <v>4.8414236111111117</v>
      </c>
      <c r="K1179" s="9">
        <f>IF(telefony[[#This Row],[Czy komórkowy]]=1, telefony[[#This Row],[zakonczenie]]-telefony[[#This Row],[rozpoczecie]]+K1178, K1178)</f>
        <v>1.5312847222222206</v>
      </c>
      <c r="L1179" s="9">
        <f>IF(telefony[[#This Row],[Czy zagraniczne]]=1, telefony[[#This Row],[zakonczenie]]-telefony[[#This Row],[rozpoczecie]]+L1178, L1178)</f>
        <v>0.34906250000000061</v>
      </c>
      <c r="M1179" s="9">
        <f>IF(telefony[[#This Row],[Czy stacjonarny]]=1, telefony[[#This Row],[zakonczenie]]-telefony[[#This Row],[rozpoczecie]]+M1178, IF(telefony[[#This Row],[Czy komórkowy]]=1, telefony[[#This Row],[zakonczenie]]-telefony[[#This Row],[rozpoczecie]]+M1178, M1178))</f>
        <v>6.3727083333333416</v>
      </c>
      <c r="N1179" s="2">
        <f>telefony[[#This Row],[zakonczenie]]-telefony[[#This Row],[rozpoczecie]]</f>
        <v>3.2291666666666718E-3</v>
      </c>
      <c r="O1179">
        <f>IF(telefony[[#This Row],[Czy zagraniczne]]=1, ROUNDUP(telefony[[#This Row],[Trwanie]]*1440,0),0)</f>
        <v>0</v>
      </c>
      <c r="P1179" s="9">
        <f>IF(telefony[[#This Row],[Czy komórkowy]]=1, P1178+telefony[[#This Row],[Trwanie]], P1178)</f>
        <v>1.3666319444444435</v>
      </c>
      <c r="Q1179" s="9">
        <f>IF(telefony[[#This Row],[Czy stacjonarny]]=1, Q1178+telefony[[#This Row],[Trwanie]], Q1178)</f>
        <v>4.4505208333333366</v>
      </c>
    </row>
    <row r="1180" spans="1:17" x14ac:dyDescent="0.25">
      <c r="A1180">
        <v>6516534288</v>
      </c>
      <c r="B1180" s="1">
        <v>42934</v>
      </c>
      <c r="C1180" s="2">
        <v>0.49465277777777777</v>
      </c>
      <c r="D1180" s="2">
        <v>0.49899305555555556</v>
      </c>
      <c r="E1180">
        <f>IF(LEN(telefony[[#This Row],[nr]]) = 7, 1,0)</f>
        <v>0</v>
      </c>
      <c r="F1180">
        <f>IF(LEN(telefony[[#This Row],[nr]]) = 8, 1,0)</f>
        <v>0</v>
      </c>
      <c r="G1180">
        <f>IF(LEN(telefony[[#This Row],[nr]]) &gt;= 10, 1,0)</f>
        <v>1</v>
      </c>
      <c r="H1180">
        <f>IF(AND(MID(telefony[[#This Row],[nr]],1,2)="12",  telefony[[#This Row],[Czy stacjonarny]]=1), 1,0)</f>
        <v>0</v>
      </c>
      <c r="I1180" s="2">
        <f>IF(telefony[[#This Row],[Czy stacjonarny na 12]]=1, telefony[[#This Row],[zakonczenie]]-telefony[[#This Row],[rozpoczecie]]+I1179, I1179)</f>
        <v>9.0208333333333224E-2</v>
      </c>
      <c r="J1180" s="9">
        <f>IF(telefony[[#This Row],[Czy stacjonarny]]=1, telefony[[#This Row],[zakonczenie]]-telefony[[#This Row],[rozpoczecie]]+J1179, J1179)</f>
        <v>4.8414236111111117</v>
      </c>
      <c r="K1180" s="9">
        <f>IF(telefony[[#This Row],[Czy komórkowy]]=1, telefony[[#This Row],[zakonczenie]]-telefony[[#This Row],[rozpoczecie]]+K1179, K1179)</f>
        <v>1.5312847222222206</v>
      </c>
      <c r="L1180" s="9">
        <f>IF(telefony[[#This Row],[Czy zagraniczne]]=1, telefony[[#This Row],[zakonczenie]]-telefony[[#This Row],[rozpoczecie]]+L1179, L1179)</f>
        <v>0.3534027777777784</v>
      </c>
      <c r="M1180" s="9">
        <f>IF(telefony[[#This Row],[Czy stacjonarny]]=1, telefony[[#This Row],[zakonczenie]]-telefony[[#This Row],[rozpoczecie]]+M1179, IF(telefony[[#This Row],[Czy komórkowy]]=1, telefony[[#This Row],[zakonczenie]]-telefony[[#This Row],[rozpoczecie]]+M1179, M1179))</f>
        <v>6.3727083333333416</v>
      </c>
      <c r="N1180" s="2">
        <f>telefony[[#This Row],[zakonczenie]]-telefony[[#This Row],[rozpoczecie]]</f>
        <v>4.3402777777777901E-3</v>
      </c>
      <c r="O1180">
        <f>IF(telefony[[#This Row],[Czy zagraniczne]]=1, ROUNDUP(telefony[[#This Row],[Trwanie]]*1440,0),0)</f>
        <v>7</v>
      </c>
      <c r="P1180" s="9">
        <f>IF(telefony[[#This Row],[Czy komórkowy]]=1, P1179+telefony[[#This Row],[Trwanie]], P1179)</f>
        <v>1.3666319444444435</v>
      </c>
      <c r="Q1180" s="9">
        <f>IF(telefony[[#This Row],[Czy stacjonarny]]=1, Q1179+telefony[[#This Row],[Trwanie]], Q1179)</f>
        <v>4.4505208333333366</v>
      </c>
    </row>
    <row r="1181" spans="1:17" x14ac:dyDescent="0.25">
      <c r="A1181">
        <v>68647777</v>
      </c>
      <c r="B1181" s="1">
        <v>42934</v>
      </c>
      <c r="C1181" s="2">
        <v>0.49968750000000001</v>
      </c>
      <c r="D1181" s="2">
        <v>0.50692129629629634</v>
      </c>
      <c r="E1181">
        <f>IF(LEN(telefony[[#This Row],[nr]]) = 7, 1,0)</f>
        <v>0</v>
      </c>
      <c r="F1181">
        <f>IF(LEN(telefony[[#This Row],[nr]]) = 8, 1,0)</f>
        <v>1</v>
      </c>
      <c r="G1181">
        <f>IF(LEN(telefony[[#This Row],[nr]]) &gt;= 10, 1,0)</f>
        <v>0</v>
      </c>
      <c r="H1181">
        <f>IF(AND(MID(telefony[[#This Row],[nr]],1,2)="12",  telefony[[#This Row],[Czy stacjonarny]]=1), 1,0)</f>
        <v>0</v>
      </c>
      <c r="I1181" s="2">
        <f>IF(telefony[[#This Row],[Czy stacjonarny na 12]]=1, telefony[[#This Row],[zakonczenie]]-telefony[[#This Row],[rozpoczecie]]+I1180, I1180)</f>
        <v>9.0208333333333224E-2</v>
      </c>
      <c r="J1181" s="9">
        <f>IF(telefony[[#This Row],[Czy stacjonarny]]=1, telefony[[#This Row],[zakonczenie]]-telefony[[#This Row],[rozpoczecie]]+J1180, J1180)</f>
        <v>4.8414236111111117</v>
      </c>
      <c r="K1181" s="9">
        <f>IF(telefony[[#This Row],[Czy komórkowy]]=1, telefony[[#This Row],[zakonczenie]]-telefony[[#This Row],[rozpoczecie]]+K1180, K1180)</f>
        <v>1.5385185185185168</v>
      </c>
      <c r="L1181" s="9">
        <f>IF(telefony[[#This Row],[Czy zagraniczne]]=1, telefony[[#This Row],[zakonczenie]]-telefony[[#This Row],[rozpoczecie]]+L1180, L1180)</f>
        <v>0.3534027777777784</v>
      </c>
      <c r="M1181" s="9">
        <f>IF(telefony[[#This Row],[Czy stacjonarny]]=1, telefony[[#This Row],[zakonczenie]]-telefony[[#This Row],[rozpoczecie]]+M1180, IF(telefony[[#This Row],[Czy komórkowy]]=1, telefony[[#This Row],[zakonczenie]]-telefony[[#This Row],[rozpoczecie]]+M1180, M1180))</f>
        <v>6.3799421296296384</v>
      </c>
      <c r="N1181" s="2">
        <f>telefony[[#This Row],[zakonczenie]]-telefony[[#This Row],[rozpoczecie]]</f>
        <v>7.2337962962963354E-3</v>
      </c>
      <c r="O1181">
        <f>IF(telefony[[#This Row],[Czy zagraniczne]]=1, ROUNDUP(telefony[[#This Row],[Trwanie]]*1440,0),0)</f>
        <v>0</v>
      </c>
      <c r="P1181" s="9">
        <f>IF(telefony[[#This Row],[Czy komórkowy]]=1, P1180+telefony[[#This Row],[Trwanie]], P1180)</f>
        <v>1.3738657407407397</v>
      </c>
      <c r="Q1181" s="9">
        <f>IF(telefony[[#This Row],[Czy stacjonarny]]=1, Q1180+telefony[[#This Row],[Trwanie]], Q1180)</f>
        <v>4.4505208333333366</v>
      </c>
    </row>
    <row r="1182" spans="1:17" x14ac:dyDescent="0.25">
      <c r="A1182">
        <v>3360951</v>
      </c>
      <c r="B1182" s="1">
        <v>42934</v>
      </c>
      <c r="C1182" s="2">
        <v>0.50384259259259256</v>
      </c>
      <c r="D1182" s="2">
        <v>0.50868055555555558</v>
      </c>
      <c r="E1182">
        <f>IF(LEN(telefony[[#This Row],[nr]]) = 7, 1,0)</f>
        <v>1</v>
      </c>
      <c r="F1182">
        <f>IF(LEN(telefony[[#This Row],[nr]]) = 8, 1,0)</f>
        <v>0</v>
      </c>
      <c r="G1182">
        <f>IF(LEN(telefony[[#This Row],[nr]]) &gt;= 10, 1,0)</f>
        <v>0</v>
      </c>
      <c r="H1182">
        <f>IF(AND(MID(telefony[[#This Row],[nr]],1,2)="12",  telefony[[#This Row],[Czy stacjonarny]]=1), 1,0)</f>
        <v>0</v>
      </c>
      <c r="I1182" s="2">
        <f>IF(telefony[[#This Row],[Czy stacjonarny na 12]]=1, telefony[[#This Row],[zakonczenie]]-telefony[[#This Row],[rozpoczecie]]+I1181, I1181)</f>
        <v>9.0208333333333224E-2</v>
      </c>
      <c r="J1182" s="9">
        <f>IF(telefony[[#This Row],[Czy stacjonarny]]=1, telefony[[#This Row],[zakonczenie]]-telefony[[#This Row],[rozpoczecie]]+J1181, J1181)</f>
        <v>4.8462615740740747</v>
      </c>
      <c r="K1182" s="9">
        <f>IF(telefony[[#This Row],[Czy komórkowy]]=1, telefony[[#This Row],[zakonczenie]]-telefony[[#This Row],[rozpoczecie]]+K1181, K1181)</f>
        <v>1.5385185185185168</v>
      </c>
      <c r="L1182" s="9">
        <f>IF(telefony[[#This Row],[Czy zagraniczne]]=1, telefony[[#This Row],[zakonczenie]]-telefony[[#This Row],[rozpoczecie]]+L1181, L1181)</f>
        <v>0.3534027777777784</v>
      </c>
      <c r="M1182" s="9">
        <f>IF(telefony[[#This Row],[Czy stacjonarny]]=1, telefony[[#This Row],[zakonczenie]]-telefony[[#This Row],[rozpoczecie]]+M1181, IF(telefony[[#This Row],[Czy komórkowy]]=1, telefony[[#This Row],[zakonczenie]]-telefony[[#This Row],[rozpoczecie]]+M1181, M1181))</f>
        <v>6.3847800925926013</v>
      </c>
      <c r="N1182" s="2">
        <f>telefony[[#This Row],[zakonczenie]]-telefony[[#This Row],[rozpoczecie]]</f>
        <v>4.8379629629630161E-3</v>
      </c>
      <c r="O1182">
        <f>IF(telefony[[#This Row],[Czy zagraniczne]]=1, ROUNDUP(telefony[[#This Row],[Trwanie]]*1440,0),0)</f>
        <v>0</v>
      </c>
      <c r="P1182" s="9">
        <f>IF(telefony[[#This Row],[Czy komórkowy]]=1, P1181+telefony[[#This Row],[Trwanie]], P1181)</f>
        <v>1.3738657407407397</v>
      </c>
      <c r="Q1182" s="9">
        <f>IF(telefony[[#This Row],[Czy stacjonarny]]=1, Q1181+telefony[[#This Row],[Trwanie]], Q1181)</f>
        <v>4.4553587962962995</v>
      </c>
    </row>
    <row r="1183" spans="1:17" x14ac:dyDescent="0.25">
      <c r="A1183">
        <v>9127211929</v>
      </c>
      <c r="B1183" s="1">
        <v>42934</v>
      </c>
      <c r="C1183" s="2">
        <v>0.50648148148148153</v>
      </c>
      <c r="D1183" s="2">
        <v>0.51042824074074078</v>
      </c>
      <c r="E1183">
        <f>IF(LEN(telefony[[#This Row],[nr]]) = 7, 1,0)</f>
        <v>0</v>
      </c>
      <c r="F1183">
        <f>IF(LEN(telefony[[#This Row],[nr]]) = 8, 1,0)</f>
        <v>0</v>
      </c>
      <c r="G1183">
        <f>IF(LEN(telefony[[#This Row],[nr]]) &gt;= 10, 1,0)</f>
        <v>1</v>
      </c>
      <c r="H1183">
        <f>IF(AND(MID(telefony[[#This Row],[nr]],1,2)="12",  telefony[[#This Row],[Czy stacjonarny]]=1), 1,0)</f>
        <v>0</v>
      </c>
      <c r="I1183" s="2">
        <f>IF(telefony[[#This Row],[Czy stacjonarny na 12]]=1, telefony[[#This Row],[zakonczenie]]-telefony[[#This Row],[rozpoczecie]]+I1182, I1182)</f>
        <v>9.0208333333333224E-2</v>
      </c>
      <c r="J1183" s="9">
        <f>IF(telefony[[#This Row],[Czy stacjonarny]]=1, telefony[[#This Row],[zakonczenie]]-telefony[[#This Row],[rozpoczecie]]+J1182, J1182)</f>
        <v>4.8462615740740747</v>
      </c>
      <c r="K1183" s="9">
        <f>IF(telefony[[#This Row],[Czy komórkowy]]=1, telefony[[#This Row],[zakonczenie]]-telefony[[#This Row],[rozpoczecie]]+K1182, K1182)</f>
        <v>1.5385185185185168</v>
      </c>
      <c r="L1183" s="9">
        <f>IF(telefony[[#This Row],[Czy zagraniczne]]=1, telefony[[#This Row],[zakonczenie]]-telefony[[#This Row],[rozpoczecie]]+L1182, L1182)</f>
        <v>0.35734953703703765</v>
      </c>
      <c r="M1183" s="9">
        <f>IF(telefony[[#This Row],[Czy stacjonarny]]=1, telefony[[#This Row],[zakonczenie]]-telefony[[#This Row],[rozpoczecie]]+M1182, IF(telefony[[#This Row],[Czy komórkowy]]=1, telefony[[#This Row],[zakonczenie]]-telefony[[#This Row],[rozpoczecie]]+M1182, M1182))</f>
        <v>6.3847800925926013</v>
      </c>
      <c r="N1183" s="2">
        <f>telefony[[#This Row],[zakonczenie]]-telefony[[#This Row],[rozpoczecie]]</f>
        <v>3.9467592592592471E-3</v>
      </c>
      <c r="O1183">
        <f>IF(telefony[[#This Row],[Czy zagraniczne]]=1, ROUNDUP(telefony[[#This Row],[Trwanie]]*1440,0),0)</f>
        <v>6</v>
      </c>
      <c r="P1183" s="9">
        <f>IF(telefony[[#This Row],[Czy komórkowy]]=1, P1182+telefony[[#This Row],[Trwanie]], P1182)</f>
        <v>1.3738657407407397</v>
      </c>
      <c r="Q1183" s="9">
        <f>IF(telefony[[#This Row],[Czy stacjonarny]]=1, Q1182+telefony[[#This Row],[Trwanie]], Q1182)</f>
        <v>4.4553587962962995</v>
      </c>
    </row>
    <row r="1184" spans="1:17" x14ac:dyDescent="0.25">
      <c r="A1184">
        <v>9647309</v>
      </c>
      <c r="B1184" s="1">
        <v>42934</v>
      </c>
      <c r="C1184" s="2">
        <v>0.50979166666666664</v>
      </c>
      <c r="D1184" s="2">
        <v>0.51483796296296291</v>
      </c>
      <c r="E1184">
        <f>IF(LEN(telefony[[#This Row],[nr]]) = 7, 1,0)</f>
        <v>1</v>
      </c>
      <c r="F1184">
        <f>IF(LEN(telefony[[#This Row],[nr]]) = 8, 1,0)</f>
        <v>0</v>
      </c>
      <c r="G1184">
        <f>IF(LEN(telefony[[#This Row],[nr]]) &gt;= 10, 1,0)</f>
        <v>0</v>
      </c>
      <c r="H1184">
        <f>IF(AND(MID(telefony[[#This Row],[nr]],1,2)="12",  telefony[[#This Row],[Czy stacjonarny]]=1), 1,0)</f>
        <v>0</v>
      </c>
      <c r="I1184" s="2">
        <f>IF(telefony[[#This Row],[Czy stacjonarny na 12]]=1, telefony[[#This Row],[zakonczenie]]-telefony[[#This Row],[rozpoczecie]]+I1183, I1183)</f>
        <v>9.0208333333333224E-2</v>
      </c>
      <c r="J1184" s="9">
        <f>IF(telefony[[#This Row],[Czy stacjonarny]]=1, telefony[[#This Row],[zakonczenie]]-telefony[[#This Row],[rozpoczecie]]+J1183, J1183)</f>
        <v>4.8513078703703707</v>
      </c>
      <c r="K1184" s="9">
        <f>IF(telefony[[#This Row],[Czy komórkowy]]=1, telefony[[#This Row],[zakonczenie]]-telefony[[#This Row],[rozpoczecie]]+K1183, K1183)</f>
        <v>1.5385185185185168</v>
      </c>
      <c r="L1184" s="9">
        <f>IF(telefony[[#This Row],[Czy zagraniczne]]=1, telefony[[#This Row],[zakonczenie]]-telefony[[#This Row],[rozpoczecie]]+L1183, L1183)</f>
        <v>0.35734953703703765</v>
      </c>
      <c r="M1184" s="9">
        <f>IF(telefony[[#This Row],[Czy stacjonarny]]=1, telefony[[#This Row],[zakonczenie]]-telefony[[#This Row],[rozpoczecie]]+M1183, IF(telefony[[#This Row],[Czy komórkowy]]=1, telefony[[#This Row],[zakonczenie]]-telefony[[#This Row],[rozpoczecie]]+M1183, M1183))</f>
        <v>6.3898263888888973</v>
      </c>
      <c r="N1184" s="2">
        <f>telefony[[#This Row],[zakonczenie]]-telefony[[#This Row],[rozpoczecie]]</f>
        <v>5.046296296296271E-3</v>
      </c>
      <c r="O1184">
        <f>IF(telefony[[#This Row],[Czy zagraniczne]]=1, ROUNDUP(telefony[[#This Row],[Trwanie]]*1440,0),0)</f>
        <v>0</v>
      </c>
      <c r="P1184" s="9">
        <f>IF(telefony[[#This Row],[Czy komórkowy]]=1, P1183+telefony[[#This Row],[Trwanie]], P1183)</f>
        <v>1.3738657407407397</v>
      </c>
      <c r="Q1184" s="9">
        <f>IF(telefony[[#This Row],[Czy stacjonarny]]=1, Q1183+telefony[[#This Row],[Trwanie]], Q1183)</f>
        <v>4.4604050925925955</v>
      </c>
    </row>
    <row r="1185" spans="1:17" x14ac:dyDescent="0.25">
      <c r="A1185">
        <v>6024447</v>
      </c>
      <c r="B1185" s="1">
        <v>42934</v>
      </c>
      <c r="C1185" s="2">
        <v>0.51164351851851853</v>
      </c>
      <c r="D1185" s="2">
        <v>0.51975694444444442</v>
      </c>
      <c r="E1185">
        <f>IF(LEN(telefony[[#This Row],[nr]]) = 7, 1,0)</f>
        <v>1</v>
      </c>
      <c r="F1185">
        <f>IF(LEN(telefony[[#This Row],[nr]]) = 8, 1,0)</f>
        <v>0</v>
      </c>
      <c r="G1185">
        <f>IF(LEN(telefony[[#This Row],[nr]]) &gt;= 10, 1,0)</f>
        <v>0</v>
      </c>
      <c r="H1185">
        <f>IF(AND(MID(telefony[[#This Row],[nr]],1,2)="12",  telefony[[#This Row],[Czy stacjonarny]]=1), 1,0)</f>
        <v>0</v>
      </c>
      <c r="I1185" s="2">
        <f>IF(telefony[[#This Row],[Czy stacjonarny na 12]]=1, telefony[[#This Row],[zakonczenie]]-telefony[[#This Row],[rozpoczecie]]+I1184, I1184)</f>
        <v>9.0208333333333224E-2</v>
      </c>
      <c r="J1185" s="9">
        <f>IF(telefony[[#This Row],[Czy stacjonarny]]=1, telefony[[#This Row],[zakonczenie]]-telefony[[#This Row],[rozpoczecie]]+J1184, J1184)</f>
        <v>4.859421296296297</v>
      </c>
      <c r="K1185" s="9">
        <f>IF(telefony[[#This Row],[Czy komórkowy]]=1, telefony[[#This Row],[zakonczenie]]-telefony[[#This Row],[rozpoczecie]]+K1184, K1184)</f>
        <v>1.5385185185185168</v>
      </c>
      <c r="L1185" s="9">
        <f>IF(telefony[[#This Row],[Czy zagraniczne]]=1, telefony[[#This Row],[zakonczenie]]-telefony[[#This Row],[rozpoczecie]]+L1184, L1184)</f>
        <v>0.35734953703703765</v>
      </c>
      <c r="M1185" s="9">
        <f>IF(telefony[[#This Row],[Czy stacjonarny]]=1, telefony[[#This Row],[zakonczenie]]-telefony[[#This Row],[rozpoczecie]]+M1184, IF(telefony[[#This Row],[Czy komórkowy]]=1, telefony[[#This Row],[zakonczenie]]-telefony[[#This Row],[rozpoczecie]]+M1184, M1184))</f>
        <v>6.3979398148148228</v>
      </c>
      <c r="N1185" s="2">
        <f>telefony[[#This Row],[zakonczenie]]-telefony[[#This Row],[rozpoczecie]]</f>
        <v>8.113425925925899E-3</v>
      </c>
      <c r="O1185">
        <f>IF(telefony[[#This Row],[Czy zagraniczne]]=1, ROUNDUP(telefony[[#This Row],[Trwanie]]*1440,0),0)</f>
        <v>0</v>
      </c>
      <c r="P1185" s="9">
        <f>IF(telefony[[#This Row],[Czy komórkowy]]=1, P1184+telefony[[#This Row],[Trwanie]], P1184)</f>
        <v>1.3738657407407397</v>
      </c>
      <c r="Q1185" s="9">
        <f>IF(telefony[[#This Row],[Czy stacjonarny]]=1, Q1184+telefony[[#This Row],[Trwanie]], Q1184)</f>
        <v>4.4685185185185219</v>
      </c>
    </row>
    <row r="1186" spans="1:17" x14ac:dyDescent="0.25">
      <c r="A1186">
        <v>12919749</v>
      </c>
      <c r="B1186" s="1">
        <v>42934</v>
      </c>
      <c r="C1186" s="2">
        <v>0.5161458333333333</v>
      </c>
      <c r="D1186" s="2">
        <v>0.5222106481481481</v>
      </c>
      <c r="E1186">
        <f>IF(LEN(telefony[[#This Row],[nr]]) = 7, 1,0)</f>
        <v>0</v>
      </c>
      <c r="F1186">
        <f>IF(LEN(telefony[[#This Row],[nr]]) = 8, 1,0)</f>
        <v>1</v>
      </c>
      <c r="G1186">
        <f>IF(LEN(telefony[[#This Row],[nr]]) &gt;= 10, 1,0)</f>
        <v>0</v>
      </c>
      <c r="H1186">
        <f>IF(AND(MID(telefony[[#This Row],[nr]],1,2)="12",  telefony[[#This Row],[Czy stacjonarny]]=1), 1,0)</f>
        <v>0</v>
      </c>
      <c r="I1186" s="2">
        <f>IF(telefony[[#This Row],[Czy stacjonarny na 12]]=1, telefony[[#This Row],[zakonczenie]]-telefony[[#This Row],[rozpoczecie]]+I1185, I1185)</f>
        <v>9.0208333333333224E-2</v>
      </c>
      <c r="J1186" s="9">
        <f>IF(telefony[[#This Row],[Czy stacjonarny]]=1, telefony[[#This Row],[zakonczenie]]-telefony[[#This Row],[rozpoczecie]]+J1185, J1185)</f>
        <v>4.859421296296297</v>
      </c>
      <c r="K1186" s="9">
        <f>IF(telefony[[#This Row],[Czy komórkowy]]=1, telefony[[#This Row],[zakonczenie]]-telefony[[#This Row],[rozpoczecie]]+K1185, K1185)</f>
        <v>1.5445833333333316</v>
      </c>
      <c r="L1186" s="9">
        <f>IF(telefony[[#This Row],[Czy zagraniczne]]=1, telefony[[#This Row],[zakonczenie]]-telefony[[#This Row],[rozpoczecie]]+L1185, L1185)</f>
        <v>0.35734953703703765</v>
      </c>
      <c r="M1186" s="9">
        <f>IF(telefony[[#This Row],[Czy stacjonarny]]=1, telefony[[#This Row],[zakonczenie]]-telefony[[#This Row],[rozpoczecie]]+M1185, IF(telefony[[#This Row],[Czy komórkowy]]=1, telefony[[#This Row],[zakonczenie]]-telefony[[#This Row],[rozpoczecie]]+M1185, M1185))</f>
        <v>6.4040046296296378</v>
      </c>
      <c r="N1186" s="2">
        <f>telefony[[#This Row],[zakonczenie]]-telefony[[#This Row],[rozpoczecie]]</f>
        <v>6.0648148148148007E-3</v>
      </c>
      <c r="O1186">
        <f>IF(telefony[[#This Row],[Czy zagraniczne]]=1, ROUNDUP(telefony[[#This Row],[Trwanie]]*1440,0),0)</f>
        <v>0</v>
      </c>
      <c r="P1186" s="9">
        <f>IF(telefony[[#This Row],[Czy komórkowy]]=1, P1185+telefony[[#This Row],[Trwanie]], P1185)</f>
        <v>1.3799305555555545</v>
      </c>
      <c r="Q1186" s="9">
        <f>IF(telefony[[#This Row],[Czy stacjonarny]]=1, Q1185+telefony[[#This Row],[Trwanie]], Q1185)</f>
        <v>4.4685185185185219</v>
      </c>
    </row>
    <row r="1187" spans="1:17" x14ac:dyDescent="0.25">
      <c r="A1187">
        <v>3287315</v>
      </c>
      <c r="B1187" s="1">
        <v>42934</v>
      </c>
      <c r="C1187" s="2">
        <v>0.51627314814814818</v>
      </c>
      <c r="D1187" s="2">
        <v>0.51844907407407403</v>
      </c>
      <c r="E1187">
        <f>IF(LEN(telefony[[#This Row],[nr]]) = 7, 1,0)</f>
        <v>1</v>
      </c>
      <c r="F1187">
        <f>IF(LEN(telefony[[#This Row],[nr]]) = 8, 1,0)</f>
        <v>0</v>
      </c>
      <c r="G1187">
        <f>IF(LEN(telefony[[#This Row],[nr]]) &gt;= 10, 1,0)</f>
        <v>0</v>
      </c>
      <c r="H1187">
        <f>IF(AND(MID(telefony[[#This Row],[nr]],1,2)="12",  telefony[[#This Row],[Czy stacjonarny]]=1), 1,0)</f>
        <v>0</v>
      </c>
      <c r="I1187" s="2">
        <f>IF(telefony[[#This Row],[Czy stacjonarny na 12]]=1, telefony[[#This Row],[zakonczenie]]-telefony[[#This Row],[rozpoczecie]]+I1186, I1186)</f>
        <v>9.0208333333333224E-2</v>
      </c>
      <c r="J1187" s="9">
        <f>IF(telefony[[#This Row],[Czy stacjonarny]]=1, telefony[[#This Row],[zakonczenie]]-telefony[[#This Row],[rozpoczecie]]+J1186, J1186)</f>
        <v>4.8615972222222226</v>
      </c>
      <c r="K1187" s="9">
        <f>IF(telefony[[#This Row],[Czy komórkowy]]=1, telefony[[#This Row],[zakonczenie]]-telefony[[#This Row],[rozpoczecie]]+K1186, K1186)</f>
        <v>1.5445833333333316</v>
      </c>
      <c r="L1187" s="9">
        <f>IF(telefony[[#This Row],[Czy zagraniczne]]=1, telefony[[#This Row],[zakonczenie]]-telefony[[#This Row],[rozpoczecie]]+L1186, L1186)</f>
        <v>0.35734953703703765</v>
      </c>
      <c r="M1187" s="9">
        <f>IF(telefony[[#This Row],[Czy stacjonarny]]=1, telefony[[#This Row],[zakonczenie]]-telefony[[#This Row],[rozpoczecie]]+M1186, IF(telefony[[#This Row],[Czy komórkowy]]=1, telefony[[#This Row],[zakonczenie]]-telefony[[#This Row],[rozpoczecie]]+M1186, M1186))</f>
        <v>6.4061805555555633</v>
      </c>
      <c r="N1187" s="2">
        <f>telefony[[#This Row],[zakonczenie]]-telefony[[#This Row],[rozpoczecie]]</f>
        <v>2.175925925925859E-3</v>
      </c>
      <c r="O1187">
        <f>IF(telefony[[#This Row],[Czy zagraniczne]]=1, ROUNDUP(telefony[[#This Row],[Trwanie]]*1440,0),0)</f>
        <v>0</v>
      </c>
      <c r="P1187" s="9">
        <f>IF(telefony[[#This Row],[Czy komórkowy]]=1, P1186+telefony[[#This Row],[Trwanie]], P1186)</f>
        <v>1.3799305555555545</v>
      </c>
      <c r="Q1187" s="9">
        <f>IF(telefony[[#This Row],[Czy stacjonarny]]=1, Q1186+telefony[[#This Row],[Trwanie]], Q1186)</f>
        <v>4.4706944444444474</v>
      </c>
    </row>
    <row r="1188" spans="1:17" x14ac:dyDescent="0.25">
      <c r="A1188">
        <v>9953379</v>
      </c>
      <c r="B1188" s="1">
        <v>42934</v>
      </c>
      <c r="C1188" s="2">
        <v>0.52061342592592597</v>
      </c>
      <c r="D1188" s="2">
        <v>0.52561342592592597</v>
      </c>
      <c r="E1188">
        <f>IF(LEN(telefony[[#This Row],[nr]]) = 7, 1,0)</f>
        <v>1</v>
      </c>
      <c r="F1188">
        <f>IF(LEN(telefony[[#This Row],[nr]]) = 8, 1,0)</f>
        <v>0</v>
      </c>
      <c r="G1188">
        <f>IF(LEN(telefony[[#This Row],[nr]]) &gt;= 10, 1,0)</f>
        <v>0</v>
      </c>
      <c r="H1188">
        <f>IF(AND(MID(telefony[[#This Row],[nr]],1,2)="12",  telefony[[#This Row],[Czy stacjonarny]]=1), 1,0)</f>
        <v>0</v>
      </c>
      <c r="I1188" s="2">
        <f>IF(telefony[[#This Row],[Czy stacjonarny na 12]]=1, telefony[[#This Row],[zakonczenie]]-telefony[[#This Row],[rozpoczecie]]+I1187, I1187)</f>
        <v>9.0208333333333224E-2</v>
      </c>
      <c r="J1188" s="9">
        <f>IF(telefony[[#This Row],[Czy stacjonarny]]=1, telefony[[#This Row],[zakonczenie]]-telefony[[#This Row],[rozpoczecie]]+J1187, J1187)</f>
        <v>4.8665972222222225</v>
      </c>
      <c r="K1188" s="9">
        <f>IF(telefony[[#This Row],[Czy komórkowy]]=1, telefony[[#This Row],[zakonczenie]]-telefony[[#This Row],[rozpoczecie]]+K1187, K1187)</f>
        <v>1.5445833333333316</v>
      </c>
      <c r="L1188" s="9">
        <f>IF(telefony[[#This Row],[Czy zagraniczne]]=1, telefony[[#This Row],[zakonczenie]]-telefony[[#This Row],[rozpoczecie]]+L1187, L1187)</f>
        <v>0.35734953703703765</v>
      </c>
      <c r="M1188" s="9">
        <f>IF(telefony[[#This Row],[Czy stacjonarny]]=1, telefony[[#This Row],[zakonczenie]]-telefony[[#This Row],[rozpoczecie]]+M1187, IF(telefony[[#This Row],[Czy komórkowy]]=1, telefony[[#This Row],[zakonczenie]]-telefony[[#This Row],[rozpoczecie]]+M1187, M1187))</f>
        <v>6.4111805555555632</v>
      </c>
      <c r="N1188" s="2">
        <f>telefony[[#This Row],[zakonczenie]]-telefony[[#This Row],[rozpoczecie]]</f>
        <v>5.0000000000000044E-3</v>
      </c>
      <c r="O1188">
        <f>IF(telefony[[#This Row],[Czy zagraniczne]]=1, ROUNDUP(telefony[[#This Row],[Trwanie]]*1440,0),0)</f>
        <v>0</v>
      </c>
      <c r="P1188" s="9">
        <f>IF(telefony[[#This Row],[Czy komórkowy]]=1, P1187+telefony[[#This Row],[Trwanie]], P1187)</f>
        <v>1.3799305555555545</v>
      </c>
      <c r="Q1188" s="9">
        <f>IF(telefony[[#This Row],[Czy stacjonarny]]=1, Q1187+telefony[[#This Row],[Trwanie]], Q1187)</f>
        <v>4.4756944444444473</v>
      </c>
    </row>
    <row r="1189" spans="1:17" x14ac:dyDescent="0.25">
      <c r="A1189">
        <v>97558765</v>
      </c>
      <c r="B1189" s="1">
        <v>42934</v>
      </c>
      <c r="C1189" s="2">
        <v>0.5259490740740741</v>
      </c>
      <c r="D1189" s="2">
        <v>0.53439814814814812</v>
      </c>
      <c r="E1189">
        <f>IF(LEN(telefony[[#This Row],[nr]]) = 7, 1,0)</f>
        <v>0</v>
      </c>
      <c r="F1189">
        <f>IF(LEN(telefony[[#This Row],[nr]]) = 8, 1,0)</f>
        <v>1</v>
      </c>
      <c r="G1189">
        <f>IF(LEN(telefony[[#This Row],[nr]]) &gt;= 10, 1,0)</f>
        <v>0</v>
      </c>
      <c r="H1189">
        <f>IF(AND(MID(telefony[[#This Row],[nr]],1,2)="12",  telefony[[#This Row],[Czy stacjonarny]]=1), 1,0)</f>
        <v>0</v>
      </c>
      <c r="I1189" s="2">
        <f>IF(telefony[[#This Row],[Czy stacjonarny na 12]]=1, telefony[[#This Row],[zakonczenie]]-telefony[[#This Row],[rozpoczecie]]+I1188, I1188)</f>
        <v>9.0208333333333224E-2</v>
      </c>
      <c r="J1189" s="9">
        <f>IF(telefony[[#This Row],[Czy stacjonarny]]=1, telefony[[#This Row],[zakonczenie]]-telefony[[#This Row],[rozpoczecie]]+J1188, J1188)</f>
        <v>4.8665972222222225</v>
      </c>
      <c r="K1189" s="9">
        <f>IF(telefony[[#This Row],[Czy komórkowy]]=1, telefony[[#This Row],[zakonczenie]]-telefony[[#This Row],[rozpoczecie]]+K1188, K1188)</f>
        <v>1.5530324074074056</v>
      </c>
      <c r="L1189" s="9">
        <f>IF(telefony[[#This Row],[Czy zagraniczne]]=1, telefony[[#This Row],[zakonczenie]]-telefony[[#This Row],[rozpoczecie]]+L1188, L1188)</f>
        <v>0.35734953703703765</v>
      </c>
      <c r="M1189" s="9">
        <f>IF(telefony[[#This Row],[Czy stacjonarny]]=1, telefony[[#This Row],[zakonczenie]]-telefony[[#This Row],[rozpoczecie]]+M1188, IF(telefony[[#This Row],[Czy komórkowy]]=1, telefony[[#This Row],[zakonczenie]]-telefony[[#This Row],[rozpoczecie]]+M1188, M1188))</f>
        <v>6.4196296296296369</v>
      </c>
      <c r="N1189" s="2">
        <f>telefony[[#This Row],[zakonczenie]]-telefony[[#This Row],[rozpoczecie]]</f>
        <v>8.4490740740740256E-3</v>
      </c>
      <c r="O1189">
        <f>IF(telefony[[#This Row],[Czy zagraniczne]]=1, ROUNDUP(telefony[[#This Row],[Trwanie]]*1440,0),0)</f>
        <v>0</v>
      </c>
      <c r="P1189" s="9">
        <f>IF(telefony[[#This Row],[Czy komórkowy]]=1, P1188+telefony[[#This Row],[Trwanie]], P1188)</f>
        <v>1.3883796296296285</v>
      </c>
      <c r="Q1189" s="9">
        <f>IF(telefony[[#This Row],[Czy stacjonarny]]=1, Q1188+telefony[[#This Row],[Trwanie]], Q1188)</f>
        <v>4.4756944444444473</v>
      </c>
    </row>
    <row r="1190" spans="1:17" x14ac:dyDescent="0.25">
      <c r="A1190">
        <v>2722706</v>
      </c>
      <c r="B1190" s="1">
        <v>42934</v>
      </c>
      <c r="C1190" s="2">
        <v>0.53025462962962966</v>
      </c>
      <c r="D1190" s="2">
        <v>0.53217592592592589</v>
      </c>
      <c r="E1190">
        <f>IF(LEN(telefony[[#This Row],[nr]]) = 7, 1,0)</f>
        <v>1</v>
      </c>
      <c r="F1190">
        <f>IF(LEN(telefony[[#This Row],[nr]]) = 8, 1,0)</f>
        <v>0</v>
      </c>
      <c r="G1190">
        <f>IF(LEN(telefony[[#This Row],[nr]]) &gt;= 10, 1,0)</f>
        <v>0</v>
      </c>
      <c r="H1190">
        <f>IF(AND(MID(telefony[[#This Row],[nr]],1,2)="12",  telefony[[#This Row],[Czy stacjonarny]]=1), 1,0)</f>
        <v>0</v>
      </c>
      <c r="I1190" s="2">
        <f>IF(telefony[[#This Row],[Czy stacjonarny na 12]]=1, telefony[[#This Row],[zakonczenie]]-telefony[[#This Row],[rozpoczecie]]+I1189, I1189)</f>
        <v>9.0208333333333224E-2</v>
      </c>
      <c r="J1190" s="9">
        <f>IF(telefony[[#This Row],[Czy stacjonarny]]=1, telefony[[#This Row],[zakonczenie]]-telefony[[#This Row],[rozpoczecie]]+J1189, J1189)</f>
        <v>4.8685185185185187</v>
      </c>
      <c r="K1190" s="9">
        <f>IF(telefony[[#This Row],[Czy komórkowy]]=1, telefony[[#This Row],[zakonczenie]]-telefony[[#This Row],[rozpoczecie]]+K1189, K1189)</f>
        <v>1.5530324074074056</v>
      </c>
      <c r="L1190" s="9">
        <f>IF(telefony[[#This Row],[Czy zagraniczne]]=1, telefony[[#This Row],[zakonczenie]]-telefony[[#This Row],[rozpoczecie]]+L1189, L1189)</f>
        <v>0.35734953703703765</v>
      </c>
      <c r="M1190" s="9">
        <f>IF(telefony[[#This Row],[Czy stacjonarny]]=1, telefony[[#This Row],[zakonczenie]]-telefony[[#This Row],[rozpoczecie]]+M1189, IF(telefony[[#This Row],[Czy komórkowy]]=1, telefony[[#This Row],[zakonczenie]]-telefony[[#This Row],[rozpoczecie]]+M1189, M1189))</f>
        <v>6.4215509259259331</v>
      </c>
      <c r="N1190" s="2">
        <f>telefony[[#This Row],[zakonczenie]]-telefony[[#This Row],[rozpoczecie]]</f>
        <v>1.9212962962962266E-3</v>
      </c>
      <c r="O1190">
        <f>IF(telefony[[#This Row],[Czy zagraniczne]]=1, ROUNDUP(telefony[[#This Row],[Trwanie]]*1440,0),0)</f>
        <v>0</v>
      </c>
      <c r="P1190" s="9">
        <f>IF(telefony[[#This Row],[Czy komórkowy]]=1, P1189+telefony[[#This Row],[Trwanie]], P1189)</f>
        <v>1.3883796296296285</v>
      </c>
      <c r="Q1190" s="9">
        <f>IF(telefony[[#This Row],[Czy stacjonarny]]=1, Q1189+telefony[[#This Row],[Trwanie]], Q1189)</f>
        <v>4.4776157407407435</v>
      </c>
    </row>
    <row r="1191" spans="1:17" x14ac:dyDescent="0.25">
      <c r="A1191">
        <v>97876188</v>
      </c>
      <c r="B1191" s="1">
        <v>42934</v>
      </c>
      <c r="C1191" s="2">
        <v>0.53412037037037041</v>
      </c>
      <c r="D1191" s="2">
        <v>0.53467592592592594</v>
      </c>
      <c r="E1191">
        <f>IF(LEN(telefony[[#This Row],[nr]]) = 7, 1,0)</f>
        <v>0</v>
      </c>
      <c r="F1191">
        <f>IF(LEN(telefony[[#This Row],[nr]]) = 8, 1,0)</f>
        <v>1</v>
      </c>
      <c r="G1191">
        <f>IF(LEN(telefony[[#This Row],[nr]]) &gt;= 10, 1,0)</f>
        <v>0</v>
      </c>
      <c r="H1191">
        <f>IF(AND(MID(telefony[[#This Row],[nr]],1,2)="12",  telefony[[#This Row],[Czy stacjonarny]]=1), 1,0)</f>
        <v>0</v>
      </c>
      <c r="I1191" s="2">
        <f>IF(telefony[[#This Row],[Czy stacjonarny na 12]]=1, telefony[[#This Row],[zakonczenie]]-telefony[[#This Row],[rozpoczecie]]+I1190, I1190)</f>
        <v>9.0208333333333224E-2</v>
      </c>
      <c r="J1191" s="9">
        <f>IF(telefony[[#This Row],[Czy stacjonarny]]=1, telefony[[#This Row],[zakonczenie]]-telefony[[#This Row],[rozpoczecie]]+J1190, J1190)</f>
        <v>4.8685185185185187</v>
      </c>
      <c r="K1191" s="9">
        <f>IF(telefony[[#This Row],[Czy komórkowy]]=1, telefony[[#This Row],[zakonczenie]]-telefony[[#This Row],[rozpoczecie]]+K1190, K1190)</f>
        <v>1.5535879629629612</v>
      </c>
      <c r="L1191" s="9">
        <f>IF(telefony[[#This Row],[Czy zagraniczne]]=1, telefony[[#This Row],[zakonczenie]]-telefony[[#This Row],[rozpoczecie]]+L1190, L1190)</f>
        <v>0.35734953703703765</v>
      </c>
      <c r="M1191" s="9">
        <f>IF(telefony[[#This Row],[Czy stacjonarny]]=1, telefony[[#This Row],[zakonczenie]]-telefony[[#This Row],[rozpoczecie]]+M1190, IF(telefony[[#This Row],[Czy komórkowy]]=1, telefony[[#This Row],[zakonczenie]]-telefony[[#This Row],[rozpoczecie]]+M1190, M1190))</f>
        <v>6.4221064814814888</v>
      </c>
      <c r="N1191" s="2">
        <f>telefony[[#This Row],[zakonczenie]]-telefony[[#This Row],[rozpoczecie]]</f>
        <v>5.5555555555553138E-4</v>
      </c>
      <c r="O1191">
        <f>IF(telefony[[#This Row],[Czy zagraniczne]]=1, ROUNDUP(telefony[[#This Row],[Trwanie]]*1440,0),0)</f>
        <v>0</v>
      </c>
      <c r="P1191" s="9">
        <f>IF(telefony[[#This Row],[Czy komórkowy]]=1, P1190+telefony[[#This Row],[Trwanie]], P1190)</f>
        <v>1.3889351851851841</v>
      </c>
      <c r="Q1191" s="9">
        <f>IF(telefony[[#This Row],[Czy stacjonarny]]=1, Q1190+telefony[[#This Row],[Trwanie]], Q1190)</f>
        <v>4.4776157407407435</v>
      </c>
    </row>
    <row r="1192" spans="1:17" x14ac:dyDescent="0.25">
      <c r="A1192">
        <v>4068728</v>
      </c>
      <c r="B1192" s="1">
        <v>42934</v>
      </c>
      <c r="C1192" s="2">
        <v>0.53760416666666666</v>
      </c>
      <c r="D1192" s="2">
        <v>0.546412037037037</v>
      </c>
      <c r="E1192">
        <f>IF(LEN(telefony[[#This Row],[nr]]) = 7, 1,0)</f>
        <v>1</v>
      </c>
      <c r="F1192">
        <f>IF(LEN(telefony[[#This Row],[nr]]) = 8, 1,0)</f>
        <v>0</v>
      </c>
      <c r="G1192">
        <f>IF(LEN(telefony[[#This Row],[nr]]) &gt;= 10, 1,0)</f>
        <v>0</v>
      </c>
      <c r="H1192">
        <f>IF(AND(MID(telefony[[#This Row],[nr]],1,2)="12",  telefony[[#This Row],[Czy stacjonarny]]=1), 1,0)</f>
        <v>0</v>
      </c>
      <c r="I1192" s="2">
        <f>IF(telefony[[#This Row],[Czy stacjonarny na 12]]=1, telefony[[#This Row],[zakonczenie]]-telefony[[#This Row],[rozpoczecie]]+I1191, I1191)</f>
        <v>9.0208333333333224E-2</v>
      </c>
      <c r="J1192" s="9">
        <f>IF(telefony[[#This Row],[Czy stacjonarny]]=1, telefony[[#This Row],[zakonczenie]]-telefony[[#This Row],[rozpoczecie]]+J1191, J1191)</f>
        <v>4.8773263888888891</v>
      </c>
      <c r="K1192" s="9">
        <f>IF(telefony[[#This Row],[Czy komórkowy]]=1, telefony[[#This Row],[zakonczenie]]-telefony[[#This Row],[rozpoczecie]]+K1191, K1191)</f>
        <v>1.5535879629629612</v>
      </c>
      <c r="L1192" s="9">
        <f>IF(telefony[[#This Row],[Czy zagraniczne]]=1, telefony[[#This Row],[zakonczenie]]-telefony[[#This Row],[rozpoczecie]]+L1191, L1191)</f>
        <v>0.35734953703703765</v>
      </c>
      <c r="M1192" s="9">
        <f>IF(telefony[[#This Row],[Czy stacjonarny]]=1, telefony[[#This Row],[zakonczenie]]-telefony[[#This Row],[rozpoczecie]]+M1191, IF(telefony[[#This Row],[Czy komórkowy]]=1, telefony[[#This Row],[zakonczenie]]-telefony[[#This Row],[rozpoczecie]]+M1191, M1191))</f>
        <v>6.4309143518518592</v>
      </c>
      <c r="N1192" s="2">
        <f>telefony[[#This Row],[zakonczenie]]-telefony[[#This Row],[rozpoczecie]]</f>
        <v>8.8078703703703409E-3</v>
      </c>
      <c r="O1192">
        <f>IF(telefony[[#This Row],[Czy zagraniczne]]=1, ROUNDUP(telefony[[#This Row],[Trwanie]]*1440,0),0)</f>
        <v>0</v>
      </c>
      <c r="P1192" s="9">
        <f>IF(telefony[[#This Row],[Czy komórkowy]]=1, P1191+telefony[[#This Row],[Trwanie]], P1191)</f>
        <v>1.3889351851851841</v>
      </c>
      <c r="Q1192" s="9">
        <f>IF(telefony[[#This Row],[Czy stacjonarny]]=1, Q1191+telefony[[#This Row],[Trwanie]], Q1191)</f>
        <v>4.486423611111114</v>
      </c>
    </row>
    <row r="1193" spans="1:17" x14ac:dyDescent="0.25">
      <c r="A1193">
        <v>7624070</v>
      </c>
      <c r="B1193" s="1">
        <v>42934</v>
      </c>
      <c r="C1193" s="2">
        <v>0.54335648148148152</v>
      </c>
      <c r="D1193" s="2">
        <v>0.55396990740740737</v>
      </c>
      <c r="E1193">
        <f>IF(LEN(telefony[[#This Row],[nr]]) = 7, 1,0)</f>
        <v>1</v>
      </c>
      <c r="F1193">
        <f>IF(LEN(telefony[[#This Row],[nr]]) = 8, 1,0)</f>
        <v>0</v>
      </c>
      <c r="G1193">
        <f>IF(LEN(telefony[[#This Row],[nr]]) &gt;= 10, 1,0)</f>
        <v>0</v>
      </c>
      <c r="H1193">
        <f>IF(AND(MID(telefony[[#This Row],[nr]],1,2)="12",  telefony[[#This Row],[Czy stacjonarny]]=1), 1,0)</f>
        <v>0</v>
      </c>
      <c r="I1193" s="2">
        <f>IF(telefony[[#This Row],[Czy stacjonarny na 12]]=1, telefony[[#This Row],[zakonczenie]]-telefony[[#This Row],[rozpoczecie]]+I1192, I1192)</f>
        <v>9.0208333333333224E-2</v>
      </c>
      <c r="J1193" s="9">
        <f>IF(telefony[[#This Row],[Czy stacjonarny]]=1, telefony[[#This Row],[zakonczenie]]-telefony[[#This Row],[rozpoczecie]]+J1192, J1192)</f>
        <v>4.887939814814815</v>
      </c>
      <c r="K1193" s="9">
        <f>IF(telefony[[#This Row],[Czy komórkowy]]=1, telefony[[#This Row],[zakonczenie]]-telefony[[#This Row],[rozpoczecie]]+K1192, K1192)</f>
        <v>1.5535879629629612</v>
      </c>
      <c r="L1193" s="9">
        <f>IF(telefony[[#This Row],[Czy zagraniczne]]=1, telefony[[#This Row],[zakonczenie]]-telefony[[#This Row],[rozpoczecie]]+L1192, L1192)</f>
        <v>0.35734953703703765</v>
      </c>
      <c r="M1193" s="9">
        <f>IF(telefony[[#This Row],[Czy stacjonarny]]=1, telefony[[#This Row],[zakonczenie]]-telefony[[#This Row],[rozpoczecie]]+M1192, IF(telefony[[#This Row],[Czy komórkowy]]=1, telefony[[#This Row],[zakonczenie]]-telefony[[#This Row],[rozpoczecie]]+M1192, M1192))</f>
        <v>6.4415277777777851</v>
      </c>
      <c r="N1193" s="2">
        <f>telefony[[#This Row],[zakonczenie]]-telefony[[#This Row],[rozpoczecie]]</f>
        <v>1.0613425925925846E-2</v>
      </c>
      <c r="O1193">
        <f>IF(telefony[[#This Row],[Czy zagraniczne]]=1, ROUNDUP(telefony[[#This Row],[Trwanie]]*1440,0),0)</f>
        <v>0</v>
      </c>
      <c r="P1193" s="9">
        <f>IF(telefony[[#This Row],[Czy komórkowy]]=1, P1192+telefony[[#This Row],[Trwanie]], P1192)</f>
        <v>1.3889351851851841</v>
      </c>
      <c r="Q1193" s="9">
        <f>IF(telefony[[#This Row],[Czy stacjonarny]]=1, Q1192+telefony[[#This Row],[Trwanie]], Q1192)</f>
        <v>4.4970370370370398</v>
      </c>
    </row>
    <row r="1194" spans="1:17" x14ac:dyDescent="0.25">
      <c r="A1194">
        <v>2419247</v>
      </c>
      <c r="B1194" s="1">
        <v>42934</v>
      </c>
      <c r="C1194" s="2">
        <v>0.54686342592592596</v>
      </c>
      <c r="D1194" s="2">
        <v>0.54782407407407407</v>
      </c>
      <c r="E1194">
        <f>IF(LEN(telefony[[#This Row],[nr]]) = 7, 1,0)</f>
        <v>1</v>
      </c>
      <c r="F1194">
        <f>IF(LEN(telefony[[#This Row],[nr]]) = 8, 1,0)</f>
        <v>0</v>
      </c>
      <c r="G1194">
        <f>IF(LEN(telefony[[#This Row],[nr]]) &gt;= 10, 1,0)</f>
        <v>0</v>
      </c>
      <c r="H1194">
        <f>IF(AND(MID(telefony[[#This Row],[nr]],1,2)="12",  telefony[[#This Row],[Czy stacjonarny]]=1), 1,0)</f>
        <v>0</v>
      </c>
      <c r="I1194" s="2">
        <f>IF(telefony[[#This Row],[Czy stacjonarny na 12]]=1, telefony[[#This Row],[zakonczenie]]-telefony[[#This Row],[rozpoczecie]]+I1193, I1193)</f>
        <v>9.0208333333333224E-2</v>
      </c>
      <c r="J1194" s="9">
        <f>IF(telefony[[#This Row],[Czy stacjonarny]]=1, telefony[[#This Row],[zakonczenie]]-telefony[[#This Row],[rozpoczecie]]+J1193, J1193)</f>
        <v>4.8889004629629635</v>
      </c>
      <c r="K1194" s="9">
        <f>IF(telefony[[#This Row],[Czy komórkowy]]=1, telefony[[#This Row],[zakonczenie]]-telefony[[#This Row],[rozpoczecie]]+K1193, K1193)</f>
        <v>1.5535879629629612</v>
      </c>
      <c r="L1194" s="9">
        <f>IF(telefony[[#This Row],[Czy zagraniczne]]=1, telefony[[#This Row],[zakonczenie]]-telefony[[#This Row],[rozpoczecie]]+L1193, L1193)</f>
        <v>0.35734953703703765</v>
      </c>
      <c r="M1194" s="9">
        <f>IF(telefony[[#This Row],[Czy stacjonarny]]=1, telefony[[#This Row],[zakonczenie]]-telefony[[#This Row],[rozpoczecie]]+M1193, IF(telefony[[#This Row],[Czy komórkowy]]=1, telefony[[#This Row],[zakonczenie]]-telefony[[#This Row],[rozpoczecie]]+M1193, M1193))</f>
        <v>6.4424884259259336</v>
      </c>
      <c r="N1194" s="2">
        <f>telefony[[#This Row],[zakonczenie]]-telefony[[#This Row],[rozpoczecie]]</f>
        <v>9.6064814814811328E-4</v>
      </c>
      <c r="O1194">
        <f>IF(telefony[[#This Row],[Czy zagraniczne]]=1, ROUNDUP(telefony[[#This Row],[Trwanie]]*1440,0),0)</f>
        <v>0</v>
      </c>
      <c r="P1194" s="9">
        <f>IF(telefony[[#This Row],[Czy komórkowy]]=1, P1193+telefony[[#This Row],[Trwanie]], P1193)</f>
        <v>1.3889351851851841</v>
      </c>
      <c r="Q1194" s="9">
        <f>IF(telefony[[#This Row],[Czy stacjonarny]]=1, Q1193+telefony[[#This Row],[Trwanie]], Q1193)</f>
        <v>4.4979976851851884</v>
      </c>
    </row>
    <row r="1195" spans="1:17" x14ac:dyDescent="0.25">
      <c r="A1195">
        <v>5244597</v>
      </c>
      <c r="B1195" s="1">
        <v>42934</v>
      </c>
      <c r="C1195" s="2">
        <v>0.55008101851851854</v>
      </c>
      <c r="D1195" s="2">
        <v>0.55730324074074078</v>
      </c>
      <c r="E1195">
        <f>IF(LEN(telefony[[#This Row],[nr]]) = 7, 1,0)</f>
        <v>1</v>
      </c>
      <c r="F1195">
        <f>IF(LEN(telefony[[#This Row],[nr]]) = 8, 1,0)</f>
        <v>0</v>
      </c>
      <c r="G1195">
        <f>IF(LEN(telefony[[#This Row],[nr]]) &gt;= 10, 1,0)</f>
        <v>0</v>
      </c>
      <c r="H1195">
        <f>IF(AND(MID(telefony[[#This Row],[nr]],1,2)="12",  telefony[[#This Row],[Czy stacjonarny]]=1), 1,0)</f>
        <v>0</v>
      </c>
      <c r="I1195" s="2">
        <f>IF(telefony[[#This Row],[Czy stacjonarny na 12]]=1, telefony[[#This Row],[zakonczenie]]-telefony[[#This Row],[rozpoczecie]]+I1194, I1194)</f>
        <v>9.0208333333333224E-2</v>
      </c>
      <c r="J1195" s="9">
        <f>IF(telefony[[#This Row],[Czy stacjonarny]]=1, telefony[[#This Row],[zakonczenie]]-telefony[[#This Row],[rozpoczecie]]+J1194, J1194)</f>
        <v>4.896122685185186</v>
      </c>
      <c r="K1195" s="9">
        <f>IF(telefony[[#This Row],[Czy komórkowy]]=1, telefony[[#This Row],[zakonczenie]]-telefony[[#This Row],[rozpoczecie]]+K1194, K1194)</f>
        <v>1.5535879629629612</v>
      </c>
      <c r="L1195" s="9">
        <f>IF(telefony[[#This Row],[Czy zagraniczne]]=1, telefony[[#This Row],[zakonczenie]]-telefony[[#This Row],[rozpoczecie]]+L1194, L1194)</f>
        <v>0.35734953703703765</v>
      </c>
      <c r="M1195" s="9">
        <f>IF(telefony[[#This Row],[Czy stacjonarny]]=1, telefony[[#This Row],[zakonczenie]]-telefony[[#This Row],[rozpoczecie]]+M1194, IF(telefony[[#This Row],[Czy komórkowy]]=1, telefony[[#This Row],[zakonczenie]]-telefony[[#This Row],[rozpoczecie]]+M1194, M1194))</f>
        <v>6.4497106481481561</v>
      </c>
      <c r="N1195" s="2">
        <f>telefony[[#This Row],[zakonczenie]]-telefony[[#This Row],[rozpoczecie]]</f>
        <v>7.222222222222241E-3</v>
      </c>
      <c r="O1195">
        <f>IF(telefony[[#This Row],[Czy zagraniczne]]=1, ROUNDUP(telefony[[#This Row],[Trwanie]]*1440,0),0)</f>
        <v>0</v>
      </c>
      <c r="P1195" s="9">
        <f>IF(telefony[[#This Row],[Czy komórkowy]]=1, P1194+telefony[[#This Row],[Trwanie]], P1194)</f>
        <v>1.3889351851851841</v>
      </c>
      <c r="Q1195" s="9">
        <f>IF(telefony[[#This Row],[Czy stacjonarny]]=1, Q1194+telefony[[#This Row],[Trwanie]], Q1194)</f>
        <v>4.5052199074074109</v>
      </c>
    </row>
    <row r="1196" spans="1:17" x14ac:dyDescent="0.25">
      <c r="A1196">
        <v>2005653</v>
      </c>
      <c r="B1196" s="1">
        <v>42934</v>
      </c>
      <c r="C1196" s="2">
        <v>0.55039351851851848</v>
      </c>
      <c r="D1196" s="2">
        <v>0.5572569444444444</v>
      </c>
      <c r="E1196">
        <f>IF(LEN(telefony[[#This Row],[nr]]) = 7, 1,0)</f>
        <v>1</v>
      </c>
      <c r="F1196">
        <f>IF(LEN(telefony[[#This Row],[nr]]) = 8, 1,0)</f>
        <v>0</v>
      </c>
      <c r="G1196">
        <f>IF(LEN(telefony[[#This Row],[nr]]) &gt;= 10, 1,0)</f>
        <v>0</v>
      </c>
      <c r="H1196">
        <f>IF(AND(MID(telefony[[#This Row],[nr]],1,2)="12",  telefony[[#This Row],[Czy stacjonarny]]=1), 1,0)</f>
        <v>0</v>
      </c>
      <c r="I1196" s="2">
        <f>IF(telefony[[#This Row],[Czy stacjonarny na 12]]=1, telefony[[#This Row],[zakonczenie]]-telefony[[#This Row],[rozpoczecie]]+I1195, I1195)</f>
        <v>9.0208333333333224E-2</v>
      </c>
      <c r="J1196" s="9">
        <f>IF(telefony[[#This Row],[Czy stacjonarny]]=1, telefony[[#This Row],[zakonczenie]]-telefony[[#This Row],[rozpoczecie]]+J1195, J1195)</f>
        <v>4.9029861111111117</v>
      </c>
      <c r="K1196" s="9">
        <f>IF(telefony[[#This Row],[Czy komórkowy]]=1, telefony[[#This Row],[zakonczenie]]-telefony[[#This Row],[rozpoczecie]]+K1195, K1195)</f>
        <v>1.5535879629629612</v>
      </c>
      <c r="L1196" s="9">
        <f>IF(telefony[[#This Row],[Czy zagraniczne]]=1, telefony[[#This Row],[zakonczenie]]-telefony[[#This Row],[rozpoczecie]]+L1195, L1195)</f>
        <v>0.35734953703703765</v>
      </c>
      <c r="M1196" s="9">
        <f>IF(telefony[[#This Row],[Czy stacjonarny]]=1, telefony[[#This Row],[zakonczenie]]-telefony[[#This Row],[rozpoczecie]]+M1195, IF(telefony[[#This Row],[Czy komórkowy]]=1, telefony[[#This Row],[zakonczenie]]-telefony[[#This Row],[rozpoczecie]]+M1195, M1195))</f>
        <v>6.4565740740740818</v>
      </c>
      <c r="N1196" s="2">
        <f>telefony[[#This Row],[zakonczenie]]-telefony[[#This Row],[rozpoczecie]]</f>
        <v>6.8634259259259256E-3</v>
      </c>
      <c r="O1196">
        <f>IF(telefony[[#This Row],[Czy zagraniczne]]=1, ROUNDUP(telefony[[#This Row],[Trwanie]]*1440,0),0)</f>
        <v>0</v>
      </c>
      <c r="P1196" s="9">
        <f>IF(telefony[[#This Row],[Czy komórkowy]]=1, P1195+telefony[[#This Row],[Trwanie]], P1195)</f>
        <v>1.3889351851851841</v>
      </c>
      <c r="Q1196" s="9">
        <f>IF(telefony[[#This Row],[Czy stacjonarny]]=1, Q1195+telefony[[#This Row],[Trwanie]], Q1195)</f>
        <v>4.5120833333333366</v>
      </c>
    </row>
    <row r="1197" spans="1:17" x14ac:dyDescent="0.25">
      <c r="A1197">
        <v>7203715</v>
      </c>
      <c r="B1197" s="1">
        <v>42934</v>
      </c>
      <c r="C1197" s="2">
        <v>0.55447916666666663</v>
      </c>
      <c r="D1197" s="2">
        <v>0.56332175925925931</v>
      </c>
      <c r="E1197">
        <f>IF(LEN(telefony[[#This Row],[nr]]) = 7, 1,0)</f>
        <v>1</v>
      </c>
      <c r="F1197">
        <f>IF(LEN(telefony[[#This Row],[nr]]) = 8, 1,0)</f>
        <v>0</v>
      </c>
      <c r="G1197">
        <f>IF(LEN(telefony[[#This Row],[nr]]) &gt;= 10, 1,0)</f>
        <v>0</v>
      </c>
      <c r="H1197">
        <f>IF(AND(MID(telefony[[#This Row],[nr]],1,2)="12",  telefony[[#This Row],[Czy stacjonarny]]=1), 1,0)</f>
        <v>0</v>
      </c>
      <c r="I1197" s="2">
        <f>IF(telefony[[#This Row],[Czy stacjonarny na 12]]=1, telefony[[#This Row],[zakonczenie]]-telefony[[#This Row],[rozpoczecie]]+I1196, I1196)</f>
        <v>9.0208333333333224E-2</v>
      </c>
      <c r="J1197" s="9">
        <f>IF(telefony[[#This Row],[Czy stacjonarny]]=1, telefony[[#This Row],[zakonczenie]]-telefony[[#This Row],[rozpoczecie]]+J1196, J1196)</f>
        <v>4.9118287037037041</v>
      </c>
      <c r="K1197" s="9">
        <f>IF(telefony[[#This Row],[Czy komórkowy]]=1, telefony[[#This Row],[zakonczenie]]-telefony[[#This Row],[rozpoczecie]]+K1196, K1196)</f>
        <v>1.5535879629629612</v>
      </c>
      <c r="L1197" s="9">
        <f>IF(telefony[[#This Row],[Czy zagraniczne]]=1, telefony[[#This Row],[zakonczenie]]-telefony[[#This Row],[rozpoczecie]]+L1196, L1196)</f>
        <v>0.35734953703703765</v>
      </c>
      <c r="M1197" s="9">
        <f>IF(telefony[[#This Row],[Czy stacjonarny]]=1, telefony[[#This Row],[zakonczenie]]-telefony[[#This Row],[rozpoczecie]]+M1196, IF(telefony[[#This Row],[Czy komórkowy]]=1, telefony[[#This Row],[zakonczenie]]-telefony[[#This Row],[rozpoczecie]]+M1196, M1196))</f>
        <v>6.4654166666666741</v>
      </c>
      <c r="N1197" s="2">
        <f>telefony[[#This Row],[zakonczenie]]-telefony[[#This Row],[rozpoczecie]]</f>
        <v>8.8425925925926796E-3</v>
      </c>
      <c r="O1197">
        <f>IF(telefony[[#This Row],[Czy zagraniczne]]=1, ROUNDUP(telefony[[#This Row],[Trwanie]]*1440,0),0)</f>
        <v>0</v>
      </c>
      <c r="P1197" s="9">
        <f>IF(telefony[[#This Row],[Czy komórkowy]]=1, P1196+telefony[[#This Row],[Trwanie]], P1196)</f>
        <v>1.3889351851851841</v>
      </c>
      <c r="Q1197" s="9">
        <f>IF(telefony[[#This Row],[Czy stacjonarny]]=1, Q1196+telefony[[#This Row],[Trwanie]], Q1196)</f>
        <v>4.5209259259259289</v>
      </c>
    </row>
    <row r="1198" spans="1:17" x14ac:dyDescent="0.25">
      <c r="A1198">
        <v>4520463</v>
      </c>
      <c r="B1198" s="1">
        <v>42934</v>
      </c>
      <c r="C1198" s="2">
        <v>0.55645833333333339</v>
      </c>
      <c r="D1198" s="2">
        <v>0.55648148148148147</v>
      </c>
      <c r="E1198">
        <f>IF(LEN(telefony[[#This Row],[nr]]) = 7, 1,0)</f>
        <v>1</v>
      </c>
      <c r="F1198">
        <f>IF(LEN(telefony[[#This Row],[nr]]) = 8, 1,0)</f>
        <v>0</v>
      </c>
      <c r="G1198">
        <f>IF(LEN(telefony[[#This Row],[nr]]) &gt;= 10, 1,0)</f>
        <v>0</v>
      </c>
      <c r="H1198">
        <f>IF(AND(MID(telefony[[#This Row],[nr]],1,2)="12",  telefony[[#This Row],[Czy stacjonarny]]=1), 1,0)</f>
        <v>0</v>
      </c>
      <c r="I1198" s="2">
        <f>IF(telefony[[#This Row],[Czy stacjonarny na 12]]=1, telefony[[#This Row],[zakonczenie]]-telefony[[#This Row],[rozpoczecie]]+I1197, I1197)</f>
        <v>9.0208333333333224E-2</v>
      </c>
      <c r="J1198" s="9">
        <f>IF(telefony[[#This Row],[Czy stacjonarny]]=1, telefony[[#This Row],[zakonczenie]]-telefony[[#This Row],[rozpoczecie]]+J1197, J1197)</f>
        <v>4.9118518518518517</v>
      </c>
      <c r="K1198" s="9">
        <f>IF(telefony[[#This Row],[Czy komórkowy]]=1, telefony[[#This Row],[zakonczenie]]-telefony[[#This Row],[rozpoczecie]]+K1197, K1197)</f>
        <v>1.5535879629629612</v>
      </c>
      <c r="L1198" s="9">
        <f>IF(telefony[[#This Row],[Czy zagraniczne]]=1, telefony[[#This Row],[zakonczenie]]-telefony[[#This Row],[rozpoczecie]]+L1197, L1197)</f>
        <v>0.35734953703703765</v>
      </c>
      <c r="M1198" s="9">
        <f>IF(telefony[[#This Row],[Czy stacjonarny]]=1, telefony[[#This Row],[zakonczenie]]-telefony[[#This Row],[rozpoczecie]]+M1197, IF(telefony[[#This Row],[Czy komórkowy]]=1, telefony[[#This Row],[zakonczenie]]-telefony[[#This Row],[rozpoczecie]]+M1197, M1197))</f>
        <v>6.4654398148148218</v>
      </c>
      <c r="N1198" s="2">
        <f>telefony[[#This Row],[zakonczenie]]-telefony[[#This Row],[rozpoczecie]]</f>
        <v>2.3148148148077752E-5</v>
      </c>
      <c r="O1198">
        <f>IF(telefony[[#This Row],[Czy zagraniczne]]=1, ROUNDUP(telefony[[#This Row],[Trwanie]]*1440,0),0)</f>
        <v>0</v>
      </c>
      <c r="P1198" s="9">
        <f>IF(telefony[[#This Row],[Czy komórkowy]]=1, P1197+telefony[[#This Row],[Trwanie]], P1197)</f>
        <v>1.3889351851851841</v>
      </c>
      <c r="Q1198" s="9">
        <f>IF(telefony[[#This Row],[Czy stacjonarny]]=1, Q1197+telefony[[#This Row],[Trwanie]], Q1197)</f>
        <v>4.5209490740740765</v>
      </c>
    </row>
    <row r="1199" spans="1:17" x14ac:dyDescent="0.25">
      <c r="A1199">
        <v>4454837</v>
      </c>
      <c r="B1199" s="1">
        <v>42934</v>
      </c>
      <c r="C1199" s="2">
        <v>0.5621990740740741</v>
      </c>
      <c r="D1199" s="2">
        <v>0.56353009259259257</v>
      </c>
      <c r="E1199">
        <f>IF(LEN(telefony[[#This Row],[nr]]) = 7, 1,0)</f>
        <v>1</v>
      </c>
      <c r="F1199">
        <f>IF(LEN(telefony[[#This Row],[nr]]) = 8, 1,0)</f>
        <v>0</v>
      </c>
      <c r="G1199">
        <f>IF(LEN(telefony[[#This Row],[nr]]) &gt;= 10, 1,0)</f>
        <v>0</v>
      </c>
      <c r="H1199">
        <f>IF(AND(MID(telefony[[#This Row],[nr]],1,2)="12",  telefony[[#This Row],[Czy stacjonarny]]=1), 1,0)</f>
        <v>0</v>
      </c>
      <c r="I1199" s="2">
        <f>IF(telefony[[#This Row],[Czy stacjonarny na 12]]=1, telefony[[#This Row],[zakonczenie]]-telefony[[#This Row],[rozpoczecie]]+I1198, I1198)</f>
        <v>9.0208333333333224E-2</v>
      </c>
      <c r="J1199" s="9">
        <f>IF(telefony[[#This Row],[Czy stacjonarny]]=1, telefony[[#This Row],[zakonczenie]]-telefony[[#This Row],[rozpoczecie]]+J1198, J1198)</f>
        <v>4.9131828703703704</v>
      </c>
      <c r="K1199" s="9">
        <f>IF(telefony[[#This Row],[Czy komórkowy]]=1, telefony[[#This Row],[zakonczenie]]-telefony[[#This Row],[rozpoczecie]]+K1198, K1198)</f>
        <v>1.5535879629629612</v>
      </c>
      <c r="L1199" s="9">
        <f>IF(telefony[[#This Row],[Czy zagraniczne]]=1, telefony[[#This Row],[zakonczenie]]-telefony[[#This Row],[rozpoczecie]]+L1198, L1198)</f>
        <v>0.35734953703703765</v>
      </c>
      <c r="M1199" s="9">
        <f>IF(telefony[[#This Row],[Czy stacjonarny]]=1, telefony[[#This Row],[zakonczenie]]-telefony[[#This Row],[rozpoczecie]]+M1198, IF(telefony[[#This Row],[Czy komórkowy]]=1, telefony[[#This Row],[zakonczenie]]-telefony[[#This Row],[rozpoczecie]]+M1198, M1198))</f>
        <v>6.4667708333333405</v>
      </c>
      <c r="N1199" s="2">
        <f>telefony[[#This Row],[zakonczenie]]-telefony[[#This Row],[rozpoczecie]]</f>
        <v>1.3310185185184675E-3</v>
      </c>
      <c r="O1199">
        <f>IF(telefony[[#This Row],[Czy zagraniczne]]=1, ROUNDUP(telefony[[#This Row],[Trwanie]]*1440,0),0)</f>
        <v>0</v>
      </c>
      <c r="P1199" s="9">
        <f>IF(telefony[[#This Row],[Czy komórkowy]]=1, P1198+telefony[[#This Row],[Trwanie]], P1198)</f>
        <v>1.3889351851851841</v>
      </c>
      <c r="Q1199" s="9">
        <f>IF(telefony[[#This Row],[Czy stacjonarny]]=1, Q1198+telefony[[#This Row],[Trwanie]], Q1198)</f>
        <v>4.5222800925925952</v>
      </c>
    </row>
    <row r="1200" spans="1:17" x14ac:dyDescent="0.25">
      <c r="A1200">
        <v>6999348</v>
      </c>
      <c r="B1200" s="1">
        <v>42934</v>
      </c>
      <c r="C1200" s="2">
        <v>0.56714120370370369</v>
      </c>
      <c r="D1200" s="2">
        <v>0.56869212962962967</v>
      </c>
      <c r="E1200">
        <f>IF(LEN(telefony[[#This Row],[nr]]) = 7, 1,0)</f>
        <v>1</v>
      </c>
      <c r="F1200">
        <f>IF(LEN(telefony[[#This Row],[nr]]) = 8, 1,0)</f>
        <v>0</v>
      </c>
      <c r="G1200">
        <f>IF(LEN(telefony[[#This Row],[nr]]) &gt;= 10, 1,0)</f>
        <v>0</v>
      </c>
      <c r="H1200">
        <f>IF(AND(MID(telefony[[#This Row],[nr]],1,2)="12",  telefony[[#This Row],[Czy stacjonarny]]=1), 1,0)</f>
        <v>0</v>
      </c>
      <c r="I1200" s="2">
        <f>IF(telefony[[#This Row],[Czy stacjonarny na 12]]=1, telefony[[#This Row],[zakonczenie]]-telefony[[#This Row],[rozpoczecie]]+I1199, I1199)</f>
        <v>9.0208333333333224E-2</v>
      </c>
      <c r="J1200" s="9">
        <f>IF(telefony[[#This Row],[Czy stacjonarny]]=1, telefony[[#This Row],[zakonczenie]]-telefony[[#This Row],[rozpoczecie]]+J1199, J1199)</f>
        <v>4.9147337962962965</v>
      </c>
      <c r="K1200" s="9">
        <f>IF(telefony[[#This Row],[Czy komórkowy]]=1, telefony[[#This Row],[zakonczenie]]-telefony[[#This Row],[rozpoczecie]]+K1199, K1199)</f>
        <v>1.5535879629629612</v>
      </c>
      <c r="L1200" s="9">
        <f>IF(telefony[[#This Row],[Czy zagraniczne]]=1, telefony[[#This Row],[zakonczenie]]-telefony[[#This Row],[rozpoczecie]]+L1199, L1199)</f>
        <v>0.35734953703703765</v>
      </c>
      <c r="M1200" s="9">
        <f>IF(telefony[[#This Row],[Czy stacjonarny]]=1, telefony[[#This Row],[zakonczenie]]-telefony[[#This Row],[rozpoczecie]]+M1199, IF(telefony[[#This Row],[Czy komórkowy]]=1, telefony[[#This Row],[zakonczenie]]-telefony[[#This Row],[rozpoczecie]]+M1199, M1199))</f>
        <v>6.4683217592592666</v>
      </c>
      <c r="N1200" s="2">
        <f>telefony[[#This Row],[zakonczenie]]-telefony[[#This Row],[rozpoczecie]]</f>
        <v>1.5509259259259833E-3</v>
      </c>
      <c r="O1200">
        <f>IF(telefony[[#This Row],[Czy zagraniczne]]=1, ROUNDUP(telefony[[#This Row],[Trwanie]]*1440,0),0)</f>
        <v>0</v>
      </c>
      <c r="P1200" s="9">
        <f>IF(telefony[[#This Row],[Czy komórkowy]]=1, P1199+telefony[[#This Row],[Trwanie]], P1199)</f>
        <v>1.3889351851851841</v>
      </c>
      <c r="Q1200" s="9">
        <f>IF(telefony[[#This Row],[Czy stacjonarny]]=1, Q1199+telefony[[#This Row],[Trwanie]], Q1199)</f>
        <v>4.5238310185185213</v>
      </c>
    </row>
    <row r="1201" spans="1:17" x14ac:dyDescent="0.25">
      <c r="A1201">
        <v>90884366</v>
      </c>
      <c r="B1201" s="1">
        <v>42934</v>
      </c>
      <c r="C1201" s="2">
        <v>0.57276620370370368</v>
      </c>
      <c r="D1201" s="2">
        <v>0.57995370370370369</v>
      </c>
      <c r="E1201">
        <f>IF(LEN(telefony[[#This Row],[nr]]) = 7, 1,0)</f>
        <v>0</v>
      </c>
      <c r="F1201">
        <f>IF(LEN(telefony[[#This Row],[nr]]) = 8, 1,0)</f>
        <v>1</v>
      </c>
      <c r="G1201">
        <f>IF(LEN(telefony[[#This Row],[nr]]) &gt;= 10, 1,0)</f>
        <v>0</v>
      </c>
      <c r="H1201">
        <f>IF(AND(MID(telefony[[#This Row],[nr]],1,2)="12",  telefony[[#This Row],[Czy stacjonarny]]=1), 1,0)</f>
        <v>0</v>
      </c>
      <c r="I1201" s="2">
        <f>IF(telefony[[#This Row],[Czy stacjonarny na 12]]=1, telefony[[#This Row],[zakonczenie]]-telefony[[#This Row],[rozpoczecie]]+I1200, I1200)</f>
        <v>9.0208333333333224E-2</v>
      </c>
      <c r="J1201" s="9">
        <f>IF(telefony[[#This Row],[Czy stacjonarny]]=1, telefony[[#This Row],[zakonczenie]]-telefony[[#This Row],[rozpoczecie]]+J1200, J1200)</f>
        <v>4.9147337962962965</v>
      </c>
      <c r="K1201" s="9">
        <f>IF(telefony[[#This Row],[Czy komórkowy]]=1, telefony[[#This Row],[zakonczenie]]-telefony[[#This Row],[rozpoczecie]]+K1200, K1200)</f>
        <v>1.5607754629629613</v>
      </c>
      <c r="L1201" s="9">
        <f>IF(telefony[[#This Row],[Czy zagraniczne]]=1, telefony[[#This Row],[zakonczenie]]-telefony[[#This Row],[rozpoczecie]]+L1200, L1200)</f>
        <v>0.35734953703703765</v>
      </c>
      <c r="M1201" s="9">
        <f>IF(telefony[[#This Row],[Czy stacjonarny]]=1, telefony[[#This Row],[zakonczenie]]-telefony[[#This Row],[rozpoczecie]]+M1200, IF(telefony[[#This Row],[Czy komórkowy]]=1, telefony[[#This Row],[zakonczenie]]-telefony[[#This Row],[rozpoczecie]]+M1200, M1200))</f>
        <v>6.4755092592592662</v>
      </c>
      <c r="N1201" s="2">
        <f>telefony[[#This Row],[zakonczenie]]-telefony[[#This Row],[rozpoczecie]]</f>
        <v>7.1875000000000133E-3</v>
      </c>
      <c r="O1201">
        <f>IF(telefony[[#This Row],[Czy zagraniczne]]=1, ROUNDUP(telefony[[#This Row],[Trwanie]]*1440,0),0)</f>
        <v>0</v>
      </c>
      <c r="P1201" s="9">
        <f>IF(telefony[[#This Row],[Czy komórkowy]]=1, P1200+telefony[[#This Row],[Trwanie]], P1200)</f>
        <v>1.3961226851851842</v>
      </c>
      <c r="Q1201" s="9">
        <f>IF(telefony[[#This Row],[Czy stacjonarny]]=1, Q1200+telefony[[#This Row],[Trwanie]], Q1200)</f>
        <v>4.5238310185185213</v>
      </c>
    </row>
    <row r="1202" spans="1:17" x14ac:dyDescent="0.25">
      <c r="A1202">
        <v>3121640</v>
      </c>
      <c r="B1202" s="1">
        <v>42934</v>
      </c>
      <c r="C1202" s="2">
        <v>0.57841435185185186</v>
      </c>
      <c r="D1202" s="2">
        <v>0.58364583333333331</v>
      </c>
      <c r="E1202">
        <f>IF(LEN(telefony[[#This Row],[nr]]) = 7, 1,0)</f>
        <v>1</v>
      </c>
      <c r="F1202">
        <f>IF(LEN(telefony[[#This Row],[nr]]) = 8, 1,0)</f>
        <v>0</v>
      </c>
      <c r="G1202">
        <f>IF(LEN(telefony[[#This Row],[nr]]) &gt;= 10, 1,0)</f>
        <v>0</v>
      </c>
      <c r="H1202">
        <f>IF(AND(MID(telefony[[#This Row],[nr]],1,2)="12",  telefony[[#This Row],[Czy stacjonarny]]=1), 1,0)</f>
        <v>0</v>
      </c>
      <c r="I1202" s="2">
        <f>IF(telefony[[#This Row],[Czy stacjonarny na 12]]=1, telefony[[#This Row],[zakonczenie]]-telefony[[#This Row],[rozpoczecie]]+I1201, I1201)</f>
        <v>9.0208333333333224E-2</v>
      </c>
      <c r="J1202" s="9">
        <f>IF(telefony[[#This Row],[Czy stacjonarny]]=1, telefony[[#This Row],[zakonczenie]]-telefony[[#This Row],[rozpoczecie]]+J1201, J1201)</f>
        <v>4.919965277777778</v>
      </c>
      <c r="K1202" s="9">
        <f>IF(telefony[[#This Row],[Czy komórkowy]]=1, telefony[[#This Row],[zakonczenie]]-telefony[[#This Row],[rozpoczecie]]+K1201, K1201)</f>
        <v>1.5607754629629613</v>
      </c>
      <c r="L1202" s="9">
        <f>IF(telefony[[#This Row],[Czy zagraniczne]]=1, telefony[[#This Row],[zakonczenie]]-telefony[[#This Row],[rozpoczecie]]+L1201, L1201)</f>
        <v>0.35734953703703765</v>
      </c>
      <c r="M1202" s="9">
        <f>IF(telefony[[#This Row],[Czy stacjonarny]]=1, telefony[[#This Row],[zakonczenie]]-telefony[[#This Row],[rozpoczecie]]+M1201, IF(telefony[[#This Row],[Czy komórkowy]]=1, telefony[[#This Row],[zakonczenie]]-telefony[[#This Row],[rozpoczecie]]+M1201, M1201))</f>
        <v>6.4807407407407478</v>
      </c>
      <c r="N1202" s="2">
        <f>telefony[[#This Row],[zakonczenie]]-telefony[[#This Row],[rozpoczecie]]</f>
        <v>5.2314814814814481E-3</v>
      </c>
      <c r="O1202">
        <f>IF(telefony[[#This Row],[Czy zagraniczne]]=1, ROUNDUP(telefony[[#This Row],[Trwanie]]*1440,0),0)</f>
        <v>0</v>
      </c>
      <c r="P1202" s="9">
        <f>IF(telefony[[#This Row],[Czy komórkowy]]=1, P1201+telefony[[#This Row],[Trwanie]], P1201)</f>
        <v>1.3961226851851842</v>
      </c>
      <c r="Q1202" s="9">
        <f>IF(telefony[[#This Row],[Czy stacjonarny]]=1, Q1201+telefony[[#This Row],[Trwanie]], Q1201)</f>
        <v>4.5290625000000029</v>
      </c>
    </row>
    <row r="1203" spans="1:17" x14ac:dyDescent="0.25">
      <c r="A1203">
        <v>5912710</v>
      </c>
      <c r="B1203" s="1">
        <v>42934</v>
      </c>
      <c r="C1203" s="2">
        <v>0.57988425925925924</v>
      </c>
      <c r="D1203" s="2">
        <v>0.58928240740740745</v>
      </c>
      <c r="E1203">
        <f>IF(LEN(telefony[[#This Row],[nr]]) = 7, 1,0)</f>
        <v>1</v>
      </c>
      <c r="F1203">
        <f>IF(LEN(telefony[[#This Row],[nr]]) = 8, 1,0)</f>
        <v>0</v>
      </c>
      <c r="G1203">
        <f>IF(LEN(telefony[[#This Row],[nr]]) &gt;= 10, 1,0)</f>
        <v>0</v>
      </c>
      <c r="H1203">
        <f>IF(AND(MID(telefony[[#This Row],[nr]],1,2)="12",  telefony[[#This Row],[Czy stacjonarny]]=1), 1,0)</f>
        <v>0</v>
      </c>
      <c r="I1203" s="2">
        <f>IF(telefony[[#This Row],[Czy stacjonarny na 12]]=1, telefony[[#This Row],[zakonczenie]]-telefony[[#This Row],[rozpoczecie]]+I1202, I1202)</f>
        <v>9.0208333333333224E-2</v>
      </c>
      <c r="J1203" s="9">
        <f>IF(telefony[[#This Row],[Czy stacjonarny]]=1, telefony[[#This Row],[zakonczenie]]-telefony[[#This Row],[rozpoczecie]]+J1202, J1202)</f>
        <v>4.929363425925926</v>
      </c>
      <c r="K1203" s="9">
        <f>IF(telefony[[#This Row],[Czy komórkowy]]=1, telefony[[#This Row],[zakonczenie]]-telefony[[#This Row],[rozpoczecie]]+K1202, K1202)</f>
        <v>1.5607754629629613</v>
      </c>
      <c r="L1203" s="9">
        <f>IF(telefony[[#This Row],[Czy zagraniczne]]=1, telefony[[#This Row],[zakonczenie]]-telefony[[#This Row],[rozpoczecie]]+L1202, L1202)</f>
        <v>0.35734953703703765</v>
      </c>
      <c r="M1203" s="9">
        <f>IF(telefony[[#This Row],[Czy stacjonarny]]=1, telefony[[#This Row],[zakonczenie]]-telefony[[#This Row],[rozpoczecie]]+M1202, IF(telefony[[#This Row],[Czy komórkowy]]=1, telefony[[#This Row],[zakonczenie]]-telefony[[#This Row],[rozpoczecie]]+M1202, M1202))</f>
        <v>6.4901388888888958</v>
      </c>
      <c r="N1203" s="2">
        <f>telefony[[#This Row],[zakonczenie]]-telefony[[#This Row],[rozpoczecie]]</f>
        <v>9.398148148148211E-3</v>
      </c>
      <c r="O1203">
        <f>IF(telefony[[#This Row],[Czy zagraniczne]]=1, ROUNDUP(telefony[[#This Row],[Trwanie]]*1440,0),0)</f>
        <v>0</v>
      </c>
      <c r="P1203" s="9">
        <f>IF(telefony[[#This Row],[Czy komórkowy]]=1, P1202+telefony[[#This Row],[Trwanie]], P1202)</f>
        <v>1.3961226851851842</v>
      </c>
      <c r="Q1203" s="9">
        <f>IF(telefony[[#This Row],[Czy stacjonarny]]=1, Q1202+telefony[[#This Row],[Trwanie]], Q1202)</f>
        <v>4.5384606481481509</v>
      </c>
    </row>
    <row r="1204" spans="1:17" x14ac:dyDescent="0.25">
      <c r="A1204">
        <v>7118082</v>
      </c>
      <c r="B1204" s="1">
        <v>42934</v>
      </c>
      <c r="C1204" s="2">
        <v>0.58524305555555556</v>
      </c>
      <c r="D1204" s="2">
        <v>0.591400462962963</v>
      </c>
      <c r="E1204">
        <f>IF(LEN(telefony[[#This Row],[nr]]) = 7, 1,0)</f>
        <v>1</v>
      </c>
      <c r="F1204">
        <f>IF(LEN(telefony[[#This Row],[nr]]) = 8, 1,0)</f>
        <v>0</v>
      </c>
      <c r="G1204">
        <f>IF(LEN(telefony[[#This Row],[nr]]) &gt;= 10, 1,0)</f>
        <v>0</v>
      </c>
      <c r="H1204">
        <f>IF(AND(MID(telefony[[#This Row],[nr]],1,2)="12",  telefony[[#This Row],[Czy stacjonarny]]=1), 1,0)</f>
        <v>0</v>
      </c>
      <c r="I1204" s="2">
        <f>IF(telefony[[#This Row],[Czy stacjonarny na 12]]=1, telefony[[#This Row],[zakonczenie]]-telefony[[#This Row],[rozpoczecie]]+I1203, I1203)</f>
        <v>9.0208333333333224E-2</v>
      </c>
      <c r="J1204" s="9">
        <f>IF(telefony[[#This Row],[Czy stacjonarny]]=1, telefony[[#This Row],[zakonczenie]]-telefony[[#This Row],[rozpoczecie]]+J1203, J1203)</f>
        <v>4.9355208333333334</v>
      </c>
      <c r="K1204" s="9">
        <f>IF(telefony[[#This Row],[Czy komórkowy]]=1, telefony[[#This Row],[zakonczenie]]-telefony[[#This Row],[rozpoczecie]]+K1203, K1203)</f>
        <v>1.5607754629629613</v>
      </c>
      <c r="L1204" s="9">
        <f>IF(telefony[[#This Row],[Czy zagraniczne]]=1, telefony[[#This Row],[zakonczenie]]-telefony[[#This Row],[rozpoczecie]]+L1203, L1203)</f>
        <v>0.35734953703703765</v>
      </c>
      <c r="M1204" s="9">
        <f>IF(telefony[[#This Row],[Czy stacjonarny]]=1, telefony[[#This Row],[zakonczenie]]-telefony[[#This Row],[rozpoczecie]]+M1203, IF(telefony[[#This Row],[Czy komórkowy]]=1, telefony[[#This Row],[zakonczenie]]-telefony[[#This Row],[rozpoczecie]]+M1203, M1203))</f>
        <v>6.4962962962963031</v>
      </c>
      <c r="N1204" s="2">
        <f>telefony[[#This Row],[zakonczenie]]-telefony[[#This Row],[rozpoczecie]]</f>
        <v>6.1574074074074447E-3</v>
      </c>
      <c r="O1204">
        <f>IF(telefony[[#This Row],[Czy zagraniczne]]=1, ROUNDUP(telefony[[#This Row],[Trwanie]]*1440,0),0)</f>
        <v>0</v>
      </c>
      <c r="P1204" s="9">
        <f>IF(telefony[[#This Row],[Czy komórkowy]]=1, P1203+telefony[[#This Row],[Trwanie]], P1203)</f>
        <v>1.3961226851851842</v>
      </c>
      <c r="Q1204" s="9">
        <f>IF(telefony[[#This Row],[Czy stacjonarny]]=1, Q1203+telefony[[#This Row],[Trwanie]], Q1203)</f>
        <v>4.5446180555555582</v>
      </c>
    </row>
    <row r="1205" spans="1:17" x14ac:dyDescent="0.25">
      <c r="A1205">
        <v>9100303</v>
      </c>
      <c r="B1205" s="1">
        <v>42934</v>
      </c>
      <c r="C1205" s="2">
        <v>0.58543981481481477</v>
      </c>
      <c r="D1205" s="2">
        <v>0.58929398148148149</v>
      </c>
      <c r="E1205">
        <f>IF(LEN(telefony[[#This Row],[nr]]) = 7, 1,0)</f>
        <v>1</v>
      </c>
      <c r="F1205">
        <f>IF(LEN(telefony[[#This Row],[nr]]) = 8, 1,0)</f>
        <v>0</v>
      </c>
      <c r="G1205">
        <f>IF(LEN(telefony[[#This Row],[nr]]) &gt;= 10, 1,0)</f>
        <v>0</v>
      </c>
      <c r="H1205">
        <f>IF(AND(MID(telefony[[#This Row],[nr]],1,2)="12",  telefony[[#This Row],[Czy stacjonarny]]=1), 1,0)</f>
        <v>0</v>
      </c>
      <c r="I1205" s="2">
        <f>IF(telefony[[#This Row],[Czy stacjonarny na 12]]=1, telefony[[#This Row],[zakonczenie]]-telefony[[#This Row],[rozpoczecie]]+I1204, I1204)</f>
        <v>9.0208333333333224E-2</v>
      </c>
      <c r="J1205" s="9">
        <f>IF(telefony[[#This Row],[Czy stacjonarny]]=1, telefony[[#This Row],[zakonczenie]]-telefony[[#This Row],[rozpoczecie]]+J1204, J1204)</f>
        <v>4.9393750000000001</v>
      </c>
      <c r="K1205" s="9">
        <f>IF(telefony[[#This Row],[Czy komórkowy]]=1, telefony[[#This Row],[zakonczenie]]-telefony[[#This Row],[rozpoczecie]]+K1204, K1204)</f>
        <v>1.5607754629629613</v>
      </c>
      <c r="L1205" s="9">
        <f>IF(telefony[[#This Row],[Czy zagraniczne]]=1, telefony[[#This Row],[zakonczenie]]-telefony[[#This Row],[rozpoczecie]]+L1204, L1204)</f>
        <v>0.35734953703703765</v>
      </c>
      <c r="M1205" s="9">
        <f>IF(telefony[[#This Row],[Czy stacjonarny]]=1, telefony[[#This Row],[zakonczenie]]-telefony[[#This Row],[rozpoczecie]]+M1204, IF(telefony[[#This Row],[Czy komórkowy]]=1, telefony[[#This Row],[zakonczenie]]-telefony[[#This Row],[rozpoczecie]]+M1204, M1204))</f>
        <v>6.5001504629629698</v>
      </c>
      <c r="N1205" s="2">
        <f>telefony[[#This Row],[zakonczenie]]-telefony[[#This Row],[rozpoczecie]]</f>
        <v>3.854166666666714E-3</v>
      </c>
      <c r="O1205">
        <f>IF(telefony[[#This Row],[Czy zagraniczne]]=1, ROUNDUP(telefony[[#This Row],[Trwanie]]*1440,0),0)</f>
        <v>0</v>
      </c>
      <c r="P1205" s="9">
        <f>IF(telefony[[#This Row],[Czy komórkowy]]=1, P1204+telefony[[#This Row],[Trwanie]], P1204)</f>
        <v>1.3961226851851842</v>
      </c>
      <c r="Q1205" s="9">
        <f>IF(telefony[[#This Row],[Czy stacjonarny]]=1, Q1204+telefony[[#This Row],[Trwanie]], Q1204)</f>
        <v>4.5484722222222249</v>
      </c>
    </row>
    <row r="1206" spans="1:17" x14ac:dyDescent="0.25">
      <c r="A1206">
        <v>25581178</v>
      </c>
      <c r="B1206" s="1">
        <v>42934</v>
      </c>
      <c r="C1206" s="2">
        <v>0.58942129629629625</v>
      </c>
      <c r="D1206" s="2">
        <v>0.59734953703703708</v>
      </c>
      <c r="E1206">
        <f>IF(LEN(telefony[[#This Row],[nr]]) = 7, 1,0)</f>
        <v>0</v>
      </c>
      <c r="F1206">
        <f>IF(LEN(telefony[[#This Row],[nr]]) = 8, 1,0)</f>
        <v>1</v>
      </c>
      <c r="G1206">
        <f>IF(LEN(telefony[[#This Row],[nr]]) &gt;= 10, 1,0)</f>
        <v>0</v>
      </c>
      <c r="H1206">
        <f>IF(AND(MID(telefony[[#This Row],[nr]],1,2)="12",  telefony[[#This Row],[Czy stacjonarny]]=1), 1,0)</f>
        <v>0</v>
      </c>
      <c r="I1206" s="2">
        <f>IF(telefony[[#This Row],[Czy stacjonarny na 12]]=1, telefony[[#This Row],[zakonczenie]]-telefony[[#This Row],[rozpoczecie]]+I1205, I1205)</f>
        <v>9.0208333333333224E-2</v>
      </c>
      <c r="J1206" s="9">
        <f>IF(telefony[[#This Row],[Czy stacjonarny]]=1, telefony[[#This Row],[zakonczenie]]-telefony[[#This Row],[rozpoczecie]]+J1205, J1205)</f>
        <v>4.9393750000000001</v>
      </c>
      <c r="K1206" s="9">
        <f>IF(telefony[[#This Row],[Czy komórkowy]]=1, telefony[[#This Row],[zakonczenie]]-telefony[[#This Row],[rozpoczecie]]+K1205, K1205)</f>
        <v>1.5687037037037022</v>
      </c>
      <c r="L1206" s="9">
        <f>IF(telefony[[#This Row],[Czy zagraniczne]]=1, telefony[[#This Row],[zakonczenie]]-telefony[[#This Row],[rozpoczecie]]+L1205, L1205)</f>
        <v>0.35734953703703765</v>
      </c>
      <c r="M1206" s="9">
        <f>IF(telefony[[#This Row],[Czy stacjonarny]]=1, telefony[[#This Row],[zakonczenie]]-telefony[[#This Row],[rozpoczecie]]+M1205, IF(telefony[[#This Row],[Czy komórkowy]]=1, telefony[[#This Row],[zakonczenie]]-telefony[[#This Row],[rozpoczecie]]+M1205, M1205))</f>
        <v>6.5080787037037107</v>
      </c>
      <c r="N1206" s="2">
        <f>telefony[[#This Row],[zakonczenie]]-telefony[[#This Row],[rozpoczecie]]</f>
        <v>7.9282407407408328E-3</v>
      </c>
      <c r="O1206">
        <f>IF(telefony[[#This Row],[Czy zagraniczne]]=1, ROUNDUP(telefony[[#This Row],[Trwanie]]*1440,0),0)</f>
        <v>0</v>
      </c>
      <c r="P1206" s="9">
        <f>IF(telefony[[#This Row],[Czy komórkowy]]=1, P1205+telefony[[#This Row],[Trwanie]], P1205)</f>
        <v>1.4040509259259251</v>
      </c>
      <c r="Q1206" s="9">
        <f>IF(telefony[[#This Row],[Czy stacjonarny]]=1, Q1205+telefony[[#This Row],[Trwanie]], Q1205)</f>
        <v>4.5484722222222249</v>
      </c>
    </row>
    <row r="1207" spans="1:17" x14ac:dyDescent="0.25">
      <c r="A1207">
        <v>78976022</v>
      </c>
      <c r="B1207" s="1">
        <v>42934</v>
      </c>
      <c r="C1207" s="2">
        <v>0.59495370370370371</v>
      </c>
      <c r="D1207" s="2">
        <v>0.5965625</v>
      </c>
      <c r="E1207">
        <f>IF(LEN(telefony[[#This Row],[nr]]) = 7, 1,0)</f>
        <v>0</v>
      </c>
      <c r="F1207">
        <f>IF(LEN(telefony[[#This Row],[nr]]) = 8, 1,0)</f>
        <v>1</v>
      </c>
      <c r="G1207">
        <f>IF(LEN(telefony[[#This Row],[nr]]) &gt;= 10, 1,0)</f>
        <v>0</v>
      </c>
      <c r="H1207">
        <f>IF(AND(MID(telefony[[#This Row],[nr]],1,2)="12",  telefony[[#This Row],[Czy stacjonarny]]=1), 1,0)</f>
        <v>0</v>
      </c>
      <c r="I1207" s="2">
        <f>IF(telefony[[#This Row],[Czy stacjonarny na 12]]=1, telefony[[#This Row],[zakonczenie]]-telefony[[#This Row],[rozpoczecie]]+I1206, I1206)</f>
        <v>9.0208333333333224E-2</v>
      </c>
      <c r="J1207" s="9">
        <f>IF(telefony[[#This Row],[Czy stacjonarny]]=1, telefony[[#This Row],[zakonczenie]]-telefony[[#This Row],[rozpoczecie]]+J1206, J1206)</f>
        <v>4.9393750000000001</v>
      </c>
      <c r="K1207" s="9">
        <f>IF(telefony[[#This Row],[Czy komórkowy]]=1, telefony[[#This Row],[zakonczenie]]-telefony[[#This Row],[rozpoczecie]]+K1206, K1206)</f>
        <v>1.5703124999999984</v>
      </c>
      <c r="L1207" s="9">
        <f>IF(telefony[[#This Row],[Czy zagraniczne]]=1, telefony[[#This Row],[zakonczenie]]-telefony[[#This Row],[rozpoczecie]]+L1206, L1206)</f>
        <v>0.35734953703703765</v>
      </c>
      <c r="M1207" s="9">
        <f>IF(telefony[[#This Row],[Czy stacjonarny]]=1, telefony[[#This Row],[zakonczenie]]-telefony[[#This Row],[rozpoczecie]]+M1206, IF(telefony[[#This Row],[Czy komórkowy]]=1, telefony[[#This Row],[zakonczenie]]-telefony[[#This Row],[rozpoczecie]]+M1206, M1206))</f>
        <v>6.5096875000000072</v>
      </c>
      <c r="N1207" s="2">
        <f>telefony[[#This Row],[zakonczenie]]-telefony[[#This Row],[rozpoczecie]]</f>
        <v>1.6087962962962887E-3</v>
      </c>
      <c r="O1207">
        <f>IF(telefony[[#This Row],[Czy zagraniczne]]=1, ROUNDUP(telefony[[#This Row],[Trwanie]]*1440,0),0)</f>
        <v>0</v>
      </c>
      <c r="P1207" s="9">
        <f>IF(telefony[[#This Row],[Czy komórkowy]]=1, P1206+telefony[[#This Row],[Trwanie]], P1206)</f>
        <v>1.4056597222222214</v>
      </c>
      <c r="Q1207" s="9">
        <f>IF(telefony[[#This Row],[Czy stacjonarny]]=1, Q1206+telefony[[#This Row],[Trwanie]], Q1206)</f>
        <v>4.5484722222222249</v>
      </c>
    </row>
    <row r="1208" spans="1:17" x14ac:dyDescent="0.25">
      <c r="A1208">
        <v>7781904</v>
      </c>
      <c r="B1208" s="1">
        <v>42934</v>
      </c>
      <c r="C1208" s="2">
        <v>0.59964120370370366</v>
      </c>
      <c r="D1208" s="2">
        <v>0.60444444444444445</v>
      </c>
      <c r="E1208">
        <f>IF(LEN(telefony[[#This Row],[nr]]) = 7, 1,0)</f>
        <v>1</v>
      </c>
      <c r="F1208">
        <f>IF(LEN(telefony[[#This Row],[nr]]) = 8, 1,0)</f>
        <v>0</v>
      </c>
      <c r="G1208">
        <f>IF(LEN(telefony[[#This Row],[nr]]) &gt;= 10, 1,0)</f>
        <v>0</v>
      </c>
      <c r="H1208">
        <f>IF(AND(MID(telefony[[#This Row],[nr]],1,2)="12",  telefony[[#This Row],[Czy stacjonarny]]=1), 1,0)</f>
        <v>0</v>
      </c>
      <c r="I1208" s="2">
        <f>IF(telefony[[#This Row],[Czy stacjonarny na 12]]=1, telefony[[#This Row],[zakonczenie]]-telefony[[#This Row],[rozpoczecie]]+I1207, I1207)</f>
        <v>9.0208333333333224E-2</v>
      </c>
      <c r="J1208" s="9">
        <f>IF(telefony[[#This Row],[Czy stacjonarny]]=1, telefony[[#This Row],[zakonczenie]]-telefony[[#This Row],[rozpoczecie]]+J1207, J1207)</f>
        <v>4.9441782407407411</v>
      </c>
      <c r="K1208" s="9">
        <f>IF(telefony[[#This Row],[Czy komórkowy]]=1, telefony[[#This Row],[zakonczenie]]-telefony[[#This Row],[rozpoczecie]]+K1207, K1207)</f>
        <v>1.5703124999999984</v>
      </c>
      <c r="L1208" s="9">
        <f>IF(telefony[[#This Row],[Czy zagraniczne]]=1, telefony[[#This Row],[zakonczenie]]-telefony[[#This Row],[rozpoczecie]]+L1207, L1207)</f>
        <v>0.35734953703703765</v>
      </c>
      <c r="M1208" s="9">
        <f>IF(telefony[[#This Row],[Czy stacjonarny]]=1, telefony[[#This Row],[zakonczenie]]-telefony[[#This Row],[rozpoczecie]]+M1207, IF(telefony[[#This Row],[Czy komórkowy]]=1, telefony[[#This Row],[zakonczenie]]-telefony[[#This Row],[rozpoczecie]]+M1207, M1207))</f>
        <v>6.5144907407407482</v>
      </c>
      <c r="N1208" s="2">
        <f>telefony[[#This Row],[zakonczenie]]-telefony[[#This Row],[rozpoczecie]]</f>
        <v>4.8032407407407884E-3</v>
      </c>
      <c r="O1208">
        <f>IF(telefony[[#This Row],[Czy zagraniczne]]=1, ROUNDUP(telefony[[#This Row],[Trwanie]]*1440,0),0)</f>
        <v>0</v>
      </c>
      <c r="P1208" s="9">
        <f>IF(telefony[[#This Row],[Czy komórkowy]]=1, P1207+telefony[[#This Row],[Trwanie]], P1207)</f>
        <v>1.4056597222222214</v>
      </c>
      <c r="Q1208" s="9">
        <f>IF(telefony[[#This Row],[Czy stacjonarny]]=1, Q1207+telefony[[#This Row],[Trwanie]], Q1207)</f>
        <v>4.5532754629629659</v>
      </c>
    </row>
    <row r="1209" spans="1:17" x14ac:dyDescent="0.25">
      <c r="A1209">
        <v>7473804</v>
      </c>
      <c r="B1209" s="1">
        <v>42934</v>
      </c>
      <c r="C1209" s="2">
        <v>0.60268518518518521</v>
      </c>
      <c r="D1209" s="2">
        <v>0.60929398148148151</v>
      </c>
      <c r="E1209">
        <f>IF(LEN(telefony[[#This Row],[nr]]) = 7, 1,0)</f>
        <v>1</v>
      </c>
      <c r="F1209">
        <f>IF(LEN(telefony[[#This Row],[nr]]) = 8, 1,0)</f>
        <v>0</v>
      </c>
      <c r="G1209">
        <f>IF(LEN(telefony[[#This Row],[nr]]) &gt;= 10, 1,0)</f>
        <v>0</v>
      </c>
      <c r="H1209">
        <f>IF(AND(MID(telefony[[#This Row],[nr]],1,2)="12",  telefony[[#This Row],[Czy stacjonarny]]=1), 1,0)</f>
        <v>0</v>
      </c>
      <c r="I1209" s="2">
        <f>IF(telefony[[#This Row],[Czy stacjonarny na 12]]=1, telefony[[#This Row],[zakonczenie]]-telefony[[#This Row],[rozpoczecie]]+I1208, I1208)</f>
        <v>9.0208333333333224E-2</v>
      </c>
      <c r="J1209" s="9">
        <f>IF(telefony[[#This Row],[Czy stacjonarny]]=1, telefony[[#This Row],[zakonczenie]]-telefony[[#This Row],[rozpoczecie]]+J1208, J1208)</f>
        <v>4.9507870370370375</v>
      </c>
      <c r="K1209" s="9">
        <f>IF(telefony[[#This Row],[Czy komórkowy]]=1, telefony[[#This Row],[zakonczenie]]-telefony[[#This Row],[rozpoczecie]]+K1208, K1208)</f>
        <v>1.5703124999999984</v>
      </c>
      <c r="L1209" s="9">
        <f>IF(telefony[[#This Row],[Czy zagraniczne]]=1, telefony[[#This Row],[zakonczenie]]-telefony[[#This Row],[rozpoczecie]]+L1208, L1208)</f>
        <v>0.35734953703703765</v>
      </c>
      <c r="M1209" s="9">
        <f>IF(telefony[[#This Row],[Czy stacjonarny]]=1, telefony[[#This Row],[zakonczenie]]-telefony[[#This Row],[rozpoczecie]]+M1208, IF(telefony[[#This Row],[Czy komórkowy]]=1, telefony[[#This Row],[zakonczenie]]-telefony[[#This Row],[rozpoczecie]]+M1208, M1208))</f>
        <v>6.5210995370370446</v>
      </c>
      <c r="N1209" s="2">
        <f>telefony[[#This Row],[zakonczenie]]-telefony[[#This Row],[rozpoczecie]]</f>
        <v>6.6087962962962932E-3</v>
      </c>
      <c r="O1209">
        <f>IF(telefony[[#This Row],[Czy zagraniczne]]=1, ROUNDUP(telefony[[#This Row],[Trwanie]]*1440,0),0)</f>
        <v>0</v>
      </c>
      <c r="P1209" s="9">
        <f>IF(telefony[[#This Row],[Czy komórkowy]]=1, P1208+telefony[[#This Row],[Trwanie]], P1208)</f>
        <v>1.4056597222222214</v>
      </c>
      <c r="Q1209" s="9">
        <f>IF(telefony[[#This Row],[Czy stacjonarny]]=1, Q1208+telefony[[#This Row],[Trwanie]], Q1208)</f>
        <v>4.5598842592592623</v>
      </c>
    </row>
    <row r="1210" spans="1:17" x14ac:dyDescent="0.25">
      <c r="A1210">
        <v>8474693946</v>
      </c>
      <c r="B1210" s="1">
        <v>42934</v>
      </c>
      <c r="C1210" s="2">
        <v>0.60423611111111108</v>
      </c>
      <c r="D1210" s="2">
        <v>0.61535879629629631</v>
      </c>
      <c r="E1210">
        <f>IF(LEN(telefony[[#This Row],[nr]]) = 7, 1,0)</f>
        <v>0</v>
      </c>
      <c r="F1210">
        <f>IF(LEN(telefony[[#This Row],[nr]]) = 8, 1,0)</f>
        <v>0</v>
      </c>
      <c r="G1210">
        <f>IF(LEN(telefony[[#This Row],[nr]]) &gt;= 10, 1,0)</f>
        <v>1</v>
      </c>
      <c r="H1210">
        <f>IF(AND(MID(telefony[[#This Row],[nr]],1,2)="12",  telefony[[#This Row],[Czy stacjonarny]]=1), 1,0)</f>
        <v>0</v>
      </c>
      <c r="I1210" s="2">
        <f>IF(telefony[[#This Row],[Czy stacjonarny na 12]]=1, telefony[[#This Row],[zakonczenie]]-telefony[[#This Row],[rozpoczecie]]+I1209, I1209)</f>
        <v>9.0208333333333224E-2</v>
      </c>
      <c r="J1210" s="9">
        <f>IF(telefony[[#This Row],[Czy stacjonarny]]=1, telefony[[#This Row],[zakonczenie]]-telefony[[#This Row],[rozpoczecie]]+J1209, J1209)</f>
        <v>4.9507870370370375</v>
      </c>
      <c r="K1210" s="9">
        <f>IF(telefony[[#This Row],[Czy komórkowy]]=1, telefony[[#This Row],[zakonczenie]]-telefony[[#This Row],[rozpoczecie]]+K1209, K1209)</f>
        <v>1.5703124999999984</v>
      </c>
      <c r="L1210" s="9">
        <f>IF(telefony[[#This Row],[Czy zagraniczne]]=1, telefony[[#This Row],[zakonczenie]]-telefony[[#This Row],[rozpoczecie]]+L1209, L1209)</f>
        <v>0.36847222222222287</v>
      </c>
      <c r="M1210" s="9">
        <f>IF(telefony[[#This Row],[Czy stacjonarny]]=1, telefony[[#This Row],[zakonczenie]]-telefony[[#This Row],[rozpoczecie]]+M1209, IF(telefony[[#This Row],[Czy komórkowy]]=1, telefony[[#This Row],[zakonczenie]]-telefony[[#This Row],[rozpoczecie]]+M1209, M1209))</f>
        <v>6.5210995370370446</v>
      </c>
      <c r="N1210" s="2">
        <f>telefony[[#This Row],[zakonczenie]]-telefony[[#This Row],[rozpoczecie]]</f>
        <v>1.1122685185185222E-2</v>
      </c>
      <c r="O1210">
        <f>IF(telefony[[#This Row],[Czy zagraniczne]]=1, ROUNDUP(telefony[[#This Row],[Trwanie]]*1440,0),0)</f>
        <v>17</v>
      </c>
      <c r="P1210" s="9">
        <f>IF(telefony[[#This Row],[Czy komórkowy]]=1, P1209+telefony[[#This Row],[Trwanie]], P1209)</f>
        <v>1.4056597222222214</v>
      </c>
      <c r="Q1210" s="9">
        <f>IF(telefony[[#This Row],[Czy stacjonarny]]=1, Q1209+telefony[[#This Row],[Trwanie]], Q1209)</f>
        <v>4.5598842592592623</v>
      </c>
    </row>
    <row r="1211" spans="1:17" x14ac:dyDescent="0.25">
      <c r="A1211">
        <v>8984769</v>
      </c>
      <c r="B1211" s="1">
        <v>42934</v>
      </c>
      <c r="C1211" s="2">
        <v>0.60932870370370373</v>
      </c>
      <c r="D1211" s="2">
        <v>0.61124999999999996</v>
      </c>
      <c r="E1211">
        <f>IF(LEN(telefony[[#This Row],[nr]]) = 7, 1,0)</f>
        <v>1</v>
      </c>
      <c r="F1211">
        <f>IF(LEN(telefony[[#This Row],[nr]]) = 8, 1,0)</f>
        <v>0</v>
      </c>
      <c r="G1211">
        <f>IF(LEN(telefony[[#This Row],[nr]]) &gt;= 10, 1,0)</f>
        <v>0</v>
      </c>
      <c r="H1211">
        <f>IF(AND(MID(telefony[[#This Row],[nr]],1,2)="12",  telefony[[#This Row],[Czy stacjonarny]]=1), 1,0)</f>
        <v>0</v>
      </c>
      <c r="I1211" s="2">
        <f>IF(telefony[[#This Row],[Czy stacjonarny na 12]]=1, telefony[[#This Row],[zakonczenie]]-telefony[[#This Row],[rozpoczecie]]+I1210, I1210)</f>
        <v>9.0208333333333224E-2</v>
      </c>
      <c r="J1211" s="9">
        <f>IF(telefony[[#This Row],[Czy stacjonarny]]=1, telefony[[#This Row],[zakonczenie]]-telefony[[#This Row],[rozpoczecie]]+J1210, J1210)</f>
        <v>4.9527083333333337</v>
      </c>
      <c r="K1211" s="9">
        <f>IF(telefony[[#This Row],[Czy komórkowy]]=1, telefony[[#This Row],[zakonczenie]]-telefony[[#This Row],[rozpoczecie]]+K1210, K1210)</f>
        <v>1.5703124999999984</v>
      </c>
      <c r="L1211" s="9">
        <f>IF(telefony[[#This Row],[Czy zagraniczne]]=1, telefony[[#This Row],[zakonczenie]]-telefony[[#This Row],[rozpoczecie]]+L1210, L1210)</f>
        <v>0.36847222222222287</v>
      </c>
      <c r="M1211" s="9">
        <f>IF(telefony[[#This Row],[Czy stacjonarny]]=1, telefony[[#This Row],[zakonczenie]]-telefony[[#This Row],[rozpoczecie]]+M1210, IF(telefony[[#This Row],[Czy komórkowy]]=1, telefony[[#This Row],[zakonczenie]]-telefony[[#This Row],[rozpoczecie]]+M1210, M1210))</f>
        <v>6.5230208333333408</v>
      </c>
      <c r="N1211" s="2">
        <f>telefony[[#This Row],[zakonczenie]]-telefony[[#This Row],[rozpoczecie]]</f>
        <v>1.9212962962962266E-3</v>
      </c>
      <c r="O1211">
        <f>IF(telefony[[#This Row],[Czy zagraniczne]]=1, ROUNDUP(telefony[[#This Row],[Trwanie]]*1440,0),0)</f>
        <v>0</v>
      </c>
      <c r="P1211" s="9">
        <f>IF(telefony[[#This Row],[Czy komórkowy]]=1, P1210+telefony[[#This Row],[Trwanie]], P1210)</f>
        <v>1.4056597222222214</v>
      </c>
      <c r="Q1211" s="9">
        <f>IF(telefony[[#This Row],[Czy stacjonarny]]=1, Q1210+telefony[[#This Row],[Trwanie]], Q1210)</f>
        <v>4.5618055555555586</v>
      </c>
    </row>
    <row r="1212" spans="1:17" x14ac:dyDescent="0.25">
      <c r="A1212">
        <v>40395856</v>
      </c>
      <c r="B1212" s="1">
        <v>42934</v>
      </c>
      <c r="C1212" s="2">
        <v>0.61365740740740737</v>
      </c>
      <c r="D1212" s="2">
        <v>0.61829861111111106</v>
      </c>
      <c r="E1212">
        <f>IF(LEN(telefony[[#This Row],[nr]]) = 7, 1,0)</f>
        <v>0</v>
      </c>
      <c r="F1212">
        <f>IF(LEN(telefony[[#This Row],[nr]]) = 8, 1,0)</f>
        <v>1</v>
      </c>
      <c r="G1212">
        <f>IF(LEN(telefony[[#This Row],[nr]]) &gt;= 10, 1,0)</f>
        <v>0</v>
      </c>
      <c r="H1212">
        <f>IF(AND(MID(telefony[[#This Row],[nr]],1,2)="12",  telefony[[#This Row],[Czy stacjonarny]]=1), 1,0)</f>
        <v>0</v>
      </c>
      <c r="I1212" s="2">
        <f>IF(telefony[[#This Row],[Czy stacjonarny na 12]]=1, telefony[[#This Row],[zakonczenie]]-telefony[[#This Row],[rozpoczecie]]+I1211, I1211)</f>
        <v>9.0208333333333224E-2</v>
      </c>
      <c r="J1212" s="9">
        <f>IF(telefony[[#This Row],[Czy stacjonarny]]=1, telefony[[#This Row],[zakonczenie]]-telefony[[#This Row],[rozpoczecie]]+J1211, J1211)</f>
        <v>4.9527083333333337</v>
      </c>
      <c r="K1212" s="9">
        <f>IF(telefony[[#This Row],[Czy komórkowy]]=1, telefony[[#This Row],[zakonczenie]]-telefony[[#This Row],[rozpoczecie]]+K1211, K1211)</f>
        <v>1.5749537037037022</v>
      </c>
      <c r="L1212" s="9">
        <f>IF(telefony[[#This Row],[Czy zagraniczne]]=1, telefony[[#This Row],[zakonczenie]]-telefony[[#This Row],[rozpoczecie]]+L1211, L1211)</f>
        <v>0.36847222222222287</v>
      </c>
      <c r="M1212" s="9">
        <f>IF(telefony[[#This Row],[Czy stacjonarny]]=1, telefony[[#This Row],[zakonczenie]]-telefony[[#This Row],[rozpoczecie]]+M1211, IF(telefony[[#This Row],[Czy komórkowy]]=1, telefony[[#This Row],[zakonczenie]]-telefony[[#This Row],[rozpoczecie]]+M1211, M1211))</f>
        <v>6.5276620370370448</v>
      </c>
      <c r="N1212" s="2">
        <f>telefony[[#This Row],[zakonczenie]]-telefony[[#This Row],[rozpoczecie]]</f>
        <v>4.6412037037036891E-3</v>
      </c>
      <c r="O1212">
        <f>IF(telefony[[#This Row],[Czy zagraniczne]]=1, ROUNDUP(telefony[[#This Row],[Trwanie]]*1440,0),0)</f>
        <v>0</v>
      </c>
      <c r="P1212" s="9">
        <f>IF(telefony[[#This Row],[Czy komórkowy]]=1, P1211+telefony[[#This Row],[Trwanie]], P1211)</f>
        <v>1.4103009259259252</v>
      </c>
      <c r="Q1212" s="9">
        <f>IF(telefony[[#This Row],[Czy stacjonarny]]=1, Q1211+telefony[[#This Row],[Trwanie]], Q1211)</f>
        <v>4.5618055555555586</v>
      </c>
    </row>
    <row r="1213" spans="1:17" x14ac:dyDescent="0.25">
      <c r="A1213">
        <v>9728932</v>
      </c>
      <c r="B1213" s="1">
        <v>42934</v>
      </c>
      <c r="C1213" s="2">
        <v>0.61675925925925923</v>
      </c>
      <c r="D1213" s="2">
        <v>0.61790509259259263</v>
      </c>
      <c r="E1213">
        <f>IF(LEN(telefony[[#This Row],[nr]]) = 7, 1,0)</f>
        <v>1</v>
      </c>
      <c r="F1213">
        <f>IF(LEN(telefony[[#This Row],[nr]]) = 8, 1,0)</f>
        <v>0</v>
      </c>
      <c r="G1213">
        <f>IF(LEN(telefony[[#This Row],[nr]]) &gt;= 10, 1,0)</f>
        <v>0</v>
      </c>
      <c r="H1213">
        <f>IF(AND(MID(telefony[[#This Row],[nr]],1,2)="12",  telefony[[#This Row],[Czy stacjonarny]]=1), 1,0)</f>
        <v>0</v>
      </c>
      <c r="I1213" s="2">
        <f>IF(telefony[[#This Row],[Czy stacjonarny na 12]]=1, telefony[[#This Row],[zakonczenie]]-telefony[[#This Row],[rozpoczecie]]+I1212, I1212)</f>
        <v>9.0208333333333224E-2</v>
      </c>
      <c r="J1213" s="9">
        <f>IF(telefony[[#This Row],[Czy stacjonarny]]=1, telefony[[#This Row],[zakonczenie]]-telefony[[#This Row],[rozpoczecie]]+J1212, J1212)</f>
        <v>4.9538541666666669</v>
      </c>
      <c r="K1213" s="9">
        <f>IF(telefony[[#This Row],[Czy komórkowy]]=1, telefony[[#This Row],[zakonczenie]]-telefony[[#This Row],[rozpoczecie]]+K1212, K1212)</f>
        <v>1.5749537037037022</v>
      </c>
      <c r="L1213" s="9">
        <f>IF(telefony[[#This Row],[Czy zagraniczne]]=1, telefony[[#This Row],[zakonczenie]]-telefony[[#This Row],[rozpoczecie]]+L1212, L1212)</f>
        <v>0.36847222222222287</v>
      </c>
      <c r="M1213" s="9">
        <f>IF(telefony[[#This Row],[Czy stacjonarny]]=1, telefony[[#This Row],[zakonczenie]]-telefony[[#This Row],[rozpoczecie]]+M1212, IF(telefony[[#This Row],[Czy komórkowy]]=1, telefony[[#This Row],[zakonczenie]]-telefony[[#This Row],[rozpoczecie]]+M1212, M1212))</f>
        <v>6.528807870370378</v>
      </c>
      <c r="N1213" s="2">
        <f>telefony[[#This Row],[zakonczenie]]-telefony[[#This Row],[rozpoczecie]]</f>
        <v>1.1458333333334014E-3</v>
      </c>
      <c r="O1213">
        <f>IF(telefony[[#This Row],[Czy zagraniczne]]=1, ROUNDUP(telefony[[#This Row],[Trwanie]]*1440,0),0)</f>
        <v>0</v>
      </c>
      <c r="P1213" s="9">
        <f>IF(telefony[[#This Row],[Czy komórkowy]]=1, P1212+telefony[[#This Row],[Trwanie]], P1212)</f>
        <v>1.4103009259259252</v>
      </c>
      <c r="Q1213" s="9">
        <f>IF(telefony[[#This Row],[Czy stacjonarny]]=1, Q1212+telefony[[#This Row],[Trwanie]], Q1212)</f>
        <v>4.5629513888888917</v>
      </c>
    </row>
    <row r="1214" spans="1:17" x14ac:dyDescent="0.25">
      <c r="A1214">
        <v>8135542</v>
      </c>
      <c r="B1214" s="1">
        <v>42934</v>
      </c>
      <c r="C1214" s="2">
        <v>0.62184027777777773</v>
      </c>
      <c r="D1214" s="2">
        <v>0.63255787037037037</v>
      </c>
      <c r="E1214">
        <f>IF(LEN(telefony[[#This Row],[nr]]) = 7, 1,0)</f>
        <v>1</v>
      </c>
      <c r="F1214">
        <f>IF(LEN(telefony[[#This Row],[nr]]) = 8, 1,0)</f>
        <v>0</v>
      </c>
      <c r="G1214">
        <f>IF(LEN(telefony[[#This Row],[nr]]) &gt;= 10, 1,0)</f>
        <v>0</v>
      </c>
      <c r="H1214">
        <f>IF(AND(MID(telefony[[#This Row],[nr]],1,2)="12",  telefony[[#This Row],[Czy stacjonarny]]=1), 1,0)</f>
        <v>0</v>
      </c>
      <c r="I1214" s="2">
        <f>IF(telefony[[#This Row],[Czy stacjonarny na 12]]=1, telefony[[#This Row],[zakonczenie]]-telefony[[#This Row],[rozpoczecie]]+I1213, I1213)</f>
        <v>9.0208333333333224E-2</v>
      </c>
      <c r="J1214" s="9">
        <f>IF(telefony[[#This Row],[Czy stacjonarny]]=1, telefony[[#This Row],[zakonczenie]]-telefony[[#This Row],[rozpoczecie]]+J1213, J1213)</f>
        <v>4.9645717592592593</v>
      </c>
      <c r="K1214" s="9">
        <f>IF(telefony[[#This Row],[Czy komórkowy]]=1, telefony[[#This Row],[zakonczenie]]-telefony[[#This Row],[rozpoczecie]]+K1213, K1213)</f>
        <v>1.5749537037037022</v>
      </c>
      <c r="L1214" s="9">
        <f>IF(telefony[[#This Row],[Czy zagraniczne]]=1, telefony[[#This Row],[zakonczenie]]-telefony[[#This Row],[rozpoczecie]]+L1213, L1213)</f>
        <v>0.36847222222222287</v>
      </c>
      <c r="M1214" s="9">
        <f>IF(telefony[[#This Row],[Czy stacjonarny]]=1, telefony[[#This Row],[zakonczenie]]-telefony[[#This Row],[rozpoczecie]]+M1213, IF(telefony[[#This Row],[Czy komórkowy]]=1, telefony[[#This Row],[zakonczenie]]-telefony[[#This Row],[rozpoczecie]]+M1213, M1213))</f>
        <v>6.5395254629629704</v>
      </c>
      <c r="N1214" s="2">
        <f>telefony[[#This Row],[zakonczenie]]-telefony[[#This Row],[rozpoczecie]]</f>
        <v>1.071759259259264E-2</v>
      </c>
      <c r="O1214">
        <f>IF(telefony[[#This Row],[Czy zagraniczne]]=1, ROUNDUP(telefony[[#This Row],[Trwanie]]*1440,0),0)</f>
        <v>0</v>
      </c>
      <c r="P1214" s="9">
        <f>IF(telefony[[#This Row],[Czy komórkowy]]=1, P1213+telefony[[#This Row],[Trwanie]], P1213)</f>
        <v>1.4103009259259252</v>
      </c>
      <c r="Q1214" s="9">
        <f>IF(telefony[[#This Row],[Czy stacjonarny]]=1, Q1213+telefony[[#This Row],[Trwanie]], Q1213)</f>
        <v>4.5736689814814842</v>
      </c>
    </row>
    <row r="1215" spans="1:17" x14ac:dyDescent="0.25">
      <c r="A1215">
        <v>10093488</v>
      </c>
      <c r="B1215" s="1">
        <v>42934</v>
      </c>
      <c r="C1215" s="2">
        <v>0.62197916666666664</v>
      </c>
      <c r="D1215" s="2">
        <v>0.62238425925925922</v>
      </c>
      <c r="E1215">
        <f>IF(LEN(telefony[[#This Row],[nr]]) = 7, 1,0)</f>
        <v>0</v>
      </c>
      <c r="F1215">
        <f>IF(LEN(telefony[[#This Row],[nr]]) = 8, 1,0)</f>
        <v>1</v>
      </c>
      <c r="G1215">
        <f>IF(LEN(telefony[[#This Row],[nr]]) &gt;= 10, 1,0)</f>
        <v>0</v>
      </c>
      <c r="H1215">
        <f>IF(AND(MID(telefony[[#This Row],[nr]],1,2)="12",  telefony[[#This Row],[Czy stacjonarny]]=1), 1,0)</f>
        <v>0</v>
      </c>
      <c r="I1215" s="2">
        <f>IF(telefony[[#This Row],[Czy stacjonarny na 12]]=1, telefony[[#This Row],[zakonczenie]]-telefony[[#This Row],[rozpoczecie]]+I1214, I1214)</f>
        <v>9.0208333333333224E-2</v>
      </c>
      <c r="J1215" s="9">
        <f>IF(telefony[[#This Row],[Czy stacjonarny]]=1, telefony[[#This Row],[zakonczenie]]-telefony[[#This Row],[rozpoczecie]]+J1214, J1214)</f>
        <v>4.9645717592592593</v>
      </c>
      <c r="K1215" s="9">
        <f>IF(telefony[[#This Row],[Czy komórkowy]]=1, telefony[[#This Row],[zakonczenie]]-telefony[[#This Row],[rozpoczecie]]+K1214, K1214)</f>
        <v>1.5753587962962947</v>
      </c>
      <c r="L1215" s="9">
        <f>IF(telefony[[#This Row],[Czy zagraniczne]]=1, telefony[[#This Row],[zakonczenie]]-telefony[[#This Row],[rozpoczecie]]+L1214, L1214)</f>
        <v>0.36847222222222287</v>
      </c>
      <c r="M1215" s="9">
        <f>IF(telefony[[#This Row],[Czy stacjonarny]]=1, telefony[[#This Row],[zakonczenie]]-telefony[[#This Row],[rozpoczecie]]+M1214, IF(telefony[[#This Row],[Czy komórkowy]]=1, telefony[[#This Row],[zakonczenie]]-telefony[[#This Row],[rozpoczecie]]+M1214, M1214))</f>
        <v>6.5399305555555634</v>
      </c>
      <c r="N1215" s="2">
        <f>telefony[[#This Row],[zakonczenie]]-telefony[[#This Row],[rozpoczecie]]</f>
        <v>4.050925925925819E-4</v>
      </c>
      <c r="O1215">
        <f>IF(telefony[[#This Row],[Czy zagraniczne]]=1, ROUNDUP(telefony[[#This Row],[Trwanie]]*1440,0),0)</f>
        <v>0</v>
      </c>
      <c r="P1215" s="9">
        <f>IF(telefony[[#This Row],[Czy komórkowy]]=1, P1214+telefony[[#This Row],[Trwanie]], P1214)</f>
        <v>1.4107060185185176</v>
      </c>
      <c r="Q1215" s="9">
        <f>IF(telefony[[#This Row],[Czy stacjonarny]]=1, Q1214+telefony[[#This Row],[Trwanie]], Q1214)</f>
        <v>4.5736689814814842</v>
      </c>
    </row>
    <row r="1216" spans="1:17" x14ac:dyDescent="0.25">
      <c r="A1216">
        <v>4203418</v>
      </c>
      <c r="B1216" s="1">
        <v>42934</v>
      </c>
      <c r="C1216" s="2">
        <v>0.62556712962962968</v>
      </c>
      <c r="D1216" s="2">
        <v>0.63491898148148151</v>
      </c>
      <c r="E1216">
        <f>IF(LEN(telefony[[#This Row],[nr]]) = 7, 1,0)</f>
        <v>1</v>
      </c>
      <c r="F1216">
        <f>IF(LEN(telefony[[#This Row],[nr]]) = 8, 1,0)</f>
        <v>0</v>
      </c>
      <c r="G1216">
        <f>IF(LEN(telefony[[#This Row],[nr]]) &gt;= 10, 1,0)</f>
        <v>0</v>
      </c>
      <c r="H1216">
        <f>IF(AND(MID(telefony[[#This Row],[nr]],1,2)="12",  telefony[[#This Row],[Czy stacjonarny]]=1), 1,0)</f>
        <v>0</v>
      </c>
      <c r="I1216" s="2">
        <f>IF(telefony[[#This Row],[Czy stacjonarny na 12]]=1, telefony[[#This Row],[zakonczenie]]-telefony[[#This Row],[rozpoczecie]]+I1215, I1215)</f>
        <v>9.0208333333333224E-2</v>
      </c>
      <c r="J1216" s="9">
        <f>IF(telefony[[#This Row],[Czy stacjonarny]]=1, telefony[[#This Row],[zakonczenie]]-telefony[[#This Row],[rozpoczecie]]+J1215, J1215)</f>
        <v>4.9739236111111111</v>
      </c>
      <c r="K1216" s="9">
        <f>IF(telefony[[#This Row],[Czy komórkowy]]=1, telefony[[#This Row],[zakonczenie]]-telefony[[#This Row],[rozpoczecie]]+K1215, K1215)</f>
        <v>1.5753587962962947</v>
      </c>
      <c r="L1216" s="9">
        <f>IF(telefony[[#This Row],[Czy zagraniczne]]=1, telefony[[#This Row],[zakonczenie]]-telefony[[#This Row],[rozpoczecie]]+L1215, L1215)</f>
        <v>0.36847222222222287</v>
      </c>
      <c r="M1216" s="9">
        <f>IF(telefony[[#This Row],[Czy stacjonarny]]=1, telefony[[#This Row],[zakonczenie]]-telefony[[#This Row],[rozpoczecie]]+M1215, IF(telefony[[#This Row],[Czy komórkowy]]=1, telefony[[#This Row],[zakonczenie]]-telefony[[#This Row],[rozpoczecie]]+M1215, M1215))</f>
        <v>6.5492824074074152</v>
      </c>
      <c r="N1216" s="2">
        <f>telefony[[#This Row],[zakonczenie]]-telefony[[#This Row],[rozpoczecie]]</f>
        <v>9.3518518518518334E-3</v>
      </c>
      <c r="O1216">
        <f>IF(telefony[[#This Row],[Czy zagraniczne]]=1, ROUNDUP(telefony[[#This Row],[Trwanie]]*1440,0),0)</f>
        <v>0</v>
      </c>
      <c r="P1216" s="9">
        <f>IF(telefony[[#This Row],[Czy komórkowy]]=1, P1215+telefony[[#This Row],[Trwanie]], P1215)</f>
        <v>1.4107060185185176</v>
      </c>
      <c r="Q1216" s="9">
        <f>IF(telefony[[#This Row],[Czy stacjonarny]]=1, Q1215+telefony[[#This Row],[Trwanie]], Q1215)</f>
        <v>4.583020833333336</v>
      </c>
    </row>
    <row r="1217" spans="1:17" x14ac:dyDescent="0.25">
      <c r="A1217">
        <v>2456290</v>
      </c>
      <c r="B1217" s="1">
        <v>42935</v>
      </c>
      <c r="C1217" s="2">
        <v>0.33592592592592591</v>
      </c>
      <c r="D1217" s="2">
        <v>0.34680555555555553</v>
      </c>
      <c r="E1217">
        <f>IF(LEN(telefony[[#This Row],[nr]]) = 7, 1,0)</f>
        <v>1</v>
      </c>
      <c r="F1217">
        <f>IF(LEN(telefony[[#This Row],[nr]]) = 8, 1,0)</f>
        <v>0</v>
      </c>
      <c r="G1217">
        <f>IF(LEN(telefony[[#This Row],[nr]]) &gt;= 10, 1,0)</f>
        <v>0</v>
      </c>
      <c r="H1217">
        <f>IF(AND(MID(telefony[[#This Row],[nr]],1,2)="12",  telefony[[#This Row],[Czy stacjonarny]]=1), 1,0)</f>
        <v>0</v>
      </c>
      <c r="I1217" s="2">
        <f>IF(telefony[[#This Row],[Czy stacjonarny na 12]]=1, telefony[[#This Row],[zakonczenie]]-telefony[[#This Row],[rozpoczecie]]+I1216, I1216)</f>
        <v>9.0208333333333224E-2</v>
      </c>
      <c r="J1217" s="9">
        <f>IF(telefony[[#This Row],[Czy stacjonarny]]=1, telefony[[#This Row],[zakonczenie]]-telefony[[#This Row],[rozpoczecie]]+J1216, J1216)</f>
        <v>4.9848032407407405</v>
      </c>
      <c r="K1217" s="9">
        <f>IF(telefony[[#This Row],[Czy komórkowy]]=1, telefony[[#This Row],[zakonczenie]]-telefony[[#This Row],[rozpoczecie]]+K1216, K1216)</f>
        <v>1.5753587962962947</v>
      </c>
      <c r="L1217" s="9">
        <f>IF(telefony[[#This Row],[Czy zagraniczne]]=1, telefony[[#This Row],[zakonczenie]]-telefony[[#This Row],[rozpoczecie]]+L1216, L1216)</f>
        <v>0.36847222222222287</v>
      </c>
      <c r="M1217" s="9">
        <f>IF(telefony[[#This Row],[Czy stacjonarny]]=1, telefony[[#This Row],[zakonczenie]]-telefony[[#This Row],[rozpoczecie]]+M1216, IF(telefony[[#This Row],[Czy komórkowy]]=1, telefony[[#This Row],[zakonczenie]]-telefony[[#This Row],[rozpoczecie]]+M1216, M1216))</f>
        <v>6.5601620370370446</v>
      </c>
      <c r="N1217" s="2">
        <f>telefony[[#This Row],[zakonczenie]]-telefony[[#This Row],[rozpoczecie]]</f>
        <v>1.0879629629629628E-2</v>
      </c>
      <c r="O1217">
        <f>IF(telefony[[#This Row],[Czy zagraniczne]]=1, ROUNDUP(telefony[[#This Row],[Trwanie]]*1440,0),0)</f>
        <v>0</v>
      </c>
      <c r="P1217" s="9">
        <f>IF(telefony[[#This Row],[Czy komórkowy]]=1, P1216+telefony[[#This Row],[Trwanie]], P1216)</f>
        <v>1.4107060185185176</v>
      </c>
      <c r="Q1217" s="9">
        <f>IF(telefony[[#This Row],[Czy stacjonarny]]=1, Q1216+telefony[[#This Row],[Trwanie]], Q1216)</f>
        <v>4.5939004629629654</v>
      </c>
    </row>
    <row r="1218" spans="1:17" x14ac:dyDescent="0.25">
      <c r="A1218">
        <v>27610972</v>
      </c>
      <c r="B1218" s="1">
        <v>42935</v>
      </c>
      <c r="C1218" s="2">
        <v>0.33888888888888891</v>
      </c>
      <c r="D1218" s="2">
        <v>0.3502777777777778</v>
      </c>
      <c r="E1218">
        <f>IF(LEN(telefony[[#This Row],[nr]]) = 7, 1,0)</f>
        <v>0</v>
      </c>
      <c r="F1218">
        <f>IF(LEN(telefony[[#This Row],[nr]]) = 8, 1,0)</f>
        <v>1</v>
      </c>
      <c r="G1218">
        <f>IF(LEN(telefony[[#This Row],[nr]]) &gt;= 10, 1,0)</f>
        <v>0</v>
      </c>
      <c r="H1218">
        <f>IF(AND(MID(telefony[[#This Row],[nr]],1,2)="12",  telefony[[#This Row],[Czy stacjonarny]]=1), 1,0)</f>
        <v>0</v>
      </c>
      <c r="I1218" s="2">
        <f>IF(telefony[[#This Row],[Czy stacjonarny na 12]]=1, telefony[[#This Row],[zakonczenie]]-telefony[[#This Row],[rozpoczecie]]+I1217, I1217)</f>
        <v>9.0208333333333224E-2</v>
      </c>
      <c r="J1218" s="9">
        <f>IF(telefony[[#This Row],[Czy stacjonarny]]=1, telefony[[#This Row],[zakonczenie]]-telefony[[#This Row],[rozpoczecie]]+J1217, J1217)</f>
        <v>4.9848032407407405</v>
      </c>
      <c r="K1218" s="9">
        <f>IF(telefony[[#This Row],[Czy komórkowy]]=1, telefony[[#This Row],[zakonczenie]]-telefony[[#This Row],[rozpoczecie]]+K1217, K1217)</f>
        <v>1.5867476851851836</v>
      </c>
      <c r="L1218" s="9">
        <f>IF(telefony[[#This Row],[Czy zagraniczne]]=1, telefony[[#This Row],[zakonczenie]]-telefony[[#This Row],[rozpoczecie]]+L1217, L1217)</f>
        <v>0.36847222222222287</v>
      </c>
      <c r="M1218" s="9">
        <f>IF(telefony[[#This Row],[Czy stacjonarny]]=1, telefony[[#This Row],[zakonczenie]]-telefony[[#This Row],[rozpoczecie]]+M1217, IF(telefony[[#This Row],[Czy komórkowy]]=1, telefony[[#This Row],[zakonczenie]]-telefony[[#This Row],[rozpoczecie]]+M1217, M1217))</f>
        <v>6.5715509259259335</v>
      </c>
      <c r="N1218" s="2">
        <f>telefony[[#This Row],[zakonczenie]]-telefony[[#This Row],[rozpoczecie]]</f>
        <v>1.1388888888888893E-2</v>
      </c>
      <c r="O1218">
        <f>IF(telefony[[#This Row],[Czy zagraniczne]]=1, ROUNDUP(telefony[[#This Row],[Trwanie]]*1440,0),0)</f>
        <v>0</v>
      </c>
      <c r="P1218" s="9">
        <f>IF(telefony[[#This Row],[Czy komórkowy]]=1, P1217+telefony[[#This Row],[Trwanie]], P1217)</f>
        <v>1.4220949074074065</v>
      </c>
      <c r="Q1218" s="9">
        <f>IF(telefony[[#This Row],[Czy stacjonarny]]=1, Q1217+telefony[[#This Row],[Trwanie]], Q1217)</f>
        <v>4.5939004629629654</v>
      </c>
    </row>
    <row r="1219" spans="1:17" x14ac:dyDescent="0.25">
      <c r="A1219">
        <v>3073815</v>
      </c>
      <c r="B1219" s="1">
        <v>42935</v>
      </c>
      <c r="C1219" s="2">
        <v>0.34309027777777779</v>
      </c>
      <c r="D1219" s="2">
        <v>0.34798611111111111</v>
      </c>
      <c r="E1219">
        <f>IF(LEN(telefony[[#This Row],[nr]]) = 7, 1,0)</f>
        <v>1</v>
      </c>
      <c r="F1219">
        <f>IF(LEN(telefony[[#This Row],[nr]]) = 8, 1,0)</f>
        <v>0</v>
      </c>
      <c r="G1219">
        <f>IF(LEN(telefony[[#This Row],[nr]]) &gt;= 10, 1,0)</f>
        <v>0</v>
      </c>
      <c r="H1219">
        <f>IF(AND(MID(telefony[[#This Row],[nr]],1,2)="12",  telefony[[#This Row],[Czy stacjonarny]]=1), 1,0)</f>
        <v>0</v>
      </c>
      <c r="I1219" s="2">
        <f>IF(telefony[[#This Row],[Czy stacjonarny na 12]]=1, telefony[[#This Row],[zakonczenie]]-telefony[[#This Row],[rozpoczecie]]+I1218, I1218)</f>
        <v>9.0208333333333224E-2</v>
      </c>
      <c r="J1219" s="9">
        <f>IF(telefony[[#This Row],[Czy stacjonarny]]=1, telefony[[#This Row],[zakonczenie]]-telefony[[#This Row],[rozpoczecie]]+J1218, J1218)</f>
        <v>4.9896990740740739</v>
      </c>
      <c r="K1219" s="9">
        <f>IF(telefony[[#This Row],[Czy komórkowy]]=1, telefony[[#This Row],[zakonczenie]]-telefony[[#This Row],[rozpoczecie]]+K1218, K1218)</f>
        <v>1.5867476851851836</v>
      </c>
      <c r="L1219" s="9">
        <f>IF(telefony[[#This Row],[Czy zagraniczne]]=1, telefony[[#This Row],[zakonczenie]]-telefony[[#This Row],[rozpoczecie]]+L1218, L1218)</f>
        <v>0.36847222222222287</v>
      </c>
      <c r="M1219" s="9">
        <f>IF(telefony[[#This Row],[Czy stacjonarny]]=1, telefony[[#This Row],[zakonczenie]]-telefony[[#This Row],[rozpoczecie]]+M1218, IF(telefony[[#This Row],[Czy komórkowy]]=1, telefony[[#This Row],[zakonczenie]]-telefony[[#This Row],[rozpoczecie]]+M1218, M1218))</f>
        <v>6.5764467592592668</v>
      </c>
      <c r="N1219" s="2">
        <f>telefony[[#This Row],[zakonczenie]]-telefony[[#This Row],[rozpoczecie]]</f>
        <v>4.8958333333333215E-3</v>
      </c>
      <c r="O1219">
        <f>IF(telefony[[#This Row],[Czy zagraniczne]]=1, ROUNDUP(telefony[[#This Row],[Trwanie]]*1440,0),0)</f>
        <v>0</v>
      </c>
      <c r="P1219" s="9">
        <f>IF(telefony[[#This Row],[Czy komórkowy]]=1, P1218+telefony[[#This Row],[Trwanie]], P1218)</f>
        <v>1.4220949074074065</v>
      </c>
      <c r="Q1219" s="9">
        <f>IF(telefony[[#This Row],[Czy stacjonarny]]=1, Q1218+telefony[[#This Row],[Trwanie]], Q1218)</f>
        <v>4.5987962962962987</v>
      </c>
    </row>
    <row r="1220" spans="1:17" x14ac:dyDescent="0.25">
      <c r="A1220">
        <v>9776810</v>
      </c>
      <c r="B1220" s="1">
        <v>42935</v>
      </c>
      <c r="C1220" s="2">
        <v>0.34704861111111113</v>
      </c>
      <c r="D1220" s="2">
        <v>0.35386574074074073</v>
      </c>
      <c r="E1220">
        <f>IF(LEN(telefony[[#This Row],[nr]]) = 7, 1,0)</f>
        <v>1</v>
      </c>
      <c r="F1220">
        <f>IF(LEN(telefony[[#This Row],[nr]]) = 8, 1,0)</f>
        <v>0</v>
      </c>
      <c r="G1220">
        <f>IF(LEN(telefony[[#This Row],[nr]]) &gt;= 10, 1,0)</f>
        <v>0</v>
      </c>
      <c r="H1220">
        <f>IF(AND(MID(telefony[[#This Row],[nr]],1,2)="12",  telefony[[#This Row],[Czy stacjonarny]]=1), 1,0)</f>
        <v>0</v>
      </c>
      <c r="I1220" s="2">
        <f>IF(telefony[[#This Row],[Czy stacjonarny na 12]]=1, telefony[[#This Row],[zakonczenie]]-telefony[[#This Row],[rozpoczecie]]+I1219, I1219)</f>
        <v>9.0208333333333224E-2</v>
      </c>
      <c r="J1220" s="9">
        <f>IF(telefony[[#This Row],[Czy stacjonarny]]=1, telefony[[#This Row],[zakonczenie]]-telefony[[#This Row],[rozpoczecie]]+J1219, J1219)</f>
        <v>4.9965162037037034</v>
      </c>
      <c r="K1220" s="9">
        <f>IF(telefony[[#This Row],[Czy komórkowy]]=1, telefony[[#This Row],[zakonczenie]]-telefony[[#This Row],[rozpoczecie]]+K1219, K1219)</f>
        <v>1.5867476851851836</v>
      </c>
      <c r="L1220" s="9">
        <f>IF(telefony[[#This Row],[Czy zagraniczne]]=1, telefony[[#This Row],[zakonczenie]]-telefony[[#This Row],[rozpoczecie]]+L1219, L1219)</f>
        <v>0.36847222222222287</v>
      </c>
      <c r="M1220" s="9">
        <f>IF(telefony[[#This Row],[Czy stacjonarny]]=1, telefony[[#This Row],[zakonczenie]]-telefony[[#This Row],[rozpoczecie]]+M1219, IF(telefony[[#This Row],[Czy komórkowy]]=1, telefony[[#This Row],[zakonczenie]]-telefony[[#This Row],[rozpoczecie]]+M1219, M1219))</f>
        <v>6.5832638888888964</v>
      </c>
      <c r="N1220" s="2">
        <f>telefony[[#This Row],[zakonczenie]]-telefony[[#This Row],[rozpoczecie]]</f>
        <v>6.8171296296296036E-3</v>
      </c>
      <c r="O1220">
        <f>IF(telefony[[#This Row],[Czy zagraniczne]]=1, ROUNDUP(telefony[[#This Row],[Trwanie]]*1440,0),0)</f>
        <v>0</v>
      </c>
      <c r="P1220" s="9">
        <f>IF(telefony[[#This Row],[Czy komórkowy]]=1, P1219+telefony[[#This Row],[Trwanie]], P1219)</f>
        <v>1.4220949074074065</v>
      </c>
      <c r="Q1220" s="9">
        <f>IF(telefony[[#This Row],[Czy stacjonarny]]=1, Q1219+telefony[[#This Row],[Trwanie]], Q1219)</f>
        <v>4.6056134259259283</v>
      </c>
    </row>
    <row r="1221" spans="1:17" x14ac:dyDescent="0.25">
      <c r="A1221">
        <v>6763741</v>
      </c>
      <c r="B1221" s="1">
        <v>42935</v>
      </c>
      <c r="C1221" s="2">
        <v>0.35040509259259262</v>
      </c>
      <c r="D1221" s="2">
        <v>0.35600694444444442</v>
      </c>
      <c r="E1221">
        <f>IF(LEN(telefony[[#This Row],[nr]]) = 7, 1,0)</f>
        <v>1</v>
      </c>
      <c r="F1221">
        <f>IF(LEN(telefony[[#This Row],[nr]]) = 8, 1,0)</f>
        <v>0</v>
      </c>
      <c r="G1221">
        <f>IF(LEN(telefony[[#This Row],[nr]]) &gt;= 10, 1,0)</f>
        <v>0</v>
      </c>
      <c r="H1221">
        <f>IF(AND(MID(telefony[[#This Row],[nr]],1,2)="12",  telefony[[#This Row],[Czy stacjonarny]]=1), 1,0)</f>
        <v>0</v>
      </c>
      <c r="I1221" s="2">
        <f>IF(telefony[[#This Row],[Czy stacjonarny na 12]]=1, telefony[[#This Row],[zakonczenie]]-telefony[[#This Row],[rozpoczecie]]+I1220, I1220)</f>
        <v>9.0208333333333224E-2</v>
      </c>
      <c r="J1221" s="9">
        <f>IF(telefony[[#This Row],[Czy stacjonarny]]=1, telefony[[#This Row],[zakonczenie]]-telefony[[#This Row],[rozpoczecie]]+J1220, J1220)</f>
        <v>5.0021180555555551</v>
      </c>
      <c r="K1221" s="9">
        <f>IF(telefony[[#This Row],[Czy komórkowy]]=1, telefony[[#This Row],[zakonczenie]]-telefony[[#This Row],[rozpoczecie]]+K1220, K1220)</f>
        <v>1.5867476851851836</v>
      </c>
      <c r="L1221" s="9">
        <f>IF(telefony[[#This Row],[Czy zagraniczne]]=1, telefony[[#This Row],[zakonczenie]]-telefony[[#This Row],[rozpoczecie]]+L1220, L1220)</f>
        <v>0.36847222222222287</v>
      </c>
      <c r="M1221" s="9">
        <f>IF(telefony[[#This Row],[Czy stacjonarny]]=1, telefony[[#This Row],[zakonczenie]]-telefony[[#This Row],[rozpoczecie]]+M1220, IF(telefony[[#This Row],[Czy komórkowy]]=1, telefony[[#This Row],[zakonczenie]]-telefony[[#This Row],[rozpoczecie]]+M1220, M1220))</f>
        <v>6.588865740740748</v>
      </c>
      <c r="N1221" s="2">
        <f>telefony[[#This Row],[zakonczenie]]-telefony[[#This Row],[rozpoczecie]]</f>
        <v>5.6018518518518023E-3</v>
      </c>
      <c r="O1221">
        <f>IF(telefony[[#This Row],[Czy zagraniczne]]=1, ROUNDUP(telefony[[#This Row],[Trwanie]]*1440,0),0)</f>
        <v>0</v>
      </c>
      <c r="P1221" s="9">
        <f>IF(telefony[[#This Row],[Czy komórkowy]]=1, P1220+telefony[[#This Row],[Trwanie]], P1220)</f>
        <v>1.4220949074074065</v>
      </c>
      <c r="Q1221" s="9">
        <f>IF(telefony[[#This Row],[Czy stacjonarny]]=1, Q1220+telefony[[#This Row],[Trwanie]], Q1220)</f>
        <v>4.61121527777778</v>
      </c>
    </row>
    <row r="1222" spans="1:17" x14ac:dyDescent="0.25">
      <c r="A1222">
        <v>2309436</v>
      </c>
      <c r="B1222" s="1">
        <v>42935</v>
      </c>
      <c r="C1222" s="2">
        <v>0.35304398148148147</v>
      </c>
      <c r="D1222" s="2">
        <v>0.35793981481481479</v>
      </c>
      <c r="E1222">
        <f>IF(LEN(telefony[[#This Row],[nr]]) = 7, 1,0)</f>
        <v>1</v>
      </c>
      <c r="F1222">
        <f>IF(LEN(telefony[[#This Row],[nr]]) = 8, 1,0)</f>
        <v>0</v>
      </c>
      <c r="G1222">
        <f>IF(LEN(telefony[[#This Row],[nr]]) &gt;= 10, 1,0)</f>
        <v>0</v>
      </c>
      <c r="H1222">
        <f>IF(AND(MID(telefony[[#This Row],[nr]],1,2)="12",  telefony[[#This Row],[Czy stacjonarny]]=1), 1,0)</f>
        <v>0</v>
      </c>
      <c r="I1222" s="2">
        <f>IF(telefony[[#This Row],[Czy stacjonarny na 12]]=1, telefony[[#This Row],[zakonczenie]]-telefony[[#This Row],[rozpoczecie]]+I1221, I1221)</f>
        <v>9.0208333333333224E-2</v>
      </c>
      <c r="J1222" s="9">
        <f>IF(telefony[[#This Row],[Czy stacjonarny]]=1, telefony[[#This Row],[zakonczenie]]-telefony[[#This Row],[rozpoczecie]]+J1221, J1221)</f>
        <v>5.0070138888888884</v>
      </c>
      <c r="K1222" s="9">
        <f>IF(telefony[[#This Row],[Czy komórkowy]]=1, telefony[[#This Row],[zakonczenie]]-telefony[[#This Row],[rozpoczecie]]+K1221, K1221)</f>
        <v>1.5867476851851836</v>
      </c>
      <c r="L1222" s="9">
        <f>IF(telefony[[#This Row],[Czy zagraniczne]]=1, telefony[[#This Row],[zakonczenie]]-telefony[[#This Row],[rozpoczecie]]+L1221, L1221)</f>
        <v>0.36847222222222287</v>
      </c>
      <c r="M1222" s="9">
        <f>IF(telefony[[#This Row],[Czy stacjonarny]]=1, telefony[[#This Row],[zakonczenie]]-telefony[[#This Row],[rozpoczecie]]+M1221, IF(telefony[[#This Row],[Czy komórkowy]]=1, telefony[[#This Row],[zakonczenie]]-telefony[[#This Row],[rozpoczecie]]+M1221, M1221))</f>
        <v>6.5937615740740814</v>
      </c>
      <c r="N1222" s="2">
        <f>telefony[[#This Row],[zakonczenie]]-telefony[[#This Row],[rozpoczecie]]</f>
        <v>4.8958333333333215E-3</v>
      </c>
      <c r="O1222">
        <f>IF(telefony[[#This Row],[Czy zagraniczne]]=1, ROUNDUP(telefony[[#This Row],[Trwanie]]*1440,0),0)</f>
        <v>0</v>
      </c>
      <c r="P1222" s="9">
        <f>IF(telefony[[#This Row],[Czy komórkowy]]=1, P1221+telefony[[#This Row],[Trwanie]], P1221)</f>
        <v>1.4220949074074065</v>
      </c>
      <c r="Q1222" s="9">
        <f>IF(telefony[[#This Row],[Czy stacjonarny]]=1, Q1221+telefony[[#This Row],[Trwanie]], Q1221)</f>
        <v>4.6161111111111133</v>
      </c>
    </row>
    <row r="1223" spans="1:17" x14ac:dyDescent="0.25">
      <c r="A1223">
        <v>3131883</v>
      </c>
      <c r="B1223" s="1">
        <v>42935</v>
      </c>
      <c r="C1223" s="2">
        <v>0.35712962962962963</v>
      </c>
      <c r="D1223" s="2">
        <v>0.36243055555555553</v>
      </c>
      <c r="E1223">
        <f>IF(LEN(telefony[[#This Row],[nr]]) = 7, 1,0)</f>
        <v>1</v>
      </c>
      <c r="F1223">
        <f>IF(LEN(telefony[[#This Row],[nr]]) = 8, 1,0)</f>
        <v>0</v>
      </c>
      <c r="G1223">
        <f>IF(LEN(telefony[[#This Row],[nr]]) &gt;= 10, 1,0)</f>
        <v>0</v>
      </c>
      <c r="H1223">
        <f>IF(AND(MID(telefony[[#This Row],[nr]],1,2)="12",  telefony[[#This Row],[Czy stacjonarny]]=1), 1,0)</f>
        <v>0</v>
      </c>
      <c r="I1223" s="2">
        <f>IF(telefony[[#This Row],[Czy stacjonarny na 12]]=1, telefony[[#This Row],[zakonczenie]]-telefony[[#This Row],[rozpoczecie]]+I1222, I1222)</f>
        <v>9.0208333333333224E-2</v>
      </c>
      <c r="J1223" s="9">
        <f>IF(telefony[[#This Row],[Czy stacjonarny]]=1, telefony[[#This Row],[zakonczenie]]-telefony[[#This Row],[rozpoczecie]]+J1222, J1222)</f>
        <v>5.0123148148148147</v>
      </c>
      <c r="K1223" s="9">
        <f>IF(telefony[[#This Row],[Czy komórkowy]]=1, telefony[[#This Row],[zakonczenie]]-telefony[[#This Row],[rozpoczecie]]+K1222, K1222)</f>
        <v>1.5867476851851836</v>
      </c>
      <c r="L1223" s="9">
        <f>IF(telefony[[#This Row],[Czy zagraniczne]]=1, telefony[[#This Row],[zakonczenie]]-telefony[[#This Row],[rozpoczecie]]+L1222, L1222)</f>
        <v>0.36847222222222287</v>
      </c>
      <c r="M1223" s="9">
        <f>IF(telefony[[#This Row],[Czy stacjonarny]]=1, telefony[[#This Row],[zakonczenie]]-telefony[[#This Row],[rozpoczecie]]+M1222, IF(telefony[[#This Row],[Czy komórkowy]]=1, telefony[[#This Row],[zakonczenie]]-telefony[[#This Row],[rozpoczecie]]+M1222, M1222))</f>
        <v>6.5990625000000076</v>
      </c>
      <c r="N1223" s="2">
        <f>telefony[[#This Row],[zakonczenie]]-telefony[[#This Row],[rozpoczecie]]</f>
        <v>5.3009259259259034E-3</v>
      </c>
      <c r="O1223">
        <f>IF(telefony[[#This Row],[Czy zagraniczne]]=1, ROUNDUP(telefony[[#This Row],[Trwanie]]*1440,0),0)</f>
        <v>0</v>
      </c>
      <c r="P1223" s="9">
        <f>IF(telefony[[#This Row],[Czy komórkowy]]=1, P1222+telefony[[#This Row],[Trwanie]], P1222)</f>
        <v>1.4220949074074065</v>
      </c>
      <c r="Q1223" s="9">
        <f>IF(telefony[[#This Row],[Czy stacjonarny]]=1, Q1222+telefony[[#This Row],[Trwanie]], Q1222)</f>
        <v>4.6214120370370395</v>
      </c>
    </row>
    <row r="1224" spans="1:17" x14ac:dyDescent="0.25">
      <c r="A1224">
        <v>69001821</v>
      </c>
      <c r="B1224" s="1">
        <v>42935</v>
      </c>
      <c r="C1224" s="2">
        <v>0.35835648148148147</v>
      </c>
      <c r="D1224" s="2">
        <v>0.36712962962962964</v>
      </c>
      <c r="E1224">
        <f>IF(LEN(telefony[[#This Row],[nr]]) = 7, 1,0)</f>
        <v>0</v>
      </c>
      <c r="F1224">
        <f>IF(LEN(telefony[[#This Row],[nr]]) = 8, 1,0)</f>
        <v>1</v>
      </c>
      <c r="G1224">
        <f>IF(LEN(telefony[[#This Row],[nr]]) &gt;= 10, 1,0)</f>
        <v>0</v>
      </c>
      <c r="H1224">
        <f>IF(AND(MID(telefony[[#This Row],[nr]],1,2)="12",  telefony[[#This Row],[Czy stacjonarny]]=1), 1,0)</f>
        <v>0</v>
      </c>
      <c r="I1224" s="2">
        <f>IF(telefony[[#This Row],[Czy stacjonarny na 12]]=1, telefony[[#This Row],[zakonczenie]]-telefony[[#This Row],[rozpoczecie]]+I1223, I1223)</f>
        <v>9.0208333333333224E-2</v>
      </c>
      <c r="J1224" s="9">
        <f>IF(telefony[[#This Row],[Czy stacjonarny]]=1, telefony[[#This Row],[zakonczenie]]-telefony[[#This Row],[rozpoczecie]]+J1223, J1223)</f>
        <v>5.0123148148148147</v>
      </c>
      <c r="K1224" s="9">
        <f>IF(telefony[[#This Row],[Czy komórkowy]]=1, telefony[[#This Row],[zakonczenie]]-telefony[[#This Row],[rozpoczecie]]+K1223, K1223)</f>
        <v>1.5955208333333317</v>
      </c>
      <c r="L1224" s="9">
        <f>IF(telefony[[#This Row],[Czy zagraniczne]]=1, telefony[[#This Row],[zakonczenie]]-telefony[[#This Row],[rozpoczecie]]+L1223, L1223)</f>
        <v>0.36847222222222287</v>
      </c>
      <c r="M1224" s="9">
        <f>IF(telefony[[#This Row],[Czy stacjonarny]]=1, telefony[[#This Row],[zakonczenie]]-telefony[[#This Row],[rozpoczecie]]+M1223, IF(telefony[[#This Row],[Czy komórkowy]]=1, telefony[[#This Row],[zakonczenie]]-telefony[[#This Row],[rozpoczecie]]+M1223, M1223))</f>
        <v>6.6078356481481562</v>
      </c>
      <c r="N1224" s="2">
        <f>telefony[[#This Row],[zakonczenie]]-telefony[[#This Row],[rozpoczecie]]</f>
        <v>8.7731481481481688E-3</v>
      </c>
      <c r="O1224">
        <f>IF(telefony[[#This Row],[Czy zagraniczne]]=1, ROUNDUP(telefony[[#This Row],[Trwanie]]*1440,0),0)</f>
        <v>0</v>
      </c>
      <c r="P1224" s="9">
        <f>IF(telefony[[#This Row],[Czy komórkowy]]=1, P1223+telefony[[#This Row],[Trwanie]], P1223)</f>
        <v>1.4308680555555546</v>
      </c>
      <c r="Q1224" s="9">
        <f>IF(telefony[[#This Row],[Czy stacjonarny]]=1, Q1223+telefony[[#This Row],[Trwanie]], Q1223)</f>
        <v>4.6214120370370395</v>
      </c>
    </row>
    <row r="1225" spans="1:17" x14ac:dyDescent="0.25">
      <c r="A1225">
        <v>2150051</v>
      </c>
      <c r="B1225" s="1">
        <v>42935</v>
      </c>
      <c r="C1225" s="2">
        <v>0.36310185185185184</v>
      </c>
      <c r="D1225" s="2">
        <v>0.36723379629629632</v>
      </c>
      <c r="E1225">
        <f>IF(LEN(telefony[[#This Row],[nr]]) = 7, 1,0)</f>
        <v>1</v>
      </c>
      <c r="F1225">
        <f>IF(LEN(telefony[[#This Row],[nr]]) = 8, 1,0)</f>
        <v>0</v>
      </c>
      <c r="G1225">
        <f>IF(LEN(telefony[[#This Row],[nr]]) &gt;= 10, 1,0)</f>
        <v>0</v>
      </c>
      <c r="H1225">
        <f>IF(AND(MID(telefony[[#This Row],[nr]],1,2)="12",  telefony[[#This Row],[Czy stacjonarny]]=1), 1,0)</f>
        <v>0</v>
      </c>
      <c r="I1225" s="2">
        <f>IF(telefony[[#This Row],[Czy stacjonarny na 12]]=1, telefony[[#This Row],[zakonczenie]]-telefony[[#This Row],[rozpoczecie]]+I1224, I1224)</f>
        <v>9.0208333333333224E-2</v>
      </c>
      <c r="J1225" s="9">
        <f>IF(telefony[[#This Row],[Czy stacjonarny]]=1, telefony[[#This Row],[zakonczenie]]-telefony[[#This Row],[rozpoczecie]]+J1224, J1224)</f>
        <v>5.0164467592592592</v>
      </c>
      <c r="K1225" s="9">
        <f>IF(telefony[[#This Row],[Czy komórkowy]]=1, telefony[[#This Row],[zakonczenie]]-telefony[[#This Row],[rozpoczecie]]+K1224, K1224)</f>
        <v>1.5955208333333317</v>
      </c>
      <c r="L1225" s="9">
        <f>IF(telefony[[#This Row],[Czy zagraniczne]]=1, telefony[[#This Row],[zakonczenie]]-telefony[[#This Row],[rozpoczecie]]+L1224, L1224)</f>
        <v>0.36847222222222287</v>
      </c>
      <c r="M1225" s="9">
        <f>IF(telefony[[#This Row],[Czy stacjonarny]]=1, telefony[[#This Row],[zakonczenie]]-telefony[[#This Row],[rozpoczecie]]+M1224, IF(telefony[[#This Row],[Czy komórkowy]]=1, telefony[[#This Row],[zakonczenie]]-telefony[[#This Row],[rozpoczecie]]+M1224, M1224))</f>
        <v>6.6119675925926007</v>
      </c>
      <c r="N1225" s="2">
        <f>telefony[[#This Row],[zakonczenie]]-telefony[[#This Row],[rozpoczecie]]</f>
        <v>4.1319444444444797E-3</v>
      </c>
      <c r="O1225">
        <f>IF(telefony[[#This Row],[Czy zagraniczne]]=1, ROUNDUP(telefony[[#This Row],[Trwanie]]*1440,0),0)</f>
        <v>0</v>
      </c>
      <c r="P1225" s="9">
        <f>IF(telefony[[#This Row],[Czy komórkowy]]=1, P1224+telefony[[#This Row],[Trwanie]], P1224)</f>
        <v>1.4308680555555546</v>
      </c>
      <c r="Q1225" s="9">
        <f>IF(telefony[[#This Row],[Czy stacjonarny]]=1, Q1224+telefony[[#This Row],[Trwanie]], Q1224)</f>
        <v>4.625543981481484</v>
      </c>
    </row>
    <row r="1226" spans="1:17" x14ac:dyDescent="0.25">
      <c r="A1226">
        <v>9967523741</v>
      </c>
      <c r="B1226" s="1">
        <v>42935</v>
      </c>
      <c r="C1226" s="2">
        <v>0.36886574074074074</v>
      </c>
      <c r="D1226" s="2">
        <v>0.37324074074074076</v>
      </c>
      <c r="E1226">
        <f>IF(LEN(telefony[[#This Row],[nr]]) = 7, 1,0)</f>
        <v>0</v>
      </c>
      <c r="F1226">
        <f>IF(LEN(telefony[[#This Row],[nr]]) = 8, 1,0)</f>
        <v>0</v>
      </c>
      <c r="G1226">
        <f>IF(LEN(telefony[[#This Row],[nr]]) &gt;= 10, 1,0)</f>
        <v>1</v>
      </c>
      <c r="H1226">
        <f>IF(AND(MID(telefony[[#This Row],[nr]],1,2)="12",  telefony[[#This Row],[Czy stacjonarny]]=1), 1,0)</f>
        <v>0</v>
      </c>
      <c r="I1226" s="2">
        <f>IF(telefony[[#This Row],[Czy stacjonarny na 12]]=1, telefony[[#This Row],[zakonczenie]]-telefony[[#This Row],[rozpoczecie]]+I1225, I1225)</f>
        <v>9.0208333333333224E-2</v>
      </c>
      <c r="J1226" s="9">
        <f>IF(telefony[[#This Row],[Czy stacjonarny]]=1, telefony[[#This Row],[zakonczenie]]-telefony[[#This Row],[rozpoczecie]]+J1225, J1225)</f>
        <v>5.0164467592592592</v>
      </c>
      <c r="K1226" s="9">
        <f>IF(telefony[[#This Row],[Czy komórkowy]]=1, telefony[[#This Row],[zakonczenie]]-telefony[[#This Row],[rozpoczecie]]+K1225, K1225)</f>
        <v>1.5955208333333317</v>
      </c>
      <c r="L1226" s="9">
        <f>IF(telefony[[#This Row],[Czy zagraniczne]]=1, telefony[[#This Row],[zakonczenie]]-telefony[[#This Row],[rozpoczecie]]+L1225, L1225)</f>
        <v>0.37284722222222288</v>
      </c>
      <c r="M1226" s="9">
        <f>IF(telefony[[#This Row],[Czy stacjonarny]]=1, telefony[[#This Row],[zakonczenie]]-telefony[[#This Row],[rozpoczecie]]+M1225, IF(telefony[[#This Row],[Czy komórkowy]]=1, telefony[[#This Row],[zakonczenie]]-telefony[[#This Row],[rozpoczecie]]+M1225, M1225))</f>
        <v>6.6119675925926007</v>
      </c>
      <c r="N1226" s="2">
        <f>telefony[[#This Row],[zakonczenie]]-telefony[[#This Row],[rozpoczecie]]</f>
        <v>4.3750000000000178E-3</v>
      </c>
      <c r="O1226">
        <f>IF(telefony[[#This Row],[Czy zagraniczne]]=1, ROUNDUP(telefony[[#This Row],[Trwanie]]*1440,0),0)</f>
        <v>7</v>
      </c>
      <c r="P1226" s="9">
        <f>IF(telefony[[#This Row],[Czy komórkowy]]=1, P1225+telefony[[#This Row],[Trwanie]], P1225)</f>
        <v>1.4308680555555546</v>
      </c>
      <c r="Q1226" s="9">
        <f>IF(telefony[[#This Row],[Czy stacjonarny]]=1, Q1225+telefony[[#This Row],[Trwanie]], Q1225)</f>
        <v>4.625543981481484</v>
      </c>
    </row>
    <row r="1227" spans="1:17" x14ac:dyDescent="0.25">
      <c r="A1227">
        <v>23300236</v>
      </c>
      <c r="B1227" s="1">
        <v>42935</v>
      </c>
      <c r="C1227" s="2">
        <v>0.37094907407407407</v>
      </c>
      <c r="D1227" s="2">
        <v>0.37517361111111114</v>
      </c>
      <c r="E1227">
        <f>IF(LEN(telefony[[#This Row],[nr]]) = 7, 1,0)</f>
        <v>0</v>
      </c>
      <c r="F1227">
        <f>IF(LEN(telefony[[#This Row],[nr]]) = 8, 1,0)</f>
        <v>1</v>
      </c>
      <c r="G1227">
        <f>IF(LEN(telefony[[#This Row],[nr]]) &gt;= 10, 1,0)</f>
        <v>0</v>
      </c>
      <c r="H1227">
        <f>IF(AND(MID(telefony[[#This Row],[nr]],1,2)="12",  telefony[[#This Row],[Czy stacjonarny]]=1), 1,0)</f>
        <v>0</v>
      </c>
      <c r="I1227" s="2">
        <f>IF(telefony[[#This Row],[Czy stacjonarny na 12]]=1, telefony[[#This Row],[zakonczenie]]-telefony[[#This Row],[rozpoczecie]]+I1226, I1226)</f>
        <v>9.0208333333333224E-2</v>
      </c>
      <c r="J1227" s="9">
        <f>IF(telefony[[#This Row],[Czy stacjonarny]]=1, telefony[[#This Row],[zakonczenie]]-telefony[[#This Row],[rozpoczecie]]+J1226, J1226)</f>
        <v>5.0164467592592592</v>
      </c>
      <c r="K1227" s="9">
        <f>IF(telefony[[#This Row],[Czy komórkowy]]=1, telefony[[#This Row],[zakonczenie]]-telefony[[#This Row],[rozpoczecie]]+K1226, K1226)</f>
        <v>1.5997453703703688</v>
      </c>
      <c r="L1227" s="9">
        <f>IF(telefony[[#This Row],[Czy zagraniczne]]=1, telefony[[#This Row],[zakonczenie]]-telefony[[#This Row],[rozpoczecie]]+L1226, L1226)</f>
        <v>0.37284722222222288</v>
      </c>
      <c r="M1227" s="9">
        <f>IF(telefony[[#This Row],[Czy stacjonarny]]=1, telefony[[#This Row],[zakonczenie]]-telefony[[#This Row],[rozpoczecie]]+M1226, IF(telefony[[#This Row],[Czy komórkowy]]=1, telefony[[#This Row],[zakonczenie]]-telefony[[#This Row],[rozpoczecie]]+M1226, M1226))</f>
        <v>6.6161921296296375</v>
      </c>
      <c r="N1227" s="2">
        <f>telefony[[#This Row],[zakonczenie]]-telefony[[#This Row],[rozpoczecie]]</f>
        <v>4.2245370370370683E-3</v>
      </c>
      <c r="O1227">
        <f>IF(telefony[[#This Row],[Czy zagraniczne]]=1, ROUNDUP(telefony[[#This Row],[Trwanie]]*1440,0),0)</f>
        <v>0</v>
      </c>
      <c r="P1227" s="9">
        <f>IF(telefony[[#This Row],[Czy komórkowy]]=1, P1226+telefony[[#This Row],[Trwanie]], P1226)</f>
        <v>1.4350925925925917</v>
      </c>
      <c r="Q1227" s="9">
        <f>IF(telefony[[#This Row],[Czy stacjonarny]]=1, Q1226+telefony[[#This Row],[Trwanie]], Q1226)</f>
        <v>4.625543981481484</v>
      </c>
    </row>
    <row r="1228" spans="1:17" x14ac:dyDescent="0.25">
      <c r="A1228">
        <v>4714815</v>
      </c>
      <c r="B1228" s="1">
        <v>42935</v>
      </c>
      <c r="C1228" s="2">
        <v>0.37484953703703705</v>
      </c>
      <c r="D1228" s="2">
        <v>0.38143518518518521</v>
      </c>
      <c r="E1228">
        <f>IF(LEN(telefony[[#This Row],[nr]]) = 7, 1,0)</f>
        <v>1</v>
      </c>
      <c r="F1228">
        <f>IF(LEN(telefony[[#This Row],[nr]]) = 8, 1,0)</f>
        <v>0</v>
      </c>
      <c r="G1228">
        <f>IF(LEN(telefony[[#This Row],[nr]]) &gt;= 10, 1,0)</f>
        <v>0</v>
      </c>
      <c r="H1228">
        <f>IF(AND(MID(telefony[[#This Row],[nr]],1,2)="12",  telefony[[#This Row],[Czy stacjonarny]]=1), 1,0)</f>
        <v>0</v>
      </c>
      <c r="I1228" s="2">
        <f>IF(telefony[[#This Row],[Czy stacjonarny na 12]]=1, telefony[[#This Row],[zakonczenie]]-telefony[[#This Row],[rozpoczecie]]+I1227, I1227)</f>
        <v>9.0208333333333224E-2</v>
      </c>
      <c r="J1228" s="9">
        <f>IF(telefony[[#This Row],[Czy stacjonarny]]=1, telefony[[#This Row],[zakonczenie]]-telefony[[#This Row],[rozpoczecie]]+J1227, J1227)</f>
        <v>5.0230324074074071</v>
      </c>
      <c r="K1228" s="9">
        <f>IF(telefony[[#This Row],[Czy komórkowy]]=1, telefony[[#This Row],[zakonczenie]]-telefony[[#This Row],[rozpoczecie]]+K1227, K1227)</f>
        <v>1.5997453703703688</v>
      </c>
      <c r="L1228" s="9">
        <f>IF(telefony[[#This Row],[Czy zagraniczne]]=1, telefony[[#This Row],[zakonczenie]]-telefony[[#This Row],[rozpoczecie]]+L1227, L1227)</f>
        <v>0.37284722222222288</v>
      </c>
      <c r="M1228" s="9">
        <f>IF(telefony[[#This Row],[Czy stacjonarny]]=1, telefony[[#This Row],[zakonczenie]]-telefony[[#This Row],[rozpoczecie]]+M1227, IF(telefony[[#This Row],[Czy komórkowy]]=1, telefony[[#This Row],[zakonczenie]]-telefony[[#This Row],[rozpoczecie]]+M1227, M1227))</f>
        <v>6.6227777777777854</v>
      </c>
      <c r="N1228" s="2">
        <f>telefony[[#This Row],[zakonczenie]]-telefony[[#This Row],[rozpoczecie]]</f>
        <v>6.5856481481481599E-3</v>
      </c>
      <c r="O1228">
        <f>IF(telefony[[#This Row],[Czy zagraniczne]]=1, ROUNDUP(telefony[[#This Row],[Trwanie]]*1440,0),0)</f>
        <v>0</v>
      </c>
      <c r="P1228" s="9">
        <f>IF(telefony[[#This Row],[Czy komórkowy]]=1, P1227+telefony[[#This Row],[Trwanie]], P1227)</f>
        <v>1.4350925925925917</v>
      </c>
      <c r="Q1228" s="9">
        <f>IF(telefony[[#This Row],[Czy stacjonarny]]=1, Q1227+telefony[[#This Row],[Trwanie]], Q1227)</f>
        <v>4.6321296296296319</v>
      </c>
    </row>
    <row r="1229" spans="1:17" x14ac:dyDescent="0.25">
      <c r="A1229">
        <v>80038636</v>
      </c>
      <c r="B1229" s="1">
        <v>42935</v>
      </c>
      <c r="C1229" s="2">
        <v>0.38028935185185186</v>
      </c>
      <c r="D1229" s="2">
        <v>0.38239583333333332</v>
      </c>
      <c r="E1229">
        <f>IF(LEN(telefony[[#This Row],[nr]]) = 7, 1,0)</f>
        <v>0</v>
      </c>
      <c r="F1229">
        <f>IF(LEN(telefony[[#This Row],[nr]]) = 8, 1,0)</f>
        <v>1</v>
      </c>
      <c r="G1229">
        <f>IF(LEN(telefony[[#This Row],[nr]]) &gt;= 10, 1,0)</f>
        <v>0</v>
      </c>
      <c r="H1229">
        <f>IF(AND(MID(telefony[[#This Row],[nr]],1,2)="12",  telefony[[#This Row],[Czy stacjonarny]]=1), 1,0)</f>
        <v>0</v>
      </c>
      <c r="I1229" s="2">
        <f>IF(telefony[[#This Row],[Czy stacjonarny na 12]]=1, telefony[[#This Row],[zakonczenie]]-telefony[[#This Row],[rozpoczecie]]+I1228, I1228)</f>
        <v>9.0208333333333224E-2</v>
      </c>
      <c r="J1229" s="9">
        <f>IF(telefony[[#This Row],[Czy stacjonarny]]=1, telefony[[#This Row],[zakonczenie]]-telefony[[#This Row],[rozpoczecie]]+J1228, J1228)</f>
        <v>5.0230324074074071</v>
      </c>
      <c r="K1229" s="9">
        <f>IF(telefony[[#This Row],[Czy komórkowy]]=1, telefony[[#This Row],[zakonczenie]]-telefony[[#This Row],[rozpoczecie]]+K1228, K1228)</f>
        <v>1.6018518518518503</v>
      </c>
      <c r="L1229" s="9">
        <f>IF(telefony[[#This Row],[Czy zagraniczne]]=1, telefony[[#This Row],[zakonczenie]]-telefony[[#This Row],[rozpoczecie]]+L1228, L1228)</f>
        <v>0.37284722222222288</v>
      </c>
      <c r="M1229" s="9">
        <f>IF(telefony[[#This Row],[Czy stacjonarny]]=1, telefony[[#This Row],[zakonczenie]]-telefony[[#This Row],[rozpoczecie]]+M1228, IF(telefony[[#This Row],[Czy komórkowy]]=1, telefony[[#This Row],[zakonczenie]]-telefony[[#This Row],[rozpoczecie]]+M1228, M1228))</f>
        <v>6.6248842592592672</v>
      </c>
      <c r="N1229" s="2">
        <f>telefony[[#This Row],[zakonczenie]]-telefony[[#This Row],[rozpoczecie]]</f>
        <v>2.1064814814814592E-3</v>
      </c>
      <c r="O1229">
        <f>IF(telefony[[#This Row],[Czy zagraniczne]]=1, ROUNDUP(telefony[[#This Row],[Trwanie]]*1440,0),0)</f>
        <v>0</v>
      </c>
      <c r="P1229" s="9">
        <f>IF(telefony[[#This Row],[Czy komórkowy]]=1, P1228+telefony[[#This Row],[Trwanie]], P1228)</f>
        <v>1.4371990740740732</v>
      </c>
      <c r="Q1229" s="9">
        <f>IF(telefony[[#This Row],[Czy stacjonarny]]=1, Q1228+telefony[[#This Row],[Trwanie]], Q1228)</f>
        <v>4.6321296296296319</v>
      </c>
    </row>
    <row r="1230" spans="1:17" x14ac:dyDescent="0.25">
      <c r="A1230">
        <v>47596793</v>
      </c>
      <c r="B1230" s="1">
        <v>42935</v>
      </c>
      <c r="C1230" s="2">
        <v>0.38059027777777776</v>
      </c>
      <c r="D1230" s="2">
        <v>0.38280092592592591</v>
      </c>
      <c r="E1230">
        <f>IF(LEN(telefony[[#This Row],[nr]]) = 7, 1,0)</f>
        <v>0</v>
      </c>
      <c r="F1230">
        <f>IF(LEN(telefony[[#This Row],[nr]]) = 8, 1,0)</f>
        <v>1</v>
      </c>
      <c r="G1230">
        <f>IF(LEN(telefony[[#This Row],[nr]]) &gt;= 10, 1,0)</f>
        <v>0</v>
      </c>
      <c r="H1230">
        <f>IF(AND(MID(telefony[[#This Row],[nr]],1,2)="12",  telefony[[#This Row],[Czy stacjonarny]]=1), 1,0)</f>
        <v>0</v>
      </c>
      <c r="I1230" s="2">
        <f>IF(telefony[[#This Row],[Czy stacjonarny na 12]]=1, telefony[[#This Row],[zakonczenie]]-telefony[[#This Row],[rozpoczecie]]+I1229, I1229)</f>
        <v>9.0208333333333224E-2</v>
      </c>
      <c r="J1230" s="9">
        <f>IF(telefony[[#This Row],[Czy stacjonarny]]=1, telefony[[#This Row],[zakonczenie]]-telefony[[#This Row],[rozpoczecie]]+J1229, J1229)</f>
        <v>5.0230324074074071</v>
      </c>
      <c r="K1230" s="9">
        <f>IF(telefony[[#This Row],[Czy komórkowy]]=1, telefony[[#This Row],[zakonczenie]]-telefony[[#This Row],[rozpoczecie]]+K1229, K1229)</f>
        <v>1.6040624999999984</v>
      </c>
      <c r="L1230" s="9">
        <f>IF(telefony[[#This Row],[Czy zagraniczne]]=1, telefony[[#This Row],[zakonczenie]]-telefony[[#This Row],[rozpoczecie]]+L1229, L1229)</f>
        <v>0.37284722222222288</v>
      </c>
      <c r="M1230" s="9">
        <f>IF(telefony[[#This Row],[Czy stacjonarny]]=1, telefony[[#This Row],[zakonczenie]]-telefony[[#This Row],[rozpoczecie]]+M1229, IF(telefony[[#This Row],[Czy komórkowy]]=1, telefony[[#This Row],[zakonczenie]]-telefony[[#This Row],[rozpoczecie]]+M1229, M1229))</f>
        <v>6.6270949074074155</v>
      </c>
      <c r="N1230" s="2">
        <f>telefony[[#This Row],[zakonczenie]]-telefony[[#This Row],[rozpoczecie]]</f>
        <v>2.2106481481481421E-3</v>
      </c>
      <c r="O1230">
        <f>IF(telefony[[#This Row],[Czy zagraniczne]]=1, ROUNDUP(telefony[[#This Row],[Trwanie]]*1440,0),0)</f>
        <v>0</v>
      </c>
      <c r="P1230" s="9">
        <f>IF(telefony[[#This Row],[Czy komórkowy]]=1, P1229+telefony[[#This Row],[Trwanie]], P1229)</f>
        <v>1.4394097222222213</v>
      </c>
      <c r="Q1230" s="9">
        <f>IF(telefony[[#This Row],[Czy stacjonarny]]=1, Q1229+telefony[[#This Row],[Trwanie]], Q1229)</f>
        <v>4.6321296296296319</v>
      </c>
    </row>
    <row r="1231" spans="1:17" x14ac:dyDescent="0.25">
      <c r="A1231">
        <v>6574044</v>
      </c>
      <c r="B1231" s="1">
        <v>42935</v>
      </c>
      <c r="C1231" s="2">
        <v>0.38173611111111111</v>
      </c>
      <c r="D1231" s="2">
        <v>0.38915509259259257</v>
      </c>
      <c r="E1231">
        <f>IF(LEN(telefony[[#This Row],[nr]]) = 7, 1,0)</f>
        <v>1</v>
      </c>
      <c r="F1231">
        <f>IF(LEN(telefony[[#This Row],[nr]]) = 8, 1,0)</f>
        <v>0</v>
      </c>
      <c r="G1231">
        <f>IF(LEN(telefony[[#This Row],[nr]]) &gt;= 10, 1,0)</f>
        <v>0</v>
      </c>
      <c r="H1231">
        <f>IF(AND(MID(telefony[[#This Row],[nr]],1,2)="12",  telefony[[#This Row],[Czy stacjonarny]]=1), 1,0)</f>
        <v>0</v>
      </c>
      <c r="I1231" s="2">
        <f>IF(telefony[[#This Row],[Czy stacjonarny na 12]]=1, telefony[[#This Row],[zakonczenie]]-telefony[[#This Row],[rozpoczecie]]+I1230, I1230)</f>
        <v>9.0208333333333224E-2</v>
      </c>
      <c r="J1231" s="9">
        <f>IF(telefony[[#This Row],[Czy stacjonarny]]=1, telefony[[#This Row],[zakonczenie]]-telefony[[#This Row],[rozpoczecie]]+J1230, J1230)</f>
        <v>5.0304513888888884</v>
      </c>
      <c r="K1231" s="9">
        <f>IF(telefony[[#This Row],[Czy komórkowy]]=1, telefony[[#This Row],[zakonczenie]]-telefony[[#This Row],[rozpoczecie]]+K1230, K1230)</f>
        <v>1.6040624999999984</v>
      </c>
      <c r="L1231" s="9">
        <f>IF(telefony[[#This Row],[Czy zagraniczne]]=1, telefony[[#This Row],[zakonczenie]]-telefony[[#This Row],[rozpoczecie]]+L1230, L1230)</f>
        <v>0.37284722222222288</v>
      </c>
      <c r="M1231" s="9">
        <f>IF(telefony[[#This Row],[Czy stacjonarny]]=1, telefony[[#This Row],[zakonczenie]]-telefony[[#This Row],[rozpoczecie]]+M1230, IF(telefony[[#This Row],[Czy komórkowy]]=1, telefony[[#This Row],[zakonczenie]]-telefony[[#This Row],[rozpoczecie]]+M1230, M1230))</f>
        <v>6.6345138888888968</v>
      </c>
      <c r="N1231" s="2">
        <f>telefony[[#This Row],[zakonczenie]]-telefony[[#This Row],[rozpoczecie]]</f>
        <v>7.418981481481457E-3</v>
      </c>
      <c r="O1231">
        <f>IF(telefony[[#This Row],[Czy zagraniczne]]=1, ROUNDUP(telefony[[#This Row],[Trwanie]]*1440,0),0)</f>
        <v>0</v>
      </c>
      <c r="P1231" s="9">
        <f>IF(telefony[[#This Row],[Czy komórkowy]]=1, P1230+telefony[[#This Row],[Trwanie]], P1230)</f>
        <v>1.4394097222222213</v>
      </c>
      <c r="Q1231" s="9">
        <f>IF(telefony[[#This Row],[Czy stacjonarny]]=1, Q1230+telefony[[#This Row],[Trwanie]], Q1230)</f>
        <v>4.6395486111111133</v>
      </c>
    </row>
    <row r="1232" spans="1:17" x14ac:dyDescent="0.25">
      <c r="A1232">
        <v>9475290</v>
      </c>
      <c r="B1232" s="1">
        <v>42935</v>
      </c>
      <c r="C1232" s="2">
        <v>0.38512731481481483</v>
      </c>
      <c r="D1232" s="2">
        <v>0.3947222222222222</v>
      </c>
      <c r="E1232">
        <f>IF(LEN(telefony[[#This Row],[nr]]) = 7, 1,0)</f>
        <v>1</v>
      </c>
      <c r="F1232">
        <f>IF(LEN(telefony[[#This Row],[nr]]) = 8, 1,0)</f>
        <v>0</v>
      </c>
      <c r="G1232">
        <f>IF(LEN(telefony[[#This Row],[nr]]) &gt;= 10, 1,0)</f>
        <v>0</v>
      </c>
      <c r="H1232">
        <f>IF(AND(MID(telefony[[#This Row],[nr]],1,2)="12",  telefony[[#This Row],[Czy stacjonarny]]=1), 1,0)</f>
        <v>0</v>
      </c>
      <c r="I1232" s="2">
        <f>IF(telefony[[#This Row],[Czy stacjonarny na 12]]=1, telefony[[#This Row],[zakonczenie]]-telefony[[#This Row],[rozpoczecie]]+I1231, I1231)</f>
        <v>9.0208333333333224E-2</v>
      </c>
      <c r="J1232" s="9">
        <f>IF(telefony[[#This Row],[Czy stacjonarny]]=1, telefony[[#This Row],[zakonczenie]]-telefony[[#This Row],[rozpoczecie]]+J1231, J1231)</f>
        <v>5.0400462962962962</v>
      </c>
      <c r="K1232" s="9">
        <f>IF(telefony[[#This Row],[Czy komórkowy]]=1, telefony[[#This Row],[zakonczenie]]-telefony[[#This Row],[rozpoczecie]]+K1231, K1231)</f>
        <v>1.6040624999999984</v>
      </c>
      <c r="L1232" s="9">
        <f>IF(telefony[[#This Row],[Czy zagraniczne]]=1, telefony[[#This Row],[zakonczenie]]-telefony[[#This Row],[rozpoczecie]]+L1231, L1231)</f>
        <v>0.37284722222222288</v>
      </c>
      <c r="M1232" s="9">
        <f>IF(telefony[[#This Row],[Czy stacjonarny]]=1, telefony[[#This Row],[zakonczenie]]-telefony[[#This Row],[rozpoczecie]]+M1231, IF(telefony[[#This Row],[Czy komórkowy]]=1, telefony[[#This Row],[zakonczenie]]-telefony[[#This Row],[rozpoczecie]]+M1231, M1231))</f>
        <v>6.6441087962963046</v>
      </c>
      <c r="N1232" s="2">
        <f>telefony[[#This Row],[zakonczenie]]-telefony[[#This Row],[rozpoczecie]]</f>
        <v>9.5949074074073715E-3</v>
      </c>
      <c r="O1232">
        <f>IF(telefony[[#This Row],[Czy zagraniczne]]=1, ROUNDUP(telefony[[#This Row],[Trwanie]]*1440,0),0)</f>
        <v>0</v>
      </c>
      <c r="P1232" s="9">
        <f>IF(telefony[[#This Row],[Czy komórkowy]]=1, P1231+telefony[[#This Row],[Trwanie]], P1231)</f>
        <v>1.4394097222222213</v>
      </c>
      <c r="Q1232" s="9">
        <f>IF(telefony[[#This Row],[Czy stacjonarny]]=1, Q1231+telefony[[#This Row],[Trwanie]], Q1231)</f>
        <v>4.649143518518521</v>
      </c>
    </row>
    <row r="1233" spans="1:17" x14ac:dyDescent="0.25">
      <c r="A1233">
        <v>4458725</v>
      </c>
      <c r="B1233" s="1">
        <v>42935</v>
      </c>
      <c r="C1233" s="2">
        <v>0.38533564814814814</v>
      </c>
      <c r="D1233" s="2">
        <v>0.39521990740740742</v>
      </c>
      <c r="E1233">
        <f>IF(LEN(telefony[[#This Row],[nr]]) = 7, 1,0)</f>
        <v>1</v>
      </c>
      <c r="F1233">
        <f>IF(LEN(telefony[[#This Row],[nr]]) = 8, 1,0)</f>
        <v>0</v>
      </c>
      <c r="G1233">
        <f>IF(LEN(telefony[[#This Row],[nr]]) &gt;= 10, 1,0)</f>
        <v>0</v>
      </c>
      <c r="H1233">
        <f>IF(AND(MID(telefony[[#This Row],[nr]],1,2)="12",  telefony[[#This Row],[Czy stacjonarny]]=1), 1,0)</f>
        <v>0</v>
      </c>
      <c r="I1233" s="2">
        <f>IF(telefony[[#This Row],[Czy stacjonarny na 12]]=1, telefony[[#This Row],[zakonczenie]]-telefony[[#This Row],[rozpoczecie]]+I1232, I1232)</f>
        <v>9.0208333333333224E-2</v>
      </c>
      <c r="J1233" s="9">
        <f>IF(telefony[[#This Row],[Czy stacjonarny]]=1, telefony[[#This Row],[zakonczenie]]-telefony[[#This Row],[rozpoczecie]]+J1232, J1232)</f>
        <v>5.0499305555555551</v>
      </c>
      <c r="K1233" s="9">
        <f>IF(telefony[[#This Row],[Czy komórkowy]]=1, telefony[[#This Row],[zakonczenie]]-telefony[[#This Row],[rozpoczecie]]+K1232, K1232)</f>
        <v>1.6040624999999984</v>
      </c>
      <c r="L1233" s="9">
        <f>IF(telefony[[#This Row],[Czy zagraniczne]]=1, telefony[[#This Row],[zakonczenie]]-telefony[[#This Row],[rozpoczecie]]+L1232, L1232)</f>
        <v>0.37284722222222288</v>
      </c>
      <c r="M1233" s="9">
        <f>IF(telefony[[#This Row],[Czy stacjonarny]]=1, telefony[[#This Row],[zakonczenie]]-telefony[[#This Row],[rozpoczecie]]+M1232, IF(telefony[[#This Row],[Czy komórkowy]]=1, telefony[[#This Row],[zakonczenie]]-telefony[[#This Row],[rozpoczecie]]+M1232, M1232))</f>
        <v>6.6539930555555635</v>
      </c>
      <c r="N1233" s="2">
        <f>telefony[[#This Row],[zakonczenie]]-telefony[[#This Row],[rozpoczecie]]</f>
        <v>9.8842592592592871E-3</v>
      </c>
      <c r="O1233">
        <f>IF(telefony[[#This Row],[Czy zagraniczne]]=1, ROUNDUP(telefony[[#This Row],[Trwanie]]*1440,0),0)</f>
        <v>0</v>
      </c>
      <c r="P1233" s="9">
        <f>IF(telefony[[#This Row],[Czy komórkowy]]=1, P1232+telefony[[#This Row],[Trwanie]], P1232)</f>
        <v>1.4394097222222213</v>
      </c>
      <c r="Q1233" s="9">
        <f>IF(telefony[[#This Row],[Czy stacjonarny]]=1, Q1232+telefony[[#This Row],[Trwanie]], Q1232)</f>
        <v>4.65902777777778</v>
      </c>
    </row>
    <row r="1234" spans="1:17" x14ac:dyDescent="0.25">
      <c r="A1234">
        <v>4785864</v>
      </c>
      <c r="B1234" s="1">
        <v>42935</v>
      </c>
      <c r="C1234" s="2">
        <v>0.38833333333333331</v>
      </c>
      <c r="D1234" s="2">
        <v>0.39069444444444446</v>
      </c>
      <c r="E1234">
        <f>IF(LEN(telefony[[#This Row],[nr]]) = 7, 1,0)</f>
        <v>1</v>
      </c>
      <c r="F1234">
        <f>IF(LEN(telefony[[#This Row],[nr]]) = 8, 1,0)</f>
        <v>0</v>
      </c>
      <c r="G1234">
        <f>IF(LEN(telefony[[#This Row],[nr]]) &gt;= 10, 1,0)</f>
        <v>0</v>
      </c>
      <c r="H1234">
        <f>IF(AND(MID(telefony[[#This Row],[nr]],1,2)="12",  telefony[[#This Row],[Czy stacjonarny]]=1), 1,0)</f>
        <v>0</v>
      </c>
      <c r="I1234" s="2">
        <f>IF(telefony[[#This Row],[Czy stacjonarny na 12]]=1, telefony[[#This Row],[zakonczenie]]-telefony[[#This Row],[rozpoczecie]]+I1233, I1233)</f>
        <v>9.0208333333333224E-2</v>
      </c>
      <c r="J1234" s="9">
        <f>IF(telefony[[#This Row],[Czy stacjonarny]]=1, telefony[[#This Row],[zakonczenie]]-telefony[[#This Row],[rozpoczecie]]+J1233, J1233)</f>
        <v>5.0522916666666662</v>
      </c>
      <c r="K1234" s="9">
        <f>IF(telefony[[#This Row],[Czy komórkowy]]=1, telefony[[#This Row],[zakonczenie]]-telefony[[#This Row],[rozpoczecie]]+K1233, K1233)</f>
        <v>1.6040624999999984</v>
      </c>
      <c r="L1234" s="9">
        <f>IF(telefony[[#This Row],[Czy zagraniczne]]=1, telefony[[#This Row],[zakonczenie]]-telefony[[#This Row],[rozpoczecie]]+L1233, L1233)</f>
        <v>0.37284722222222288</v>
      </c>
      <c r="M1234" s="9">
        <f>IF(telefony[[#This Row],[Czy stacjonarny]]=1, telefony[[#This Row],[zakonczenie]]-telefony[[#This Row],[rozpoczecie]]+M1233, IF(telefony[[#This Row],[Czy komórkowy]]=1, telefony[[#This Row],[zakonczenie]]-telefony[[#This Row],[rozpoczecie]]+M1233, M1233))</f>
        <v>6.6563541666666746</v>
      </c>
      <c r="N1234" s="2">
        <f>telefony[[#This Row],[zakonczenie]]-telefony[[#This Row],[rozpoczecie]]</f>
        <v>2.3611111111111471E-3</v>
      </c>
      <c r="O1234">
        <f>IF(telefony[[#This Row],[Czy zagraniczne]]=1, ROUNDUP(telefony[[#This Row],[Trwanie]]*1440,0),0)</f>
        <v>0</v>
      </c>
      <c r="P1234" s="9">
        <f>IF(telefony[[#This Row],[Czy komórkowy]]=1, P1233+telefony[[#This Row],[Trwanie]], P1233)</f>
        <v>1.4394097222222213</v>
      </c>
      <c r="Q1234" s="9">
        <f>IF(telefony[[#This Row],[Czy stacjonarny]]=1, Q1233+telefony[[#This Row],[Trwanie]], Q1233)</f>
        <v>4.661388888888891</v>
      </c>
    </row>
    <row r="1235" spans="1:17" x14ac:dyDescent="0.25">
      <c r="A1235">
        <v>3109039</v>
      </c>
      <c r="B1235" s="1">
        <v>42935</v>
      </c>
      <c r="C1235" s="2">
        <v>0.38979166666666665</v>
      </c>
      <c r="D1235" s="2">
        <v>0.39171296296296299</v>
      </c>
      <c r="E1235">
        <f>IF(LEN(telefony[[#This Row],[nr]]) = 7, 1,0)</f>
        <v>1</v>
      </c>
      <c r="F1235">
        <f>IF(LEN(telefony[[#This Row],[nr]]) = 8, 1,0)</f>
        <v>0</v>
      </c>
      <c r="G1235">
        <f>IF(LEN(telefony[[#This Row],[nr]]) &gt;= 10, 1,0)</f>
        <v>0</v>
      </c>
      <c r="H1235">
        <f>IF(AND(MID(telefony[[#This Row],[nr]],1,2)="12",  telefony[[#This Row],[Czy stacjonarny]]=1), 1,0)</f>
        <v>0</v>
      </c>
      <c r="I1235" s="2">
        <f>IF(telefony[[#This Row],[Czy stacjonarny na 12]]=1, telefony[[#This Row],[zakonczenie]]-telefony[[#This Row],[rozpoczecie]]+I1234, I1234)</f>
        <v>9.0208333333333224E-2</v>
      </c>
      <c r="J1235" s="9">
        <f>IF(telefony[[#This Row],[Czy stacjonarny]]=1, telefony[[#This Row],[zakonczenie]]-telefony[[#This Row],[rozpoczecie]]+J1234, J1234)</f>
        <v>5.0542129629629624</v>
      </c>
      <c r="K1235" s="9">
        <f>IF(telefony[[#This Row],[Czy komórkowy]]=1, telefony[[#This Row],[zakonczenie]]-telefony[[#This Row],[rozpoczecie]]+K1234, K1234)</f>
        <v>1.6040624999999984</v>
      </c>
      <c r="L1235" s="9">
        <f>IF(telefony[[#This Row],[Czy zagraniczne]]=1, telefony[[#This Row],[zakonczenie]]-telefony[[#This Row],[rozpoczecie]]+L1234, L1234)</f>
        <v>0.37284722222222288</v>
      </c>
      <c r="M1235" s="9">
        <f>IF(telefony[[#This Row],[Czy stacjonarny]]=1, telefony[[#This Row],[zakonczenie]]-telefony[[#This Row],[rozpoczecie]]+M1234, IF(telefony[[#This Row],[Czy komórkowy]]=1, telefony[[#This Row],[zakonczenie]]-telefony[[#This Row],[rozpoczecie]]+M1234, M1234))</f>
        <v>6.6582754629629708</v>
      </c>
      <c r="N1235" s="2">
        <f>telefony[[#This Row],[zakonczenie]]-telefony[[#This Row],[rozpoczecie]]</f>
        <v>1.9212962962963376E-3</v>
      </c>
      <c r="O1235">
        <f>IF(telefony[[#This Row],[Czy zagraniczne]]=1, ROUNDUP(telefony[[#This Row],[Trwanie]]*1440,0),0)</f>
        <v>0</v>
      </c>
      <c r="P1235" s="9">
        <f>IF(telefony[[#This Row],[Czy komórkowy]]=1, P1234+telefony[[#This Row],[Trwanie]], P1234)</f>
        <v>1.4394097222222213</v>
      </c>
      <c r="Q1235" s="9">
        <f>IF(telefony[[#This Row],[Czy stacjonarny]]=1, Q1234+telefony[[#This Row],[Trwanie]], Q1234)</f>
        <v>4.6633101851851873</v>
      </c>
    </row>
    <row r="1236" spans="1:17" x14ac:dyDescent="0.25">
      <c r="A1236">
        <v>7340326</v>
      </c>
      <c r="B1236" s="1">
        <v>42935</v>
      </c>
      <c r="C1236" s="2">
        <v>0.3898611111111111</v>
      </c>
      <c r="D1236" s="2">
        <v>0.39067129629629632</v>
      </c>
      <c r="E1236">
        <f>IF(LEN(telefony[[#This Row],[nr]]) = 7, 1,0)</f>
        <v>1</v>
      </c>
      <c r="F1236">
        <f>IF(LEN(telefony[[#This Row],[nr]]) = 8, 1,0)</f>
        <v>0</v>
      </c>
      <c r="G1236">
        <f>IF(LEN(telefony[[#This Row],[nr]]) &gt;= 10, 1,0)</f>
        <v>0</v>
      </c>
      <c r="H1236">
        <f>IF(AND(MID(telefony[[#This Row],[nr]],1,2)="12",  telefony[[#This Row],[Czy stacjonarny]]=1), 1,0)</f>
        <v>0</v>
      </c>
      <c r="I1236" s="2">
        <f>IF(telefony[[#This Row],[Czy stacjonarny na 12]]=1, telefony[[#This Row],[zakonczenie]]-telefony[[#This Row],[rozpoczecie]]+I1235, I1235)</f>
        <v>9.0208333333333224E-2</v>
      </c>
      <c r="J1236" s="9">
        <f>IF(telefony[[#This Row],[Czy stacjonarny]]=1, telefony[[#This Row],[zakonczenie]]-telefony[[#This Row],[rozpoczecie]]+J1235, J1235)</f>
        <v>5.0550231481481473</v>
      </c>
      <c r="K1236" s="9">
        <f>IF(telefony[[#This Row],[Czy komórkowy]]=1, telefony[[#This Row],[zakonczenie]]-telefony[[#This Row],[rozpoczecie]]+K1235, K1235)</f>
        <v>1.6040624999999984</v>
      </c>
      <c r="L1236" s="9">
        <f>IF(telefony[[#This Row],[Czy zagraniczne]]=1, telefony[[#This Row],[zakonczenie]]-telefony[[#This Row],[rozpoczecie]]+L1235, L1235)</f>
        <v>0.37284722222222288</v>
      </c>
      <c r="M1236" s="9">
        <f>IF(telefony[[#This Row],[Czy stacjonarny]]=1, telefony[[#This Row],[zakonczenie]]-telefony[[#This Row],[rozpoczecie]]+M1235, IF(telefony[[#This Row],[Czy komórkowy]]=1, telefony[[#This Row],[zakonczenie]]-telefony[[#This Row],[rozpoczecie]]+M1235, M1235))</f>
        <v>6.6590856481481557</v>
      </c>
      <c r="N1236" s="2">
        <f>telefony[[#This Row],[zakonczenie]]-telefony[[#This Row],[rozpoczecie]]</f>
        <v>8.1018518518521931E-4</v>
      </c>
      <c r="O1236">
        <f>IF(telefony[[#This Row],[Czy zagraniczne]]=1, ROUNDUP(telefony[[#This Row],[Trwanie]]*1440,0),0)</f>
        <v>0</v>
      </c>
      <c r="P1236" s="9">
        <f>IF(telefony[[#This Row],[Czy komórkowy]]=1, P1235+telefony[[#This Row],[Trwanie]], P1235)</f>
        <v>1.4394097222222213</v>
      </c>
      <c r="Q1236" s="9">
        <f>IF(telefony[[#This Row],[Czy stacjonarny]]=1, Q1235+telefony[[#This Row],[Trwanie]], Q1235)</f>
        <v>4.6641203703703722</v>
      </c>
    </row>
    <row r="1237" spans="1:17" x14ac:dyDescent="0.25">
      <c r="A1237">
        <v>7865428</v>
      </c>
      <c r="B1237" s="1">
        <v>42935</v>
      </c>
      <c r="C1237" s="2">
        <v>0.3941898148148148</v>
      </c>
      <c r="D1237" s="2">
        <v>0.40530092592592593</v>
      </c>
      <c r="E1237">
        <f>IF(LEN(telefony[[#This Row],[nr]]) = 7, 1,0)</f>
        <v>1</v>
      </c>
      <c r="F1237">
        <f>IF(LEN(telefony[[#This Row],[nr]]) = 8, 1,0)</f>
        <v>0</v>
      </c>
      <c r="G1237">
        <f>IF(LEN(telefony[[#This Row],[nr]]) &gt;= 10, 1,0)</f>
        <v>0</v>
      </c>
      <c r="H1237">
        <f>IF(AND(MID(telefony[[#This Row],[nr]],1,2)="12",  telefony[[#This Row],[Czy stacjonarny]]=1), 1,0)</f>
        <v>0</v>
      </c>
      <c r="I1237" s="2">
        <f>IF(telefony[[#This Row],[Czy stacjonarny na 12]]=1, telefony[[#This Row],[zakonczenie]]-telefony[[#This Row],[rozpoczecie]]+I1236, I1236)</f>
        <v>9.0208333333333224E-2</v>
      </c>
      <c r="J1237" s="9">
        <f>IF(telefony[[#This Row],[Czy stacjonarny]]=1, telefony[[#This Row],[zakonczenie]]-telefony[[#This Row],[rozpoczecie]]+J1236, J1236)</f>
        <v>5.0661342592592584</v>
      </c>
      <c r="K1237" s="9">
        <f>IF(telefony[[#This Row],[Czy komórkowy]]=1, telefony[[#This Row],[zakonczenie]]-telefony[[#This Row],[rozpoczecie]]+K1236, K1236)</f>
        <v>1.6040624999999984</v>
      </c>
      <c r="L1237" s="9">
        <f>IF(telefony[[#This Row],[Czy zagraniczne]]=1, telefony[[#This Row],[zakonczenie]]-telefony[[#This Row],[rozpoczecie]]+L1236, L1236)</f>
        <v>0.37284722222222288</v>
      </c>
      <c r="M1237" s="9">
        <f>IF(telefony[[#This Row],[Czy stacjonarny]]=1, telefony[[#This Row],[zakonczenie]]-telefony[[#This Row],[rozpoczecie]]+M1236, IF(telefony[[#This Row],[Czy komórkowy]]=1, telefony[[#This Row],[zakonczenie]]-telefony[[#This Row],[rozpoczecie]]+M1236, M1236))</f>
        <v>6.6701967592592668</v>
      </c>
      <c r="N1237" s="2">
        <f>telefony[[#This Row],[zakonczenie]]-telefony[[#This Row],[rozpoczecie]]</f>
        <v>1.1111111111111127E-2</v>
      </c>
      <c r="O1237">
        <f>IF(telefony[[#This Row],[Czy zagraniczne]]=1, ROUNDUP(telefony[[#This Row],[Trwanie]]*1440,0),0)</f>
        <v>0</v>
      </c>
      <c r="P1237" s="9">
        <f>IF(telefony[[#This Row],[Czy komórkowy]]=1, P1236+telefony[[#This Row],[Trwanie]], P1236)</f>
        <v>1.4394097222222213</v>
      </c>
      <c r="Q1237" s="9">
        <f>IF(telefony[[#This Row],[Czy stacjonarny]]=1, Q1236+telefony[[#This Row],[Trwanie]], Q1236)</f>
        <v>4.6752314814814833</v>
      </c>
    </row>
    <row r="1238" spans="1:17" x14ac:dyDescent="0.25">
      <c r="A1238">
        <v>1467591</v>
      </c>
      <c r="B1238" s="1">
        <v>42935</v>
      </c>
      <c r="C1238" s="2">
        <v>0.39607638888888891</v>
      </c>
      <c r="D1238" s="2">
        <v>0.40442129629629631</v>
      </c>
      <c r="E1238">
        <f>IF(LEN(telefony[[#This Row],[nr]]) = 7, 1,0)</f>
        <v>1</v>
      </c>
      <c r="F1238">
        <f>IF(LEN(telefony[[#This Row],[nr]]) = 8, 1,0)</f>
        <v>0</v>
      </c>
      <c r="G1238">
        <f>IF(LEN(telefony[[#This Row],[nr]]) &gt;= 10, 1,0)</f>
        <v>0</v>
      </c>
      <c r="H1238">
        <f>IF(AND(MID(telefony[[#This Row],[nr]],1,2)="12",  telefony[[#This Row],[Czy stacjonarny]]=1), 1,0)</f>
        <v>0</v>
      </c>
      <c r="I1238" s="2">
        <f>IF(telefony[[#This Row],[Czy stacjonarny na 12]]=1, telefony[[#This Row],[zakonczenie]]-telefony[[#This Row],[rozpoczecie]]+I1237, I1237)</f>
        <v>9.0208333333333224E-2</v>
      </c>
      <c r="J1238" s="9">
        <f>IF(telefony[[#This Row],[Czy stacjonarny]]=1, telefony[[#This Row],[zakonczenie]]-telefony[[#This Row],[rozpoczecie]]+J1237, J1237)</f>
        <v>5.0744791666666655</v>
      </c>
      <c r="K1238" s="9">
        <f>IF(telefony[[#This Row],[Czy komórkowy]]=1, telefony[[#This Row],[zakonczenie]]-telefony[[#This Row],[rozpoczecie]]+K1237, K1237)</f>
        <v>1.6040624999999984</v>
      </c>
      <c r="L1238" s="9">
        <f>IF(telefony[[#This Row],[Czy zagraniczne]]=1, telefony[[#This Row],[zakonczenie]]-telefony[[#This Row],[rozpoczecie]]+L1237, L1237)</f>
        <v>0.37284722222222288</v>
      </c>
      <c r="M1238" s="9">
        <f>IF(telefony[[#This Row],[Czy stacjonarny]]=1, telefony[[#This Row],[zakonczenie]]-telefony[[#This Row],[rozpoczecie]]+M1237, IF(telefony[[#This Row],[Czy komórkowy]]=1, telefony[[#This Row],[zakonczenie]]-telefony[[#This Row],[rozpoczecie]]+M1237, M1237))</f>
        <v>6.6785416666666739</v>
      </c>
      <c r="N1238" s="2">
        <f>telefony[[#This Row],[zakonczenie]]-telefony[[#This Row],[rozpoczecie]]</f>
        <v>8.3449074074073981E-3</v>
      </c>
      <c r="O1238">
        <f>IF(telefony[[#This Row],[Czy zagraniczne]]=1, ROUNDUP(telefony[[#This Row],[Trwanie]]*1440,0),0)</f>
        <v>0</v>
      </c>
      <c r="P1238" s="9">
        <f>IF(telefony[[#This Row],[Czy komórkowy]]=1, P1237+telefony[[#This Row],[Trwanie]], P1237)</f>
        <v>1.4394097222222213</v>
      </c>
      <c r="Q1238" s="9">
        <f>IF(telefony[[#This Row],[Czy stacjonarny]]=1, Q1237+telefony[[#This Row],[Trwanie]], Q1237)</f>
        <v>4.6835763888888904</v>
      </c>
    </row>
    <row r="1239" spans="1:17" x14ac:dyDescent="0.25">
      <c r="A1239">
        <v>2475157</v>
      </c>
      <c r="B1239" s="1">
        <v>42935</v>
      </c>
      <c r="C1239" s="2">
        <v>0.39937499999999998</v>
      </c>
      <c r="D1239" s="2">
        <v>0.40332175925925928</v>
      </c>
      <c r="E1239">
        <f>IF(LEN(telefony[[#This Row],[nr]]) = 7, 1,0)</f>
        <v>1</v>
      </c>
      <c r="F1239">
        <f>IF(LEN(telefony[[#This Row],[nr]]) = 8, 1,0)</f>
        <v>0</v>
      </c>
      <c r="G1239">
        <f>IF(LEN(telefony[[#This Row],[nr]]) &gt;= 10, 1,0)</f>
        <v>0</v>
      </c>
      <c r="H1239">
        <f>IF(AND(MID(telefony[[#This Row],[nr]],1,2)="12",  telefony[[#This Row],[Czy stacjonarny]]=1), 1,0)</f>
        <v>0</v>
      </c>
      <c r="I1239" s="2">
        <f>IF(telefony[[#This Row],[Czy stacjonarny na 12]]=1, telefony[[#This Row],[zakonczenie]]-telefony[[#This Row],[rozpoczecie]]+I1238, I1238)</f>
        <v>9.0208333333333224E-2</v>
      </c>
      <c r="J1239" s="9">
        <f>IF(telefony[[#This Row],[Czy stacjonarny]]=1, telefony[[#This Row],[zakonczenie]]-telefony[[#This Row],[rozpoczecie]]+J1238, J1238)</f>
        <v>5.0784259259259246</v>
      </c>
      <c r="K1239" s="9">
        <f>IF(telefony[[#This Row],[Czy komórkowy]]=1, telefony[[#This Row],[zakonczenie]]-telefony[[#This Row],[rozpoczecie]]+K1238, K1238)</f>
        <v>1.6040624999999984</v>
      </c>
      <c r="L1239" s="9">
        <f>IF(telefony[[#This Row],[Czy zagraniczne]]=1, telefony[[#This Row],[zakonczenie]]-telefony[[#This Row],[rozpoczecie]]+L1238, L1238)</f>
        <v>0.37284722222222288</v>
      </c>
      <c r="M1239" s="9">
        <f>IF(telefony[[#This Row],[Czy stacjonarny]]=1, telefony[[#This Row],[zakonczenie]]-telefony[[#This Row],[rozpoczecie]]+M1238, IF(telefony[[#This Row],[Czy komórkowy]]=1, telefony[[#This Row],[zakonczenie]]-telefony[[#This Row],[rozpoczecie]]+M1238, M1238))</f>
        <v>6.682488425925933</v>
      </c>
      <c r="N1239" s="2">
        <f>telefony[[#This Row],[zakonczenie]]-telefony[[#This Row],[rozpoczecie]]</f>
        <v>3.9467592592593026E-3</v>
      </c>
      <c r="O1239">
        <f>IF(telefony[[#This Row],[Czy zagraniczne]]=1, ROUNDUP(telefony[[#This Row],[Trwanie]]*1440,0),0)</f>
        <v>0</v>
      </c>
      <c r="P1239" s="9">
        <f>IF(telefony[[#This Row],[Czy komórkowy]]=1, P1238+telefony[[#This Row],[Trwanie]], P1238)</f>
        <v>1.4394097222222213</v>
      </c>
      <c r="Q1239" s="9">
        <f>IF(telefony[[#This Row],[Czy stacjonarny]]=1, Q1238+telefony[[#This Row],[Trwanie]], Q1238)</f>
        <v>4.6875231481481494</v>
      </c>
    </row>
    <row r="1240" spans="1:17" x14ac:dyDescent="0.25">
      <c r="A1240">
        <v>6023049</v>
      </c>
      <c r="B1240" s="1">
        <v>42935</v>
      </c>
      <c r="C1240" s="2">
        <v>0.39959490740740738</v>
      </c>
      <c r="D1240" s="2">
        <v>0.41099537037037037</v>
      </c>
      <c r="E1240">
        <f>IF(LEN(telefony[[#This Row],[nr]]) = 7, 1,0)</f>
        <v>1</v>
      </c>
      <c r="F1240">
        <f>IF(LEN(telefony[[#This Row],[nr]]) = 8, 1,0)</f>
        <v>0</v>
      </c>
      <c r="G1240">
        <f>IF(LEN(telefony[[#This Row],[nr]]) &gt;= 10, 1,0)</f>
        <v>0</v>
      </c>
      <c r="H1240">
        <f>IF(AND(MID(telefony[[#This Row],[nr]],1,2)="12",  telefony[[#This Row],[Czy stacjonarny]]=1), 1,0)</f>
        <v>0</v>
      </c>
      <c r="I1240" s="2">
        <f>IF(telefony[[#This Row],[Czy stacjonarny na 12]]=1, telefony[[#This Row],[zakonczenie]]-telefony[[#This Row],[rozpoczecie]]+I1239, I1239)</f>
        <v>9.0208333333333224E-2</v>
      </c>
      <c r="J1240" s="9">
        <f>IF(telefony[[#This Row],[Czy stacjonarny]]=1, telefony[[#This Row],[zakonczenie]]-telefony[[#This Row],[rozpoczecie]]+J1239, J1239)</f>
        <v>5.0898263888888877</v>
      </c>
      <c r="K1240" s="9">
        <f>IF(telefony[[#This Row],[Czy komórkowy]]=1, telefony[[#This Row],[zakonczenie]]-telefony[[#This Row],[rozpoczecie]]+K1239, K1239)</f>
        <v>1.6040624999999984</v>
      </c>
      <c r="L1240" s="9">
        <f>IF(telefony[[#This Row],[Czy zagraniczne]]=1, telefony[[#This Row],[zakonczenie]]-telefony[[#This Row],[rozpoczecie]]+L1239, L1239)</f>
        <v>0.37284722222222288</v>
      </c>
      <c r="M1240" s="9">
        <f>IF(telefony[[#This Row],[Czy stacjonarny]]=1, telefony[[#This Row],[zakonczenie]]-telefony[[#This Row],[rozpoczecie]]+M1239, IF(telefony[[#This Row],[Czy komórkowy]]=1, telefony[[#This Row],[zakonczenie]]-telefony[[#This Row],[rozpoczecie]]+M1239, M1239))</f>
        <v>6.6938888888888961</v>
      </c>
      <c r="N1240" s="2">
        <f>telefony[[#This Row],[zakonczenie]]-telefony[[#This Row],[rozpoczecie]]</f>
        <v>1.1400462962962987E-2</v>
      </c>
      <c r="O1240">
        <f>IF(telefony[[#This Row],[Czy zagraniczne]]=1, ROUNDUP(telefony[[#This Row],[Trwanie]]*1440,0),0)</f>
        <v>0</v>
      </c>
      <c r="P1240" s="9">
        <f>IF(telefony[[#This Row],[Czy komórkowy]]=1, P1239+telefony[[#This Row],[Trwanie]], P1239)</f>
        <v>1.4394097222222213</v>
      </c>
      <c r="Q1240" s="9">
        <f>IF(telefony[[#This Row],[Czy stacjonarny]]=1, Q1239+telefony[[#This Row],[Trwanie]], Q1239)</f>
        <v>4.6989236111111126</v>
      </c>
    </row>
    <row r="1241" spans="1:17" x14ac:dyDescent="0.25">
      <c r="A1241">
        <v>39210366</v>
      </c>
      <c r="B1241" s="1">
        <v>42935</v>
      </c>
      <c r="C1241" s="2">
        <v>0.40234953703703702</v>
      </c>
      <c r="D1241" s="2">
        <v>0.40469907407407407</v>
      </c>
      <c r="E1241">
        <f>IF(LEN(telefony[[#This Row],[nr]]) = 7, 1,0)</f>
        <v>0</v>
      </c>
      <c r="F1241">
        <f>IF(LEN(telefony[[#This Row],[nr]]) = 8, 1,0)</f>
        <v>1</v>
      </c>
      <c r="G1241">
        <f>IF(LEN(telefony[[#This Row],[nr]]) &gt;= 10, 1,0)</f>
        <v>0</v>
      </c>
      <c r="H1241">
        <f>IF(AND(MID(telefony[[#This Row],[nr]],1,2)="12",  telefony[[#This Row],[Czy stacjonarny]]=1), 1,0)</f>
        <v>0</v>
      </c>
      <c r="I1241" s="2">
        <f>IF(telefony[[#This Row],[Czy stacjonarny na 12]]=1, telefony[[#This Row],[zakonczenie]]-telefony[[#This Row],[rozpoczecie]]+I1240, I1240)</f>
        <v>9.0208333333333224E-2</v>
      </c>
      <c r="J1241" s="9">
        <f>IF(telefony[[#This Row],[Czy stacjonarny]]=1, telefony[[#This Row],[zakonczenie]]-telefony[[#This Row],[rozpoczecie]]+J1240, J1240)</f>
        <v>5.0898263888888877</v>
      </c>
      <c r="K1241" s="9">
        <f>IF(telefony[[#This Row],[Czy komórkowy]]=1, telefony[[#This Row],[zakonczenie]]-telefony[[#This Row],[rozpoczecie]]+K1240, K1240)</f>
        <v>1.6064120370370354</v>
      </c>
      <c r="L1241" s="9">
        <f>IF(telefony[[#This Row],[Czy zagraniczne]]=1, telefony[[#This Row],[zakonczenie]]-telefony[[#This Row],[rozpoczecie]]+L1240, L1240)</f>
        <v>0.37284722222222288</v>
      </c>
      <c r="M1241" s="9">
        <f>IF(telefony[[#This Row],[Czy stacjonarny]]=1, telefony[[#This Row],[zakonczenie]]-telefony[[#This Row],[rozpoczecie]]+M1240, IF(telefony[[#This Row],[Czy komórkowy]]=1, telefony[[#This Row],[zakonczenie]]-telefony[[#This Row],[rozpoczecie]]+M1240, M1240))</f>
        <v>6.6962384259259329</v>
      </c>
      <c r="N1241" s="2">
        <f>telefony[[#This Row],[zakonczenie]]-telefony[[#This Row],[rozpoczecie]]</f>
        <v>2.3495370370370527E-3</v>
      </c>
      <c r="O1241">
        <f>IF(telefony[[#This Row],[Czy zagraniczne]]=1, ROUNDUP(telefony[[#This Row],[Trwanie]]*1440,0),0)</f>
        <v>0</v>
      </c>
      <c r="P1241" s="9">
        <f>IF(telefony[[#This Row],[Czy komórkowy]]=1, P1240+telefony[[#This Row],[Trwanie]], P1240)</f>
        <v>1.4417592592592583</v>
      </c>
      <c r="Q1241" s="9">
        <f>IF(telefony[[#This Row],[Czy stacjonarny]]=1, Q1240+telefony[[#This Row],[Trwanie]], Q1240)</f>
        <v>4.6989236111111126</v>
      </c>
    </row>
    <row r="1242" spans="1:17" x14ac:dyDescent="0.25">
      <c r="A1242">
        <v>90880011</v>
      </c>
      <c r="B1242" s="1">
        <v>42935</v>
      </c>
      <c r="C1242" s="2">
        <v>0.40743055555555557</v>
      </c>
      <c r="D1242" s="2">
        <v>0.41255787037037039</v>
      </c>
      <c r="E1242">
        <f>IF(LEN(telefony[[#This Row],[nr]]) = 7, 1,0)</f>
        <v>0</v>
      </c>
      <c r="F1242">
        <f>IF(LEN(telefony[[#This Row],[nr]]) = 8, 1,0)</f>
        <v>1</v>
      </c>
      <c r="G1242">
        <f>IF(LEN(telefony[[#This Row],[nr]]) &gt;= 10, 1,0)</f>
        <v>0</v>
      </c>
      <c r="H1242">
        <f>IF(AND(MID(telefony[[#This Row],[nr]],1,2)="12",  telefony[[#This Row],[Czy stacjonarny]]=1), 1,0)</f>
        <v>0</v>
      </c>
      <c r="I1242" s="2">
        <f>IF(telefony[[#This Row],[Czy stacjonarny na 12]]=1, telefony[[#This Row],[zakonczenie]]-telefony[[#This Row],[rozpoczecie]]+I1241, I1241)</f>
        <v>9.0208333333333224E-2</v>
      </c>
      <c r="J1242" s="9">
        <f>IF(telefony[[#This Row],[Czy stacjonarny]]=1, telefony[[#This Row],[zakonczenie]]-telefony[[#This Row],[rozpoczecie]]+J1241, J1241)</f>
        <v>5.0898263888888877</v>
      </c>
      <c r="K1242" s="9">
        <f>IF(telefony[[#This Row],[Czy komórkowy]]=1, telefony[[#This Row],[zakonczenie]]-telefony[[#This Row],[rozpoczecie]]+K1241, K1241)</f>
        <v>1.6115393518518502</v>
      </c>
      <c r="L1242" s="9">
        <f>IF(telefony[[#This Row],[Czy zagraniczne]]=1, telefony[[#This Row],[zakonczenie]]-telefony[[#This Row],[rozpoczecie]]+L1241, L1241)</f>
        <v>0.37284722222222288</v>
      </c>
      <c r="M1242" s="9">
        <f>IF(telefony[[#This Row],[Czy stacjonarny]]=1, telefony[[#This Row],[zakonczenie]]-telefony[[#This Row],[rozpoczecie]]+M1241, IF(telefony[[#This Row],[Czy komórkowy]]=1, telefony[[#This Row],[zakonczenie]]-telefony[[#This Row],[rozpoczecie]]+M1241, M1241))</f>
        <v>6.7013657407407479</v>
      </c>
      <c r="N1242" s="2">
        <f>telefony[[#This Row],[zakonczenie]]-telefony[[#This Row],[rozpoczecie]]</f>
        <v>5.1273148148148207E-3</v>
      </c>
      <c r="O1242">
        <f>IF(telefony[[#This Row],[Czy zagraniczne]]=1, ROUNDUP(telefony[[#This Row],[Trwanie]]*1440,0),0)</f>
        <v>0</v>
      </c>
      <c r="P1242" s="9">
        <f>IF(telefony[[#This Row],[Czy komórkowy]]=1, P1241+telefony[[#This Row],[Trwanie]], P1241)</f>
        <v>1.4468865740740731</v>
      </c>
      <c r="Q1242" s="9">
        <f>IF(telefony[[#This Row],[Czy stacjonarny]]=1, Q1241+telefony[[#This Row],[Trwanie]], Q1241)</f>
        <v>4.6989236111111126</v>
      </c>
    </row>
    <row r="1243" spans="1:17" x14ac:dyDescent="0.25">
      <c r="A1243">
        <v>4469748</v>
      </c>
      <c r="B1243" s="1">
        <v>42935</v>
      </c>
      <c r="C1243" s="2">
        <v>0.41121527777777778</v>
      </c>
      <c r="D1243" s="2">
        <v>0.41483796296296294</v>
      </c>
      <c r="E1243">
        <f>IF(LEN(telefony[[#This Row],[nr]]) = 7, 1,0)</f>
        <v>1</v>
      </c>
      <c r="F1243">
        <f>IF(LEN(telefony[[#This Row],[nr]]) = 8, 1,0)</f>
        <v>0</v>
      </c>
      <c r="G1243">
        <f>IF(LEN(telefony[[#This Row],[nr]]) &gt;= 10, 1,0)</f>
        <v>0</v>
      </c>
      <c r="H1243">
        <f>IF(AND(MID(telefony[[#This Row],[nr]],1,2)="12",  telefony[[#This Row],[Czy stacjonarny]]=1), 1,0)</f>
        <v>0</v>
      </c>
      <c r="I1243" s="2">
        <f>IF(telefony[[#This Row],[Czy stacjonarny na 12]]=1, telefony[[#This Row],[zakonczenie]]-telefony[[#This Row],[rozpoczecie]]+I1242, I1242)</f>
        <v>9.0208333333333224E-2</v>
      </c>
      <c r="J1243" s="9">
        <f>IF(telefony[[#This Row],[Czy stacjonarny]]=1, telefony[[#This Row],[zakonczenie]]-telefony[[#This Row],[rozpoczecie]]+J1242, J1242)</f>
        <v>5.0934490740740728</v>
      </c>
      <c r="K1243" s="9">
        <f>IF(telefony[[#This Row],[Czy komórkowy]]=1, telefony[[#This Row],[zakonczenie]]-telefony[[#This Row],[rozpoczecie]]+K1242, K1242)</f>
        <v>1.6115393518518502</v>
      </c>
      <c r="L1243" s="9">
        <f>IF(telefony[[#This Row],[Czy zagraniczne]]=1, telefony[[#This Row],[zakonczenie]]-telefony[[#This Row],[rozpoczecie]]+L1242, L1242)</f>
        <v>0.37284722222222288</v>
      </c>
      <c r="M1243" s="9">
        <f>IF(telefony[[#This Row],[Czy stacjonarny]]=1, telefony[[#This Row],[zakonczenie]]-telefony[[#This Row],[rozpoczecie]]+M1242, IF(telefony[[#This Row],[Czy komórkowy]]=1, telefony[[#This Row],[zakonczenie]]-telefony[[#This Row],[rozpoczecie]]+M1242, M1242))</f>
        <v>6.7049884259259329</v>
      </c>
      <c r="N1243" s="2">
        <f>telefony[[#This Row],[zakonczenie]]-telefony[[#This Row],[rozpoczecie]]</f>
        <v>3.6226851851851594E-3</v>
      </c>
      <c r="O1243">
        <f>IF(telefony[[#This Row],[Czy zagraniczne]]=1, ROUNDUP(telefony[[#This Row],[Trwanie]]*1440,0),0)</f>
        <v>0</v>
      </c>
      <c r="P1243" s="9">
        <f>IF(telefony[[#This Row],[Czy komórkowy]]=1, P1242+telefony[[#This Row],[Trwanie]], P1242)</f>
        <v>1.4468865740740731</v>
      </c>
      <c r="Q1243" s="9">
        <f>IF(telefony[[#This Row],[Czy stacjonarny]]=1, Q1242+telefony[[#This Row],[Trwanie]], Q1242)</f>
        <v>4.7025462962962976</v>
      </c>
    </row>
    <row r="1244" spans="1:17" x14ac:dyDescent="0.25">
      <c r="A1244">
        <v>3931739393</v>
      </c>
      <c r="B1244" s="1">
        <v>42935</v>
      </c>
      <c r="C1244" s="2">
        <v>0.4127662037037037</v>
      </c>
      <c r="D1244" s="2">
        <v>0.42182870370370368</v>
      </c>
      <c r="E1244">
        <f>IF(LEN(telefony[[#This Row],[nr]]) = 7, 1,0)</f>
        <v>0</v>
      </c>
      <c r="F1244">
        <f>IF(LEN(telefony[[#This Row],[nr]]) = 8, 1,0)</f>
        <v>0</v>
      </c>
      <c r="G1244">
        <f>IF(LEN(telefony[[#This Row],[nr]]) &gt;= 10, 1,0)</f>
        <v>1</v>
      </c>
      <c r="H1244">
        <f>IF(AND(MID(telefony[[#This Row],[nr]],1,2)="12",  telefony[[#This Row],[Czy stacjonarny]]=1), 1,0)</f>
        <v>0</v>
      </c>
      <c r="I1244" s="2">
        <f>IF(telefony[[#This Row],[Czy stacjonarny na 12]]=1, telefony[[#This Row],[zakonczenie]]-telefony[[#This Row],[rozpoczecie]]+I1243, I1243)</f>
        <v>9.0208333333333224E-2</v>
      </c>
      <c r="J1244" s="9">
        <f>IF(telefony[[#This Row],[Czy stacjonarny]]=1, telefony[[#This Row],[zakonczenie]]-telefony[[#This Row],[rozpoczecie]]+J1243, J1243)</f>
        <v>5.0934490740740728</v>
      </c>
      <c r="K1244" s="9">
        <f>IF(telefony[[#This Row],[Czy komórkowy]]=1, telefony[[#This Row],[zakonczenie]]-telefony[[#This Row],[rozpoczecie]]+K1243, K1243)</f>
        <v>1.6115393518518502</v>
      </c>
      <c r="L1244" s="9">
        <f>IF(telefony[[#This Row],[Czy zagraniczne]]=1, telefony[[#This Row],[zakonczenie]]-telefony[[#This Row],[rozpoczecie]]+L1243, L1243)</f>
        <v>0.38190972222222286</v>
      </c>
      <c r="M1244" s="9">
        <f>IF(telefony[[#This Row],[Czy stacjonarny]]=1, telefony[[#This Row],[zakonczenie]]-telefony[[#This Row],[rozpoczecie]]+M1243, IF(telefony[[#This Row],[Czy komórkowy]]=1, telefony[[#This Row],[zakonczenie]]-telefony[[#This Row],[rozpoczecie]]+M1243, M1243))</f>
        <v>6.7049884259259329</v>
      </c>
      <c r="N1244" s="2">
        <f>telefony[[#This Row],[zakonczenie]]-telefony[[#This Row],[rozpoczecie]]</f>
        <v>9.0624999999999734E-3</v>
      </c>
      <c r="O1244">
        <f>IF(telefony[[#This Row],[Czy zagraniczne]]=1, ROUNDUP(telefony[[#This Row],[Trwanie]]*1440,0),0)</f>
        <v>14</v>
      </c>
      <c r="P1244" s="9">
        <f>IF(telefony[[#This Row],[Czy komórkowy]]=1, P1243+telefony[[#This Row],[Trwanie]], P1243)</f>
        <v>1.4468865740740731</v>
      </c>
      <c r="Q1244" s="9">
        <f>IF(telefony[[#This Row],[Czy stacjonarny]]=1, Q1243+telefony[[#This Row],[Trwanie]], Q1243)</f>
        <v>4.7025462962962976</v>
      </c>
    </row>
    <row r="1245" spans="1:17" x14ac:dyDescent="0.25">
      <c r="A1245">
        <v>4079013</v>
      </c>
      <c r="B1245" s="1">
        <v>42935</v>
      </c>
      <c r="C1245" s="2">
        <v>0.41616898148148146</v>
      </c>
      <c r="D1245" s="2">
        <v>0.41717592592592595</v>
      </c>
      <c r="E1245">
        <f>IF(LEN(telefony[[#This Row],[nr]]) = 7, 1,0)</f>
        <v>1</v>
      </c>
      <c r="F1245">
        <f>IF(LEN(telefony[[#This Row],[nr]]) = 8, 1,0)</f>
        <v>0</v>
      </c>
      <c r="G1245">
        <f>IF(LEN(telefony[[#This Row],[nr]]) &gt;= 10, 1,0)</f>
        <v>0</v>
      </c>
      <c r="H1245">
        <f>IF(AND(MID(telefony[[#This Row],[nr]],1,2)="12",  telefony[[#This Row],[Czy stacjonarny]]=1), 1,0)</f>
        <v>0</v>
      </c>
      <c r="I1245" s="2">
        <f>IF(telefony[[#This Row],[Czy stacjonarny na 12]]=1, telefony[[#This Row],[zakonczenie]]-telefony[[#This Row],[rozpoczecie]]+I1244, I1244)</f>
        <v>9.0208333333333224E-2</v>
      </c>
      <c r="J1245" s="9">
        <f>IF(telefony[[#This Row],[Czy stacjonarny]]=1, telefony[[#This Row],[zakonczenie]]-telefony[[#This Row],[rozpoczecie]]+J1244, J1244)</f>
        <v>5.0944560185185175</v>
      </c>
      <c r="K1245" s="9">
        <f>IF(telefony[[#This Row],[Czy komórkowy]]=1, telefony[[#This Row],[zakonczenie]]-telefony[[#This Row],[rozpoczecie]]+K1244, K1244)</f>
        <v>1.6115393518518502</v>
      </c>
      <c r="L1245" s="9">
        <f>IF(telefony[[#This Row],[Czy zagraniczne]]=1, telefony[[#This Row],[zakonczenie]]-telefony[[#This Row],[rozpoczecie]]+L1244, L1244)</f>
        <v>0.38190972222222286</v>
      </c>
      <c r="M1245" s="9">
        <f>IF(telefony[[#This Row],[Czy stacjonarny]]=1, telefony[[#This Row],[zakonczenie]]-telefony[[#This Row],[rozpoczecie]]+M1244, IF(telefony[[#This Row],[Czy komórkowy]]=1, telefony[[#This Row],[zakonczenie]]-telefony[[#This Row],[rozpoczecie]]+M1244, M1244))</f>
        <v>6.7059953703703776</v>
      </c>
      <c r="N1245" s="2">
        <f>telefony[[#This Row],[zakonczenie]]-telefony[[#This Row],[rozpoczecie]]</f>
        <v>1.0069444444444908E-3</v>
      </c>
      <c r="O1245">
        <f>IF(telefony[[#This Row],[Czy zagraniczne]]=1, ROUNDUP(telefony[[#This Row],[Trwanie]]*1440,0),0)</f>
        <v>0</v>
      </c>
      <c r="P1245" s="9">
        <f>IF(telefony[[#This Row],[Czy komórkowy]]=1, P1244+telefony[[#This Row],[Trwanie]], P1244)</f>
        <v>1.4468865740740731</v>
      </c>
      <c r="Q1245" s="9">
        <f>IF(telefony[[#This Row],[Czy stacjonarny]]=1, Q1244+telefony[[#This Row],[Trwanie]], Q1244)</f>
        <v>4.7035532407407423</v>
      </c>
    </row>
    <row r="1246" spans="1:17" x14ac:dyDescent="0.25">
      <c r="A1246">
        <v>7751076</v>
      </c>
      <c r="B1246" s="1">
        <v>42935</v>
      </c>
      <c r="C1246" s="2">
        <v>0.41996527777777776</v>
      </c>
      <c r="D1246" s="2">
        <v>0.42766203703703703</v>
      </c>
      <c r="E1246">
        <f>IF(LEN(telefony[[#This Row],[nr]]) = 7, 1,0)</f>
        <v>1</v>
      </c>
      <c r="F1246">
        <f>IF(LEN(telefony[[#This Row],[nr]]) = 8, 1,0)</f>
        <v>0</v>
      </c>
      <c r="G1246">
        <f>IF(LEN(telefony[[#This Row],[nr]]) &gt;= 10, 1,0)</f>
        <v>0</v>
      </c>
      <c r="H1246">
        <f>IF(AND(MID(telefony[[#This Row],[nr]],1,2)="12",  telefony[[#This Row],[Czy stacjonarny]]=1), 1,0)</f>
        <v>0</v>
      </c>
      <c r="I1246" s="2">
        <f>IF(telefony[[#This Row],[Czy stacjonarny na 12]]=1, telefony[[#This Row],[zakonczenie]]-telefony[[#This Row],[rozpoczecie]]+I1245, I1245)</f>
        <v>9.0208333333333224E-2</v>
      </c>
      <c r="J1246" s="9">
        <f>IF(telefony[[#This Row],[Czy stacjonarny]]=1, telefony[[#This Row],[zakonczenie]]-telefony[[#This Row],[rozpoczecie]]+J1245, J1245)</f>
        <v>5.1021527777777766</v>
      </c>
      <c r="K1246" s="9">
        <f>IF(telefony[[#This Row],[Czy komórkowy]]=1, telefony[[#This Row],[zakonczenie]]-telefony[[#This Row],[rozpoczecie]]+K1245, K1245)</f>
        <v>1.6115393518518502</v>
      </c>
      <c r="L1246" s="9">
        <f>IF(telefony[[#This Row],[Czy zagraniczne]]=1, telefony[[#This Row],[zakonczenie]]-telefony[[#This Row],[rozpoczecie]]+L1245, L1245)</f>
        <v>0.38190972222222286</v>
      </c>
      <c r="M1246" s="9">
        <f>IF(telefony[[#This Row],[Czy stacjonarny]]=1, telefony[[#This Row],[zakonczenie]]-telefony[[#This Row],[rozpoczecie]]+M1245, IF(telefony[[#This Row],[Czy komórkowy]]=1, telefony[[#This Row],[zakonczenie]]-telefony[[#This Row],[rozpoczecie]]+M1245, M1245))</f>
        <v>6.7136921296296368</v>
      </c>
      <c r="N1246" s="2">
        <f>telefony[[#This Row],[zakonczenie]]-telefony[[#This Row],[rozpoczecie]]</f>
        <v>7.6967592592592782E-3</v>
      </c>
      <c r="O1246">
        <f>IF(telefony[[#This Row],[Czy zagraniczne]]=1, ROUNDUP(telefony[[#This Row],[Trwanie]]*1440,0),0)</f>
        <v>0</v>
      </c>
      <c r="P1246" s="9">
        <f>IF(telefony[[#This Row],[Czy komórkowy]]=1, P1245+telefony[[#This Row],[Trwanie]], P1245)</f>
        <v>1.4468865740740731</v>
      </c>
      <c r="Q1246" s="9">
        <f>IF(telefony[[#This Row],[Czy stacjonarny]]=1, Q1245+telefony[[#This Row],[Trwanie]], Q1245)</f>
        <v>4.7112500000000015</v>
      </c>
    </row>
    <row r="1247" spans="1:17" x14ac:dyDescent="0.25">
      <c r="A1247">
        <v>27684909</v>
      </c>
      <c r="B1247" s="1">
        <v>42935</v>
      </c>
      <c r="C1247" s="2">
        <v>0.42166666666666669</v>
      </c>
      <c r="D1247" s="2">
        <v>0.43111111111111111</v>
      </c>
      <c r="E1247">
        <f>IF(LEN(telefony[[#This Row],[nr]]) = 7, 1,0)</f>
        <v>0</v>
      </c>
      <c r="F1247">
        <f>IF(LEN(telefony[[#This Row],[nr]]) = 8, 1,0)</f>
        <v>1</v>
      </c>
      <c r="G1247">
        <f>IF(LEN(telefony[[#This Row],[nr]]) &gt;= 10, 1,0)</f>
        <v>0</v>
      </c>
      <c r="H1247">
        <f>IF(AND(MID(telefony[[#This Row],[nr]],1,2)="12",  telefony[[#This Row],[Czy stacjonarny]]=1), 1,0)</f>
        <v>0</v>
      </c>
      <c r="I1247" s="2">
        <f>IF(telefony[[#This Row],[Czy stacjonarny na 12]]=1, telefony[[#This Row],[zakonczenie]]-telefony[[#This Row],[rozpoczecie]]+I1246, I1246)</f>
        <v>9.0208333333333224E-2</v>
      </c>
      <c r="J1247" s="9">
        <f>IF(telefony[[#This Row],[Czy stacjonarny]]=1, telefony[[#This Row],[zakonczenie]]-telefony[[#This Row],[rozpoczecie]]+J1246, J1246)</f>
        <v>5.1021527777777766</v>
      </c>
      <c r="K1247" s="9">
        <f>IF(telefony[[#This Row],[Czy komórkowy]]=1, telefony[[#This Row],[zakonczenie]]-telefony[[#This Row],[rozpoczecie]]+K1246, K1246)</f>
        <v>1.6209837962962945</v>
      </c>
      <c r="L1247" s="9">
        <f>IF(telefony[[#This Row],[Czy zagraniczne]]=1, telefony[[#This Row],[zakonczenie]]-telefony[[#This Row],[rozpoczecie]]+L1246, L1246)</f>
        <v>0.38190972222222286</v>
      </c>
      <c r="M1247" s="9">
        <f>IF(telefony[[#This Row],[Czy stacjonarny]]=1, telefony[[#This Row],[zakonczenie]]-telefony[[#This Row],[rozpoczecie]]+M1246, IF(telefony[[#This Row],[Czy komórkowy]]=1, telefony[[#This Row],[zakonczenie]]-telefony[[#This Row],[rozpoczecie]]+M1246, M1246))</f>
        <v>6.7231365740740809</v>
      </c>
      <c r="N1247" s="2">
        <f>telefony[[#This Row],[zakonczenie]]-telefony[[#This Row],[rozpoczecie]]</f>
        <v>9.444444444444422E-3</v>
      </c>
      <c r="O1247">
        <f>IF(telefony[[#This Row],[Czy zagraniczne]]=1, ROUNDUP(telefony[[#This Row],[Trwanie]]*1440,0),0)</f>
        <v>0</v>
      </c>
      <c r="P1247" s="9">
        <f>IF(telefony[[#This Row],[Czy komórkowy]]=1, P1246+telefony[[#This Row],[Trwanie]], P1246)</f>
        <v>1.4563310185185174</v>
      </c>
      <c r="Q1247" s="9">
        <f>IF(telefony[[#This Row],[Czy stacjonarny]]=1, Q1246+telefony[[#This Row],[Trwanie]], Q1246)</f>
        <v>4.7112500000000015</v>
      </c>
    </row>
    <row r="1248" spans="1:17" x14ac:dyDescent="0.25">
      <c r="A1248">
        <v>1588418</v>
      </c>
      <c r="B1248" s="1">
        <v>42935</v>
      </c>
      <c r="C1248" s="2">
        <v>0.42422453703703705</v>
      </c>
      <c r="D1248" s="2">
        <v>0.43512731481481481</v>
      </c>
      <c r="E1248">
        <f>IF(LEN(telefony[[#This Row],[nr]]) = 7, 1,0)</f>
        <v>1</v>
      </c>
      <c r="F1248">
        <f>IF(LEN(telefony[[#This Row],[nr]]) = 8, 1,0)</f>
        <v>0</v>
      </c>
      <c r="G1248">
        <f>IF(LEN(telefony[[#This Row],[nr]]) &gt;= 10, 1,0)</f>
        <v>0</v>
      </c>
      <c r="H1248">
        <f>IF(AND(MID(telefony[[#This Row],[nr]],1,2)="12",  telefony[[#This Row],[Czy stacjonarny]]=1), 1,0)</f>
        <v>0</v>
      </c>
      <c r="I1248" s="2">
        <f>IF(telefony[[#This Row],[Czy stacjonarny na 12]]=1, telefony[[#This Row],[zakonczenie]]-telefony[[#This Row],[rozpoczecie]]+I1247, I1247)</f>
        <v>9.0208333333333224E-2</v>
      </c>
      <c r="J1248" s="9">
        <f>IF(telefony[[#This Row],[Czy stacjonarny]]=1, telefony[[#This Row],[zakonczenie]]-telefony[[#This Row],[rozpoczecie]]+J1247, J1247)</f>
        <v>5.1130555555555546</v>
      </c>
      <c r="K1248" s="9">
        <f>IF(telefony[[#This Row],[Czy komórkowy]]=1, telefony[[#This Row],[zakonczenie]]-telefony[[#This Row],[rozpoczecie]]+K1247, K1247)</f>
        <v>1.6209837962962945</v>
      </c>
      <c r="L1248" s="9">
        <f>IF(telefony[[#This Row],[Czy zagraniczne]]=1, telefony[[#This Row],[zakonczenie]]-telefony[[#This Row],[rozpoczecie]]+L1247, L1247)</f>
        <v>0.38190972222222286</v>
      </c>
      <c r="M1248" s="9">
        <f>IF(telefony[[#This Row],[Czy stacjonarny]]=1, telefony[[#This Row],[zakonczenie]]-telefony[[#This Row],[rozpoczecie]]+M1247, IF(telefony[[#This Row],[Czy komórkowy]]=1, telefony[[#This Row],[zakonczenie]]-telefony[[#This Row],[rozpoczecie]]+M1247, M1247))</f>
        <v>6.7340393518518589</v>
      </c>
      <c r="N1248" s="2">
        <f>telefony[[#This Row],[zakonczenie]]-telefony[[#This Row],[rozpoczecie]]</f>
        <v>1.0902777777777761E-2</v>
      </c>
      <c r="O1248">
        <f>IF(telefony[[#This Row],[Czy zagraniczne]]=1, ROUNDUP(telefony[[#This Row],[Trwanie]]*1440,0),0)</f>
        <v>0</v>
      </c>
      <c r="P1248" s="9">
        <f>IF(telefony[[#This Row],[Czy komórkowy]]=1, P1247+telefony[[#This Row],[Trwanie]], P1247)</f>
        <v>1.4563310185185174</v>
      </c>
      <c r="Q1248" s="9">
        <f>IF(telefony[[#This Row],[Czy stacjonarny]]=1, Q1247+telefony[[#This Row],[Trwanie]], Q1247)</f>
        <v>4.7221527777777794</v>
      </c>
    </row>
    <row r="1249" spans="1:17" x14ac:dyDescent="0.25">
      <c r="A1249">
        <v>5333653356</v>
      </c>
      <c r="B1249" s="1">
        <v>42935</v>
      </c>
      <c r="C1249" s="2">
        <v>0.42684027777777778</v>
      </c>
      <c r="D1249" s="2">
        <v>0.43207175925925928</v>
      </c>
      <c r="E1249">
        <f>IF(LEN(telefony[[#This Row],[nr]]) = 7, 1,0)</f>
        <v>0</v>
      </c>
      <c r="F1249">
        <f>IF(LEN(telefony[[#This Row],[nr]]) = 8, 1,0)</f>
        <v>0</v>
      </c>
      <c r="G1249">
        <f>IF(LEN(telefony[[#This Row],[nr]]) &gt;= 10, 1,0)</f>
        <v>1</v>
      </c>
      <c r="H1249">
        <f>IF(AND(MID(telefony[[#This Row],[nr]],1,2)="12",  telefony[[#This Row],[Czy stacjonarny]]=1), 1,0)</f>
        <v>0</v>
      </c>
      <c r="I1249" s="2">
        <f>IF(telefony[[#This Row],[Czy stacjonarny na 12]]=1, telefony[[#This Row],[zakonczenie]]-telefony[[#This Row],[rozpoczecie]]+I1248, I1248)</f>
        <v>9.0208333333333224E-2</v>
      </c>
      <c r="J1249" s="9">
        <f>IF(telefony[[#This Row],[Czy stacjonarny]]=1, telefony[[#This Row],[zakonczenie]]-telefony[[#This Row],[rozpoczecie]]+J1248, J1248)</f>
        <v>5.1130555555555546</v>
      </c>
      <c r="K1249" s="9">
        <f>IF(telefony[[#This Row],[Czy komórkowy]]=1, telefony[[#This Row],[zakonczenie]]-telefony[[#This Row],[rozpoczecie]]+K1248, K1248)</f>
        <v>1.6209837962962945</v>
      </c>
      <c r="L1249" s="9">
        <f>IF(telefony[[#This Row],[Czy zagraniczne]]=1, telefony[[#This Row],[zakonczenie]]-telefony[[#This Row],[rozpoczecie]]+L1248, L1248)</f>
        <v>0.38714120370370436</v>
      </c>
      <c r="M1249" s="9">
        <f>IF(telefony[[#This Row],[Czy stacjonarny]]=1, telefony[[#This Row],[zakonczenie]]-telefony[[#This Row],[rozpoczecie]]+M1248, IF(telefony[[#This Row],[Czy komórkowy]]=1, telefony[[#This Row],[zakonczenie]]-telefony[[#This Row],[rozpoczecie]]+M1248, M1248))</f>
        <v>6.7340393518518589</v>
      </c>
      <c r="N1249" s="2">
        <f>telefony[[#This Row],[zakonczenie]]-telefony[[#This Row],[rozpoczecie]]</f>
        <v>5.2314814814815036E-3</v>
      </c>
      <c r="O1249">
        <f>IF(telefony[[#This Row],[Czy zagraniczne]]=1, ROUNDUP(telefony[[#This Row],[Trwanie]]*1440,0),0)</f>
        <v>8</v>
      </c>
      <c r="P1249" s="9">
        <f>IF(telefony[[#This Row],[Czy komórkowy]]=1, P1248+telefony[[#This Row],[Trwanie]], P1248)</f>
        <v>1.4563310185185174</v>
      </c>
      <c r="Q1249" s="9">
        <f>IF(telefony[[#This Row],[Czy stacjonarny]]=1, Q1248+telefony[[#This Row],[Trwanie]], Q1248)</f>
        <v>4.7221527777777794</v>
      </c>
    </row>
    <row r="1250" spans="1:17" x14ac:dyDescent="0.25">
      <c r="A1250">
        <v>6305758</v>
      </c>
      <c r="B1250" s="1">
        <v>42935</v>
      </c>
      <c r="C1250" s="2">
        <v>0.42912037037037037</v>
      </c>
      <c r="D1250" s="2">
        <v>0.43425925925925923</v>
      </c>
      <c r="E1250">
        <f>IF(LEN(telefony[[#This Row],[nr]]) = 7, 1,0)</f>
        <v>1</v>
      </c>
      <c r="F1250">
        <f>IF(LEN(telefony[[#This Row],[nr]]) = 8, 1,0)</f>
        <v>0</v>
      </c>
      <c r="G1250">
        <f>IF(LEN(telefony[[#This Row],[nr]]) &gt;= 10, 1,0)</f>
        <v>0</v>
      </c>
      <c r="H1250">
        <f>IF(AND(MID(telefony[[#This Row],[nr]],1,2)="12",  telefony[[#This Row],[Czy stacjonarny]]=1), 1,0)</f>
        <v>0</v>
      </c>
      <c r="I1250" s="2">
        <f>IF(telefony[[#This Row],[Czy stacjonarny na 12]]=1, telefony[[#This Row],[zakonczenie]]-telefony[[#This Row],[rozpoczecie]]+I1249, I1249)</f>
        <v>9.0208333333333224E-2</v>
      </c>
      <c r="J1250" s="9">
        <f>IF(telefony[[#This Row],[Czy stacjonarny]]=1, telefony[[#This Row],[zakonczenie]]-telefony[[#This Row],[rozpoczecie]]+J1249, J1249)</f>
        <v>5.1181944444444438</v>
      </c>
      <c r="K1250" s="9">
        <f>IF(telefony[[#This Row],[Czy komórkowy]]=1, telefony[[#This Row],[zakonczenie]]-telefony[[#This Row],[rozpoczecie]]+K1249, K1249)</f>
        <v>1.6209837962962945</v>
      </c>
      <c r="L1250" s="9">
        <f>IF(telefony[[#This Row],[Czy zagraniczne]]=1, telefony[[#This Row],[zakonczenie]]-telefony[[#This Row],[rozpoczecie]]+L1249, L1249)</f>
        <v>0.38714120370370436</v>
      </c>
      <c r="M1250" s="9">
        <f>IF(telefony[[#This Row],[Czy stacjonarny]]=1, telefony[[#This Row],[zakonczenie]]-telefony[[#This Row],[rozpoczecie]]+M1249, IF(telefony[[#This Row],[Czy komórkowy]]=1, telefony[[#This Row],[zakonczenie]]-telefony[[#This Row],[rozpoczecie]]+M1249, M1249))</f>
        <v>6.7391782407407481</v>
      </c>
      <c r="N1250" s="2">
        <f>telefony[[#This Row],[zakonczenie]]-telefony[[#This Row],[rozpoczecie]]</f>
        <v>5.1388888888888595E-3</v>
      </c>
      <c r="O1250">
        <f>IF(telefony[[#This Row],[Czy zagraniczne]]=1, ROUNDUP(telefony[[#This Row],[Trwanie]]*1440,0),0)</f>
        <v>0</v>
      </c>
      <c r="P1250" s="9">
        <f>IF(telefony[[#This Row],[Czy komórkowy]]=1, P1249+telefony[[#This Row],[Trwanie]], P1249)</f>
        <v>1.4563310185185174</v>
      </c>
      <c r="Q1250" s="9">
        <f>IF(telefony[[#This Row],[Czy stacjonarny]]=1, Q1249+telefony[[#This Row],[Trwanie]], Q1249)</f>
        <v>4.7272916666666687</v>
      </c>
    </row>
    <row r="1251" spans="1:17" x14ac:dyDescent="0.25">
      <c r="A1251">
        <v>45373038</v>
      </c>
      <c r="B1251" s="1">
        <v>42935</v>
      </c>
      <c r="C1251" s="2">
        <v>0.43180555555555555</v>
      </c>
      <c r="D1251" s="2">
        <v>0.44175925925925924</v>
      </c>
      <c r="E1251">
        <f>IF(LEN(telefony[[#This Row],[nr]]) = 7, 1,0)</f>
        <v>0</v>
      </c>
      <c r="F1251">
        <f>IF(LEN(telefony[[#This Row],[nr]]) = 8, 1,0)</f>
        <v>1</v>
      </c>
      <c r="G1251">
        <f>IF(LEN(telefony[[#This Row],[nr]]) &gt;= 10, 1,0)</f>
        <v>0</v>
      </c>
      <c r="H1251">
        <f>IF(AND(MID(telefony[[#This Row],[nr]],1,2)="12",  telefony[[#This Row],[Czy stacjonarny]]=1), 1,0)</f>
        <v>0</v>
      </c>
      <c r="I1251" s="2">
        <f>IF(telefony[[#This Row],[Czy stacjonarny na 12]]=1, telefony[[#This Row],[zakonczenie]]-telefony[[#This Row],[rozpoczecie]]+I1250, I1250)</f>
        <v>9.0208333333333224E-2</v>
      </c>
      <c r="J1251" s="9">
        <f>IF(telefony[[#This Row],[Czy stacjonarny]]=1, telefony[[#This Row],[zakonczenie]]-telefony[[#This Row],[rozpoczecie]]+J1250, J1250)</f>
        <v>5.1181944444444438</v>
      </c>
      <c r="K1251" s="9">
        <f>IF(telefony[[#This Row],[Czy komórkowy]]=1, telefony[[#This Row],[zakonczenie]]-telefony[[#This Row],[rozpoczecie]]+K1250, K1250)</f>
        <v>1.6309374999999982</v>
      </c>
      <c r="L1251" s="9">
        <f>IF(telefony[[#This Row],[Czy zagraniczne]]=1, telefony[[#This Row],[zakonczenie]]-telefony[[#This Row],[rozpoczecie]]+L1250, L1250)</f>
        <v>0.38714120370370436</v>
      </c>
      <c r="M1251" s="9">
        <f>IF(telefony[[#This Row],[Czy stacjonarny]]=1, telefony[[#This Row],[zakonczenie]]-telefony[[#This Row],[rozpoczecie]]+M1250, IF(telefony[[#This Row],[Czy komórkowy]]=1, telefony[[#This Row],[zakonczenie]]-telefony[[#This Row],[rozpoczecie]]+M1250, M1250))</f>
        <v>6.7491319444444517</v>
      </c>
      <c r="N1251" s="2">
        <f>telefony[[#This Row],[zakonczenie]]-telefony[[#This Row],[rozpoczecie]]</f>
        <v>9.9537037037036868E-3</v>
      </c>
      <c r="O1251">
        <f>IF(telefony[[#This Row],[Czy zagraniczne]]=1, ROUNDUP(telefony[[#This Row],[Trwanie]]*1440,0),0)</f>
        <v>0</v>
      </c>
      <c r="P1251" s="9">
        <f>IF(telefony[[#This Row],[Czy komórkowy]]=1, P1250+telefony[[#This Row],[Trwanie]], P1250)</f>
        <v>1.4662847222222211</v>
      </c>
      <c r="Q1251" s="9">
        <f>IF(telefony[[#This Row],[Czy stacjonarny]]=1, Q1250+telefony[[#This Row],[Trwanie]], Q1250)</f>
        <v>4.7272916666666687</v>
      </c>
    </row>
    <row r="1252" spans="1:17" x14ac:dyDescent="0.25">
      <c r="A1252">
        <v>7589993</v>
      </c>
      <c r="B1252" s="1">
        <v>42935</v>
      </c>
      <c r="C1252" s="2">
        <v>0.43185185185185188</v>
      </c>
      <c r="D1252" s="2">
        <v>0.4382638888888889</v>
      </c>
      <c r="E1252">
        <f>IF(LEN(telefony[[#This Row],[nr]]) = 7, 1,0)</f>
        <v>1</v>
      </c>
      <c r="F1252">
        <f>IF(LEN(telefony[[#This Row],[nr]]) = 8, 1,0)</f>
        <v>0</v>
      </c>
      <c r="G1252">
        <f>IF(LEN(telefony[[#This Row],[nr]]) &gt;= 10, 1,0)</f>
        <v>0</v>
      </c>
      <c r="H1252">
        <f>IF(AND(MID(telefony[[#This Row],[nr]],1,2)="12",  telefony[[#This Row],[Czy stacjonarny]]=1), 1,0)</f>
        <v>0</v>
      </c>
      <c r="I1252" s="2">
        <f>IF(telefony[[#This Row],[Czy stacjonarny na 12]]=1, telefony[[#This Row],[zakonczenie]]-telefony[[#This Row],[rozpoczecie]]+I1251, I1251)</f>
        <v>9.0208333333333224E-2</v>
      </c>
      <c r="J1252" s="9">
        <f>IF(telefony[[#This Row],[Czy stacjonarny]]=1, telefony[[#This Row],[zakonczenie]]-telefony[[#This Row],[rozpoczecie]]+J1251, J1251)</f>
        <v>5.1246064814814805</v>
      </c>
      <c r="K1252" s="9">
        <f>IF(telefony[[#This Row],[Czy komórkowy]]=1, telefony[[#This Row],[zakonczenie]]-telefony[[#This Row],[rozpoczecie]]+K1251, K1251)</f>
        <v>1.6309374999999982</v>
      </c>
      <c r="L1252" s="9">
        <f>IF(telefony[[#This Row],[Czy zagraniczne]]=1, telefony[[#This Row],[zakonczenie]]-telefony[[#This Row],[rozpoczecie]]+L1251, L1251)</f>
        <v>0.38714120370370436</v>
      </c>
      <c r="M1252" s="9">
        <f>IF(telefony[[#This Row],[Czy stacjonarny]]=1, telefony[[#This Row],[zakonczenie]]-telefony[[#This Row],[rozpoczecie]]+M1251, IF(telefony[[#This Row],[Czy komórkowy]]=1, telefony[[#This Row],[zakonczenie]]-telefony[[#This Row],[rozpoczecie]]+M1251, M1251))</f>
        <v>6.7555439814814884</v>
      </c>
      <c r="N1252" s="2">
        <f>telefony[[#This Row],[zakonczenie]]-telefony[[#This Row],[rozpoczecie]]</f>
        <v>6.4120370370370217E-3</v>
      </c>
      <c r="O1252">
        <f>IF(telefony[[#This Row],[Czy zagraniczne]]=1, ROUNDUP(telefony[[#This Row],[Trwanie]]*1440,0),0)</f>
        <v>0</v>
      </c>
      <c r="P1252" s="9">
        <f>IF(telefony[[#This Row],[Czy komórkowy]]=1, P1251+telefony[[#This Row],[Trwanie]], P1251)</f>
        <v>1.4662847222222211</v>
      </c>
      <c r="Q1252" s="9">
        <f>IF(telefony[[#This Row],[Czy stacjonarny]]=1, Q1251+telefony[[#This Row],[Trwanie]], Q1251)</f>
        <v>4.7337037037037053</v>
      </c>
    </row>
    <row r="1253" spans="1:17" x14ac:dyDescent="0.25">
      <c r="A1253">
        <v>5588421</v>
      </c>
      <c r="B1253" s="1">
        <v>42935</v>
      </c>
      <c r="C1253" s="2">
        <v>0.43365740740740738</v>
      </c>
      <c r="D1253" s="2">
        <v>0.43964120370370369</v>
      </c>
      <c r="E1253">
        <f>IF(LEN(telefony[[#This Row],[nr]]) = 7, 1,0)</f>
        <v>1</v>
      </c>
      <c r="F1253">
        <f>IF(LEN(telefony[[#This Row],[nr]]) = 8, 1,0)</f>
        <v>0</v>
      </c>
      <c r="G1253">
        <f>IF(LEN(telefony[[#This Row],[nr]]) &gt;= 10, 1,0)</f>
        <v>0</v>
      </c>
      <c r="H1253">
        <f>IF(AND(MID(telefony[[#This Row],[nr]],1,2)="12",  telefony[[#This Row],[Czy stacjonarny]]=1), 1,0)</f>
        <v>0</v>
      </c>
      <c r="I1253" s="2">
        <f>IF(telefony[[#This Row],[Czy stacjonarny na 12]]=1, telefony[[#This Row],[zakonczenie]]-telefony[[#This Row],[rozpoczecie]]+I1252, I1252)</f>
        <v>9.0208333333333224E-2</v>
      </c>
      <c r="J1253" s="9">
        <f>IF(telefony[[#This Row],[Czy stacjonarny]]=1, telefony[[#This Row],[zakonczenie]]-telefony[[#This Row],[rozpoczecie]]+J1252, J1252)</f>
        <v>5.1305902777777765</v>
      </c>
      <c r="K1253" s="9">
        <f>IF(telefony[[#This Row],[Czy komórkowy]]=1, telefony[[#This Row],[zakonczenie]]-telefony[[#This Row],[rozpoczecie]]+K1252, K1252)</f>
        <v>1.6309374999999982</v>
      </c>
      <c r="L1253" s="9">
        <f>IF(telefony[[#This Row],[Czy zagraniczne]]=1, telefony[[#This Row],[zakonczenie]]-telefony[[#This Row],[rozpoczecie]]+L1252, L1252)</f>
        <v>0.38714120370370436</v>
      </c>
      <c r="M1253" s="9">
        <f>IF(telefony[[#This Row],[Czy stacjonarny]]=1, telefony[[#This Row],[zakonczenie]]-telefony[[#This Row],[rozpoczecie]]+M1252, IF(telefony[[#This Row],[Czy komórkowy]]=1, telefony[[#This Row],[zakonczenie]]-telefony[[#This Row],[rozpoczecie]]+M1252, M1252))</f>
        <v>6.7615277777777845</v>
      </c>
      <c r="N1253" s="2">
        <f>telefony[[#This Row],[zakonczenie]]-telefony[[#This Row],[rozpoczecie]]</f>
        <v>5.9837962962963065E-3</v>
      </c>
      <c r="O1253">
        <f>IF(telefony[[#This Row],[Czy zagraniczne]]=1, ROUNDUP(telefony[[#This Row],[Trwanie]]*1440,0),0)</f>
        <v>0</v>
      </c>
      <c r="P1253" s="9">
        <f>IF(telefony[[#This Row],[Czy komórkowy]]=1, P1252+telefony[[#This Row],[Trwanie]], P1252)</f>
        <v>1.4662847222222211</v>
      </c>
      <c r="Q1253" s="9">
        <f>IF(telefony[[#This Row],[Czy stacjonarny]]=1, Q1252+telefony[[#This Row],[Trwanie]], Q1252)</f>
        <v>4.7396875000000014</v>
      </c>
    </row>
    <row r="1254" spans="1:17" x14ac:dyDescent="0.25">
      <c r="A1254">
        <v>9662407</v>
      </c>
      <c r="B1254" s="1">
        <v>42935</v>
      </c>
      <c r="C1254" s="2">
        <v>0.43509259259259259</v>
      </c>
      <c r="D1254" s="2">
        <v>0.44364583333333335</v>
      </c>
      <c r="E1254">
        <f>IF(LEN(telefony[[#This Row],[nr]]) = 7, 1,0)</f>
        <v>1</v>
      </c>
      <c r="F1254">
        <f>IF(LEN(telefony[[#This Row],[nr]]) = 8, 1,0)</f>
        <v>0</v>
      </c>
      <c r="G1254">
        <f>IF(LEN(telefony[[#This Row],[nr]]) &gt;= 10, 1,0)</f>
        <v>0</v>
      </c>
      <c r="H1254">
        <f>IF(AND(MID(telefony[[#This Row],[nr]],1,2)="12",  telefony[[#This Row],[Czy stacjonarny]]=1), 1,0)</f>
        <v>0</v>
      </c>
      <c r="I1254" s="2">
        <f>IF(telefony[[#This Row],[Czy stacjonarny na 12]]=1, telefony[[#This Row],[zakonczenie]]-telefony[[#This Row],[rozpoczecie]]+I1253, I1253)</f>
        <v>9.0208333333333224E-2</v>
      </c>
      <c r="J1254" s="9">
        <f>IF(telefony[[#This Row],[Czy stacjonarny]]=1, telefony[[#This Row],[zakonczenie]]-telefony[[#This Row],[rozpoczecie]]+J1253, J1253)</f>
        <v>5.1391435185185177</v>
      </c>
      <c r="K1254" s="9">
        <f>IF(telefony[[#This Row],[Czy komórkowy]]=1, telefony[[#This Row],[zakonczenie]]-telefony[[#This Row],[rozpoczecie]]+K1253, K1253)</f>
        <v>1.6309374999999982</v>
      </c>
      <c r="L1254" s="9">
        <f>IF(telefony[[#This Row],[Czy zagraniczne]]=1, telefony[[#This Row],[zakonczenie]]-telefony[[#This Row],[rozpoczecie]]+L1253, L1253)</f>
        <v>0.38714120370370436</v>
      </c>
      <c r="M1254" s="9">
        <f>IF(telefony[[#This Row],[Czy stacjonarny]]=1, telefony[[#This Row],[zakonczenie]]-telefony[[#This Row],[rozpoczecie]]+M1253, IF(telefony[[#This Row],[Czy komórkowy]]=1, telefony[[#This Row],[zakonczenie]]-telefony[[#This Row],[rozpoczecie]]+M1253, M1253))</f>
        <v>6.7700810185185256</v>
      </c>
      <c r="N1254" s="2">
        <f>telefony[[#This Row],[zakonczenie]]-telefony[[#This Row],[rozpoczecie]]</f>
        <v>8.553240740740764E-3</v>
      </c>
      <c r="O1254">
        <f>IF(telefony[[#This Row],[Czy zagraniczne]]=1, ROUNDUP(telefony[[#This Row],[Trwanie]]*1440,0),0)</f>
        <v>0</v>
      </c>
      <c r="P1254" s="9">
        <f>IF(telefony[[#This Row],[Czy komórkowy]]=1, P1253+telefony[[#This Row],[Trwanie]], P1253)</f>
        <v>1.4662847222222211</v>
      </c>
      <c r="Q1254" s="9">
        <f>IF(telefony[[#This Row],[Czy stacjonarny]]=1, Q1253+telefony[[#This Row],[Trwanie]], Q1253)</f>
        <v>4.7482407407407425</v>
      </c>
    </row>
    <row r="1255" spans="1:17" x14ac:dyDescent="0.25">
      <c r="A1255">
        <v>3422062</v>
      </c>
      <c r="B1255" s="1">
        <v>42935</v>
      </c>
      <c r="C1255" s="2">
        <v>0.43734953703703705</v>
      </c>
      <c r="D1255" s="2">
        <v>0.44071759259259258</v>
      </c>
      <c r="E1255">
        <f>IF(LEN(telefony[[#This Row],[nr]]) = 7, 1,0)</f>
        <v>1</v>
      </c>
      <c r="F1255">
        <f>IF(LEN(telefony[[#This Row],[nr]]) = 8, 1,0)</f>
        <v>0</v>
      </c>
      <c r="G1255">
        <f>IF(LEN(telefony[[#This Row],[nr]]) &gt;= 10, 1,0)</f>
        <v>0</v>
      </c>
      <c r="H1255">
        <f>IF(AND(MID(telefony[[#This Row],[nr]],1,2)="12",  telefony[[#This Row],[Czy stacjonarny]]=1), 1,0)</f>
        <v>0</v>
      </c>
      <c r="I1255" s="2">
        <f>IF(telefony[[#This Row],[Czy stacjonarny na 12]]=1, telefony[[#This Row],[zakonczenie]]-telefony[[#This Row],[rozpoczecie]]+I1254, I1254)</f>
        <v>9.0208333333333224E-2</v>
      </c>
      <c r="J1255" s="9">
        <f>IF(telefony[[#This Row],[Czy stacjonarny]]=1, telefony[[#This Row],[zakonczenie]]-telefony[[#This Row],[rozpoczecie]]+J1254, J1254)</f>
        <v>5.1425115740740734</v>
      </c>
      <c r="K1255" s="9">
        <f>IF(telefony[[#This Row],[Czy komórkowy]]=1, telefony[[#This Row],[zakonczenie]]-telefony[[#This Row],[rozpoczecie]]+K1254, K1254)</f>
        <v>1.6309374999999982</v>
      </c>
      <c r="L1255" s="9">
        <f>IF(telefony[[#This Row],[Czy zagraniczne]]=1, telefony[[#This Row],[zakonczenie]]-telefony[[#This Row],[rozpoczecie]]+L1254, L1254)</f>
        <v>0.38714120370370436</v>
      </c>
      <c r="M1255" s="9">
        <f>IF(telefony[[#This Row],[Czy stacjonarny]]=1, telefony[[#This Row],[zakonczenie]]-telefony[[#This Row],[rozpoczecie]]+M1254, IF(telefony[[#This Row],[Czy komórkowy]]=1, telefony[[#This Row],[zakonczenie]]-telefony[[#This Row],[rozpoczecie]]+M1254, M1254))</f>
        <v>6.7734490740740814</v>
      </c>
      <c r="N1255" s="2">
        <f>telefony[[#This Row],[zakonczenie]]-telefony[[#This Row],[rozpoczecie]]</f>
        <v>3.3680555555555269E-3</v>
      </c>
      <c r="O1255">
        <f>IF(telefony[[#This Row],[Czy zagraniczne]]=1, ROUNDUP(telefony[[#This Row],[Trwanie]]*1440,0),0)</f>
        <v>0</v>
      </c>
      <c r="P1255" s="9">
        <f>IF(telefony[[#This Row],[Czy komórkowy]]=1, P1254+telefony[[#This Row],[Trwanie]], P1254)</f>
        <v>1.4662847222222211</v>
      </c>
      <c r="Q1255" s="9">
        <f>IF(telefony[[#This Row],[Czy stacjonarny]]=1, Q1254+telefony[[#This Row],[Trwanie]], Q1254)</f>
        <v>4.7516087962962983</v>
      </c>
    </row>
    <row r="1256" spans="1:17" x14ac:dyDescent="0.25">
      <c r="A1256">
        <v>9305031</v>
      </c>
      <c r="B1256" s="1">
        <v>42935</v>
      </c>
      <c r="C1256" s="2">
        <v>0.43827546296296294</v>
      </c>
      <c r="D1256" s="2">
        <v>0.44968750000000002</v>
      </c>
      <c r="E1256">
        <f>IF(LEN(telefony[[#This Row],[nr]]) = 7, 1,0)</f>
        <v>1</v>
      </c>
      <c r="F1256">
        <f>IF(LEN(telefony[[#This Row],[nr]]) = 8, 1,0)</f>
        <v>0</v>
      </c>
      <c r="G1256">
        <f>IF(LEN(telefony[[#This Row],[nr]]) &gt;= 10, 1,0)</f>
        <v>0</v>
      </c>
      <c r="H1256">
        <f>IF(AND(MID(telefony[[#This Row],[nr]],1,2)="12",  telefony[[#This Row],[Czy stacjonarny]]=1), 1,0)</f>
        <v>0</v>
      </c>
      <c r="I1256" s="2">
        <f>IF(telefony[[#This Row],[Czy stacjonarny na 12]]=1, telefony[[#This Row],[zakonczenie]]-telefony[[#This Row],[rozpoczecie]]+I1255, I1255)</f>
        <v>9.0208333333333224E-2</v>
      </c>
      <c r="J1256" s="9">
        <f>IF(telefony[[#This Row],[Czy stacjonarny]]=1, telefony[[#This Row],[zakonczenie]]-telefony[[#This Row],[rozpoczecie]]+J1255, J1255)</f>
        <v>5.1539236111111109</v>
      </c>
      <c r="K1256" s="9">
        <f>IF(telefony[[#This Row],[Czy komórkowy]]=1, telefony[[#This Row],[zakonczenie]]-telefony[[#This Row],[rozpoczecie]]+K1255, K1255)</f>
        <v>1.6309374999999982</v>
      </c>
      <c r="L1256" s="9">
        <f>IF(telefony[[#This Row],[Czy zagraniczne]]=1, telefony[[#This Row],[zakonczenie]]-telefony[[#This Row],[rozpoczecie]]+L1255, L1255)</f>
        <v>0.38714120370370436</v>
      </c>
      <c r="M1256" s="9">
        <f>IF(telefony[[#This Row],[Czy stacjonarny]]=1, telefony[[#This Row],[zakonczenie]]-telefony[[#This Row],[rozpoczecie]]+M1255, IF(telefony[[#This Row],[Czy komórkowy]]=1, telefony[[#This Row],[zakonczenie]]-telefony[[#This Row],[rozpoczecie]]+M1255, M1255))</f>
        <v>6.7848611111111188</v>
      </c>
      <c r="N1256" s="2">
        <f>telefony[[#This Row],[zakonczenie]]-telefony[[#This Row],[rozpoczecie]]</f>
        <v>1.1412037037037082E-2</v>
      </c>
      <c r="O1256">
        <f>IF(telefony[[#This Row],[Czy zagraniczne]]=1, ROUNDUP(telefony[[#This Row],[Trwanie]]*1440,0),0)</f>
        <v>0</v>
      </c>
      <c r="P1256" s="9">
        <f>IF(telefony[[#This Row],[Czy komórkowy]]=1, P1255+telefony[[#This Row],[Trwanie]], P1255)</f>
        <v>1.4662847222222211</v>
      </c>
      <c r="Q1256" s="9">
        <f>IF(telefony[[#This Row],[Czy stacjonarny]]=1, Q1255+telefony[[#This Row],[Trwanie]], Q1255)</f>
        <v>4.7630208333333357</v>
      </c>
    </row>
    <row r="1257" spans="1:17" x14ac:dyDescent="0.25">
      <c r="A1257">
        <v>4911005</v>
      </c>
      <c r="B1257" s="1">
        <v>42935</v>
      </c>
      <c r="C1257" s="2">
        <v>0.44305555555555554</v>
      </c>
      <c r="D1257" s="2">
        <v>0.45006944444444447</v>
      </c>
      <c r="E1257">
        <f>IF(LEN(telefony[[#This Row],[nr]]) = 7, 1,0)</f>
        <v>1</v>
      </c>
      <c r="F1257">
        <f>IF(LEN(telefony[[#This Row],[nr]]) = 8, 1,0)</f>
        <v>0</v>
      </c>
      <c r="G1257">
        <f>IF(LEN(telefony[[#This Row],[nr]]) &gt;= 10, 1,0)</f>
        <v>0</v>
      </c>
      <c r="H1257">
        <f>IF(AND(MID(telefony[[#This Row],[nr]],1,2)="12",  telefony[[#This Row],[Czy stacjonarny]]=1), 1,0)</f>
        <v>0</v>
      </c>
      <c r="I1257" s="2">
        <f>IF(telefony[[#This Row],[Czy stacjonarny na 12]]=1, telefony[[#This Row],[zakonczenie]]-telefony[[#This Row],[rozpoczecie]]+I1256, I1256)</f>
        <v>9.0208333333333224E-2</v>
      </c>
      <c r="J1257" s="9">
        <f>IF(telefony[[#This Row],[Czy stacjonarny]]=1, telefony[[#This Row],[zakonczenie]]-telefony[[#This Row],[rozpoczecie]]+J1256, J1256)</f>
        <v>5.1609375000000002</v>
      </c>
      <c r="K1257" s="9">
        <f>IF(telefony[[#This Row],[Czy komórkowy]]=1, telefony[[#This Row],[zakonczenie]]-telefony[[#This Row],[rozpoczecie]]+K1256, K1256)</f>
        <v>1.6309374999999982</v>
      </c>
      <c r="L1257" s="9">
        <f>IF(telefony[[#This Row],[Czy zagraniczne]]=1, telefony[[#This Row],[zakonczenie]]-telefony[[#This Row],[rozpoczecie]]+L1256, L1256)</f>
        <v>0.38714120370370436</v>
      </c>
      <c r="M1257" s="9">
        <f>IF(telefony[[#This Row],[Czy stacjonarny]]=1, telefony[[#This Row],[zakonczenie]]-telefony[[#This Row],[rozpoczecie]]+M1256, IF(telefony[[#This Row],[Czy komórkowy]]=1, telefony[[#This Row],[zakonczenie]]-telefony[[#This Row],[rozpoczecie]]+M1256, M1256))</f>
        <v>6.7918750000000081</v>
      </c>
      <c r="N1257" s="2">
        <f>telefony[[#This Row],[zakonczenie]]-telefony[[#This Row],[rozpoczecie]]</f>
        <v>7.0138888888889306E-3</v>
      </c>
      <c r="O1257">
        <f>IF(telefony[[#This Row],[Czy zagraniczne]]=1, ROUNDUP(telefony[[#This Row],[Trwanie]]*1440,0),0)</f>
        <v>0</v>
      </c>
      <c r="P1257" s="9">
        <f>IF(telefony[[#This Row],[Czy komórkowy]]=1, P1256+telefony[[#This Row],[Trwanie]], P1256)</f>
        <v>1.4662847222222211</v>
      </c>
      <c r="Q1257" s="9">
        <f>IF(telefony[[#This Row],[Czy stacjonarny]]=1, Q1256+telefony[[#This Row],[Trwanie]], Q1256)</f>
        <v>4.770034722222225</v>
      </c>
    </row>
    <row r="1258" spans="1:17" x14ac:dyDescent="0.25">
      <c r="A1258">
        <v>1391272</v>
      </c>
      <c r="B1258" s="1">
        <v>42935</v>
      </c>
      <c r="C1258" s="2">
        <v>0.44664351851851852</v>
      </c>
      <c r="D1258" s="2">
        <v>0.45725694444444442</v>
      </c>
      <c r="E1258">
        <f>IF(LEN(telefony[[#This Row],[nr]]) = 7, 1,0)</f>
        <v>1</v>
      </c>
      <c r="F1258">
        <f>IF(LEN(telefony[[#This Row],[nr]]) = 8, 1,0)</f>
        <v>0</v>
      </c>
      <c r="G1258">
        <f>IF(LEN(telefony[[#This Row],[nr]]) &gt;= 10, 1,0)</f>
        <v>0</v>
      </c>
      <c r="H1258">
        <f>IF(AND(MID(telefony[[#This Row],[nr]],1,2)="12",  telefony[[#This Row],[Czy stacjonarny]]=1), 1,0)</f>
        <v>0</v>
      </c>
      <c r="I1258" s="2">
        <f>IF(telefony[[#This Row],[Czy stacjonarny na 12]]=1, telefony[[#This Row],[zakonczenie]]-telefony[[#This Row],[rozpoczecie]]+I1257, I1257)</f>
        <v>9.0208333333333224E-2</v>
      </c>
      <c r="J1258" s="9">
        <f>IF(telefony[[#This Row],[Czy stacjonarny]]=1, telefony[[#This Row],[zakonczenie]]-telefony[[#This Row],[rozpoczecie]]+J1257, J1257)</f>
        <v>5.171550925925926</v>
      </c>
      <c r="K1258" s="9">
        <f>IF(telefony[[#This Row],[Czy komórkowy]]=1, telefony[[#This Row],[zakonczenie]]-telefony[[#This Row],[rozpoczecie]]+K1257, K1257)</f>
        <v>1.6309374999999982</v>
      </c>
      <c r="L1258" s="9">
        <f>IF(telefony[[#This Row],[Czy zagraniczne]]=1, telefony[[#This Row],[zakonczenie]]-telefony[[#This Row],[rozpoczecie]]+L1257, L1257)</f>
        <v>0.38714120370370436</v>
      </c>
      <c r="M1258" s="9">
        <f>IF(telefony[[#This Row],[Czy stacjonarny]]=1, telefony[[#This Row],[zakonczenie]]-telefony[[#This Row],[rozpoczecie]]+M1257, IF(telefony[[#This Row],[Czy komórkowy]]=1, telefony[[#This Row],[zakonczenie]]-telefony[[#This Row],[rozpoczecie]]+M1257, M1257))</f>
        <v>6.8024884259259339</v>
      </c>
      <c r="N1258" s="2">
        <f>telefony[[#This Row],[zakonczenie]]-telefony[[#This Row],[rozpoczecie]]</f>
        <v>1.0613425925925901E-2</v>
      </c>
      <c r="O1258">
        <f>IF(telefony[[#This Row],[Czy zagraniczne]]=1, ROUNDUP(telefony[[#This Row],[Trwanie]]*1440,0),0)</f>
        <v>0</v>
      </c>
      <c r="P1258" s="9">
        <f>IF(telefony[[#This Row],[Czy komórkowy]]=1, P1257+telefony[[#This Row],[Trwanie]], P1257)</f>
        <v>1.4662847222222211</v>
      </c>
      <c r="Q1258" s="9">
        <f>IF(telefony[[#This Row],[Czy stacjonarny]]=1, Q1257+telefony[[#This Row],[Trwanie]], Q1257)</f>
        <v>4.7806481481481509</v>
      </c>
    </row>
    <row r="1259" spans="1:17" x14ac:dyDescent="0.25">
      <c r="A1259">
        <v>5027404</v>
      </c>
      <c r="B1259" s="1">
        <v>42935</v>
      </c>
      <c r="C1259" s="2">
        <v>0.45211805555555556</v>
      </c>
      <c r="D1259" s="2">
        <v>0.4598726851851852</v>
      </c>
      <c r="E1259">
        <f>IF(LEN(telefony[[#This Row],[nr]]) = 7, 1,0)</f>
        <v>1</v>
      </c>
      <c r="F1259">
        <f>IF(LEN(telefony[[#This Row],[nr]]) = 8, 1,0)</f>
        <v>0</v>
      </c>
      <c r="G1259">
        <f>IF(LEN(telefony[[#This Row],[nr]]) &gt;= 10, 1,0)</f>
        <v>0</v>
      </c>
      <c r="H1259">
        <f>IF(AND(MID(telefony[[#This Row],[nr]],1,2)="12",  telefony[[#This Row],[Czy stacjonarny]]=1), 1,0)</f>
        <v>0</v>
      </c>
      <c r="I1259" s="2">
        <f>IF(telefony[[#This Row],[Czy stacjonarny na 12]]=1, telefony[[#This Row],[zakonczenie]]-telefony[[#This Row],[rozpoczecie]]+I1258, I1258)</f>
        <v>9.0208333333333224E-2</v>
      </c>
      <c r="J1259" s="9">
        <f>IF(telefony[[#This Row],[Czy stacjonarny]]=1, telefony[[#This Row],[zakonczenie]]-telefony[[#This Row],[rozpoczecie]]+J1258, J1258)</f>
        <v>5.1793055555555556</v>
      </c>
      <c r="K1259" s="9">
        <f>IF(telefony[[#This Row],[Czy komórkowy]]=1, telefony[[#This Row],[zakonczenie]]-telefony[[#This Row],[rozpoczecie]]+K1258, K1258)</f>
        <v>1.6309374999999982</v>
      </c>
      <c r="L1259" s="9">
        <f>IF(telefony[[#This Row],[Czy zagraniczne]]=1, telefony[[#This Row],[zakonczenie]]-telefony[[#This Row],[rozpoczecie]]+L1258, L1258)</f>
        <v>0.38714120370370436</v>
      </c>
      <c r="M1259" s="9">
        <f>IF(telefony[[#This Row],[Czy stacjonarny]]=1, telefony[[#This Row],[zakonczenie]]-telefony[[#This Row],[rozpoczecie]]+M1258, IF(telefony[[#This Row],[Czy komórkowy]]=1, telefony[[#This Row],[zakonczenie]]-telefony[[#This Row],[rozpoczecie]]+M1258, M1258))</f>
        <v>6.8102430555555635</v>
      </c>
      <c r="N1259" s="2">
        <f>telefony[[#This Row],[zakonczenie]]-telefony[[#This Row],[rozpoczecie]]</f>
        <v>7.7546296296296391E-3</v>
      </c>
      <c r="O1259">
        <f>IF(telefony[[#This Row],[Czy zagraniczne]]=1, ROUNDUP(telefony[[#This Row],[Trwanie]]*1440,0),0)</f>
        <v>0</v>
      </c>
      <c r="P1259" s="9">
        <f>IF(telefony[[#This Row],[Czy komórkowy]]=1, P1258+telefony[[#This Row],[Trwanie]], P1258)</f>
        <v>1.4662847222222211</v>
      </c>
      <c r="Q1259" s="9">
        <f>IF(telefony[[#This Row],[Czy stacjonarny]]=1, Q1258+telefony[[#This Row],[Trwanie]], Q1258)</f>
        <v>4.7884027777777805</v>
      </c>
    </row>
    <row r="1260" spans="1:17" x14ac:dyDescent="0.25">
      <c r="A1260">
        <v>38244568</v>
      </c>
      <c r="B1260" s="1">
        <v>42935</v>
      </c>
      <c r="C1260" s="2">
        <v>0.45768518518518519</v>
      </c>
      <c r="D1260" s="2">
        <v>0.45837962962962964</v>
      </c>
      <c r="E1260">
        <f>IF(LEN(telefony[[#This Row],[nr]]) = 7, 1,0)</f>
        <v>0</v>
      </c>
      <c r="F1260">
        <f>IF(LEN(telefony[[#This Row],[nr]]) = 8, 1,0)</f>
        <v>1</v>
      </c>
      <c r="G1260">
        <f>IF(LEN(telefony[[#This Row],[nr]]) &gt;= 10, 1,0)</f>
        <v>0</v>
      </c>
      <c r="H1260">
        <f>IF(AND(MID(telefony[[#This Row],[nr]],1,2)="12",  telefony[[#This Row],[Czy stacjonarny]]=1), 1,0)</f>
        <v>0</v>
      </c>
      <c r="I1260" s="2">
        <f>IF(telefony[[#This Row],[Czy stacjonarny na 12]]=1, telefony[[#This Row],[zakonczenie]]-telefony[[#This Row],[rozpoczecie]]+I1259, I1259)</f>
        <v>9.0208333333333224E-2</v>
      </c>
      <c r="J1260" s="9">
        <f>IF(telefony[[#This Row],[Czy stacjonarny]]=1, telefony[[#This Row],[zakonczenie]]-telefony[[#This Row],[rozpoczecie]]+J1259, J1259)</f>
        <v>5.1793055555555556</v>
      </c>
      <c r="K1260" s="9">
        <f>IF(telefony[[#This Row],[Czy komórkowy]]=1, telefony[[#This Row],[zakonczenie]]-telefony[[#This Row],[rozpoczecie]]+K1259, K1259)</f>
        <v>1.6316319444444427</v>
      </c>
      <c r="L1260" s="9">
        <f>IF(telefony[[#This Row],[Czy zagraniczne]]=1, telefony[[#This Row],[zakonczenie]]-telefony[[#This Row],[rozpoczecie]]+L1259, L1259)</f>
        <v>0.38714120370370436</v>
      </c>
      <c r="M1260" s="9">
        <f>IF(telefony[[#This Row],[Czy stacjonarny]]=1, telefony[[#This Row],[zakonczenie]]-telefony[[#This Row],[rozpoczecie]]+M1259, IF(telefony[[#This Row],[Czy komórkowy]]=1, telefony[[#This Row],[zakonczenie]]-telefony[[#This Row],[rozpoczecie]]+M1259, M1259))</f>
        <v>6.8109375000000076</v>
      </c>
      <c r="N1260" s="2">
        <f>telefony[[#This Row],[zakonczenie]]-telefony[[#This Row],[rozpoczecie]]</f>
        <v>6.9444444444444198E-4</v>
      </c>
      <c r="O1260">
        <f>IF(telefony[[#This Row],[Czy zagraniczne]]=1, ROUNDUP(telefony[[#This Row],[Trwanie]]*1440,0),0)</f>
        <v>0</v>
      </c>
      <c r="P1260" s="9">
        <f>IF(telefony[[#This Row],[Czy komórkowy]]=1, P1259+telefony[[#This Row],[Trwanie]], P1259)</f>
        <v>1.4669791666666656</v>
      </c>
      <c r="Q1260" s="9">
        <f>IF(telefony[[#This Row],[Czy stacjonarny]]=1, Q1259+telefony[[#This Row],[Trwanie]], Q1259)</f>
        <v>4.7884027777777805</v>
      </c>
    </row>
    <row r="1261" spans="1:17" x14ac:dyDescent="0.25">
      <c r="A1261">
        <v>64900068</v>
      </c>
      <c r="B1261" s="1">
        <v>42935</v>
      </c>
      <c r="C1261" s="2">
        <v>0.46217592592592593</v>
      </c>
      <c r="D1261" s="2">
        <v>0.46263888888888888</v>
      </c>
      <c r="E1261">
        <f>IF(LEN(telefony[[#This Row],[nr]]) = 7, 1,0)</f>
        <v>0</v>
      </c>
      <c r="F1261">
        <f>IF(LEN(telefony[[#This Row],[nr]]) = 8, 1,0)</f>
        <v>1</v>
      </c>
      <c r="G1261">
        <f>IF(LEN(telefony[[#This Row],[nr]]) &gt;= 10, 1,0)</f>
        <v>0</v>
      </c>
      <c r="H1261">
        <f>IF(AND(MID(telefony[[#This Row],[nr]],1,2)="12",  telefony[[#This Row],[Czy stacjonarny]]=1), 1,0)</f>
        <v>0</v>
      </c>
      <c r="I1261" s="2">
        <f>IF(telefony[[#This Row],[Czy stacjonarny na 12]]=1, telefony[[#This Row],[zakonczenie]]-telefony[[#This Row],[rozpoczecie]]+I1260, I1260)</f>
        <v>9.0208333333333224E-2</v>
      </c>
      <c r="J1261" s="9">
        <f>IF(telefony[[#This Row],[Czy stacjonarny]]=1, telefony[[#This Row],[zakonczenie]]-telefony[[#This Row],[rozpoczecie]]+J1260, J1260)</f>
        <v>5.1793055555555556</v>
      </c>
      <c r="K1261" s="9">
        <f>IF(telefony[[#This Row],[Czy komórkowy]]=1, telefony[[#This Row],[zakonczenie]]-telefony[[#This Row],[rozpoczecie]]+K1260, K1260)</f>
        <v>1.6320949074074056</v>
      </c>
      <c r="L1261" s="9">
        <f>IF(telefony[[#This Row],[Czy zagraniczne]]=1, telefony[[#This Row],[zakonczenie]]-telefony[[#This Row],[rozpoczecie]]+L1260, L1260)</f>
        <v>0.38714120370370436</v>
      </c>
      <c r="M1261" s="9">
        <f>IF(telefony[[#This Row],[Czy stacjonarny]]=1, telefony[[#This Row],[zakonczenie]]-telefony[[#This Row],[rozpoczecie]]+M1260, IF(telefony[[#This Row],[Czy komórkowy]]=1, telefony[[#This Row],[zakonczenie]]-telefony[[#This Row],[rozpoczecie]]+M1260, M1260))</f>
        <v>6.811400462962971</v>
      </c>
      <c r="N1261" s="2">
        <f>telefony[[#This Row],[zakonczenie]]-telefony[[#This Row],[rozpoczecie]]</f>
        <v>4.6296296296294281E-4</v>
      </c>
      <c r="O1261">
        <f>IF(telefony[[#This Row],[Czy zagraniczne]]=1, ROUNDUP(telefony[[#This Row],[Trwanie]]*1440,0),0)</f>
        <v>0</v>
      </c>
      <c r="P1261" s="9">
        <f>IF(telefony[[#This Row],[Czy komórkowy]]=1, P1260+telefony[[#This Row],[Trwanie]], P1260)</f>
        <v>1.4674421296296285</v>
      </c>
      <c r="Q1261" s="9">
        <f>IF(telefony[[#This Row],[Czy stacjonarny]]=1, Q1260+telefony[[#This Row],[Trwanie]], Q1260)</f>
        <v>4.7884027777777805</v>
      </c>
    </row>
    <row r="1262" spans="1:17" x14ac:dyDescent="0.25">
      <c r="A1262">
        <v>45015009</v>
      </c>
      <c r="B1262" s="1">
        <v>42935</v>
      </c>
      <c r="C1262" s="2">
        <v>0.46546296296296297</v>
      </c>
      <c r="D1262" s="2">
        <v>0.4740509259259259</v>
      </c>
      <c r="E1262">
        <f>IF(LEN(telefony[[#This Row],[nr]]) = 7, 1,0)</f>
        <v>0</v>
      </c>
      <c r="F1262">
        <f>IF(LEN(telefony[[#This Row],[nr]]) = 8, 1,0)</f>
        <v>1</v>
      </c>
      <c r="G1262">
        <f>IF(LEN(telefony[[#This Row],[nr]]) &gt;= 10, 1,0)</f>
        <v>0</v>
      </c>
      <c r="H1262">
        <f>IF(AND(MID(telefony[[#This Row],[nr]],1,2)="12",  telefony[[#This Row],[Czy stacjonarny]]=1), 1,0)</f>
        <v>0</v>
      </c>
      <c r="I1262" s="2">
        <f>IF(telefony[[#This Row],[Czy stacjonarny na 12]]=1, telefony[[#This Row],[zakonczenie]]-telefony[[#This Row],[rozpoczecie]]+I1261, I1261)</f>
        <v>9.0208333333333224E-2</v>
      </c>
      <c r="J1262" s="9">
        <f>IF(telefony[[#This Row],[Czy stacjonarny]]=1, telefony[[#This Row],[zakonczenie]]-telefony[[#This Row],[rozpoczecie]]+J1261, J1261)</f>
        <v>5.1793055555555556</v>
      </c>
      <c r="K1262" s="9">
        <f>IF(telefony[[#This Row],[Czy komórkowy]]=1, telefony[[#This Row],[zakonczenie]]-telefony[[#This Row],[rozpoczecie]]+K1261, K1261)</f>
        <v>1.6406828703703686</v>
      </c>
      <c r="L1262" s="9">
        <f>IF(telefony[[#This Row],[Czy zagraniczne]]=1, telefony[[#This Row],[zakonczenie]]-telefony[[#This Row],[rozpoczecie]]+L1261, L1261)</f>
        <v>0.38714120370370436</v>
      </c>
      <c r="M1262" s="9">
        <f>IF(telefony[[#This Row],[Czy stacjonarny]]=1, telefony[[#This Row],[zakonczenie]]-telefony[[#This Row],[rozpoczecie]]+M1261, IF(telefony[[#This Row],[Czy komórkowy]]=1, telefony[[#This Row],[zakonczenie]]-telefony[[#This Row],[rozpoczecie]]+M1261, M1261))</f>
        <v>6.819988425925934</v>
      </c>
      <c r="N1262" s="2">
        <f>telefony[[#This Row],[zakonczenie]]-telefony[[#This Row],[rozpoczecie]]</f>
        <v>8.5879629629629362E-3</v>
      </c>
      <c r="O1262">
        <f>IF(telefony[[#This Row],[Czy zagraniczne]]=1, ROUNDUP(telefony[[#This Row],[Trwanie]]*1440,0),0)</f>
        <v>0</v>
      </c>
      <c r="P1262" s="9">
        <f>IF(telefony[[#This Row],[Czy komórkowy]]=1, P1261+telefony[[#This Row],[Trwanie]], P1261)</f>
        <v>1.4760300925925915</v>
      </c>
      <c r="Q1262" s="9">
        <f>IF(telefony[[#This Row],[Czy stacjonarny]]=1, Q1261+telefony[[#This Row],[Trwanie]], Q1261)</f>
        <v>4.7884027777777805</v>
      </c>
    </row>
    <row r="1263" spans="1:17" x14ac:dyDescent="0.25">
      <c r="A1263">
        <v>20424852</v>
      </c>
      <c r="B1263" s="1">
        <v>42935</v>
      </c>
      <c r="C1263" s="2">
        <v>0.46773148148148147</v>
      </c>
      <c r="D1263" s="2">
        <v>0.47054398148148147</v>
      </c>
      <c r="E1263">
        <f>IF(LEN(telefony[[#This Row],[nr]]) = 7, 1,0)</f>
        <v>0</v>
      </c>
      <c r="F1263">
        <f>IF(LEN(telefony[[#This Row],[nr]]) = 8, 1,0)</f>
        <v>1</v>
      </c>
      <c r="G1263">
        <f>IF(LEN(telefony[[#This Row],[nr]]) &gt;= 10, 1,0)</f>
        <v>0</v>
      </c>
      <c r="H1263">
        <f>IF(AND(MID(telefony[[#This Row],[nr]],1,2)="12",  telefony[[#This Row],[Czy stacjonarny]]=1), 1,0)</f>
        <v>0</v>
      </c>
      <c r="I1263" s="2">
        <f>IF(telefony[[#This Row],[Czy stacjonarny na 12]]=1, telefony[[#This Row],[zakonczenie]]-telefony[[#This Row],[rozpoczecie]]+I1262, I1262)</f>
        <v>9.0208333333333224E-2</v>
      </c>
      <c r="J1263" s="9">
        <f>IF(telefony[[#This Row],[Czy stacjonarny]]=1, telefony[[#This Row],[zakonczenie]]-telefony[[#This Row],[rozpoczecie]]+J1262, J1262)</f>
        <v>5.1793055555555556</v>
      </c>
      <c r="K1263" s="9">
        <f>IF(telefony[[#This Row],[Czy komórkowy]]=1, telefony[[#This Row],[zakonczenie]]-telefony[[#This Row],[rozpoczecie]]+K1262, K1262)</f>
        <v>1.6434953703703687</v>
      </c>
      <c r="L1263" s="9">
        <f>IF(telefony[[#This Row],[Czy zagraniczne]]=1, telefony[[#This Row],[zakonczenie]]-telefony[[#This Row],[rozpoczecie]]+L1262, L1262)</f>
        <v>0.38714120370370436</v>
      </c>
      <c r="M1263" s="9">
        <f>IF(telefony[[#This Row],[Czy stacjonarny]]=1, telefony[[#This Row],[zakonczenie]]-telefony[[#This Row],[rozpoczecie]]+M1262, IF(telefony[[#This Row],[Czy komórkowy]]=1, telefony[[#This Row],[zakonczenie]]-telefony[[#This Row],[rozpoczecie]]+M1262, M1262))</f>
        <v>6.8228009259259341</v>
      </c>
      <c r="N1263" s="2">
        <f>telefony[[#This Row],[zakonczenie]]-telefony[[#This Row],[rozpoczecie]]</f>
        <v>2.8124999999999956E-3</v>
      </c>
      <c r="O1263">
        <f>IF(telefony[[#This Row],[Czy zagraniczne]]=1, ROUNDUP(telefony[[#This Row],[Trwanie]]*1440,0),0)</f>
        <v>0</v>
      </c>
      <c r="P1263" s="9">
        <f>IF(telefony[[#This Row],[Czy komórkowy]]=1, P1262+telefony[[#This Row],[Trwanie]], P1262)</f>
        <v>1.4788425925925917</v>
      </c>
      <c r="Q1263" s="9">
        <f>IF(telefony[[#This Row],[Czy stacjonarny]]=1, Q1262+telefony[[#This Row],[Trwanie]], Q1262)</f>
        <v>4.7884027777777805</v>
      </c>
    </row>
    <row r="1264" spans="1:17" x14ac:dyDescent="0.25">
      <c r="A1264">
        <v>4471203</v>
      </c>
      <c r="B1264" s="1">
        <v>42935</v>
      </c>
      <c r="C1264" s="2">
        <v>0.47298611111111111</v>
      </c>
      <c r="D1264" s="2">
        <v>0.48247685185185185</v>
      </c>
      <c r="E1264">
        <f>IF(LEN(telefony[[#This Row],[nr]]) = 7, 1,0)</f>
        <v>1</v>
      </c>
      <c r="F1264">
        <f>IF(LEN(telefony[[#This Row],[nr]]) = 8, 1,0)</f>
        <v>0</v>
      </c>
      <c r="G1264">
        <f>IF(LEN(telefony[[#This Row],[nr]]) &gt;= 10, 1,0)</f>
        <v>0</v>
      </c>
      <c r="H1264">
        <f>IF(AND(MID(telefony[[#This Row],[nr]],1,2)="12",  telefony[[#This Row],[Czy stacjonarny]]=1), 1,0)</f>
        <v>0</v>
      </c>
      <c r="I1264" s="2">
        <f>IF(telefony[[#This Row],[Czy stacjonarny na 12]]=1, telefony[[#This Row],[zakonczenie]]-telefony[[#This Row],[rozpoczecie]]+I1263, I1263)</f>
        <v>9.0208333333333224E-2</v>
      </c>
      <c r="J1264" s="9">
        <f>IF(telefony[[#This Row],[Czy stacjonarny]]=1, telefony[[#This Row],[zakonczenie]]-telefony[[#This Row],[rozpoczecie]]+J1263, J1263)</f>
        <v>5.1887962962962959</v>
      </c>
      <c r="K1264" s="9">
        <f>IF(telefony[[#This Row],[Czy komórkowy]]=1, telefony[[#This Row],[zakonczenie]]-telefony[[#This Row],[rozpoczecie]]+K1263, K1263)</f>
        <v>1.6434953703703687</v>
      </c>
      <c r="L1264" s="9">
        <f>IF(telefony[[#This Row],[Czy zagraniczne]]=1, telefony[[#This Row],[zakonczenie]]-telefony[[#This Row],[rozpoczecie]]+L1263, L1263)</f>
        <v>0.38714120370370436</v>
      </c>
      <c r="M1264" s="9">
        <f>IF(telefony[[#This Row],[Czy stacjonarny]]=1, telefony[[#This Row],[zakonczenie]]-telefony[[#This Row],[rozpoczecie]]+M1263, IF(telefony[[#This Row],[Czy komórkowy]]=1, telefony[[#This Row],[zakonczenie]]-telefony[[#This Row],[rozpoczecie]]+M1263, M1263))</f>
        <v>6.8322916666666753</v>
      </c>
      <c r="N1264" s="2">
        <f>telefony[[#This Row],[zakonczenie]]-telefony[[#This Row],[rozpoczecie]]</f>
        <v>9.490740740740744E-3</v>
      </c>
      <c r="O1264">
        <f>IF(telefony[[#This Row],[Czy zagraniczne]]=1, ROUNDUP(telefony[[#This Row],[Trwanie]]*1440,0),0)</f>
        <v>0</v>
      </c>
      <c r="P1264" s="9">
        <f>IF(telefony[[#This Row],[Czy komórkowy]]=1, P1263+telefony[[#This Row],[Trwanie]], P1263)</f>
        <v>1.4788425925925917</v>
      </c>
      <c r="Q1264" s="9">
        <f>IF(telefony[[#This Row],[Czy stacjonarny]]=1, Q1263+telefony[[#This Row],[Trwanie]], Q1263)</f>
        <v>4.7978935185185208</v>
      </c>
    </row>
    <row r="1265" spans="1:17" x14ac:dyDescent="0.25">
      <c r="A1265">
        <v>8250018</v>
      </c>
      <c r="B1265" s="1">
        <v>42935</v>
      </c>
      <c r="C1265" s="2">
        <v>0.47843750000000002</v>
      </c>
      <c r="D1265" s="2">
        <v>0.48951388888888892</v>
      </c>
      <c r="E1265">
        <f>IF(LEN(telefony[[#This Row],[nr]]) = 7, 1,0)</f>
        <v>1</v>
      </c>
      <c r="F1265">
        <f>IF(LEN(telefony[[#This Row],[nr]]) = 8, 1,0)</f>
        <v>0</v>
      </c>
      <c r="G1265">
        <f>IF(LEN(telefony[[#This Row],[nr]]) &gt;= 10, 1,0)</f>
        <v>0</v>
      </c>
      <c r="H1265">
        <f>IF(AND(MID(telefony[[#This Row],[nr]],1,2)="12",  telefony[[#This Row],[Czy stacjonarny]]=1), 1,0)</f>
        <v>0</v>
      </c>
      <c r="I1265" s="2">
        <f>IF(telefony[[#This Row],[Czy stacjonarny na 12]]=1, telefony[[#This Row],[zakonczenie]]-telefony[[#This Row],[rozpoczecie]]+I1264, I1264)</f>
        <v>9.0208333333333224E-2</v>
      </c>
      <c r="J1265" s="9">
        <f>IF(telefony[[#This Row],[Czy stacjonarny]]=1, telefony[[#This Row],[zakonczenie]]-telefony[[#This Row],[rozpoczecie]]+J1264, J1264)</f>
        <v>5.1998726851851851</v>
      </c>
      <c r="K1265" s="9">
        <f>IF(telefony[[#This Row],[Czy komórkowy]]=1, telefony[[#This Row],[zakonczenie]]-telefony[[#This Row],[rozpoczecie]]+K1264, K1264)</f>
        <v>1.6434953703703687</v>
      </c>
      <c r="L1265" s="9">
        <f>IF(telefony[[#This Row],[Czy zagraniczne]]=1, telefony[[#This Row],[zakonczenie]]-telefony[[#This Row],[rozpoczecie]]+L1264, L1264)</f>
        <v>0.38714120370370436</v>
      </c>
      <c r="M1265" s="9">
        <f>IF(telefony[[#This Row],[Czy stacjonarny]]=1, telefony[[#This Row],[zakonczenie]]-telefony[[#This Row],[rozpoczecie]]+M1264, IF(telefony[[#This Row],[Czy komórkowy]]=1, telefony[[#This Row],[zakonczenie]]-telefony[[#This Row],[rozpoczecie]]+M1264, M1264))</f>
        <v>6.8433680555555645</v>
      </c>
      <c r="N1265" s="2">
        <f>telefony[[#This Row],[zakonczenie]]-telefony[[#This Row],[rozpoczecie]]</f>
        <v>1.1076388888888899E-2</v>
      </c>
      <c r="O1265">
        <f>IF(telefony[[#This Row],[Czy zagraniczne]]=1, ROUNDUP(telefony[[#This Row],[Trwanie]]*1440,0),0)</f>
        <v>0</v>
      </c>
      <c r="P1265" s="9">
        <f>IF(telefony[[#This Row],[Czy komórkowy]]=1, P1264+telefony[[#This Row],[Trwanie]], P1264)</f>
        <v>1.4788425925925917</v>
      </c>
      <c r="Q1265" s="9">
        <f>IF(telefony[[#This Row],[Czy stacjonarny]]=1, Q1264+telefony[[#This Row],[Trwanie]], Q1264)</f>
        <v>4.8089699074074099</v>
      </c>
    </row>
    <row r="1266" spans="1:17" x14ac:dyDescent="0.25">
      <c r="A1266">
        <v>1161028310</v>
      </c>
      <c r="B1266" s="1">
        <v>42935</v>
      </c>
      <c r="C1266" s="2">
        <v>0.47843750000000002</v>
      </c>
      <c r="D1266" s="2">
        <v>0.48879629629629628</v>
      </c>
      <c r="E1266">
        <f>IF(LEN(telefony[[#This Row],[nr]]) = 7, 1,0)</f>
        <v>0</v>
      </c>
      <c r="F1266">
        <f>IF(LEN(telefony[[#This Row],[nr]]) = 8, 1,0)</f>
        <v>0</v>
      </c>
      <c r="G1266">
        <f>IF(LEN(telefony[[#This Row],[nr]]) &gt;= 10, 1,0)</f>
        <v>1</v>
      </c>
      <c r="H1266">
        <f>IF(AND(MID(telefony[[#This Row],[nr]],1,2)="12",  telefony[[#This Row],[Czy stacjonarny]]=1), 1,0)</f>
        <v>0</v>
      </c>
      <c r="I1266" s="2">
        <f>IF(telefony[[#This Row],[Czy stacjonarny na 12]]=1, telefony[[#This Row],[zakonczenie]]-telefony[[#This Row],[rozpoczecie]]+I1265, I1265)</f>
        <v>9.0208333333333224E-2</v>
      </c>
      <c r="J1266" s="9">
        <f>IF(telefony[[#This Row],[Czy stacjonarny]]=1, telefony[[#This Row],[zakonczenie]]-telefony[[#This Row],[rozpoczecie]]+J1265, J1265)</f>
        <v>5.1998726851851851</v>
      </c>
      <c r="K1266" s="9">
        <f>IF(telefony[[#This Row],[Czy komórkowy]]=1, telefony[[#This Row],[zakonczenie]]-telefony[[#This Row],[rozpoczecie]]+K1265, K1265)</f>
        <v>1.6434953703703687</v>
      </c>
      <c r="L1266" s="9">
        <f>IF(telefony[[#This Row],[Czy zagraniczne]]=1, telefony[[#This Row],[zakonczenie]]-telefony[[#This Row],[rozpoczecie]]+L1265, L1265)</f>
        <v>0.39750000000000063</v>
      </c>
      <c r="M1266" s="9">
        <f>IF(telefony[[#This Row],[Czy stacjonarny]]=1, telefony[[#This Row],[zakonczenie]]-telefony[[#This Row],[rozpoczecie]]+M1265, IF(telefony[[#This Row],[Czy komórkowy]]=1, telefony[[#This Row],[zakonczenie]]-telefony[[#This Row],[rozpoczecie]]+M1265, M1265))</f>
        <v>6.8433680555555645</v>
      </c>
      <c r="N1266" s="2">
        <f>telefony[[#This Row],[zakonczenie]]-telefony[[#This Row],[rozpoczecie]]</f>
        <v>1.0358796296296269E-2</v>
      </c>
      <c r="O1266">
        <f>IF(telefony[[#This Row],[Czy zagraniczne]]=1, ROUNDUP(telefony[[#This Row],[Trwanie]]*1440,0),0)</f>
        <v>15</v>
      </c>
      <c r="P1266" s="9">
        <f>IF(telefony[[#This Row],[Czy komórkowy]]=1, P1265+telefony[[#This Row],[Trwanie]], P1265)</f>
        <v>1.4788425925925917</v>
      </c>
      <c r="Q1266" s="9">
        <f>IF(telefony[[#This Row],[Czy stacjonarny]]=1, Q1265+telefony[[#This Row],[Trwanie]], Q1265)</f>
        <v>4.8089699074074099</v>
      </c>
    </row>
    <row r="1267" spans="1:17" x14ac:dyDescent="0.25">
      <c r="A1267">
        <v>66465215</v>
      </c>
      <c r="B1267" s="1">
        <v>42935</v>
      </c>
      <c r="C1267" s="2">
        <v>0.48381944444444447</v>
      </c>
      <c r="D1267" s="2">
        <v>0.49505787037037036</v>
      </c>
      <c r="E1267">
        <f>IF(LEN(telefony[[#This Row],[nr]]) = 7, 1,0)</f>
        <v>0</v>
      </c>
      <c r="F1267">
        <f>IF(LEN(telefony[[#This Row],[nr]]) = 8, 1,0)</f>
        <v>1</v>
      </c>
      <c r="G1267">
        <f>IF(LEN(telefony[[#This Row],[nr]]) &gt;= 10, 1,0)</f>
        <v>0</v>
      </c>
      <c r="H1267">
        <f>IF(AND(MID(telefony[[#This Row],[nr]],1,2)="12",  telefony[[#This Row],[Czy stacjonarny]]=1), 1,0)</f>
        <v>0</v>
      </c>
      <c r="I1267" s="2">
        <f>IF(telefony[[#This Row],[Czy stacjonarny na 12]]=1, telefony[[#This Row],[zakonczenie]]-telefony[[#This Row],[rozpoczecie]]+I1266, I1266)</f>
        <v>9.0208333333333224E-2</v>
      </c>
      <c r="J1267" s="9">
        <f>IF(telefony[[#This Row],[Czy stacjonarny]]=1, telefony[[#This Row],[zakonczenie]]-telefony[[#This Row],[rozpoczecie]]+J1266, J1266)</f>
        <v>5.1998726851851851</v>
      </c>
      <c r="K1267" s="9">
        <f>IF(telefony[[#This Row],[Czy komórkowy]]=1, telefony[[#This Row],[zakonczenie]]-telefony[[#This Row],[rozpoczecie]]+K1266, K1266)</f>
        <v>1.6547337962962947</v>
      </c>
      <c r="L1267" s="9">
        <f>IF(telefony[[#This Row],[Czy zagraniczne]]=1, telefony[[#This Row],[zakonczenie]]-telefony[[#This Row],[rozpoczecie]]+L1266, L1266)</f>
        <v>0.39750000000000063</v>
      </c>
      <c r="M1267" s="9">
        <f>IF(telefony[[#This Row],[Czy stacjonarny]]=1, telefony[[#This Row],[zakonczenie]]-telefony[[#This Row],[rozpoczecie]]+M1266, IF(telefony[[#This Row],[Czy komórkowy]]=1, telefony[[#This Row],[zakonczenie]]-telefony[[#This Row],[rozpoczecie]]+M1266, M1266))</f>
        <v>6.8546064814814907</v>
      </c>
      <c r="N1267" s="2">
        <f>telefony[[#This Row],[zakonczenie]]-telefony[[#This Row],[rozpoczecie]]</f>
        <v>1.1238425925925888E-2</v>
      </c>
      <c r="O1267">
        <f>IF(telefony[[#This Row],[Czy zagraniczne]]=1, ROUNDUP(telefony[[#This Row],[Trwanie]]*1440,0),0)</f>
        <v>0</v>
      </c>
      <c r="P1267" s="9">
        <f>IF(telefony[[#This Row],[Czy komórkowy]]=1, P1266+telefony[[#This Row],[Trwanie]], P1266)</f>
        <v>1.4900810185185176</v>
      </c>
      <c r="Q1267" s="9">
        <f>IF(telefony[[#This Row],[Czy stacjonarny]]=1, Q1266+telefony[[#This Row],[Trwanie]], Q1266)</f>
        <v>4.8089699074074099</v>
      </c>
    </row>
    <row r="1268" spans="1:17" x14ac:dyDescent="0.25">
      <c r="A1268">
        <v>6386788</v>
      </c>
      <c r="B1268" s="1">
        <v>42935</v>
      </c>
      <c r="C1268" s="2">
        <v>0.48822916666666666</v>
      </c>
      <c r="D1268" s="2">
        <v>0.49540509259259258</v>
      </c>
      <c r="E1268">
        <f>IF(LEN(telefony[[#This Row],[nr]]) = 7, 1,0)</f>
        <v>1</v>
      </c>
      <c r="F1268">
        <f>IF(LEN(telefony[[#This Row],[nr]]) = 8, 1,0)</f>
        <v>0</v>
      </c>
      <c r="G1268">
        <f>IF(LEN(telefony[[#This Row],[nr]]) &gt;= 10, 1,0)</f>
        <v>0</v>
      </c>
      <c r="H1268">
        <f>IF(AND(MID(telefony[[#This Row],[nr]],1,2)="12",  telefony[[#This Row],[Czy stacjonarny]]=1), 1,0)</f>
        <v>0</v>
      </c>
      <c r="I1268" s="2">
        <f>IF(telefony[[#This Row],[Czy stacjonarny na 12]]=1, telefony[[#This Row],[zakonczenie]]-telefony[[#This Row],[rozpoczecie]]+I1267, I1267)</f>
        <v>9.0208333333333224E-2</v>
      </c>
      <c r="J1268" s="9">
        <f>IF(telefony[[#This Row],[Czy stacjonarny]]=1, telefony[[#This Row],[zakonczenie]]-telefony[[#This Row],[rozpoczecie]]+J1267, J1267)</f>
        <v>5.2070486111111114</v>
      </c>
      <c r="K1268" s="9">
        <f>IF(telefony[[#This Row],[Czy komórkowy]]=1, telefony[[#This Row],[zakonczenie]]-telefony[[#This Row],[rozpoczecie]]+K1267, K1267)</f>
        <v>1.6547337962962947</v>
      </c>
      <c r="L1268" s="9">
        <f>IF(telefony[[#This Row],[Czy zagraniczne]]=1, telefony[[#This Row],[zakonczenie]]-telefony[[#This Row],[rozpoczecie]]+L1267, L1267)</f>
        <v>0.39750000000000063</v>
      </c>
      <c r="M1268" s="9">
        <f>IF(telefony[[#This Row],[Czy stacjonarny]]=1, telefony[[#This Row],[zakonczenie]]-telefony[[#This Row],[rozpoczecie]]+M1267, IF(telefony[[#This Row],[Czy komórkowy]]=1, telefony[[#This Row],[zakonczenie]]-telefony[[#This Row],[rozpoczecie]]+M1267, M1267))</f>
        <v>6.861782407407417</v>
      </c>
      <c r="N1268" s="2">
        <f>telefony[[#This Row],[zakonczenie]]-telefony[[#This Row],[rozpoczecie]]</f>
        <v>7.1759259259259189E-3</v>
      </c>
      <c r="O1268">
        <f>IF(telefony[[#This Row],[Czy zagraniczne]]=1, ROUNDUP(telefony[[#This Row],[Trwanie]]*1440,0),0)</f>
        <v>0</v>
      </c>
      <c r="P1268" s="9">
        <f>IF(telefony[[#This Row],[Czy komórkowy]]=1, P1267+telefony[[#This Row],[Trwanie]], P1267)</f>
        <v>1.4900810185185176</v>
      </c>
      <c r="Q1268" s="9">
        <f>IF(telefony[[#This Row],[Czy stacjonarny]]=1, Q1267+telefony[[#This Row],[Trwanie]], Q1267)</f>
        <v>4.8161458333333362</v>
      </c>
    </row>
    <row r="1269" spans="1:17" x14ac:dyDescent="0.25">
      <c r="A1269">
        <v>3589291</v>
      </c>
      <c r="B1269" s="1">
        <v>42935</v>
      </c>
      <c r="C1269" s="2">
        <v>0.4896064814814815</v>
      </c>
      <c r="D1269" s="2">
        <v>0.49828703703703703</v>
      </c>
      <c r="E1269">
        <f>IF(LEN(telefony[[#This Row],[nr]]) = 7, 1,0)</f>
        <v>1</v>
      </c>
      <c r="F1269">
        <f>IF(LEN(telefony[[#This Row],[nr]]) = 8, 1,0)</f>
        <v>0</v>
      </c>
      <c r="G1269">
        <f>IF(LEN(telefony[[#This Row],[nr]]) &gt;= 10, 1,0)</f>
        <v>0</v>
      </c>
      <c r="H1269">
        <f>IF(AND(MID(telefony[[#This Row],[nr]],1,2)="12",  telefony[[#This Row],[Czy stacjonarny]]=1), 1,0)</f>
        <v>0</v>
      </c>
      <c r="I1269" s="2">
        <f>IF(telefony[[#This Row],[Czy stacjonarny na 12]]=1, telefony[[#This Row],[zakonczenie]]-telefony[[#This Row],[rozpoczecie]]+I1268, I1268)</f>
        <v>9.0208333333333224E-2</v>
      </c>
      <c r="J1269" s="9">
        <f>IF(telefony[[#This Row],[Czy stacjonarny]]=1, telefony[[#This Row],[zakonczenie]]-telefony[[#This Row],[rozpoczecie]]+J1268, J1268)</f>
        <v>5.2157291666666667</v>
      </c>
      <c r="K1269" s="9">
        <f>IF(telefony[[#This Row],[Czy komórkowy]]=1, telefony[[#This Row],[zakonczenie]]-telefony[[#This Row],[rozpoczecie]]+K1268, K1268)</f>
        <v>1.6547337962962947</v>
      </c>
      <c r="L1269" s="9">
        <f>IF(telefony[[#This Row],[Czy zagraniczne]]=1, telefony[[#This Row],[zakonczenie]]-telefony[[#This Row],[rozpoczecie]]+L1268, L1268)</f>
        <v>0.39750000000000063</v>
      </c>
      <c r="M1269" s="9">
        <f>IF(telefony[[#This Row],[Czy stacjonarny]]=1, telefony[[#This Row],[zakonczenie]]-telefony[[#This Row],[rozpoczecie]]+M1268, IF(telefony[[#This Row],[Czy komórkowy]]=1, telefony[[#This Row],[zakonczenie]]-telefony[[#This Row],[rozpoczecie]]+M1268, M1268))</f>
        <v>6.8704629629629723</v>
      </c>
      <c r="N1269" s="2">
        <f>telefony[[#This Row],[zakonczenie]]-telefony[[#This Row],[rozpoczecie]]</f>
        <v>8.6805555555555247E-3</v>
      </c>
      <c r="O1269">
        <f>IF(telefony[[#This Row],[Czy zagraniczne]]=1, ROUNDUP(telefony[[#This Row],[Trwanie]]*1440,0),0)</f>
        <v>0</v>
      </c>
      <c r="P1269" s="9">
        <f>IF(telefony[[#This Row],[Czy komórkowy]]=1, P1268+telefony[[#This Row],[Trwanie]], P1268)</f>
        <v>1.4900810185185176</v>
      </c>
      <c r="Q1269" s="9">
        <f>IF(telefony[[#This Row],[Czy stacjonarny]]=1, Q1268+telefony[[#This Row],[Trwanie]], Q1268)</f>
        <v>4.8248263888888916</v>
      </c>
    </row>
    <row r="1270" spans="1:17" x14ac:dyDescent="0.25">
      <c r="A1270">
        <v>9254070</v>
      </c>
      <c r="B1270" s="1">
        <v>42935</v>
      </c>
      <c r="C1270" s="2">
        <v>0.49270833333333336</v>
      </c>
      <c r="D1270" s="2">
        <v>0.49774305555555554</v>
      </c>
      <c r="E1270">
        <f>IF(LEN(telefony[[#This Row],[nr]]) = 7, 1,0)</f>
        <v>1</v>
      </c>
      <c r="F1270">
        <f>IF(LEN(telefony[[#This Row],[nr]]) = 8, 1,0)</f>
        <v>0</v>
      </c>
      <c r="G1270">
        <f>IF(LEN(telefony[[#This Row],[nr]]) &gt;= 10, 1,0)</f>
        <v>0</v>
      </c>
      <c r="H1270">
        <f>IF(AND(MID(telefony[[#This Row],[nr]],1,2)="12",  telefony[[#This Row],[Czy stacjonarny]]=1), 1,0)</f>
        <v>0</v>
      </c>
      <c r="I1270" s="2">
        <f>IF(telefony[[#This Row],[Czy stacjonarny na 12]]=1, telefony[[#This Row],[zakonczenie]]-telefony[[#This Row],[rozpoczecie]]+I1269, I1269)</f>
        <v>9.0208333333333224E-2</v>
      </c>
      <c r="J1270" s="9">
        <f>IF(telefony[[#This Row],[Czy stacjonarny]]=1, telefony[[#This Row],[zakonczenie]]-telefony[[#This Row],[rozpoczecie]]+J1269, J1269)</f>
        <v>5.2207638888888885</v>
      </c>
      <c r="K1270" s="9">
        <f>IF(telefony[[#This Row],[Czy komórkowy]]=1, telefony[[#This Row],[zakonczenie]]-telefony[[#This Row],[rozpoczecie]]+K1269, K1269)</f>
        <v>1.6547337962962947</v>
      </c>
      <c r="L1270" s="9">
        <f>IF(telefony[[#This Row],[Czy zagraniczne]]=1, telefony[[#This Row],[zakonczenie]]-telefony[[#This Row],[rozpoczecie]]+L1269, L1269)</f>
        <v>0.39750000000000063</v>
      </c>
      <c r="M1270" s="9">
        <f>IF(telefony[[#This Row],[Czy stacjonarny]]=1, telefony[[#This Row],[zakonczenie]]-telefony[[#This Row],[rozpoczecie]]+M1269, IF(telefony[[#This Row],[Czy komórkowy]]=1, telefony[[#This Row],[zakonczenie]]-telefony[[#This Row],[rozpoczecie]]+M1269, M1269))</f>
        <v>6.8754976851851941</v>
      </c>
      <c r="N1270" s="2">
        <f>telefony[[#This Row],[zakonczenie]]-telefony[[#This Row],[rozpoczecie]]</f>
        <v>5.0347222222221766E-3</v>
      </c>
      <c r="O1270">
        <f>IF(telefony[[#This Row],[Czy zagraniczne]]=1, ROUNDUP(telefony[[#This Row],[Trwanie]]*1440,0),0)</f>
        <v>0</v>
      </c>
      <c r="P1270" s="9">
        <f>IF(telefony[[#This Row],[Czy komórkowy]]=1, P1269+telefony[[#This Row],[Trwanie]], P1269)</f>
        <v>1.4900810185185176</v>
      </c>
      <c r="Q1270" s="9">
        <f>IF(telefony[[#This Row],[Czy stacjonarny]]=1, Q1269+telefony[[#This Row],[Trwanie]], Q1269)</f>
        <v>4.8298611111111134</v>
      </c>
    </row>
    <row r="1271" spans="1:17" x14ac:dyDescent="0.25">
      <c r="A1271">
        <v>6337931</v>
      </c>
      <c r="B1271" s="1">
        <v>42935</v>
      </c>
      <c r="C1271" s="2">
        <v>0.49625000000000002</v>
      </c>
      <c r="D1271" s="2">
        <v>0.5058449074074074</v>
      </c>
      <c r="E1271">
        <f>IF(LEN(telefony[[#This Row],[nr]]) = 7, 1,0)</f>
        <v>1</v>
      </c>
      <c r="F1271">
        <f>IF(LEN(telefony[[#This Row],[nr]]) = 8, 1,0)</f>
        <v>0</v>
      </c>
      <c r="G1271">
        <f>IF(LEN(telefony[[#This Row],[nr]]) &gt;= 10, 1,0)</f>
        <v>0</v>
      </c>
      <c r="H1271">
        <f>IF(AND(MID(telefony[[#This Row],[nr]],1,2)="12",  telefony[[#This Row],[Czy stacjonarny]]=1), 1,0)</f>
        <v>0</v>
      </c>
      <c r="I1271" s="2">
        <f>IF(telefony[[#This Row],[Czy stacjonarny na 12]]=1, telefony[[#This Row],[zakonczenie]]-telefony[[#This Row],[rozpoczecie]]+I1270, I1270)</f>
        <v>9.0208333333333224E-2</v>
      </c>
      <c r="J1271" s="9">
        <f>IF(telefony[[#This Row],[Czy stacjonarny]]=1, telefony[[#This Row],[zakonczenie]]-telefony[[#This Row],[rozpoczecie]]+J1270, J1270)</f>
        <v>5.2303587962962963</v>
      </c>
      <c r="K1271" s="9">
        <f>IF(telefony[[#This Row],[Czy komórkowy]]=1, telefony[[#This Row],[zakonczenie]]-telefony[[#This Row],[rozpoczecie]]+K1270, K1270)</f>
        <v>1.6547337962962947</v>
      </c>
      <c r="L1271" s="9">
        <f>IF(telefony[[#This Row],[Czy zagraniczne]]=1, telefony[[#This Row],[zakonczenie]]-telefony[[#This Row],[rozpoczecie]]+L1270, L1270)</f>
        <v>0.39750000000000063</v>
      </c>
      <c r="M1271" s="9">
        <f>IF(telefony[[#This Row],[Czy stacjonarny]]=1, telefony[[#This Row],[zakonczenie]]-telefony[[#This Row],[rozpoczecie]]+M1270, IF(telefony[[#This Row],[Czy komórkowy]]=1, telefony[[#This Row],[zakonczenie]]-telefony[[#This Row],[rozpoczecie]]+M1270, M1270))</f>
        <v>6.8850925925926019</v>
      </c>
      <c r="N1271" s="2">
        <f>telefony[[#This Row],[zakonczenie]]-telefony[[#This Row],[rozpoczecie]]</f>
        <v>9.5949074074073715E-3</v>
      </c>
      <c r="O1271">
        <f>IF(telefony[[#This Row],[Czy zagraniczne]]=1, ROUNDUP(telefony[[#This Row],[Trwanie]]*1440,0),0)</f>
        <v>0</v>
      </c>
      <c r="P1271" s="9">
        <f>IF(telefony[[#This Row],[Czy komórkowy]]=1, P1270+telefony[[#This Row],[Trwanie]], P1270)</f>
        <v>1.4900810185185176</v>
      </c>
      <c r="Q1271" s="9">
        <f>IF(telefony[[#This Row],[Czy stacjonarny]]=1, Q1270+telefony[[#This Row],[Trwanie]], Q1270)</f>
        <v>4.8394560185185211</v>
      </c>
    </row>
    <row r="1272" spans="1:17" x14ac:dyDescent="0.25">
      <c r="A1272">
        <v>3563037</v>
      </c>
      <c r="B1272" s="1">
        <v>42935</v>
      </c>
      <c r="C1272" s="2">
        <v>0.50173611111111116</v>
      </c>
      <c r="D1272" s="2">
        <v>0.5130555555555556</v>
      </c>
      <c r="E1272">
        <f>IF(LEN(telefony[[#This Row],[nr]]) = 7, 1,0)</f>
        <v>1</v>
      </c>
      <c r="F1272">
        <f>IF(LEN(telefony[[#This Row],[nr]]) = 8, 1,0)</f>
        <v>0</v>
      </c>
      <c r="G1272">
        <f>IF(LEN(telefony[[#This Row],[nr]]) &gt;= 10, 1,0)</f>
        <v>0</v>
      </c>
      <c r="H1272">
        <f>IF(AND(MID(telefony[[#This Row],[nr]],1,2)="12",  telefony[[#This Row],[Czy stacjonarny]]=1), 1,0)</f>
        <v>0</v>
      </c>
      <c r="I1272" s="2">
        <f>IF(telefony[[#This Row],[Czy stacjonarny na 12]]=1, telefony[[#This Row],[zakonczenie]]-telefony[[#This Row],[rozpoczecie]]+I1271, I1271)</f>
        <v>9.0208333333333224E-2</v>
      </c>
      <c r="J1272" s="9">
        <f>IF(telefony[[#This Row],[Czy stacjonarny]]=1, telefony[[#This Row],[zakonczenie]]-telefony[[#This Row],[rozpoczecie]]+J1271, J1271)</f>
        <v>5.2416782407407405</v>
      </c>
      <c r="K1272" s="9">
        <f>IF(telefony[[#This Row],[Czy komórkowy]]=1, telefony[[#This Row],[zakonczenie]]-telefony[[#This Row],[rozpoczecie]]+K1271, K1271)</f>
        <v>1.6547337962962947</v>
      </c>
      <c r="L1272" s="9">
        <f>IF(telefony[[#This Row],[Czy zagraniczne]]=1, telefony[[#This Row],[zakonczenie]]-telefony[[#This Row],[rozpoczecie]]+L1271, L1271)</f>
        <v>0.39750000000000063</v>
      </c>
      <c r="M1272" s="9">
        <f>IF(telefony[[#This Row],[Czy stacjonarny]]=1, telefony[[#This Row],[zakonczenie]]-telefony[[#This Row],[rozpoczecie]]+M1271, IF(telefony[[#This Row],[Czy komórkowy]]=1, telefony[[#This Row],[zakonczenie]]-telefony[[#This Row],[rozpoczecie]]+M1271, M1271))</f>
        <v>6.8964120370370461</v>
      </c>
      <c r="N1272" s="2">
        <f>telefony[[#This Row],[zakonczenie]]-telefony[[#This Row],[rozpoczecie]]</f>
        <v>1.1319444444444438E-2</v>
      </c>
      <c r="O1272">
        <f>IF(telefony[[#This Row],[Czy zagraniczne]]=1, ROUNDUP(telefony[[#This Row],[Trwanie]]*1440,0),0)</f>
        <v>0</v>
      </c>
      <c r="P1272" s="9">
        <f>IF(telefony[[#This Row],[Czy komórkowy]]=1, P1271+telefony[[#This Row],[Trwanie]], P1271)</f>
        <v>1.4900810185185176</v>
      </c>
      <c r="Q1272" s="9">
        <f>IF(telefony[[#This Row],[Czy stacjonarny]]=1, Q1271+telefony[[#This Row],[Trwanie]], Q1271)</f>
        <v>4.8507754629629654</v>
      </c>
    </row>
    <row r="1273" spans="1:17" x14ac:dyDescent="0.25">
      <c r="A1273">
        <v>2302227</v>
      </c>
      <c r="B1273" s="1">
        <v>42935</v>
      </c>
      <c r="C1273" s="2">
        <v>0.50219907407407405</v>
      </c>
      <c r="D1273" s="2">
        <v>0.50804398148148144</v>
      </c>
      <c r="E1273">
        <f>IF(LEN(telefony[[#This Row],[nr]]) = 7, 1,0)</f>
        <v>1</v>
      </c>
      <c r="F1273">
        <f>IF(LEN(telefony[[#This Row],[nr]]) = 8, 1,0)</f>
        <v>0</v>
      </c>
      <c r="G1273">
        <f>IF(LEN(telefony[[#This Row],[nr]]) &gt;= 10, 1,0)</f>
        <v>0</v>
      </c>
      <c r="H1273">
        <f>IF(AND(MID(telefony[[#This Row],[nr]],1,2)="12",  telefony[[#This Row],[Czy stacjonarny]]=1), 1,0)</f>
        <v>0</v>
      </c>
      <c r="I1273" s="2">
        <f>IF(telefony[[#This Row],[Czy stacjonarny na 12]]=1, telefony[[#This Row],[zakonczenie]]-telefony[[#This Row],[rozpoczecie]]+I1272, I1272)</f>
        <v>9.0208333333333224E-2</v>
      </c>
      <c r="J1273" s="9">
        <f>IF(telefony[[#This Row],[Czy stacjonarny]]=1, telefony[[#This Row],[zakonczenie]]-telefony[[#This Row],[rozpoczecie]]+J1272, J1272)</f>
        <v>5.2475231481481481</v>
      </c>
      <c r="K1273" s="9">
        <f>IF(telefony[[#This Row],[Czy komórkowy]]=1, telefony[[#This Row],[zakonczenie]]-telefony[[#This Row],[rozpoczecie]]+K1272, K1272)</f>
        <v>1.6547337962962947</v>
      </c>
      <c r="L1273" s="9">
        <f>IF(telefony[[#This Row],[Czy zagraniczne]]=1, telefony[[#This Row],[zakonczenie]]-telefony[[#This Row],[rozpoczecie]]+L1272, L1272)</f>
        <v>0.39750000000000063</v>
      </c>
      <c r="M1273" s="9">
        <f>IF(telefony[[#This Row],[Czy stacjonarny]]=1, telefony[[#This Row],[zakonczenie]]-telefony[[#This Row],[rozpoczecie]]+M1272, IF(telefony[[#This Row],[Czy komórkowy]]=1, telefony[[#This Row],[zakonczenie]]-telefony[[#This Row],[rozpoczecie]]+M1272, M1272))</f>
        <v>6.9022569444444537</v>
      </c>
      <c r="N1273" s="2">
        <f>telefony[[#This Row],[zakonczenie]]-telefony[[#This Row],[rozpoczecie]]</f>
        <v>5.8449074074073959E-3</v>
      </c>
      <c r="O1273">
        <f>IF(telefony[[#This Row],[Czy zagraniczne]]=1, ROUNDUP(telefony[[#This Row],[Trwanie]]*1440,0),0)</f>
        <v>0</v>
      </c>
      <c r="P1273" s="9">
        <f>IF(telefony[[#This Row],[Czy komórkowy]]=1, P1272+telefony[[#This Row],[Trwanie]], P1272)</f>
        <v>1.4900810185185176</v>
      </c>
      <c r="Q1273" s="9">
        <f>IF(telefony[[#This Row],[Czy stacjonarny]]=1, Q1272+telefony[[#This Row],[Trwanie]], Q1272)</f>
        <v>4.856620370370373</v>
      </c>
    </row>
    <row r="1274" spans="1:17" x14ac:dyDescent="0.25">
      <c r="A1274">
        <v>24454566</v>
      </c>
      <c r="B1274" s="1">
        <v>42935</v>
      </c>
      <c r="C1274" s="2">
        <v>0.50749999999999995</v>
      </c>
      <c r="D1274" s="2">
        <v>0.51290509259259254</v>
      </c>
      <c r="E1274">
        <f>IF(LEN(telefony[[#This Row],[nr]]) = 7, 1,0)</f>
        <v>0</v>
      </c>
      <c r="F1274">
        <f>IF(LEN(telefony[[#This Row],[nr]]) = 8, 1,0)</f>
        <v>1</v>
      </c>
      <c r="G1274">
        <f>IF(LEN(telefony[[#This Row],[nr]]) &gt;= 10, 1,0)</f>
        <v>0</v>
      </c>
      <c r="H1274">
        <f>IF(AND(MID(telefony[[#This Row],[nr]],1,2)="12",  telefony[[#This Row],[Czy stacjonarny]]=1), 1,0)</f>
        <v>0</v>
      </c>
      <c r="I1274" s="2">
        <f>IF(telefony[[#This Row],[Czy stacjonarny na 12]]=1, telefony[[#This Row],[zakonczenie]]-telefony[[#This Row],[rozpoczecie]]+I1273, I1273)</f>
        <v>9.0208333333333224E-2</v>
      </c>
      <c r="J1274" s="9">
        <f>IF(telefony[[#This Row],[Czy stacjonarny]]=1, telefony[[#This Row],[zakonczenie]]-telefony[[#This Row],[rozpoczecie]]+J1273, J1273)</f>
        <v>5.2475231481481481</v>
      </c>
      <c r="K1274" s="9">
        <f>IF(telefony[[#This Row],[Czy komórkowy]]=1, telefony[[#This Row],[zakonczenie]]-telefony[[#This Row],[rozpoczecie]]+K1273, K1273)</f>
        <v>1.6601388888888873</v>
      </c>
      <c r="L1274" s="9">
        <f>IF(telefony[[#This Row],[Czy zagraniczne]]=1, telefony[[#This Row],[zakonczenie]]-telefony[[#This Row],[rozpoczecie]]+L1273, L1273)</f>
        <v>0.39750000000000063</v>
      </c>
      <c r="M1274" s="9">
        <f>IF(telefony[[#This Row],[Czy stacjonarny]]=1, telefony[[#This Row],[zakonczenie]]-telefony[[#This Row],[rozpoczecie]]+M1273, IF(telefony[[#This Row],[Czy komórkowy]]=1, telefony[[#This Row],[zakonczenie]]-telefony[[#This Row],[rozpoczecie]]+M1273, M1273))</f>
        <v>6.9076620370370465</v>
      </c>
      <c r="N1274" s="2">
        <f>telefony[[#This Row],[zakonczenie]]-telefony[[#This Row],[rozpoczecie]]</f>
        <v>5.4050925925925863E-3</v>
      </c>
      <c r="O1274">
        <f>IF(telefony[[#This Row],[Czy zagraniczne]]=1, ROUNDUP(telefony[[#This Row],[Trwanie]]*1440,0),0)</f>
        <v>0</v>
      </c>
      <c r="P1274" s="9">
        <f>IF(telefony[[#This Row],[Czy komórkowy]]=1, P1273+telefony[[#This Row],[Trwanie]], P1273)</f>
        <v>1.4954861111111102</v>
      </c>
      <c r="Q1274" s="9">
        <f>IF(telefony[[#This Row],[Czy stacjonarny]]=1, Q1273+telefony[[#This Row],[Trwanie]], Q1273)</f>
        <v>4.856620370370373</v>
      </c>
    </row>
    <row r="1275" spans="1:17" x14ac:dyDescent="0.25">
      <c r="A1275">
        <v>6551880</v>
      </c>
      <c r="B1275" s="1">
        <v>42935</v>
      </c>
      <c r="C1275" s="2">
        <v>0.50756944444444441</v>
      </c>
      <c r="D1275" s="2">
        <v>0.51126157407407402</v>
      </c>
      <c r="E1275">
        <f>IF(LEN(telefony[[#This Row],[nr]]) = 7, 1,0)</f>
        <v>1</v>
      </c>
      <c r="F1275">
        <f>IF(LEN(telefony[[#This Row],[nr]]) = 8, 1,0)</f>
        <v>0</v>
      </c>
      <c r="G1275">
        <f>IF(LEN(telefony[[#This Row],[nr]]) &gt;= 10, 1,0)</f>
        <v>0</v>
      </c>
      <c r="H1275">
        <f>IF(AND(MID(telefony[[#This Row],[nr]],1,2)="12",  telefony[[#This Row],[Czy stacjonarny]]=1), 1,0)</f>
        <v>0</v>
      </c>
      <c r="I1275" s="2">
        <f>IF(telefony[[#This Row],[Czy stacjonarny na 12]]=1, telefony[[#This Row],[zakonczenie]]-telefony[[#This Row],[rozpoczecie]]+I1274, I1274)</f>
        <v>9.0208333333333224E-2</v>
      </c>
      <c r="J1275" s="9">
        <f>IF(telefony[[#This Row],[Czy stacjonarny]]=1, telefony[[#This Row],[zakonczenie]]-telefony[[#This Row],[rozpoczecie]]+J1274, J1274)</f>
        <v>5.2512152777777779</v>
      </c>
      <c r="K1275" s="9">
        <f>IF(telefony[[#This Row],[Czy komórkowy]]=1, telefony[[#This Row],[zakonczenie]]-telefony[[#This Row],[rozpoczecie]]+K1274, K1274)</f>
        <v>1.6601388888888873</v>
      </c>
      <c r="L1275" s="9">
        <f>IF(telefony[[#This Row],[Czy zagraniczne]]=1, telefony[[#This Row],[zakonczenie]]-telefony[[#This Row],[rozpoczecie]]+L1274, L1274)</f>
        <v>0.39750000000000063</v>
      </c>
      <c r="M1275" s="9">
        <f>IF(telefony[[#This Row],[Czy stacjonarny]]=1, telefony[[#This Row],[zakonczenie]]-telefony[[#This Row],[rozpoczecie]]+M1274, IF(telefony[[#This Row],[Czy komórkowy]]=1, telefony[[#This Row],[zakonczenie]]-telefony[[#This Row],[rozpoczecie]]+M1274, M1274))</f>
        <v>6.9113541666666762</v>
      </c>
      <c r="N1275" s="2">
        <f>telefony[[#This Row],[zakonczenie]]-telefony[[#This Row],[rozpoczecie]]</f>
        <v>3.6921296296296147E-3</v>
      </c>
      <c r="O1275">
        <f>IF(telefony[[#This Row],[Czy zagraniczne]]=1, ROUNDUP(telefony[[#This Row],[Trwanie]]*1440,0),0)</f>
        <v>0</v>
      </c>
      <c r="P1275" s="9">
        <f>IF(telefony[[#This Row],[Czy komórkowy]]=1, P1274+telefony[[#This Row],[Trwanie]], P1274)</f>
        <v>1.4954861111111102</v>
      </c>
      <c r="Q1275" s="9">
        <f>IF(telefony[[#This Row],[Czy stacjonarny]]=1, Q1274+telefony[[#This Row],[Trwanie]], Q1274)</f>
        <v>4.8603125000000027</v>
      </c>
    </row>
    <row r="1276" spans="1:17" x14ac:dyDescent="0.25">
      <c r="A1276">
        <v>6616163</v>
      </c>
      <c r="B1276" s="1">
        <v>42935</v>
      </c>
      <c r="C1276" s="2">
        <v>0.51325231481481481</v>
      </c>
      <c r="D1276" s="2">
        <v>0.51627314814814818</v>
      </c>
      <c r="E1276">
        <f>IF(LEN(telefony[[#This Row],[nr]]) = 7, 1,0)</f>
        <v>1</v>
      </c>
      <c r="F1276">
        <f>IF(LEN(telefony[[#This Row],[nr]]) = 8, 1,0)</f>
        <v>0</v>
      </c>
      <c r="G1276">
        <f>IF(LEN(telefony[[#This Row],[nr]]) &gt;= 10, 1,0)</f>
        <v>0</v>
      </c>
      <c r="H1276">
        <f>IF(AND(MID(telefony[[#This Row],[nr]],1,2)="12",  telefony[[#This Row],[Czy stacjonarny]]=1), 1,0)</f>
        <v>0</v>
      </c>
      <c r="I1276" s="2">
        <f>IF(telefony[[#This Row],[Czy stacjonarny na 12]]=1, telefony[[#This Row],[zakonczenie]]-telefony[[#This Row],[rozpoczecie]]+I1275, I1275)</f>
        <v>9.0208333333333224E-2</v>
      </c>
      <c r="J1276" s="9">
        <f>IF(telefony[[#This Row],[Czy stacjonarny]]=1, telefony[[#This Row],[zakonczenie]]-telefony[[#This Row],[rozpoczecie]]+J1275, J1275)</f>
        <v>5.2542361111111111</v>
      </c>
      <c r="K1276" s="9">
        <f>IF(telefony[[#This Row],[Czy komórkowy]]=1, telefony[[#This Row],[zakonczenie]]-telefony[[#This Row],[rozpoczecie]]+K1275, K1275)</f>
        <v>1.6601388888888873</v>
      </c>
      <c r="L1276" s="9">
        <f>IF(telefony[[#This Row],[Czy zagraniczne]]=1, telefony[[#This Row],[zakonczenie]]-telefony[[#This Row],[rozpoczecie]]+L1275, L1275)</f>
        <v>0.39750000000000063</v>
      </c>
      <c r="M1276" s="9">
        <f>IF(telefony[[#This Row],[Czy stacjonarny]]=1, telefony[[#This Row],[zakonczenie]]-telefony[[#This Row],[rozpoczecie]]+M1275, IF(telefony[[#This Row],[Czy komórkowy]]=1, telefony[[#This Row],[zakonczenie]]-telefony[[#This Row],[rozpoczecie]]+M1275, M1275))</f>
        <v>6.9143750000000095</v>
      </c>
      <c r="N1276" s="2">
        <f>telefony[[#This Row],[zakonczenie]]-telefony[[#This Row],[rozpoczecie]]</f>
        <v>3.0208333333333615E-3</v>
      </c>
      <c r="O1276">
        <f>IF(telefony[[#This Row],[Czy zagraniczne]]=1, ROUNDUP(telefony[[#This Row],[Trwanie]]*1440,0),0)</f>
        <v>0</v>
      </c>
      <c r="P1276" s="9">
        <f>IF(telefony[[#This Row],[Czy komórkowy]]=1, P1275+telefony[[#This Row],[Trwanie]], P1275)</f>
        <v>1.4954861111111102</v>
      </c>
      <c r="Q1276" s="9">
        <f>IF(telefony[[#This Row],[Czy stacjonarny]]=1, Q1275+telefony[[#This Row],[Trwanie]], Q1275)</f>
        <v>4.863333333333336</v>
      </c>
    </row>
    <row r="1277" spans="1:17" x14ac:dyDescent="0.25">
      <c r="A1277">
        <v>96381896</v>
      </c>
      <c r="B1277" s="1">
        <v>42935</v>
      </c>
      <c r="C1277" s="2">
        <v>0.5173726851851852</v>
      </c>
      <c r="D1277" s="2">
        <v>0.52055555555555555</v>
      </c>
      <c r="E1277">
        <f>IF(LEN(telefony[[#This Row],[nr]]) = 7, 1,0)</f>
        <v>0</v>
      </c>
      <c r="F1277">
        <f>IF(LEN(telefony[[#This Row],[nr]]) = 8, 1,0)</f>
        <v>1</v>
      </c>
      <c r="G1277">
        <f>IF(LEN(telefony[[#This Row],[nr]]) &gt;= 10, 1,0)</f>
        <v>0</v>
      </c>
      <c r="H1277">
        <f>IF(AND(MID(telefony[[#This Row],[nr]],1,2)="12",  telefony[[#This Row],[Czy stacjonarny]]=1), 1,0)</f>
        <v>0</v>
      </c>
      <c r="I1277" s="2">
        <f>IF(telefony[[#This Row],[Czy stacjonarny na 12]]=1, telefony[[#This Row],[zakonczenie]]-telefony[[#This Row],[rozpoczecie]]+I1276, I1276)</f>
        <v>9.0208333333333224E-2</v>
      </c>
      <c r="J1277" s="9">
        <f>IF(telefony[[#This Row],[Czy stacjonarny]]=1, telefony[[#This Row],[zakonczenie]]-telefony[[#This Row],[rozpoczecie]]+J1276, J1276)</f>
        <v>5.2542361111111111</v>
      </c>
      <c r="K1277" s="9">
        <f>IF(telefony[[#This Row],[Czy komórkowy]]=1, telefony[[#This Row],[zakonczenie]]-telefony[[#This Row],[rozpoczecie]]+K1276, K1276)</f>
        <v>1.6633217592592575</v>
      </c>
      <c r="L1277" s="9">
        <f>IF(telefony[[#This Row],[Czy zagraniczne]]=1, telefony[[#This Row],[zakonczenie]]-telefony[[#This Row],[rozpoczecie]]+L1276, L1276)</f>
        <v>0.39750000000000063</v>
      </c>
      <c r="M1277" s="9">
        <f>IF(telefony[[#This Row],[Czy stacjonarny]]=1, telefony[[#This Row],[zakonczenie]]-telefony[[#This Row],[rozpoczecie]]+M1276, IF(telefony[[#This Row],[Czy komórkowy]]=1, telefony[[#This Row],[zakonczenie]]-telefony[[#This Row],[rozpoczecie]]+M1276, M1276))</f>
        <v>6.9175578703703797</v>
      </c>
      <c r="N1277" s="2">
        <f>telefony[[#This Row],[zakonczenie]]-telefony[[#This Row],[rozpoczecie]]</f>
        <v>3.1828703703703498E-3</v>
      </c>
      <c r="O1277">
        <f>IF(telefony[[#This Row],[Czy zagraniczne]]=1, ROUNDUP(telefony[[#This Row],[Trwanie]]*1440,0),0)</f>
        <v>0</v>
      </c>
      <c r="P1277" s="9">
        <f>IF(telefony[[#This Row],[Czy komórkowy]]=1, P1276+telefony[[#This Row],[Trwanie]], P1276)</f>
        <v>1.4986689814814804</v>
      </c>
      <c r="Q1277" s="9">
        <f>IF(telefony[[#This Row],[Czy stacjonarny]]=1, Q1276+telefony[[#This Row],[Trwanie]], Q1276)</f>
        <v>4.863333333333336</v>
      </c>
    </row>
    <row r="1278" spans="1:17" x14ac:dyDescent="0.25">
      <c r="A1278">
        <v>6892980</v>
      </c>
      <c r="B1278" s="1">
        <v>42935</v>
      </c>
      <c r="C1278" s="2">
        <v>0.52288194444444447</v>
      </c>
      <c r="D1278" s="2">
        <v>0.52722222222222226</v>
      </c>
      <c r="E1278">
        <f>IF(LEN(telefony[[#This Row],[nr]]) = 7, 1,0)</f>
        <v>1</v>
      </c>
      <c r="F1278">
        <f>IF(LEN(telefony[[#This Row],[nr]]) = 8, 1,0)</f>
        <v>0</v>
      </c>
      <c r="G1278">
        <f>IF(LEN(telefony[[#This Row],[nr]]) &gt;= 10, 1,0)</f>
        <v>0</v>
      </c>
      <c r="H1278">
        <f>IF(AND(MID(telefony[[#This Row],[nr]],1,2)="12",  telefony[[#This Row],[Czy stacjonarny]]=1), 1,0)</f>
        <v>0</v>
      </c>
      <c r="I1278" s="2">
        <f>IF(telefony[[#This Row],[Czy stacjonarny na 12]]=1, telefony[[#This Row],[zakonczenie]]-telefony[[#This Row],[rozpoczecie]]+I1277, I1277)</f>
        <v>9.0208333333333224E-2</v>
      </c>
      <c r="J1278" s="9">
        <f>IF(telefony[[#This Row],[Czy stacjonarny]]=1, telefony[[#This Row],[zakonczenie]]-telefony[[#This Row],[rozpoczecie]]+J1277, J1277)</f>
        <v>5.2585763888888888</v>
      </c>
      <c r="K1278" s="9">
        <f>IF(telefony[[#This Row],[Czy komórkowy]]=1, telefony[[#This Row],[zakonczenie]]-telefony[[#This Row],[rozpoczecie]]+K1277, K1277)</f>
        <v>1.6633217592592575</v>
      </c>
      <c r="L1278" s="9">
        <f>IF(telefony[[#This Row],[Czy zagraniczne]]=1, telefony[[#This Row],[zakonczenie]]-telefony[[#This Row],[rozpoczecie]]+L1277, L1277)</f>
        <v>0.39750000000000063</v>
      </c>
      <c r="M1278" s="9">
        <f>IF(telefony[[#This Row],[Czy stacjonarny]]=1, telefony[[#This Row],[zakonczenie]]-telefony[[#This Row],[rozpoczecie]]+M1277, IF(telefony[[#This Row],[Czy komórkowy]]=1, telefony[[#This Row],[zakonczenie]]-telefony[[#This Row],[rozpoczecie]]+M1277, M1277))</f>
        <v>6.9218981481481574</v>
      </c>
      <c r="N1278" s="2">
        <f>telefony[[#This Row],[zakonczenie]]-telefony[[#This Row],[rozpoczecie]]</f>
        <v>4.3402777777777901E-3</v>
      </c>
      <c r="O1278">
        <f>IF(telefony[[#This Row],[Czy zagraniczne]]=1, ROUNDUP(telefony[[#This Row],[Trwanie]]*1440,0),0)</f>
        <v>0</v>
      </c>
      <c r="P1278" s="9">
        <f>IF(telefony[[#This Row],[Czy komórkowy]]=1, P1277+telefony[[#This Row],[Trwanie]], P1277)</f>
        <v>1.4986689814814804</v>
      </c>
      <c r="Q1278" s="9">
        <f>IF(telefony[[#This Row],[Czy stacjonarny]]=1, Q1277+telefony[[#This Row],[Trwanie]], Q1277)</f>
        <v>4.8676736111111136</v>
      </c>
    </row>
    <row r="1279" spans="1:17" x14ac:dyDescent="0.25">
      <c r="A1279">
        <v>5341697748</v>
      </c>
      <c r="B1279" s="1">
        <v>42935</v>
      </c>
      <c r="C1279" s="2">
        <v>0.52349537037037042</v>
      </c>
      <c r="D1279" s="2">
        <v>0.53362268518518519</v>
      </c>
      <c r="E1279">
        <f>IF(LEN(telefony[[#This Row],[nr]]) = 7, 1,0)</f>
        <v>0</v>
      </c>
      <c r="F1279">
        <f>IF(LEN(telefony[[#This Row],[nr]]) = 8, 1,0)</f>
        <v>0</v>
      </c>
      <c r="G1279">
        <f>IF(LEN(telefony[[#This Row],[nr]]) &gt;= 10, 1,0)</f>
        <v>1</v>
      </c>
      <c r="H1279">
        <f>IF(AND(MID(telefony[[#This Row],[nr]],1,2)="12",  telefony[[#This Row],[Czy stacjonarny]]=1), 1,0)</f>
        <v>0</v>
      </c>
      <c r="I1279" s="2">
        <f>IF(telefony[[#This Row],[Czy stacjonarny na 12]]=1, telefony[[#This Row],[zakonczenie]]-telefony[[#This Row],[rozpoczecie]]+I1278, I1278)</f>
        <v>9.0208333333333224E-2</v>
      </c>
      <c r="J1279" s="9">
        <f>IF(telefony[[#This Row],[Czy stacjonarny]]=1, telefony[[#This Row],[zakonczenie]]-telefony[[#This Row],[rozpoczecie]]+J1278, J1278)</f>
        <v>5.2585763888888888</v>
      </c>
      <c r="K1279" s="9">
        <f>IF(telefony[[#This Row],[Czy komórkowy]]=1, telefony[[#This Row],[zakonczenie]]-telefony[[#This Row],[rozpoczecie]]+K1278, K1278)</f>
        <v>1.6633217592592575</v>
      </c>
      <c r="L1279" s="9">
        <f>IF(telefony[[#This Row],[Czy zagraniczne]]=1, telefony[[#This Row],[zakonczenie]]-telefony[[#This Row],[rozpoczecie]]+L1278, L1278)</f>
        <v>0.4076273148148154</v>
      </c>
      <c r="M1279" s="9">
        <f>IF(telefony[[#This Row],[Czy stacjonarny]]=1, telefony[[#This Row],[zakonczenie]]-telefony[[#This Row],[rozpoczecie]]+M1278, IF(telefony[[#This Row],[Czy komórkowy]]=1, telefony[[#This Row],[zakonczenie]]-telefony[[#This Row],[rozpoczecie]]+M1278, M1278))</f>
        <v>6.9218981481481574</v>
      </c>
      <c r="N1279" s="2">
        <f>telefony[[#This Row],[zakonczenie]]-telefony[[#This Row],[rozpoczecie]]</f>
        <v>1.012731481481477E-2</v>
      </c>
      <c r="O1279">
        <f>IF(telefony[[#This Row],[Czy zagraniczne]]=1, ROUNDUP(telefony[[#This Row],[Trwanie]]*1440,0),0)</f>
        <v>15</v>
      </c>
      <c r="P1279" s="9">
        <f>IF(telefony[[#This Row],[Czy komórkowy]]=1, P1278+telefony[[#This Row],[Trwanie]], P1278)</f>
        <v>1.4986689814814804</v>
      </c>
      <c r="Q1279" s="9">
        <f>IF(telefony[[#This Row],[Czy stacjonarny]]=1, Q1278+telefony[[#This Row],[Trwanie]], Q1278)</f>
        <v>4.8676736111111136</v>
      </c>
    </row>
    <row r="1280" spans="1:17" x14ac:dyDescent="0.25">
      <c r="A1280">
        <v>52064221</v>
      </c>
      <c r="B1280" s="1">
        <v>42935</v>
      </c>
      <c r="C1280" s="2">
        <v>0.52766203703703707</v>
      </c>
      <c r="D1280" s="2">
        <v>0.53917824074074072</v>
      </c>
      <c r="E1280">
        <f>IF(LEN(telefony[[#This Row],[nr]]) = 7, 1,0)</f>
        <v>0</v>
      </c>
      <c r="F1280">
        <f>IF(LEN(telefony[[#This Row],[nr]]) = 8, 1,0)</f>
        <v>1</v>
      </c>
      <c r="G1280">
        <f>IF(LEN(telefony[[#This Row],[nr]]) &gt;= 10, 1,0)</f>
        <v>0</v>
      </c>
      <c r="H1280">
        <f>IF(AND(MID(telefony[[#This Row],[nr]],1,2)="12",  telefony[[#This Row],[Czy stacjonarny]]=1), 1,0)</f>
        <v>0</v>
      </c>
      <c r="I1280" s="2">
        <f>IF(telefony[[#This Row],[Czy stacjonarny na 12]]=1, telefony[[#This Row],[zakonczenie]]-telefony[[#This Row],[rozpoczecie]]+I1279, I1279)</f>
        <v>9.0208333333333224E-2</v>
      </c>
      <c r="J1280" s="9">
        <f>IF(telefony[[#This Row],[Czy stacjonarny]]=1, telefony[[#This Row],[zakonczenie]]-telefony[[#This Row],[rozpoczecie]]+J1279, J1279)</f>
        <v>5.2585763888888888</v>
      </c>
      <c r="K1280" s="9">
        <f>IF(telefony[[#This Row],[Czy komórkowy]]=1, telefony[[#This Row],[zakonczenie]]-telefony[[#This Row],[rozpoczecie]]+K1279, K1279)</f>
        <v>1.6748379629629611</v>
      </c>
      <c r="L1280" s="9">
        <f>IF(telefony[[#This Row],[Czy zagraniczne]]=1, telefony[[#This Row],[zakonczenie]]-telefony[[#This Row],[rozpoczecie]]+L1279, L1279)</f>
        <v>0.4076273148148154</v>
      </c>
      <c r="M1280" s="9">
        <f>IF(telefony[[#This Row],[Czy stacjonarny]]=1, telefony[[#This Row],[zakonczenie]]-telefony[[#This Row],[rozpoczecie]]+M1279, IF(telefony[[#This Row],[Czy komórkowy]]=1, telefony[[#This Row],[zakonczenie]]-telefony[[#This Row],[rozpoczecie]]+M1279, M1279))</f>
        <v>6.9334143518518614</v>
      </c>
      <c r="N1280" s="2">
        <f>telefony[[#This Row],[zakonczenie]]-telefony[[#This Row],[rozpoczecie]]</f>
        <v>1.1516203703703654E-2</v>
      </c>
      <c r="O1280">
        <f>IF(telefony[[#This Row],[Czy zagraniczne]]=1, ROUNDUP(telefony[[#This Row],[Trwanie]]*1440,0),0)</f>
        <v>0</v>
      </c>
      <c r="P1280" s="9">
        <f>IF(telefony[[#This Row],[Czy komórkowy]]=1, P1279+telefony[[#This Row],[Trwanie]], P1279)</f>
        <v>1.510185185185184</v>
      </c>
      <c r="Q1280" s="9">
        <f>IF(telefony[[#This Row],[Czy stacjonarny]]=1, Q1279+telefony[[#This Row],[Trwanie]], Q1279)</f>
        <v>4.8676736111111136</v>
      </c>
    </row>
    <row r="1281" spans="1:17" x14ac:dyDescent="0.25">
      <c r="A1281">
        <v>5111892302</v>
      </c>
      <c r="B1281" s="1">
        <v>42935</v>
      </c>
      <c r="C1281" s="2">
        <v>0.53209490740740739</v>
      </c>
      <c r="D1281" s="2">
        <v>0.53931712962962963</v>
      </c>
      <c r="E1281">
        <f>IF(LEN(telefony[[#This Row],[nr]]) = 7, 1,0)</f>
        <v>0</v>
      </c>
      <c r="F1281">
        <f>IF(LEN(telefony[[#This Row],[nr]]) = 8, 1,0)</f>
        <v>0</v>
      </c>
      <c r="G1281">
        <f>IF(LEN(telefony[[#This Row],[nr]]) &gt;= 10, 1,0)</f>
        <v>1</v>
      </c>
      <c r="H1281">
        <f>IF(AND(MID(telefony[[#This Row],[nr]],1,2)="12",  telefony[[#This Row],[Czy stacjonarny]]=1), 1,0)</f>
        <v>0</v>
      </c>
      <c r="I1281" s="2">
        <f>IF(telefony[[#This Row],[Czy stacjonarny na 12]]=1, telefony[[#This Row],[zakonczenie]]-telefony[[#This Row],[rozpoczecie]]+I1280, I1280)</f>
        <v>9.0208333333333224E-2</v>
      </c>
      <c r="J1281" s="9">
        <f>IF(telefony[[#This Row],[Czy stacjonarny]]=1, telefony[[#This Row],[zakonczenie]]-telefony[[#This Row],[rozpoczecie]]+J1280, J1280)</f>
        <v>5.2585763888888888</v>
      </c>
      <c r="K1281" s="9">
        <f>IF(telefony[[#This Row],[Czy komórkowy]]=1, telefony[[#This Row],[zakonczenie]]-telefony[[#This Row],[rozpoczecie]]+K1280, K1280)</f>
        <v>1.6748379629629611</v>
      </c>
      <c r="L1281" s="9">
        <f>IF(telefony[[#This Row],[Czy zagraniczne]]=1, telefony[[#This Row],[zakonczenie]]-telefony[[#This Row],[rozpoczecie]]+L1280, L1280)</f>
        <v>0.41484953703703764</v>
      </c>
      <c r="M1281" s="9">
        <f>IF(telefony[[#This Row],[Czy stacjonarny]]=1, telefony[[#This Row],[zakonczenie]]-telefony[[#This Row],[rozpoczecie]]+M1280, IF(telefony[[#This Row],[Czy komórkowy]]=1, telefony[[#This Row],[zakonczenie]]-telefony[[#This Row],[rozpoczecie]]+M1280, M1280))</f>
        <v>6.9334143518518614</v>
      </c>
      <c r="N1281" s="2">
        <f>telefony[[#This Row],[zakonczenie]]-telefony[[#This Row],[rozpoczecie]]</f>
        <v>7.222222222222241E-3</v>
      </c>
      <c r="O1281">
        <f>IF(telefony[[#This Row],[Czy zagraniczne]]=1, ROUNDUP(telefony[[#This Row],[Trwanie]]*1440,0),0)</f>
        <v>11</v>
      </c>
      <c r="P1281" s="9">
        <f>IF(telefony[[#This Row],[Czy komórkowy]]=1, P1280+telefony[[#This Row],[Trwanie]], P1280)</f>
        <v>1.510185185185184</v>
      </c>
      <c r="Q1281" s="9">
        <f>IF(telefony[[#This Row],[Czy stacjonarny]]=1, Q1280+telefony[[#This Row],[Trwanie]], Q1280)</f>
        <v>4.8676736111111136</v>
      </c>
    </row>
    <row r="1282" spans="1:17" x14ac:dyDescent="0.25">
      <c r="A1282">
        <v>7571642</v>
      </c>
      <c r="B1282" s="1">
        <v>42935</v>
      </c>
      <c r="C1282" s="2">
        <v>0.53540509259259261</v>
      </c>
      <c r="D1282" s="2">
        <v>0.53540509259259261</v>
      </c>
      <c r="E1282">
        <f>IF(LEN(telefony[[#This Row],[nr]]) = 7, 1,0)</f>
        <v>1</v>
      </c>
      <c r="F1282">
        <f>IF(LEN(telefony[[#This Row],[nr]]) = 8, 1,0)</f>
        <v>0</v>
      </c>
      <c r="G1282">
        <f>IF(LEN(telefony[[#This Row],[nr]]) &gt;= 10, 1,0)</f>
        <v>0</v>
      </c>
      <c r="H1282">
        <f>IF(AND(MID(telefony[[#This Row],[nr]],1,2)="12",  telefony[[#This Row],[Czy stacjonarny]]=1), 1,0)</f>
        <v>0</v>
      </c>
      <c r="I1282" s="2">
        <f>IF(telefony[[#This Row],[Czy stacjonarny na 12]]=1, telefony[[#This Row],[zakonczenie]]-telefony[[#This Row],[rozpoczecie]]+I1281, I1281)</f>
        <v>9.0208333333333224E-2</v>
      </c>
      <c r="J1282" s="9">
        <f>IF(telefony[[#This Row],[Czy stacjonarny]]=1, telefony[[#This Row],[zakonczenie]]-telefony[[#This Row],[rozpoczecie]]+J1281, J1281)</f>
        <v>5.2585763888888888</v>
      </c>
      <c r="K1282" s="9">
        <f>IF(telefony[[#This Row],[Czy komórkowy]]=1, telefony[[#This Row],[zakonczenie]]-telefony[[#This Row],[rozpoczecie]]+K1281, K1281)</f>
        <v>1.6748379629629611</v>
      </c>
      <c r="L1282" s="9">
        <f>IF(telefony[[#This Row],[Czy zagraniczne]]=1, telefony[[#This Row],[zakonczenie]]-telefony[[#This Row],[rozpoczecie]]+L1281, L1281)</f>
        <v>0.41484953703703764</v>
      </c>
      <c r="M1282" s="9">
        <f>IF(telefony[[#This Row],[Czy stacjonarny]]=1, telefony[[#This Row],[zakonczenie]]-telefony[[#This Row],[rozpoczecie]]+M1281, IF(telefony[[#This Row],[Czy komórkowy]]=1, telefony[[#This Row],[zakonczenie]]-telefony[[#This Row],[rozpoczecie]]+M1281, M1281))</f>
        <v>6.9334143518518614</v>
      </c>
      <c r="N1282" s="2">
        <f>telefony[[#This Row],[zakonczenie]]-telefony[[#This Row],[rozpoczecie]]</f>
        <v>0</v>
      </c>
      <c r="O1282">
        <f>IF(telefony[[#This Row],[Czy zagraniczne]]=1, ROUNDUP(telefony[[#This Row],[Trwanie]]*1440,0),0)</f>
        <v>0</v>
      </c>
      <c r="P1282" s="9">
        <f>IF(telefony[[#This Row],[Czy komórkowy]]=1, P1281+telefony[[#This Row],[Trwanie]], P1281)</f>
        <v>1.510185185185184</v>
      </c>
      <c r="Q1282" s="9">
        <f>IF(telefony[[#This Row],[Czy stacjonarny]]=1, Q1281+telefony[[#This Row],[Trwanie]], Q1281)</f>
        <v>4.8676736111111136</v>
      </c>
    </row>
    <row r="1283" spans="1:17" x14ac:dyDescent="0.25">
      <c r="A1283">
        <v>9570286</v>
      </c>
      <c r="B1283" s="1">
        <v>42935</v>
      </c>
      <c r="C1283" s="2">
        <v>0.53594907407407411</v>
      </c>
      <c r="D1283" s="2">
        <v>0.54584490740740743</v>
      </c>
      <c r="E1283">
        <f>IF(LEN(telefony[[#This Row],[nr]]) = 7, 1,0)</f>
        <v>1</v>
      </c>
      <c r="F1283">
        <f>IF(LEN(telefony[[#This Row],[nr]]) = 8, 1,0)</f>
        <v>0</v>
      </c>
      <c r="G1283">
        <f>IF(LEN(telefony[[#This Row],[nr]]) &gt;= 10, 1,0)</f>
        <v>0</v>
      </c>
      <c r="H1283">
        <f>IF(AND(MID(telefony[[#This Row],[nr]],1,2)="12",  telefony[[#This Row],[Czy stacjonarny]]=1), 1,0)</f>
        <v>0</v>
      </c>
      <c r="I1283" s="2">
        <f>IF(telefony[[#This Row],[Czy stacjonarny na 12]]=1, telefony[[#This Row],[zakonczenie]]-telefony[[#This Row],[rozpoczecie]]+I1282, I1282)</f>
        <v>9.0208333333333224E-2</v>
      </c>
      <c r="J1283" s="9">
        <f>IF(telefony[[#This Row],[Czy stacjonarny]]=1, telefony[[#This Row],[zakonczenie]]-telefony[[#This Row],[rozpoczecie]]+J1282, J1282)</f>
        <v>5.268472222222222</v>
      </c>
      <c r="K1283" s="9">
        <f>IF(telefony[[#This Row],[Czy komórkowy]]=1, telefony[[#This Row],[zakonczenie]]-telefony[[#This Row],[rozpoczecie]]+K1282, K1282)</f>
        <v>1.6748379629629611</v>
      </c>
      <c r="L1283" s="9">
        <f>IF(telefony[[#This Row],[Czy zagraniczne]]=1, telefony[[#This Row],[zakonczenie]]-telefony[[#This Row],[rozpoczecie]]+L1282, L1282)</f>
        <v>0.41484953703703764</v>
      </c>
      <c r="M1283" s="9">
        <f>IF(telefony[[#This Row],[Czy stacjonarny]]=1, telefony[[#This Row],[zakonczenie]]-telefony[[#This Row],[rozpoczecie]]+M1282, IF(telefony[[#This Row],[Czy komórkowy]]=1, telefony[[#This Row],[zakonczenie]]-telefony[[#This Row],[rozpoczecie]]+M1282, M1282))</f>
        <v>6.9433101851851946</v>
      </c>
      <c r="N1283" s="2">
        <f>telefony[[#This Row],[zakonczenie]]-telefony[[#This Row],[rozpoczecie]]</f>
        <v>9.8958333333333259E-3</v>
      </c>
      <c r="O1283">
        <f>IF(telefony[[#This Row],[Czy zagraniczne]]=1, ROUNDUP(telefony[[#This Row],[Trwanie]]*1440,0),0)</f>
        <v>0</v>
      </c>
      <c r="P1283" s="9">
        <f>IF(telefony[[#This Row],[Czy komórkowy]]=1, P1282+telefony[[#This Row],[Trwanie]], P1282)</f>
        <v>1.510185185185184</v>
      </c>
      <c r="Q1283" s="9">
        <f>IF(telefony[[#This Row],[Czy stacjonarny]]=1, Q1282+telefony[[#This Row],[Trwanie]], Q1282)</f>
        <v>4.8775694444444468</v>
      </c>
    </row>
    <row r="1284" spans="1:17" x14ac:dyDescent="0.25">
      <c r="A1284">
        <v>7632647</v>
      </c>
      <c r="B1284" s="1">
        <v>42935</v>
      </c>
      <c r="C1284" s="2">
        <v>0.54052083333333334</v>
      </c>
      <c r="D1284" s="2">
        <v>0.54195601851851849</v>
      </c>
      <c r="E1284">
        <f>IF(LEN(telefony[[#This Row],[nr]]) = 7, 1,0)</f>
        <v>1</v>
      </c>
      <c r="F1284">
        <f>IF(LEN(telefony[[#This Row],[nr]]) = 8, 1,0)</f>
        <v>0</v>
      </c>
      <c r="G1284">
        <f>IF(LEN(telefony[[#This Row],[nr]]) &gt;= 10, 1,0)</f>
        <v>0</v>
      </c>
      <c r="H1284">
        <f>IF(AND(MID(telefony[[#This Row],[nr]],1,2)="12",  telefony[[#This Row],[Czy stacjonarny]]=1), 1,0)</f>
        <v>0</v>
      </c>
      <c r="I1284" s="2">
        <f>IF(telefony[[#This Row],[Czy stacjonarny na 12]]=1, telefony[[#This Row],[zakonczenie]]-telefony[[#This Row],[rozpoczecie]]+I1283, I1283)</f>
        <v>9.0208333333333224E-2</v>
      </c>
      <c r="J1284" s="9">
        <f>IF(telefony[[#This Row],[Czy stacjonarny]]=1, telefony[[#This Row],[zakonczenie]]-telefony[[#This Row],[rozpoczecie]]+J1283, J1283)</f>
        <v>5.2699074074074073</v>
      </c>
      <c r="K1284" s="9">
        <f>IF(telefony[[#This Row],[Czy komórkowy]]=1, telefony[[#This Row],[zakonczenie]]-telefony[[#This Row],[rozpoczecie]]+K1283, K1283)</f>
        <v>1.6748379629629611</v>
      </c>
      <c r="L1284" s="9">
        <f>IF(telefony[[#This Row],[Czy zagraniczne]]=1, telefony[[#This Row],[zakonczenie]]-telefony[[#This Row],[rozpoczecie]]+L1283, L1283)</f>
        <v>0.41484953703703764</v>
      </c>
      <c r="M1284" s="9">
        <f>IF(telefony[[#This Row],[Czy stacjonarny]]=1, telefony[[#This Row],[zakonczenie]]-telefony[[#This Row],[rozpoczecie]]+M1283, IF(telefony[[#This Row],[Czy komórkowy]]=1, telefony[[#This Row],[zakonczenie]]-telefony[[#This Row],[rozpoczecie]]+M1283, M1283))</f>
        <v>6.9447453703703799</v>
      </c>
      <c r="N1284" s="2">
        <f>telefony[[#This Row],[zakonczenie]]-telefony[[#This Row],[rozpoczecie]]</f>
        <v>1.4351851851851505E-3</v>
      </c>
      <c r="O1284">
        <f>IF(telefony[[#This Row],[Czy zagraniczne]]=1, ROUNDUP(telefony[[#This Row],[Trwanie]]*1440,0),0)</f>
        <v>0</v>
      </c>
      <c r="P1284" s="9">
        <f>IF(telefony[[#This Row],[Czy komórkowy]]=1, P1283+telefony[[#This Row],[Trwanie]], P1283)</f>
        <v>1.510185185185184</v>
      </c>
      <c r="Q1284" s="9">
        <f>IF(telefony[[#This Row],[Czy stacjonarny]]=1, Q1283+telefony[[#This Row],[Trwanie]], Q1283)</f>
        <v>4.8790046296296321</v>
      </c>
    </row>
    <row r="1285" spans="1:17" x14ac:dyDescent="0.25">
      <c r="A1285">
        <v>3437033</v>
      </c>
      <c r="B1285" s="1">
        <v>42935</v>
      </c>
      <c r="C1285" s="2">
        <v>0.54439814814814813</v>
      </c>
      <c r="D1285" s="2">
        <v>0.54800925925925925</v>
      </c>
      <c r="E1285">
        <f>IF(LEN(telefony[[#This Row],[nr]]) = 7, 1,0)</f>
        <v>1</v>
      </c>
      <c r="F1285">
        <f>IF(LEN(telefony[[#This Row],[nr]]) = 8, 1,0)</f>
        <v>0</v>
      </c>
      <c r="G1285">
        <f>IF(LEN(telefony[[#This Row],[nr]]) &gt;= 10, 1,0)</f>
        <v>0</v>
      </c>
      <c r="H1285">
        <f>IF(AND(MID(telefony[[#This Row],[nr]],1,2)="12",  telefony[[#This Row],[Czy stacjonarny]]=1), 1,0)</f>
        <v>0</v>
      </c>
      <c r="I1285" s="2">
        <f>IF(telefony[[#This Row],[Czy stacjonarny na 12]]=1, telefony[[#This Row],[zakonczenie]]-telefony[[#This Row],[rozpoczecie]]+I1284, I1284)</f>
        <v>9.0208333333333224E-2</v>
      </c>
      <c r="J1285" s="9">
        <f>IF(telefony[[#This Row],[Czy stacjonarny]]=1, telefony[[#This Row],[zakonczenie]]-telefony[[#This Row],[rozpoczecie]]+J1284, J1284)</f>
        <v>5.2735185185185181</v>
      </c>
      <c r="K1285" s="9">
        <f>IF(telefony[[#This Row],[Czy komórkowy]]=1, telefony[[#This Row],[zakonczenie]]-telefony[[#This Row],[rozpoczecie]]+K1284, K1284)</f>
        <v>1.6748379629629611</v>
      </c>
      <c r="L1285" s="9">
        <f>IF(telefony[[#This Row],[Czy zagraniczne]]=1, telefony[[#This Row],[zakonczenie]]-telefony[[#This Row],[rozpoczecie]]+L1284, L1284)</f>
        <v>0.41484953703703764</v>
      </c>
      <c r="M1285" s="9">
        <f>IF(telefony[[#This Row],[Czy stacjonarny]]=1, telefony[[#This Row],[zakonczenie]]-telefony[[#This Row],[rozpoczecie]]+M1284, IF(telefony[[#This Row],[Czy komórkowy]]=1, telefony[[#This Row],[zakonczenie]]-telefony[[#This Row],[rozpoczecie]]+M1284, M1284))</f>
        <v>6.9483564814814907</v>
      </c>
      <c r="N1285" s="2">
        <f>telefony[[#This Row],[zakonczenie]]-telefony[[#This Row],[rozpoczecie]]</f>
        <v>3.6111111111111205E-3</v>
      </c>
      <c r="O1285">
        <f>IF(telefony[[#This Row],[Czy zagraniczne]]=1, ROUNDUP(telefony[[#This Row],[Trwanie]]*1440,0),0)</f>
        <v>0</v>
      </c>
      <c r="P1285" s="9">
        <f>IF(telefony[[#This Row],[Czy komórkowy]]=1, P1284+telefony[[#This Row],[Trwanie]], P1284)</f>
        <v>1.510185185185184</v>
      </c>
      <c r="Q1285" s="9">
        <f>IF(telefony[[#This Row],[Czy stacjonarny]]=1, Q1284+telefony[[#This Row],[Trwanie]], Q1284)</f>
        <v>4.8826157407407429</v>
      </c>
    </row>
    <row r="1286" spans="1:17" x14ac:dyDescent="0.25">
      <c r="A1286">
        <v>81575080</v>
      </c>
      <c r="B1286" s="1">
        <v>42935</v>
      </c>
      <c r="C1286" s="2">
        <v>0.54996527777777782</v>
      </c>
      <c r="D1286" s="2">
        <v>0.55228009259259259</v>
      </c>
      <c r="E1286">
        <f>IF(LEN(telefony[[#This Row],[nr]]) = 7, 1,0)</f>
        <v>0</v>
      </c>
      <c r="F1286">
        <f>IF(LEN(telefony[[#This Row],[nr]]) = 8, 1,0)</f>
        <v>1</v>
      </c>
      <c r="G1286">
        <f>IF(LEN(telefony[[#This Row],[nr]]) &gt;= 10, 1,0)</f>
        <v>0</v>
      </c>
      <c r="H1286">
        <f>IF(AND(MID(telefony[[#This Row],[nr]],1,2)="12",  telefony[[#This Row],[Czy stacjonarny]]=1), 1,0)</f>
        <v>0</v>
      </c>
      <c r="I1286" s="2">
        <f>IF(telefony[[#This Row],[Czy stacjonarny na 12]]=1, telefony[[#This Row],[zakonczenie]]-telefony[[#This Row],[rozpoczecie]]+I1285, I1285)</f>
        <v>9.0208333333333224E-2</v>
      </c>
      <c r="J1286" s="9">
        <f>IF(telefony[[#This Row],[Czy stacjonarny]]=1, telefony[[#This Row],[zakonczenie]]-telefony[[#This Row],[rozpoczecie]]+J1285, J1285)</f>
        <v>5.2735185185185181</v>
      </c>
      <c r="K1286" s="9">
        <f>IF(telefony[[#This Row],[Czy komórkowy]]=1, telefony[[#This Row],[zakonczenie]]-telefony[[#This Row],[rozpoczecie]]+K1285, K1285)</f>
        <v>1.6771527777777759</v>
      </c>
      <c r="L1286" s="9">
        <f>IF(telefony[[#This Row],[Czy zagraniczne]]=1, telefony[[#This Row],[zakonczenie]]-telefony[[#This Row],[rozpoczecie]]+L1285, L1285)</f>
        <v>0.41484953703703764</v>
      </c>
      <c r="M1286" s="9">
        <f>IF(telefony[[#This Row],[Czy stacjonarny]]=1, telefony[[#This Row],[zakonczenie]]-telefony[[#This Row],[rozpoczecie]]+M1285, IF(telefony[[#This Row],[Czy komórkowy]]=1, telefony[[#This Row],[zakonczenie]]-telefony[[#This Row],[rozpoczecie]]+M1285, M1285))</f>
        <v>6.9506712962963055</v>
      </c>
      <c r="N1286" s="2">
        <f>telefony[[#This Row],[zakonczenie]]-telefony[[#This Row],[rozpoczecie]]</f>
        <v>2.3148148148147696E-3</v>
      </c>
      <c r="O1286">
        <f>IF(telefony[[#This Row],[Czy zagraniczne]]=1, ROUNDUP(telefony[[#This Row],[Trwanie]]*1440,0),0)</f>
        <v>0</v>
      </c>
      <c r="P1286" s="9">
        <f>IF(telefony[[#This Row],[Czy komórkowy]]=1, P1285+telefony[[#This Row],[Trwanie]], P1285)</f>
        <v>1.5124999999999988</v>
      </c>
      <c r="Q1286" s="9">
        <f>IF(telefony[[#This Row],[Czy stacjonarny]]=1, Q1285+telefony[[#This Row],[Trwanie]], Q1285)</f>
        <v>4.8826157407407429</v>
      </c>
    </row>
    <row r="1287" spans="1:17" x14ac:dyDescent="0.25">
      <c r="A1287">
        <v>7677384</v>
      </c>
      <c r="B1287" s="1">
        <v>42935</v>
      </c>
      <c r="C1287" s="2">
        <v>0.55121527777777779</v>
      </c>
      <c r="D1287" s="2">
        <v>0.55539351851851848</v>
      </c>
      <c r="E1287">
        <f>IF(LEN(telefony[[#This Row],[nr]]) = 7, 1,0)</f>
        <v>1</v>
      </c>
      <c r="F1287">
        <f>IF(LEN(telefony[[#This Row],[nr]]) = 8, 1,0)</f>
        <v>0</v>
      </c>
      <c r="G1287">
        <f>IF(LEN(telefony[[#This Row],[nr]]) &gt;= 10, 1,0)</f>
        <v>0</v>
      </c>
      <c r="H1287">
        <f>IF(AND(MID(telefony[[#This Row],[nr]],1,2)="12",  telefony[[#This Row],[Czy stacjonarny]]=1), 1,0)</f>
        <v>0</v>
      </c>
      <c r="I1287" s="2">
        <f>IF(telefony[[#This Row],[Czy stacjonarny na 12]]=1, telefony[[#This Row],[zakonczenie]]-telefony[[#This Row],[rozpoczecie]]+I1286, I1286)</f>
        <v>9.0208333333333224E-2</v>
      </c>
      <c r="J1287" s="9">
        <f>IF(telefony[[#This Row],[Czy stacjonarny]]=1, telefony[[#This Row],[zakonczenie]]-telefony[[#This Row],[rozpoczecie]]+J1286, J1286)</f>
        <v>5.2776967592592587</v>
      </c>
      <c r="K1287" s="9">
        <f>IF(telefony[[#This Row],[Czy komórkowy]]=1, telefony[[#This Row],[zakonczenie]]-telefony[[#This Row],[rozpoczecie]]+K1286, K1286)</f>
        <v>1.6771527777777759</v>
      </c>
      <c r="L1287" s="9">
        <f>IF(telefony[[#This Row],[Czy zagraniczne]]=1, telefony[[#This Row],[zakonczenie]]-telefony[[#This Row],[rozpoczecie]]+L1286, L1286)</f>
        <v>0.41484953703703764</v>
      </c>
      <c r="M1287" s="9">
        <f>IF(telefony[[#This Row],[Czy stacjonarny]]=1, telefony[[#This Row],[zakonczenie]]-telefony[[#This Row],[rozpoczecie]]+M1286, IF(telefony[[#This Row],[Czy komórkowy]]=1, telefony[[#This Row],[zakonczenie]]-telefony[[#This Row],[rozpoczecie]]+M1286, M1286))</f>
        <v>6.9548495370370462</v>
      </c>
      <c r="N1287" s="2">
        <f>telefony[[#This Row],[zakonczenie]]-telefony[[#This Row],[rozpoczecie]]</f>
        <v>4.1782407407406907E-3</v>
      </c>
      <c r="O1287">
        <f>IF(telefony[[#This Row],[Czy zagraniczne]]=1, ROUNDUP(telefony[[#This Row],[Trwanie]]*1440,0),0)</f>
        <v>0</v>
      </c>
      <c r="P1287" s="9">
        <f>IF(telefony[[#This Row],[Czy komórkowy]]=1, P1286+telefony[[#This Row],[Trwanie]], P1286)</f>
        <v>1.5124999999999988</v>
      </c>
      <c r="Q1287" s="9">
        <f>IF(telefony[[#This Row],[Czy stacjonarny]]=1, Q1286+telefony[[#This Row],[Trwanie]], Q1286)</f>
        <v>4.8867939814814836</v>
      </c>
    </row>
    <row r="1288" spans="1:17" x14ac:dyDescent="0.25">
      <c r="A1288">
        <v>6194112</v>
      </c>
      <c r="B1288" s="1">
        <v>42935</v>
      </c>
      <c r="C1288" s="2">
        <v>0.55174768518518513</v>
      </c>
      <c r="D1288" s="2">
        <v>0.5575</v>
      </c>
      <c r="E1288">
        <f>IF(LEN(telefony[[#This Row],[nr]]) = 7, 1,0)</f>
        <v>1</v>
      </c>
      <c r="F1288">
        <f>IF(LEN(telefony[[#This Row],[nr]]) = 8, 1,0)</f>
        <v>0</v>
      </c>
      <c r="G1288">
        <f>IF(LEN(telefony[[#This Row],[nr]]) &gt;= 10, 1,0)</f>
        <v>0</v>
      </c>
      <c r="H1288">
        <f>IF(AND(MID(telefony[[#This Row],[nr]],1,2)="12",  telefony[[#This Row],[Czy stacjonarny]]=1), 1,0)</f>
        <v>0</v>
      </c>
      <c r="I1288" s="2">
        <f>IF(telefony[[#This Row],[Czy stacjonarny na 12]]=1, telefony[[#This Row],[zakonczenie]]-telefony[[#This Row],[rozpoczecie]]+I1287, I1287)</f>
        <v>9.0208333333333224E-2</v>
      </c>
      <c r="J1288" s="9">
        <f>IF(telefony[[#This Row],[Czy stacjonarny]]=1, telefony[[#This Row],[zakonczenie]]-telefony[[#This Row],[rozpoczecie]]+J1287, J1287)</f>
        <v>5.283449074074074</v>
      </c>
      <c r="K1288" s="9">
        <f>IF(telefony[[#This Row],[Czy komórkowy]]=1, telefony[[#This Row],[zakonczenie]]-telefony[[#This Row],[rozpoczecie]]+K1287, K1287)</f>
        <v>1.6771527777777759</v>
      </c>
      <c r="L1288" s="9">
        <f>IF(telefony[[#This Row],[Czy zagraniczne]]=1, telefony[[#This Row],[zakonczenie]]-telefony[[#This Row],[rozpoczecie]]+L1287, L1287)</f>
        <v>0.41484953703703764</v>
      </c>
      <c r="M1288" s="9">
        <f>IF(telefony[[#This Row],[Czy stacjonarny]]=1, telefony[[#This Row],[zakonczenie]]-telefony[[#This Row],[rozpoczecie]]+M1287, IF(telefony[[#This Row],[Czy komórkowy]]=1, telefony[[#This Row],[zakonczenie]]-telefony[[#This Row],[rozpoczecie]]+M1287, M1287))</f>
        <v>6.9606018518518606</v>
      </c>
      <c r="N1288" s="2">
        <f>telefony[[#This Row],[zakonczenie]]-telefony[[#This Row],[rozpoczecie]]</f>
        <v>5.7523148148148628E-3</v>
      </c>
      <c r="O1288">
        <f>IF(telefony[[#This Row],[Czy zagraniczne]]=1, ROUNDUP(telefony[[#This Row],[Trwanie]]*1440,0),0)</f>
        <v>0</v>
      </c>
      <c r="P1288" s="9">
        <f>IF(telefony[[#This Row],[Czy komórkowy]]=1, P1287+telefony[[#This Row],[Trwanie]], P1287)</f>
        <v>1.5124999999999988</v>
      </c>
      <c r="Q1288" s="9">
        <f>IF(telefony[[#This Row],[Czy stacjonarny]]=1, Q1287+telefony[[#This Row],[Trwanie]], Q1287)</f>
        <v>4.8925462962962989</v>
      </c>
    </row>
    <row r="1289" spans="1:17" x14ac:dyDescent="0.25">
      <c r="A1289">
        <v>67913744</v>
      </c>
      <c r="B1289" s="1">
        <v>42935</v>
      </c>
      <c r="C1289" s="2">
        <v>0.55387731481481484</v>
      </c>
      <c r="D1289" s="2">
        <v>0.5645486111111111</v>
      </c>
      <c r="E1289">
        <f>IF(LEN(telefony[[#This Row],[nr]]) = 7, 1,0)</f>
        <v>0</v>
      </c>
      <c r="F1289">
        <f>IF(LEN(telefony[[#This Row],[nr]]) = 8, 1,0)</f>
        <v>1</v>
      </c>
      <c r="G1289">
        <f>IF(LEN(telefony[[#This Row],[nr]]) &gt;= 10, 1,0)</f>
        <v>0</v>
      </c>
      <c r="H1289">
        <f>IF(AND(MID(telefony[[#This Row],[nr]],1,2)="12",  telefony[[#This Row],[Czy stacjonarny]]=1), 1,0)</f>
        <v>0</v>
      </c>
      <c r="I1289" s="2">
        <f>IF(telefony[[#This Row],[Czy stacjonarny na 12]]=1, telefony[[#This Row],[zakonczenie]]-telefony[[#This Row],[rozpoczecie]]+I1288, I1288)</f>
        <v>9.0208333333333224E-2</v>
      </c>
      <c r="J1289" s="9">
        <f>IF(telefony[[#This Row],[Czy stacjonarny]]=1, telefony[[#This Row],[zakonczenie]]-telefony[[#This Row],[rozpoczecie]]+J1288, J1288)</f>
        <v>5.283449074074074</v>
      </c>
      <c r="K1289" s="9">
        <f>IF(telefony[[#This Row],[Czy komórkowy]]=1, telefony[[#This Row],[zakonczenie]]-telefony[[#This Row],[rozpoczecie]]+K1288, K1288)</f>
        <v>1.6878240740740722</v>
      </c>
      <c r="L1289" s="9">
        <f>IF(telefony[[#This Row],[Czy zagraniczne]]=1, telefony[[#This Row],[zakonczenie]]-telefony[[#This Row],[rozpoczecie]]+L1288, L1288)</f>
        <v>0.41484953703703764</v>
      </c>
      <c r="M1289" s="9">
        <f>IF(telefony[[#This Row],[Czy stacjonarny]]=1, telefony[[#This Row],[zakonczenie]]-telefony[[#This Row],[rozpoczecie]]+M1288, IF(telefony[[#This Row],[Czy komórkowy]]=1, telefony[[#This Row],[zakonczenie]]-telefony[[#This Row],[rozpoczecie]]+M1288, M1288))</f>
        <v>6.9712731481481569</v>
      </c>
      <c r="N1289" s="2">
        <f>telefony[[#This Row],[zakonczenie]]-telefony[[#This Row],[rozpoczecie]]</f>
        <v>1.0671296296296262E-2</v>
      </c>
      <c r="O1289">
        <f>IF(telefony[[#This Row],[Czy zagraniczne]]=1, ROUNDUP(telefony[[#This Row],[Trwanie]]*1440,0),0)</f>
        <v>0</v>
      </c>
      <c r="P1289" s="9">
        <f>IF(telefony[[#This Row],[Czy komórkowy]]=1, P1288+telefony[[#This Row],[Trwanie]], P1288)</f>
        <v>1.5231712962962951</v>
      </c>
      <c r="Q1289" s="9">
        <f>IF(telefony[[#This Row],[Czy stacjonarny]]=1, Q1288+telefony[[#This Row],[Trwanie]], Q1288)</f>
        <v>4.8925462962962989</v>
      </c>
    </row>
    <row r="1290" spans="1:17" x14ac:dyDescent="0.25">
      <c r="A1290">
        <v>9418587</v>
      </c>
      <c r="B1290" s="1">
        <v>42935</v>
      </c>
      <c r="C1290" s="2">
        <v>0.5591666666666667</v>
      </c>
      <c r="D1290" s="2">
        <v>0.56074074074074076</v>
      </c>
      <c r="E1290">
        <f>IF(LEN(telefony[[#This Row],[nr]]) = 7, 1,0)</f>
        <v>1</v>
      </c>
      <c r="F1290">
        <f>IF(LEN(telefony[[#This Row],[nr]]) = 8, 1,0)</f>
        <v>0</v>
      </c>
      <c r="G1290">
        <f>IF(LEN(telefony[[#This Row],[nr]]) &gt;= 10, 1,0)</f>
        <v>0</v>
      </c>
      <c r="H1290">
        <f>IF(AND(MID(telefony[[#This Row],[nr]],1,2)="12",  telefony[[#This Row],[Czy stacjonarny]]=1), 1,0)</f>
        <v>0</v>
      </c>
      <c r="I1290" s="2">
        <f>IF(telefony[[#This Row],[Czy stacjonarny na 12]]=1, telefony[[#This Row],[zakonczenie]]-telefony[[#This Row],[rozpoczecie]]+I1289, I1289)</f>
        <v>9.0208333333333224E-2</v>
      </c>
      <c r="J1290" s="9">
        <f>IF(telefony[[#This Row],[Czy stacjonarny]]=1, telefony[[#This Row],[zakonczenie]]-telefony[[#This Row],[rozpoczecie]]+J1289, J1289)</f>
        <v>5.2850231481481478</v>
      </c>
      <c r="K1290" s="9">
        <f>IF(telefony[[#This Row],[Czy komórkowy]]=1, telefony[[#This Row],[zakonczenie]]-telefony[[#This Row],[rozpoczecie]]+K1289, K1289)</f>
        <v>1.6878240740740722</v>
      </c>
      <c r="L1290" s="9">
        <f>IF(telefony[[#This Row],[Czy zagraniczne]]=1, telefony[[#This Row],[zakonczenie]]-telefony[[#This Row],[rozpoczecie]]+L1289, L1289)</f>
        <v>0.41484953703703764</v>
      </c>
      <c r="M1290" s="9">
        <f>IF(telefony[[#This Row],[Czy stacjonarny]]=1, telefony[[#This Row],[zakonczenie]]-telefony[[#This Row],[rozpoczecie]]+M1289, IF(telefony[[#This Row],[Czy komórkowy]]=1, telefony[[#This Row],[zakonczenie]]-telefony[[#This Row],[rozpoczecie]]+M1289, M1289))</f>
        <v>6.9728472222222306</v>
      </c>
      <c r="N1290" s="2">
        <f>telefony[[#This Row],[zakonczenie]]-telefony[[#This Row],[rozpoczecie]]</f>
        <v>1.5740740740740611E-3</v>
      </c>
      <c r="O1290">
        <f>IF(telefony[[#This Row],[Czy zagraniczne]]=1, ROUNDUP(telefony[[#This Row],[Trwanie]]*1440,0),0)</f>
        <v>0</v>
      </c>
      <c r="P1290" s="9">
        <f>IF(telefony[[#This Row],[Czy komórkowy]]=1, P1289+telefony[[#This Row],[Trwanie]], P1289)</f>
        <v>1.5231712962962951</v>
      </c>
      <c r="Q1290" s="9">
        <f>IF(telefony[[#This Row],[Czy stacjonarny]]=1, Q1289+telefony[[#This Row],[Trwanie]], Q1289)</f>
        <v>4.8941203703703726</v>
      </c>
    </row>
    <row r="1291" spans="1:17" x14ac:dyDescent="0.25">
      <c r="A1291">
        <v>3273221616</v>
      </c>
      <c r="B1291" s="1">
        <v>42935</v>
      </c>
      <c r="C1291" s="2">
        <v>0.56276620370370367</v>
      </c>
      <c r="D1291" s="2">
        <v>0.56792824074074078</v>
      </c>
      <c r="E1291">
        <f>IF(LEN(telefony[[#This Row],[nr]]) = 7, 1,0)</f>
        <v>0</v>
      </c>
      <c r="F1291">
        <f>IF(LEN(telefony[[#This Row],[nr]]) = 8, 1,0)</f>
        <v>0</v>
      </c>
      <c r="G1291">
        <f>IF(LEN(telefony[[#This Row],[nr]]) &gt;= 10, 1,0)</f>
        <v>1</v>
      </c>
      <c r="H1291">
        <f>IF(AND(MID(telefony[[#This Row],[nr]],1,2)="12",  telefony[[#This Row],[Czy stacjonarny]]=1), 1,0)</f>
        <v>0</v>
      </c>
      <c r="I1291" s="2">
        <f>IF(telefony[[#This Row],[Czy stacjonarny na 12]]=1, telefony[[#This Row],[zakonczenie]]-telefony[[#This Row],[rozpoczecie]]+I1290, I1290)</f>
        <v>9.0208333333333224E-2</v>
      </c>
      <c r="J1291" s="9">
        <f>IF(telefony[[#This Row],[Czy stacjonarny]]=1, telefony[[#This Row],[zakonczenie]]-telefony[[#This Row],[rozpoczecie]]+J1290, J1290)</f>
        <v>5.2850231481481478</v>
      </c>
      <c r="K1291" s="9">
        <f>IF(telefony[[#This Row],[Czy komórkowy]]=1, telefony[[#This Row],[zakonczenie]]-telefony[[#This Row],[rozpoczecie]]+K1290, K1290)</f>
        <v>1.6878240740740722</v>
      </c>
      <c r="L1291" s="9">
        <f>IF(telefony[[#This Row],[Czy zagraniczne]]=1, telefony[[#This Row],[zakonczenie]]-telefony[[#This Row],[rozpoczecie]]+L1290, L1290)</f>
        <v>0.42001157407407474</v>
      </c>
      <c r="M1291" s="9">
        <f>IF(telefony[[#This Row],[Czy stacjonarny]]=1, telefony[[#This Row],[zakonczenie]]-telefony[[#This Row],[rozpoczecie]]+M1290, IF(telefony[[#This Row],[Czy komórkowy]]=1, telefony[[#This Row],[zakonczenie]]-telefony[[#This Row],[rozpoczecie]]+M1290, M1290))</f>
        <v>6.9728472222222306</v>
      </c>
      <c r="N1291" s="2">
        <f>telefony[[#This Row],[zakonczenie]]-telefony[[#This Row],[rozpoczecie]]</f>
        <v>5.1620370370371038E-3</v>
      </c>
      <c r="O1291">
        <f>IF(telefony[[#This Row],[Czy zagraniczne]]=1, ROUNDUP(telefony[[#This Row],[Trwanie]]*1440,0),0)</f>
        <v>8</v>
      </c>
      <c r="P1291" s="9">
        <f>IF(telefony[[#This Row],[Czy komórkowy]]=1, P1290+telefony[[#This Row],[Trwanie]], P1290)</f>
        <v>1.5231712962962951</v>
      </c>
      <c r="Q1291" s="9">
        <f>IF(telefony[[#This Row],[Czy stacjonarny]]=1, Q1290+telefony[[#This Row],[Trwanie]], Q1290)</f>
        <v>4.8941203703703726</v>
      </c>
    </row>
    <row r="1292" spans="1:17" x14ac:dyDescent="0.25">
      <c r="A1292">
        <v>7364500</v>
      </c>
      <c r="B1292" s="1">
        <v>42935</v>
      </c>
      <c r="C1292" s="2">
        <v>0.5682638888888889</v>
      </c>
      <c r="D1292" s="2">
        <v>0.57974537037037033</v>
      </c>
      <c r="E1292">
        <f>IF(LEN(telefony[[#This Row],[nr]]) = 7, 1,0)</f>
        <v>1</v>
      </c>
      <c r="F1292">
        <f>IF(LEN(telefony[[#This Row],[nr]]) = 8, 1,0)</f>
        <v>0</v>
      </c>
      <c r="G1292">
        <f>IF(LEN(telefony[[#This Row],[nr]]) &gt;= 10, 1,0)</f>
        <v>0</v>
      </c>
      <c r="H1292">
        <f>IF(AND(MID(telefony[[#This Row],[nr]],1,2)="12",  telefony[[#This Row],[Czy stacjonarny]]=1), 1,0)</f>
        <v>0</v>
      </c>
      <c r="I1292" s="2">
        <f>IF(telefony[[#This Row],[Czy stacjonarny na 12]]=1, telefony[[#This Row],[zakonczenie]]-telefony[[#This Row],[rozpoczecie]]+I1291, I1291)</f>
        <v>9.0208333333333224E-2</v>
      </c>
      <c r="J1292" s="9">
        <f>IF(telefony[[#This Row],[Czy stacjonarny]]=1, telefony[[#This Row],[zakonczenie]]-telefony[[#This Row],[rozpoczecie]]+J1291, J1291)</f>
        <v>5.296504629629629</v>
      </c>
      <c r="K1292" s="9">
        <f>IF(telefony[[#This Row],[Czy komórkowy]]=1, telefony[[#This Row],[zakonczenie]]-telefony[[#This Row],[rozpoczecie]]+K1291, K1291)</f>
        <v>1.6878240740740722</v>
      </c>
      <c r="L1292" s="9">
        <f>IF(telefony[[#This Row],[Czy zagraniczne]]=1, telefony[[#This Row],[zakonczenie]]-telefony[[#This Row],[rozpoczecie]]+L1291, L1291)</f>
        <v>0.42001157407407474</v>
      </c>
      <c r="M1292" s="9">
        <f>IF(telefony[[#This Row],[Czy stacjonarny]]=1, telefony[[#This Row],[zakonczenie]]-telefony[[#This Row],[rozpoczecie]]+M1291, IF(telefony[[#This Row],[Czy komórkowy]]=1, telefony[[#This Row],[zakonczenie]]-telefony[[#This Row],[rozpoczecie]]+M1291, M1291))</f>
        <v>6.9843287037037118</v>
      </c>
      <c r="N1292" s="2">
        <f>telefony[[#This Row],[zakonczenie]]-telefony[[#This Row],[rozpoczecie]]</f>
        <v>1.1481481481481426E-2</v>
      </c>
      <c r="O1292">
        <f>IF(telefony[[#This Row],[Czy zagraniczne]]=1, ROUNDUP(telefony[[#This Row],[Trwanie]]*1440,0),0)</f>
        <v>0</v>
      </c>
      <c r="P1292" s="9">
        <f>IF(telefony[[#This Row],[Czy komórkowy]]=1, P1291+telefony[[#This Row],[Trwanie]], P1291)</f>
        <v>1.5231712962962951</v>
      </c>
      <c r="Q1292" s="9">
        <f>IF(telefony[[#This Row],[Czy stacjonarny]]=1, Q1291+telefony[[#This Row],[Trwanie]], Q1291)</f>
        <v>4.9056018518518538</v>
      </c>
    </row>
    <row r="1293" spans="1:17" x14ac:dyDescent="0.25">
      <c r="A1293">
        <v>69273048</v>
      </c>
      <c r="B1293" s="1">
        <v>42935</v>
      </c>
      <c r="C1293" s="2">
        <v>0.56847222222222227</v>
      </c>
      <c r="D1293" s="2">
        <v>0.57787037037037037</v>
      </c>
      <c r="E1293">
        <f>IF(LEN(telefony[[#This Row],[nr]]) = 7, 1,0)</f>
        <v>0</v>
      </c>
      <c r="F1293">
        <f>IF(LEN(telefony[[#This Row],[nr]]) = 8, 1,0)</f>
        <v>1</v>
      </c>
      <c r="G1293">
        <f>IF(LEN(telefony[[#This Row],[nr]]) &gt;= 10, 1,0)</f>
        <v>0</v>
      </c>
      <c r="H1293">
        <f>IF(AND(MID(telefony[[#This Row],[nr]],1,2)="12",  telefony[[#This Row],[Czy stacjonarny]]=1), 1,0)</f>
        <v>0</v>
      </c>
      <c r="I1293" s="2">
        <f>IF(telefony[[#This Row],[Czy stacjonarny na 12]]=1, telefony[[#This Row],[zakonczenie]]-telefony[[#This Row],[rozpoczecie]]+I1292, I1292)</f>
        <v>9.0208333333333224E-2</v>
      </c>
      <c r="J1293" s="9">
        <f>IF(telefony[[#This Row],[Czy stacjonarny]]=1, telefony[[#This Row],[zakonczenie]]-telefony[[#This Row],[rozpoczecie]]+J1292, J1292)</f>
        <v>5.296504629629629</v>
      </c>
      <c r="K1293" s="9">
        <f>IF(telefony[[#This Row],[Czy komórkowy]]=1, telefony[[#This Row],[zakonczenie]]-telefony[[#This Row],[rozpoczecie]]+K1292, K1292)</f>
        <v>1.6972222222222202</v>
      </c>
      <c r="L1293" s="9">
        <f>IF(telefony[[#This Row],[Czy zagraniczne]]=1, telefony[[#This Row],[zakonczenie]]-telefony[[#This Row],[rozpoczecie]]+L1292, L1292)</f>
        <v>0.42001157407407474</v>
      </c>
      <c r="M1293" s="9">
        <f>IF(telefony[[#This Row],[Czy stacjonarny]]=1, telefony[[#This Row],[zakonczenie]]-telefony[[#This Row],[rozpoczecie]]+M1292, IF(telefony[[#This Row],[Czy komórkowy]]=1, telefony[[#This Row],[zakonczenie]]-telefony[[#This Row],[rozpoczecie]]+M1292, M1292))</f>
        <v>6.9937268518518598</v>
      </c>
      <c r="N1293" s="2">
        <f>telefony[[#This Row],[zakonczenie]]-telefony[[#This Row],[rozpoczecie]]</f>
        <v>9.3981481481481E-3</v>
      </c>
      <c r="O1293">
        <f>IF(telefony[[#This Row],[Czy zagraniczne]]=1, ROUNDUP(telefony[[#This Row],[Trwanie]]*1440,0),0)</f>
        <v>0</v>
      </c>
      <c r="P1293" s="9">
        <f>IF(telefony[[#This Row],[Czy komórkowy]]=1, P1292+telefony[[#This Row],[Trwanie]], P1292)</f>
        <v>1.5325694444444431</v>
      </c>
      <c r="Q1293" s="9">
        <f>IF(telefony[[#This Row],[Czy stacjonarny]]=1, Q1292+telefony[[#This Row],[Trwanie]], Q1292)</f>
        <v>4.9056018518518538</v>
      </c>
    </row>
    <row r="1294" spans="1:17" x14ac:dyDescent="0.25">
      <c r="A1294">
        <v>1345591</v>
      </c>
      <c r="B1294" s="1">
        <v>42935</v>
      </c>
      <c r="C1294" s="2">
        <v>0.5703125</v>
      </c>
      <c r="D1294" s="2">
        <v>0.57703703703703701</v>
      </c>
      <c r="E1294">
        <f>IF(LEN(telefony[[#This Row],[nr]]) = 7, 1,0)</f>
        <v>1</v>
      </c>
      <c r="F1294">
        <f>IF(LEN(telefony[[#This Row],[nr]]) = 8, 1,0)</f>
        <v>0</v>
      </c>
      <c r="G1294">
        <f>IF(LEN(telefony[[#This Row],[nr]]) &gt;= 10, 1,0)</f>
        <v>0</v>
      </c>
      <c r="H1294">
        <f>IF(AND(MID(telefony[[#This Row],[nr]],1,2)="12",  telefony[[#This Row],[Czy stacjonarny]]=1), 1,0)</f>
        <v>0</v>
      </c>
      <c r="I1294" s="2">
        <f>IF(telefony[[#This Row],[Czy stacjonarny na 12]]=1, telefony[[#This Row],[zakonczenie]]-telefony[[#This Row],[rozpoczecie]]+I1293, I1293)</f>
        <v>9.0208333333333224E-2</v>
      </c>
      <c r="J1294" s="9">
        <f>IF(telefony[[#This Row],[Czy stacjonarny]]=1, telefony[[#This Row],[zakonczenie]]-telefony[[#This Row],[rozpoczecie]]+J1293, J1293)</f>
        <v>5.3032291666666662</v>
      </c>
      <c r="K1294" s="9">
        <f>IF(telefony[[#This Row],[Czy komórkowy]]=1, telefony[[#This Row],[zakonczenie]]-telefony[[#This Row],[rozpoczecie]]+K1293, K1293)</f>
        <v>1.6972222222222202</v>
      </c>
      <c r="L1294" s="9">
        <f>IF(telefony[[#This Row],[Czy zagraniczne]]=1, telefony[[#This Row],[zakonczenie]]-telefony[[#This Row],[rozpoczecie]]+L1293, L1293)</f>
        <v>0.42001157407407474</v>
      </c>
      <c r="M1294" s="9">
        <f>IF(telefony[[#This Row],[Czy stacjonarny]]=1, telefony[[#This Row],[zakonczenie]]-telefony[[#This Row],[rozpoczecie]]+M1293, IF(telefony[[#This Row],[Czy komórkowy]]=1, telefony[[#This Row],[zakonczenie]]-telefony[[#This Row],[rozpoczecie]]+M1293, M1293))</f>
        <v>7.0004513888888971</v>
      </c>
      <c r="N1294" s="2">
        <f>telefony[[#This Row],[zakonczenie]]-telefony[[#This Row],[rozpoczecie]]</f>
        <v>6.724537037037015E-3</v>
      </c>
      <c r="O1294">
        <f>IF(telefony[[#This Row],[Czy zagraniczne]]=1, ROUNDUP(telefony[[#This Row],[Trwanie]]*1440,0),0)</f>
        <v>0</v>
      </c>
      <c r="P1294" s="9">
        <f>IF(telefony[[#This Row],[Czy komórkowy]]=1, P1293+telefony[[#This Row],[Trwanie]], P1293)</f>
        <v>1.5325694444444431</v>
      </c>
      <c r="Q1294" s="9">
        <f>IF(telefony[[#This Row],[Czy stacjonarny]]=1, Q1293+telefony[[#This Row],[Trwanie]], Q1293)</f>
        <v>4.9123263888888911</v>
      </c>
    </row>
    <row r="1295" spans="1:17" x14ac:dyDescent="0.25">
      <c r="A1295">
        <v>13674393</v>
      </c>
      <c r="B1295" s="1">
        <v>42935</v>
      </c>
      <c r="C1295" s="2">
        <v>0.57313657407407403</v>
      </c>
      <c r="D1295" s="2">
        <v>0.57559027777777783</v>
      </c>
      <c r="E1295">
        <f>IF(LEN(telefony[[#This Row],[nr]]) = 7, 1,0)</f>
        <v>0</v>
      </c>
      <c r="F1295">
        <f>IF(LEN(telefony[[#This Row],[nr]]) = 8, 1,0)</f>
        <v>1</v>
      </c>
      <c r="G1295">
        <f>IF(LEN(telefony[[#This Row],[nr]]) &gt;= 10, 1,0)</f>
        <v>0</v>
      </c>
      <c r="H1295">
        <f>IF(AND(MID(telefony[[#This Row],[nr]],1,2)="12",  telefony[[#This Row],[Czy stacjonarny]]=1), 1,0)</f>
        <v>0</v>
      </c>
      <c r="I1295" s="2">
        <f>IF(telefony[[#This Row],[Czy stacjonarny na 12]]=1, telefony[[#This Row],[zakonczenie]]-telefony[[#This Row],[rozpoczecie]]+I1294, I1294)</f>
        <v>9.0208333333333224E-2</v>
      </c>
      <c r="J1295" s="9">
        <f>IF(telefony[[#This Row],[Czy stacjonarny]]=1, telefony[[#This Row],[zakonczenie]]-telefony[[#This Row],[rozpoczecie]]+J1294, J1294)</f>
        <v>5.3032291666666662</v>
      </c>
      <c r="K1295" s="9">
        <f>IF(telefony[[#This Row],[Czy komórkowy]]=1, telefony[[#This Row],[zakonczenie]]-telefony[[#This Row],[rozpoczecie]]+K1294, K1294)</f>
        <v>1.699675925925924</v>
      </c>
      <c r="L1295" s="9">
        <f>IF(telefony[[#This Row],[Czy zagraniczne]]=1, telefony[[#This Row],[zakonczenie]]-telefony[[#This Row],[rozpoczecie]]+L1294, L1294)</f>
        <v>0.42001157407407474</v>
      </c>
      <c r="M1295" s="9">
        <f>IF(telefony[[#This Row],[Czy stacjonarny]]=1, telefony[[#This Row],[zakonczenie]]-telefony[[#This Row],[rozpoczecie]]+M1294, IF(telefony[[#This Row],[Czy komórkowy]]=1, telefony[[#This Row],[zakonczenie]]-telefony[[#This Row],[rozpoczecie]]+M1294, M1294))</f>
        <v>7.0029050925926004</v>
      </c>
      <c r="N1295" s="2">
        <f>telefony[[#This Row],[zakonczenie]]-telefony[[#This Row],[rozpoczecie]]</f>
        <v>2.4537037037037912E-3</v>
      </c>
      <c r="O1295">
        <f>IF(telefony[[#This Row],[Czy zagraniczne]]=1, ROUNDUP(telefony[[#This Row],[Trwanie]]*1440,0),0)</f>
        <v>0</v>
      </c>
      <c r="P1295" s="9">
        <f>IF(telefony[[#This Row],[Czy komórkowy]]=1, P1294+telefony[[#This Row],[Trwanie]], P1294)</f>
        <v>1.5350231481481469</v>
      </c>
      <c r="Q1295" s="9">
        <f>IF(telefony[[#This Row],[Czy stacjonarny]]=1, Q1294+telefony[[#This Row],[Trwanie]], Q1294)</f>
        <v>4.9123263888888911</v>
      </c>
    </row>
    <row r="1296" spans="1:17" x14ac:dyDescent="0.25">
      <c r="A1296">
        <v>5273579381</v>
      </c>
      <c r="B1296" s="1">
        <v>42935</v>
      </c>
      <c r="C1296" s="2">
        <v>0.57525462962962959</v>
      </c>
      <c r="D1296" s="2">
        <v>0.58087962962962958</v>
      </c>
      <c r="E1296">
        <f>IF(LEN(telefony[[#This Row],[nr]]) = 7, 1,0)</f>
        <v>0</v>
      </c>
      <c r="F1296">
        <f>IF(LEN(telefony[[#This Row],[nr]]) = 8, 1,0)</f>
        <v>0</v>
      </c>
      <c r="G1296">
        <f>IF(LEN(telefony[[#This Row],[nr]]) &gt;= 10, 1,0)</f>
        <v>1</v>
      </c>
      <c r="H1296">
        <f>IF(AND(MID(telefony[[#This Row],[nr]],1,2)="12",  telefony[[#This Row],[Czy stacjonarny]]=1), 1,0)</f>
        <v>0</v>
      </c>
      <c r="I1296" s="2">
        <f>IF(telefony[[#This Row],[Czy stacjonarny na 12]]=1, telefony[[#This Row],[zakonczenie]]-telefony[[#This Row],[rozpoczecie]]+I1295, I1295)</f>
        <v>9.0208333333333224E-2</v>
      </c>
      <c r="J1296" s="9">
        <f>IF(telefony[[#This Row],[Czy stacjonarny]]=1, telefony[[#This Row],[zakonczenie]]-telefony[[#This Row],[rozpoczecie]]+J1295, J1295)</f>
        <v>5.3032291666666662</v>
      </c>
      <c r="K1296" s="9">
        <f>IF(telefony[[#This Row],[Czy komórkowy]]=1, telefony[[#This Row],[zakonczenie]]-telefony[[#This Row],[rozpoczecie]]+K1295, K1295)</f>
        <v>1.699675925925924</v>
      </c>
      <c r="L1296" s="9">
        <f>IF(telefony[[#This Row],[Czy zagraniczne]]=1, telefony[[#This Row],[zakonczenie]]-telefony[[#This Row],[rozpoczecie]]+L1295, L1295)</f>
        <v>0.42563657407407474</v>
      </c>
      <c r="M1296" s="9">
        <f>IF(telefony[[#This Row],[Czy stacjonarny]]=1, telefony[[#This Row],[zakonczenie]]-telefony[[#This Row],[rozpoczecie]]+M1295, IF(telefony[[#This Row],[Czy komórkowy]]=1, telefony[[#This Row],[zakonczenie]]-telefony[[#This Row],[rozpoczecie]]+M1295, M1295))</f>
        <v>7.0029050925926004</v>
      </c>
      <c r="N1296" s="2">
        <f>telefony[[#This Row],[zakonczenie]]-telefony[[#This Row],[rozpoczecie]]</f>
        <v>5.6249999999999911E-3</v>
      </c>
      <c r="O1296">
        <f>IF(telefony[[#This Row],[Czy zagraniczne]]=1, ROUNDUP(telefony[[#This Row],[Trwanie]]*1440,0),0)</f>
        <v>9</v>
      </c>
      <c r="P1296" s="9">
        <f>IF(telefony[[#This Row],[Czy komórkowy]]=1, P1295+telefony[[#This Row],[Trwanie]], P1295)</f>
        <v>1.5350231481481469</v>
      </c>
      <c r="Q1296" s="9">
        <f>IF(telefony[[#This Row],[Czy stacjonarny]]=1, Q1295+telefony[[#This Row],[Trwanie]], Q1295)</f>
        <v>4.9123263888888911</v>
      </c>
    </row>
    <row r="1297" spans="1:17" x14ac:dyDescent="0.25">
      <c r="A1297">
        <v>5790304</v>
      </c>
      <c r="B1297" s="1">
        <v>42935</v>
      </c>
      <c r="C1297" s="2">
        <v>0.57974537037037033</v>
      </c>
      <c r="D1297" s="2">
        <v>0.58975694444444449</v>
      </c>
      <c r="E1297">
        <f>IF(LEN(telefony[[#This Row],[nr]]) = 7, 1,0)</f>
        <v>1</v>
      </c>
      <c r="F1297">
        <f>IF(LEN(telefony[[#This Row],[nr]]) = 8, 1,0)</f>
        <v>0</v>
      </c>
      <c r="G1297">
        <f>IF(LEN(telefony[[#This Row],[nr]]) &gt;= 10, 1,0)</f>
        <v>0</v>
      </c>
      <c r="H1297">
        <f>IF(AND(MID(telefony[[#This Row],[nr]],1,2)="12",  telefony[[#This Row],[Czy stacjonarny]]=1), 1,0)</f>
        <v>0</v>
      </c>
      <c r="I1297" s="2">
        <f>IF(telefony[[#This Row],[Czy stacjonarny na 12]]=1, telefony[[#This Row],[zakonczenie]]-telefony[[#This Row],[rozpoczecie]]+I1296, I1296)</f>
        <v>9.0208333333333224E-2</v>
      </c>
      <c r="J1297" s="9">
        <f>IF(telefony[[#This Row],[Czy stacjonarny]]=1, telefony[[#This Row],[zakonczenie]]-telefony[[#This Row],[rozpoczecie]]+J1296, J1296)</f>
        <v>5.3132407407407403</v>
      </c>
      <c r="K1297" s="9">
        <f>IF(telefony[[#This Row],[Czy komórkowy]]=1, telefony[[#This Row],[zakonczenie]]-telefony[[#This Row],[rozpoczecie]]+K1296, K1296)</f>
        <v>1.699675925925924</v>
      </c>
      <c r="L1297" s="9">
        <f>IF(telefony[[#This Row],[Czy zagraniczne]]=1, telefony[[#This Row],[zakonczenie]]-telefony[[#This Row],[rozpoczecie]]+L1296, L1296)</f>
        <v>0.42563657407407474</v>
      </c>
      <c r="M1297" s="9">
        <f>IF(telefony[[#This Row],[Czy stacjonarny]]=1, telefony[[#This Row],[zakonczenie]]-telefony[[#This Row],[rozpoczecie]]+M1296, IF(telefony[[#This Row],[Czy komórkowy]]=1, telefony[[#This Row],[zakonczenie]]-telefony[[#This Row],[rozpoczecie]]+M1296, M1296))</f>
        <v>7.0129166666666745</v>
      </c>
      <c r="N1297" s="2">
        <f>telefony[[#This Row],[zakonczenie]]-telefony[[#This Row],[rozpoczecie]]</f>
        <v>1.0011574074074159E-2</v>
      </c>
      <c r="O1297">
        <f>IF(telefony[[#This Row],[Czy zagraniczne]]=1, ROUNDUP(telefony[[#This Row],[Trwanie]]*1440,0),0)</f>
        <v>0</v>
      </c>
      <c r="P1297" s="9">
        <f>IF(telefony[[#This Row],[Czy komórkowy]]=1, P1296+telefony[[#This Row],[Trwanie]], P1296)</f>
        <v>1.5350231481481469</v>
      </c>
      <c r="Q1297" s="9">
        <f>IF(telefony[[#This Row],[Czy stacjonarny]]=1, Q1296+telefony[[#This Row],[Trwanie]], Q1296)</f>
        <v>4.9223379629629651</v>
      </c>
    </row>
    <row r="1298" spans="1:17" x14ac:dyDescent="0.25">
      <c r="A1298">
        <v>6551880</v>
      </c>
      <c r="B1298" s="1">
        <v>42935</v>
      </c>
      <c r="C1298" s="2">
        <v>0.58071759259259259</v>
      </c>
      <c r="D1298" s="2">
        <v>0.59002314814814816</v>
      </c>
      <c r="E1298">
        <f>IF(LEN(telefony[[#This Row],[nr]]) = 7, 1,0)</f>
        <v>1</v>
      </c>
      <c r="F1298">
        <f>IF(LEN(telefony[[#This Row],[nr]]) = 8, 1,0)</f>
        <v>0</v>
      </c>
      <c r="G1298">
        <f>IF(LEN(telefony[[#This Row],[nr]]) &gt;= 10, 1,0)</f>
        <v>0</v>
      </c>
      <c r="H1298">
        <f>IF(AND(MID(telefony[[#This Row],[nr]],1,2)="12",  telefony[[#This Row],[Czy stacjonarny]]=1), 1,0)</f>
        <v>0</v>
      </c>
      <c r="I1298" s="2">
        <f>IF(telefony[[#This Row],[Czy stacjonarny na 12]]=1, telefony[[#This Row],[zakonczenie]]-telefony[[#This Row],[rozpoczecie]]+I1297, I1297)</f>
        <v>9.0208333333333224E-2</v>
      </c>
      <c r="J1298" s="9">
        <f>IF(telefony[[#This Row],[Czy stacjonarny]]=1, telefony[[#This Row],[zakonczenie]]-telefony[[#This Row],[rozpoczecie]]+J1297, J1297)</f>
        <v>5.3225462962962959</v>
      </c>
      <c r="K1298" s="9">
        <f>IF(telefony[[#This Row],[Czy komórkowy]]=1, telefony[[#This Row],[zakonczenie]]-telefony[[#This Row],[rozpoczecie]]+K1297, K1297)</f>
        <v>1.699675925925924</v>
      </c>
      <c r="L1298" s="9">
        <f>IF(telefony[[#This Row],[Czy zagraniczne]]=1, telefony[[#This Row],[zakonczenie]]-telefony[[#This Row],[rozpoczecie]]+L1297, L1297)</f>
        <v>0.42563657407407474</v>
      </c>
      <c r="M1298" s="9">
        <f>IF(telefony[[#This Row],[Czy stacjonarny]]=1, telefony[[#This Row],[zakonczenie]]-telefony[[#This Row],[rozpoczecie]]+M1297, IF(telefony[[#This Row],[Czy komórkowy]]=1, telefony[[#This Row],[zakonczenie]]-telefony[[#This Row],[rozpoczecie]]+M1297, M1297))</f>
        <v>7.0222222222222301</v>
      </c>
      <c r="N1298" s="2">
        <f>telefony[[#This Row],[zakonczenie]]-telefony[[#This Row],[rozpoczecie]]</f>
        <v>9.3055555555555669E-3</v>
      </c>
      <c r="O1298">
        <f>IF(telefony[[#This Row],[Czy zagraniczne]]=1, ROUNDUP(telefony[[#This Row],[Trwanie]]*1440,0),0)</f>
        <v>0</v>
      </c>
      <c r="P1298" s="9">
        <f>IF(telefony[[#This Row],[Czy komórkowy]]=1, P1297+telefony[[#This Row],[Trwanie]], P1297)</f>
        <v>1.5350231481481469</v>
      </c>
      <c r="Q1298" s="9">
        <f>IF(telefony[[#This Row],[Czy stacjonarny]]=1, Q1297+telefony[[#This Row],[Trwanie]], Q1297)</f>
        <v>4.9316435185185208</v>
      </c>
    </row>
    <row r="1299" spans="1:17" x14ac:dyDescent="0.25">
      <c r="A1299">
        <v>2873323</v>
      </c>
      <c r="B1299" s="1">
        <v>42935</v>
      </c>
      <c r="C1299" s="2">
        <v>0.58622685185185186</v>
      </c>
      <c r="D1299" s="2">
        <v>0.5921643518518519</v>
      </c>
      <c r="E1299">
        <f>IF(LEN(telefony[[#This Row],[nr]]) = 7, 1,0)</f>
        <v>1</v>
      </c>
      <c r="F1299">
        <f>IF(LEN(telefony[[#This Row],[nr]]) = 8, 1,0)</f>
        <v>0</v>
      </c>
      <c r="G1299">
        <f>IF(LEN(telefony[[#This Row],[nr]]) &gt;= 10, 1,0)</f>
        <v>0</v>
      </c>
      <c r="H1299">
        <f>IF(AND(MID(telefony[[#This Row],[nr]],1,2)="12",  telefony[[#This Row],[Czy stacjonarny]]=1), 1,0)</f>
        <v>0</v>
      </c>
      <c r="I1299" s="2">
        <f>IF(telefony[[#This Row],[Czy stacjonarny na 12]]=1, telefony[[#This Row],[zakonczenie]]-telefony[[#This Row],[rozpoczecie]]+I1298, I1298)</f>
        <v>9.0208333333333224E-2</v>
      </c>
      <c r="J1299" s="9">
        <f>IF(telefony[[#This Row],[Czy stacjonarny]]=1, telefony[[#This Row],[zakonczenie]]-telefony[[#This Row],[rozpoczecie]]+J1298, J1298)</f>
        <v>5.3284837962962959</v>
      </c>
      <c r="K1299" s="9">
        <f>IF(telefony[[#This Row],[Czy komórkowy]]=1, telefony[[#This Row],[zakonczenie]]-telefony[[#This Row],[rozpoczecie]]+K1298, K1298)</f>
        <v>1.699675925925924</v>
      </c>
      <c r="L1299" s="9">
        <f>IF(telefony[[#This Row],[Czy zagraniczne]]=1, telefony[[#This Row],[zakonczenie]]-telefony[[#This Row],[rozpoczecie]]+L1298, L1298)</f>
        <v>0.42563657407407474</v>
      </c>
      <c r="M1299" s="9">
        <f>IF(telefony[[#This Row],[Czy stacjonarny]]=1, telefony[[#This Row],[zakonczenie]]-telefony[[#This Row],[rozpoczecie]]+M1298, IF(telefony[[#This Row],[Czy komórkowy]]=1, telefony[[#This Row],[zakonczenie]]-telefony[[#This Row],[rozpoczecie]]+M1298, M1298))</f>
        <v>7.0281597222222301</v>
      </c>
      <c r="N1299" s="2">
        <f>telefony[[#This Row],[zakonczenie]]-telefony[[#This Row],[rozpoczecie]]</f>
        <v>5.93750000000004E-3</v>
      </c>
      <c r="O1299">
        <f>IF(telefony[[#This Row],[Czy zagraniczne]]=1, ROUNDUP(telefony[[#This Row],[Trwanie]]*1440,0),0)</f>
        <v>0</v>
      </c>
      <c r="P1299" s="9">
        <f>IF(telefony[[#This Row],[Czy komórkowy]]=1, P1298+telefony[[#This Row],[Trwanie]], P1298)</f>
        <v>1.5350231481481469</v>
      </c>
      <c r="Q1299" s="9">
        <f>IF(telefony[[#This Row],[Czy stacjonarny]]=1, Q1298+telefony[[#This Row],[Trwanie]], Q1298)</f>
        <v>4.9375810185185207</v>
      </c>
    </row>
    <row r="1300" spans="1:17" x14ac:dyDescent="0.25">
      <c r="A1300">
        <v>2733008</v>
      </c>
      <c r="B1300" s="1">
        <v>42935</v>
      </c>
      <c r="C1300" s="2">
        <v>0.5879861111111111</v>
      </c>
      <c r="D1300" s="2">
        <v>0.59103009259259254</v>
      </c>
      <c r="E1300">
        <f>IF(LEN(telefony[[#This Row],[nr]]) = 7, 1,0)</f>
        <v>1</v>
      </c>
      <c r="F1300">
        <f>IF(LEN(telefony[[#This Row],[nr]]) = 8, 1,0)</f>
        <v>0</v>
      </c>
      <c r="G1300">
        <f>IF(LEN(telefony[[#This Row],[nr]]) &gt;= 10, 1,0)</f>
        <v>0</v>
      </c>
      <c r="H1300">
        <f>IF(AND(MID(telefony[[#This Row],[nr]],1,2)="12",  telefony[[#This Row],[Czy stacjonarny]]=1), 1,0)</f>
        <v>0</v>
      </c>
      <c r="I1300" s="2">
        <f>IF(telefony[[#This Row],[Czy stacjonarny na 12]]=1, telefony[[#This Row],[zakonczenie]]-telefony[[#This Row],[rozpoczecie]]+I1299, I1299)</f>
        <v>9.0208333333333224E-2</v>
      </c>
      <c r="J1300" s="9">
        <f>IF(telefony[[#This Row],[Czy stacjonarny]]=1, telefony[[#This Row],[zakonczenie]]-telefony[[#This Row],[rozpoczecie]]+J1299, J1299)</f>
        <v>5.3315277777777776</v>
      </c>
      <c r="K1300" s="9">
        <f>IF(telefony[[#This Row],[Czy komórkowy]]=1, telefony[[#This Row],[zakonczenie]]-telefony[[#This Row],[rozpoczecie]]+K1299, K1299)</f>
        <v>1.699675925925924</v>
      </c>
      <c r="L1300" s="9">
        <f>IF(telefony[[#This Row],[Czy zagraniczne]]=1, telefony[[#This Row],[zakonczenie]]-telefony[[#This Row],[rozpoczecie]]+L1299, L1299)</f>
        <v>0.42563657407407474</v>
      </c>
      <c r="M1300" s="9">
        <f>IF(telefony[[#This Row],[Czy stacjonarny]]=1, telefony[[#This Row],[zakonczenie]]-telefony[[#This Row],[rozpoczecie]]+M1299, IF(telefony[[#This Row],[Czy komórkowy]]=1, telefony[[#This Row],[zakonczenie]]-telefony[[#This Row],[rozpoczecie]]+M1299, M1299))</f>
        <v>7.0312037037037118</v>
      </c>
      <c r="N1300" s="2">
        <f>telefony[[#This Row],[zakonczenie]]-telefony[[#This Row],[rozpoczecie]]</f>
        <v>3.0439814814814392E-3</v>
      </c>
      <c r="O1300">
        <f>IF(telefony[[#This Row],[Czy zagraniczne]]=1, ROUNDUP(telefony[[#This Row],[Trwanie]]*1440,0),0)</f>
        <v>0</v>
      </c>
      <c r="P1300" s="9">
        <f>IF(telefony[[#This Row],[Czy komórkowy]]=1, P1299+telefony[[#This Row],[Trwanie]], P1299)</f>
        <v>1.5350231481481469</v>
      </c>
      <c r="Q1300" s="9">
        <f>IF(telefony[[#This Row],[Czy stacjonarny]]=1, Q1299+telefony[[#This Row],[Trwanie]], Q1299)</f>
        <v>4.9406250000000025</v>
      </c>
    </row>
    <row r="1301" spans="1:17" x14ac:dyDescent="0.25">
      <c r="A1301">
        <v>7292887</v>
      </c>
      <c r="B1301" s="1">
        <v>42935</v>
      </c>
      <c r="C1301" s="2">
        <v>0.58810185185185182</v>
      </c>
      <c r="D1301" s="2">
        <v>0.59202546296296299</v>
      </c>
      <c r="E1301">
        <f>IF(LEN(telefony[[#This Row],[nr]]) = 7, 1,0)</f>
        <v>1</v>
      </c>
      <c r="F1301">
        <f>IF(LEN(telefony[[#This Row],[nr]]) = 8, 1,0)</f>
        <v>0</v>
      </c>
      <c r="G1301">
        <f>IF(LEN(telefony[[#This Row],[nr]]) &gt;= 10, 1,0)</f>
        <v>0</v>
      </c>
      <c r="H1301">
        <f>IF(AND(MID(telefony[[#This Row],[nr]],1,2)="12",  telefony[[#This Row],[Czy stacjonarny]]=1), 1,0)</f>
        <v>0</v>
      </c>
      <c r="I1301" s="2">
        <f>IF(telefony[[#This Row],[Czy stacjonarny na 12]]=1, telefony[[#This Row],[zakonczenie]]-telefony[[#This Row],[rozpoczecie]]+I1300, I1300)</f>
        <v>9.0208333333333224E-2</v>
      </c>
      <c r="J1301" s="9">
        <f>IF(telefony[[#This Row],[Czy stacjonarny]]=1, telefony[[#This Row],[zakonczenie]]-telefony[[#This Row],[rozpoczecie]]+J1300, J1300)</f>
        <v>5.335451388888889</v>
      </c>
      <c r="K1301" s="9">
        <f>IF(telefony[[#This Row],[Czy komórkowy]]=1, telefony[[#This Row],[zakonczenie]]-telefony[[#This Row],[rozpoczecie]]+K1300, K1300)</f>
        <v>1.699675925925924</v>
      </c>
      <c r="L1301" s="9">
        <f>IF(telefony[[#This Row],[Czy zagraniczne]]=1, telefony[[#This Row],[zakonczenie]]-telefony[[#This Row],[rozpoczecie]]+L1300, L1300)</f>
        <v>0.42563657407407474</v>
      </c>
      <c r="M1301" s="9">
        <f>IF(telefony[[#This Row],[Czy stacjonarny]]=1, telefony[[#This Row],[zakonczenie]]-telefony[[#This Row],[rozpoczecie]]+M1300, IF(telefony[[#This Row],[Czy komórkowy]]=1, telefony[[#This Row],[zakonczenie]]-telefony[[#This Row],[rozpoczecie]]+M1300, M1300))</f>
        <v>7.0351273148148232</v>
      </c>
      <c r="N1301" s="2">
        <f>telefony[[#This Row],[zakonczenie]]-telefony[[#This Row],[rozpoczecie]]</f>
        <v>3.9236111111111693E-3</v>
      </c>
      <c r="O1301">
        <f>IF(telefony[[#This Row],[Czy zagraniczne]]=1, ROUNDUP(telefony[[#This Row],[Trwanie]]*1440,0),0)</f>
        <v>0</v>
      </c>
      <c r="P1301" s="9">
        <f>IF(telefony[[#This Row],[Czy komórkowy]]=1, P1300+telefony[[#This Row],[Trwanie]], P1300)</f>
        <v>1.5350231481481469</v>
      </c>
      <c r="Q1301" s="9">
        <f>IF(telefony[[#This Row],[Czy stacjonarny]]=1, Q1300+telefony[[#This Row],[Trwanie]], Q1300)</f>
        <v>4.9445486111111139</v>
      </c>
    </row>
    <row r="1302" spans="1:17" x14ac:dyDescent="0.25">
      <c r="A1302">
        <v>6855900</v>
      </c>
      <c r="B1302" s="1">
        <v>42935</v>
      </c>
      <c r="C1302" s="2">
        <v>0.59090277777777778</v>
      </c>
      <c r="D1302" s="2">
        <v>0.5923842592592593</v>
      </c>
      <c r="E1302">
        <f>IF(LEN(telefony[[#This Row],[nr]]) = 7, 1,0)</f>
        <v>1</v>
      </c>
      <c r="F1302">
        <f>IF(LEN(telefony[[#This Row],[nr]]) = 8, 1,0)</f>
        <v>0</v>
      </c>
      <c r="G1302">
        <f>IF(LEN(telefony[[#This Row],[nr]]) &gt;= 10, 1,0)</f>
        <v>0</v>
      </c>
      <c r="H1302">
        <f>IF(AND(MID(telefony[[#This Row],[nr]],1,2)="12",  telefony[[#This Row],[Czy stacjonarny]]=1), 1,0)</f>
        <v>0</v>
      </c>
      <c r="I1302" s="2">
        <f>IF(telefony[[#This Row],[Czy stacjonarny na 12]]=1, telefony[[#This Row],[zakonczenie]]-telefony[[#This Row],[rozpoczecie]]+I1301, I1301)</f>
        <v>9.0208333333333224E-2</v>
      </c>
      <c r="J1302" s="9">
        <f>IF(telefony[[#This Row],[Czy stacjonarny]]=1, telefony[[#This Row],[zakonczenie]]-telefony[[#This Row],[rozpoczecie]]+J1301, J1301)</f>
        <v>5.3369328703703705</v>
      </c>
      <c r="K1302" s="9">
        <f>IF(telefony[[#This Row],[Czy komórkowy]]=1, telefony[[#This Row],[zakonczenie]]-telefony[[#This Row],[rozpoczecie]]+K1301, K1301)</f>
        <v>1.699675925925924</v>
      </c>
      <c r="L1302" s="9">
        <f>IF(telefony[[#This Row],[Czy zagraniczne]]=1, telefony[[#This Row],[zakonczenie]]-telefony[[#This Row],[rozpoczecie]]+L1301, L1301)</f>
        <v>0.42563657407407474</v>
      </c>
      <c r="M1302" s="9">
        <f>IF(telefony[[#This Row],[Czy stacjonarny]]=1, telefony[[#This Row],[zakonczenie]]-telefony[[#This Row],[rozpoczecie]]+M1301, IF(telefony[[#This Row],[Czy komórkowy]]=1, telefony[[#This Row],[zakonczenie]]-telefony[[#This Row],[rozpoczecie]]+M1301, M1301))</f>
        <v>7.0366087962963046</v>
      </c>
      <c r="N1302" s="2">
        <f>telefony[[#This Row],[zakonczenie]]-telefony[[#This Row],[rozpoczecie]]</f>
        <v>1.481481481481528E-3</v>
      </c>
      <c r="O1302">
        <f>IF(telefony[[#This Row],[Czy zagraniczne]]=1, ROUNDUP(telefony[[#This Row],[Trwanie]]*1440,0),0)</f>
        <v>0</v>
      </c>
      <c r="P1302" s="9">
        <f>IF(telefony[[#This Row],[Czy komórkowy]]=1, P1301+telefony[[#This Row],[Trwanie]], P1301)</f>
        <v>1.5350231481481469</v>
      </c>
      <c r="Q1302" s="9">
        <f>IF(telefony[[#This Row],[Czy stacjonarny]]=1, Q1301+telefony[[#This Row],[Trwanie]], Q1301)</f>
        <v>4.9460300925925953</v>
      </c>
    </row>
    <row r="1303" spans="1:17" x14ac:dyDescent="0.25">
      <c r="A1303">
        <v>2402827</v>
      </c>
      <c r="B1303" s="1">
        <v>42935</v>
      </c>
      <c r="C1303" s="2">
        <v>0.59659722222222222</v>
      </c>
      <c r="D1303" s="2">
        <v>0.60329861111111116</v>
      </c>
      <c r="E1303">
        <f>IF(LEN(telefony[[#This Row],[nr]]) = 7, 1,0)</f>
        <v>1</v>
      </c>
      <c r="F1303">
        <f>IF(LEN(telefony[[#This Row],[nr]]) = 8, 1,0)</f>
        <v>0</v>
      </c>
      <c r="G1303">
        <f>IF(LEN(telefony[[#This Row],[nr]]) &gt;= 10, 1,0)</f>
        <v>0</v>
      </c>
      <c r="H1303">
        <f>IF(AND(MID(telefony[[#This Row],[nr]],1,2)="12",  telefony[[#This Row],[Czy stacjonarny]]=1), 1,0)</f>
        <v>0</v>
      </c>
      <c r="I1303" s="2">
        <f>IF(telefony[[#This Row],[Czy stacjonarny na 12]]=1, telefony[[#This Row],[zakonczenie]]-telefony[[#This Row],[rozpoczecie]]+I1302, I1302)</f>
        <v>9.0208333333333224E-2</v>
      </c>
      <c r="J1303" s="9">
        <f>IF(telefony[[#This Row],[Czy stacjonarny]]=1, telefony[[#This Row],[zakonczenie]]-telefony[[#This Row],[rozpoczecie]]+J1302, J1302)</f>
        <v>5.3436342592592592</v>
      </c>
      <c r="K1303" s="9">
        <f>IF(telefony[[#This Row],[Czy komórkowy]]=1, telefony[[#This Row],[zakonczenie]]-telefony[[#This Row],[rozpoczecie]]+K1302, K1302)</f>
        <v>1.699675925925924</v>
      </c>
      <c r="L1303" s="9">
        <f>IF(telefony[[#This Row],[Czy zagraniczne]]=1, telefony[[#This Row],[zakonczenie]]-telefony[[#This Row],[rozpoczecie]]+L1302, L1302)</f>
        <v>0.42563657407407474</v>
      </c>
      <c r="M1303" s="9">
        <f>IF(telefony[[#This Row],[Czy stacjonarny]]=1, telefony[[#This Row],[zakonczenie]]-telefony[[#This Row],[rozpoczecie]]+M1302, IF(telefony[[#This Row],[Czy komórkowy]]=1, telefony[[#This Row],[zakonczenie]]-telefony[[#This Row],[rozpoczecie]]+M1302, M1302))</f>
        <v>7.0433101851851934</v>
      </c>
      <c r="N1303" s="2">
        <f>telefony[[#This Row],[zakonczenie]]-telefony[[#This Row],[rozpoczecie]]</f>
        <v>6.7013888888889372E-3</v>
      </c>
      <c r="O1303">
        <f>IF(telefony[[#This Row],[Czy zagraniczne]]=1, ROUNDUP(telefony[[#This Row],[Trwanie]]*1440,0),0)</f>
        <v>0</v>
      </c>
      <c r="P1303" s="9">
        <f>IF(telefony[[#This Row],[Czy komórkowy]]=1, P1302+telefony[[#This Row],[Trwanie]], P1302)</f>
        <v>1.5350231481481469</v>
      </c>
      <c r="Q1303" s="9">
        <f>IF(telefony[[#This Row],[Czy stacjonarny]]=1, Q1302+telefony[[#This Row],[Trwanie]], Q1302)</f>
        <v>4.952731481481484</v>
      </c>
    </row>
    <row r="1304" spans="1:17" x14ac:dyDescent="0.25">
      <c r="A1304">
        <v>6510330</v>
      </c>
      <c r="B1304" s="1">
        <v>42935</v>
      </c>
      <c r="C1304" s="2">
        <v>0.5971643518518519</v>
      </c>
      <c r="D1304" s="2">
        <v>0.60538194444444449</v>
      </c>
      <c r="E1304">
        <f>IF(LEN(telefony[[#This Row],[nr]]) = 7, 1,0)</f>
        <v>1</v>
      </c>
      <c r="F1304">
        <f>IF(LEN(telefony[[#This Row],[nr]]) = 8, 1,0)</f>
        <v>0</v>
      </c>
      <c r="G1304">
        <f>IF(LEN(telefony[[#This Row],[nr]]) &gt;= 10, 1,0)</f>
        <v>0</v>
      </c>
      <c r="H1304">
        <f>IF(AND(MID(telefony[[#This Row],[nr]],1,2)="12",  telefony[[#This Row],[Czy stacjonarny]]=1), 1,0)</f>
        <v>0</v>
      </c>
      <c r="I1304" s="2">
        <f>IF(telefony[[#This Row],[Czy stacjonarny na 12]]=1, telefony[[#This Row],[zakonczenie]]-telefony[[#This Row],[rozpoczecie]]+I1303, I1303)</f>
        <v>9.0208333333333224E-2</v>
      </c>
      <c r="J1304" s="9">
        <f>IF(telefony[[#This Row],[Czy stacjonarny]]=1, telefony[[#This Row],[zakonczenie]]-telefony[[#This Row],[rozpoczecie]]+J1303, J1303)</f>
        <v>5.3518518518518521</v>
      </c>
      <c r="K1304" s="9">
        <f>IF(telefony[[#This Row],[Czy komórkowy]]=1, telefony[[#This Row],[zakonczenie]]-telefony[[#This Row],[rozpoczecie]]+K1303, K1303)</f>
        <v>1.699675925925924</v>
      </c>
      <c r="L1304" s="9">
        <f>IF(telefony[[#This Row],[Czy zagraniczne]]=1, telefony[[#This Row],[zakonczenie]]-telefony[[#This Row],[rozpoczecie]]+L1303, L1303)</f>
        <v>0.42563657407407474</v>
      </c>
      <c r="M1304" s="9">
        <f>IF(telefony[[#This Row],[Czy stacjonarny]]=1, telefony[[#This Row],[zakonczenie]]-telefony[[#This Row],[rozpoczecie]]+M1303, IF(telefony[[#This Row],[Czy komórkowy]]=1, telefony[[#This Row],[zakonczenie]]-telefony[[#This Row],[rozpoczecie]]+M1303, M1303))</f>
        <v>7.0515277777777863</v>
      </c>
      <c r="N1304" s="2">
        <f>telefony[[#This Row],[zakonczenie]]-telefony[[#This Row],[rozpoczecie]]</f>
        <v>8.2175925925925819E-3</v>
      </c>
      <c r="O1304">
        <f>IF(telefony[[#This Row],[Czy zagraniczne]]=1, ROUNDUP(telefony[[#This Row],[Trwanie]]*1440,0),0)</f>
        <v>0</v>
      </c>
      <c r="P1304" s="9">
        <f>IF(telefony[[#This Row],[Czy komórkowy]]=1, P1303+telefony[[#This Row],[Trwanie]], P1303)</f>
        <v>1.5350231481481469</v>
      </c>
      <c r="Q1304" s="9">
        <f>IF(telefony[[#This Row],[Czy stacjonarny]]=1, Q1303+telefony[[#This Row],[Trwanie]], Q1303)</f>
        <v>4.9609490740740769</v>
      </c>
    </row>
    <row r="1305" spans="1:17" x14ac:dyDescent="0.25">
      <c r="A1305">
        <v>9773176</v>
      </c>
      <c r="B1305" s="1">
        <v>42935</v>
      </c>
      <c r="C1305" s="2">
        <v>0.59719907407407402</v>
      </c>
      <c r="D1305" s="2">
        <v>0.60488425925925926</v>
      </c>
      <c r="E1305">
        <f>IF(LEN(telefony[[#This Row],[nr]]) = 7, 1,0)</f>
        <v>1</v>
      </c>
      <c r="F1305">
        <f>IF(LEN(telefony[[#This Row],[nr]]) = 8, 1,0)</f>
        <v>0</v>
      </c>
      <c r="G1305">
        <f>IF(LEN(telefony[[#This Row],[nr]]) &gt;= 10, 1,0)</f>
        <v>0</v>
      </c>
      <c r="H1305">
        <f>IF(AND(MID(telefony[[#This Row],[nr]],1,2)="12",  telefony[[#This Row],[Czy stacjonarny]]=1), 1,0)</f>
        <v>0</v>
      </c>
      <c r="I1305" s="2">
        <f>IF(telefony[[#This Row],[Czy stacjonarny na 12]]=1, telefony[[#This Row],[zakonczenie]]-telefony[[#This Row],[rozpoczecie]]+I1304, I1304)</f>
        <v>9.0208333333333224E-2</v>
      </c>
      <c r="J1305" s="9">
        <f>IF(telefony[[#This Row],[Czy stacjonarny]]=1, telefony[[#This Row],[zakonczenie]]-telefony[[#This Row],[rozpoczecie]]+J1304, J1304)</f>
        <v>5.359537037037037</v>
      </c>
      <c r="K1305" s="9">
        <f>IF(telefony[[#This Row],[Czy komórkowy]]=1, telefony[[#This Row],[zakonczenie]]-telefony[[#This Row],[rozpoczecie]]+K1304, K1304)</f>
        <v>1.699675925925924</v>
      </c>
      <c r="L1305" s="9">
        <f>IF(telefony[[#This Row],[Czy zagraniczne]]=1, telefony[[#This Row],[zakonczenie]]-telefony[[#This Row],[rozpoczecie]]+L1304, L1304)</f>
        <v>0.42563657407407474</v>
      </c>
      <c r="M1305" s="9">
        <f>IF(telefony[[#This Row],[Czy stacjonarny]]=1, telefony[[#This Row],[zakonczenie]]-telefony[[#This Row],[rozpoczecie]]+M1304, IF(telefony[[#This Row],[Czy komórkowy]]=1, telefony[[#This Row],[zakonczenie]]-telefony[[#This Row],[rozpoczecie]]+M1304, M1304))</f>
        <v>7.0592129629629712</v>
      </c>
      <c r="N1305" s="2">
        <f>telefony[[#This Row],[zakonczenie]]-telefony[[#This Row],[rozpoczecie]]</f>
        <v>7.6851851851852393E-3</v>
      </c>
      <c r="O1305">
        <f>IF(telefony[[#This Row],[Czy zagraniczne]]=1, ROUNDUP(telefony[[#This Row],[Trwanie]]*1440,0),0)</f>
        <v>0</v>
      </c>
      <c r="P1305" s="9">
        <f>IF(telefony[[#This Row],[Czy komórkowy]]=1, P1304+telefony[[#This Row],[Trwanie]], P1304)</f>
        <v>1.5350231481481469</v>
      </c>
      <c r="Q1305" s="9">
        <f>IF(telefony[[#This Row],[Czy stacjonarny]]=1, Q1304+telefony[[#This Row],[Trwanie]], Q1304)</f>
        <v>4.9686342592592618</v>
      </c>
    </row>
    <row r="1306" spans="1:17" x14ac:dyDescent="0.25">
      <c r="A1306">
        <v>4065787</v>
      </c>
      <c r="B1306" s="1">
        <v>42935</v>
      </c>
      <c r="C1306" s="2">
        <v>0.6021643518518518</v>
      </c>
      <c r="D1306" s="2">
        <v>0.61331018518518521</v>
      </c>
      <c r="E1306">
        <f>IF(LEN(telefony[[#This Row],[nr]]) = 7, 1,0)</f>
        <v>1</v>
      </c>
      <c r="F1306">
        <f>IF(LEN(telefony[[#This Row],[nr]]) = 8, 1,0)</f>
        <v>0</v>
      </c>
      <c r="G1306">
        <f>IF(LEN(telefony[[#This Row],[nr]]) &gt;= 10, 1,0)</f>
        <v>0</v>
      </c>
      <c r="H1306">
        <f>IF(AND(MID(telefony[[#This Row],[nr]],1,2)="12",  telefony[[#This Row],[Czy stacjonarny]]=1), 1,0)</f>
        <v>0</v>
      </c>
      <c r="I1306" s="2">
        <f>IF(telefony[[#This Row],[Czy stacjonarny na 12]]=1, telefony[[#This Row],[zakonczenie]]-telefony[[#This Row],[rozpoczecie]]+I1305, I1305)</f>
        <v>9.0208333333333224E-2</v>
      </c>
      <c r="J1306" s="9">
        <f>IF(telefony[[#This Row],[Czy stacjonarny]]=1, telefony[[#This Row],[zakonczenie]]-telefony[[#This Row],[rozpoczecie]]+J1305, J1305)</f>
        <v>5.37068287037037</v>
      </c>
      <c r="K1306" s="9">
        <f>IF(telefony[[#This Row],[Czy komórkowy]]=1, telefony[[#This Row],[zakonczenie]]-telefony[[#This Row],[rozpoczecie]]+K1305, K1305)</f>
        <v>1.699675925925924</v>
      </c>
      <c r="L1306" s="9">
        <f>IF(telefony[[#This Row],[Czy zagraniczne]]=1, telefony[[#This Row],[zakonczenie]]-telefony[[#This Row],[rozpoczecie]]+L1305, L1305)</f>
        <v>0.42563657407407474</v>
      </c>
      <c r="M1306" s="9">
        <f>IF(telefony[[#This Row],[Czy stacjonarny]]=1, telefony[[#This Row],[zakonczenie]]-telefony[[#This Row],[rozpoczecie]]+M1305, IF(telefony[[#This Row],[Czy komórkowy]]=1, telefony[[#This Row],[zakonczenie]]-telefony[[#This Row],[rozpoczecie]]+M1305, M1305))</f>
        <v>7.0703587962963041</v>
      </c>
      <c r="N1306" s="2">
        <f>telefony[[#This Row],[zakonczenie]]-telefony[[#This Row],[rozpoczecie]]</f>
        <v>1.114583333333341E-2</v>
      </c>
      <c r="O1306">
        <f>IF(telefony[[#This Row],[Czy zagraniczne]]=1, ROUNDUP(telefony[[#This Row],[Trwanie]]*1440,0),0)</f>
        <v>0</v>
      </c>
      <c r="P1306" s="9">
        <f>IF(telefony[[#This Row],[Czy komórkowy]]=1, P1305+telefony[[#This Row],[Trwanie]], P1305)</f>
        <v>1.5350231481481469</v>
      </c>
      <c r="Q1306" s="9">
        <f>IF(telefony[[#This Row],[Czy stacjonarny]]=1, Q1305+telefony[[#This Row],[Trwanie]], Q1305)</f>
        <v>4.9797800925925948</v>
      </c>
    </row>
    <row r="1307" spans="1:17" x14ac:dyDescent="0.25">
      <c r="A1307">
        <v>4303543625</v>
      </c>
      <c r="B1307" s="1">
        <v>42935</v>
      </c>
      <c r="C1307" s="2">
        <v>0.60291666666666666</v>
      </c>
      <c r="D1307" s="2">
        <v>0.61086805555555557</v>
      </c>
      <c r="E1307">
        <f>IF(LEN(telefony[[#This Row],[nr]]) = 7, 1,0)</f>
        <v>0</v>
      </c>
      <c r="F1307">
        <f>IF(LEN(telefony[[#This Row],[nr]]) = 8, 1,0)</f>
        <v>0</v>
      </c>
      <c r="G1307">
        <f>IF(LEN(telefony[[#This Row],[nr]]) &gt;= 10, 1,0)</f>
        <v>1</v>
      </c>
      <c r="H1307">
        <f>IF(AND(MID(telefony[[#This Row],[nr]],1,2)="12",  telefony[[#This Row],[Czy stacjonarny]]=1), 1,0)</f>
        <v>0</v>
      </c>
      <c r="I1307" s="2">
        <f>IF(telefony[[#This Row],[Czy stacjonarny na 12]]=1, telefony[[#This Row],[zakonczenie]]-telefony[[#This Row],[rozpoczecie]]+I1306, I1306)</f>
        <v>9.0208333333333224E-2</v>
      </c>
      <c r="J1307" s="9">
        <f>IF(telefony[[#This Row],[Czy stacjonarny]]=1, telefony[[#This Row],[zakonczenie]]-telefony[[#This Row],[rozpoczecie]]+J1306, J1306)</f>
        <v>5.37068287037037</v>
      </c>
      <c r="K1307" s="9">
        <f>IF(telefony[[#This Row],[Czy komórkowy]]=1, telefony[[#This Row],[zakonczenie]]-telefony[[#This Row],[rozpoczecie]]+K1306, K1306)</f>
        <v>1.699675925925924</v>
      </c>
      <c r="L1307" s="9">
        <f>IF(telefony[[#This Row],[Czy zagraniczne]]=1, telefony[[#This Row],[zakonczenie]]-telefony[[#This Row],[rozpoczecie]]+L1306, L1306)</f>
        <v>0.43358796296296365</v>
      </c>
      <c r="M1307" s="9">
        <f>IF(telefony[[#This Row],[Czy stacjonarny]]=1, telefony[[#This Row],[zakonczenie]]-telefony[[#This Row],[rozpoczecie]]+M1306, IF(telefony[[#This Row],[Czy komórkowy]]=1, telefony[[#This Row],[zakonczenie]]-telefony[[#This Row],[rozpoczecie]]+M1306, M1306))</f>
        <v>7.0703587962963041</v>
      </c>
      <c r="N1307" s="2">
        <f>telefony[[#This Row],[zakonczenie]]-telefony[[#This Row],[rozpoczecie]]</f>
        <v>7.9513888888889106E-3</v>
      </c>
      <c r="O1307">
        <f>IF(telefony[[#This Row],[Czy zagraniczne]]=1, ROUNDUP(telefony[[#This Row],[Trwanie]]*1440,0),0)</f>
        <v>12</v>
      </c>
      <c r="P1307" s="9">
        <f>IF(telefony[[#This Row],[Czy komórkowy]]=1, P1306+telefony[[#This Row],[Trwanie]], P1306)</f>
        <v>1.5350231481481469</v>
      </c>
      <c r="Q1307" s="9">
        <f>IF(telefony[[#This Row],[Czy stacjonarny]]=1, Q1306+telefony[[#This Row],[Trwanie]], Q1306)</f>
        <v>4.9797800925925948</v>
      </c>
    </row>
    <row r="1308" spans="1:17" x14ac:dyDescent="0.25">
      <c r="A1308">
        <v>3858766</v>
      </c>
      <c r="B1308" s="1">
        <v>42935</v>
      </c>
      <c r="C1308" s="2">
        <v>0.60624999999999996</v>
      </c>
      <c r="D1308" s="2">
        <v>0.6083912037037037</v>
      </c>
      <c r="E1308">
        <f>IF(LEN(telefony[[#This Row],[nr]]) = 7, 1,0)</f>
        <v>1</v>
      </c>
      <c r="F1308">
        <f>IF(LEN(telefony[[#This Row],[nr]]) = 8, 1,0)</f>
        <v>0</v>
      </c>
      <c r="G1308">
        <f>IF(LEN(telefony[[#This Row],[nr]]) &gt;= 10, 1,0)</f>
        <v>0</v>
      </c>
      <c r="H1308">
        <f>IF(AND(MID(telefony[[#This Row],[nr]],1,2)="12",  telefony[[#This Row],[Czy stacjonarny]]=1), 1,0)</f>
        <v>0</v>
      </c>
      <c r="I1308" s="2">
        <f>IF(telefony[[#This Row],[Czy stacjonarny na 12]]=1, telefony[[#This Row],[zakonczenie]]-telefony[[#This Row],[rozpoczecie]]+I1307, I1307)</f>
        <v>9.0208333333333224E-2</v>
      </c>
      <c r="J1308" s="9">
        <f>IF(telefony[[#This Row],[Czy stacjonarny]]=1, telefony[[#This Row],[zakonczenie]]-telefony[[#This Row],[rozpoczecie]]+J1307, J1307)</f>
        <v>5.3728240740740736</v>
      </c>
      <c r="K1308" s="9">
        <f>IF(telefony[[#This Row],[Czy komórkowy]]=1, telefony[[#This Row],[zakonczenie]]-telefony[[#This Row],[rozpoczecie]]+K1307, K1307)</f>
        <v>1.699675925925924</v>
      </c>
      <c r="L1308" s="9">
        <f>IF(telefony[[#This Row],[Czy zagraniczne]]=1, telefony[[#This Row],[zakonczenie]]-telefony[[#This Row],[rozpoczecie]]+L1307, L1307)</f>
        <v>0.43358796296296365</v>
      </c>
      <c r="M1308" s="9">
        <f>IF(telefony[[#This Row],[Czy stacjonarny]]=1, telefony[[#This Row],[zakonczenie]]-telefony[[#This Row],[rozpoczecie]]+M1307, IF(telefony[[#This Row],[Czy komórkowy]]=1, telefony[[#This Row],[zakonczenie]]-telefony[[#This Row],[rozpoczecie]]+M1307, M1307))</f>
        <v>7.0725000000000078</v>
      </c>
      <c r="N1308" s="2">
        <f>telefony[[#This Row],[zakonczenie]]-telefony[[#This Row],[rozpoczecie]]</f>
        <v>2.1412037037037424E-3</v>
      </c>
      <c r="O1308">
        <f>IF(telefony[[#This Row],[Czy zagraniczne]]=1, ROUNDUP(telefony[[#This Row],[Trwanie]]*1440,0),0)</f>
        <v>0</v>
      </c>
      <c r="P1308" s="9">
        <f>IF(telefony[[#This Row],[Czy komórkowy]]=1, P1307+telefony[[#This Row],[Trwanie]], P1307)</f>
        <v>1.5350231481481469</v>
      </c>
      <c r="Q1308" s="9">
        <f>IF(telefony[[#This Row],[Czy stacjonarny]]=1, Q1307+telefony[[#This Row],[Trwanie]], Q1307)</f>
        <v>4.9819212962962984</v>
      </c>
    </row>
    <row r="1309" spans="1:17" x14ac:dyDescent="0.25">
      <c r="A1309">
        <v>41852472</v>
      </c>
      <c r="B1309" s="1">
        <v>42935</v>
      </c>
      <c r="C1309" s="2">
        <v>0.60868055555555556</v>
      </c>
      <c r="D1309" s="2">
        <v>0.61019675925925931</v>
      </c>
      <c r="E1309">
        <f>IF(LEN(telefony[[#This Row],[nr]]) = 7, 1,0)</f>
        <v>0</v>
      </c>
      <c r="F1309">
        <f>IF(LEN(telefony[[#This Row],[nr]]) = 8, 1,0)</f>
        <v>1</v>
      </c>
      <c r="G1309">
        <f>IF(LEN(telefony[[#This Row],[nr]]) &gt;= 10, 1,0)</f>
        <v>0</v>
      </c>
      <c r="H1309">
        <f>IF(AND(MID(telefony[[#This Row],[nr]],1,2)="12",  telefony[[#This Row],[Czy stacjonarny]]=1), 1,0)</f>
        <v>0</v>
      </c>
      <c r="I1309" s="2">
        <f>IF(telefony[[#This Row],[Czy stacjonarny na 12]]=1, telefony[[#This Row],[zakonczenie]]-telefony[[#This Row],[rozpoczecie]]+I1308, I1308)</f>
        <v>9.0208333333333224E-2</v>
      </c>
      <c r="J1309" s="9">
        <f>IF(telefony[[#This Row],[Czy stacjonarny]]=1, telefony[[#This Row],[zakonczenie]]-telefony[[#This Row],[rozpoczecie]]+J1308, J1308)</f>
        <v>5.3728240740740736</v>
      </c>
      <c r="K1309" s="9">
        <f>IF(telefony[[#This Row],[Czy komórkowy]]=1, telefony[[#This Row],[zakonczenie]]-telefony[[#This Row],[rozpoczecie]]+K1308, K1308)</f>
        <v>1.7011921296296277</v>
      </c>
      <c r="L1309" s="9">
        <f>IF(telefony[[#This Row],[Czy zagraniczne]]=1, telefony[[#This Row],[zakonczenie]]-telefony[[#This Row],[rozpoczecie]]+L1308, L1308)</f>
        <v>0.43358796296296365</v>
      </c>
      <c r="M1309" s="9">
        <f>IF(telefony[[#This Row],[Czy stacjonarny]]=1, telefony[[#This Row],[zakonczenie]]-telefony[[#This Row],[rozpoczecie]]+M1308, IF(telefony[[#This Row],[Czy komórkowy]]=1, telefony[[#This Row],[zakonczenie]]-telefony[[#This Row],[rozpoczecie]]+M1308, M1308))</f>
        <v>7.074016203703712</v>
      </c>
      <c r="N1309" s="2">
        <f>telefony[[#This Row],[zakonczenie]]-telefony[[#This Row],[rozpoczecie]]</f>
        <v>1.5162037037037557E-3</v>
      </c>
      <c r="O1309">
        <f>IF(telefony[[#This Row],[Czy zagraniczne]]=1, ROUNDUP(telefony[[#This Row],[Trwanie]]*1440,0),0)</f>
        <v>0</v>
      </c>
      <c r="P1309" s="9">
        <f>IF(telefony[[#This Row],[Czy komórkowy]]=1, P1308+telefony[[#This Row],[Trwanie]], P1308)</f>
        <v>1.5365393518518506</v>
      </c>
      <c r="Q1309" s="9">
        <f>IF(telefony[[#This Row],[Czy stacjonarny]]=1, Q1308+telefony[[#This Row],[Trwanie]], Q1308)</f>
        <v>4.9819212962962984</v>
      </c>
    </row>
    <row r="1310" spans="1:17" x14ac:dyDescent="0.25">
      <c r="A1310">
        <v>25574074</v>
      </c>
      <c r="B1310" s="1">
        <v>42935</v>
      </c>
      <c r="C1310" s="2">
        <v>0.61081018518518515</v>
      </c>
      <c r="D1310" s="2">
        <v>0.62118055555555551</v>
      </c>
      <c r="E1310">
        <f>IF(LEN(telefony[[#This Row],[nr]]) = 7, 1,0)</f>
        <v>0</v>
      </c>
      <c r="F1310">
        <f>IF(LEN(telefony[[#This Row],[nr]]) = 8, 1,0)</f>
        <v>1</v>
      </c>
      <c r="G1310">
        <f>IF(LEN(telefony[[#This Row],[nr]]) &gt;= 10, 1,0)</f>
        <v>0</v>
      </c>
      <c r="H1310">
        <f>IF(AND(MID(telefony[[#This Row],[nr]],1,2)="12",  telefony[[#This Row],[Czy stacjonarny]]=1), 1,0)</f>
        <v>0</v>
      </c>
      <c r="I1310" s="2">
        <f>IF(telefony[[#This Row],[Czy stacjonarny na 12]]=1, telefony[[#This Row],[zakonczenie]]-telefony[[#This Row],[rozpoczecie]]+I1309, I1309)</f>
        <v>9.0208333333333224E-2</v>
      </c>
      <c r="J1310" s="9">
        <f>IF(telefony[[#This Row],[Czy stacjonarny]]=1, telefony[[#This Row],[zakonczenie]]-telefony[[#This Row],[rozpoczecie]]+J1309, J1309)</f>
        <v>5.3728240740740736</v>
      </c>
      <c r="K1310" s="9">
        <f>IF(telefony[[#This Row],[Czy komórkowy]]=1, telefony[[#This Row],[zakonczenie]]-telefony[[#This Row],[rozpoczecie]]+K1309, K1309)</f>
        <v>1.7115624999999981</v>
      </c>
      <c r="L1310" s="9">
        <f>IF(telefony[[#This Row],[Czy zagraniczne]]=1, telefony[[#This Row],[zakonczenie]]-telefony[[#This Row],[rozpoczecie]]+L1309, L1309)</f>
        <v>0.43358796296296365</v>
      </c>
      <c r="M1310" s="9">
        <f>IF(telefony[[#This Row],[Czy stacjonarny]]=1, telefony[[#This Row],[zakonczenie]]-telefony[[#This Row],[rozpoczecie]]+M1309, IF(telefony[[#This Row],[Czy komórkowy]]=1, telefony[[#This Row],[zakonczenie]]-telefony[[#This Row],[rozpoczecie]]+M1309, M1309))</f>
        <v>7.0843865740740828</v>
      </c>
      <c r="N1310" s="2">
        <f>telefony[[#This Row],[zakonczenie]]-telefony[[#This Row],[rozpoczecie]]</f>
        <v>1.0370370370370363E-2</v>
      </c>
      <c r="O1310">
        <f>IF(telefony[[#This Row],[Czy zagraniczne]]=1, ROUNDUP(telefony[[#This Row],[Trwanie]]*1440,0),0)</f>
        <v>0</v>
      </c>
      <c r="P1310" s="9">
        <f>IF(telefony[[#This Row],[Czy komórkowy]]=1, P1309+telefony[[#This Row],[Trwanie]], P1309)</f>
        <v>1.546909722222221</v>
      </c>
      <c r="Q1310" s="9">
        <f>IF(telefony[[#This Row],[Czy stacjonarny]]=1, Q1309+telefony[[#This Row],[Trwanie]], Q1309)</f>
        <v>4.9819212962962984</v>
      </c>
    </row>
    <row r="1311" spans="1:17" x14ac:dyDescent="0.25">
      <c r="A1311">
        <v>8690793</v>
      </c>
      <c r="B1311" s="1">
        <v>42935</v>
      </c>
      <c r="C1311" s="2">
        <v>0.61207175925925927</v>
      </c>
      <c r="D1311" s="2">
        <v>0.61613425925925924</v>
      </c>
      <c r="E1311">
        <f>IF(LEN(telefony[[#This Row],[nr]]) = 7, 1,0)</f>
        <v>1</v>
      </c>
      <c r="F1311">
        <f>IF(LEN(telefony[[#This Row],[nr]]) = 8, 1,0)</f>
        <v>0</v>
      </c>
      <c r="G1311">
        <f>IF(LEN(telefony[[#This Row],[nr]]) &gt;= 10, 1,0)</f>
        <v>0</v>
      </c>
      <c r="H1311">
        <f>IF(AND(MID(telefony[[#This Row],[nr]],1,2)="12",  telefony[[#This Row],[Czy stacjonarny]]=1), 1,0)</f>
        <v>0</v>
      </c>
      <c r="I1311" s="2">
        <f>IF(telefony[[#This Row],[Czy stacjonarny na 12]]=1, telefony[[#This Row],[zakonczenie]]-telefony[[#This Row],[rozpoczecie]]+I1310, I1310)</f>
        <v>9.0208333333333224E-2</v>
      </c>
      <c r="J1311" s="9">
        <f>IF(telefony[[#This Row],[Czy stacjonarny]]=1, telefony[[#This Row],[zakonczenie]]-telefony[[#This Row],[rozpoczecie]]+J1310, J1310)</f>
        <v>5.3768865740740734</v>
      </c>
      <c r="K1311" s="9">
        <f>IF(telefony[[#This Row],[Czy komórkowy]]=1, telefony[[#This Row],[zakonczenie]]-telefony[[#This Row],[rozpoczecie]]+K1310, K1310)</f>
        <v>1.7115624999999981</v>
      </c>
      <c r="L1311" s="9">
        <f>IF(telefony[[#This Row],[Czy zagraniczne]]=1, telefony[[#This Row],[zakonczenie]]-telefony[[#This Row],[rozpoczecie]]+L1310, L1310)</f>
        <v>0.43358796296296365</v>
      </c>
      <c r="M1311" s="9">
        <f>IF(telefony[[#This Row],[Czy stacjonarny]]=1, telefony[[#This Row],[zakonczenie]]-telefony[[#This Row],[rozpoczecie]]+M1310, IF(telefony[[#This Row],[Czy komórkowy]]=1, telefony[[#This Row],[zakonczenie]]-telefony[[#This Row],[rozpoczecie]]+M1310, M1310))</f>
        <v>7.0884490740740826</v>
      </c>
      <c r="N1311" s="2">
        <f>telefony[[#This Row],[zakonczenie]]-telefony[[#This Row],[rozpoczecie]]</f>
        <v>4.0624999999999689E-3</v>
      </c>
      <c r="O1311">
        <f>IF(telefony[[#This Row],[Czy zagraniczne]]=1, ROUNDUP(telefony[[#This Row],[Trwanie]]*1440,0),0)</f>
        <v>0</v>
      </c>
      <c r="P1311" s="9">
        <f>IF(telefony[[#This Row],[Czy komórkowy]]=1, P1310+telefony[[#This Row],[Trwanie]], P1310)</f>
        <v>1.546909722222221</v>
      </c>
      <c r="Q1311" s="9">
        <f>IF(telefony[[#This Row],[Czy stacjonarny]]=1, Q1310+telefony[[#This Row],[Trwanie]], Q1310)</f>
        <v>4.9859837962962983</v>
      </c>
    </row>
    <row r="1312" spans="1:17" x14ac:dyDescent="0.25">
      <c r="A1312">
        <v>8487003</v>
      </c>
      <c r="B1312" s="1">
        <v>42935</v>
      </c>
      <c r="C1312" s="2">
        <v>0.61648148148148152</v>
      </c>
      <c r="D1312" s="2">
        <v>0.62589120370370366</v>
      </c>
      <c r="E1312">
        <f>IF(LEN(telefony[[#This Row],[nr]]) = 7, 1,0)</f>
        <v>1</v>
      </c>
      <c r="F1312">
        <f>IF(LEN(telefony[[#This Row],[nr]]) = 8, 1,0)</f>
        <v>0</v>
      </c>
      <c r="G1312">
        <f>IF(LEN(telefony[[#This Row],[nr]]) &gt;= 10, 1,0)</f>
        <v>0</v>
      </c>
      <c r="H1312">
        <f>IF(AND(MID(telefony[[#This Row],[nr]],1,2)="12",  telefony[[#This Row],[Czy stacjonarny]]=1), 1,0)</f>
        <v>0</v>
      </c>
      <c r="I1312" s="2">
        <f>IF(telefony[[#This Row],[Czy stacjonarny na 12]]=1, telefony[[#This Row],[zakonczenie]]-telefony[[#This Row],[rozpoczecie]]+I1311, I1311)</f>
        <v>9.0208333333333224E-2</v>
      </c>
      <c r="J1312" s="9">
        <f>IF(telefony[[#This Row],[Czy stacjonarny]]=1, telefony[[#This Row],[zakonczenie]]-telefony[[#This Row],[rozpoczecie]]+J1311, J1311)</f>
        <v>5.3862962962962957</v>
      </c>
      <c r="K1312" s="9">
        <f>IF(telefony[[#This Row],[Czy komórkowy]]=1, telefony[[#This Row],[zakonczenie]]-telefony[[#This Row],[rozpoczecie]]+K1311, K1311)</f>
        <v>1.7115624999999981</v>
      </c>
      <c r="L1312" s="9">
        <f>IF(telefony[[#This Row],[Czy zagraniczne]]=1, telefony[[#This Row],[zakonczenie]]-telefony[[#This Row],[rozpoczecie]]+L1311, L1311)</f>
        <v>0.43358796296296365</v>
      </c>
      <c r="M1312" s="9">
        <f>IF(telefony[[#This Row],[Czy stacjonarny]]=1, telefony[[#This Row],[zakonczenie]]-telefony[[#This Row],[rozpoczecie]]+M1311, IF(telefony[[#This Row],[Czy komórkowy]]=1, telefony[[#This Row],[zakonczenie]]-telefony[[#This Row],[rozpoczecie]]+M1311, M1311))</f>
        <v>7.0978587962963049</v>
      </c>
      <c r="N1312" s="2">
        <f>telefony[[#This Row],[zakonczenie]]-telefony[[#This Row],[rozpoczecie]]</f>
        <v>9.4097222222221388E-3</v>
      </c>
      <c r="O1312">
        <f>IF(telefony[[#This Row],[Czy zagraniczne]]=1, ROUNDUP(telefony[[#This Row],[Trwanie]]*1440,0),0)</f>
        <v>0</v>
      </c>
      <c r="P1312" s="9">
        <f>IF(telefony[[#This Row],[Czy komórkowy]]=1, P1311+telefony[[#This Row],[Trwanie]], P1311)</f>
        <v>1.546909722222221</v>
      </c>
      <c r="Q1312" s="9">
        <f>IF(telefony[[#This Row],[Czy stacjonarny]]=1, Q1311+telefony[[#This Row],[Trwanie]], Q1311)</f>
        <v>4.9953935185185205</v>
      </c>
    </row>
    <row r="1313" spans="1:17" x14ac:dyDescent="0.25">
      <c r="A1313">
        <v>50583407</v>
      </c>
      <c r="B1313" s="1">
        <v>42935</v>
      </c>
      <c r="C1313" s="2">
        <v>0.62137731481481484</v>
      </c>
      <c r="D1313" s="2">
        <v>0.63218750000000001</v>
      </c>
      <c r="E1313">
        <f>IF(LEN(telefony[[#This Row],[nr]]) = 7, 1,0)</f>
        <v>0</v>
      </c>
      <c r="F1313">
        <f>IF(LEN(telefony[[#This Row],[nr]]) = 8, 1,0)</f>
        <v>1</v>
      </c>
      <c r="G1313">
        <f>IF(LEN(telefony[[#This Row],[nr]]) &gt;= 10, 1,0)</f>
        <v>0</v>
      </c>
      <c r="H1313">
        <f>IF(AND(MID(telefony[[#This Row],[nr]],1,2)="12",  telefony[[#This Row],[Czy stacjonarny]]=1), 1,0)</f>
        <v>0</v>
      </c>
      <c r="I1313" s="2">
        <f>IF(telefony[[#This Row],[Czy stacjonarny na 12]]=1, telefony[[#This Row],[zakonczenie]]-telefony[[#This Row],[rozpoczecie]]+I1312, I1312)</f>
        <v>9.0208333333333224E-2</v>
      </c>
      <c r="J1313" s="9">
        <f>IF(telefony[[#This Row],[Czy stacjonarny]]=1, telefony[[#This Row],[zakonczenie]]-telefony[[#This Row],[rozpoczecie]]+J1312, J1312)</f>
        <v>5.3862962962962957</v>
      </c>
      <c r="K1313" s="9">
        <f>IF(telefony[[#This Row],[Czy komórkowy]]=1, telefony[[#This Row],[zakonczenie]]-telefony[[#This Row],[rozpoczecie]]+K1312, K1312)</f>
        <v>1.7223726851851833</v>
      </c>
      <c r="L1313" s="9">
        <f>IF(telefony[[#This Row],[Czy zagraniczne]]=1, telefony[[#This Row],[zakonczenie]]-telefony[[#This Row],[rozpoczecie]]+L1312, L1312)</f>
        <v>0.43358796296296365</v>
      </c>
      <c r="M1313" s="9">
        <f>IF(telefony[[#This Row],[Czy stacjonarny]]=1, telefony[[#This Row],[zakonczenie]]-telefony[[#This Row],[rozpoczecie]]+M1312, IF(telefony[[#This Row],[Czy komórkowy]]=1, telefony[[#This Row],[zakonczenie]]-telefony[[#This Row],[rozpoczecie]]+M1312, M1312))</f>
        <v>7.1086689814814896</v>
      </c>
      <c r="N1313" s="2">
        <f>telefony[[#This Row],[zakonczenie]]-telefony[[#This Row],[rozpoczecie]]</f>
        <v>1.0810185185185173E-2</v>
      </c>
      <c r="O1313">
        <f>IF(telefony[[#This Row],[Czy zagraniczne]]=1, ROUNDUP(telefony[[#This Row],[Trwanie]]*1440,0),0)</f>
        <v>0</v>
      </c>
      <c r="P1313" s="9">
        <f>IF(telefony[[#This Row],[Czy komórkowy]]=1, P1312+telefony[[#This Row],[Trwanie]], P1312)</f>
        <v>1.5577199074074062</v>
      </c>
      <c r="Q1313" s="9">
        <f>IF(telefony[[#This Row],[Czy stacjonarny]]=1, Q1312+telefony[[#This Row],[Trwanie]], Q1312)</f>
        <v>4.9953935185185205</v>
      </c>
    </row>
    <row r="1314" spans="1:17" x14ac:dyDescent="0.25">
      <c r="A1314">
        <v>4983193</v>
      </c>
      <c r="B1314" s="1">
        <v>42935</v>
      </c>
      <c r="C1314" s="2">
        <v>0.62288194444444445</v>
      </c>
      <c r="D1314" s="2">
        <v>0.63325231481481481</v>
      </c>
      <c r="E1314">
        <f>IF(LEN(telefony[[#This Row],[nr]]) = 7, 1,0)</f>
        <v>1</v>
      </c>
      <c r="F1314">
        <f>IF(LEN(telefony[[#This Row],[nr]]) = 8, 1,0)</f>
        <v>0</v>
      </c>
      <c r="G1314">
        <f>IF(LEN(telefony[[#This Row],[nr]]) &gt;= 10, 1,0)</f>
        <v>0</v>
      </c>
      <c r="H1314">
        <f>IF(AND(MID(telefony[[#This Row],[nr]],1,2)="12",  telefony[[#This Row],[Czy stacjonarny]]=1), 1,0)</f>
        <v>0</v>
      </c>
      <c r="I1314" s="2">
        <f>IF(telefony[[#This Row],[Czy stacjonarny na 12]]=1, telefony[[#This Row],[zakonczenie]]-telefony[[#This Row],[rozpoczecie]]+I1313, I1313)</f>
        <v>9.0208333333333224E-2</v>
      </c>
      <c r="J1314" s="9">
        <f>IF(telefony[[#This Row],[Czy stacjonarny]]=1, telefony[[#This Row],[zakonczenie]]-telefony[[#This Row],[rozpoczecie]]+J1313, J1313)</f>
        <v>5.3966666666666665</v>
      </c>
      <c r="K1314" s="9">
        <f>IF(telefony[[#This Row],[Czy komórkowy]]=1, telefony[[#This Row],[zakonczenie]]-telefony[[#This Row],[rozpoczecie]]+K1313, K1313)</f>
        <v>1.7223726851851833</v>
      </c>
      <c r="L1314" s="9">
        <f>IF(telefony[[#This Row],[Czy zagraniczne]]=1, telefony[[#This Row],[zakonczenie]]-telefony[[#This Row],[rozpoczecie]]+L1313, L1313)</f>
        <v>0.43358796296296365</v>
      </c>
      <c r="M1314" s="9">
        <f>IF(telefony[[#This Row],[Czy stacjonarny]]=1, telefony[[#This Row],[zakonczenie]]-telefony[[#This Row],[rozpoczecie]]+M1313, IF(telefony[[#This Row],[Czy komórkowy]]=1, telefony[[#This Row],[zakonczenie]]-telefony[[#This Row],[rozpoczecie]]+M1313, M1313))</f>
        <v>7.1190393518518604</v>
      </c>
      <c r="N1314" s="2">
        <f>telefony[[#This Row],[zakonczenie]]-telefony[[#This Row],[rozpoczecie]]</f>
        <v>1.0370370370370363E-2</v>
      </c>
      <c r="O1314">
        <f>IF(telefony[[#This Row],[Czy zagraniczne]]=1, ROUNDUP(telefony[[#This Row],[Trwanie]]*1440,0),0)</f>
        <v>0</v>
      </c>
      <c r="P1314" s="9">
        <f>IF(telefony[[#This Row],[Czy komórkowy]]=1, P1313+telefony[[#This Row],[Trwanie]], P1313)</f>
        <v>1.5577199074074062</v>
      </c>
      <c r="Q1314" s="9">
        <f>IF(telefony[[#This Row],[Czy stacjonarny]]=1, Q1313+telefony[[#This Row],[Trwanie]], Q1313)</f>
        <v>5.0057638888888913</v>
      </c>
    </row>
    <row r="1315" spans="1:17" x14ac:dyDescent="0.25">
      <c r="A1315">
        <v>1316116</v>
      </c>
      <c r="B1315" s="1">
        <v>42935</v>
      </c>
      <c r="C1315" s="2">
        <v>0.62394675925925924</v>
      </c>
      <c r="D1315" s="2">
        <v>0.62461805555555561</v>
      </c>
      <c r="E1315">
        <f>IF(LEN(telefony[[#This Row],[nr]]) = 7, 1,0)</f>
        <v>1</v>
      </c>
      <c r="F1315">
        <f>IF(LEN(telefony[[#This Row],[nr]]) = 8, 1,0)</f>
        <v>0</v>
      </c>
      <c r="G1315">
        <f>IF(LEN(telefony[[#This Row],[nr]]) &gt;= 10, 1,0)</f>
        <v>0</v>
      </c>
      <c r="H1315">
        <f>IF(AND(MID(telefony[[#This Row],[nr]],1,2)="12",  telefony[[#This Row],[Czy stacjonarny]]=1), 1,0)</f>
        <v>0</v>
      </c>
      <c r="I1315" s="2">
        <f>IF(telefony[[#This Row],[Czy stacjonarny na 12]]=1, telefony[[#This Row],[zakonczenie]]-telefony[[#This Row],[rozpoczecie]]+I1314, I1314)</f>
        <v>9.0208333333333224E-2</v>
      </c>
      <c r="J1315" s="9">
        <f>IF(telefony[[#This Row],[Czy stacjonarny]]=1, telefony[[#This Row],[zakonczenie]]-telefony[[#This Row],[rozpoczecie]]+J1314, J1314)</f>
        <v>5.397337962962963</v>
      </c>
      <c r="K1315" s="9">
        <f>IF(telefony[[#This Row],[Czy komórkowy]]=1, telefony[[#This Row],[zakonczenie]]-telefony[[#This Row],[rozpoczecie]]+K1314, K1314)</f>
        <v>1.7223726851851833</v>
      </c>
      <c r="L1315" s="9">
        <f>IF(telefony[[#This Row],[Czy zagraniczne]]=1, telefony[[#This Row],[zakonczenie]]-telefony[[#This Row],[rozpoczecie]]+L1314, L1314)</f>
        <v>0.43358796296296365</v>
      </c>
      <c r="M1315" s="9">
        <f>IF(telefony[[#This Row],[Czy stacjonarny]]=1, telefony[[#This Row],[zakonczenie]]-telefony[[#This Row],[rozpoczecie]]+M1314, IF(telefony[[#This Row],[Czy komórkowy]]=1, telefony[[#This Row],[zakonczenie]]-telefony[[#This Row],[rozpoczecie]]+M1314, M1314))</f>
        <v>7.1197106481481569</v>
      </c>
      <c r="N1315" s="2">
        <f>telefony[[#This Row],[zakonczenie]]-telefony[[#This Row],[rozpoczecie]]</f>
        <v>6.7129629629636423E-4</v>
      </c>
      <c r="O1315">
        <f>IF(telefony[[#This Row],[Czy zagraniczne]]=1, ROUNDUP(telefony[[#This Row],[Trwanie]]*1440,0),0)</f>
        <v>0</v>
      </c>
      <c r="P1315" s="9">
        <f>IF(telefony[[#This Row],[Czy komórkowy]]=1, P1314+telefony[[#This Row],[Trwanie]], P1314)</f>
        <v>1.5577199074074062</v>
      </c>
      <c r="Q1315" s="9">
        <f>IF(telefony[[#This Row],[Czy stacjonarny]]=1, Q1314+telefony[[#This Row],[Trwanie]], Q1314)</f>
        <v>5.0064351851851878</v>
      </c>
    </row>
    <row r="1316" spans="1:17" x14ac:dyDescent="0.25">
      <c r="A1316">
        <v>5696056</v>
      </c>
      <c r="B1316" s="1">
        <v>42935</v>
      </c>
      <c r="C1316" s="2">
        <v>0.62967592592592592</v>
      </c>
      <c r="D1316" s="2">
        <v>0.63277777777777777</v>
      </c>
      <c r="E1316">
        <f>IF(LEN(telefony[[#This Row],[nr]]) = 7, 1,0)</f>
        <v>1</v>
      </c>
      <c r="F1316">
        <f>IF(LEN(telefony[[#This Row],[nr]]) = 8, 1,0)</f>
        <v>0</v>
      </c>
      <c r="G1316">
        <f>IF(LEN(telefony[[#This Row],[nr]]) &gt;= 10, 1,0)</f>
        <v>0</v>
      </c>
      <c r="H1316">
        <f>IF(AND(MID(telefony[[#This Row],[nr]],1,2)="12",  telefony[[#This Row],[Czy stacjonarny]]=1), 1,0)</f>
        <v>0</v>
      </c>
      <c r="I1316" s="2">
        <f>IF(telefony[[#This Row],[Czy stacjonarny na 12]]=1, telefony[[#This Row],[zakonczenie]]-telefony[[#This Row],[rozpoczecie]]+I1315, I1315)</f>
        <v>9.0208333333333224E-2</v>
      </c>
      <c r="J1316" s="9">
        <f>IF(telefony[[#This Row],[Czy stacjonarny]]=1, telefony[[#This Row],[zakonczenie]]-telefony[[#This Row],[rozpoczecie]]+J1315, J1315)</f>
        <v>5.4004398148148152</v>
      </c>
      <c r="K1316" s="9">
        <f>IF(telefony[[#This Row],[Czy komórkowy]]=1, telefony[[#This Row],[zakonczenie]]-telefony[[#This Row],[rozpoczecie]]+K1315, K1315)</f>
        <v>1.7223726851851833</v>
      </c>
      <c r="L1316" s="9">
        <f>IF(telefony[[#This Row],[Czy zagraniczne]]=1, telefony[[#This Row],[zakonczenie]]-telefony[[#This Row],[rozpoczecie]]+L1315, L1315)</f>
        <v>0.43358796296296365</v>
      </c>
      <c r="M1316" s="9">
        <f>IF(telefony[[#This Row],[Czy stacjonarny]]=1, telefony[[#This Row],[zakonczenie]]-telefony[[#This Row],[rozpoczecie]]+M1315, IF(telefony[[#This Row],[Czy komórkowy]]=1, telefony[[#This Row],[zakonczenie]]-telefony[[#This Row],[rozpoczecie]]+M1315, M1315))</f>
        <v>7.1228125000000091</v>
      </c>
      <c r="N1316" s="2">
        <f>telefony[[#This Row],[zakonczenie]]-telefony[[#This Row],[rozpoczecie]]</f>
        <v>3.1018518518518556E-3</v>
      </c>
      <c r="O1316">
        <f>IF(telefony[[#This Row],[Czy zagraniczne]]=1, ROUNDUP(telefony[[#This Row],[Trwanie]]*1440,0),0)</f>
        <v>0</v>
      </c>
      <c r="P1316" s="9">
        <f>IF(telefony[[#This Row],[Czy komórkowy]]=1, P1315+telefony[[#This Row],[Trwanie]], P1315)</f>
        <v>1.5577199074074062</v>
      </c>
      <c r="Q1316" s="9">
        <f>IF(telefony[[#This Row],[Czy stacjonarny]]=1, Q1315+telefony[[#This Row],[Trwanie]], Q1315)</f>
        <v>5.00953703703704</v>
      </c>
    </row>
    <row r="1317" spans="1:17" x14ac:dyDescent="0.25">
      <c r="A1317">
        <v>3574623</v>
      </c>
      <c r="B1317" s="1">
        <v>42936</v>
      </c>
      <c r="C1317" s="2">
        <v>0.33447916666666666</v>
      </c>
      <c r="D1317" s="2">
        <v>0.33721064814814816</v>
      </c>
      <c r="E1317">
        <f>IF(LEN(telefony[[#This Row],[nr]]) = 7, 1,0)</f>
        <v>1</v>
      </c>
      <c r="F1317">
        <f>IF(LEN(telefony[[#This Row],[nr]]) = 8, 1,0)</f>
        <v>0</v>
      </c>
      <c r="G1317">
        <f>IF(LEN(telefony[[#This Row],[nr]]) &gt;= 10, 1,0)</f>
        <v>0</v>
      </c>
      <c r="H1317">
        <f>IF(AND(MID(telefony[[#This Row],[nr]],1,2)="12",  telefony[[#This Row],[Czy stacjonarny]]=1), 1,0)</f>
        <v>0</v>
      </c>
      <c r="I1317" s="2">
        <f>IF(telefony[[#This Row],[Czy stacjonarny na 12]]=1, telefony[[#This Row],[zakonczenie]]-telefony[[#This Row],[rozpoczecie]]+I1316, I1316)</f>
        <v>9.0208333333333224E-2</v>
      </c>
      <c r="J1317" s="9">
        <f>IF(telefony[[#This Row],[Czy stacjonarny]]=1, telefony[[#This Row],[zakonczenie]]-telefony[[#This Row],[rozpoczecie]]+J1316, J1316)</f>
        <v>5.4031712962962963</v>
      </c>
      <c r="K1317" s="9">
        <f>IF(telefony[[#This Row],[Czy komórkowy]]=1, telefony[[#This Row],[zakonczenie]]-telefony[[#This Row],[rozpoczecie]]+K1316, K1316)</f>
        <v>1.7223726851851833</v>
      </c>
      <c r="L1317" s="9">
        <f>IF(telefony[[#This Row],[Czy zagraniczne]]=1, telefony[[#This Row],[zakonczenie]]-telefony[[#This Row],[rozpoczecie]]+L1316, L1316)</f>
        <v>0.43358796296296365</v>
      </c>
      <c r="M1317" s="9">
        <f>IF(telefony[[#This Row],[Czy stacjonarny]]=1, telefony[[#This Row],[zakonczenie]]-telefony[[#This Row],[rozpoczecie]]+M1316, IF(telefony[[#This Row],[Czy komórkowy]]=1, telefony[[#This Row],[zakonczenie]]-telefony[[#This Row],[rozpoczecie]]+M1316, M1316))</f>
        <v>7.1255439814814903</v>
      </c>
      <c r="N1317" s="2">
        <f>telefony[[#This Row],[zakonczenie]]-telefony[[#This Row],[rozpoczecie]]</f>
        <v>2.7314814814815014E-3</v>
      </c>
      <c r="O1317">
        <f>IF(telefony[[#This Row],[Czy zagraniczne]]=1, ROUNDUP(telefony[[#This Row],[Trwanie]]*1440,0),0)</f>
        <v>0</v>
      </c>
      <c r="P1317" s="9">
        <f>IF(telefony[[#This Row],[Czy komórkowy]]=1, P1316+telefony[[#This Row],[Trwanie]], P1316)</f>
        <v>1.5577199074074062</v>
      </c>
      <c r="Q1317" s="9">
        <f>IF(telefony[[#This Row],[Czy stacjonarny]]=1, Q1316+telefony[[#This Row],[Trwanie]], Q1316)</f>
        <v>5.0122685185185212</v>
      </c>
    </row>
    <row r="1318" spans="1:17" x14ac:dyDescent="0.25">
      <c r="A1318">
        <v>71218936</v>
      </c>
      <c r="B1318" s="1">
        <v>42936</v>
      </c>
      <c r="C1318" s="2">
        <v>0.34012731481481484</v>
      </c>
      <c r="D1318" s="2">
        <v>0.34192129629629631</v>
      </c>
      <c r="E1318">
        <f>IF(LEN(telefony[[#This Row],[nr]]) = 7, 1,0)</f>
        <v>0</v>
      </c>
      <c r="F1318">
        <f>IF(LEN(telefony[[#This Row],[nr]]) = 8, 1,0)</f>
        <v>1</v>
      </c>
      <c r="G1318">
        <f>IF(LEN(telefony[[#This Row],[nr]]) &gt;= 10, 1,0)</f>
        <v>0</v>
      </c>
      <c r="H1318">
        <f>IF(AND(MID(telefony[[#This Row],[nr]],1,2)="12",  telefony[[#This Row],[Czy stacjonarny]]=1), 1,0)</f>
        <v>0</v>
      </c>
      <c r="I1318" s="2">
        <f>IF(telefony[[#This Row],[Czy stacjonarny na 12]]=1, telefony[[#This Row],[zakonczenie]]-telefony[[#This Row],[rozpoczecie]]+I1317, I1317)</f>
        <v>9.0208333333333224E-2</v>
      </c>
      <c r="J1318" s="9">
        <f>IF(telefony[[#This Row],[Czy stacjonarny]]=1, telefony[[#This Row],[zakonczenie]]-telefony[[#This Row],[rozpoczecie]]+J1317, J1317)</f>
        <v>5.4031712962962963</v>
      </c>
      <c r="K1318" s="9">
        <f>IF(telefony[[#This Row],[Czy komórkowy]]=1, telefony[[#This Row],[zakonczenie]]-telefony[[#This Row],[rozpoczecie]]+K1317, K1317)</f>
        <v>1.7241666666666648</v>
      </c>
      <c r="L1318" s="9">
        <f>IF(telefony[[#This Row],[Czy zagraniczne]]=1, telefony[[#This Row],[zakonczenie]]-telefony[[#This Row],[rozpoczecie]]+L1317, L1317)</f>
        <v>0.43358796296296365</v>
      </c>
      <c r="M1318" s="9">
        <f>IF(telefony[[#This Row],[Czy stacjonarny]]=1, telefony[[#This Row],[zakonczenie]]-telefony[[#This Row],[rozpoczecie]]+M1317, IF(telefony[[#This Row],[Czy komórkowy]]=1, telefony[[#This Row],[zakonczenie]]-telefony[[#This Row],[rozpoczecie]]+M1317, M1317))</f>
        <v>7.1273379629629714</v>
      </c>
      <c r="N1318" s="2">
        <f>telefony[[#This Row],[zakonczenie]]-telefony[[#This Row],[rozpoczecie]]</f>
        <v>1.7939814814814659E-3</v>
      </c>
      <c r="O1318">
        <f>IF(telefony[[#This Row],[Czy zagraniczne]]=1, ROUNDUP(telefony[[#This Row],[Trwanie]]*1440,0),0)</f>
        <v>0</v>
      </c>
      <c r="P1318" s="9">
        <f>IF(telefony[[#This Row],[Czy komórkowy]]=1, P1317+telefony[[#This Row],[Trwanie]], P1317)</f>
        <v>1.5595138888888878</v>
      </c>
      <c r="Q1318" s="9">
        <f>IF(telefony[[#This Row],[Czy stacjonarny]]=1, Q1317+telefony[[#This Row],[Trwanie]], Q1317)</f>
        <v>5.0122685185185212</v>
      </c>
    </row>
    <row r="1319" spans="1:17" x14ac:dyDescent="0.25">
      <c r="A1319">
        <v>55621633</v>
      </c>
      <c r="B1319" s="1">
        <v>42936</v>
      </c>
      <c r="C1319" s="2">
        <v>0.34114583333333331</v>
      </c>
      <c r="D1319" s="2">
        <v>0.3525578703703704</v>
      </c>
      <c r="E1319">
        <f>IF(LEN(telefony[[#This Row],[nr]]) = 7, 1,0)</f>
        <v>0</v>
      </c>
      <c r="F1319">
        <f>IF(LEN(telefony[[#This Row],[nr]]) = 8, 1,0)</f>
        <v>1</v>
      </c>
      <c r="G1319">
        <f>IF(LEN(telefony[[#This Row],[nr]]) &gt;= 10, 1,0)</f>
        <v>0</v>
      </c>
      <c r="H1319">
        <f>IF(AND(MID(telefony[[#This Row],[nr]],1,2)="12",  telefony[[#This Row],[Czy stacjonarny]]=1), 1,0)</f>
        <v>0</v>
      </c>
      <c r="I1319" s="2">
        <f>IF(telefony[[#This Row],[Czy stacjonarny na 12]]=1, telefony[[#This Row],[zakonczenie]]-telefony[[#This Row],[rozpoczecie]]+I1318, I1318)</f>
        <v>9.0208333333333224E-2</v>
      </c>
      <c r="J1319" s="9">
        <f>IF(telefony[[#This Row],[Czy stacjonarny]]=1, telefony[[#This Row],[zakonczenie]]-telefony[[#This Row],[rozpoczecie]]+J1318, J1318)</f>
        <v>5.4031712962962963</v>
      </c>
      <c r="K1319" s="9">
        <f>IF(telefony[[#This Row],[Czy komórkowy]]=1, telefony[[#This Row],[zakonczenie]]-telefony[[#This Row],[rozpoczecie]]+K1318, K1318)</f>
        <v>1.7355787037037018</v>
      </c>
      <c r="L1319" s="9">
        <f>IF(telefony[[#This Row],[Czy zagraniczne]]=1, telefony[[#This Row],[zakonczenie]]-telefony[[#This Row],[rozpoczecie]]+L1318, L1318)</f>
        <v>0.43358796296296365</v>
      </c>
      <c r="M1319" s="9">
        <f>IF(telefony[[#This Row],[Czy stacjonarny]]=1, telefony[[#This Row],[zakonczenie]]-telefony[[#This Row],[rozpoczecie]]+M1318, IF(telefony[[#This Row],[Czy komórkowy]]=1, telefony[[#This Row],[zakonczenie]]-telefony[[#This Row],[rozpoczecie]]+M1318, M1318))</f>
        <v>7.1387500000000088</v>
      </c>
      <c r="N1319" s="2">
        <f>telefony[[#This Row],[zakonczenie]]-telefony[[#This Row],[rozpoczecie]]</f>
        <v>1.1412037037037082E-2</v>
      </c>
      <c r="O1319">
        <f>IF(telefony[[#This Row],[Czy zagraniczne]]=1, ROUNDUP(telefony[[#This Row],[Trwanie]]*1440,0),0)</f>
        <v>0</v>
      </c>
      <c r="P1319" s="9">
        <f>IF(telefony[[#This Row],[Czy komórkowy]]=1, P1318+telefony[[#This Row],[Trwanie]], P1318)</f>
        <v>1.5709259259259247</v>
      </c>
      <c r="Q1319" s="9">
        <f>IF(telefony[[#This Row],[Czy stacjonarny]]=1, Q1318+telefony[[#This Row],[Trwanie]], Q1318)</f>
        <v>5.0122685185185212</v>
      </c>
    </row>
    <row r="1320" spans="1:17" x14ac:dyDescent="0.25">
      <c r="A1320">
        <v>1898174</v>
      </c>
      <c r="B1320" s="1">
        <v>42936</v>
      </c>
      <c r="C1320" s="2">
        <v>0.34371527777777777</v>
      </c>
      <c r="D1320" s="2">
        <v>0.34609953703703705</v>
      </c>
      <c r="E1320">
        <f>IF(LEN(telefony[[#This Row],[nr]]) = 7, 1,0)</f>
        <v>1</v>
      </c>
      <c r="F1320">
        <f>IF(LEN(telefony[[#This Row],[nr]]) = 8, 1,0)</f>
        <v>0</v>
      </c>
      <c r="G1320">
        <f>IF(LEN(telefony[[#This Row],[nr]]) &gt;= 10, 1,0)</f>
        <v>0</v>
      </c>
      <c r="H1320">
        <f>IF(AND(MID(telefony[[#This Row],[nr]],1,2)="12",  telefony[[#This Row],[Czy stacjonarny]]=1), 1,0)</f>
        <v>0</v>
      </c>
      <c r="I1320" s="2">
        <f>IF(telefony[[#This Row],[Czy stacjonarny na 12]]=1, telefony[[#This Row],[zakonczenie]]-telefony[[#This Row],[rozpoczecie]]+I1319, I1319)</f>
        <v>9.0208333333333224E-2</v>
      </c>
      <c r="J1320" s="9">
        <f>IF(telefony[[#This Row],[Czy stacjonarny]]=1, telefony[[#This Row],[zakonczenie]]-telefony[[#This Row],[rozpoczecie]]+J1319, J1319)</f>
        <v>5.4055555555555559</v>
      </c>
      <c r="K1320" s="9">
        <f>IF(telefony[[#This Row],[Czy komórkowy]]=1, telefony[[#This Row],[zakonczenie]]-telefony[[#This Row],[rozpoczecie]]+K1319, K1319)</f>
        <v>1.7355787037037018</v>
      </c>
      <c r="L1320" s="9">
        <f>IF(telefony[[#This Row],[Czy zagraniczne]]=1, telefony[[#This Row],[zakonczenie]]-telefony[[#This Row],[rozpoczecie]]+L1319, L1319)</f>
        <v>0.43358796296296365</v>
      </c>
      <c r="M1320" s="9">
        <f>IF(telefony[[#This Row],[Czy stacjonarny]]=1, telefony[[#This Row],[zakonczenie]]-telefony[[#This Row],[rozpoczecie]]+M1319, IF(telefony[[#This Row],[Czy komórkowy]]=1, telefony[[#This Row],[zakonczenie]]-telefony[[#This Row],[rozpoczecie]]+M1319, M1319))</f>
        <v>7.1411342592592684</v>
      </c>
      <c r="N1320" s="2">
        <f>telefony[[#This Row],[zakonczenie]]-telefony[[#This Row],[rozpoczecie]]</f>
        <v>2.3842592592592804E-3</v>
      </c>
      <c r="O1320">
        <f>IF(telefony[[#This Row],[Czy zagraniczne]]=1, ROUNDUP(telefony[[#This Row],[Trwanie]]*1440,0),0)</f>
        <v>0</v>
      </c>
      <c r="P1320" s="9">
        <f>IF(telefony[[#This Row],[Czy komórkowy]]=1, P1319+telefony[[#This Row],[Trwanie]], P1319)</f>
        <v>1.5709259259259247</v>
      </c>
      <c r="Q1320" s="9">
        <f>IF(telefony[[#This Row],[Czy stacjonarny]]=1, Q1319+telefony[[#This Row],[Trwanie]], Q1319)</f>
        <v>5.0146527777777807</v>
      </c>
    </row>
    <row r="1321" spans="1:17" x14ac:dyDescent="0.25">
      <c r="A1321">
        <v>4844054</v>
      </c>
      <c r="B1321" s="1">
        <v>42936</v>
      </c>
      <c r="C1321" s="2">
        <v>0.34857638888888887</v>
      </c>
      <c r="D1321" s="2">
        <v>0.34998842592592594</v>
      </c>
      <c r="E1321">
        <f>IF(LEN(telefony[[#This Row],[nr]]) = 7, 1,0)</f>
        <v>1</v>
      </c>
      <c r="F1321">
        <f>IF(LEN(telefony[[#This Row],[nr]]) = 8, 1,0)</f>
        <v>0</v>
      </c>
      <c r="G1321">
        <f>IF(LEN(telefony[[#This Row],[nr]]) &gt;= 10, 1,0)</f>
        <v>0</v>
      </c>
      <c r="H1321">
        <f>IF(AND(MID(telefony[[#This Row],[nr]],1,2)="12",  telefony[[#This Row],[Czy stacjonarny]]=1), 1,0)</f>
        <v>0</v>
      </c>
      <c r="I1321" s="2">
        <f>IF(telefony[[#This Row],[Czy stacjonarny na 12]]=1, telefony[[#This Row],[zakonczenie]]-telefony[[#This Row],[rozpoczecie]]+I1320, I1320)</f>
        <v>9.0208333333333224E-2</v>
      </c>
      <c r="J1321" s="9">
        <f>IF(telefony[[#This Row],[Czy stacjonarny]]=1, telefony[[#This Row],[zakonczenie]]-telefony[[#This Row],[rozpoczecie]]+J1320, J1320)</f>
        <v>5.4069675925925926</v>
      </c>
      <c r="K1321" s="9">
        <f>IF(telefony[[#This Row],[Czy komórkowy]]=1, telefony[[#This Row],[zakonczenie]]-telefony[[#This Row],[rozpoczecie]]+K1320, K1320)</f>
        <v>1.7355787037037018</v>
      </c>
      <c r="L1321" s="9">
        <f>IF(telefony[[#This Row],[Czy zagraniczne]]=1, telefony[[#This Row],[zakonczenie]]-telefony[[#This Row],[rozpoczecie]]+L1320, L1320)</f>
        <v>0.43358796296296365</v>
      </c>
      <c r="M1321" s="9">
        <f>IF(telefony[[#This Row],[Czy stacjonarny]]=1, telefony[[#This Row],[zakonczenie]]-telefony[[#This Row],[rozpoczecie]]+M1320, IF(telefony[[#This Row],[Czy komórkowy]]=1, telefony[[#This Row],[zakonczenie]]-telefony[[#This Row],[rozpoczecie]]+M1320, M1320))</f>
        <v>7.1425462962963051</v>
      </c>
      <c r="N1321" s="2">
        <f>telefony[[#This Row],[zakonczenie]]-telefony[[#This Row],[rozpoczecie]]</f>
        <v>1.4120370370370727E-3</v>
      </c>
      <c r="O1321">
        <f>IF(telefony[[#This Row],[Czy zagraniczne]]=1, ROUNDUP(telefony[[#This Row],[Trwanie]]*1440,0),0)</f>
        <v>0</v>
      </c>
      <c r="P1321" s="9">
        <f>IF(telefony[[#This Row],[Czy komórkowy]]=1, P1320+telefony[[#This Row],[Trwanie]], P1320)</f>
        <v>1.5709259259259247</v>
      </c>
      <c r="Q1321" s="9">
        <f>IF(telefony[[#This Row],[Czy stacjonarny]]=1, Q1320+telefony[[#This Row],[Trwanie]], Q1320)</f>
        <v>5.0160648148148175</v>
      </c>
    </row>
    <row r="1322" spans="1:17" x14ac:dyDescent="0.25">
      <c r="A1322">
        <v>7701901</v>
      </c>
      <c r="B1322" s="1">
        <v>42936</v>
      </c>
      <c r="C1322" s="2">
        <v>0.3533101851851852</v>
      </c>
      <c r="D1322" s="2">
        <v>0.3555787037037037</v>
      </c>
      <c r="E1322">
        <f>IF(LEN(telefony[[#This Row],[nr]]) = 7, 1,0)</f>
        <v>1</v>
      </c>
      <c r="F1322">
        <f>IF(LEN(telefony[[#This Row],[nr]]) = 8, 1,0)</f>
        <v>0</v>
      </c>
      <c r="G1322">
        <f>IF(LEN(telefony[[#This Row],[nr]]) &gt;= 10, 1,0)</f>
        <v>0</v>
      </c>
      <c r="H1322">
        <f>IF(AND(MID(telefony[[#This Row],[nr]],1,2)="12",  telefony[[#This Row],[Czy stacjonarny]]=1), 1,0)</f>
        <v>0</v>
      </c>
      <c r="I1322" s="2">
        <f>IF(telefony[[#This Row],[Czy stacjonarny na 12]]=1, telefony[[#This Row],[zakonczenie]]-telefony[[#This Row],[rozpoczecie]]+I1321, I1321)</f>
        <v>9.0208333333333224E-2</v>
      </c>
      <c r="J1322" s="9">
        <f>IF(telefony[[#This Row],[Czy stacjonarny]]=1, telefony[[#This Row],[zakonczenie]]-telefony[[#This Row],[rozpoczecie]]+J1321, J1321)</f>
        <v>5.4092361111111114</v>
      </c>
      <c r="K1322" s="9">
        <f>IF(telefony[[#This Row],[Czy komórkowy]]=1, telefony[[#This Row],[zakonczenie]]-telefony[[#This Row],[rozpoczecie]]+K1321, K1321)</f>
        <v>1.7355787037037018</v>
      </c>
      <c r="L1322" s="9">
        <f>IF(telefony[[#This Row],[Czy zagraniczne]]=1, telefony[[#This Row],[zakonczenie]]-telefony[[#This Row],[rozpoczecie]]+L1321, L1321)</f>
        <v>0.43358796296296365</v>
      </c>
      <c r="M1322" s="9">
        <f>IF(telefony[[#This Row],[Czy stacjonarny]]=1, telefony[[#This Row],[zakonczenie]]-telefony[[#This Row],[rozpoczecie]]+M1321, IF(telefony[[#This Row],[Czy komórkowy]]=1, telefony[[#This Row],[zakonczenie]]-telefony[[#This Row],[rozpoczecie]]+M1321, M1321))</f>
        <v>7.1448148148148238</v>
      </c>
      <c r="N1322" s="2">
        <f>telefony[[#This Row],[zakonczenie]]-telefony[[#This Row],[rozpoczecie]]</f>
        <v>2.2685185185185031E-3</v>
      </c>
      <c r="O1322">
        <f>IF(telefony[[#This Row],[Czy zagraniczne]]=1, ROUNDUP(telefony[[#This Row],[Trwanie]]*1440,0),0)</f>
        <v>0</v>
      </c>
      <c r="P1322" s="9">
        <f>IF(telefony[[#This Row],[Czy komórkowy]]=1, P1321+telefony[[#This Row],[Trwanie]], P1321)</f>
        <v>1.5709259259259247</v>
      </c>
      <c r="Q1322" s="9">
        <f>IF(telefony[[#This Row],[Czy stacjonarny]]=1, Q1321+telefony[[#This Row],[Trwanie]], Q1321)</f>
        <v>5.0183333333333362</v>
      </c>
    </row>
    <row r="1323" spans="1:17" x14ac:dyDescent="0.25">
      <c r="A1323">
        <v>5900664</v>
      </c>
      <c r="B1323" s="1">
        <v>42936</v>
      </c>
      <c r="C1323" s="2">
        <v>0.3558912037037037</v>
      </c>
      <c r="D1323" s="2">
        <v>0.36550925925925926</v>
      </c>
      <c r="E1323">
        <f>IF(LEN(telefony[[#This Row],[nr]]) = 7, 1,0)</f>
        <v>1</v>
      </c>
      <c r="F1323">
        <f>IF(LEN(telefony[[#This Row],[nr]]) = 8, 1,0)</f>
        <v>0</v>
      </c>
      <c r="G1323">
        <f>IF(LEN(telefony[[#This Row],[nr]]) &gt;= 10, 1,0)</f>
        <v>0</v>
      </c>
      <c r="H1323">
        <f>IF(AND(MID(telefony[[#This Row],[nr]],1,2)="12",  telefony[[#This Row],[Czy stacjonarny]]=1), 1,0)</f>
        <v>0</v>
      </c>
      <c r="I1323" s="2">
        <f>IF(telefony[[#This Row],[Czy stacjonarny na 12]]=1, telefony[[#This Row],[zakonczenie]]-telefony[[#This Row],[rozpoczecie]]+I1322, I1322)</f>
        <v>9.0208333333333224E-2</v>
      </c>
      <c r="J1323" s="9">
        <f>IF(telefony[[#This Row],[Czy stacjonarny]]=1, telefony[[#This Row],[zakonczenie]]-telefony[[#This Row],[rozpoczecie]]+J1322, J1322)</f>
        <v>5.4188541666666667</v>
      </c>
      <c r="K1323" s="9">
        <f>IF(telefony[[#This Row],[Czy komórkowy]]=1, telefony[[#This Row],[zakonczenie]]-telefony[[#This Row],[rozpoczecie]]+K1322, K1322)</f>
        <v>1.7355787037037018</v>
      </c>
      <c r="L1323" s="9">
        <f>IF(telefony[[#This Row],[Czy zagraniczne]]=1, telefony[[#This Row],[zakonczenie]]-telefony[[#This Row],[rozpoczecie]]+L1322, L1322)</f>
        <v>0.43358796296296365</v>
      </c>
      <c r="M1323" s="9">
        <f>IF(telefony[[#This Row],[Czy stacjonarny]]=1, telefony[[#This Row],[zakonczenie]]-telefony[[#This Row],[rozpoczecie]]+M1322, IF(telefony[[#This Row],[Czy komórkowy]]=1, telefony[[#This Row],[zakonczenie]]-telefony[[#This Row],[rozpoczecie]]+M1322, M1322))</f>
        <v>7.1544328703703792</v>
      </c>
      <c r="N1323" s="2">
        <f>telefony[[#This Row],[zakonczenie]]-telefony[[#This Row],[rozpoczecie]]</f>
        <v>9.6180555555555602E-3</v>
      </c>
      <c r="O1323">
        <f>IF(telefony[[#This Row],[Czy zagraniczne]]=1, ROUNDUP(telefony[[#This Row],[Trwanie]]*1440,0),0)</f>
        <v>0</v>
      </c>
      <c r="P1323" s="9">
        <f>IF(telefony[[#This Row],[Czy komórkowy]]=1, P1322+telefony[[#This Row],[Trwanie]], P1322)</f>
        <v>1.5709259259259247</v>
      </c>
      <c r="Q1323" s="9">
        <f>IF(telefony[[#This Row],[Czy stacjonarny]]=1, Q1322+telefony[[#This Row],[Trwanie]], Q1322)</f>
        <v>5.0279513888888916</v>
      </c>
    </row>
    <row r="1324" spans="1:17" x14ac:dyDescent="0.25">
      <c r="A1324">
        <v>4698731</v>
      </c>
      <c r="B1324" s="1">
        <v>42936</v>
      </c>
      <c r="C1324" s="2">
        <v>0.35894675925925928</v>
      </c>
      <c r="D1324" s="2">
        <v>0.3689351851851852</v>
      </c>
      <c r="E1324">
        <f>IF(LEN(telefony[[#This Row],[nr]]) = 7, 1,0)</f>
        <v>1</v>
      </c>
      <c r="F1324">
        <f>IF(LEN(telefony[[#This Row],[nr]]) = 8, 1,0)</f>
        <v>0</v>
      </c>
      <c r="G1324">
        <f>IF(LEN(telefony[[#This Row],[nr]]) &gt;= 10, 1,0)</f>
        <v>0</v>
      </c>
      <c r="H1324">
        <f>IF(AND(MID(telefony[[#This Row],[nr]],1,2)="12",  telefony[[#This Row],[Czy stacjonarny]]=1), 1,0)</f>
        <v>0</v>
      </c>
      <c r="I1324" s="2">
        <f>IF(telefony[[#This Row],[Czy stacjonarny na 12]]=1, telefony[[#This Row],[zakonczenie]]-telefony[[#This Row],[rozpoczecie]]+I1323, I1323)</f>
        <v>9.0208333333333224E-2</v>
      </c>
      <c r="J1324" s="9">
        <f>IF(telefony[[#This Row],[Czy stacjonarny]]=1, telefony[[#This Row],[zakonczenie]]-telefony[[#This Row],[rozpoczecie]]+J1323, J1323)</f>
        <v>5.4288425925925923</v>
      </c>
      <c r="K1324" s="9">
        <f>IF(telefony[[#This Row],[Czy komórkowy]]=1, telefony[[#This Row],[zakonczenie]]-telefony[[#This Row],[rozpoczecie]]+K1323, K1323)</f>
        <v>1.7355787037037018</v>
      </c>
      <c r="L1324" s="9">
        <f>IF(telefony[[#This Row],[Czy zagraniczne]]=1, telefony[[#This Row],[zakonczenie]]-telefony[[#This Row],[rozpoczecie]]+L1323, L1323)</f>
        <v>0.43358796296296365</v>
      </c>
      <c r="M1324" s="9">
        <f>IF(telefony[[#This Row],[Czy stacjonarny]]=1, telefony[[#This Row],[zakonczenie]]-telefony[[#This Row],[rozpoczecie]]+M1323, IF(telefony[[#This Row],[Czy komórkowy]]=1, telefony[[#This Row],[zakonczenie]]-telefony[[#This Row],[rozpoczecie]]+M1323, M1323))</f>
        <v>7.1644212962963048</v>
      </c>
      <c r="N1324" s="2">
        <f>telefony[[#This Row],[zakonczenie]]-telefony[[#This Row],[rozpoczecie]]</f>
        <v>9.9884259259259145E-3</v>
      </c>
      <c r="O1324">
        <f>IF(telefony[[#This Row],[Czy zagraniczne]]=1, ROUNDUP(telefony[[#This Row],[Trwanie]]*1440,0),0)</f>
        <v>0</v>
      </c>
      <c r="P1324" s="9">
        <f>IF(telefony[[#This Row],[Czy komórkowy]]=1, P1323+telefony[[#This Row],[Trwanie]], P1323)</f>
        <v>1.5709259259259247</v>
      </c>
      <c r="Q1324" s="9">
        <f>IF(telefony[[#This Row],[Czy stacjonarny]]=1, Q1323+telefony[[#This Row],[Trwanie]], Q1323)</f>
        <v>5.0379398148148171</v>
      </c>
    </row>
    <row r="1325" spans="1:17" x14ac:dyDescent="0.25">
      <c r="A1325">
        <v>4606501</v>
      </c>
      <c r="B1325" s="1">
        <v>42936</v>
      </c>
      <c r="C1325" s="2">
        <v>0.36222222222222222</v>
      </c>
      <c r="D1325" s="2">
        <v>0.36548611111111112</v>
      </c>
      <c r="E1325">
        <f>IF(LEN(telefony[[#This Row],[nr]]) = 7, 1,0)</f>
        <v>1</v>
      </c>
      <c r="F1325">
        <f>IF(LEN(telefony[[#This Row],[nr]]) = 8, 1,0)</f>
        <v>0</v>
      </c>
      <c r="G1325">
        <f>IF(LEN(telefony[[#This Row],[nr]]) &gt;= 10, 1,0)</f>
        <v>0</v>
      </c>
      <c r="H1325">
        <f>IF(AND(MID(telefony[[#This Row],[nr]],1,2)="12",  telefony[[#This Row],[Czy stacjonarny]]=1), 1,0)</f>
        <v>0</v>
      </c>
      <c r="I1325" s="2">
        <f>IF(telefony[[#This Row],[Czy stacjonarny na 12]]=1, telefony[[#This Row],[zakonczenie]]-telefony[[#This Row],[rozpoczecie]]+I1324, I1324)</f>
        <v>9.0208333333333224E-2</v>
      </c>
      <c r="J1325" s="9">
        <f>IF(telefony[[#This Row],[Czy stacjonarny]]=1, telefony[[#This Row],[zakonczenie]]-telefony[[#This Row],[rozpoczecie]]+J1324, J1324)</f>
        <v>5.4321064814814815</v>
      </c>
      <c r="K1325" s="9">
        <f>IF(telefony[[#This Row],[Czy komórkowy]]=1, telefony[[#This Row],[zakonczenie]]-telefony[[#This Row],[rozpoczecie]]+K1324, K1324)</f>
        <v>1.7355787037037018</v>
      </c>
      <c r="L1325" s="9">
        <f>IF(telefony[[#This Row],[Czy zagraniczne]]=1, telefony[[#This Row],[zakonczenie]]-telefony[[#This Row],[rozpoczecie]]+L1324, L1324)</f>
        <v>0.43358796296296365</v>
      </c>
      <c r="M1325" s="9">
        <f>IF(telefony[[#This Row],[Czy stacjonarny]]=1, telefony[[#This Row],[zakonczenie]]-telefony[[#This Row],[rozpoczecie]]+M1324, IF(telefony[[#This Row],[Czy komórkowy]]=1, telefony[[#This Row],[zakonczenie]]-telefony[[#This Row],[rozpoczecie]]+M1324, M1324))</f>
        <v>7.1676851851851939</v>
      </c>
      <c r="N1325" s="2">
        <f>telefony[[#This Row],[zakonczenie]]-telefony[[#This Row],[rozpoczecie]]</f>
        <v>3.2638888888888995E-3</v>
      </c>
      <c r="O1325">
        <f>IF(telefony[[#This Row],[Czy zagraniczne]]=1, ROUNDUP(telefony[[#This Row],[Trwanie]]*1440,0),0)</f>
        <v>0</v>
      </c>
      <c r="P1325" s="9">
        <f>IF(telefony[[#This Row],[Czy komórkowy]]=1, P1324+telefony[[#This Row],[Trwanie]], P1324)</f>
        <v>1.5709259259259247</v>
      </c>
      <c r="Q1325" s="9">
        <f>IF(telefony[[#This Row],[Czy stacjonarny]]=1, Q1324+telefony[[#This Row],[Trwanie]], Q1324)</f>
        <v>5.0412037037037063</v>
      </c>
    </row>
    <row r="1326" spans="1:17" x14ac:dyDescent="0.25">
      <c r="A1326">
        <v>3851940</v>
      </c>
      <c r="B1326" s="1">
        <v>42936</v>
      </c>
      <c r="C1326" s="2">
        <v>0.36473379629629632</v>
      </c>
      <c r="D1326" s="2">
        <v>0.36630787037037038</v>
      </c>
      <c r="E1326">
        <f>IF(LEN(telefony[[#This Row],[nr]]) = 7, 1,0)</f>
        <v>1</v>
      </c>
      <c r="F1326">
        <f>IF(LEN(telefony[[#This Row],[nr]]) = 8, 1,0)</f>
        <v>0</v>
      </c>
      <c r="G1326">
        <f>IF(LEN(telefony[[#This Row],[nr]]) &gt;= 10, 1,0)</f>
        <v>0</v>
      </c>
      <c r="H1326">
        <f>IF(AND(MID(telefony[[#This Row],[nr]],1,2)="12",  telefony[[#This Row],[Czy stacjonarny]]=1), 1,0)</f>
        <v>0</v>
      </c>
      <c r="I1326" s="2">
        <f>IF(telefony[[#This Row],[Czy stacjonarny na 12]]=1, telefony[[#This Row],[zakonczenie]]-telefony[[#This Row],[rozpoczecie]]+I1325, I1325)</f>
        <v>9.0208333333333224E-2</v>
      </c>
      <c r="J1326" s="9">
        <f>IF(telefony[[#This Row],[Czy stacjonarny]]=1, telefony[[#This Row],[zakonczenie]]-telefony[[#This Row],[rozpoczecie]]+J1325, J1325)</f>
        <v>5.4336805555555552</v>
      </c>
      <c r="K1326" s="9">
        <f>IF(telefony[[#This Row],[Czy komórkowy]]=1, telefony[[#This Row],[zakonczenie]]-telefony[[#This Row],[rozpoczecie]]+K1325, K1325)</f>
        <v>1.7355787037037018</v>
      </c>
      <c r="L1326" s="9">
        <f>IF(telefony[[#This Row],[Czy zagraniczne]]=1, telefony[[#This Row],[zakonczenie]]-telefony[[#This Row],[rozpoczecie]]+L1325, L1325)</f>
        <v>0.43358796296296365</v>
      </c>
      <c r="M1326" s="9">
        <f>IF(telefony[[#This Row],[Czy stacjonarny]]=1, telefony[[#This Row],[zakonczenie]]-telefony[[#This Row],[rozpoczecie]]+M1325, IF(telefony[[#This Row],[Czy komórkowy]]=1, telefony[[#This Row],[zakonczenie]]-telefony[[#This Row],[rozpoczecie]]+M1325, M1325))</f>
        <v>7.1692592592592677</v>
      </c>
      <c r="N1326" s="2">
        <f>telefony[[#This Row],[zakonczenie]]-telefony[[#This Row],[rozpoczecie]]</f>
        <v>1.5740740740740611E-3</v>
      </c>
      <c r="O1326">
        <f>IF(telefony[[#This Row],[Czy zagraniczne]]=1, ROUNDUP(telefony[[#This Row],[Trwanie]]*1440,0),0)</f>
        <v>0</v>
      </c>
      <c r="P1326" s="9">
        <f>IF(telefony[[#This Row],[Czy komórkowy]]=1, P1325+telefony[[#This Row],[Trwanie]], P1325)</f>
        <v>1.5709259259259247</v>
      </c>
      <c r="Q1326" s="9">
        <f>IF(telefony[[#This Row],[Czy stacjonarny]]=1, Q1325+telefony[[#This Row],[Trwanie]], Q1325)</f>
        <v>5.04277777777778</v>
      </c>
    </row>
    <row r="1327" spans="1:17" x14ac:dyDescent="0.25">
      <c r="A1327">
        <v>7972076</v>
      </c>
      <c r="B1327" s="1">
        <v>42936</v>
      </c>
      <c r="C1327" s="2">
        <v>0.37011574074074072</v>
      </c>
      <c r="D1327" s="2">
        <v>0.37928240740740743</v>
      </c>
      <c r="E1327">
        <f>IF(LEN(telefony[[#This Row],[nr]]) = 7, 1,0)</f>
        <v>1</v>
      </c>
      <c r="F1327">
        <f>IF(LEN(telefony[[#This Row],[nr]]) = 8, 1,0)</f>
        <v>0</v>
      </c>
      <c r="G1327">
        <f>IF(LEN(telefony[[#This Row],[nr]]) &gt;= 10, 1,0)</f>
        <v>0</v>
      </c>
      <c r="H1327">
        <f>IF(AND(MID(telefony[[#This Row],[nr]],1,2)="12",  telefony[[#This Row],[Czy stacjonarny]]=1), 1,0)</f>
        <v>0</v>
      </c>
      <c r="I1327" s="2">
        <f>IF(telefony[[#This Row],[Czy stacjonarny na 12]]=1, telefony[[#This Row],[zakonczenie]]-telefony[[#This Row],[rozpoczecie]]+I1326, I1326)</f>
        <v>9.0208333333333224E-2</v>
      </c>
      <c r="J1327" s="9">
        <f>IF(telefony[[#This Row],[Czy stacjonarny]]=1, telefony[[#This Row],[zakonczenie]]-telefony[[#This Row],[rozpoczecie]]+J1326, J1326)</f>
        <v>5.4428472222222215</v>
      </c>
      <c r="K1327" s="9">
        <f>IF(telefony[[#This Row],[Czy komórkowy]]=1, telefony[[#This Row],[zakonczenie]]-telefony[[#This Row],[rozpoczecie]]+K1326, K1326)</f>
        <v>1.7355787037037018</v>
      </c>
      <c r="L1327" s="9">
        <f>IF(telefony[[#This Row],[Czy zagraniczne]]=1, telefony[[#This Row],[zakonczenie]]-telefony[[#This Row],[rozpoczecie]]+L1326, L1326)</f>
        <v>0.43358796296296365</v>
      </c>
      <c r="M1327" s="9">
        <f>IF(telefony[[#This Row],[Czy stacjonarny]]=1, telefony[[#This Row],[zakonczenie]]-telefony[[#This Row],[rozpoczecie]]+M1326, IF(telefony[[#This Row],[Czy komórkowy]]=1, telefony[[#This Row],[zakonczenie]]-telefony[[#This Row],[rozpoczecie]]+M1326, M1326))</f>
        <v>7.178425925925934</v>
      </c>
      <c r="N1327" s="2">
        <f>telefony[[#This Row],[zakonczenie]]-telefony[[#This Row],[rozpoczecie]]</f>
        <v>9.1666666666667118E-3</v>
      </c>
      <c r="O1327">
        <f>IF(telefony[[#This Row],[Czy zagraniczne]]=1, ROUNDUP(telefony[[#This Row],[Trwanie]]*1440,0),0)</f>
        <v>0</v>
      </c>
      <c r="P1327" s="9">
        <f>IF(telefony[[#This Row],[Czy komórkowy]]=1, P1326+telefony[[#This Row],[Trwanie]], P1326)</f>
        <v>1.5709259259259247</v>
      </c>
      <c r="Q1327" s="9">
        <f>IF(telefony[[#This Row],[Czy stacjonarny]]=1, Q1326+telefony[[#This Row],[Trwanie]], Q1326)</f>
        <v>5.0519444444444463</v>
      </c>
    </row>
    <row r="1328" spans="1:17" x14ac:dyDescent="0.25">
      <c r="A1328">
        <v>1911796</v>
      </c>
      <c r="B1328" s="1">
        <v>42936</v>
      </c>
      <c r="C1328" s="2">
        <v>0.37506944444444446</v>
      </c>
      <c r="D1328" s="2">
        <v>0.38142361111111112</v>
      </c>
      <c r="E1328">
        <f>IF(LEN(telefony[[#This Row],[nr]]) = 7, 1,0)</f>
        <v>1</v>
      </c>
      <c r="F1328">
        <f>IF(LEN(telefony[[#This Row],[nr]]) = 8, 1,0)</f>
        <v>0</v>
      </c>
      <c r="G1328">
        <f>IF(LEN(telefony[[#This Row],[nr]]) &gt;= 10, 1,0)</f>
        <v>0</v>
      </c>
      <c r="H1328">
        <f>IF(AND(MID(telefony[[#This Row],[nr]],1,2)="12",  telefony[[#This Row],[Czy stacjonarny]]=1), 1,0)</f>
        <v>0</v>
      </c>
      <c r="I1328" s="2">
        <f>IF(telefony[[#This Row],[Czy stacjonarny na 12]]=1, telefony[[#This Row],[zakonczenie]]-telefony[[#This Row],[rozpoczecie]]+I1327, I1327)</f>
        <v>9.0208333333333224E-2</v>
      </c>
      <c r="J1328" s="9">
        <f>IF(telefony[[#This Row],[Czy stacjonarny]]=1, telefony[[#This Row],[zakonczenie]]-telefony[[#This Row],[rozpoczecie]]+J1327, J1327)</f>
        <v>5.4492013888888877</v>
      </c>
      <c r="K1328" s="9">
        <f>IF(telefony[[#This Row],[Czy komórkowy]]=1, telefony[[#This Row],[zakonczenie]]-telefony[[#This Row],[rozpoczecie]]+K1327, K1327)</f>
        <v>1.7355787037037018</v>
      </c>
      <c r="L1328" s="9">
        <f>IF(telefony[[#This Row],[Czy zagraniczne]]=1, telefony[[#This Row],[zakonczenie]]-telefony[[#This Row],[rozpoczecie]]+L1327, L1327)</f>
        <v>0.43358796296296365</v>
      </c>
      <c r="M1328" s="9">
        <f>IF(telefony[[#This Row],[Czy stacjonarny]]=1, telefony[[#This Row],[zakonczenie]]-telefony[[#This Row],[rozpoczecie]]+M1327, IF(telefony[[#This Row],[Czy komórkowy]]=1, telefony[[#This Row],[zakonczenie]]-telefony[[#This Row],[rozpoczecie]]+M1327, M1327))</f>
        <v>7.1847800925926002</v>
      </c>
      <c r="N1328" s="2">
        <f>telefony[[#This Row],[zakonczenie]]-telefony[[#This Row],[rozpoczecie]]</f>
        <v>6.3541666666666607E-3</v>
      </c>
      <c r="O1328">
        <f>IF(telefony[[#This Row],[Czy zagraniczne]]=1, ROUNDUP(telefony[[#This Row],[Trwanie]]*1440,0),0)</f>
        <v>0</v>
      </c>
      <c r="P1328" s="9">
        <f>IF(telefony[[#This Row],[Czy komórkowy]]=1, P1327+telefony[[#This Row],[Trwanie]], P1327)</f>
        <v>1.5709259259259247</v>
      </c>
      <c r="Q1328" s="9">
        <f>IF(telefony[[#This Row],[Czy stacjonarny]]=1, Q1327+telefony[[#This Row],[Trwanie]], Q1327)</f>
        <v>5.0582986111111126</v>
      </c>
    </row>
    <row r="1329" spans="1:17" x14ac:dyDescent="0.25">
      <c r="A1329">
        <v>7362963</v>
      </c>
      <c r="B1329" s="1">
        <v>42936</v>
      </c>
      <c r="C1329" s="2">
        <v>0.37658564814814816</v>
      </c>
      <c r="D1329" s="2">
        <v>0.37936342592592592</v>
      </c>
      <c r="E1329">
        <f>IF(LEN(telefony[[#This Row],[nr]]) = 7, 1,0)</f>
        <v>1</v>
      </c>
      <c r="F1329">
        <f>IF(LEN(telefony[[#This Row],[nr]]) = 8, 1,0)</f>
        <v>0</v>
      </c>
      <c r="G1329">
        <f>IF(LEN(telefony[[#This Row],[nr]]) &gt;= 10, 1,0)</f>
        <v>0</v>
      </c>
      <c r="H1329">
        <f>IF(AND(MID(telefony[[#This Row],[nr]],1,2)="12",  telefony[[#This Row],[Czy stacjonarny]]=1), 1,0)</f>
        <v>0</v>
      </c>
      <c r="I1329" s="2">
        <f>IF(telefony[[#This Row],[Czy stacjonarny na 12]]=1, telefony[[#This Row],[zakonczenie]]-telefony[[#This Row],[rozpoczecie]]+I1328, I1328)</f>
        <v>9.0208333333333224E-2</v>
      </c>
      <c r="J1329" s="9">
        <f>IF(telefony[[#This Row],[Czy stacjonarny]]=1, telefony[[#This Row],[zakonczenie]]-telefony[[#This Row],[rozpoczecie]]+J1328, J1328)</f>
        <v>5.4519791666666659</v>
      </c>
      <c r="K1329" s="9">
        <f>IF(telefony[[#This Row],[Czy komórkowy]]=1, telefony[[#This Row],[zakonczenie]]-telefony[[#This Row],[rozpoczecie]]+K1328, K1328)</f>
        <v>1.7355787037037018</v>
      </c>
      <c r="L1329" s="9">
        <f>IF(telefony[[#This Row],[Czy zagraniczne]]=1, telefony[[#This Row],[zakonczenie]]-telefony[[#This Row],[rozpoczecie]]+L1328, L1328)</f>
        <v>0.43358796296296365</v>
      </c>
      <c r="M1329" s="9">
        <f>IF(telefony[[#This Row],[Czy stacjonarny]]=1, telefony[[#This Row],[zakonczenie]]-telefony[[#This Row],[rozpoczecie]]+M1328, IF(telefony[[#This Row],[Czy komórkowy]]=1, telefony[[#This Row],[zakonczenie]]-telefony[[#This Row],[rozpoczecie]]+M1328, M1328))</f>
        <v>7.1875578703703784</v>
      </c>
      <c r="N1329" s="2">
        <f>telefony[[#This Row],[zakonczenie]]-telefony[[#This Row],[rozpoczecie]]</f>
        <v>2.7777777777777679E-3</v>
      </c>
      <c r="O1329">
        <f>IF(telefony[[#This Row],[Czy zagraniczne]]=1, ROUNDUP(telefony[[#This Row],[Trwanie]]*1440,0),0)</f>
        <v>0</v>
      </c>
      <c r="P1329" s="9">
        <f>IF(telefony[[#This Row],[Czy komórkowy]]=1, P1328+telefony[[#This Row],[Trwanie]], P1328)</f>
        <v>1.5709259259259247</v>
      </c>
      <c r="Q1329" s="9">
        <f>IF(telefony[[#This Row],[Czy stacjonarny]]=1, Q1328+telefony[[#This Row],[Trwanie]], Q1328)</f>
        <v>5.0610763888888908</v>
      </c>
    </row>
    <row r="1330" spans="1:17" x14ac:dyDescent="0.25">
      <c r="A1330">
        <v>24290062</v>
      </c>
      <c r="B1330" s="1">
        <v>42936</v>
      </c>
      <c r="C1330" s="2">
        <v>0.38047453703703704</v>
      </c>
      <c r="D1330" s="2">
        <v>0.39142361111111112</v>
      </c>
      <c r="E1330">
        <f>IF(LEN(telefony[[#This Row],[nr]]) = 7, 1,0)</f>
        <v>0</v>
      </c>
      <c r="F1330">
        <f>IF(LEN(telefony[[#This Row],[nr]]) = 8, 1,0)</f>
        <v>1</v>
      </c>
      <c r="G1330">
        <f>IF(LEN(telefony[[#This Row],[nr]]) &gt;= 10, 1,0)</f>
        <v>0</v>
      </c>
      <c r="H1330">
        <f>IF(AND(MID(telefony[[#This Row],[nr]],1,2)="12",  telefony[[#This Row],[Czy stacjonarny]]=1), 1,0)</f>
        <v>0</v>
      </c>
      <c r="I1330" s="2">
        <f>IF(telefony[[#This Row],[Czy stacjonarny na 12]]=1, telefony[[#This Row],[zakonczenie]]-telefony[[#This Row],[rozpoczecie]]+I1329, I1329)</f>
        <v>9.0208333333333224E-2</v>
      </c>
      <c r="J1330" s="9">
        <f>IF(telefony[[#This Row],[Czy stacjonarny]]=1, telefony[[#This Row],[zakonczenie]]-telefony[[#This Row],[rozpoczecie]]+J1329, J1329)</f>
        <v>5.4519791666666659</v>
      </c>
      <c r="K1330" s="9">
        <f>IF(telefony[[#This Row],[Czy komórkowy]]=1, telefony[[#This Row],[zakonczenie]]-telefony[[#This Row],[rozpoczecie]]+K1329, K1329)</f>
        <v>1.7465277777777759</v>
      </c>
      <c r="L1330" s="9">
        <f>IF(telefony[[#This Row],[Czy zagraniczne]]=1, telefony[[#This Row],[zakonczenie]]-telefony[[#This Row],[rozpoczecie]]+L1329, L1329)</f>
        <v>0.43358796296296365</v>
      </c>
      <c r="M1330" s="9">
        <f>IF(telefony[[#This Row],[Czy stacjonarny]]=1, telefony[[#This Row],[zakonczenie]]-telefony[[#This Row],[rozpoczecie]]+M1329, IF(telefony[[#This Row],[Czy komórkowy]]=1, telefony[[#This Row],[zakonczenie]]-telefony[[#This Row],[rozpoczecie]]+M1329, M1329))</f>
        <v>7.1985069444444525</v>
      </c>
      <c r="N1330" s="2">
        <f>telefony[[#This Row],[zakonczenie]]-telefony[[#This Row],[rozpoczecie]]</f>
        <v>1.0949074074074083E-2</v>
      </c>
      <c r="O1330">
        <f>IF(telefony[[#This Row],[Czy zagraniczne]]=1, ROUNDUP(telefony[[#This Row],[Trwanie]]*1440,0),0)</f>
        <v>0</v>
      </c>
      <c r="P1330" s="9">
        <f>IF(telefony[[#This Row],[Czy komórkowy]]=1, P1329+telefony[[#This Row],[Trwanie]], P1329)</f>
        <v>1.5818749999999988</v>
      </c>
      <c r="Q1330" s="9">
        <f>IF(telefony[[#This Row],[Czy stacjonarny]]=1, Q1329+telefony[[#This Row],[Trwanie]], Q1329)</f>
        <v>5.0610763888888908</v>
      </c>
    </row>
    <row r="1331" spans="1:17" x14ac:dyDescent="0.25">
      <c r="A1331">
        <v>3086185</v>
      </c>
      <c r="B1331" s="1">
        <v>42936</v>
      </c>
      <c r="C1331" s="2">
        <v>0.38394675925925925</v>
      </c>
      <c r="D1331" s="2">
        <v>0.39547453703703705</v>
      </c>
      <c r="E1331">
        <f>IF(LEN(telefony[[#This Row],[nr]]) = 7, 1,0)</f>
        <v>1</v>
      </c>
      <c r="F1331">
        <f>IF(LEN(telefony[[#This Row],[nr]]) = 8, 1,0)</f>
        <v>0</v>
      </c>
      <c r="G1331">
        <f>IF(LEN(telefony[[#This Row],[nr]]) &gt;= 10, 1,0)</f>
        <v>0</v>
      </c>
      <c r="H1331">
        <f>IF(AND(MID(telefony[[#This Row],[nr]],1,2)="12",  telefony[[#This Row],[Czy stacjonarny]]=1), 1,0)</f>
        <v>0</v>
      </c>
      <c r="I1331" s="2">
        <f>IF(telefony[[#This Row],[Czy stacjonarny na 12]]=1, telefony[[#This Row],[zakonczenie]]-telefony[[#This Row],[rozpoczecie]]+I1330, I1330)</f>
        <v>9.0208333333333224E-2</v>
      </c>
      <c r="J1331" s="9">
        <f>IF(telefony[[#This Row],[Czy stacjonarny]]=1, telefony[[#This Row],[zakonczenie]]-telefony[[#This Row],[rozpoczecie]]+J1330, J1330)</f>
        <v>5.4635069444444433</v>
      </c>
      <c r="K1331" s="9">
        <f>IF(telefony[[#This Row],[Czy komórkowy]]=1, telefony[[#This Row],[zakonczenie]]-telefony[[#This Row],[rozpoczecie]]+K1330, K1330)</f>
        <v>1.7465277777777759</v>
      </c>
      <c r="L1331" s="9">
        <f>IF(telefony[[#This Row],[Czy zagraniczne]]=1, telefony[[#This Row],[zakonczenie]]-telefony[[#This Row],[rozpoczecie]]+L1330, L1330)</f>
        <v>0.43358796296296365</v>
      </c>
      <c r="M1331" s="9">
        <f>IF(telefony[[#This Row],[Czy stacjonarny]]=1, telefony[[#This Row],[zakonczenie]]-telefony[[#This Row],[rozpoczecie]]+M1330, IF(telefony[[#This Row],[Czy komórkowy]]=1, telefony[[#This Row],[zakonczenie]]-telefony[[#This Row],[rozpoczecie]]+M1330, M1330))</f>
        <v>7.2100347222222307</v>
      </c>
      <c r="N1331" s="2">
        <f>telefony[[#This Row],[zakonczenie]]-telefony[[#This Row],[rozpoczecie]]</f>
        <v>1.1527777777777803E-2</v>
      </c>
      <c r="O1331">
        <f>IF(telefony[[#This Row],[Czy zagraniczne]]=1, ROUNDUP(telefony[[#This Row],[Trwanie]]*1440,0),0)</f>
        <v>0</v>
      </c>
      <c r="P1331" s="9">
        <f>IF(telefony[[#This Row],[Czy komórkowy]]=1, P1330+telefony[[#This Row],[Trwanie]], P1330)</f>
        <v>1.5818749999999988</v>
      </c>
      <c r="Q1331" s="9">
        <f>IF(telefony[[#This Row],[Czy stacjonarny]]=1, Q1330+telefony[[#This Row],[Trwanie]], Q1330)</f>
        <v>5.0726041666666681</v>
      </c>
    </row>
    <row r="1332" spans="1:17" x14ac:dyDescent="0.25">
      <c r="A1332">
        <v>7622819</v>
      </c>
      <c r="B1332" s="1">
        <v>42936</v>
      </c>
      <c r="C1332" s="2">
        <v>0.38599537037037035</v>
      </c>
      <c r="D1332" s="2">
        <v>0.39438657407407407</v>
      </c>
      <c r="E1332">
        <f>IF(LEN(telefony[[#This Row],[nr]]) = 7, 1,0)</f>
        <v>1</v>
      </c>
      <c r="F1332">
        <f>IF(LEN(telefony[[#This Row],[nr]]) = 8, 1,0)</f>
        <v>0</v>
      </c>
      <c r="G1332">
        <f>IF(LEN(telefony[[#This Row],[nr]]) &gt;= 10, 1,0)</f>
        <v>0</v>
      </c>
      <c r="H1332">
        <f>IF(AND(MID(telefony[[#This Row],[nr]],1,2)="12",  telefony[[#This Row],[Czy stacjonarny]]=1), 1,0)</f>
        <v>0</v>
      </c>
      <c r="I1332" s="2">
        <f>IF(telefony[[#This Row],[Czy stacjonarny na 12]]=1, telefony[[#This Row],[zakonczenie]]-telefony[[#This Row],[rozpoczecie]]+I1331, I1331)</f>
        <v>9.0208333333333224E-2</v>
      </c>
      <c r="J1332" s="9">
        <f>IF(telefony[[#This Row],[Czy stacjonarny]]=1, telefony[[#This Row],[zakonczenie]]-telefony[[#This Row],[rozpoczecie]]+J1331, J1331)</f>
        <v>5.4718981481481475</v>
      </c>
      <c r="K1332" s="9">
        <f>IF(telefony[[#This Row],[Czy komórkowy]]=1, telefony[[#This Row],[zakonczenie]]-telefony[[#This Row],[rozpoczecie]]+K1331, K1331)</f>
        <v>1.7465277777777759</v>
      </c>
      <c r="L1332" s="9">
        <f>IF(telefony[[#This Row],[Czy zagraniczne]]=1, telefony[[#This Row],[zakonczenie]]-telefony[[#This Row],[rozpoczecie]]+L1331, L1331)</f>
        <v>0.43358796296296365</v>
      </c>
      <c r="M1332" s="9">
        <f>IF(telefony[[#This Row],[Czy stacjonarny]]=1, telefony[[#This Row],[zakonczenie]]-telefony[[#This Row],[rozpoczecie]]+M1331, IF(telefony[[#This Row],[Czy komórkowy]]=1, telefony[[#This Row],[zakonczenie]]-telefony[[#This Row],[rozpoczecie]]+M1331, M1331))</f>
        <v>7.2184259259259349</v>
      </c>
      <c r="N1332" s="2">
        <f>telefony[[#This Row],[zakonczenie]]-telefony[[#This Row],[rozpoczecie]]</f>
        <v>8.3912037037037202E-3</v>
      </c>
      <c r="O1332">
        <f>IF(telefony[[#This Row],[Czy zagraniczne]]=1, ROUNDUP(telefony[[#This Row],[Trwanie]]*1440,0),0)</f>
        <v>0</v>
      </c>
      <c r="P1332" s="9">
        <f>IF(telefony[[#This Row],[Czy komórkowy]]=1, P1331+telefony[[#This Row],[Trwanie]], P1331)</f>
        <v>1.5818749999999988</v>
      </c>
      <c r="Q1332" s="9">
        <f>IF(telefony[[#This Row],[Czy stacjonarny]]=1, Q1331+telefony[[#This Row],[Trwanie]], Q1331)</f>
        <v>5.0809953703703723</v>
      </c>
    </row>
    <row r="1333" spans="1:17" x14ac:dyDescent="0.25">
      <c r="A1333">
        <v>5610335</v>
      </c>
      <c r="B1333" s="1">
        <v>42936</v>
      </c>
      <c r="C1333" s="2">
        <v>0.39055555555555554</v>
      </c>
      <c r="D1333" s="2">
        <v>0.39101851851851854</v>
      </c>
      <c r="E1333">
        <f>IF(LEN(telefony[[#This Row],[nr]]) = 7, 1,0)</f>
        <v>1</v>
      </c>
      <c r="F1333">
        <f>IF(LEN(telefony[[#This Row],[nr]]) = 8, 1,0)</f>
        <v>0</v>
      </c>
      <c r="G1333">
        <f>IF(LEN(telefony[[#This Row],[nr]]) &gt;= 10, 1,0)</f>
        <v>0</v>
      </c>
      <c r="H1333">
        <f>IF(AND(MID(telefony[[#This Row],[nr]],1,2)="12",  telefony[[#This Row],[Czy stacjonarny]]=1), 1,0)</f>
        <v>0</v>
      </c>
      <c r="I1333" s="2">
        <f>IF(telefony[[#This Row],[Czy stacjonarny na 12]]=1, telefony[[#This Row],[zakonczenie]]-telefony[[#This Row],[rozpoczecie]]+I1332, I1332)</f>
        <v>9.0208333333333224E-2</v>
      </c>
      <c r="J1333" s="9">
        <f>IF(telefony[[#This Row],[Czy stacjonarny]]=1, telefony[[#This Row],[zakonczenie]]-telefony[[#This Row],[rozpoczecie]]+J1332, J1332)</f>
        <v>5.4723611111111108</v>
      </c>
      <c r="K1333" s="9">
        <f>IF(telefony[[#This Row],[Czy komórkowy]]=1, telefony[[#This Row],[zakonczenie]]-telefony[[#This Row],[rozpoczecie]]+K1332, K1332)</f>
        <v>1.7465277777777759</v>
      </c>
      <c r="L1333" s="9">
        <f>IF(telefony[[#This Row],[Czy zagraniczne]]=1, telefony[[#This Row],[zakonczenie]]-telefony[[#This Row],[rozpoczecie]]+L1332, L1332)</f>
        <v>0.43358796296296365</v>
      </c>
      <c r="M1333" s="9">
        <f>IF(telefony[[#This Row],[Czy stacjonarny]]=1, telefony[[#This Row],[zakonczenie]]-telefony[[#This Row],[rozpoczecie]]+M1332, IF(telefony[[#This Row],[Czy komórkowy]]=1, telefony[[#This Row],[zakonczenie]]-telefony[[#This Row],[rozpoczecie]]+M1332, M1332))</f>
        <v>7.2188888888888982</v>
      </c>
      <c r="N1333" s="2">
        <f>telefony[[#This Row],[zakonczenie]]-telefony[[#This Row],[rozpoczecie]]</f>
        <v>4.6296296296299833E-4</v>
      </c>
      <c r="O1333">
        <f>IF(telefony[[#This Row],[Czy zagraniczne]]=1, ROUNDUP(telefony[[#This Row],[Trwanie]]*1440,0),0)</f>
        <v>0</v>
      </c>
      <c r="P1333" s="9">
        <f>IF(telefony[[#This Row],[Czy komórkowy]]=1, P1332+telefony[[#This Row],[Trwanie]], P1332)</f>
        <v>1.5818749999999988</v>
      </c>
      <c r="Q1333" s="9">
        <f>IF(telefony[[#This Row],[Czy stacjonarny]]=1, Q1332+telefony[[#This Row],[Trwanie]], Q1332)</f>
        <v>5.0814583333333356</v>
      </c>
    </row>
    <row r="1334" spans="1:17" x14ac:dyDescent="0.25">
      <c r="A1334">
        <v>97953696</v>
      </c>
      <c r="B1334" s="1">
        <v>42936</v>
      </c>
      <c r="C1334" s="2">
        <v>0.39373842592592595</v>
      </c>
      <c r="D1334" s="2">
        <v>0.40292824074074074</v>
      </c>
      <c r="E1334">
        <f>IF(LEN(telefony[[#This Row],[nr]]) = 7, 1,0)</f>
        <v>0</v>
      </c>
      <c r="F1334">
        <f>IF(LEN(telefony[[#This Row],[nr]]) = 8, 1,0)</f>
        <v>1</v>
      </c>
      <c r="G1334">
        <f>IF(LEN(telefony[[#This Row],[nr]]) &gt;= 10, 1,0)</f>
        <v>0</v>
      </c>
      <c r="H1334">
        <f>IF(AND(MID(telefony[[#This Row],[nr]],1,2)="12",  telefony[[#This Row],[Czy stacjonarny]]=1), 1,0)</f>
        <v>0</v>
      </c>
      <c r="I1334" s="2">
        <f>IF(telefony[[#This Row],[Czy stacjonarny na 12]]=1, telefony[[#This Row],[zakonczenie]]-telefony[[#This Row],[rozpoczecie]]+I1333, I1333)</f>
        <v>9.0208333333333224E-2</v>
      </c>
      <c r="J1334" s="9">
        <f>IF(telefony[[#This Row],[Czy stacjonarny]]=1, telefony[[#This Row],[zakonczenie]]-telefony[[#This Row],[rozpoczecie]]+J1333, J1333)</f>
        <v>5.4723611111111108</v>
      </c>
      <c r="K1334" s="9">
        <f>IF(telefony[[#This Row],[Czy komórkowy]]=1, telefony[[#This Row],[zakonczenie]]-telefony[[#This Row],[rozpoczecie]]+K1333, K1333)</f>
        <v>1.7557175925925907</v>
      </c>
      <c r="L1334" s="9">
        <f>IF(telefony[[#This Row],[Czy zagraniczne]]=1, telefony[[#This Row],[zakonczenie]]-telefony[[#This Row],[rozpoczecie]]+L1333, L1333)</f>
        <v>0.43358796296296365</v>
      </c>
      <c r="M1334" s="9">
        <f>IF(telefony[[#This Row],[Czy stacjonarny]]=1, telefony[[#This Row],[zakonczenie]]-telefony[[#This Row],[rozpoczecie]]+M1333, IF(telefony[[#This Row],[Czy komórkowy]]=1, telefony[[#This Row],[zakonczenie]]-telefony[[#This Row],[rozpoczecie]]+M1333, M1333))</f>
        <v>7.2280787037037131</v>
      </c>
      <c r="N1334" s="2">
        <f>telefony[[#This Row],[zakonczenie]]-telefony[[#This Row],[rozpoczecie]]</f>
        <v>9.1898148148147896E-3</v>
      </c>
      <c r="O1334">
        <f>IF(telefony[[#This Row],[Czy zagraniczne]]=1, ROUNDUP(telefony[[#This Row],[Trwanie]]*1440,0),0)</f>
        <v>0</v>
      </c>
      <c r="P1334" s="9">
        <f>IF(telefony[[#This Row],[Czy komórkowy]]=1, P1333+telefony[[#This Row],[Trwanie]], P1333)</f>
        <v>1.5910648148148137</v>
      </c>
      <c r="Q1334" s="9">
        <f>IF(telefony[[#This Row],[Czy stacjonarny]]=1, Q1333+telefony[[#This Row],[Trwanie]], Q1333)</f>
        <v>5.0814583333333356</v>
      </c>
    </row>
    <row r="1335" spans="1:17" x14ac:dyDescent="0.25">
      <c r="A1335">
        <v>7432767</v>
      </c>
      <c r="B1335" s="1">
        <v>42936</v>
      </c>
      <c r="C1335" s="2">
        <v>0.39446759259259262</v>
      </c>
      <c r="D1335" s="2">
        <v>0.39841435185185187</v>
      </c>
      <c r="E1335">
        <f>IF(LEN(telefony[[#This Row],[nr]]) = 7, 1,0)</f>
        <v>1</v>
      </c>
      <c r="F1335">
        <f>IF(LEN(telefony[[#This Row],[nr]]) = 8, 1,0)</f>
        <v>0</v>
      </c>
      <c r="G1335">
        <f>IF(LEN(telefony[[#This Row],[nr]]) &gt;= 10, 1,0)</f>
        <v>0</v>
      </c>
      <c r="H1335">
        <f>IF(AND(MID(telefony[[#This Row],[nr]],1,2)="12",  telefony[[#This Row],[Czy stacjonarny]]=1), 1,0)</f>
        <v>0</v>
      </c>
      <c r="I1335" s="2">
        <f>IF(telefony[[#This Row],[Czy stacjonarny na 12]]=1, telefony[[#This Row],[zakonczenie]]-telefony[[#This Row],[rozpoczecie]]+I1334, I1334)</f>
        <v>9.0208333333333224E-2</v>
      </c>
      <c r="J1335" s="9">
        <f>IF(telefony[[#This Row],[Czy stacjonarny]]=1, telefony[[#This Row],[zakonczenie]]-telefony[[#This Row],[rozpoczecie]]+J1334, J1334)</f>
        <v>5.4763078703703698</v>
      </c>
      <c r="K1335" s="9">
        <f>IF(telefony[[#This Row],[Czy komórkowy]]=1, telefony[[#This Row],[zakonczenie]]-telefony[[#This Row],[rozpoczecie]]+K1334, K1334)</f>
        <v>1.7557175925925907</v>
      </c>
      <c r="L1335" s="9">
        <f>IF(telefony[[#This Row],[Czy zagraniczne]]=1, telefony[[#This Row],[zakonczenie]]-telefony[[#This Row],[rozpoczecie]]+L1334, L1334)</f>
        <v>0.43358796296296365</v>
      </c>
      <c r="M1335" s="9">
        <f>IF(telefony[[#This Row],[Czy stacjonarny]]=1, telefony[[#This Row],[zakonczenie]]-telefony[[#This Row],[rozpoczecie]]+M1334, IF(telefony[[#This Row],[Czy komórkowy]]=1, telefony[[#This Row],[zakonczenie]]-telefony[[#This Row],[rozpoczecie]]+M1334, M1334))</f>
        <v>7.2320254629629721</v>
      </c>
      <c r="N1335" s="2">
        <f>telefony[[#This Row],[zakonczenie]]-telefony[[#This Row],[rozpoczecie]]</f>
        <v>3.9467592592592471E-3</v>
      </c>
      <c r="O1335">
        <f>IF(telefony[[#This Row],[Czy zagraniczne]]=1, ROUNDUP(telefony[[#This Row],[Trwanie]]*1440,0),0)</f>
        <v>0</v>
      </c>
      <c r="P1335" s="9">
        <f>IF(telefony[[#This Row],[Czy komórkowy]]=1, P1334+telefony[[#This Row],[Trwanie]], P1334)</f>
        <v>1.5910648148148137</v>
      </c>
      <c r="Q1335" s="9">
        <f>IF(telefony[[#This Row],[Czy stacjonarny]]=1, Q1334+telefony[[#This Row],[Trwanie]], Q1334)</f>
        <v>5.0854050925925947</v>
      </c>
    </row>
    <row r="1336" spans="1:17" x14ac:dyDescent="0.25">
      <c r="A1336">
        <v>2089993</v>
      </c>
      <c r="B1336" s="1">
        <v>42936</v>
      </c>
      <c r="C1336" s="2">
        <v>0.39810185185185187</v>
      </c>
      <c r="D1336" s="2">
        <v>0.39876157407407409</v>
      </c>
      <c r="E1336">
        <f>IF(LEN(telefony[[#This Row],[nr]]) = 7, 1,0)</f>
        <v>1</v>
      </c>
      <c r="F1336">
        <f>IF(LEN(telefony[[#This Row],[nr]]) = 8, 1,0)</f>
        <v>0</v>
      </c>
      <c r="G1336">
        <f>IF(LEN(telefony[[#This Row],[nr]]) &gt;= 10, 1,0)</f>
        <v>0</v>
      </c>
      <c r="H1336">
        <f>IF(AND(MID(telefony[[#This Row],[nr]],1,2)="12",  telefony[[#This Row],[Czy stacjonarny]]=1), 1,0)</f>
        <v>0</v>
      </c>
      <c r="I1336" s="2">
        <f>IF(telefony[[#This Row],[Czy stacjonarny na 12]]=1, telefony[[#This Row],[zakonczenie]]-telefony[[#This Row],[rozpoczecie]]+I1335, I1335)</f>
        <v>9.0208333333333224E-2</v>
      </c>
      <c r="J1336" s="9">
        <f>IF(telefony[[#This Row],[Czy stacjonarny]]=1, telefony[[#This Row],[zakonczenie]]-telefony[[#This Row],[rozpoczecie]]+J1335, J1335)</f>
        <v>5.476967592592592</v>
      </c>
      <c r="K1336" s="9">
        <f>IF(telefony[[#This Row],[Czy komórkowy]]=1, telefony[[#This Row],[zakonczenie]]-telefony[[#This Row],[rozpoczecie]]+K1335, K1335)</f>
        <v>1.7557175925925907</v>
      </c>
      <c r="L1336" s="9">
        <f>IF(telefony[[#This Row],[Czy zagraniczne]]=1, telefony[[#This Row],[zakonczenie]]-telefony[[#This Row],[rozpoczecie]]+L1335, L1335)</f>
        <v>0.43358796296296365</v>
      </c>
      <c r="M1336" s="9">
        <f>IF(telefony[[#This Row],[Czy stacjonarny]]=1, telefony[[#This Row],[zakonczenie]]-telefony[[#This Row],[rozpoczecie]]+M1335, IF(telefony[[#This Row],[Czy komórkowy]]=1, telefony[[#This Row],[zakonczenie]]-telefony[[#This Row],[rozpoczecie]]+M1335, M1335))</f>
        <v>7.2326851851851943</v>
      </c>
      <c r="N1336" s="2">
        <f>telefony[[#This Row],[zakonczenie]]-telefony[[#This Row],[rozpoczecie]]</f>
        <v>6.5972222222221433E-4</v>
      </c>
      <c r="O1336">
        <f>IF(telefony[[#This Row],[Czy zagraniczne]]=1, ROUNDUP(telefony[[#This Row],[Trwanie]]*1440,0),0)</f>
        <v>0</v>
      </c>
      <c r="P1336" s="9">
        <f>IF(telefony[[#This Row],[Czy komórkowy]]=1, P1335+telefony[[#This Row],[Trwanie]], P1335)</f>
        <v>1.5910648148148137</v>
      </c>
      <c r="Q1336" s="9">
        <f>IF(telefony[[#This Row],[Czy stacjonarny]]=1, Q1335+telefony[[#This Row],[Trwanie]], Q1335)</f>
        <v>5.0860648148148169</v>
      </c>
    </row>
    <row r="1337" spans="1:17" x14ac:dyDescent="0.25">
      <c r="A1337">
        <v>2635121</v>
      </c>
      <c r="B1337" s="1">
        <v>42936</v>
      </c>
      <c r="C1337" s="2">
        <v>0.39906249999999999</v>
      </c>
      <c r="D1337" s="2">
        <v>0.40487268518518521</v>
      </c>
      <c r="E1337">
        <f>IF(LEN(telefony[[#This Row],[nr]]) = 7, 1,0)</f>
        <v>1</v>
      </c>
      <c r="F1337">
        <f>IF(LEN(telefony[[#This Row],[nr]]) = 8, 1,0)</f>
        <v>0</v>
      </c>
      <c r="G1337">
        <f>IF(LEN(telefony[[#This Row],[nr]]) &gt;= 10, 1,0)</f>
        <v>0</v>
      </c>
      <c r="H1337">
        <f>IF(AND(MID(telefony[[#This Row],[nr]],1,2)="12",  telefony[[#This Row],[Czy stacjonarny]]=1), 1,0)</f>
        <v>0</v>
      </c>
      <c r="I1337" s="2">
        <f>IF(telefony[[#This Row],[Czy stacjonarny na 12]]=1, telefony[[#This Row],[zakonczenie]]-telefony[[#This Row],[rozpoczecie]]+I1336, I1336)</f>
        <v>9.0208333333333224E-2</v>
      </c>
      <c r="J1337" s="9">
        <f>IF(telefony[[#This Row],[Czy stacjonarny]]=1, telefony[[#This Row],[zakonczenie]]-telefony[[#This Row],[rozpoczecie]]+J1336, J1336)</f>
        <v>5.4827777777777769</v>
      </c>
      <c r="K1337" s="9">
        <f>IF(telefony[[#This Row],[Czy komórkowy]]=1, telefony[[#This Row],[zakonczenie]]-telefony[[#This Row],[rozpoczecie]]+K1336, K1336)</f>
        <v>1.7557175925925907</v>
      </c>
      <c r="L1337" s="9">
        <f>IF(telefony[[#This Row],[Czy zagraniczne]]=1, telefony[[#This Row],[zakonczenie]]-telefony[[#This Row],[rozpoczecie]]+L1336, L1336)</f>
        <v>0.43358796296296365</v>
      </c>
      <c r="M1337" s="9">
        <f>IF(telefony[[#This Row],[Czy stacjonarny]]=1, telefony[[#This Row],[zakonczenie]]-telefony[[#This Row],[rozpoczecie]]+M1336, IF(telefony[[#This Row],[Czy komórkowy]]=1, telefony[[#This Row],[zakonczenie]]-telefony[[#This Row],[rozpoczecie]]+M1336, M1336))</f>
        <v>7.2384953703703792</v>
      </c>
      <c r="N1337" s="2">
        <f>telefony[[#This Row],[zakonczenie]]-telefony[[#This Row],[rozpoczecie]]</f>
        <v>5.8101851851852238E-3</v>
      </c>
      <c r="O1337">
        <f>IF(telefony[[#This Row],[Czy zagraniczne]]=1, ROUNDUP(telefony[[#This Row],[Trwanie]]*1440,0),0)</f>
        <v>0</v>
      </c>
      <c r="P1337" s="9">
        <f>IF(telefony[[#This Row],[Czy komórkowy]]=1, P1336+telefony[[#This Row],[Trwanie]], P1336)</f>
        <v>1.5910648148148137</v>
      </c>
      <c r="Q1337" s="9">
        <f>IF(telefony[[#This Row],[Czy stacjonarny]]=1, Q1336+telefony[[#This Row],[Trwanie]], Q1336)</f>
        <v>5.0918750000000017</v>
      </c>
    </row>
    <row r="1338" spans="1:17" x14ac:dyDescent="0.25">
      <c r="A1338">
        <v>6725216</v>
      </c>
      <c r="B1338" s="1">
        <v>42936</v>
      </c>
      <c r="C1338" s="2">
        <v>0.40190972222222221</v>
      </c>
      <c r="D1338" s="2">
        <v>0.40715277777777775</v>
      </c>
      <c r="E1338">
        <f>IF(LEN(telefony[[#This Row],[nr]]) = 7, 1,0)</f>
        <v>1</v>
      </c>
      <c r="F1338">
        <f>IF(LEN(telefony[[#This Row],[nr]]) = 8, 1,0)</f>
        <v>0</v>
      </c>
      <c r="G1338">
        <f>IF(LEN(telefony[[#This Row],[nr]]) &gt;= 10, 1,0)</f>
        <v>0</v>
      </c>
      <c r="H1338">
        <f>IF(AND(MID(telefony[[#This Row],[nr]],1,2)="12",  telefony[[#This Row],[Czy stacjonarny]]=1), 1,0)</f>
        <v>0</v>
      </c>
      <c r="I1338" s="2">
        <f>IF(telefony[[#This Row],[Czy stacjonarny na 12]]=1, telefony[[#This Row],[zakonczenie]]-telefony[[#This Row],[rozpoczecie]]+I1337, I1337)</f>
        <v>9.0208333333333224E-2</v>
      </c>
      <c r="J1338" s="9">
        <f>IF(telefony[[#This Row],[Czy stacjonarny]]=1, telefony[[#This Row],[zakonczenie]]-telefony[[#This Row],[rozpoczecie]]+J1337, J1337)</f>
        <v>5.4880208333333327</v>
      </c>
      <c r="K1338" s="9">
        <f>IF(telefony[[#This Row],[Czy komórkowy]]=1, telefony[[#This Row],[zakonczenie]]-telefony[[#This Row],[rozpoczecie]]+K1337, K1337)</f>
        <v>1.7557175925925907</v>
      </c>
      <c r="L1338" s="9">
        <f>IF(telefony[[#This Row],[Czy zagraniczne]]=1, telefony[[#This Row],[zakonczenie]]-telefony[[#This Row],[rozpoczecie]]+L1337, L1337)</f>
        <v>0.43358796296296365</v>
      </c>
      <c r="M1338" s="9">
        <f>IF(telefony[[#This Row],[Czy stacjonarny]]=1, telefony[[#This Row],[zakonczenie]]-telefony[[#This Row],[rozpoczecie]]+M1337, IF(telefony[[#This Row],[Czy komórkowy]]=1, telefony[[#This Row],[zakonczenie]]-telefony[[#This Row],[rozpoczecie]]+M1337, M1337))</f>
        <v>7.243738425925935</v>
      </c>
      <c r="N1338" s="2">
        <f>telefony[[#This Row],[zakonczenie]]-telefony[[#This Row],[rozpoczecie]]</f>
        <v>5.2430555555555425E-3</v>
      </c>
      <c r="O1338">
        <f>IF(telefony[[#This Row],[Czy zagraniczne]]=1, ROUNDUP(telefony[[#This Row],[Trwanie]]*1440,0),0)</f>
        <v>0</v>
      </c>
      <c r="P1338" s="9">
        <f>IF(telefony[[#This Row],[Czy komórkowy]]=1, P1337+telefony[[#This Row],[Trwanie]], P1337)</f>
        <v>1.5910648148148137</v>
      </c>
      <c r="Q1338" s="9">
        <f>IF(telefony[[#This Row],[Czy stacjonarny]]=1, Q1337+telefony[[#This Row],[Trwanie]], Q1337)</f>
        <v>5.0971180555555575</v>
      </c>
    </row>
    <row r="1339" spans="1:17" x14ac:dyDescent="0.25">
      <c r="A1339">
        <v>6530661</v>
      </c>
      <c r="B1339" s="1">
        <v>42936</v>
      </c>
      <c r="C1339" s="2">
        <v>0.40709490740740739</v>
      </c>
      <c r="D1339" s="2">
        <v>0.40795138888888888</v>
      </c>
      <c r="E1339">
        <f>IF(LEN(telefony[[#This Row],[nr]]) = 7, 1,0)</f>
        <v>1</v>
      </c>
      <c r="F1339">
        <f>IF(LEN(telefony[[#This Row],[nr]]) = 8, 1,0)</f>
        <v>0</v>
      </c>
      <c r="G1339">
        <f>IF(LEN(telefony[[#This Row],[nr]]) &gt;= 10, 1,0)</f>
        <v>0</v>
      </c>
      <c r="H1339">
        <f>IF(AND(MID(telefony[[#This Row],[nr]],1,2)="12",  telefony[[#This Row],[Czy stacjonarny]]=1), 1,0)</f>
        <v>0</v>
      </c>
      <c r="I1339" s="2">
        <f>IF(telefony[[#This Row],[Czy stacjonarny na 12]]=1, telefony[[#This Row],[zakonczenie]]-telefony[[#This Row],[rozpoczecie]]+I1338, I1338)</f>
        <v>9.0208333333333224E-2</v>
      </c>
      <c r="J1339" s="9">
        <f>IF(telefony[[#This Row],[Czy stacjonarny]]=1, telefony[[#This Row],[zakonczenie]]-telefony[[#This Row],[rozpoczecie]]+J1338, J1338)</f>
        <v>5.4888773148148138</v>
      </c>
      <c r="K1339" s="9">
        <f>IF(telefony[[#This Row],[Czy komórkowy]]=1, telefony[[#This Row],[zakonczenie]]-telefony[[#This Row],[rozpoczecie]]+K1338, K1338)</f>
        <v>1.7557175925925907</v>
      </c>
      <c r="L1339" s="9">
        <f>IF(telefony[[#This Row],[Czy zagraniczne]]=1, telefony[[#This Row],[zakonczenie]]-telefony[[#This Row],[rozpoczecie]]+L1338, L1338)</f>
        <v>0.43358796296296365</v>
      </c>
      <c r="M1339" s="9">
        <f>IF(telefony[[#This Row],[Czy stacjonarny]]=1, telefony[[#This Row],[zakonczenie]]-telefony[[#This Row],[rozpoczecie]]+M1338, IF(telefony[[#This Row],[Czy komórkowy]]=1, telefony[[#This Row],[zakonczenie]]-telefony[[#This Row],[rozpoczecie]]+M1338, M1338))</f>
        <v>7.2445949074074161</v>
      </c>
      <c r="N1339" s="2">
        <f>telefony[[#This Row],[zakonczenie]]-telefony[[#This Row],[rozpoczecie]]</f>
        <v>8.5648148148148584E-4</v>
      </c>
      <c r="O1339">
        <f>IF(telefony[[#This Row],[Czy zagraniczne]]=1, ROUNDUP(telefony[[#This Row],[Trwanie]]*1440,0),0)</f>
        <v>0</v>
      </c>
      <c r="P1339" s="9">
        <f>IF(telefony[[#This Row],[Czy komórkowy]]=1, P1338+telefony[[#This Row],[Trwanie]], P1338)</f>
        <v>1.5910648148148137</v>
      </c>
      <c r="Q1339" s="9">
        <f>IF(telefony[[#This Row],[Czy stacjonarny]]=1, Q1338+telefony[[#This Row],[Trwanie]], Q1338)</f>
        <v>5.0979745370370386</v>
      </c>
    </row>
    <row r="1340" spans="1:17" x14ac:dyDescent="0.25">
      <c r="A1340">
        <v>8691743</v>
      </c>
      <c r="B1340" s="1">
        <v>42936</v>
      </c>
      <c r="C1340" s="2">
        <v>0.41228009259259257</v>
      </c>
      <c r="D1340" s="2">
        <v>0.42214120370370373</v>
      </c>
      <c r="E1340">
        <f>IF(LEN(telefony[[#This Row],[nr]]) = 7, 1,0)</f>
        <v>1</v>
      </c>
      <c r="F1340">
        <f>IF(LEN(telefony[[#This Row],[nr]]) = 8, 1,0)</f>
        <v>0</v>
      </c>
      <c r="G1340">
        <f>IF(LEN(telefony[[#This Row],[nr]]) &gt;= 10, 1,0)</f>
        <v>0</v>
      </c>
      <c r="H1340">
        <f>IF(AND(MID(telefony[[#This Row],[nr]],1,2)="12",  telefony[[#This Row],[Czy stacjonarny]]=1), 1,0)</f>
        <v>0</v>
      </c>
      <c r="I1340" s="2">
        <f>IF(telefony[[#This Row],[Czy stacjonarny na 12]]=1, telefony[[#This Row],[zakonczenie]]-telefony[[#This Row],[rozpoczecie]]+I1339, I1339)</f>
        <v>9.0208333333333224E-2</v>
      </c>
      <c r="J1340" s="9">
        <f>IF(telefony[[#This Row],[Czy stacjonarny]]=1, telefony[[#This Row],[zakonczenie]]-telefony[[#This Row],[rozpoczecie]]+J1339, J1339)</f>
        <v>5.4987384259259251</v>
      </c>
      <c r="K1340" s="9">
        <f>IF(telefony[[#This Row],[Czy komórkowy]]=1, telefony[[#This Row],[zakonczenie]]-telefony[[#This Row],[rozpoczecie]]+K1339, K1339)</f>
        <v>1.7557175925925907</v>
      </c>
      <c r="L1340" s="9">
        <f>IF(telefony[[#This Row],[Czy zagraniczne]]=1, telefony[[#This Row],[zakonczenie]]-telefony[[#This Row],[rozpoczecie]]+L1339, L1339)</f>
        <v>0.43358796296296365</v>
      </c>
      <c r="M1340" s="9">
        <f>IF(telefony[[#This Row],[Czy stacjonarny]]=1, telefony[[#This Row],[zakonczenie]]-telefony[[#This Row],[rozpoczecie]]+M1339, IF(telefony[[#This Row],[Czy komórkowy]]=1, telefony[[#This Row],[zakonczenie]]-telefony[[#This Row],[rozpoczecie]]+M1339, M1339))</f>
        <v>7.2544560185185274</v>
      </c>
      <c r="N1340" s="2">
        <f>telefony[[#This Row],[zakonczenie]]-telefony[[#This Row],[rozpoczecie]]</f>
        <v>9.8611111111111538E-3</v>
      </c>
      <c r="O1340">
        <f>IF(telefony[[#This Row],[Czy zagraniczne]]=1, ROUNDUP(telefony[[#This Row],[Trwanie]]*1440,0),0)</f>
        <v>0</v>
      </c>
      <c r="P1340" s="9">
        <f>IF(telefony[[#This Row],[Czy komórkowy]]=1, P1339+telefony[[#This Row],[Trwanie]], P1339)</f>
        <v>1.5910648148148137</v>
      </c>
      <c r="Q1340" s="9">
        <f>IF(telefony[[#This Row],[Czy stacjonarny]]=1, Q1339+telefony[[#This Row],[Trwanie]], Q1339)</f>
        <v>5.1078356481481499</v>
      </c>
    </row>
    <row r="1341" spans="1:17" x14ac:dyDescent="0.25">
      <c r="A1341">
        <v>2771511</v>
      </c>
      <c r="B1341" s="1">
        <v>42936</v>
      </c>
      <c r="C1341" s="2">
        <v>0.41271990740740738</v>
      </c>
      <c r="D1341" s="2">
        <v>0.41487268518518516</v>
      </c>
      <c r="E1341">
        <f>IF(LEN(telefony[[#This Row],[nr]]) = 7, 1,0)</f>
        <v>1</v>
      </c>
      <c r="F1341">
        <f>IF(LEN(telefony[[#This Row],[nr]]) = 8, 1,0)</f>
        <v>0</v>
      </c>
      <c r="G1341">
        <f>IF(LEN(telefony[[#This Row],[nr]]) &gt;= 10, 1,0)</f>
        <v>0</v>
      </c>
      <c r="H1341">
        <f>IF(AND(MID(telefony[[#This Row],[nr]],1,2)="12",  telefony[[#This Row],[Czy stacjonarny]]=1), 1,0)</f>
        <v>0</v>
      </c>
      <c r="I1341" s="2">
        <f>IF(telefony[[#This Row],[Czy stacjonarny na 12]]=1, telefony[[#This Row],[zakonczenie]]-telefony[[#This Row],[rozpoczecie]]+I1340, I1340)</f>
        <v>9.0208333333333224E-2</v>
      </c>
      <c r="J1341" s="9">
        <f>IF(telefony[[#This Row],[Czy stacjonarny]]=1, telefony[[#This Row],[zakonczenie]]-telefony[[#This Row],[rozpoczecie]]+J1340, J1340)</f>
        <v>5.500891203703703</v>
      </c>
      <c r="K1341" s="9">
        <f>IF(telefony[[#This Row],[Czy komórkowy]]=1, telefony[[#This Row],[zakonczenie]]-telefony[[#This Row],[rozpoczecie]]+K1340, K1340)</f>
        <v>1.7557175925925907</v>
      </c>
      <c r="L1341" s="9">
        <f>IF(telefony[[#This Row],[Czy zagraniczne]]=1, telefony[[#This Row],[zakonczenie]]-telefony[[#This Row],[rozpoczecie]]+L1340, L1340)</f>
        <v>0.43358796296296365</v>
      </c>
      <c r="M1341" s="9">
        <f>IF(telefony[[#This Row],[Czy stacjonarny]]=1, telefony[[#This Row],[zakonczenie]]-telefony[[#This Row],[rozpoczecie]]+M1340, IF(telefony[[#This Row],[Czy komórkowy]]=1, telefony[[#This Row],[zakonczenie]]-telefony[[#This Row],[rozpoczecie]]+M1340, M1340))</f>
        <v>7.2566087962963053</v>
      </c>
      <c r="N1341" s="2">
        <f>telefony[[#This Row],[zakonczenie]]-telefony[[#This Row],[rozpoczecie]]</f>
        <v>2.1527777777777812E-3</v>
      </c>
      <c r="O1341">
        <f>IF(telefony[[#This Row],[Czy zagraniczne]]=1, ROUNDUP(telefony[[#This Row],[Trwanie]]*1440,0),0)</f>
        <v>0</v>
      </c>
      <c r="P1341" s="9">
        <f>IF(telefony[[#This Row],[Czy komórkowy]]=1, P1340+telefony[[#This Row],[Trwanie]], P1340)</f>
        <v>1.5910648148148137</v>
      </c>
      <c r="Q1341" s="9">
        <f>IF(telefony[[#This Row],[Czy stacjonarny]]=1, Q1340+telefony[[#This Row],[Trwanie]], Q1340)</f>
        <v>5.1099884259259278</v>
      </c>
    </row>
    <row r="1342" spans="1:17" x14ac:dyDescent="0.25">
      <c r="A1342">
        <v>7471152</v>
      </c>
      <c r="B1342" s="1">
        <v>42936</v>
      </c>
      <c r="C1342" s="2">
        <v>0.41456018518518517</v>
      </c>
      <c r="D1342" s="2">
        <v>0.41495370370370371</v>
      </c>
      <c r="E1342">
        <f>IF(LEN(telefony[[#This Row],[nr]]) = 7, 1,0)</f>
        <v>1</v>
      </c>
      <c r="F1342">
        <f>IF(LEN(telefony[[#This Row],[nr]]) = 8, 1,0)</f>
        <v>0</v>
      </c>
      <c r="G1342">
        <f>IF(LEN(telefony[[#This Row],[nr]]) &gt;= 10, 1,0)</f>
        <v>0</v>
      </c>
      <c r="H1342">
        <f>IF(AND(MID(telefony[[#This Row],[nr]],1,2)="12",  telefony[[#This Row],[Czy stacjonarny]]=1), 1,0)</f>
        <v>0</v>
      </c>
      <c r="I1342" s="2">
        <f>IF(telefony[[#This Row],[Czy stacjonarny na 12]]=1, telefony[[#This Row],[zakonczenie]]-telefony[[#This Row],[rozpoczecie]]+I1341, I1341)</f>
        <v>9.0208333333333224E-2</v>
      </c>
      <c r="J1342" s="9">
        <f>IF(telefony[[#This Row],[Czy stacjonarny]]=1, telefony[[#This Row],[zakonczenie]]-telefony[[#This Row],[rozpoczecie]]+J1341, J1341)</f>
        <v>5.5012847222222216</v>
      </c>
      <c r="K1342" s="9">
        <f>IF(telefony[[#This Row],[Czy komórkowy]]=1, telefony[[#This Row],[zakonczenie]]-telefony[[#This Row],[rozpoczecie]]+K1341, K1341)</f>
        <v>1.7557175925925907</v>
      </c>
      <c r="L1342" s="9">
        <f>IF(telefony[[#This Row],[Czy zagraniczne]]=1, telefony[[#This Row],[zakonczenie]]-telefony[[#This Row],[rozpoczecie]]+L1341, L1341)</f>
        <v>0.43358796296296365</v>
      </c>
      <c r="M1342" s="9">
        <f>IF(telefony[[#This Row],[Czy stacjonarny]]=1, telefony[[#This Row],[zakonczenie]]-telefony[[#This Row],[rozpoczecie]]+M1341, IF(telefony[[#This Row],[Czy komórkowy]]=1, telefony[[#This Row],[zakonczenie]]-telefony[[#This Row],[rozpoczecie]]+M1341, M1341))</f>
        <v>7.2570023148148239</v>
      </c>
      <c r="N1342" s="2">
        <f>telefony[[#This Row],[zakonczenie]]-telefony[[#This Row],[rozpoczecie]]</f>
        <v>3.9351851851854303E-4</v>
      </c>
      <c r="O1342">
        <f>IF(telefony[[#This Row],[Czy zagraniczne]]=1, ROUNDUP(telefony[[#This Row],[Trwanie]]*1440,0),0)</f>
        <v>0</v>
      </c>
      <c r="P1342" s="9">
        <f>IF(telefony[[#This Row],[Czy komórkowy]]=1, P1341+telefony[[#This Row],[Trwanie]], P1341)</f>
        <v>1.5910648148148137</v>
      </c>
      <c r="Q1342" s="9">
        <f>IF(telefony[[#This Row],[Czy stacjonarny]]=1, Q1341+telefony[[#This Row],[Trwanie]], Q1341)</f>
        <v>5.1103819444444465</v>
      </c>
    </row>
    <row r="1343" spans="1:17" x14ac:dyDescent="0.25">
      <c r="A1343">
        <v>89691426</v>
      </c>
      <c r="B1343" s="1">
        <v>42936</v>
      </c>
      <c r="C1343" s="2">
        <v>0.41677083333333331</v>
      </c>
      <c r="D1343" s="2">
        <v>0.42192129629629632</v>
      </c>
      <c r="E1343">
        <f>IF(LEN(telefony[[#This Row],[nr]]) = 7, 1,0)</f>
        <v>0</v>
      </c>
      <c r="F1343">
        <f>IF(LEN(telefony[[#This Row],[nr]]) = 8, 1,0)</f>
        <v>1</v>
      </c>
      <c r="G1343">
        <f>IF(LEN(telefony[[#This Row],[nr]]) &gt;= 10, 1,0)</f>
        <v>0</v>
      </c>
      <c r="H1343">
        <f>IF(AND(MID(telefony[[#This Row],[nr]],1,2)="12",  telefony[[#This Row],[Czy stacjonarny]]=1), 1,0)</f>
        <v>0</v>
      </c>
      <c r="I1343" s="2">
        <f>IF(telefony[[#This Row],[Czy stacjonarny na 12]]=1, telefony[[#This Row],[zakonczenie]]-telefony[[#This Row],[rozpoczecie]]+I1342, I1342)</f>
        <v>9.0208333333333224E-2</v>
      </c>
      <c r="J1343" s="9">
        <f>IF(telefony[[#This Row],[Czy stacjonarny]]=1, telefony[[#This Row],[zakonczenie]]-telefony[[#This Row],[rozpoczecie]]+J1342, J1342)</f>
        <v>5.5012847222222216</v>
      </c>
      <c r="K1343" s="9">
        <f>IF(telefony[[#This Row],[Czy komórkowy]]=1, telefony[[#This Row],[zakonczenie]]-telefony[[#This Row],[rozpoczecie]]+K1342, K1342)</f>
        <v>1.7608680555555538</v>
      </c>
      <c r="L1343" s="9">
        <f>IF(telefony[[#This Row],[Czy zagraniczne]]=1, telefony[[#This Row],[zakonczenie]]-telefony[[#This Row],[rozpoczecie]]+L1342, L1342)</f>
        <v>0.43358796296296365</v>
      </c>
      <c r="M1343" s="9">
        <f>IF(telefony[[#This Row],[Czy stacjonarny]]=1, telefony[[#This Row],[zakonczenie]]-telefony[[#This Row],[rozpoczecie]]+M1342, IF(telefony[[#This Row],[Czy komórkowy]]=1, telefony[[#This Row],[zakonczenie]]-telefony[[#This Row],[rozpoczecie]]+M1342, M1342))</f>
        <v>7.2621527777777866</v>
      </c>
      <c r="N1343" s="2">
        <f>telefony[[#This Row],[zakonczenie]]-telefony[[#This Row],[rozpoczecie]]</f>
        <v>5.1504629629630094E-3</v>
      </c>
      <c r="O1343">
        <f>IF(telefony[[#This Row],[Czy zagraniczne]]=1, ROUNDUP(telefony[[#This Row],[Trwanie]]*1440,0),0)</f>
        <v>0</v>
      </c>
      <c r="P1343" s="9">
        <f>IF(telefony[[#This Row],[Czy komórkowy]]=1, P1342+telefony[[#This Row],[Trwanie]], P1342)</f>
        <v>1.5962152777777767</v>
      </c>
      <c r="Q1343" s="9">
        <f>IF(telefony[[#This Row],[Czy stacjonarny]]=1, Q1342+telefony[[#This Row],[Trwanie]], Q1342)</f>
        <v>5.1103819444444465</v>
      </c>
    </row>
    <row r="1344" spans="1:17" x14ac:dyDescent="0.25">
      <c r="A1344">
        <v>5305478</v>
      </c>
      <c r="B1344" s="1">
        <v>42936</v>
      </c>
      <c r="C1344" s="2">
        <v>0.41980324074074077</v>
      </c>
      <c r="D1344" s="2">
        <v>0.42957175925925928</v>
      </c>
      <c r="E1344">
        <f>IF(LEN(telefony[[#This Row],[nr]]) = 7, 1,0)</f>
        <v>1</v>
      </c>
      <c r="F1344">
        <f>IF(LEN(telefony[[#This Row],[nr]]) = 8, 1,0)</f>
        <v>0</v>
      </c>
      <c r="G1344">
        <f>IF(LEN(telefony[[#This Row],[nr]]) &gt;= 10, 1,0)</f>
        <v>0</v>
      </c>
      <c r="H1344">
        <f>IF(AND(MID(telefony[[#This Row],[nr]],1,2)="12",  telefony[[#This Row],[Czy stacjonarny]]=1), 1,0)</f>
        <v>0</v>
      </c>
      <c r="I1344" s="2">
        <f>IF(telefony[[#This Row],[Czy stacjonarny na 12]]=1, telefony[[#This Row],[zakonczenie]]-telefony[[#This Row],[rozpoczecie]]+I1343, I1343)</f>
        <v>9.0208333333333224E-2</v>
      </c>
      <c r="J1344" s="9">
        <f>IF(telefony[[#This Row],[Czy stacjonarny]]=1, telefony[[#This Row],[zakonczenie]]-telefony[[#This Row],[rozpoczecie]]+J1343, J1343)</f>
        <v>5.5110532407407398</v>
      </c>
      <c r="K1344" s="9">
        <f>IF(telefony[[#This Row],[Czy komórkowy]]=1, telefony[[#This Row],[zakonczenie]]-telefony[[#This Row],[rozpoczecie]]+K1343, K1343)</f>
        <v>1.7608680555555538</v>
      </c>
      <c r="L1344" s="9">
        <f>IF(telefony[[#This Row],[Czy zagraniczne]]=1, telefony[[#This Row],[zakonczenie]]-telefony[[#This Row],[rozpoczecie]]+L1343, L1343)</f>
        <v>0.43358796296296365</v>
      </c>
      <c r="M1344" s="9">
        <f>IF(telefony[[#This Row],[Czy stacjonarny]]=1, telefony[[#This Row],[zakonczenie]]-telefony[[#This Row],[rozpoczecie]]+M1343, IF(telefony[[#This Row],[Czy komórkowy]]=1, telefony[[#This Row],[zakonczenie]]-telefony[[#This Row],[rozpoczecie]]+M1343, M1343))</f>
        <v>7.2719212962963047</v>
      </c>
      <c r="N1344" s="2">
        <f>telefony[[#This Row],[zakonczenie]]-telefony[[#This Row],[rozpoczecie]]</f>
        <v>9.7685185185185097E-3</v>
      </c>
      <c r="O1344">
        <f>IF(telefony[[#This Row],[Czy zagraniczne]]=1, ROUNDUP(telefony[[#This Row],[Trwanie]]*1440,0),0)</f>
        <v>0</v>
      </c>
      <c r="P1344" s="9">
        <f>IF(telefony[[#This Row],[Czy komórkowy]]=1, P1343+telefony[[#This Row],[Trwanie]], P1343)</f>
        <v>1.5962152777777767</v>
      </c>
      <c r="Q1344" s="9">
        <f>IF(telefony[[#This Row],[Czy stacjonarny]]=1, Q1343+telefony[[#This Row],[Trwanie]], Q1343)</f>
        <v>5.1201504629629646</v>
      </c>
    </row>
    <row r="1345" spans="1:17" x14ac:dyDescent="0.25">
      <c r="A1345">
        <v>4305632</v>
      </c>
      <c r="B1345" s="1">
        <v>42936</v>
      </c>
      <c r="C1345" s="2">
        <v>0.42534722222222221</v>
      </c>
      <c r="D1345" s="2">
        <v>0.43634259259259262</v>
      </c>
      <c r="E1345">
        <f>IF(LEN(telefony[[#This Row],[nr]]) = 7, 1,0)</f>
        <v>1</v>
      </c>
      <c r="F1345">
        <f>IF(LEN(telefony[[#This Row],[nr]]) = 8, 1,0)</f>
        <v>0</v>
      </c>
      <c r="G1345">
        <f>IF(LEN(telefony[[#This Row],[nr]]) &gt;= 10, 1,0)</f>
        <v>0</v>
      </c>
      <c r="H1345">
        <f>IF(AND(MID(telefony[[#This Row],[nr]],1,2)="12",  telefony[[#This Row],[Czy stacjonarny]]=1), 1,0)</f>
        <v>0</v>
      </c>
      <c r="I1345" s="2">
        <f>IF(telefony[[#This Row],[Czy stacjonarny na 12]]=1, telefony[[#This Row],[zakonczenie]]-telefony[[#This Row],[rozpoczecie]]+I1344, I1344)</f>
        <v>9.0208333333333224E-2</v>
      </c>
      <c r="J1345" s="9">
        <f>IF(telefony[[#This Row],[Czy stacjonarny]]=1, telefony[[#This Row],[zakonczenie]]-telefony[[#This Row],[rozpoczecie]]+J1344, J1344)</f>
        <v>5.52204861111111</v>
      </c>
      <c r="K1345" s="9">
        <f>IF(telefony[[#This Row],[Czy komórkowy]]=1, telefony[[#This Row],[zakonczenie]]-telefony[[#This Row],[rozpoczecie]]+K1344, K1344)</f>
        <v>1.7608680555555538</v>
      </c>
      <c r="L1345" s="9">
        <f>IF(telefony[[#This Row],[Czy zagraniczne]]=1, telefony[[#This Row],[zakonczenie]]-telefony[[#This Row],[rozpoczecie]]+L1344, L1344)</f>
        <v>0.43358796296296365</v>
      </c>
      <c r="M1345" s="9">
        <f>IF(telefony[[#This Row],[Czy stacjonarny]]=1, telefony[[#This Row],[zakonczenie]]-telefony[[#This Row],[rozpoczecie]]+M1344, IF(telefony[[#This Row],[Czy komórkowy]]=1, telefony[[#This Row],[zakonczenie]]-telefony[[#This Row],[rozpoczecie]]+M1344, M1344))</f>
        <v>7.2829166666666749</v>
      </c>
      <c r="N1345" s="2">
        <f>telefony[[#This Row],[zakonczenie]]-telefony[[#This Row],[rozpoczecie]]</f>
        <v>1.0995370370370405E-2</v>
      </c>
      <c r="O1345">
        <f>IF(telefony[[#This Row],[Czy zagraniczne]]=1, ROUNDUP(telefony[[#This Row],[Trwanie]]*1440,0),0)</f>
        <v>0</v>
      </c>
      <c r="P1345" s="9">
        <f>IF(telefony[[#This Row],[Czy komórkowy]]=1, P1344+telefony[[#This Row],[Trwanie]], P1344)</f>
        <v>1.5962152777777767</v>
      </c>
      <c r="Q1345" s="9">
        <f>IF(telefony[[#This Row],[Czy stacjonarny]]=1, Q1344+telefony[[#This Row],[Trwanie]], Q1344)</f>
        <v>5.1311458333333348</v>
      </c>
    </row>
    <row r="1346" spans="1:17" x14ac:dyDescent="0.25">
      <c r="A1346">
        <v>9526179</v>
      </c>
      <c r="B1346" s="1">
        <v>42936</v>
      </c>
      <c r="C1346" s="2">
        <v>0.42761574074074077</v>
      </c>
      <c r="D1346" s="2">
        <v>0.4314236111111111</v>
      </c>
      <c r="E1346">
        <f>IF(LEN(telefony[[#This Row],[nr]]) = 7, 1,0)</f>
        <v>1</v>
      </c>
      <c r="F1346">
        <f>IF(LEN(telefony[[#This Row],[nr]]) = 8, 1,0)</f>
        <v>0</v>
      </c>
      <c r="G1346">
        <f>IF(LEN(telefony[[#This Row],[nr]]) &gt;= 10, 1,0)</f>
        <v>0</v>
      </c>
      <c r="H1346">
        <f>IF(AND(MID(telefony[[#This Row],[nr]],1,2)="12",  telefony[[#This Row],[Czy stacjonarny]]=1), 1,0)</f>
        <v>0</v>
      </c>
      <c r="I1346" s="2">
        <f>IF(telefony[[#This Row],[Czy stacjonarny na 12]]=1, telefony[[#This Row],[zakonczenie]]-telefony[[#This Row],[rozpoczecie]]+I1345, I1345)</f>
        <v>9.0208333333333224E-2</v>
      </c>
      <c r="J1346" s="9">
        <f>IF(telefony[[#This Row],[Czy stacjonarny]]=1, telefony[[#This Row],[zakonczenie]]-telefony[[#This Row],[rozpoczecie]]+J1345, J1345)</f>
        <v>5.5258564814814806</v>
      </c>
      <c r="K1346" s="9">
        <f>IF(telefony[[#This Row],[Czy komórkowy]]=1, telefony[[#This Row],[zakonczenie]]-telefony[[#This Row],[rozpoczecie]]+K1345, K1345)</f>
        <v>1.7608680555555538</v>
      </c>
      <c r="L1346" s="9">
        <f>IF(telefony[[#This Row],[Czy zagraniczne]]=1, telefony[[#This Row],[zakonczenie]]-telefony[[#This Row],[rozpoczecie]]+L1345, L1345)</f>
        <v>0.43358796296296365</v>
      </c>
      <c r="M1346" s="9">
        <f>IF(telefony[[#This Row],[Czy stacjonarny]]=1, telefony[[#This Row],[zakonczenie]]-telefony[[#This Row],[rozpoczecie]]+M1345, IF(telefony[[#This Row],[Czy komórkowy]]=1, telefony[[#This Row],[zakonczenie]]-telefony[[#This Row],[rozpoczecie]]+M1345, M1345))</f>
        <v>7.2867245370370455</v>
      </c>
      <c r="N1346" s="2">
        <f>telefony[[#This Row],[zakonczenie]]-telefony[[#This Row],[rozpoczecie]]</f>
        <v>3.8078703703703365E-3</v>
      </c>
      <c r="O1346">
        <f>IF(telefony[[#This Row],[Czy zagraniczne]]=1, ROUNDUP(telefony[[#This Row],[Trwanie]]*1440,0),0)</f>
        <v>0</v>
      </c>
      <c r="P1346" s="9">
        <f>IF(telefony[[#This Row],[Czy komórkowy]]=1, P1345+telefony[[#This Row],[Trwanie]], P1345)</f>
        <v>1.5962152777777767</v>
      </c>
      <c r="Q1346" s="9">
        <f>IF(telefony[[#This Row],[Czy stacjonarny]]=1, Q1345+telefony[[#This Row],[Trwanie]], Q1345)</f>
        <v>5.1349537037037054</v>
      </c>
    </row>
    <row r="1347" spans="1:17" x14ac:dyDescent="0.25">
      <c r="A1347">
        <v>1268336</v>
      </c>
      <c r="B1347" s="1">
        <v>42936</v>
      </c>
      <c r="C1347" s="2">
        <v>0.43172453703703706</v>
      </c>
      <c r="D1347" s="2">
        <v>0.44153935185185184</v>
      </c>
      <c r="E1347">
        <f>IF(LEN(telefony[[#This Row],[nr]]) = 7, 1,0)</f>
        <v>1</v>
      </c>
      <c r="F1347">
        <f>IF(LEN(telefony[[#This Row],[nr]]) = 8, 1,0)</f>
        <v>0</v>
      </c>
      <c r="G1347">
        <f>IF(LEN(telefony[[#This Row],[nr]]) &gt;= 10, 1,0)</f>
        <v>0</v>
      </c>
      <c r="H1347">
        <f>IF(AND(MID(telefony[[#This Row],[nr]],1,2)="12",  telefony[[#This Row],[Czy stacjonarny]]=1), 1,0)</f>
        <v>1</v>
      </c>
      <c r="I1347" s="2">
        <f>IF(telefony[[#This Row],[Czy stacjonarny na 12]]=1, telefony[[#This Row],[zakonczenie]]-telefony[[#This Row],[rozpoczecie]]+I1346, I1346)</f>
        <v>0.100023148148148</v>
      </c>
      <c r="J1347" s="9">
        <f>IF(telefony[[#This Row],[Czy stacjonarny]]=1, telefony[[#This Row],[zakonczenie]]-telefony[[#This Row],[rozpoczecie]]+J1346, J1346)</f>
        <v>5.5356712962962957</v>
      </c>
      <c r="K1347" s="9">
        <f>IF(telefony[[#This Row],[Czy komórkowy]]=1, telefony[[#This Row],[zakonczenie]]-telefony[[#This Row],[rozpoczecie]]+K1346, K1346)</f>
        <v>1.7608680555555538</v>
      </c>
      <c r="L1347" s="9">
        <f>IF(telefony[[#This Row],[Czy zagraniczne]]=1, telefony[[#This Row],[zakonczenie]]-telefony[[#This Row],[rozpoczecie]]+L1346, L1346)</f>
        <v>0.43358796296296365</v>
      </c>
      <c r="M1347" s="9">
        <f>IF(telefony[[#This Row],[Czy stacjonarny]]=1, telefony[[#This Row],[zakonczenie]]-telefony[[#This Row],[rozpoczecie]]+M1346, IF(telefony[[#This Row],[Czy komórkowy]]=1, telefony[[#This Row],[zakonczenie]]-telefony[[#This Row],[rozpoczecie]]+M1346, M1346))</f>
        <v>7.2965393518518606</v>
      </c>
      <c r="N1347" s="2">
        <f>telefony[[#This Row],[zakonczenie]]-telefony[[#This Row],[rozpoczecie]]</f>
        <v>9.8148148148147762E-3</v>
      </c>
      <c r="O1347">
        <f>IF(telefony[[#This Row],[Czy zagraniczne]]=1, ROUNDUP(telefony[[#This Row],[Trwanie]]*1440,0),0)</f>
        <v>0</v>
      </c>
      <c r="P1347" s="9">
        <f>IF(telefony[[#This Row],[Czy komórkowy]]=1, P1346+telefony[[#This Row],[Trwanie]], P1346)</f>
        <v>1.5962152777777767</v>
      </c>
      <c r="Q1347" s="9">
        <f>IF(telefony[[#This Row],[Czy stacjonarny]]=1, Q1346+telefony[[#This Row],[Trwanie]], Q1346)</f>
        <v>5.1447685185185206</v>
      </c>
    </row>
    <row r="1348" spans="1:17" x14ac:dyDescent="0.25">
      <c r="A1348">
        <v>7288626</v>
      </c>
      <c r="B1348" s="1">
        <v>42936</v>
      </c>
      <c r="C1348" s="2">
        <v>0.43606481481481479</v>
      </c>
      <c r="D1348" s="2">
        <v>0.44609953703703703</v>
      </c>
      <c r="E1348">
        <f>IF(LEN(telefony[[#This Row],[nr]]) = 7, 1,0)</f>
        <v>1</v>
      </c>
      <c r="F1348">
        <f>IF(LEN(telefony[[#This Row],[nr]]) = 8, 1,0)</f>
        <v>0</v>
      </c>
      <c r="G1348">
        <f>IF(LEN(telefony[[#This Row],[nr]]) &gt;= 10, 1,0)</f>
        <v>0</v>
      </c>
      <c r="H1348">
        <f>IF(AND(MID(telefony[[#This Row],[nr]],1,2)="12",  telefony[[#This Row],[Czy stacjonarny]]=1), 1,0)</f>
        <v>0</v>
      </c>
      <c r="I1348" s="2">
        <f>IF(telefony[[#This Row],[Czy stacjonarny na 12]]=1, telefony[[#This Row],[zakonczenie]]-telefony[[#This Row],[rozpoczecie]]+I1347, I1347)</f>
        <v>0.100023148148148</v>
      </c>
      <c r="J1348" s="9">
        <f>IF(telefony[[#This Row],[Czy stacjonarny]]=1, telefony[[#This Row],[zakonczenie]]-telefony[[#This Row],[rozpoczecie]]+J1347, J1347)</f>
        <v>5.5457060185185183</v>
      </c>
      <c r="K1348" s="9">
        <f>IF(telefony[[#This Row],[Czy komórkowy]]=1, telefony[[#This Row],[zakonczenie]]-telefony[[#This Row],[rozpoczecie]]+K1347, K1347)</f>
        <v>1.7608680555555538</v>
      </c>
      <c r="L1348" s="9">
        <f>IF(telefony[[#This Row],[Czy zagraniczne]]=1, telefony[[#This Row],[zakonczenie]]-telefony[[#This Row],[rozpoczecie]]+L1347, L1347)</f>
        <v>0.43358796296296365</v>
      </c>
      <c r="M1348" s="9">
        <f>IF(telefony[[#This Row],[Czy stacjonarny]]=1, telefony[[#This Row],[zakonczenie]]-telefony[[#This Row],[rozpoczecie]]+M1347, IF(telefony[[#This Row],[Czy komórkowy]]=1, telefony[[#This Row],[zakonczenie]]-telefony[[#This Row],[rozpoczecie]]+M1347, M1347))</f>
        <v>7.3065740740740832</v>
      </c>
      <c r="N1348" s="2">
        <f>telefony[[#This Row],[zakonczenie]]-telefony[[#This Row],[rozpoczecie]]</f>
        <v>1.0034722222222237E-2</v>
      </c>
      <c r="O1348">
        <f>IF(telefony[[#This Row],[Czy zagraniczne]]=1, ROUNDUP(telefony[[#This Row],[Trwanie]]*1440,0),0)</f>
        <v>0</v>
      </c>
      <c r="P1348" s="9">
        <f>IF(telefony[[#This Row],[Czy komórkowy]]=1, P1347+telefony[[#This Row],[Trwanie]], P1347)</f>
        <v>1.5962152777777767</v>
      </c>
      <c r="Q1348" s="9">
        <f>IF(telefony[[#This Row],[Czy stacjonarny]]=1, Q1347+telefony[[#This Row],[Trwanie]], Q1347)</f>
        <v>5.1548032407407431</v>
      </c>
    </row>
    <row r="1349" spans="1:17" x14ac:dyDescent="0.25">
      <c r="A1349">
        <v>53117702</v>
      </c>
      <c r="B1349" s="1">
        <v>42936</v>
      </c>
      <c r="C1349" s="2">
        <v>0.44170138888888888</v>
      </c>
      <c r="D1349" s="2">
        <v>0.44903935185185184</v>
      </c>
      <c r="E1349">
        <f>IF(LEN(telefony[[#This Row],[nr]]) = 7, 1,0)</f>
        <v>0</v>
      </c>
      <c r="F1349">
        <f>IF(LEN(telefony[[#This Row],[nr]]) = 8, 1,0)</f>
        <v>1</v>
      </c>
      <c r="G1349">
        <f>IF(LEN(telefony[[#This Row],[nr]]) &gt;= 10, 1,0)</f>
        <v>0</v>
      </c>
      <c r="H1349">
        <f>IF(AND(MID(telefony[[#This Row],[nr]],1,2)="12",  telefony[[#This Row],[Czy stacjonarny]]=1), 1,0)</f>
        <v>0</v>
      </c>
      <c r="I1349" s="2">
        <f>IF(telefony[[#This Row],[Czy stacjonarny na 12]]=1, telefony[[#This Row],[zakonczenie]]-telefony[[#This Row],[rozpoczecie]]+I1348, I1348)</f>
        <v>0.100023148148148</v>
      </c>
      <c r="J1349" s="9">
        <f>IF(telefony[[#This Row],[Czy stacjonarny]]=1, telefony[[#This Row],[zakonczenie]]-telefony[[#This Row],[rozpoczecie]]+J1348, J1348)</f>
        <v>5.5457060185185183</v>
      </c>
      <c r="K1349" s="9">
        <f>IF(telefony[[#This Row],[Czy komórkowy]]=1, telefony[[#This Row],[zakonczenie]]-telefony[[#This Row],[rozpoczecie]]+K1348, K1348)</f>
        <v>1.7682060185185167</v>
      </c>
      <c r="L1349" s="9">
        <f>IF(telefony[[#This Row],[Czy zagraniczne]]=1, telefony[[#This Row],[zakonczenie]]-telefony[[#This Row],[rozpoczecie]]+L1348, L1348)</f>
        <v>0.43358796296296365</v>
      </c>
      <c r="M1349" s="9">
        <f>IF(telefony[[#This Row],[Czy stacjonarny]]=1, telefony[[#This Row],[zakonczenie]]-telefony[[#This Row],[rozpoczecie]]+M1348, IF(telefony[[#This Row],[Czy komórkowy]]=1, telefony[[#This Row],[zakonczenie]]-telefony[[#This Row],[rozpoczecie]]+M1348, M1348))</f>
        <v>7.3139120370370465</v>
      </c>
      <c r="N1349" s="2">
        <f>telefony[[#This Row],[zakonczenie]]-telefony[[#This Row],[rozpoczecie]]</f>
        <v>7.3379629629629628E-3</v>
      </c>
      <c r="O1349">
        <f>IF(telefony[[#This Row],[Czy zagraniczne]]=1, ROUNDUP(telefony[[#This Row],[Trwanie]]*1440,0),0)</f>
        <v>0</v>
      </c>
      <c r="P1349" s="9">
        <f>IF(telefony[[#This Row],[Czy komórkowy]]=1, P1348+telefony[[#This Row],[Trwanie]], P1348)</f>
        <v>1.6035532407407396</v>
      </c>
      <c r="Q1349" s="9">
        <f>IF(telefony[[#This Row],[Czy stacjonarny]]=1, Q1348+telefony[[#This Row],[Trwanie]], Q1348)</f>
        <v>5.1548032407407431</v>
      </c>
    </row>
    <row r="1350" spans="1:17" x14ac:dyDescent="0.25">
      <c r="A1350">
        <v>10201038</v>
      </c>
      <c r="B1350" s="1">
        <v>42936</v>
      </c>
      <c r="C1350" s="2">
        <v>0.44615740740740739</v>
      </c>
      <c r="D1350" s="2">
        <v>0.45019675925925928</v>
      </c>
      <c r="E1350">
        <f>IF(LEN(telefony[[#This Row],[nr]]) = 7, 1,0)</f>
        <v>0</v>
      </c>
      <c r="F1350">
        <f>IF(LEN(telefony[[#This Row],[nr]]) = 8, 1,0)</f>
        <v>1</v>
      </c>
      <c r="G1350">
        <f>IF(LEN(telefony[[#This Row],[nr]]) &gt;= 10, 1,0)</f>
        <v>0</v>
      </c>
      <c r="H1350">
        <f>IF(AND(MID(telefony[[#This Row],[nr]],1,2)="12",  telefony[[#This Row],[Czy stacjonarny]]=1), 1,0)</f>
        <v>0</v>
      </c>
      <c r="I1350" s="2">
        <f>IF(telefony[[#This Row],[Czy stacjonarny na 12]]=1, telefony[[#This Row],[zakonczenie]]-telefony[[#This Row],[rozpoczecie]]+I1349, I1349)</f>
        <v>0.100023148148148</v>
      </c>
      <c r="J1350" s="9">
        <f>IF(telefony[[#This Row],[Czy stacjonarny]]=1, telefony[[#This Row],[zakonczenie]]-telefony[[#This Row],[rozpoczecie]]+J1349, J1349)</f>
        <v>5.5457060185185183</v>
      </c>
      <c r="K1350" s="9">
        <f>IF(telefony[[#This Row],[Czy komórkowy]]=1, telefony[[#This Row],[zakonczenie]]-telefony[[#This Row],[rozpoczecie]]+K1349, K1349)</f>
        <v>1.7722453703703684</v>
      </c>
      <c r="L1350" s="9">
        <f>IF(telefony[[#This Row],[Czy zagraniczne]]=1, telefony[[#This Row],[zakonczenie]]-telefony[[#This Row],[rozpoczecie]]+L1349, L1349)</f>
        <v>0.43358796296296365</v>
      </c>
      <c r="M1350" s="9">
        <f>IF(telefony[[#This Row],[Czy stacjonarny]]=1, telefony[[#This Row],[zakonczenie]]-telefony[[#This Row],[rozpoczecie]]+M1349, IF(telefony[[#This Row],[Czy komórkowy]]=1, telefony[[#This Row],[zakonczenie]]-telefony[[#This Row],[rozpoczecie]]+M1349, M1349))</f>
        <v>7.3179513888888987</v>
      </c>
      <c r="N1350" s="2">
        <f>telefony[[#This Row],[zakonczenie]]-telefony[[#This Row],[rozpoczecie]]</f>
        <v>4.0393518518518912E-3</v>
      </c>
      <c r="O1350">
        <f>IF(telefony[[#This Row],[Czy zagraniczne]]=1, ROUNDUP(telefony[[#This Row],[Trwanie]]*1440,0),0)</f>
        <v>0</v>
      </c>
      <c r="P1350" s="9">
        <f>IF(telefony[[#This Row],[Czy komórkowy]]=1, P1349+telefony[[#This Row],[Trwanie]], P1349)</f>
        <v>1.6075925925925914</v>
      </c>
      <c r="Q1350" s="9">
        <f>IF(telefony[[#This Row],[Czy stacjonarny]]=1, Q1349+telefony[[#This Row],[Trwanie]], Q1349)</f>
        <v>5.1548032407407431</v>
      </c>
    </row>
    <row r="1351" spans="1:17" x14ac:dyDescent="0.25">
      <c r="A1351">
        <v>4738129</v>
      </c>
      <c r="B1351" s="1">
        <v>42936</v>
      </c>
      <c r="C1351" s="2">
        <v>0.4503935185185185</v>
      </c>
      <c r="D1351" s="2">
        <v>0.46037037037037037</v>
      </c>
      <c r="E1351">
        <f>IF(LEN(telefony[[#This Row],[nr]]) = 7, 1,0)</f>
        <v>1</v>
      </c>
      <c r="F1351">
        <f>IF(LEN(telefony[[#This Row],[nr]]) = 8, 1,0)</f>
        <v>0</v>
      </c>
      <c r="G1351">
        <f>IF(LEN(telefony[[#This Row],[nr]]) &gt;= 10, 1,0)</f>
        <v>0</v>
      </c>
      <c r="H1351">
        <f>IF(AND(MID(telefony[[#This Row],[nr]],1,2)="12",  telefony[[#This Row],[Czy stacjonarny]]=1), 1,0)</f>
        <v>0</v>
      </c>
      <c r="I1351" s="2">
        <f>IF(telefony[[#This Row],[Czy stacjonarny na 12]]=1, telefony[[#This Row],[zakonczenie]]-telefony[[#This Row],[rozpoczecie]]+I1350, I1350)</f>
        <v>0.100023148148148</v>
      </c>
      <c r="J1351" s="9">
        <f>IF(telefony[[#This Row],[Czy stacjonarny]]=1, telefony[[#This Row],[zakonczenie]]-telefony[[#This Row],[rozpoczecie]]+J1350, J1350)</f>
        <v>5.5556828703703705</v>
      </c>
      <c r="K1351" s="9">
        <f>IF(telefony[[#This Row],[Czy komórkowy]]=1, telefony[[#This Row],[zakonczenie]]-telefony[[#This Row],[rozpoczecie]]+K1350, K1350)</f>
        <v>1.7722453703703684</v>
      </c>
      <c r="L1351" s="9">
        <f>IF(telefony[[#This Row],[Czy zagraniczne]]=1, telefony[[#This Row],[zakonczenie]]-telefony[[#This Row],[rozpoczecie]]+L1350, L1350)</f>
        <v>0.43358796296296365</v>
      </c>
      <c r="M1351" s="9">
        <f>IF(telefony[[#This Row],[Czy stacjonarny]]=1, telefony[[#This Row],[zakonczenie]]-telefony[[#This Row],[rozpoczecie]]+M1350, IF(telefony[[#This Row],[Czy komórkowy]]=1, telefony[[#This Row],[zakonczenie]]-telefony[[#This Row],[rozpoczecie]]+M1350, M1350))</f>
        <v>7.3279282407407509</v>
      </c>
      <c r="N1351" s="2">
        <f>telefony[[#This Row],[zakonczenie]]-telefony[[#This Row],[rozpoczecie]]</f>
        <v>9.9768518518518756E-3</v>
      </c>
      <c r="O1351">
        <f>IF(telefony[[#This Row],[Czy zagraniczne]]=1, ROUNDUP(telefony[[#This Row],[Trwanie]]*1440,0),0)</f>
        <v>0</v>
      </c>
      <c r="P1351" s="9">
        <f>IF(telefony[[#This Row],[Czy komórkowy]]=1, P1350+telefony[[#This Row],[Trwanie]], P1350)</f>
        <v>1.6075925925925914</v>
      </c>
      <c r="Q1351" s="9">
        <f>IF(telefony[[#This Row],[Czy stacjonarny]]=1, Q1350+telefony[[#This Row],[Trwanie]], Q1350)</f>
        <v>5.1647800925925953</v>
      </c>
    </row>
    <row r="1352" spans="1:17" x14ac:dyDescent="0.25">
      <c r="A1352">
        <v>3153023</v>
      </c>
      <c r="B1352" s="1">
        <v>42936</v>
      </c>
      <c r="C1352" s="2">
        <v>0.45503472222222224</v>
      </c>
      <c r="D1352" s="2">
        <v>0.45876157407407409</v>
      </c>
      <c r="E1352">
        <f>IF(LEN(telefony[[#This Row],[nr]]) = 7, 1,0)</f>
        <v>1</v>
      </c>
      <c r="F1352">
        <f>IF(LEN(telefony[[#This Row],[nr]]) = 8, 1,0)</f>
        <v>0</v>
      </c>
      <c r="G1352">
        <f>IF(LEN(telefony[[#This Row],[nr]]) &gt;= 10, 1,0)</f>
        <v>0</v>
      </c>
      <c r="H1352">
        <f>IF(AND(MID(telefony[[#This Row],[nr]],1,2)="12",  telefony[[#This Row],[Czy stacjonarny]]=1), 1,0)</f>
        <v>0</v>
      </c>
      <c r="I1352" s="2">
        <f>IF(telefony[[#This Row],[Czy stacjonarny na 12]]=1, telefony[[#This Row],[zakonczenie]]-telefony[[#This Row],[rozpoczecie]]+I1351, I1351)</f>
        <v>0.100023148148148</v>
      </c>
      <c r="J1352" s="9">
        <f>IF(telefony[[#This Row],[Czy stacjonarny]]=1, telefony[[#This Row],[zakonczenie]]-telefony[[#This Row],[rozpoczecie]]+J1351, J1351)</f>
        <v>5.5594097222222221</v>
      </c>
      <c r="K1352" s="9">
        <f>IF(telefony[[#This Row],[Czy komórkowy]]=1, telefony[[#This Row],[zakonczenie]]-telefony[[#This Row],[rozpoczecie]]+K1351, K1351)</f>
        <v>1.7722453703703684</v>
      </c>
      <c r="L1352" s="9">
        <f>IF(telefony[[#This Row],[Czy zagraniczne]]=1, telefony[[#This Row],[zakonczenie]]-telefony[[#This Row],[rozpoczecie]]+L1351, L1351)</f>
        <v>0.43358796296296365</v>
      </c>
      <c r="M1352" s="9">
        <f>IF(telefony[[#This Row],[Czy stacjonarny]]=1, telefony[[#This Row],[zakonczenie]]-telefony[[#This Row],[rozpoczecie]]+M1351, IF(telefony[[#This Row],[Czy komórkowy]]=1, telefony[[#This Row],[zakonczenie]]-telefony[[#This Row],[rozpoczecie]]+M1351, M1351))</f>
        <v>7.3316550925926025</v>
      </c>
      <c r="N1352" s="2">
        <f>telefony[[#This Row],[zakonczenie]]-telefony[[#This Row],[rozpoczecie]]</f>
        <v>3.7268518518518423E-3</v>
      </c>
      <c r="O1352">
        <f>IF(telefony[[#This Row],[Czy zagraniczne]]=1, ROUNDUP(telefony[[#This Row],[Trwanie]]*1440,0),0)</f>
        <v>0</v>
      </c>
      <c r="P1352" s="9">
        <f>IF(telefony[[#This Row],[Czy komórkowy]]=1, P1351+telefony[[#This Row],[Trwanie]], P1351)</f>
        <v>1.6075925925925914</v>
      </c>
      <c r="Q1352" s="9">
        <f>IF(telefony[[#This Row],[Czy stacjonarny]]=1, Q1351+telefony[[#This Row],[Trwanie]], Q1351)</f>
        <v>5.1685069444444469</v>
      </c>
    </row>
    <row r="1353" spans="1:17" x14ac:dyDescent="0.25">
      <c r="A1353">
        <v>1747389</v>
      </c>
      <c r="B1353" s="1">
        <v>42936</v>
      </c>
      <c r="C1353" s="2">
        <v>0.45795138888888887</v>
      </c>
      <c r="D1353" s="2">
        <v>0.46004629629629629</v>
      </c>
      <c r="E1353">
        <f>IF(LEN(telefony[[#This Row],[nr]]) = 7, 1,0)</f>
        <v>1</v>
      </c>
      <c r="F1353">
        <f>IF(LEN(telefony[[#This Row],[nr]]) = 8, 1,0)</f>
        <v>0</v>
      </c>
      <c r="G1353">
        <f>IF(LEN(telefony[[#This Row],[nr]]) &gt;= 10, 1,0)</f>
        <v>0</v>
      </c>
      <c r="H1353">
        <f>IF(AND(MID(telefony[[#This Row],[nr]],1,2)="12",  telefony[[#This Row],[Czy stacjonarny]]=1), 1,0)</f>
        <v>0</v>
      </c>
      <c r="I1353" s="2">
        <f>IF(telefony[[#This Row],[Czy stacjonarny na 12]]=1, telefony[[#This Row],[zakonczenie]]-telefony[[#This Row],[rozpoczecie]]+I1352, I1352)</f>
        <v>0.100023148148148</v>
      </c>
      <c r="J1353" s="9">
        <f>IF(telefony[[#This Row],[Czy stacjonarny]]=1, telefony[[#This Row],[zakonczenie]]-telefony[[#This Row],[rozpoczecie]]+J1352, J1352)</f>
        <v>5.5615046296296295</v>
      </c>
      <c r="K1353" s="9">
        <f>IF(telefony[[#This Row],[Czy komórkowy]]=1, telefony[[#This Row],[zakonczenie]]-telefony[[#This Row],[rozpoczecie]]+K1352, K1352)</f>
        <v>1.7722453703703684</v>
      </c>
      <c r="L1353" s="9">
        <f>IF(telefony[[#This Row],[Czy zagraniczne]]=1, telefony[[#This Row],[zakonczenie]]-telefony[[#This Row],[rozpoczecie]]+L1352, L1352)</f>
        <v>0.43358796296296365</v>
      </c>
      <c r="M1353" s="9">
        <f>IF(telefony[[#This Row],[Czy stacjonarny]]=1, telefony[[#This Row],[zakonczenie]]-telefony[[#This Row],[rozpoczecie]]+M1352, IF(telefony[[#This Row],[Czy komórkowy]]=1, telefony[[#This Row],[zakonczenie]]-telefony[[#This Row],[rozpoczecie]]+M1352, M1352))</f>
        <v>7.33375000000001</v>
      </c>
      <c r="N1353" s="2">
        <f>telefony[[#This Row],[zakonczenie]]-telefony[[#This Row],[rozpoczecie]]</f>
        <v>2.0949074074074203E-3</v>
      </c>
      <c r="O1353">
        <f>IF(telefony[[#This Row],[Czy zagraniczne]]=1, ROUNDUP(telefony[[#This Row],[Trwanie]]*1440,0),0)</f>
        <v>0</v>
      </c>
      <c r="P1353" s="9">
        <f>IF(telefony[[#This Row],[Czy komórkowy]]=1, P1352+telefony[[#This Row],[Trwanie]], P1352)</f>
        <v>1.6075925925925914</v>
      </c>
      <c r="Q1353" s="9">
        <f>IF(telefony[[#This Row],[Czy stacjonarny]]=1, Q1352+telefony[[#This Row],[Trwanie]], Q1352)</f>
        <v>5.1706018518518544</v>
      </c>
    </row>
    <row r="1354" spans="1:17" x14ac:dyDescent="0.25">
      <c r="A1354">
        <v>5526425146</v>
      </c>
      <c r="B1354" s="1">
        <v>42936</v>
      </c>
      <c r="C1354" s="2">
        <v>0.46164351851851854</v>
      </c>
      <c r="D1354" s="2">
        <v>0.46197916666666666</v>
      </c>
      <c r="E1354">
        <f>IF(LEN(telefony[[#This Row],[nr]]) = 7, 1,0)</f>
        <v>0</v>
      </c>
      <c r="F1354">
        <f>IF(LEN(telefony[[#This Row],[nr]]) = 8, 1,0)</f>
        <v>0</v>
      </c>
      <c r="G1354">
        <f>IF(LEN(telefony[[#This Row],[nr]]) &gt;= 10, 1,0)</f>
        <v>1</v>
      </c>
      <c r="H1354">
        <f>IF(AND(MID(telefony[[#This Row],[nr]],1,2)="12",  telefony[[#This Row],[Czy stacjonarny]]=1), 1,0)</f>
        <v>0</v>
      </c>
      <c r="I1354" s="2">
        <f>IF(telefony[[#This Row],[Czy stacjonarny na 12]]=1, telefony[[#This Row],[zakonczenie]]-telefony[[#This Row],[rozpoczecie]]+I1353, I1353)</f>
        <v>0.100023148148148</v>
      </c>
      <c r="J1354" s="9">
        <f>IF(telefony[[#This Row],[Czy stacjonarny]]=1, telefony[[#This Row],[zakonczenie]]-telefony[[#This Row],[rozpoczecie]]+J1353, J1353)</f>
        <v>5.5615046296296295</v>
      </c>
      <c r="K1354" s="9">
        <f>IF(telefony[[#This Row],[Czy komórkowy]]=1, telefony[[#This Row],[zakonczenie]]-telefony[[#This Row],[rozpoczecie]]+K1353, K1353)</f>
        <v>1.7722453703703684</v>
      </c>
      <c r="L1354" s="9">
        <f>IF(telefony[[#This Row],[Czy zagraniczne]]=1, telefony[[#This Row],[zakonczenie]]-telefony[[#This Row],[rozpoczecie]]+L1353, L1353)</f>
        <v>0.43392361111111177</v>
      </c>
      <c r="M1354" s="9">
        <f>IF(telefony[[#This Row],[Czy stacjonarny]]=1, telefony[[#This Row],[zakonczenie]]-telefony[[#This Row],[rozpoczecie]]+M1353, IF(telefony[[#This Row],[Czy komórkowy]]=1, telefony[[#This Row],[zakonczenie]]-telefony[[#This Row],[rozpoczecie]]+M1353, M1353))</f>
        <v>7.33375000000001</v>
      </c>
      <c r="N1354" s="2">
        <f>telefony[[#This Row],[zakonczenie]]-telefony[[#This Row],[rozpoczecie]]</f>
        <v>3.356481481481266E-4</v>
      </c>
      <c r="O1354">
        <f>IF(telefony[[#This Row],[Czy zagraniczne]]=1, ROUNDUP(telefony[[#This Row],[Trwanie]]*1440,0),0)</f>
        <v>1</v>
      </c>
      <c r="P1354" s="9">
        <f>IF(telefony[[#This Row],[Czy komórkowy]]=1, P1353+telefony[[#This Row],[Trwanie]], P1353)</f>
        <v>1.6075925925925914</v>
      </c>
      <c r="Q1354" s="9">
        <f>IF(telefony[[#This Row],[Czy stacjonarny]]=1, Q1353+telefony[[#This Row],[Trwanie]], Q1353)</f>
        <v>5.1706018518518544</v>
      </c>
    </row>
    <row r="1355" spans="1:17" x14ac:dyDescent="0.25">
      <c r="A1355">
        <v>93050839</v>
      </c>
      <c r="B1355" s="1">
        <v>42936</v>
      </c>
      <c r="C1355" s="2">
        <v>0.46225694444444443</v>
      </c>
      <c r="D1355" s="2">
        <v>0.46591435185185187</v>
      </c>
      <c r="E1355">
        <f>IF(LEN(telefony[[#This Row],[nr]]) = 7, 1,0)</f>
        <v>0</v>
      </c>
      <c r="F1355">
        <f>IF(LEN(telefony[[#This Row],[nr]]) = 8, 1,0)</f>
        <v>1</v>
      </c>
      <c r="G1355">
        <f>IF(LEN(telefony[[#This Row],[nr]]) &gt;= 10, 1,0)</f>
        <v>0</v>
      </c>
      <c r="H1355">
        <f>IF(AND(MID(telefony[[#This Row],[nr]],1,2)="12",  telefony[[#This Row],[Czy stacjonarny]]=1), 1,0)</f>
        <v>0</v>
      </c>
      <c r="I1355" s="2">
        <f>IF(telefony[[#This Row],[Czy stacjonarny na 12]]=1, telefony[[#This Row],[zakonczenie]]-telefony[[#This Row],[rozpoczecie]]+I1354, I1354)</f>
        <v>0.100023148148148</v>
      </c>
      <c r="J1355" s="9">
        <f>IF(telefony[[#This Row],[Czy stacjonarny]]=1, telefony[[#This Row],[zakonczenie]]-telefony[[#This Row],[rozpoczecie]]+J1354, J1354)</f>
        <v>5.5615046296296295</v>
      </c>
      <c r="K1355" s="9">
        <f>IF(telefony[[#This Row],[Czy komórkowy]]=1, telefony[[#This Row],[zakonczenie]]-telefony[[#This Row],[rozpoczecie]]+K1354, K1354)</f>
        <v>1.7759027777777758</v>
      </c>
      <c r="L1355" s="9">
        <f>IF(telefony[[#This Row],[Czy zagraniczne]]=1, telefony[[#This Row],[zakonczenie]]-telefony[[#This Row],[rozpoczecie]]+L1354, L1354)</f>
        <v>0.43392361111111177</v>
      </c>
      <c r="M1355" s="9">
        <f>IF(telefony[[#This Row],[Czy stacjonarny]]=1, telefony[[#This Row],[zakonczenie]]-telefony[[#This Row],[rozpoczecie]]+M1354, IF(telefony[[#This Row],[Czy komórkowy]]=1, telefony[[#This Row],[zakonczenie]]-telefony[[#This Row],[rozpoczecie]]+M1354, M1354))</f>
        <v>7.3374074074074178</v>
      </c>
      <c r="N1355" s="2">
        <f>telefony[[#This Row],[zakonczenie]]-telefony[[#This Row],[rozpoczecie]]</f>
        <v>3.6574074074074425E-3</v>
      </c>
      <c r="O1355">
        <f>IF(telefony[[#This Row],[Czy zagraniczne]]=1, ROUNDUP(telefony[[#This Row],[Trwanie]]*1440,0),0)</f>
        <v>0</v>
      </c>
      <c r="P1355" s="9">
        <f>IF(telefony[[#This Row],[Czy komórkowy]]=1, P1354+telefony[[#This Row],[Trwanie]], P1354)</f>
        <v>1.6112499999999987</v>
      </c>
      <c r="Q1355" s="9">
        <f>IF(telefony[[#This Row],[Czy stacjonarny]]=1, Q1354+telefony[[#This Row],[Trwanie]], Q1354)</f>
        <v>5.1706018518518544</v>
      </c>
    </row>
    <row r="1356" spans="1:17" x14ac:dyDescent="0.25">
      <c r="A1356">
        <v>1288318920</v>
      </c>
      <c r="B1356" s="1">
        <v>42936</v>
      </c>
      <c r="C1356" s="2">
        <v>0.46606481481481482</v>
      </c>
      <c r="D1356" s="2">
        <v>0.47375</v>
      </c>
      <c r="E1356">
        <f>IF(LEN(telefony[[#This Row],[nr]]) = 7, 1,0)</f>
        <v>0</v>
      </c>
      <c r="F1356">
        <f>IF(LEN(telefony[[#This Row],[nr]]) = 8, 1,0)</f>
        <v>0</v>
      </c>
      <c r="G1356">
        <f>IF(LEN(telefony[[#This Row],[nr]]) &gt;= 10, 1,0)</f>
        <v>1</v>
      </c>
      <c r="H1356">
        <f>IF(AND(MID(telefony[[#This Row],[nr]],1,2)="12",  telefony[[#This Row],[Czy stacjonarny]]=1), 1,0)</f>
        <v>0</v>
      </c>
      <c r="I1356" s="2">
        <f>IF(telefony[[#This Row],[Czy stacjonarny na 12]]=1, telefony[[#This Row],[zakonczenie]]-telefony[[#This Row],[rozpoczecie]]+I1355, I1355)</f>
        <v>0.100023148148148</v>
      </c>
      <c r="J1356" s="9">
        <f>IF(telefony[[#This Row],[Czy stacjonarny]]=1, telefony[[#This Row],[zakonczenie]]-telefony[[#This Row],[rozpoczecie]]+J1355, J1355)</f>
        <v>5.5615046296296295</v>
      </c>
      <c r="K1356" s="9">
        <f>IF(telefony[[#This Row],[Czy komórkowy]]=1, telefony[[#This Row],[zakonczenie]]-telefony[[#This Row],[rozpoczecie]]+K1355, K1355)</f>
        <v>1.7759027777777758</v>
      </c>
      <c r="L1356" s="9">
        <f>IF(telefony[[#This Row],[Czy zagraniczne]]=1, telefony[[#This Row],[zakonczenie]]-telefony[[#This Row],[rozpoczecie]]+L1355, L1355)</f>
        <v>0.44160879629629696</v>
      </c>
      <c r="M1356" s="9">
        <f>IF(telefony[[#This Row],[Czy stacjonarny]]=1, telefony[[#This Row],[zakonczenie]]-telefony[[#This Row],[rozpoczecie]]+M1355, IF(telefony[[#This Row],[Czy komórkowy]]=1, telefony[[#This Row],[zakonczenie]]-telefony[[#This Row],[rozpoczecie]]+M1355, M1355))</f>
        <v>7.3374074074074178</v>
      </c>
      <c r="N1356" s="2">
        <f>telefony[[#This Row],[zakonczenie]]-telefony[[#This Row],[rozpoczecie]]</f>
        <v>7.6851851851851838E-3</v>
      </c>
      <c r="O1356">
        <f>IF(telefony[[#This Row],[Czy zagraniczne]]=1, ROUNDUP(telefony[[#This Row],[Trwanie]]*1440,0),0)</f>
        <v>12</v>
      </c>
      <c r="P1356" s="9">
        <f>IF(telefony[[#This Row],[Czy komórkowy]]=1, P1355+telefony[[#This Row],[Trwanie]], P1355)</f>
        <v>1.6112499999999987</v>
      </c>
      <c r="Q1356" s="9">
        <f>IF(telefony[[#This Row],[Czy stacjonarny]]=1, Q1355+telefony[[#This Row],[Trwanie]], Q1355)</f>
        <v>5.1706018518518544</v>
      </c>
    </row>
    <row r="1357" spans="1:17" x14ac:dyDescent="0.25">
      <c r="A1357">
        <v>5613566</v>
      </c>
      <c r="B1357" s="1">
        <v>42936</v>
      </c>
      <c r="C1357" s="2">
        <v>0.47105324074074073</v>
      </c>
      <c r="D1357" s="2">
        <v>0.47146990740740741</v>
      </c>
      <c r="E1357">
        <f>IF(LEN(telefony[[#This Row],[nr]]) = 7, 1,0)</f>
        <v>1</v>
      </c>
      <c r="F1357">
        <f>IF(LEN(telefony[[#This Row],[nr]]) = 8, 1,0)</f>
        <v>0</v>
      </c>
      <c r="G1357">
        <f>IF(LEN(telefony[[#This Row],[nr]]) &gt;= 10, 1,0)</f>
        <v>0</v>
      </c>
      <c r="H1357">
        <f>IF(AND(MID(telefony[[#This Row],[nr]],1,2)="12",  telefony[[#This Row],[Czy stacjonarny]]=1), 1,0)</f>
        <v>0</v>
      </c>
      <c r="I1357" s="2">
        <f>IF(telefony[[#This Row],[Czy stacjonarny na 12]]=1, telefony[[#This Row],[zakonczenie]]-telefony[[#This Row],[rozpoczecie]]+I1356, I1356)</f>
        <v>0.100023148148148</v>
      </c>
      <c r="J1357" s="9">
        <f>IF(telefony[[#This Row],[Czy stacjonarny]]=1, telefony[[#This Row],[zakonczenie]]-telefony[[#This Row],[rozpoczecie]]+J1356, J1356)</f>
        <v>5.5619212962962958</v>
      </c>
      <c r="K1357" s="9">
        <f>IF(telefony[[#This Row],[Czy komórkowy]]=1, telefony[[#This Row],[zakonczenie]]-telefony[[#This Row],[rozpoczecie]]+K1356, K1356)</f>
        <v>1.7759027777777758</v>
      </c>
      <c r="L1357" s="9">
        <f>IF(telefony[[#This Row],[Czy zagraniczne]]=1, telefony[[#This Row],[zakonczenie]]-telefony[[#This Row],[rozpoczecie]]+L1356, L1356)</f>
        <v>0.44160879629629696</v>
      </c>
      <c r="M1357" s="9">
        <f>IF(telefony[[#This Row],[Czy stacjonarny]]=1, telefony[[#This Row],[zakonczenie]]-telefony[[#This Row],[rozpoczecie]]+M1356, IF(telefony[[#This Row],[Czy komórkowy]]=1, telefony[[#This Row],[zakonczenie]]-telefony[[#This Row],[rozpoczecie]]+M1356, M1356))</f>
        <v>7.3378240740740841</v>
      </c>
      <c r="N1357" s="2">
        <f>telefony[[#This Row],[zakonczenie]]-telefony[[#This Row],[rozpoczecie]]</f>
        <v>4.1666666666667629E-4</v>
      </c>
      <c r="O1357">
        <f>IF(telefony[[#This Row],[Czy zagraniczne]]=1, ROUNDUP(telefony[[#This Row],[Trwanie]]*1440,0),0)</f>
        <v>0</v>
      </c>
      <c r="P1357" s="9">
        <f>IF(telefony[[#This Row],[Czy komórkowy]]=1, P1356+telefony[[#This Row],[Trwanie]], P1356)</f>
        <v>1.6112499999999987</v>
      </c>
      <c r="Q1357" s="9">
        <f>IF(telefony[[#This Row],[Czy stacjonarny]]=1, Q1356+telefony[[#This Row],[Trwanie]], Q1356)</f>
        <v>5.1710185185185207</v>
      </c>
    </row>
    <row r="1358" spans="1:17" x14ac:dyDescent="0.25">
      <c r="A1358">
        <v>2406196</v>
      </c>
      <c r="B1358" s="1">
        <v>42936</v>
      </c>
      <c r="C1358" s="2">
        <v>0.47244212962962961</v>
      </c>
      <c r="D1358" s="2">
        <v>0.48127314814814814</v>
      </c>
      <c r="E1358">
        <f>IF(LEN(telefony[[#This Row],[nr]]) = 7, 1,0)</f>
        <v>1</v>
      </c>
      <c r="F1358">
        <f>IF(LEN(telefony[[#This Row],[nr]]) = 8, 1,0)</f>
        <v>0</v>
      </c>
      <c r="G1358">
        <f>IF(LEN(telefony[[#This Row],[nr]]) &gt;= 10, 1,0)</f>
        <v>0</v>
      </c>
      <c r="H1358">
        <f>IF(AND(MID(telefony[[#This Row],[nr]],1,2)="12",  telefony[[#This Row],[Czy stacjonarny]]=1), 1,0)</f>
        <v>0</v>
      </c>
      <c r="I1358" s="2">
        <f>IF(telefony[[#This Row],[Czy stacjonarny na 12]]=1, telefony[[#This Row],[zakonczenie]]-telefony[[#This Row],[rozpoczecie]]+I1357, I1357)</f>
        <v>0.100023148148148</v>
      </c>
      <c r="J1358" s="9">
        <f>IF(telefony[[#This Row],[Czy stacjonarny]]=1, telefony[[#This Row],[zakonczenie]]-telefony[[#This Row],[rozpoczecie]]+J1357, J1357)</f>
        <v>5.5707523148148148</v>
      </c>
      <c r="K1358" s="9">
        <f>IF(telefony[[#This Row],[Czy komórkowy]]=1, telefony[[#This Row],[zakonczenie]]-telefony[[#This Row],[rozpoczecie]]+K1357, K1357)</f>
        <v>1.7759027777777758</v>
      </c>
      <c r="L1358" s="9">
        <f>IF(telefony[[#This Row],[Czy zagraniczne]]=1, telefony[[#This Row],[zakonczenie]]-telefony[[#This Row],[rozpoczecie]]+L1357, L1357)</f>
        <v>0.44160879629629696</v>
      </c>
      <c r="M1358" s="9">
        <f>IF(telefony[[#This Row],[Czy stacjonarny]]=1, telefony[[#This Row],[zakonczenie]]-telefony[[#This Row],[rozpoczecie]]+M1357, IF(telefony[[#This Row],[Czy komórkowy]]=1, telefony[[#This Row],[zakonczenie]]-telefony[[#This Row],[rozpoczecie]]+M1357, M1357))</f>
        <v>7.3466550925926022</v>
      </c>
      <c r="N1358" s="2">
        <f>telefony[[#This Row],[zakonczenie]]-telefony[[#This Row],[rozpoczecie]]</f>
        <v>8.8310185185185297E-3</v>
      </c>
      <c r="O1358">
        <f>IF(telefony[[#This Row],[Czy zagraniczne]]=1, ROUNDUP(telefony[[#This Row],[Trwanie]]*1440,0),0)</f>
        <v>0</v>
      </c>
      <c r="P1358" s="9">
        <f>IF(telefony[[#This Row],[Czy komórkowy]]=1, P1357+telefony[[#This Row],[Trwanie]], P1357)</f>
        <v>1.6112499999999987</v>
      </c>
      <c r="Q1358" s="9">
        <f>IF(telefony[[#This Row],[Czy stacjonarny]]=1, Q1357+telefony[[#This Row],[Trwanie]], Q1357)</f>
        <v>5.1798495370370397</v>
      </c>
    </row>
    <row r="1359" spans="1:17" x14ac:dyDescent="0.25">
      <c r="A1359">
        <v>9046365</v>
      </c>
      <c r="B1359" s="1">
        <v>42936</v>
      </c>
      <c r="C1359" s="2">
        <v>0.47531250000000003</v>
      </c>
      <c r="D1359" s="2">
        <v>0.47684027777777777</v>
      </c>
      <c r="E1359">
        <f>IF(LEN(telefony[[#This Row],[nr]]) = 7, 1,0)</f>
        <v>1</v>
      </c>
      <c r="F1359">
        <f>IF(LEN(telefony[[#This Row],[nr]]) = 8, 1,0)</f>
        <v>0</v>
      </c>
      <c r="G1359">
        <f>IF(LEN(telefony[[#This Row],[nr]]) &gt;= 10, 1,0)</f>
        <v>0</v>
      </c>
      <c r="H1359">
        <f>IF(AND(MID(telefony[[#This Row],[nr]],1,2)="12",  telefony[[#This Row],[Czy stacjonarny]]=1), 1,0)</f>
        <v>0</v>
      </c>
      <c r="I1359" s="2">
        <f>IF(telefony[[#This Row],[Czy stacjonarny na 12]]=1, telefony[[#This Row],[zakonczenie]]-telefony[[#This Row],[rozpoczecie]]+I1358, I1358)</f>
        <v>0.100023148148148</v>
      </c>
      <c r="J1359" s="9">
        <f>IF(telefony[[#This Row],[Czy stacjonarny]]=1, telefony[[#This Row],[zakonczenie]]-telefony[[#This Row],[rozpoczecie]]+J1358, J1358)</f>
        <v>5.5722800925925924</v>
      </c>
      <c r="K1359" s="9">
        <f>IF(telefony[[#This Row],[Czy komórkowy]]=1, telefony[[#This Row],[zakonczenie]]-telefony[[#This Row],[rozpoczecie]]+K1358, K1358)</f>
        <v>1.7759027777777758</v>
      </c>
      <c r="L1359" s="9">
        <f>IF(telefony[[#This Row],[Czy zagraniczne]]=1, telefony[[#This Row],[zakonczenie]]-telefony[[#This Row],[rozpoczecie]]+L1358, L1358)</f>
        <v>0.44160879629629696</v>
      </c>
      <c r="M1359" s="9">
        <f>IF(telefony[[#This Row],[Czy stacjonarny]]=1, telefony[[#This Row],[zakonczenie]]-telefony[[#This Row],[rozpoczecie]]+M1358, IF(telefony[[#This Row],[Czy komórkowy]]=1, telefony[[#This Row],[zakonczenie]]-telefony[[#This Row],[rozpoczecie]]+M1358, M1358))</f>
        <v>7.3481828703703798</v>
      </c>
      <c r="N1359" s="2">
        <f>telefony[[#This Row],[zakonczenie]]-telefony[[#This Row],[rozpoczecie]]</f>
        <v>1.527777777777739E-3</v>
      </c>
      <c r="O1359">
        <f>IF(telefony[[#This Row],[Czy zagraniczne]]=1, ROUNDUP(telefony[[#This Row],[Trwanie]]*1440,0),0)</f>
        <v>0</v>
      </c>
      <c r="P1359" s="9">
        <f>IF(telefony[[#This Row],[Czy komórkowy]]=1, P1358+telefony[[#This Row],[Trwanie]], P1358)</f>
        <v>1.6112499999999987</v>
      </c>
      <c r="Q1359" s="9">
        <f>IF(telefony[[#This Row],[Czy stacjonarny]]=1, Q1358+telefony[[#This Row],[Trwanie]], Q1358)</f>
        <v>5.1813773148148172</v>
      </c>
    </row>
    <row r="1360" spans="1:17" x14ac:dyDescent="0.25">
      <c r="A1360">
        <v>5019634</v>
      </c>
      <c r="B1360" s="1">
        <v>42936</v>
      </c>
      <c r="C1360" s="2">
        <v>0.48032407407407407</v>
      </c>
      <c r="D1360" s="2">
        <v>0.4916550925925926</v>
      </c>
      <c r="E1360">
        <f>IF(LEN(telefony[[#This Row],[nr]]) = 7, 1,0)</f>
        <v>1</v>
      </c>
      <c r="F1360">
        <f>IF(LEN(telefony[[#This Row],[nr]]) = 8, 1,0)</f>
        <v>0</v>
      </c>
      <c r="G1360">
        <f>IF(LEN(telefony[[#This Row],[nr]]) &gt;= 10, 1,0)</f>
        <v>0</v>
      </c>
      <c r="H1360">
        <f>IF(AND(MID(telefony[[#This Row],[nr]],1,2)="12",  telefony[[#This Row],[Czy stacjonarny]]=1), 1,0)</f>
        <v>0</v>
      </c>
      <c r="I1360" s="2">
        <f>IF(telefony[[#This Row],[Czy stacjonarny na 12]]=1, telefony[[#This Row],[zakonczenie]]-telefony[[#This Row],[rozpoczecie]]+I1359, I1359)</f>
        <v>0.100023148148148</v>
      </c>
      <c r="J1360" s="9">
        <f>IF(telefony[[#This Row],[Czy stacjonarny]]=1, telefony[[#This Row],[zakonczenie]]-telefony[[#This Row],[rozpoczecie]]+J1359, J1359)</f>
        <v>5.5836111111111109</v>
      </c>
      <c r="K1360" s="9">
        <f>IF(telefony[[#This Row],[Czy komórkowy]]=1, telefony[[#This Row],[zakonczenie]]-telefony[[#This Row],[rozpoczecie]]+K1359, K1359)</f>
        <v>1.7759027777777758</v>
      </c>
      <c r="L1360" s="9">
        <f>IF(telefony[[#This Row],[Czy zagraniczne]]=1, telefony[[#This Row],[zakonczenie]]-telefony[[#This Row],[rozpoczecie]]+L1359, L1359)</f>
        <v>0.44160879629629696</v>
      </c>
      <c r="M1360" s="9">
        <f>IF(telefony[[#This Row],[Czy stacjonarny]]=1, telefony[[#This Row],[zakonczenie]]-telefony[[#This Row],[rozpoczecie]]+M1359, IF(telefony[[#This Row],[Czy komórkowy]]=1, telefony[[#This Row],[zakonczenie]]-telefony[[#This Row],[rozpoczecie]]+M1359, M1359))</f>
        <v>7.3595138888888982</v>
      </c>
      <c r="N1360" s="2">
        <f>telefony[[#This Row],[zakonczenie]]-telefony[[#This Row],[rozpoczecie]]</f>
        <v>1.1331018518518532E-2</v>
      </c>
      <c r="O1360">
        <f>IF(telefony[[#This Row],[Czy zagraniczne]]=1, ROUNDUP(telefony[[#This Row],[Trwanie]]*1440,0),0)</f>
        <v>0</v>
      </c>
      <c r="P1360" s="9">
        <f>IF(telefony[[#This Row],[Czy komórkowy]]=1, P1359+telefony[[#This Row],[Trwanie]], P1359)</f>
        <v>1.6112499999999987</v>
      </c>
      <c r="Q1360" s="9">
        <f>IF(telefony[[#This Row],[Czy stacjonarny]]=1, Q1359+telefony[[#This Row],[Trwanie]], Q1359)</f>
        <v>5.1927083333333357</v>
      </c>
    </row>
    <row r="1361" spans="1:17" x14ac:dyDescent="0.25">
      <c r="A1361">
        <v>90993861</v>
      </c>
      <c r="B1361" s="1">
        <v>42936</v>
      </c>
      <c r="C1361" s="2">
        <v>0.48280092592592594</v>
      </c>
      <c r="D1361" s="2">
        <v>0.48798611111111112</v>
      </c>
      <c r="E1361">
        <f>IF(LEN(telefony[[#This Row],[nr]]) = 7, 1,0)</f>
        <v>0</v>
      </c>
      <c r="F1361">
        <f>IF(LEN(telefony[[#This Row],[nr]]) = 8, 1,0)</f>
        <v>1</v>
      </c>
      <c r="G1361">
        <f>IF(LEN(telefony[[#This Row],[nr]]) &gt;= 10, 1,0)</f>
        <v>0</v>
      </c>
      <c r="H1361">
        <f>IF(AND(MID(telefony[[#This Row],[nr]],1,2)="12",  telefony[[#This Row],[Czy stacjonarny]]=1), 1,0)</f>
        <v>0</v>
      </c>
      <c r="I1361" s="2">
        <f>IF(telefony[[#This Row],[Czy stacjonarny na 12]]=1, telefony[[#This Row],[zakonczenie]]-telefony[[#This Row],[rozpoczecie]]+I1360, I1360)</f>
        <v>0.100023148148148</v>
      </c>
      <c r="J1361" s="9">
        <f>IF(telefony[[#This Row],[Czy stacjonarny]]=1, telefony[[#This Row],[zakonczenie]]-telefony[[#This Row],[rozpoczecie]]+J1360, J1360)</f>
        <v>5.5836111111111109</v>
      </c>
      <c r="K1361" s="9">
        <f>IF(telefony[[#This Row],[Czy komórkowy]]=1, telefony[[#This Row],[zakonczenie]]-telefony[[#This Row],[rozpoczecie]]+K1360, K1360)</f>
        <v>1.781087962962961</v>
      </c>
      <c r="L1361" s="9">
        <f>IF(telefony[[#This Row],[Czy zagraniczne]]=1, telefony[[#This Row],[zakonczenie]]-telefony[[#This Row],[rozpoczecie]]+L1360, L1360)</f>
        <v>0.44160879629629696</v>
      </c>
      <c r="M1361" s="9">
        <f>IF(telefony[[#This Row],[Czy stacjonarny]]=1, telefony[[#This Row],[zakonczenie]]-telefony[[#This Row],[rozpoczecie]]+M1360, IF(telefony[[#This Row],[Czy komórkowy]]=1, telefony[[#This Row],[zakonczenie]]-telefony[[#This Row],[rozpoczecie]]+M1360, M1360))</f>
        <v>7.3646990740740836</v>
      </c>
      <c r="N1361" s="2">
        <f>telefony[[#This Row],[zakonczenie]]-telefony[[#This Row],[rozpoczecie]]</f>
        <v>5.1851851851851816E-3</v>
      </c>
      <c r="O1361">
        <f>IF(telefony[[#This Row],[Czy zagraniczne]]=1, ROUNDUP(telefony[[#This Row],[Trwanie]]*1440,0),0)</f>
        <v>0</v>
      </c>
      <c r="P1361" s="9">
        <f>IF(telefony[[#This Row],[Czy komórkowy]]=1, P1360+telefony[[#This Row],[Trwanie]], P1360)</f>
        <v>1.6164351851851839</v>
      </c>
      <c r="Q1361" s="9">
        <f>IF(telefony[[#This Row],[Czy stacjonarny]]=1, Q1360+telefony[[#This Row],[Trwanie]], Q1360)</f>
        <v>5.1927083333333357</v>
      </c>
    </row>
    <row r="1362" spans="1:17" x14ac:dyDescent="0.25">
      <c r="A1362">
        <v>4034491</v>
      </c>
      <c r="B1362" s="1">
        <v>42936</v>
      </c>
      <c r="C1362" s="2">
        <v>0.48813657407407407</v>
      </c>
      <c r="D1362" s="2">
        <v>0.49116898148148147</v>
      </c>
      <c r="E1362">
        <f>IF(LEN(telefony[[#This Row],[nr]]) = 7, 1,0)</f>
        <v>1</v>
      </c>
      <c r="F1362">
        <f>IF(LEN(telefony[[#This Row],[nr]]) = 8, 1,0)</f>
        <v>0</v>
      </c>
      <c r="G1362">
        <f>IF(LEN(telefony[[#This Row],[nr]]) &gt;= 10, 1,0)</f>
        <v>0</v>
      </c>
      <c r="H1362">
        <f>IF(AND(MID(telefony[[#This Row],[nr]],1,2)="12",  telefony[[#This Row],[Czy stacjonarny]]=1), 1,0)</f>
        <v>0</v>
      </c>
      <c r="I1362" s="2">
        <f>IF(telefony[[#This Row],[Czy stacjonarny na 12]]=1, telefony[[#This Row],[zakonczenie]]-telefony[[#This Row],[rozpoczecie]]+I1361, I1361)</f>
        <v>0.100023148148148</v>
      </c>
      <c r="J1362" s="9">
        <f>IF(telefony[[#This Row],[Czy stacjonarny]]=1, telefony[[#This Row],[zakonczenie]]-telefony[[#This Row],[rozpoczecie]]+J1361, J1361)</f>
        <v>5.5866435185185184</v>
      </c>
      <c r="K1362" s="9">
        <f>IF(telefony[[#This Row],[Czy komórkowy]]=1, telefony[[#This Row],[zakonczenie]]-telefony[[#This Row],[rozpoczecie]]+K1361, K1361)</f>
        <v>1.781087962962961</v>
      </c>
      <c r="L1362" s="9">
        <f>IF(telefony[[#This Row],[Czy zagraniczne]]=1, telefony[[#This Row],[zakonczenie]]-telefony[[#This Row],[rozpoczecie]]+L1361, L1361)</f>
        <v>0.44160879629629696</v>
      </c>
      <c r="M1362" s="9">
        <f>IF(telefony[[#This Row],[Czy stacjonarny]]=1, telefony[[#This Row],[zakonczenie]]-telefony[[#This Row],[rozpoczecie]]+M1361, IF(telefony[[#This Row],[Czy komórkowy]]=1, telefony[[#This Row],[zakonczenie]]-telefony[[#This Row],[rozpoczecie]]+M1361, M1361))</f>
        <v>7.3677314814814912</v>
      </c>
      <c r="N1362" s="2">
        <f>telefony[[#This Row],[zakonczenie]]-telefony[[#This Row],[rozpoczecie]]</f>
        <v>3.0324074074074003E-3</v>
      </c>
      <c r="O1362">
        <f>IF(telefony[[#This Row],[Czy zagraniczne]]=1, ROUNDUP(telefony[[#This Row],[Trwanie]]*1440,0),0)</f>
        <v>0</v>
      </c>
      <c r="P1362" s="9">
        <f>IF(telefony[[#This Row],[Czy komórkowy]]=1, P1361+telefony[[#This Row],[Trwanie]], P1361)</f>
        <v>1.6164351851851839</v>
      </c>
      <c r="Q1362" s="9">
        <f>IF(telefony[[#This Row],[Czy stacjonarny]]=1, Q1361+telefony[[#This Row],[Trwanie]], Q1361)</f>
        <v>5.1957407407407432</v>
      </c>
    </row>
    <row r="1363" spans="1:17" x14ac:dyDescent="0.25">
      <c r="A1363">
        <v>57395204</v>
      </c>
      <c r="B1363" s="1">
        <v>42936</v>
      </c>
      <c r="C1363" s="2">
        <v>0.49015046296296294</v>
      </c>
      <c r="D1363" s="2">
        <v>0.49456018518518519</v>
      </c>
      <c r="E1363">
        <f>IF(LEN(telefony[[#This Row],[nr]]) = 7, 1,0)</f>
        <v>0</v>
      </c>
      <c r="F1363">
        <f>IF(LEN(telefony[[#This Row],[nr]]) = 8, 1,0)</f>
        <v>1</v>
      </c>
      <c r="G1363">
        <f>IF(LEN(telefony[[#This Row],[nr]]) &gt;= 10, 1,0)</f>
        <v>0</v>
      </c>
      <c r="H1363">
        <f>IF(AND(MID(telefony[[#This Row],[nr]],1,2)="12",  telefony[[#This Row],[Czy stacjonarny]]=1), 1,0)</f>
        <v>0</v>
      </c>
      <c r="I1363" s="2">
        <f>IF(telefony[[#This Row],[Czy stacjonarny na 12]]=1, telefony[[#This Row],[zakonczenie]]-telefony[[#This Row],[rozpoczecie]]+I1362, I1362)</f>
        <v>0.100023148148148</v>
      </c>
      <c r="J1363" s="9">
        <f>IF(telefony[[#This Row],[Czy stacjonarny]]=1, telefony[[#This Row],[zakonczenie]]-telefony[[#This Row],[rozpoczecie]]+J1362, J1362)</f>
        <v>5.5866435185185184</v>
      </c>
      <c r="K1363" s="9">
        <f>IF(telefony[[#This Row],[Czy komórkowy]]=1, telefony[[#This Row],[zakonczenie]]-telefony[[#This Row],[rozpoczecie]]+K1362, K1362)</f>
        <v>1.7854976851851831</v>
      </c>
      <c r="L1363" s="9">
        <f>IF(telefony[[#This Row],[Czy zagraniczne]]=1, telefony[[#This Row],[zakonczenie]]-telefony[[#This Row],[rozpoczecie]]+L1362, L1362)</f>
        <v>0.44160879629629696</v>
      </c>
      <c r="M1363" s="9">
        <f>IF(telefony[[#This Row],[Czy stacjonarny]]=1, telefony[[#This Row],[zakonczenie]]-telefony[[#This Row],[rozpoczecie]]+M1362, IF(telefony[[#This Row],[Czy komórkowy]]=1, telefony[[#This Row],[zakonczenie]]-telefony[[#This Row],[rozpoczecie]]+M1362, M1362))</f>
        <v>7.3721412037037135</v>
      </c>
      <c r="N1363" s="2">
        <f>telefony[[#This Row],[zakonczenie]]-telefony[[#This Row],[rozpoczecie]]</f>
        <v>4.4097222222222454E-3</v>
      </c>
      <c r="O1363">
        <f>IF(telefony[[#This Row],[Czy zagraniczne]]=1, ROUNDUP(telefony[[#This Row],[Trwanie]]*1440,0),0)</f>
        <v>0</v>
      </c>
      <c r="P1363" s="9">
        <f>IF(telefony[[#This Row],[Czy komórkowy]]=1, P1362+telefony[[#This Row],[Trwanie]], P1362)</f>
        <v>1.6208449074074061</v>
      </c>
      <c r="Q1363" s="9">
        <f>IF(telefony[[#This Row],[Czy stacjonarny]]=1, Q1362+telefony[[#This Row],[Trwanie]], Q1362)</f>
        <v>5.1957407407407432</v>
      </c>
    </row>
    <row r="1364" spans="1:17" x14ac:dyDescent="0.25">
      <c r="A1364">
        <v>9156106</v>
      </c>
      <c r="B1364" s="1">
        <v>42936</v>
      </c>
      <c r="C1364" s="2">
        <v>0.49103009259259262</v>
      </c>
      <c r="D1364" s="2">
        <v>0.4937037037037037</v>
      </c>
      <c r="E1364">
        <f>IF(LEN(telefony[[#This Row],[nr]]) = 7, 1,0)</f>
        <v>1</v>
      </c>
      <c r="F1364">
        <f>IF(LEN(telefony[[#This Row],[nr]]) = 8, 1,0)</f>
        <v>0</v>
      </c>
      <c r="G1364">
        <f>IF(LEN(telefony[[#This Row],[nr]]) &gt;= 10, 1,0)</f>
        <v>0</v>
      </c>
      <c r="H1364">
        <f>IF(AND(MID(telefony[[#This Row],[nr]],1,2)="12",  telefony[[#This Row],[Czy stacjonarny]]=1), 1,0)</f>
        <v>0</v>
      </c>
      <c r="I1364" s="2">
        <f>IF(telefony[[#This Row],[Czy stacjonarny na 12]]=1, telefony[[#This Row],[zakonczenie]]-telefony[[#This Row],[rozpoczecie]]+I1363, I1363)</f>
        <v>0.100023148148148</v>
      </c>
      <c r="J1364" s="9">
        <f>IF(telefony[[#This Row],[Czy stacjonarny]]=1, telefony[[#This Row],[zakonczenie]]-telefony[[#This Row],[rozpoczecie]]+J1363, J1363)</f>
        <v>5.5893171296296291</v>
      </c>
      <c r="K1364" s="9">
        <f>IF(telefony[[#This Row],[Czy komórkowy]]=1, telefony[[#This Row],[zakonczenie]]-telefony[[#This Row],[rozpoczecie]]+K1363, K1363)</f>
        <v>1.7854976851851831</v>
      </c>
      <c r="L1364" s="9">
        <f>IF(telefony[[#This Row],[Czy zagraniczne]]=1, telefony[[#This Row],[zakonczenie]]-telefony[[#This Row],[rozpoczecie]]+L1363, L1363)</f>
        <v>0.44160879629629696</v>
      </c>
      <c r="M1364" s="9">
        <f>IF(telefony[[#This Row],[Czy stacjonarny]]=1, telefony[[#This Row],[zakonczenie]]-telefony[[#This Row],[rozpoczecie]]+M1363, IF(telefony[[#This Row],[Czy komórkowy]]=1, telefony[[#This Row],[zakonczenie]]-telefony[[#This Row],[rozpoczecie]]+M1363, M1363))</f>
        <v>7.3748148148148243</v>
      </c>
      <c r="N1364" s="2">
        <f>telefony[[#This Row],[zakonczenie]]-telefony[[#This Row],[rozpoczecie]]</f>
        <v>2.673611111111085E-3</v>
      </c>
      <c r="O1364">
        <f>IF(telefony[[#This Row],[Czy zagraniczne]]=1, ROUNDUP(telefony[[#This Row],[Trwanie]]*1440,0),0)</f>
        <v>0</v>
      </c>
      <c r="P1364" s="9">
        <f>IF(telefony[[#This Row],[Czy komórkowy]]=1, P1363+telefony[[#This Row],[Trwanie]], P1363)</f>
        <v>1.6208449074074061</v>
      </c>
      <c r="Q1364" s="9">
        <f>IF(telefony[[#This Row],[Czy stacjonarny]]=1, Q1363+telefony[[#This Row],[Trwanie]], Q1363)</f>
        <v>5.198414351851854</v>
      </c>
    </row>
    <row r="1365" spans="1:17" x14ac:dyDescent="0.25">
      <c r="A1365">
        <v>7076463</v>
      </c>
      <c r="B1365" s="1">
        <v>42936</v>
      </c>
      <c r="C1365" s="2">
        <v>0.49519675925925927</v>
      </c>
      <c r="D1365" s="2">
        <v>0.49532407407407408</v>
      </c>
      <c r="E1365">
        <f>IF(LEN(telefony[[#This Row],[nr]]) = 7, 1,0)</f>
        <v>1</v>
      </c>
      <c r="F1365">
        <f>IF(LEN(telefony[[#This Row],[nr]]) = 8, 1,0)</f>
        <v>0</v>
      </c>
      <c r="G1365">
        <f>IF(LEN(telefony[[#This Row],[nr]]) &gt;= 10, 1,0)</f>
        <v>0</v>
      </c>
      <c r="H1365">
        <f>IF(AND(MID(telefony[[#This Row],[nr]],1,2)="12",  telefony[[#This Row],[Czy stacjonarny]]=1), 1,0)</f>
        <v>0</v>
      </c>
      <c r="I1365" s="2">
        <f>IF(telefony[[#This Row],[Czy stacjonarny na 12]]=1, telefony[[#This Row],[zakonczenie]]-telefony[[#This Row],[rozpoczecie]]+I1364, I1364)</f>
        <v>0.100023148148148</v>
      </c>
      <c r="J1365" s="9">
        <f>IF(telefony[[#This Row],[Czy stacjonarny]]=1, telefony[[#This Row],[zakonczenie]]-telefony[[#This Row],[rozpoczecie]]+J1364, J1364)</f>
        <v>5.5894444444444442</v>
      </c>
      <c r="K1365" s="9">
        <f>IF(telefony[[#This Row],[Czy komórkowy]]=1, telefony[[#This Row],[zakonczenie]]-telefony[[#This Row],[rozpoczecie]]+K1364, K1364)</f>
        <v>1.7854976851851831</v>
      </c>
      <c r="L1365" s="9">
        <f>IF(telefony[[#This Row],[Czy zagraniczne]]=1, telefony[[#This Row],[zakonczenie]]-telefony[[#This Row],[rozpoczecie]]+L1364, L1364)</f>
        <v>0.44160879629629696</v>
      </c>
      <c r="M1365" s="9">
        <f>IF(telefony[[#This Row],[Czy stacjonarny]]=1, telefony[[#This Row],[zakonczenie]]-telefony[[#This Row],[rozpoczecie]]+M1364, IF(telefony[[#This Row],[Czy komórkowy]]=1, telefony[[#This Row],[zakonczenie]]-telefony[[#This Row],[rozpoczecie]]+M1364, M1364))</f>
        <v>7.3749421296296394</v>
      </c>
      <c r="N1365" s="2">
        <f>telefony[[#This Row],[zakonczenie]]-telefony[[#This Row],[rozpoczecie]]</f>
        <v>1.2731481481481621E-4</v>
      </c>
      <c r="O1365">
        <f>IF(telefony[[#This Row],[Czy zagraniczne]]=1, ROUNDUP(telefony[[#This Row],[Trwanie]]*1440,0),0)</f>
        <v>0</v>
      </c>
      <c r="P1365" s="9">
        <f>IF(telefony[[#This Row],[Czy komórkowy]]=1, P1364+telefony[[#This Row],[Trwanie]], P1364)</f>
        <v>1.6208449074074061</v>
      </c>
      <c r="Q1365" s="9">
        <f>IF(telefony[[#This Row],[Czy stacjonarny]]=1, Q1364+telefony[[#This Row],[Trwanie]], Q1364)</f>
        <v>5.1985416666666691</v>
      </c>
    </row>
    <row r="1366" spans="1:17" x14ac:dyDescent="0.25">
      <c r="A1366">
        <v>3136675</v>
      </c>
      <c r="B1366" s="1">
        <v>42936</v>
      </c>
      <c r="C1366" s="2">
        <v>0.49833333333333335</v>
      </c>
      <c r="D1366" s="2">
        <v>0.50942129629629629</v>
      </c>
      <c r="E1366">
        <f>IF(LEN(telefony[[#This Row],[nr]]) = 7, 1,0)</f>
        <v>1</v>
      </c>
      <c r="F1366">
        <f>IF(LEN(telefony[[#This Row],[nr]]) = 8, 1,0)</f>
        <v>0</v>
      </c>
      <c r="G1366">
        <f>IF(LEN(telefony[[#This Row],[nr]]) &gt;= 10, 1,0)</f>
        <v>0</v>
      </c>
      <c r="H1366">
        <f>IF(AND(MID(telefony[[#This Row],[nr]],1,2)="12",  telefony[[#This Row],[Czy stacjonarny]]=1), 1,0)</f>
        <v>0</v>
      </c>
      <c r="I1366" s="2">
        <f>IF(telefony[[#This Row],[Czy stacjonarny na 12]]=1, telefony[[#This Row],[zakonczenie]]-telefony[[#This Row],[rozpoczecie]]+I1365, I1365)</f>
        <v>0.100023148148148</v>
      </c>
      <c r="J1366" s="9">
        <f>IF(telefony[[#This Row],[Czy stacjonarny]]=1, telefony[[#This Row],[zakonczenie]]-telefony[[#This Row],[rozpoczecie]]+J1365, J1365)</f>
        <v>5.6005324074074068</v>
      </c>
      <c r="K1366" s="9">
        <f>IF(telefony[[#This Row],[Czy komórkowy]]=1, telefony[[#This Row],[zakonczenie]]-telefony[[#This Row],[rozpoczecie]]+K1365, K1365)</f>
        <v>1.7854976851851831</v>
      </c>
      <c r="L1366" s="9">
        <f>IF(telefony[[#This Row],[Czy zagraniczne]]=1, telefony[[#This Row],[zakonczenie]]-telefony[[#This Row],[rozpoczecie]]+L1365, L1365)</f>
        <v>0.44160879629629696</v>
      </c>
      <c r="M1366" s="9">
        <f>IF(telefony[[#This Row],[Czy stacjonarny]]=1, telefony[[#This Row],[zakonczenie]]-telefony[[#This Row],[rozpoczecie]]+M1365, IF(telefony[[#This Row],[Czy komórkowy]]=1, telefony[[#This Row],[zakonczenie]]-telefony[[#This Row],[rozpoczecie]]+M1365, M1365))</f>
        <v>7.3860300925926019</v>
      </c>
      <c r="N1366" s="2">
        <f>telefony[[#This Row],[zakonczenie]]-telefony[[#This Row],[rozpoczecie]]</f>
        <v>1.1087962962962938E-2</v>
      </c>
      <c r="O1366">
        <f>IF(telefony[[#This Row],[Czy zagraniczne]]=1, ROUNDUP(telefony[[#This Row],[Trwanie]]*1440,0),0)</f>
        <v>0</v>
      </c>
      <c r="P1366" s="9">
        <f>IF(telefony[[#This Row],[Czy komórkowy]]=1, P1365+telefony[[#This Row],[Trwanie]], P1365)</f>
        <v>1.6208449074074061</v>
      </c>
      <c r="Q1366" s="9">
        <f>IF(telefony[[#This Row],[Czy stacjonarny]]=1, Q1365+telefony[[#This Row],[Trwanie]], Q1365)</f>
        <v>5.2096296296296316</v>
      </c>
    </row>
    <row r="1367" spans="1:17" x14ac:dyDescent="0.25">
      <c r="A1367">
        <v>7826456</v>
      </c>
      <c r="B1367" s="1">
        <v>42936</v>
      </c>
      <c r="C1367" s="2">
        <v>0.50298611111111113</v>
      </c>
      <c r="D1367" s="2">
        <v>0.50312500000000004</v>
      </c>
      <c r="E1367">
        <f>IF(LEN(telefony[[#This Row],[nr]]) = 7, 1,0)</f>
        <v>1</v>
      </c>
      <c r="F1367">
        <f>IF(LEN(telefony[[#This Row],[nr]]) = 8, 1,0)</f>
        <v>0</v>
      </c>
      <c r="G1367">
        <f>IF(LEN(telefony[[#This Row],[nr]]) &gt;= 10, 1,0)</f>
        <v>0</v>
      </c>
      <c r="H1367">
        <f>IF(AND(MID(telefony[[#This Row],[nr]],1,2)="12",  telefony[[#This Row],[Czy stacjonarny]]=1), 1,0)</f>
        <v>0</v>
      </c>
      <c r="I1367" s="2">
        <f>IF(telefony[[#This Row],[Czy stacjonarny na 12]]=1, telefony[[#This Row],[zakonczenie]]-telefony[[#This Row],[rozpoczecie]]+I1366, I1366)</f>
        <v>0.100023148148148</v>
      </c>
      <c r="J1367" s="9">
        <f>IF(telefony[[#This Row],[Czy stacjonarny]]=1, telefony[[#This Row],[zakonczenie]]-telefony[[#This Row],[rozpoczecie]]+J1366, J1366)</f>
        <v>5.6006712962962961</v>
      </c>
      <c r="K1367" s="9">
        <f>IF(telefony[[#This Row],[Czy komórkowy]]=1, telefony[[#This Row],[zakonczenie]]-telefony[[#This Row],[rozpoczecie]]+K1366, K1366)</f>
        <v>1.7854976851851831</v>
      </c>
      <c r="L1367" s="9">
        <f>IF(telefony[[#This Row],[Czy zagraniczne]]=1, telefony[[#This Row],[zakonczenie]]-telefony[[#This Row],[rozpoczecie]]+L1366, L1366)</f>
        <v>0.44160879629629696</v>
      </c>
      <c r="M1367" s="9">
        <f>IF(telefony[[#This Row],[Czy stacjonarny]]=1, telefony[[#This Row],[zakonczenie]]-telefony[[#This Row],[rozpoczecie]]+M1366, IF(telefony[[#This Row],[Czy komórkowy]]=1, telefony[[#This Row],[zakonczenie]]-telefony[[#This Row],[rozpoczecie]]+M1366, M1366))</f>
        <v>7.3861689814814913</v>
      </c>
      <c r="N1367" s="2">
        <f>telefony[[#This Row],[zakonczenie]]-telefony[[#This Row],[rozpoczecie]]</f>
        <v>1.388888888889106E-4</v>
      </c>
      <c r="O1367">
        <f>IF(telefony[[#This Row],[Czy zagraniczne]]=1, ROUNDUP(telefony[[#This Row],[Trwanie]]*1440,0),0)</f>
        <v>0</v>
      </c>
      <c r="P1367" s="9">
        <f>IF(telefony[[#This Row],[Czy komórkowy]]=1, P1366+telefony[[#This Row],[Trwanie]], P1366)</f>
        <v>1.6208449074074061</v>
      </c>
      <c r="Q1367" s="9">
        <f>IF(telefony[[#This Row],[Czy stacjonarny]]=1, Q1366+telefony[[#This Row],[Trwanie]], Q1366)</f>
        <v>5.209768518518521</v>
      </c>
    </row>
    <row r="1368" spans="1:17" x14ac:dyDescent="0.25">
      <c r="A1368">
        <v>4094662</v>
      </c>
      <c r="B1368" s="1">
        <v>42936</v>
      </c>
      <c r="C1368" s="2">
        <v>0.50581018518518517</v>
      </c>
      <c r="D1368" s="2">
        <v>0.51442129629629629</v>
      </c>
      <c r="E1368">
        <f>IF(LEN(telefony[[#This Row],[nr]]) = 7, 1,0)</f>
        <v>1</v>
      </c>
      <c r="F1368">
        <f>IF(LEN(telefony[[#This Row],[nr]]) = 8, 1,0)</f>
        <v>0</v>
      </c>
      <c r="G1368">
        <f>IF(LEN(telefony[[#This Row],[nr]]) &gt;= 10, 1,0)</f>
        <v>0</v>
      </c>
      <c r="H1368">
        <f>IF(AND(MID(telefony[[#This Row],[nr]],1,2)="12",  telefony[[#This Row],[Czy stacjonarny]]=1), 1,0)</f>
        <v>0</v>
      </c>
      <c r="I1368" s="2">
        <f>IF(telefony[[#This Row],[Czy stacjonarny na 12]]=1, telefony[[#This Row],[zakonczenie]]-telefony[[#This Row],[rozpoczecie]]+I1367, I1367)</f>
        <v>0.100023148148148</v>
      </c>
      <c r="J1368" s="9">
        <f>IF(telefony[[#This Row],[Czy stacjonarny]]=1, telefony[[#This Row],[zakonczenie]]-telefony[[#This Row],[rozpoczecie]]+J1367, J1367)</f>
        <v>5.6092824074074077</v>
      </c>
      <c r="K1368" s="9">
        <f>IF(telefony[[#This Row],[Czy komórkowy]]=1, telefony[[#This Row],[zakonczenie]]-telefony[[#This Row],[rozpoczecie]]+K1367, K1367)</f>
        <v>1.7854976851851831</v>
      </c>
      <c r="L1368" s="9">
        <f>IF(telefony[[#This Row],[Czy zagraniczne]]=1, telefony[[#This Row],[zakonczenie]]-telefony[[#This Row],[rozpoczecie]]+L1367, L1367)</f>
        <v>0.44160879629629696</v>
      </c>
      <c r="M1368" s="9">
        <f>IF(telefony[[#This Row],[Czy stacjonarny]]=1, telefony[[#This Row],[zakonczenie]]-telefony[[#This Row],[rozpoczecie]]+M1367, IF(telefony[[#This Row],[Czy komórkowy]]=1, telefony[[#This Row],[zakonczenie]]-telefony[[#This Row],[rozpoczecie]]+M1367, M1367))</f>
        <v>7.3947800925926028</v>
      </c>
      <c r="N1368" s="2">
        <f>telefony[[#This Row],[zakonczenie]]-telefony[[#This Row],[rozpoczecie]]</f>
        <v>8.6111111111111249E-3</v>
      </c>
      <c r="O1368">
        <f>IF(telefony[[#This Row],[Czy zagraniczne]]=1, ROUNDUP(telefony[[#This Row],[Trwanie]]*1440,0),0)</f>
        <v>0</v>
      </c>
      <c r="P1368" s="9">
        <f>IF(telefony[[#This Row],[Czy komórkowy]]=1, P1367+telefony[[#This Row],[Trwanie]], P1367)</f>
        <v>1.6208449074074061</v>
      </c>
      <c r="Q1368" s="9">
        <f>IF(telefony[[#This Row],[Czy stacjonarny]]=1, Q1367+telefony[[#This Row],[Trwanie]], Q1367)</f>
        <v>5.2183796296296325</v>
      </c>
    </row>
    <row r="1369" spans="1:17" x14ac:dyDescent="0.25">
      <c r="A1369">
        <v>3134379</v>
      </c>
      <c r="B1369" s="1">
        <v>42936</v>
      </c>
      <c r="C1369" s="2">
        <v>0.508275462962963</v>
      </c>
      <c r="D1369" s="2">
        <v>0.51652777777777781</v>
      </c>
      <c r="E1369">
        <f>IF(LEN(telefony[[#This Row],[nr]]) = 7, 1,0)</f>
        <v>1</v>
      </c>
      <c r="F1369">
        <f>IF(LEN(telefony[[#This Row],[nr]]) = 8, 1,0)</f>
        <v>0</v>
      </c>
      <c r="G1369">
        <f>IF(LEN(telefony[[#This Row],[nr]]) &gt;= 10, 1,0)</f>
        <v>0</v>
      </c>
      <c r="H1369">
        <f>IF(AND(MID(telefony[[#This Row],[nr]],1,2)="12",  telefony[[#This Row],[Czy stacjonarny]]=1), 1,0)</f>
        <v>0</v>
      </c>
      <c r="I1369" s="2">
        <f>IF(telefony[[#This Row],[Czy stacjonarny na 12]]=1, telefony[[#This Row],[zakonczenie]]-telefony[[#This Row],[rozpoczecie]]+I1368, I1368)</f>
        <v>0.100023148148148</v>
      </c>
      <c r="J1369" s="9">
        <f>IF(telefony[[#This Row],[Czy stacjonarny]]=1, telefony[[#This Row],[zakonczenie]]-telefony[[#This Row],[rozpoczecie]]+J1368, J1368)</f>
        <v>5.6175347222222225</v>
      </c>
      <c r="K1369" s="9">
        <f>IF(telefony[[#This Row],[Czy komórkowy]]=1, telefony[[#This Row],[zakonczenie]]-telefony[[#This Row],[rozpoczecie]]+K1368, K1368)</f>
        <v>1.7854976851851831</v>
      </c>
      <c r="L1369" s="9">
        <f>IF(telefony[[#This Row],[Czy zagraniczne]]=1, telefony[[#This Row],[zakonczenie]]-telefony[[#This Row],[rozpoczecie]]+L1368, L1368)</f>
        <v>0.44160879629629696</v>
      </c>
      <c r="M1369" s="9">
        <f>IF(telefony[[#This Row],[Czy stacjonarny]]=1, telefony[[#This Row],[zakonczenie]]-telefony[[#This Row],[rozpoczecie]]+M1368, IF(telefony[[#This Row],[Czy komórkowy]]=1, telefony[[#This Row],[zakonczenie]]-telefony[[#This Row],[rozpoczecie]]+M1368, M1368))</f>
        <v>7.4030324074074176</v>
      </c>
      <c r="N1369" s="2">
        <f>telefony[[#This Row],[zakonczenie]]-telefony[[#This Row],[rozpoczecie]]</f>
        <v>8.2523148148148096E-3</v>
      </c>
      <c r="O1369">
        <f>IF(telefony[[#This Row],[Czy zagraniczne]]=1, ROUNDUP(telefony[[#This Row],[Trwanie]]*1440,0),0)</f>
        <v>0</v>
      </c>
      <c r="P1369" s="9">
        <f>IF(telefony[[#This Row],[Czy komórkowy]]=1, P1368+telefony[[#This Row],[Trwanie]], P1368)</f>
        <v>1.6208449074074061</v>
      </c>
      <c r="Q1369" s="9">
        <f>IF(telefony[[#This Row],[Czy stacjonarny]]=1, Q1368+telefony[[#This Row],[Trwanie]], Q1368)</f>
        <v>5.2266319444444473</v>
      </c>
    </row>
    <row r="1370" spans="1:17" x14ac:dyDescent="0.25">
      <c r="A1370">
        <v>1119016</v>
      </c>
      <c r="B1370" s="1">
        <v>42936</v>
      </c>
      <c r="C1370" s="2">
        <v>0.50880787037037034</v>
      </c>
      <c r="D1370" s="2">
        <v>0.51409722222222221</v>
      </c>
      <c r="E1370">
        <f>IF(LEN(telefony[[#This Row],[nr]]) = 7, 1,0)</f>
        <v>1</v>
      </c>
      <c r="F1370">
        <f>IF(LEN(telefony[[#This Row],[nr]]) = 8, 1,0)</f>
        <v>0</v>
      </c>
      <c r="G1370">
        <f>IF(LEN(telefony[[#This Row],[nr]]) &gt;= 10, 1,0)</f>
        <v>0</v>
      </c>
      <c r="H1370">
        <f>IF(AND(MID(telefony[[#This Row],[nr]],1,2)="12",  telefony[[#This Row],[Czy stacjonarny]]=1), 1,0)</f>
        <v>0</v>
      </c>
      <c r="I1370" s="2">
        <f>IF(telefony[[#This Row],[Czy stacjonarny na 12]]=1, telefony[[#This Row],[zakonczenie]]-telefony[[#This Row],[rozpoczecie]]+I1369, I1369)</f>
        <v>0.100023148148148</v>
      </c>
      <c r="J1370" s="9">
        <f>IF(telefony[[#This Row],[Czy stacjonarny]]=1, telefony[[#This Row],[zakonczenie]]-telefony[[#This Row],[rozpoczecie]]+J1369, J1369)</f>
        <v>5.6228240740740745</v>
      </c>
      <c r="K1370" s="9">
        <f>IF(telefony[[#This Row],[Czy komórkowy]]=1, telefony[[#This Row],[zakonczenie]]-telefony[[#This Row],[rozpoczecie]]+K1369, K1369)</f>
        <v>1.7854976851851831</v>
      </c>
      <c r="L1370" s="9">
        <f>IF(telefony[[#This Row],[Czy zagraniczne]]=1, telefony[[#This Row],[zakonczenie]]-telefony[[#This Row],[rozpoczecie]]+L1369, L1369)</f>
        <v>0.44160879629629696</v>
      </c>
      <c r="M1370" s="9">
        <f>IF(telefony[[#This Row],[Czy stacjonarny]]=1, telefony[[#This Row],[zakonczenie]]-telefony[[#This Row],[rozpoczecie]]+M1369, IF(telefony[[#This Row],[Czy komórkowy]]=1, telefony[[#This Row],[zakonczenie]]-telefony[[#This Row],[rozpoczecie]]+M1369, M1369))</f>
        <v>7.4083217592592696</v>
      </c>
      <c r="N1370" s="2">
        <f>telefony[[#This Row],[zakonczenie]]-telefony[[#This Row],[rozpoczecie]]</f>
        <v>5.2893518518518645E-3</v>
      </c>
      <c r="O1370">
        <f>IF(telefony[[#This Row],[Czy zagraniczne]]=1, ROUNDUP(telefony[[#This Row],[Trwanie]]*1440,0),0)</f>
        <v>0</v>
      </c>
      <c r="P1370" s="9">
        <f>IF(telefony[[#This Row],[Czy komórkowy]]=1, P1369+telefony[[#This Row],[Trwanie]], P1369)</f>
        <v>1.6208449074074061</v>
      </c>
      <c r="Q1370" s="9">
        <f>IF(telefony[[#This Row],[Czy stacjonarny]]=1, Q1369+telefony[[#This Row],[Trwanie]], Q1369)</f>
        <v>5.2319212962962993</v>
      </c>
    </row>
    <row r="1371" spans="1:17" x14ac:dyDescent="0.25">
      <c r="A1371">
        <v>3539762</v>
      </c>
      <c r="B1371" s="1">
        <v>42936</v>
      </c>
      <c r="C1371" s="2">
        <v>0.51028935185185187</v>
      </c>
      <c r="D1371" s="2">
        <v>0.52089120370370368</v>
      </c>
      <c r="E1371">
        <f>IF(LEN(telefony[[#This Row],[nr]]) = 7, 1,0)</f>
        <v>1</v>
      </c>
      <c r="F1371">
        <f>IF(LEN(telefony[[#This Row],[nr]]) = 8, 1,0)</f>
        <v>0</v>
      </c>
      <c r="G1371">
        <f>IF(LEN(telefony[[#This Row],[nr]]) &gt;= 10, 1,0)</f>
        <v>0</v>
      </c>
      <c r="H1371">
        <f>IF(AND(MID(telefony[[#This Row],[nr]],1,2)="12",  telefony[[#This Row],[Czy stacjonarny]]=1), 1,0)</f>
        <v>0</v>
      </c>
      <c r="I1371" s="2">
        <f>IF(telefony[[#This Row],[Czy stacjonarny na 12]]=1, telefony[[#This Row],[zakonczenie]]-telefony[[#This Row],[rozpoczecie]]+I1370, I1370)</f>
        <v>0.100023148148148</v>
      </c>
      <c r="J1371" s="9">
        <f>IF(telefony[[#This Row],[Czy stacjonarny]]=1, telefony[[#This Row],[zakonczenie]]-telefony[[#This Row],[rozpoczecie]]+J1370, J1370)</f>
        <v>5.6334259259259261</v>
      </c>
      <c r="K1371" s="9">
        <f>IF(telefony[[#This Row],[Czy komórkowy]]=1, telefony[[#This Row],[zakonczenie]]-telefony[[#This Row],[rozpoczecie]]+K1370, K1370)</f>
        <v>1.7854976851851831</v>
      </c>
      <c r="L1371" s="9">
        <f>IF(telefony[[#This Row],[Czy zagraniczne]]=1, telefony[[#This Row],[zakonczenie]]-telefony[[#This Row],[rozpoczecie]]+L1370, L1370)</f>
        <v>0.44160879629629696</v>
      </c>
      <c r="M1371" s="9">
        <f>IF(telefony[[#This Row],[Czy stacjonarny]]=1, telefony[[#This Row],[zakonczenie]]-telefony[[#This Row],[rozpoczecie]]+M1370, IF(telefony[[#This Row],[Czy komórkowy]]=1, telefony[[#This Row],[zakonczenie]]-telefony[[#This Row],[rozpoczecie]]+M1370, M1370))</f>
        <v>7.4189236111111212</v>
      </c>
      <c r="N1371" s="2">
        <f>telefony[[#This Row],[zakonczenie]]-telefony[[#This Row],[rozpoczecie]]</f>
        <v>1.0601851851851807E-2</v>
      </c>
      <c r="O1371">
        <f>IF(telefony[[#This Row],[Czy zagraniczne]]=1, ROUNDUP(telefony[[#This Row],[Trwanie]]*1440,0),0)</f>
        <v>0</v>
      </c>
      <c r="P1371" s="9">
        <f>IF(telefony[[#This Row],[Czy komórkowy]]=1, P1370+telefony[[#This Row],[Trwanie]], P1370)</f>
        <v>1.6208449074074061</v>
      </c>
      <c r="Q1371" s="9">
        <f>IF(telefony[[#This Row],[Czy stacjonarny]]=1, Q1370+telefony[[#This Row],[Trwanie]], Q1370)</f>
        <v>5.2425231481481509</v>
      </c>
    </row>
    <row r="1372" spans="1:17" x14ac:dyDescent="0.25">
      <c r="A1372">
        <v>28601187</v>
      </c>
      <c r="B1372" s="1">
        <v>42936</v>
      </c>
      <c r="C1372" s="2">
        <v>0.51511574074074074</v>
      </c>
      <c r="D1372" s="2">
        <v>0.51787037037037043</v>
      </c>
      <c r="E1372">
        <f>IF(LEN(telefony[[#This Row],[nr]]) = 7, 1,0)</f>
        <v>0</v>
      </c>
      <c r="F1372">
        <f>IF(LEN(telefony[[#This Row],[nr]]) = 8, 1,0)</f>
        <v>1</v>
      </c>
      <c r="G1372">
        <f>IF(LEN(telefony[[#This Row],[nr]]) &gt;= 10, 1,0)</f>
        <v>0</v>
      </c>
      <c r="H1372">
        <f>IF(AND(MID(telefony[[#This Row],[nr]],1,2)="12",  telefony[[#This Row],[Czy stacjonarny]]=1), 1,0)</f>
        <v>0</v>
      </c>
      <c r="I1372" s="2">
        <f>IF(telefony[[#This Row],[Czy stacjonarny na 12]]=1, telefony[[#This Row],[zakonczenie]]-telefony[[#This Row],[rozpoczecie]]+I1371, I1371)</f>
        <v>0.100023148148148</v>
      </c>
      <c r="J1372" s="9">
        <f>IF(telefony[[#This Row],[Czy stacjonarny]]=1, telefony[[#This Row],[zakonczenie]]-telefony[[#This Row],[rozpoczecie]]+J1371, J1371)</f>
        <v>5.6334259259259261</v>
      </c>
      <c r="K1372" s="9">
        <f>IF(telefony[[#This Row],[Czy komórkowy]]=1, telefony[[#This Row],[zakonczenie]]-telefony[[#This Row],[rozpoczecie]]+K1371, K1371)</f>
        <v>1.7882523148148128</v>
      </c>
      <c r="L1372" s="9">
        <f>IF(telefony[[#This Row],[Czy zagraniczne]]=1, telefony[[#This Row],[zakonczenie]]-telefony[[#This Row],[rozpoczecie]]+L1371, L1371)</f>
        <v>0.44160879629629696</v>
      </c>
      <c r="M1372" s="9">
        <f>IF(telefony[[#This Row],[Czy stacjonarny]]=1, telefony[[#This Row],[zakonczenie]]-telefony[[#This Row],[rozpoczecie]]+M1371, IF(telefony[[#This Row],[Czy komórkowy]]=1, telefony[[#This Row],[zakonczenie]]-telefony[[#This Row],[rozpoczecie]]+M1371, M1371))</f>
        <v>7.4216782407407509</v>
      </c>
      <c r="N1372" s="2">
        <f>telefony[[#This Row],[zakonczenie]]-telefony[[#This Row],[rozpoczecie]]</f>
        <v>2.7546296296296902E-3</v>
      </c>
      <c r="O1372">
        <f>IF(telefony[[#This Row],[Czy zagraniczne]]=1, ROUNDUP(telefony[[#This Row],[Trwanie]]*1440,0),0)</f>
        <v>0</v>
      </c>
      <c r="P1372" s="9">
        <f>IF(telefony[[#This Row],[Czy komórkowy]]=1, P1371+telefony[[#This Row],[Trwanie]], P1371)</f>
        <v>1.6235995370370357</v>
      </c>
      <c r="Q1372" s="9">
        <f>IF(telefony[[#This Row],[Czy stacjonarny]]=1, Q1371+telefony[[#This Row],[Trwanie]], Q1371)</f>
        <v>5.2425231481481509</v>
      </c>
    </row>
    <row r="1373" spans="1:17" x14ac:dyDescent="0.25">
      <c r="A1373">
        <v>2841969</v>
      </c>
      <c r="B1373" s="1">
        <v>42936</v>
      </c>
      <c r="C1373" s="2">
        <v>0.51512731481481477</v>
      </c>
      <c r="D1373" s="2">
        <v>0.51556712962962958</v>
      </c>
      <c r="E1373">
        <f>IF(LEN(telefony[[#This Row],[nr]]) = 7, 1,0)</f>
        <v>1</v>
      </c>
      <c r="F1373">
        <f>IF(LEN(telefony[[#This Row],[nr]]) = 8, 1,0)</f>
        <v>0</v>
      </c>
      <c r="G1373">
        <f>IF(LEN(telefony[[#This Row],[nr]]) &gt;= 10, 1,0)</f>
        <v>0</v>
      </c>
      <c r="H1373">
        <f>IF(AND(MID(telefony[[#This Row],[nr]],1,2)="12",  telefony[[#This Row],[Czy stacjonarny]]=1), 1,0)</f>
        <v>0</v>
      </c>
      <c r="I1373" s="2">
        <f>IF(telefony[[#This Row],[Czy stacjonarny na 12]]=1, telefony[[#This Row],[zakonczenie]]-telefony[[#This Row],[rozpoczecie]]+I1372, I1372)</f>
        <v>0.100023148148148</v>
      </c>
      <c r="J1373" s="9">
        <f>IF(telefony[[#This Row],[Czy stacjonarny]]=1, telefony[[#This Row],[zakonczenie]]-telefony[[#This Row],[rozpoczecie]]+J1372, J1372)</f>
        <v>5.6338657407407409</v>
      </c>
      <c r="K1373" s="9">
        <f>IF(telefony[[#This Row],[Czy komórkowy]]=1, telefony[[#This Row],[zakonczenie]]-telefony[[#This Row],[rozpoczecie]]+K1372, K1372)</f>
        <v>1.7882523148148128</v>
      </c>
      <c r="L1373" s="9">
        <f>IF(telefony[[#This Row],[Czy zagraniczne]]=1, telefony[[#This Row],[zakonczenie]]-telefony[[#This Row],[rozpoczecie]]+L1372, L1372)</f>
        <v>0.44160879629629696</v>
      </c>
      <c r="M1373" s="9">
        <f>IF(telefony[[#This Row],[Czy stacjonarny]]=1, telefony[[#This Row],[zakonczenie]]-telefony[[#This Row],[rozpoczecie]]+M1372, IF(telefony[[#This Row],[Czy komórkowy]]=1, telefony[[#This Row],[zakonczenie]]-telefony[[#This Row],[rozpoczecie]]+M1372, M1372))</f>
        <v>7.4221180555555657</v>
      </c>
      <c r="N1373" s="2">
        <f>telefony[[#This Row],[zakonczenie]]-telefony[[#This Row],[rozpoczecie]]</f>
        <v>4.3981481481480955E-4</v>
      </c>
      <c r="O1373">
        <f>IF(telefony[[#This Row],[Czy zagraniczne]]=1, ROUNDUP(telefony[[#This Row],[Trwanie]]*1440,0),0)</f>
        <v>0</v>
      </c>
      <c r="P1373" s="9">
        <f>IF(telefony[[#This Row],[Czy komórkowy]]=1, P1372+telefony[[#This Row],[Trwanie]], P1372)</f>
        <v>1.6235995370370357</v>
      </c>
      <c r="Q1373" s="9">
        <f>IF(telefony[[#This Row],[Czy stacjonarny]]=1, Q1372+telefony[[#This Row],[Trwanie]], Q1372)</f>
        <v>5.2429629629629657</v>
      </c>
    </row>
    <row r="1374" spans="1:17" x14ac:dyDescent="0.25">
      <c r="A1374">
        <v>57957786</v>
      </c>
      <c r="B1374" s="1">
        <v>42936</v>
      </c>
      <c r="C1374" s="2">
        <v>0.51928240740740739</v>
      </c>
      <c r="D1374" s="2">
        <v>0.53030092592592593</v>
      </c>
      <c r="E1374">
        <f>IF(LEN(telefony[[#This Row],[nr]]) = 7, 1,0)</f>
        <v>0</v>
      </c>
      <c r="F1374">
        <f>IF(LEN(telefony[[#This Row],[nr]]) = 8, 1,0)</f>
        <v>1</v>
      </c>
      <c r="G1374">
        <f>IF(LEN(telefony[[#This Row],[nr]]) &gt;= 10, 1,0)</f>
        <v>0</v>
      </c>
      <c r="H1374">
        <f>IF(AND(MID(telefony[[#This Row],[nr]],1,2)="12",  telefony[[#This Row],[Czy stacjonarny]]=1), 1,0)</f>
        <v>0</v>
      </c>
      <c r="I1374" s="2">
        <f>IF(telefony[[#This Row],[Czy stacjonarny na 12]]=1, telefony[[#This Row],[zakonczenie]]-telefony[[#This Row],[rozpoczecie]]+I1373, I1373)</f>
        <v>0.100023148148148</v>
      </c>
      <c r="J1374" s="9">
        <f>IF(telefony[[#This Row],[Czy stacjonarny]]=1, telefony[[#This Row],[zakonczenie]]-telefony[[#This Row],[rozpoczecie]]+J1373, J1373)</f>
        <v>5.6338657407407409</v>
      </c>
      <c r="K1374" s="9">
        <f>IF(telefony[[#This Row],[Czy komórkowy]]=1, telefony[[#This Row],[zakonczenie]]-telefony[[#This Row],[rozpoczecie]]+K1373, K1373)</f>
        <v>1.7992708333333314</v>
      </c>
      <c r="L1374" s="9">
        <f>IF(telefony[[#This Row],[Czy zagraniczne]]=1, telefony[[#This Row],[zakonczenie]]-telefony[[#This Row],[rozpoczecie]]+L1373, L1373)</f>
        <v>0.44160879629629696</v>
      </c>
      <c r="M1374" s="9">
        <f>IF(telefony[[#This Row],[Czy stacjonarny]]=1, telefony[[#This Row],[zakonczenie]]-telefony[[#This Row],[rozpoczecie]]+M1373, IF(telefony[[#This Row],[Czy komórkowy]]=1, telefony[[#This Row],[zakonczenie]]-telefony[[#This Row],[rozpoczecie]]+M1373, M1373))</f>
        <v>7.4331365740740845</v>
      </c>
      <c r="N1374" s="2">
        <f>telefony[[#This Row],[zakonczenie]]-telefony[[#This Row],[rozpoczecie]]</f>
        <v>1.1018518518518539E-2</v>
      </c>
      <c r="O1374">
        <f>IF(telefony[[#This Row],[Czy zagraniczne]]=1, ROUNDUP(telefony[[#This Row],[Trwanie]]*1440,0),0)</f>
        <v>0</v>
      </c>
      <c r="P1374" s="9">
        <f>IF(telefony[[#This Row],[Czy komórkowy]]=1, P1373+telefony[[#This Row],[Trwanie]], P1373)</f>
        <v>1.6346180555555543</v>
      </c>
      <c r="Q1374" s="9">
        <f>IF(telefony[[#This Row],[Czy stacjonarny]]=1, Q1373+telefony[[#This Row],[Trwanie]], Q1373)</f>
        <v>5.2429629629629657</v>
      </c>
    </row>
    <row r="1375" spans="1:17" x14ac:dyDescent="0.25">
      <c r="A1375">
        <v>6068132</v>
      </c>
      <c r="B1375" s="1">
        <v>42936</v>
      </c>
      <c r="C1375" s="2">
        <v>0.52225694444444448</v>
      </c>
      <c r="D1375" s="2">
        <v>0.5236574074074074</v>
      </c>
      <c r="E1375">
        <f>IF(LEN(telefony[[#This Row],[nr]]) = 7, 1,0)</f>
        <v>1</v>
      </c>
      <c r="F1375">
        <f>IF(LEN(telefony[[#This Row],[nr]]) = 8, 1,0)</f>
        <v>0</v>
      </c>
      <c r="G1375">
        <f>IF(LEN(telefony[[#This Row],[nr]]) &gt;= 10, 1,0)</f>
        <v>0</v>
      </c>
      <c r="H1375">
        <f>IF(AND(MID(telefony[[#This Row],[nr]],1,2)="12",  telefony[[#This Row],[Czy stacjonarny]]=1), 1,0)</f>
        <v>0</v>
      </c>
      <c r="I1375" s="2">
        <f>IF(telefony[[#This Row],[Czy stacjonarny na 12]]=1, telefony[[#This Row],[zakonczenie]]-telefony[[#This Row],[rozpoczecie]]+I1374, I1374)</f>
        <v>0.100023148148148</v>
      </c>
      <c r="J1375" s="9">
        <f>IF(telefony[[#This Row],[Czy stacjonarny]]=1, telefony[[#This Row],[zakonczenie]]-telefony[[#This Row],[rozpoczecie]]+J1374, J1374)</f>
        <v>5.6352662037037042</v>
      </c>
      <c r="K1375" s="9">
        <f>IF(telefony[[#This Row],[Czy komórkowy]]=1, telefony[[#This Row],[zakonczenie]]-telefony[[#This Row],[rozpoczecie]]+K1374, K1374)</f>
        <v>1.7992708333333314</v>
      </c>
      <c r="L1375" s="9">
        <f>IF(telefony[[#This Row],[Czy zagraniczne]]=1, telefony[[#This Row],[zakonczenie]]-telefony[[#This Row],[rozpoczecie]]+L1374, L1374)</f>
        <v>0.44160879629629696</v>
      </c>
      <c r="M1375" s="9">
        <f>IF(telefony[[#This Row],[Czy stacjonarny]]=1, telefony[[#This Row],[zakonczenie]]-telefony[[#This Row],[rozpoczecie]]+M1374, IF(telefony[[#This Row],[Czy komórkowy]]=1, telefony[[#This Row],[zakonczenie]]-telefony[[#This Row],[rozpoczecie]]+M1374, M1374))</f>
        <v>7.4345370370370478</v>
      </c>
      <c r="N1375" s="2">
        <f>telefony[[#This Row],[zakonczenie]]-telefony[[#This Row],[rozpoczecie]]</f>
        <v>1.4004629629629228E-3</v>
      </c>
      <c r="O1375">
        <f>IF(telefony[[#This Row],[Czy zagraniczne]]=1, ROUNDUP(telefony[[#This Row],[Trwanie]]*1440,0),0)</f>
        <v>0</v>
      </c>
      <c r="P1375" s="9">
        <f>IF(telefony[[#This Row],[Czy komórkowy]]=1, P1374+telefony[[#This Row],[Trwanie]], P1374)</f>
        <v>1.6346180555555543</v>
      </c>
      <c r="Q1375" s="9">
        <f>IF(telefony[[#This Row],[Czy stacjonarny]]=1, Q1374+telefony[[#This Row],[Trwanie]], Q1374)</f>
        <v>5.2443634259259291</v>
      </c>
    </row>
    <row r="1376" spans="1:17" x14ac:dyDescent="0.25">
      <c r="A1376">
        <v>8195842</v>
      </c>
      <c r="B1376" s="1">
        <v>42936</v>
      </c>
      <c r="C1376" s="2">
        <v>0.52240740740740743</v>
      </c>
      <c r="D1376" s="2">
        <v>0.53074074074074074</v>
      </c>
      <c r="E1376">
        <f>IF(LEN(telefony[[#This Row],[nr]]) = 7, 1,0)</f>
        <v>1</v>
      </c>
      <c r="F1376">
        <f>IF(LEN(telefony[[#This Row],[nr]]) = 8, 1,0)</f>
        <v>0</v>
      </c>
      <c r="G1376">
        <f>IF(LEN(telefony[[#This Row],[nr]]) &gt;= 10, 1,0)</f>
        <v>0</v>
      </c>
      <c r="H1376">
        <f>IF(AND(MID(telefony[[#This Row],[nr]],1,2)="12",  telefony[[#This Row],[Czy stacjonarny]]=1), 1,0)</f>
        <v>0</v>
      </c>
      <c r="I1376" s="2">
        <f>IF(telefony[[#This Row],[Czy stacjonarny na 12]]=1, telefony[[#This Row],[zakonczenie]]-telefony[[#This Row],[rozpoczecie]]+I1375, I1375)</f>
        <v>0.100023148148148</v>
      </c>
      <c r="J1376" s="9">
        <f>IF(telefony[[#This Row],[Czy stacjonarny]]=1, telefony[[#This Row],[zakonczenie]]-telefony[[#This Row],[rozpoczecie]]+J1375, J1375)</f>
        <v>5.6435995370370371</v>
      </c>
      <c r="K1376" s="9">
        <f>IF(telefony[[#This Row],[Czy komórkowy]]=1, telefony[[#This Row],[zakonczenie]]-telefony[[#This Row],[rozpoczecie]]+K1375, K1375)</f>
        <v>1.7992708333333314</v>
      </c>
      <c r="L1376" s="9">
        <f>IF(telefony[[#This Row],[Czy zagraniczne]]=1, telefony[[#This Row],[zakonczenie]]-telefony[[#This Row],[rozpoczecie]]+L1375, L1375)</f>
        <v>0.44160879629629696</v>
      </c>
      <c r="M1376" s="9">
        <f>IF(telefony[[#This Row],[Czy stacjonarny]]=1, telefony[[#This Row],[zakonczenie]]-telefony[[#This Row],[rozpoczecie]]+M1375, IF(telefony[[#This Row],[Czy komórkowy]]=1, telefony[[#This Row],[zakonczenie]]-telefony[[#This Row],[rozpoczecie]]+M1375, M1375))</f>
        <v>7.4428703703703807</v>
      </c>
      <c r="N1376" s="2">
        <f>telefony[[#This Row],[zakonczenie]]-telefony[[#This Row],[rozpoczecie]]</f>
        <v>8.3333333333333037E-3</v>
      </c>
      <c r="O1376">
        <f>IF(telefony[[#This Row],[Czy zagraniczne]]=1, ROUNDUP(telefony[[#This Row],[Trwanie]]*1440,0),0)</f>
        <v>0</v>
      </c>
      <c r="P1376" s="9">
        <f>IF(telefony[[#This Row],[Czy komórkowy]]=1, P1375+telefony[[#This Row],[Trwanie]], P1375)</f>
        <v>1.6346180555555543</v>
      </c>
      <c r="Q1376" s="9">
        <f>IF(telefony[[#This Row],[Czy stacjonarny]]=1, Q1375+telefony[[#This Row],[Trwanie]], Q1375)</f>
        <v>5.2526967592592619</v>
      </c>
    </row>
    <row r="1377" spans="1:17" x14ac:dyDescent="0.25">
      <c r="A1377">
        <v>98737794</v>
      </c>
      <c r="B1377" s="1">
        <v>42936</v>
      </c>
      <c r="C1377" s="2">
        <v>0.52379629629629632</v>
      </c>
      <c r="D1377" s="2">
        <v>0.52883101851851855</v>
      </c>
      <c r="E1377">
        <f>IF(LEN(telefony[[#This Row],[nr]]) = 7, 1,0)</f>
        <v>0</v>
      </c>
      <c r="F1377">
        <f>IF(LEN(telefony[[#This Row],[nr]]) = 8, 1,0)</f>
        <v>1</v>
      </c>
      <c r="G1377">
        <f>IF(LEN(telefony[[#This Row],[nr]]) &gt;= 10, 1,0)</f>
        <v>0</v>
      </c>
      <c r="H1377">
        <f>IF(AND(MID(telefony[[#This Row],[nr]],1,2)="12",  telefony[[#This Row],[Czy stacjonarny]]=1), 1,0)</f>
        <v>0</v>
      </c>
      <c r="I1377" s="2">
        <f>IF(telefony[[#This Row],[Czy stacjonarny na 12]]=1, telefony[[#This Row],[zakonczenie]]-telefony[[#This Row],[rozpoczecie]]+I1376, I1376)</f>
        <v>0.100023148148148</v>
      </c>
      <c r="J1377" s="9">
        <f>IF(telefony[[#This Row],[Czy stacjonarny]]=1, telefony[[#This Row],[zakonczenie]]-telefony[[#This Row],[rozpoczecie]]+J1376, J1376)</f>
        <v>5.6435995370370371</v>
      </c>
      <c r="K1377" s="9">
        <f>IF(telefony[[#This Row],[Czy komórkowy]]=1, telefony[[#This Row],[zakonczenie]]-telefony[[#This Row],[rozpoczecie]]+K1376, K1376)</f>
        <v>1.8043055555555536</v>
      </c>
      <c r="L1377" s="9">
        <f>IF(telefony[[#This Row],[Czy zagraniczne]]=1, telefony[[#This Row],[zakonczenie]]-telefony[[#This Row],[rozpoczecie]]+L1376, L1376)</f>
        <v>0.44160879629629696</v>
      </c>
      <c r="M1377" s="9">
        <f>IF(telefony[[#This Row],[Czy stacjonarny]]=1, telefony[[#This Row],[zakonczenie]]-telefony[[#This Row],[rozpoczecie]]+M1376, IF(telefony[[#This Row],[Czy komórkowy]]=1, telefony[[#This Row],[zakonczenie]]-telefony[[#This Row],[rozpoczecie]]+M1376, M1376))</f>
        <v>7.4479050925926025</v>
      </c>
      <c r="N1377" s="2">
        <f>telefony[[#This Row],[zakonczenie]]-telefony[[#This Row],[rozpoczecie]]</f>
        <v>5.0347222222222321E-3</v>
      </c>
      <c r="O1377">
        <f>IF(telefony[[#This Row],[Czy zagraniczne]]=1, ROUNDUP(telefony[[#This Row],[Trwanie]]*1440,0),0)</f>
        <v>0</v>
      </c>
      <c r="P1377" s="9">
        <f>IF(telefony[[#This Row],[Czy komórkowy]]=1, P1376+telefony[[#This Row],[Trwanie]], P1376)</f>
        <v>1.6396527777777765</v>
      </c>
      <c r="Q1377" s="9">
        <f>IF(telefony[[#This Row],[Czy stacjonarny]]=1, Q1376+telefony[[#This Row],[Trwanie]], Q1376)</f>
        <v>5.2526967592592619</v>
      </c>
    </row>
    <row r="1378" spans="1:17" x14ac:dyDescent="0.25">
      <c r="A1378">
        <v>6523054</v>
      </c>
      <c r="B1378" s="1">
        <v>42936</v>
      </c>
      <c r="C1378" s="2">
        <v>0.52813657407407411</v>
      </c>
      <c r="D1378" s="2">
        <v>0.53877314814814814</v>
      </c>
      <c r="E1378">
        <f>IF(LEN(telefony[[#This Row],[nr]]) = 7, 1,0)</f>
        <v>1</v>
      </c>
      <c r="F1378">
        <f>IF(LEN(telefony[[#This Row],[nr]]) = 8, 1,0)</f>
        <v>0</v>
      </c>
      <c r="G1378">
        <f>IF(LEN(telefony[[#This Row],[nr]]) &gt;= 10, 1,0)</f>
        <v>0</v>
      </c>
      <c r="H1378">
        <f>IF(AND(MID(telefony[[#This Row],[nr]],1,2)="12",  telefony[[#This Row],[Czy stacjonarny]]=1), 1,0)</f>
        <v>0</v>
      </c>
      <c r="I1378" s="2">
        <f>IF(telefony[[#This Row],[Czy stacjonarny na 12]]=1, telefony[[#This Row],[zakonczenie]]-telefony[[#This Row],[rozpoczecie]]+I1377, I1377)</f>
        <v>0.100023148148148</v>
      </c>
      <c r="J1378" s="9">
        <f>IF(telefony[[#This Row],[Czy stacjonarny]]=1, telefony[[#This Row],[zakonczenie]]-telefony[[#This Row],[rozpoczecie]]+J1377, J1377)</f>
        <v>5.6542361111111115</v>
      </c>
      <c r="K1378" s="9">
        <f>IF(telefony[[#This Row],[Czy komórkowy]]=1, telefony[[#This Row],[zakonczenie]]-telefony[[#This Row],[rozpoczecie]]+K1377, K1377)</f>
        <v>1.8043055555555536</v>
      </c>
      <c r="L1378" s="9">
        <f>IF(telefony[[#This Row],[Czy zagraniczne]]=1, telefony[[#This Row],[zakonczenie]]-telefony[[#This Row],[rozpoczecie]]+L1377, L1377)</f>
        <v>0.44160879629629696</v>
      </c>
      <c r="M1378" s="9">
        <f>IF(telefony[[#This Row],[Czy stacjonarny]]=1, telefony[[#This Row],[zakonczenie]]-telefony[[#This Row],[rozpoczecie]]+M1377, IF(telefony[[#This Row],[Czy komórkowy]]=1, telefony[[#This Row],[zakonczenie]]-telefony[[#This Row],[rozpoczecie]]+M1377, M1377))</f>
        <v>7.4585416666666768</v>
      </c>
      <c r="N1378" s="2">
        <f>telefony[[#This Row],[zakonczenie]]-telefony[[#This Row],[rozpoczecie]]</f>
        <v>1.0636574074074034E-2</v>
      </c>
      <c r="O1378">
        <f>IF(telefony[[#This Row],[Czy zagraniczne]]=1, ROUNDUP(telefony[[#This Row],[Trwanie]]*1440,0),0)</f>
        <v>0</v>
      </c>
      <c r="P1378" s="9">
        <f>IF(telefony[[#This Row],[Czy komórkowy]]=1, P1377+telefony[[#This Row],[Trwanie]], P1377)</f>
        <v>1.6396527777777765</v>
      </c>
      <c r="Q1378" s="9">
        <f>IF(telefony[[#This Row],[Czy stacjonarny]]=1, Q1377+telefony[[#This Row],[Trwanie]], Q1377)</f>
        <v>5.2633333333333363</v>
      </c>
    </row>
    <row r="1379" spans="1:17" x14ac:dyDescent="0.25">
      <c r="A1379">
        <v>26895957</v>
      </c>
      <c r="B1379" s="1">
        <v>42936</v>
      </c>
      <c r="C1379" s="2">
        <v>0.53083333333333338</v>
      </c>
      <c r="D1379" s="2">
        <v>0.53511574074074075</v>
      </c>
      <c r="E1379">
        <f>IF(LEN(telefony[[#This Row],[nr]]) = 7, 1,0)</f>
        <v>0</v>
      </c>
      <c r="F1379">
        <f>IF(LEN(telefony[[#This Row],[nr]]) = 8, 1,0)</f>
        <v>1</v>
      </c>
      <c r="G1379">
        <f>IF(LEN(telefony[[#This Row],[nr]]) &gt;= 10, 1,0)</f>
        <v>0</v>
      </c>
      <c r="H1379">
        <f>IF(AND(MID(telefony[[#This Row],[nr]],1,2)="12",  telefony[[#This Row],[Czy stacjonarny]]=1), 1,0)</f>
        <v>0</v>
      </c>
      <c r="I1379" s="2">
        <f>IF(telefony[[#This Row],[Czy stacjonarny na 12]]=1, telefony[[#This Row],[zakonczenie]]-telefony[[#This Row],[rozpoczecie]]+I1378, I1378)</f>
        <v>0.100023148148148</v>
      </c>
      <c r="J1379" s="9">
        <f>IF(telefony[[#This Row],[Czy stacjonarny]]=1, telefony[[#This Row],[zakonczenie]]-telefony[[#This Row],[rozpoczecie]]+J1378, J1378)</f>
        <v>5.6542361111111115</v>
      </c>
      <c r="K1379" s="9">
        <f>IF(telefony[[#This Row],[Czy komórkowy]]=1, telefony[[#This Row],[zakonczenie]]-telefony[[#This Row],[rozpoczecie]]+K1378, K1378)</f>
        <v>1.8085879629629611</v>
      </c>
      <c r="L1379" s="9">
        <f>IF(telefony[[#This Row],[Czy zagraniczne]]=1, telefony[[#This Row],[zakonczenie]]-telefony[[#This Row],[rozpoczecie]]+L1378, L1378)</f>
        <v>0.44160879629629696</v>
      </c>
      <c r="M1379" s="9">
        <f>IF(telefony[[#This Row],[Czy stacjonarny]]=1, telefony[[#This Row],[zakonczenie]]-telefony[[#This Row],[rozpoczecie]]+M1378, IF(telefony[[#This Row],[Czy komórkowy]]=1, telefony[[#This Row],[zakonczenie]]-telefony[[#This Row],[rozpoczecie]]+M1378, M1378))</f>
        <v>7.4628240740740841</v>
      </c>
      <c r="N1379" s="2">
        <f>telefony[[#This Row],[zakonczenie]]-telefony[[#This Row],[rozpoczecie]]</f>
        <v>4.2824074074073737E-3</v>
      </c>
      <c r="O1379">
        <f>IF(telefony[[#This Row],[Czy zagraniczne]]=1, ROUNDUP(telefony[[#This Row],[Trwanie]]*1440,0),0)</f>
        <v>0</v>
      </c>
      <c r="P1379" s="9">
        <f>IF(telefony[[#This Row],[Czy komórkowy]]=1, P1378+telefony[[#This Row],[Trwanie]], P1378)</f>
        <v>1.643935185185184</v>
      </c>
      <c r="Q1379" s="9">
        <f>IF(telefony[[#This Row],[Czy stacjonarny]]=1, Q1378+telefony[[#This Row],[Trwanie]], Q1378)</f>
        <v>5.2633333333333363</v>
      </c>
    </row>
    <row r="1380" spans="1:17" x14ac:dyDescent="0.25">
      <c r="A1380">
        <v>5254694</v>
      </c>
      <c r="B1380" s="1">
        <v>42936</v>
      </c>
      <c r="C1380" s="2">
        <v>0.5330555555555555</v>
      </c>
      <c r="D1380" s="2">
        <v>0.54049768518518515</v>
      </c>
      <c r="E1380">
        <f>IF(LEN(telefony[[#This Row],[nr]]) = 7, 1,0)</f>
        <v>1</v>
      </c>
      <c r="F1380">
        <f>IF(LEN(telefony[[#This Row],[nr]]) = 8, 1,0)</f>
        <v>0</v>
      </c>
      <c r="G1380">
        <f>IF(LEN(telefony[[#This Row],[nr]]) &gt;= 10, 1,0)</f>
        <v>0</v>
      </c>
      <c r="H1380">
        <f>IF(AND(MID(telefony[[#This Row],[nr]],1,2)="12",  telefony[[#This Row],[Czy stacjonarny]]=1), 1,0)</f>
        <v>0</v>
      </c>
      <c r="I1380" s="2">
        <f>IF(telefony[[#This Row],[Czy stacjonarny na 12]]=1, telefony[[#This Row],[zakonczenie]]-telefony[[#This Row],[rozpoczecie]]+I1379, I1379)</f>
        <v>0.100023148148148</v>
      </c>
      <c r="J1380" s="9">
        <f>IF(telefony[[#This Row],[Czy stacjonarny]]=1, telefony[[#This Row],[zakonczenie]]-telefony[[#This Row],[rozpoczecie]]+J1379, J1379)</f>
        <v>5.6616782407407413</v>
      </c>
      <c r="K1380" s="9">
        <f>IF(telefony[[#This Row],[Czy komórkowy]]=1, telefony[[#This Row],[zakonczenie]]-telefony[[#This Row],[rozpoczecie]]+K1379, K1379)</f>
        <v>1.8085879629629611</v>
      </c>
      <c r="L1380" s="9">
        <f>IF(telefony[[#This Row],[Czy zagraniczne]]=1, telefony[[#This Row],[zakonczenie]]-telefony[[#This Row],[rozpoczecie]]+L1379, L1379)</f>
        <v>0.44160879629629696</v>
      </c>
      <c r="M1380" s="9">
        <f>IF(telefony[[#This Row],[Czy stacjonarny]]=1, telefony[[#This Row],[zakonczenie]]-telefony[[#This Row],[rozpoczecie]]+M1379, IF(telefony[[#This Row],[Czy komórkowy]]=1, telefony[[#This Row],[zakonczenie]]-telefony[[#This Row],[rozpoczecie]]+M1379, M1379))</f>
        <v>7.470266203703714</v>
      </c>
      <c r="N1380" s="2">
        <f>telefony[[#This Row],[zakonczenie]]-telefony[[#This Row],[rozpoczecie]]</f>
        <v>7.4421296296296457E-3</v>
      </c>
      <c r="O1380">
        <f>IF(telefony[[#This Row],[Czy zagraniczne]]=1, ROUNDUP(telefony[[#This Row],[Trwanie]]*1440,0),0)</f>
        <v>0</v>
      </c>
      <c r="P1380" s="9">
        <f>IF(telefony[[#This Row],[Czy komórkowy]]=1, P1379+telefony[[#This Row],[Trwanie]], P1379)</f>
        <v>1.643935185185184</v>
      </c>
      <c r="Q1380" s="9">
        <f>IF(telefony[[#This Row],[Czy stacjonarny]]=1, Q1379+telefony[[#This Row],[Trwanie]], Q1379)</f>
        <v>5.2707754629629662</v>
      </c>
    </row>
    <row r="1381" spans="1:17" x14ac:dyDescent="0.25">
      <c r="A1381">
        <v>3979680</v>
      </c>
      <c r="B1381" s="1">
        <v>42936</v>
      </c>
      <c r="C1381" s="2">
        <v>0.53820601851851857</v>
      </c>
      <c r="D1381" s="2">
        <v>0.54369212962962965</v>
      </c>
      <c r="E1381">
        <f>IF(LEN(telefony[[#This Row],[nr]]) = 7, 1,0)</f>
        <v>1</v>
      </c>
      <c r="F1381">
        <f>IF(LEN(telefony[[#This Row],[nr]]) = 8, 1,0)</f>
        <v>0</v>
      </c>
      <c r="G1381">
        <f>IF(LEN(telefony[[#This Row],[nr]]) &gt;= 10, 1,0)</f>
        <v>0</v>
      </c>
      <c r="H1381">
        <f>IF(AND(MID(telefony[[#This Row],[nr]],1,2)="12",  telefony[[#This Row],[Czy stacjonarny]]=1), 1,0)</f>
        <v>0</v>
      </c>
      <c r="I1381" s="2">
        <f>IF(telefony[[#This Row],[Czy stacjonarny na 12]]=1, telefony[[#This Row],[zakonczenie]]-telefony[[#This Row],[rozpoczecie]]+I1380, I1380)</f>
        <v>0.100023148148148</v>
      </c>
      <c r="J1381" s="9">
        <f>IF(telefony[[#This Row],[Czy stacjonarny]]=1, telefony[[#This Row],[zakonczenie]]-telefony[[#This Row],[rozpoczecie]]+J1380, J1380)</f>
        <v>5.6671643518518522</v>
      </c>
      <c r="K1381" s="9">
        <f>IF(telefony[[#This Row],[Czy komórkowy]]=1, telefony[[#This Row],[zakonczenie]]-telefony[[#This Row],[rozpoczecie]]+K1380, K1380)</f>
        <v>1.8085879629629611</v>
      </c>
      <c r="L1381" s="9">
        <f>IF(telefony[[#This Row],[Czy zagraniczne]]=1, telefony[[#This Row],[zakonczenie]]-telefony[[#This Row],[rozpoczecie]]+L1380, L1380)</f>
        <v>0.44160879629629696</v>
      </c>
      <c r="M1381" s="9">
        <f>IF(telefony[[#This Row],[Czy stacjonarny]]=1, telefony[[#This Row],[zakonczenie]]-telefony[[#This Row],[rozpoczecie]]+M1380, IF(telefony[[#This Row],[Czy komórkowy]]=1, telefony[[#This Row],[zakonczenie]]-telefony[[#This Row],[rozpoczecie]]+M1380, M1380))</f>
        <v>7.4757523148148248</v>
      </c>
      <c r="N1381" s="2">
        <f>telefony[[#This Row],[zakonczenie]]-telefony[[#This Row],[rozpoczecie]]</f>
        <v>5.4861111111110805E-3</v>
      </c>
      <c r="O1381">
        <f>IF(telefony[[#This Row],[Czy zagraniczne]]=1, ROUNDUP(telefony[[#This Row],[Trwanie]]*1440,0),0)</f>
        <v>0</v>
      </c>
      <c r="P1381" s="9">
        <f>IF(telefony[[#This Row],[Czy komórkowy]]=1, P1380+telefony[[#This Row],[Trwanie]], P1380)</f>
        <v>1.643935185185184</v>
      </c>
      <c r="Q1381" s="9">
        <f>IF(telefony[[#This Row],[Czy stacjonarny]]=1, Q1380+telefony[[#This Row],[Trwanie]], Q1380)</f>
        <v>5.276261574074077</v>
      </c>
    </row>
    <row r="1382" spans="1:17" x14ac:dyDescent="0.25">
      <c r="A1382">
        <v>96424596</v>
      </c>
      <c r="B1382" s="1">
        <v>42936</v>
      </c>
      <c r="C1382" s="2">
        <v>0.53964120370370372</v>
      </c>
      <c r="D1382" s="2">
        <v>0.54423611111111114</v>
      </c>
      <c r="E1382">
        <f>IF(LEN(telefony[[#This Row],[nr]]) = 7, 1,0)</f>
        <v>0</v>
      </c>
      <c r="F1382">
        <f>IF(LEN(telefony[[#This Row],[nr]]) = 8, 1,0)</f>
        <v>1</v>
      </c>
      <c r="G1382">
        <f>IF(LEN(telefony[[#This Row],[nr]]) &gt;= 10, 1,0)</f>
        <v>0</v>
      </c>
      <c r="H1382">
        <f>IF(AND(MID(telefony[[#This Row],[nr]],1,2)="12",  telefony[[#This Row],[Czy stacjonarny]]=1), 1,0)</f>
        <v>0</v>
      </c>
      <c r="I1382" s="2">
        <f>IF(telefony[[#This Row],[Czy stacjonarny na 12]]=1, telefony[[#This Row],[zakonczenie]]-telefony[[#This Row],[rozpoczecie]]+I1381, I1381)</f>
        <v>0.100023148148148</v>
      </c>
      <c r="J1382" s="9">
        <f>IF(telefony[[#This Row],[Czy stacjonarny]]=1, telefony[[#This Row],[zakonczenie]]-telefony[[#This Row],[rozpoczecie]]+J1381, J1381)</f>
        <v>5.6671643518518522</v>
      </c>
      <c r="K1382" s="9">
        <f>IF(telefony[[#This Row],[Czy komórkowy]]=1, telefony[[#This Row],[zakonczenie]]-telefony[[#This Row],[rozpoczecie]]+K1381, K1381)</f>
        <v>1.8131828703703685</v>
      </c>
      <c r="L1382" s="9">
        <f>IF(telefony[[#This Row],[Czy zagraniczne]]=1, telefony[[#This Row],[zakonczenie]]-telefony[[#This Row],[rozpoczecie]]+L1381, L1381)</f>
        <v>0.44160879629629696</v>
      </c>
      <c r="M1382" s="9">
        <f>IF(telefony[[#This Row],[Czy stacjonarny]]=1, telefony[[#This Row],[zakonczenie]]-telefony[[#This Row],[rozpoczecie]]+M1381, IF(telefony[[#This Row],[Czy komórkowy]]=1, telefony[[#This Row],[zakonczenie]]-telefony[[#This Row],[rozpoczecie]]+M1381, M1381))</f>
        <v>7.4803472222222318</v>
      </c>
      <c r="N1382" s="2">
        <f>telefony[[#This Row],[zakonczenie]]-telefony[[#This Row],[rozpoczecie]]</f>
        <v>4.5949074074074225E-3</v>
      </c>
      <c r="O1382">
        <f>IF(telefony[[#This Row],[Czy zagraniczne]]=1, ROUNDUP(telefony[[#This Row],[Trwanie]]*1440,0),0)</f>
        <v>0</v>
      </c>
      <c r="P1382" s="9">
        <f>IF(telefony[[#This Row],[Czy komórkowy]]=1, P1381+telefony[[#This Row],[Trwanie]], P1381)</f>
        <v>1.6485300925925914</v>
      </c>
      <c r="Q1382" s="9">
        <f>IF(telefony[[#This Row],[Czy stacjonarny]]=1, Q1381+telefony[[#This Row],[Trwanie]], Q1381)</f>
        <v>5.276261574074077</v>
      </c>
    </row>
    <row r="1383" spans="1:17" x14ac:dyDescent="0.25">
      <c r="A1383">
        <v>4923459</v>
      </c>
      <c r="B1383" s="1">
        <v>42936</v>
      </c>
      <c r="C1383" s="2">
        <v>0.54450231481481481</v>
      </c>
      <c r="D1383" s="2">
        <v>0.55406250000000001</v>
      </c>
      <c r="E1383">
        <f>IF(LEN(telefony[[#This Row],[nr]]) = 7, 1,0)</f>
        <v>1</v>
      </c>
      <c r="F1383">
        <f>IF(LEN(telefony[[#This Row],[nr]]) = 8, 1,0)</f>
        <v>0</v>
      </c>
      <c r="G1383">
        <f>IF(LEN(telefony[[#This Row],[nr]]) &gt;= 10, 1,0)</f>
        <v>0</v>
      </c>
      <c r="H1383">
        <f>IF(AND(MID(telefony[[#This Row],[nr]],1,2)="12",  telefony[[#This Row],[Czy stacjonarny]]=1), 1,0)</f>
        <v>0</v>
      </c>
      <c r="I1383" s="2">
        <f>IF(telefony[[#This Row],[Czy stacjonarny na 12]]=1, telefony[[#This Row],[zakonczenie]]-telefony[[#This Row],[rozpoczecie]]+I1382, I1382)</f>
        <v>0.100023148148148</v>
      </c>
      <c r="J1383" s="9">
        <f>IF(telefony[[#This Row],[Czy stacjonarny]]=1, telefony[[#This Row],[zakonczenie]]-telefony[[#This Row],[rozpoczecie]]+J1382, J1382)</f>
        <v>5.6767245370370372</v>
      </c>
      <c r="K1383" s="9">
        <f>IF(telefony[[#This Row],[Czy komórkowy]]=1, telefony[[#This Row],[zakonczenie]]-telefony[[#This Row],[rozpoczecie]]+K1382, K1382)</f>
        <v>1.8131828703703685</v>
      </c>
      <c r="L1383" s="9">
        <f>IF(telefony[[#This Row],[Czy zagraniczne]]=1, telefony[[#This Row],[zakonczenie]]-telefony[[#This Row],[rozpoczecie]]+L1382, L1382)</f>
        <v>0.44160879629629696</v>
      </c>
      <c r="M1383" s="9">
        <f>IF(telefony[[#This Row],[Czy stacjonarny]]=1, telefony[[#This Row],[zakonczenie]]-telefony[[#This Row],[rozpoczecie]]+M1382, IF(telefony[[#This Row],[Czy komórkowy]]=1, telefony[[#This Row],[zakonczenie]]-telefony[[#This Row],[rozpoczecie]]+M1382, M1382))</f>
        <v>7.4899074074074168</v>
      </c>
      <c r="N1383" s="2">
        <f>telefony[[#This Row],[zakonczenie]]-telefony[[#This Row],[rozpoczecie]]</f>
        <v>9.5601851851851993E-3</v>
      </c>
      <c r="O1383">
        <f>IF(telefony[[#This Row],[Czy zagraniczne]]=1, ROUNDUP(telefony[[#This Row],[Trwanie]]*1440,0),0)</f>
        <v>0</v>
      </c>
      <c r="P1383" s="9">
        <f>IF(telefony[[#This Row],[Czy komórkowy]]=1, P1382+telefony[[#This Row],[Trwanie]], P1382)</f>
        <v>1.6485300925925914</v>
      </c>
      <c r="Q1383" s="9">
        <f>IF(telefony[[#This Row],[Czy stacjonarny]]=1, Q1382+telefony[[#This Row],[Trwanie]], Q1382)</f>
        <v>5.285821759259262</v>
      </c>
    </row>
    <row r="1384" spans="1:17" x14ac:dyDescent="0.25">
      <c r="A1384">
        <v>6719542</v>
      </c>
      <c r="B1384" s="1">
        <v>42936</v>
      </c>
      <c r="C1384" s="2">
        <v>0.54556712962962961</v>
      </c>
      <c r="D1384" s="2">
        <v>0.54894675925925929</v>
      </c>
      <c r="E1384">
        <f>IF(LEN(telefony[[#This Row],[nr]]) = 7, 1,0)</f>
        <v>1</v>
      </c>
      <c r="F1384">
        <f>IF(LEN(telefony[[#This Row],[nr]]) = 8, 1,0)</f>
        <v>0</v>
      </c>
      <c r="G1384">
        <f>IF(LEN(telefony[[#This Row],[nr]]) &gt;= 10, 1,0)</f>
        <v>0</v>
      </c>
      <c r="H1384">
        <f>IF(AND(MID(telefony[[#This Row],[nr]],1,2)="12",  telefony[[#This Row],[Czy stacjonarny]]=1), 1,0)</f>
        <v>0</v>
      </c>
      <c r="I1384" s="2">
        <f>IF(telefony[[#This Row],[Czy stacjonarny na 12]]=1, telefony[[#This Row],[zakonczenie]]-telefony[[#This Row],[rozpoczecie]]+I1383, I1383)</f>
        <v>0.100023148148148</v>
      </c>
      <c r="J1384" s="9">
        <f>IF(telefony[[#This Row],[Czy stacjonarny]]=1, telefony[[#This Row],[zakonczenie]]-telefony[[#This Row],[rozpoczecie]]+J1383, J1383)</f>
        <v>5.6801041666666672</v>
      </c>
      <c r="K1384" s="9">
        <f>IF(telefony[[#This Row],[Czy komórkowy]]=1, telefony[[#This Row],[zakonczenie]]-telefony[[#This Row],[rozpoczecie]]+K1383, K1383)</f>
        <v>1.8131828703703685</v>
      </c>
      <c r="L1384" s="9">
        <f>IF(telefony[[#This Row],[Czy zagraniczne]]=1, telefony[[#This Row],[zakonczenie]]-telefony[[#This Row],[rozpoczecie]]+L1383, L1383)</f>
        <v>0.44160879629629696</v>
      </c>
      <c r="M1384" s="9">
        <f>IF(telefony[[#This Row],[Czy stacjonarny]]=1, telefony[[#This Row],[zakonczenie]]-telefony[[#This Row],[rozpoczecie]]+M1383, IF(telefony[[#This Row],[Czy komórkowy]]=1, telefony[[#This Row],[zakonczenie]]-telefony[[#This Row],[rozpoczecie]]+M1383, M1383))</f>
        <v>7.4932870370370468</v>
      </c>
      <c r="N1384" s="2">
        <f>telefony[[#This Row],[zakonczenie]]-telefony[[#This Row],[rozpoczecie]]</f>
        <v>3.3796296296296768E-3</v>
      </c>
      <c r="O1384">
        <f>IF(telefony[[#This Row],[Czy zagraniczne]]=1, ROUNDUP(telefony[[#This Row],[Trwanie]]*1440,0),0)</f>
        <v>0</v>
      </c>
      <c r="P1384" s="9">
        <f>IF(telefony[[#This Row],[Czy komórkowy]]=1, P1383+telefony[[#This Row],[Trwanie]], P1383)</f>
        <v>1.6485300925925914</v>
      </c>
      <c r="Q1384" s="9">
        <f>IF(telefony[[#This Row],[Czy stacjonarny]]=1, Q1383+telefony[[#This Row],[Trwanie]], Q1383)</f>
        <v>5.289201388888892</v>
      </c>
    </row>
    <row r="1385" spans="1:17" x14ac:dyDescent="0.25">
      <c r="A1385">
        <v>81218024</v>
      </c>
      <c r="B1385" s="1">
        <v>42936</v>
      </c>
      <c r="C1385" s="2">
        <v>0.54946759259259259</v>
      </c>
      <c r="D1385" s="2">
        <v>0.55583333333333329</v>
      </c>
      <c r="E1385">
        <f>IF(LEN(telefony[[#This Row],[nr]]) = 7, 1,0)</f>
        <v>0</v>
      </c>
      <c r="F1385">
        <f>IF(LEN(telefony[[#This Row],[nr]]) = 8, 1,0)</f>
        <v>1</v>
      </c>
      <c r="G1385">
        <f>IF(LEN(telefony[[#This Row],[nr]]) &gt;= 10, 1,0)</f>
        <v>0</v>
      </c>
      <c r="H1385">
        <f>IF(AND(MID(telefony[[#This Row],[nr]],1,2)="12",  telefony[[#This Row],[Czy stacjonarny]]=1), 1,0)</f>
        <v>0</v>
      </c>
      <c r="I1385" s="2">
        <f>IF(telefony[[#This Row],[Czy stacjonarny na 12]]=1, telefony[[#This Row],[zakonczenie]]-telefony[[#This Row],[rozpoczecie]]+I1384, I1384)</f>
        <v>0.100023148148148</v>
      </c>
      <c r="J1385" s="9">
        <f>IF(telefony[[#This Row],[Czy stacjonarny]]=1, telefony[[#This Row],[zakonczenie]]-telefony[[#This Row],[rozpoczecie]]+J1384, J1384)</f>
        <v>5.6801041666666672</v>
      </c>
      <c r="K1385" s="9">
        <f>IF(telefony[[#This Row],[Czy komórkowy]]=1, telefony[[#This Row],[zakonczenie]]-telefony[[#This Row],[rozpoczecie]]+K1384, K1384)</f>
        <v>1.8195486111111092</v>
      </c>
      <c r="L1385" s="9">
        <f>IF(telefony[[#This Row],[Czy zagraniczne]]=1, telefony[[#This Row],[zakonczenie]]-telefony[[#This Row],[rozpoczecie]]+L1384, L1384)</f>
        <v>0.44160879629629696</v>
      </c>
      <c r="M1385" s="9">
        <f>IF(telefony[[#This Row],[Czy stacjonarny]]=1, telefony[[#This Row],[zakonczenie]]-telefony[[#This Row],[rozpoczecie]]+M1384, IF(telefony[[#This Row],[Czy komórkowy]]=1, telefony[[#This Row],[zakonczenie]]-telefony[[#This Row],[rozpoczecie]]+M1384, M1384))</f>
        <v>7.4996527777777873</v>
      </c>
      <c r="N1385" s="2">
        <f>telefony[[#This Row],[zakonczenie]]-telefony[[#This Row],[rozpoczecie]]</f>
        <v>6.3657407407406996E-3</v>
      </c>
      <c r="O1385">
        <f>IF(telefony[[#This Row],[Czy zagraniczne]]=1, ROUNDUP(telefony[[#This Row],[Trwanie]]*1440,0),0)</f>
        <v>0</v>
      </c>
      <c r="P1385" s="9">
        <f>IF(telefony[[#This Row],[Czy komórkowy]]=1, P1384+telefony[[#This Row],[Trwanie]], P1384)</f>
        <v>1.6548958333333321</v>
      </c>
      <c r="Q1385" s="9">
        <f>IF(telefony[[#This Row],[Czy stacjonarny]]=1, Q1384+telefony[[#This Row],[Trwanie]], Q1384)</f>
        <v>5.289201388888892</v>
      </c>
    </row>
    <row r="1386" spans="1:17" x14ac:dyDescent="0.25">
      <c r="A1386">
        <v>6552755</v>
      </c>
      <c r="B1386" s="1">
        <v>42936</v>
      </c>
      <c r="C1386" s="2">
        <v>0.55306712962962967</v>
      </c>
      <c r="D1386" s="2">
        <v>0.56304398148148149</v>
      </c>
      <c r="E1386">
        <f>IF(LEN(telefony[[#This Row],[nr]]) = 7, 1,0)</f>
        <v>1</v>
      </c>
      <c r="F1386">
        <f>IF(LEN(telefony[[#This Row],[nr]]) = 8, 1,0)</f>
        <v>0</v>
      </c>
      <c r="G1386">
        <f>IF(LEN(telefony[[#This Row],[nr]]) &gt;= 10, 1,0)</f>
        <v>0</v>
      </c>
      <c r="H1386">
        <f>IF(AND(MID(telefony[[#This Row],[nr]],1,2)="12",  telefony[[#This Row],[Czy stacjonarny]]=1), 1,0)</f>
        <v>0</v>
      </c>
      <c r="I1386" s="2">
        <f>IF(telefony[[#This Row],[Czy stacjonarny na 12]]=1, telefony[[#This Row],[zakonczenie]]-telefony[[#This Row],[rozpoczecie]]+I1385, I1385)</f>
        <v>0.100023148148148</v>
      </c>
      <c r="J1386" s="9">
        <f>IF(telefony[[#This Row],[Czy stacjonarny]]=1, telefony[[#This Row],[zakonczenie]]-telefony[[#This Row],[rozpoczecie]]+J1385, J1385)</f>
        <v>5.6900810185185193</v>
      </c>
      <c r="K1386" s="9">
        <f>IF(telefony[[#This Row],[Czy komórkowy]]=1, telefony[[#This Row],[zakonczenie]]-telefony[[#This Row],[rozpoczecie]]+K1385, K1385)</f>
        <v>1.8195486111111092</v>
      </c>
      <c r="L1386" s="9">
        <f>IF(telefony[[#This Row],[Czy zagraniczne]]=1, telefony[[#This Row],[zakonczenie]]-telefony[[#This Row],[rozpoczecie]]+L1385, L1385)</f>
        <v>0.44160879629629696</v>
      </c>
      <c r="M1386" s="9">
        <f>IF(telefony[[#This Row],[Czy stacjonarny]]=1, telefony[[#This Row],[zakonczenie]]-telefony[[#This Row],[rozpoczecie]]+M1385, IF(telefony[[#This Row],[Czy komórkowy]]=1, telefony[[#This Row],[zakonczenie]]-telefony[[#This Row],[rozpoczecie]]+M1385, M1385))</f>
        <v>7.5096296296296394</v>
      </c>
      <c r="N1386" s="2">
        <f>telefony[[#This Row],[zakonczenie]]-telefony[[#This Row],[rozpoczecie]]</f>
        <v>9.9768518518518201E-3</v>
      </c>
      <c r="O1386">
        <f>IF(telefony[[#This Row],[Czy zagraniczne]]=1, ROUNDUP(telefony[[#This Row],[Trwanie]]*1440,0),0)</f>
        <v>0</v>
      </c>
      <c r="P1386" s="9">
        <f>IF(telefony[[#This Row],[Czy komórkowy]]=1, P1385+telefony[[#This Row],[Trwanie]], P1385)</f>
        <v>1.6548958333333321</v>
      </c>
      <c r="Q1386" s="9">
        <f>IF(telefony[[#This Row],[Czy stacjonarny]]=1, Q1385+telefony[[#This Row],[Trwanie]], Q1385)</f>
        <v>5.2991782407407442</v>
      </c>
    </row>
    <row r="1387" spans="1:17" x14ac:dyDescent="0.25">
      <c r="A1387">
        <v>44017210</v>
      </c>
      <c r="B1387" s="1">
        <v>42936</v>
      </c>
      <c r="C1387" s="2">
        <v>0.55476851851851849</v>
      </c>
      <c r="D1387" s="2">
        <v>0.56596064814814817</v>
      </c>
      <c r="E1387">
        <f>IF(LEN(telefony[[#This Row],[nr]]) = 7, 1,0)</f>
        <v>0</v>
      </c>
      <c r="F1387">
        <f>IF(LEN(telefony[[#This Row],[nr]]) = 8, 1,0)</f>
        <v>1</v>
      </c>
      <c r="G1387">
        <f>IF(LEN(telefony[[#This Row],[nr]]) &gt;= 10, 1,0)</f>
        <v>0</v>
      </c>
      <c r="H1387">
        <f>IF(AND(MID(telefony[[#This Row],[nr]],1,2)="12",  telefony[[#This Row],[Czy stacjonarny]]=1), 1,0)</f>
        <v>0</v>
      </c>
      <c r="I1387" s="2">
        <f>IF(telefony[[#This Row],[Czy stacjonarny na 12]]=1, telefony[[#This Row],[zakonczenie]]-telefony[[#This Row],[rozpoczecie]]+I1386, I1386)</f>
        <v>0.100023148148148</v>
      </c>
      <c r="J1387" s="9">
        <f>IF(telefony[[#This Row],[Czy stacjonarny]]=1, telefony[[#This Row],[zakonczenie]]-telefony[[#This Row],[rozpoczecie]]+J1386, J1386)</f>
        <v>5.6900810185185193</v>
      </c>
      <c r="K1387" s="9">
        <f>IF(telefony[[#This Row],[Czy komórkowy]]=1, telefony[[#This Row],[zakonczenie]]-telefony[[#This Row],[rozpoczecie]]+K1386, K1386)</f>
        <v>1.830740740740739</v>
      </c>
      <c r="L1387" s="9">
        <f>IF(telefony[[#This Row],[Czy zagraniczne]]=1, telefony[[#This Row],[zakonczenie]]-telefony[[#This Row],[rozpoczecie]]+L1386, L1386)</f>
        <v>0.44160879629629696</v>
      </c>
      <c r="M1387" s="9">
        <f>IF(telefony[[#This Row],[Czy stacjonarny]]=1, telefony[[#This Row],[zakonczenie]]-telefony[[#This Row],[rozpoczecie]]+M1386, IF(telefony[[#This Row],[Czy komórkowy]]=1, telefony[[#This Row],[zakonczenie]]-telefony[[#This Row],[rozpoczecie]]+M1386, M1386))</f>
        <v>7.5208217592592694</v>
      </c>
      <c r="N1387" s="2">
        <f>telefony[[#This Row],[zakonczenie]]-telefony[[#This Row],[rozpoczecie]]</f>
        <v>1.1192129629629677E-2</v>
      </c>
      <c r="O1387">
        <f>IF(telefony[[#This Row],[Czy zagraniczne]]=1, ROUNDUP(telefony[[#This Row],[Trwanie]]*1440,0),0)</f>
        <v>0</v>
      </c>
      <c r="P1387" s="9">
        <f>IF(telefony[[#This Row],[Czy komórkowy]]=1, P1386+telefony[[#This Row],[Trwanie]], P1386)</f>
        <v>1.6660879629629619</v>
      </c>
      <c r="Q1387" s="9">
        <f>IF(telefony[[#This Row],[Czy stacjonarny]]=1, Q1386+telefony[[#This Row],[Trwanie]], Q1386)</f>
        <v>5.2991782407407442</v>
      </c>
    </row>
    <row r="1388" spans="1:17" x14ac:dyDescent="0.25">
      <c r="A1388">
        <v>8679036</v>
      </c>
      <c r="B1388" s="1">
        <v>42936</v>
      </c>
      <c r="C1388" s="2">
        <v>0.55827546296296293</v>
      </c>
      <c r="D1388" s="2">
        <v>0.55864583333333329</v>
      </c>
      <c r="E1388">
        <f>IF(LEN(telefony[[#This Row],[nr]]) = 7, 1,0)</f>
        <v>1</v>
      </c>
      <c r="F1388">
        <f>IF(LEN(telefony[[#This Row],[nr]]) = 8, 1,0)</f>
        <v>0</v>
      </c>
      <c r="G1388">
        <f>IF(LEN(telefony[[#This Row],[nr]]) &gt;= 10, 1,0)</f>
        <v>0</v>
      </c>
      <c r="H1388">
        <f>IF(AND(MID(telefony[[#This Row],[nr]],1,2)="12",  telefony[[#This Row],[Czy stacjonarny]]=1), 1,0)</f>
        <v>0</v>
      </c>
      <c r="I1388" s="2">
        <f>IF(telefony[[#This Row],[Czy stacjonarny na 12]]=1, telefony[[#This Row],[zakonczenie]]-telefony[[#This Row],[rozpoczecie]]+I1387, I1387)</f>
        <v>0.100023148148148</v>
      </c>
      <c r="J1388" s="9">
        <f>IF(telefony[[#This Row],[Czy stacjonarny]]=1, telefony[[#This Row],[zakonczenie]]-telefony[[#This Row],[rozpoczecie]]+J1387, J1387)</f>
        <v>5.6904513888888895</v>
      </c>
      <c r="K1388" s="9">
        <f>IF(telefony[[#This Row],[Czy komórkowy]]=1, telefony[[#This Row],[zakonczenie]]-telefony[[#This Row],[rozpoczecie]]+K1387, K1387)</f>
        <v>1.830740740740739</v>
      </c>
      <c r="L1388" s="9">
        <f>IF(telefony[[#This Row],[Czy zagraniczne]]=1, telefony[[#This Row],[zakonczenie]]-telefony[[#This Row],[rozpoczecie]]+L1387, L1387)</f>
        <v>0.44160879629629696</v>
      </c>
      <c r="M1388" s="9">
        <f>IF(telefony[[#This Row],[Czy stacjonarny]]=1, telefony[[#This Row],[zakonczenie]]-telefony[[#This Row],[rozpoczecie]]+M1387, IF(telefony[[#This Row],[Czy komórkowy]]=1, telefony[[#This Row],[zakonczenie]]-telefony[[#This Row],[rozpoczecie]]+M1387, M1387))</f>
        <v>7.5211921296296396</v>
      </c>
      <c r="N1388" s="2">
        <f>telefony[[#This Row],[zakonczenie]]-telefony[[#This Row],[rozpoczecie]]</f>
        <v>3.7037037037035425E-4</v>
      </c>
      <c r="O1388">
        <f>IF(telefony[[#This Row],[Czy zagraniczne]]=1, ROUNDUP(telefony[[#This Row],[Trwanie]]*1440,0),0)</f>
        <v>0</v>
      </c>
      <c r="P1388" s="9">
        <f>IF(telefony[[#This Row],[Czy komórkowy]]=1, P1387+telefony[[#This Row],[Trwanie]], P1387)</f>
        <v>1.6660879629629619</v>
      </c>
      <c r="Q1388" s="9">
        <f>IF(telefony[[#This Row],[Czy stacjonarny]]=1, Q1387+telefony[[#This Row],[Trwanie]], Q1387)</f>
        <v>5.2995486111111143</v>
      </c>
    </row>
    <row r="1389" spans="1:17" x14ac:dyDescent="0.25">
      <c r="A1389">
        <v>64733982</v>
      </c>
      <c r="B1389" s="1">
        <v>42936</v>
      </c>
      <c r="C1389" s="2">
        <v>0.56180555555555556</v>
      </c>
      <c r="D1389" s="2">
        <v>0.56400462962962961</v>
      </c>
      <c r="E1389">
        <f>IF(LEN(telefony[[#This Row],[nr]]) = 7, 1,0)</f>
        <v>0</v>
      </c>
      <c r="F1389">
        <f>IF(LEN(telefony[[#This Row],[nr]]) = 8, 1,0)</f>
        <v>1</v>
      </c>
      <c r="G1389">
        <f>IF(LEN(telefony[[#This Row],[nr]]) &gt;= 10, 1,0)</f>
        <v>0</v>
      </c>
      <c r="H1389">
        <f>IF(AND(MID(telefony[[#This Row],[nr]],1,2)="12",  telefony[[#This Row],[Czy stacjonarny]]=1), 1,0)</f>
        <v>0</v>
      </c>
      <c r="I1389" s="2">
        <f>IF(telefony[[#This Row],[Czy stacjonarny na 12]]=1, telefony[[#This Row],[zakonczenie]]-telefony[[#This Row],[rozpoczecie]]+I1388, I1388)</f>
        <v>0.100023148148148</v>
      </c>
      <c r="J1389" s="9">
        <f>IF(telefony[[#This Row],[Czy stacjonarny]]=1, telefony[[#This Row],[zakonczenie]]-telefony[[#This Row],[rozpoczecie]]+J1388, J1388)</f>
        <v>5.6904513888888895</v>
      </c>
      <c r="K1389" s="9">
        <f>IF(telefony[[#This Row],[Czy komórkowy]]=1, telefony[[#This Row],[zakonczenie]]-telefony[[#This Row],[rozpoczecie]]+K1388, K1388)</f>
        <v>1.8329398148148131</v>
      </c>
      <c r="L1389" s="9">
        <f>IF(telefony[[#This Row],[Czy zagraniczne]]=1, telefony[[#This Row],[zakonczenie]]-telefony[[#This Row],[rozpoczecie]]+L1388, L1388)</f>
        <v>0.44160879629629696</v>
      </c>
      <c r="M1389" s="9">
        <f>IF(telefony[[#This Row],[Czy stacjonarny]]=1, telefony[[#This Row],[zakonczenie]]-telefony[[#This Row],[rozpoczecie]]+M1388, IF(telefony[[#This Row],[Czy komórkowy]]=1, telefony[[#This Row],[zakonczenie]]-telefony[[#This Row],[rozpoczecie]]+M1388, M1388))</f>
        <v>7.5233912037037136</v>
      </c>
      <c r="N1389" s="2">
        <f>telefony[[#This Row],[zakonczenie]]-telefony[[#This Row],[rozpoczecie]]</f>
        <v>2.1990740740740478E-3</v>
      </c>
      <c r="O1389">
        <f>IF(telefony[[#This Row],[Czy zagraniczne]]=1, ROUNDUP(telefony[[#This Row],[Trwanie]]*1440,0),0)</f>
        <v>0</v>
      </c>
      <c r="P1389" s="9">
        <f>IF(telefony[[#This Row],[Czy komórkowy]]=1, P1388+telefony[[#This Row],[Trwanie]], P1388)</f>
        <v>1.668287037037036</v>
      </c>
      <c r="Q1389" s="9">
        <f>IF(telefony[[#This Row],[Czy stacjonarny]]=1, Q1388+telefony[[#This Row],[Trwanie]], Q1388)</f>
        <v>5.2995486111111143</v>
      </c>
    </row>
    <row r="1390" spans="1:17" x14ac:dyDescent="0.25">
      <c r="A1390">
        <v>2289072</v>
      </c>
      <c r="B1390" s="1">
        <v>42936</v>
      </c>
      <c r="C1390" s="2">
        <v>0.56320601851851848</v>
      </c>
      <c r="D1390" s="2">
        <v>0.57020833333333332</v>
      </c>
      <c r="E1390">
        <f>IF(LEN(telefony[[#This Row],[nr]]) = 7, 1,0)</f>
        <v>1</v>
      </c>
      <c r="F1390">
        <f>IF(LEN(telefony[[#This Row],[nr]]) = 8, 1,0)</f>
        <v>0</v>
      </c>
      <c r="G1390">
        <f>IF(LEN(telefony[[#This Row],[nr]]) &gt;= 10, 1,0)</f>
        <v>0</v>
      </c>
      <c r="H1390">
        <f>IF(AND(MID(telefony[[#This Row],[nr]],1,2)="12",  telefony[[#This Row],[Czy stacjonarny]]=1), 1,0)</f>
        <v>0</v>
      </c>
      <c r="I1390" s="2">
        <f>IF(telefony[[#This Row],[Czy stacjonarny na 12]]=1, telefony[[#This Row],[zakonczenie]]-telefony[[#This Row],[rozpoczecie]]+I1389, I1389)</f>
        <v>0.100023148148148</v>
      </c>
      <c r="J1390" s="9">
        <f>IF(telefony[[#This Row],[Czy stacjonarny]]=1, telefony[[#This Row],[zakonczenie]]-telefony[[#This Row],[rozpoczecie]]+J1389, J1389)</f>
        <v>5.6974537037037045</v>
      </c>
      <c r="K1390" s="9">
        <f>IF(telefony[[#This Row],[Czy komórkowy]]=1, telefony[[#This Row],[zakonczenie]]-telefony[[#This Row],[rozpoczecie]]+K1389, K1389)</f>
        <v>1.8329398148148131</v>
      </c>
      <c r="L1390" s="9">
        <f>IF(telefony[[#This Row],[Czy zagraniczne]]=1, telefony[[#This Row],[zakonczenie]]-telefony[[#This Row],[rozpoczecie]]+L1389, L1389)</f>
        <v>0.44160879629629696</v>
      </c>
      <c r="M1390" s="9">
        <f>IF(telefony[[#This Row],[Czy stacjonarny]]=1, telefony[[#This Row],[zakonczenie]]-telefony[[#This Row],[rozpoczecie]]+M1389, IF(telefony[[#This Row],[Czy komórkowy]]=1, telefony[[#This Row],[zakonczenie]]-telefony[[#This Row],[rozpoczecie]]+M1389, M1389))</f>
        <v>7.5303935185185287</v>
      </c>
      <c r="N1390" s="2">
        <f>telefony[[#This Row],[zakonczenie]]-telefony[[#This Row],[rozpoczecie]]</f>
        <v>7.0023148148148362E-3</v>
      </c>
      <c r="O1390">
        <f>IF(telefony[[#This Row],[Czy zagraniczne]]=1, ROUNDUP(telefony[[#This Row],[Trwanie]]*1440,0),0)</f>
        <v>0</v>
      </c>
      <c r="P1390" s="9">
        <f>IF(telefony[[#This Row],[Czy komórkowy]]=1, P1389+telefony[[#This Row],[Trwanie]], P1389)</f>
        <v>1.668287037037036</v>
      </c>
      <c r="Q1390" s="9">
        <f>IF(telefony[[#This Row],[Czy stacjonarny]]=1, Q1389+telefony[[#This Row],[Trwanie]], Q1389)</f>
        <v>5.3065509259259294</v>
      </c>
    </row>
    <row r="1391" spans="1:17" x14ac:dyDescent="0.25">
      <c r="A1391">
        <v>71730854</v>
      </c>
      <c r="B1391" s="1">
        <v>42936</v>
      </c>
      <c r="C1391" s="2">
        <v>0.56537037037037041</v>
      </c>
      <c r="D1391" s="2">
        <v>0.57611111111111113</v>
      </c>
      <c r="E1391">
        <f>IF(LEN(telefony[[#This Row],[nr]]) = 7, 1,0)</f>
        <v>0</v>
      </c>
      <c r="F1391">
        <f>IF(LEN(telefony[[#This Row],[nr]]) = 8, 1,0)</f>
        <v>1</v>
      </c>
      <c r="G1391">
        <f>IF(LEN(telefony[[#This Row],[nr]]) &gt;= 10, 1,0)</f>
        <v>0</v>
      </c>
      <c r="H1391">
        <f>IF(AND(MID(telefony[[#This Row],[nr]],1,2)="12",  telefony[[#This Row],[Czy stacjonarny]]=1), 1,0)</f>
        <v>0</v>
      </c>
      <c r="I1391" s="2">
        <f>IF(telefony[[#This Row],[Czy stacjonarny na 12]]=1, telefony[[#This Row],[zakonczenie]]-telefony[[#This Row],[rozpoczecie]]+I1390, I1390)</f>
        <v>0.100023148148148</v>
      </c>
      <c r="J1391" s="9">
        <f>IF(telefony[[#This Row],[Czy stacjonarny]]=1, telefony[[#This Row],[zakonczenie]]-telefony[[#This Row],[rozpoczecie]]+J1390, J1390)</f>
        <v>5.6974537037037045</v>
      </c>
      <c r="K1391" s="9">
        <f>IF(telefony[[#This Row],[Czy komórkowy]]=1, telefony[[#This Row],[zakonczenie]]-telefony[[#This Row],[rozpoczecie]]+K1390, K1390)</f>
        <v>1.8436805555555538</v>
      </c>
      <c r="L1391" s="9">
        <f>IF(telefony[[#This Row],[Czy zagraniczne]]=1, telefony[[#This Row],[zakonczenie]]-telefony[[#This Row],[rozpoczecie]]+L1390, L1390)</f>
        <v>0.44160879629629696</v>
      </c>
      <c r="M1391" s="9">
        <f>IF(telefony[[#This Row],[Czy stacjonarny]]=1, telefony[[#This Row],[zakonczenie]]-telefony[[#This Row],[rozpoczecie]]+M1390, IF(telefony[[#This Row],[Czy komórkowy]]=1, telefony[[#This Row],[zakonczenie]]-telefony[[#This Row],[rozpoczecie]]+M1390, M1390))</f>
        <v>7.5411342592592696</v>
      </c>
      <c r="N1391" s="2">
        <f>telefony[[#This Row],[zakonczenie]]-telefony[[#This Row],[rozpoczecie]]</f>
        <v>1.0740740740740717E-2</v>
      </c>
      <c r="O1391">
        <f>IF(telefony[[#This Row],[Czy zagraniczne]]=1, ROUNDUP(telefony[[#This Row],[Trwanie]]*1440,0),0)</f>
        <v>0</v>
      </c>
      <c r="P1391" s="9">
        <f>IF(telefony[[#This Row],[Czy komórkowy]]=1, P1390+telefony[[#This Row],[Trwanie]], P1390)</f>
        <v>1.6790277777777767</v>
      </c>
      <c r="Q1391" s="9">
        <f>IF(telefony[[#This Row],[Czy stacjonarny]]=1, Q1390+telefony[[#This Row],[Trwanie]], Q1390)</f>
        <v>5.3065509259259294</v>
      </c>
    </row>
    <row r="1392" spans="1:17" x14ac:dyDescent="0.25">
      <c r="A1392">
        <v>3757504</v>
      </c>
      <c r="B1392" s="1">
        <v>42936</v>
      </c>
      <c r="C1392" s="2">
        <v>0.57105324074074071</v>
      </c>
      <c r="D1392" s="2">
        <v>0.57465277777777779</v>
      </c>
      <c r="E1392">
        <f>IF(LEN(telefony[[#This Row],[nr]]) = 7, 1,0)</f>
        <v>1</v>
      </c>
      <c r="F1392">
        <f>IF(LEN(telefony[[#This Row],[nr]]) = 8, 1,0)</f>
        <v>0</v>
      </c>
      <c r="G1392">
        <f>IF(LEN(telefony[[#This Row],[nr]]) &gt;= 10, 1,0)</f>
        <v>0</v>
      </c>
      <c r="H1392">
        <f>IF(AND(MID(telefony[[#This Row],[nr]],1,2)="12",  telefony[[#This Row],[Czy stacjonarny]]=1), 1,0)</f>
        <v>0</v>
      </c>
      <c r="I1392" s="2">
        <f>IF(telefony[[#This Row],[Czy stacjonarny na 12]]=1, telefony[[#This Row],[zakonczenie]]-telefony[[#This Row],[rozpoczecie]]+I1391, I1391)</f>
        <v>0.100023148148148</v>
      </c>
      <c r="J1392" s="9">
        <f>IF(telefony[[#This Row],[Czy stacjonarny]]=1, telefony[[#This Row],[zakonczenie]]-telefony[[#This Row],[rozpoczecie]]+J1391, J1391)</f>
        <v>5.7010532407407419</v>
      </c>
      <c r="K1392" s="9">
        <f>IF(telefony[[#This Row],[Czy komórkowy]]=1, telefony[[#This Row],[zakonczenie]]-telefony[[#This Row],[rozpoczecie]]+K1391, K1391)</f>
        <v>1.8436805555555538</v>
      </c>
      <c r="L1392" s="9">
        <f>IF(telefony[[#This Row],[Czy zagraniczne]]=1, telefony[[#This Row],[zakonczenie]]-telefony[[#This Row],[rozpoczecie]]+L1391, L1391)</f>
        <v>0.44160879629629696</v>
      </c>
      <c r="M1392" s="9">
        <f>IF(telefony[[#This Row],[Czy stacjonarny]]=1, telefony[[#This Row],[zakonczenie]]-telefony[[#This Row],[rozpoczecie]]+M1391, IF(telefony[[#This Row],[Czy komórkowy]]=1, telefony[[#This Row],[zakonczenie]]-telefony[[#This Row],[rozpoczecie]]+M1391, M1391))</f>
        <v>7.544733796296307</v>
      </c>
      <c r="N1392" s="2">
        <f>telefony[[#This Row],[zakonczenie]]-telefony[[#This Row],[rozpoczecie]]</f>
        <v>3.5995370370370816E-3</v>
      </c>
      <c r="O1392">
        <f>IF(telefony[[#This Row],[Czy zagraniczne]]=1, ROUNDUP(telefony[[#This Row],[Trwanie]]*1440,0),0)</f>
        <v>0</v>
      </c>
      <c r="P1392" s="9">
        <f>IF(telefony[[#This Row],[Czy komórkowy]]=1, P1391+telefony[[#This Row],[Trwanie]], P1391)</f>
        <v>1.6790277777777767</v>
      </c>
      <c r="Q1392" s="9">
        <f>IF(telefony[[#This Row],[Czy stacjonarny]]=1, Q1391+telefony[[#This Row],[Trwanie]], Q1391)</f>
        <v>5.3101504629629668</v>
      </c>
    </row>
    <row r="1393" spans="1:17" x14ac:dyDescent="0.25">
      <c r="A1393">
        <v>8501225</v>
      </c>
      <c r="B1393" s="1">
        <v>42936</v>
      </c>
      <c r="C1393" s="2">
        <v>0.57517361111111109</v>
      </c>
      <c r="D1393" s="2">
        <v>0.57784722222222218</v>
      </c>
      <c r="E1393">
        <f>IF(LEN(telefony[[#This Row],[nr]]) = 7, 1,0)</f>
        <v>1</v>
      </c>
      <c r="F1393">
        <f>IF(LEN(telefony[[#This Row],[nr]]) = 8, 1,0)</f>
        <v>0</v>
      </c>
      <c r="G1393">
        <f>IF(LEN(telefony[[#This Row],[nr]]) &gt;= 10, 1,0)</f>
        <v>0</v>
      </c>
      <c r="H1393">
        <f>IF(AND(MID(telefony[[#This Row],[nr]],1,2)="12",  telefony[[#This Row],[Czy stacjonarny]]=1), 1,0)</f>
        <v>0</v>
      </c>
      <c r="I1393" s="2">
        <f>IF(telefony[[#This Row],[Czy stacjonarny na 12]]=1, telefony[[#This Row],[zakonczenie]]-telefony[[#This Row],[rozpoczecie]]+I1392, I1392)</f>
        <v>0.100023148148148</v>
      </c>
      <c r="J1393" s="9">
        <f>IF(telefony[[#This Row],[Czy stacjonarny]]=1, telefony[[#This Row],[zakonczenie]]-telefony[[#This Row],[rozpoczecie]]+J1392, J1392)</f>
        <v>5.7037268518518527</v>
      </c>
      <c r="K1393" s="9">
        <f>IF(telefony[[#This Row],[Czy komórkowy]]=1, telefony[[#This Row],[zakonczenie]]-telefony[[#This Row],[rozpoczecie]]+K1392, K1392)</f>
        <v>1.8436805555555538</v>
      </c>
      <c r="L1393" s="9">
        <f>IF(telefony[[#This Row],[Czy zagraniczne]]=1, telefony[[#This Row],[zakonczenie]]-telefony[[#This Row],[rozpoczecie]]+L1392, L1392)</f>
        <v>0.44160879629629696</v>
      </c>
      <c r="M1393" s="9">
        <f>IF(telefony[[#This Row],[Czy stacjonarny]]=1, telefony[[#This Row],[zakonczenie]]-telefony[[#This Row],[rozpoczecie]]+M1392, IF(telefony[[#This Row],[Czy komórkowy]]=1, telefony[[#This Row],[zakonczenie]]-telefony[[#This Row],[rozpoczecie]]+M1392, M1392))</f>
        <v>7.5474074074074178</v>
      </c>
      <c r="N1393" s="2">
        <f>telefony[[#This Row],[zakonczenie]]-telefony[[#This Row],[rozpoczecie]]</f>
        <v>2.673611111111085E-3</v>
      </c>
      <c r="O1393">
        <f>IF(telefony[[#This Row],[Czy zagraniczne]]=1, ROUNDUP(telefony[[#This Row],[Trwanie]]*1440,0),0)</f>
        <v>0</v>
      </c>
      <c r="P1393" s="9">
        <f>IF(telefony[[#This Row],[Czy komórkowy]]=1, P1392+telefony[[#This Row],[Trwanie]], P1392)</f>
        <v>1.6790277777777767</v>
      </c>
      <c r="Q1393" s="9">
        <f>IF(telefony[[#This Row],[Czy stacjonarny]]=1, Q1392+telefony[[#This Row],[Trwanie]], Q1392)</f>
        <v>5.3128240740740775</v>
      </c>
    </row>
    <row r="1394" spans="1:17" x14ac:dyDescent="0.25">
      <c r="A1394">
        <v>3704193</v>
      </c>
      <c r="B1394" s="1">
        <v>42936</v>
      </c>
      <c r="C1394" s="2">
        <v>0.57671296296296293</v>
      </c>
      <c r="D1394" s="2">
        <v>0.58539351851851851</v>
      </c>
      <c r="E1394">
        <f>IF(LEN(telefony[[#This Row],[nr]]) = 7, 1,0)</f>
        <v>1</v>
      </c>
      <c r="F1394">
        <f>IF(LEN(telefony[[#This Row],[nr]]) = 8, 1,0)</f>
        <v>0</v>
      </c>
      <c r="G1394">
        <f>IF(LEN(telefony[[#This Row],[nr]]) &gt;= 10, 1,0)</f>
        <v>0</v>
      </c>
      <c r="H1394">
        <f>IF(AND(MID(telefony[[#This Row],[nr]],1,2)="12",  telefony[[#This Row],[Czy stacjonarny]]=1), 1,0)</f>
        <v>0</v>
      </c>
      <c r="I1394" s="2">
        <f>IF(telefony[[#This Row],[Czy stacjonarny na 12]]=1, telefony[[#This Row],[zakonczenie]]-telefony[[#This Row],[rozpoczecie]]+I1393, I1393)</f>
        <v>0.100023148148148</v>
      </c>
      <c r="J1394" s="9">
        <f>IF(telefony[[#This Row],[Czy stacjonarny]]=1, telefony[[#This Row],[zakonczenie]]-telefony[[#This Row],[rozpoczecie]]+J1393, J1393)</f>
        <v>5.712407407407408</v>
      </c>
      <c r="K1394" s="9">
        <f>IF(telefony[[#This Row],[Czy komórkowy]]=1, telefony[[#This Row],[zakonczenie]]-telefony[[#This Row],[rozpoczecie]]+K1393, K1393)</f>
        <v>1.8436805555555538</v>
      </c>
      <c r="L1394" s="9">
        <f>IF(telefony[[#This Row],[Czy zagraniczne]]=1, telefony[[#This Row],[zakonczenie]]-telefony[[#This Row],[rozpoczecie]]+L1393, L1393)</f>
        <v>0.44160879629629696</v>
      </c>
      <c r="M1394" s="9">
        <f>IF(telefony[[#This Row],[Czy stacjonarny]]=1, telefony[[#This Row],[zakonczenie]]-telefony[[#This Row],[rozpoczecie]]+M1393, IF(telefony[[#This Row],[Czy komórkowy]]=1, telefony[[#This Row],[zakonczenie]]-telefony[[#This Row],[rozpoczecie]]+M1393, M1393))</f>
        <v>7.5560879629629731</v>
      </c>
      <c r="N1394" s="2">
        <f>telefony[[#This Row],[zakonczenie]]-telefony[[#This Row],[rozpoczecie]]</f>
        <v>8.6805555555555802E-3</v>
      </c>
      <c r="O1394">
        <f>IF(telefony[[#This Row],[Czy zagraniczne]]=1, ROUNDUP(telefony[[#This Row],[Trwanie]]*1440,0),0)</f>
        <v>0</v>
      </c>
      <c r="P1394" s="9">
        <f>IF(telefony[[#This Row],[Czy komórkowy]]=1, P1393+telefony[[#This Row],[Trwanie]], P1393)</f>
        <v>1.6790277777777767</v>
      </c>
      <c r="Q1394" s="9">
        <f>IF(telefony[[#This Row],[Czy stacjonarny]]=1, Q1393+telefony[[#This Row],[Trwanie]], Q1393)</f>
        <v>5.3215046296296329</v>
      </c>
    </row>
    <row r="1395" spans="1:17" x14ac:dyDescent="0.25">
      <c r="A1395">
        <v>4577789</v>
      </c>
      <c r="B1395" s="1">
        <v>42936</v>
      </c>
      <c r="C1395" s="2">
        <v>0.57781249999999995</v>
      </c>
      <c r="D1395" s="2">
        <v>0.57953703703703707</v>
      </c>
      <c r="E1395">
        <f>IF(LEN(telefony[[#This Row],[nr]]) = 7, 1,0)</f>
        <v>1</v>
      </c>
      <c r="F1395">
        <f>IF(LEN(telefony[[#This Row],[nr]]) = 8, 1,0)</f>
        <v>0</v>
      </c>
      <c r="G1395">
        <f>IF(LEN(telefony[[#This Row],[nr]]) &gt;= 10, 1,0)</f>
        <v>0</v>
      </c>
      <c r="H1395">
        <f>IF(AND(MID(telefony[[#This Row],[nr]],1,2)="12",  telefony[[#This Row],[Czy stacjonarny]]=1), 1,0)</f>
        <v>0</v>
      </c>
      <c r="I1395" s="2">
        <f>IF(telefony[[#This Row],[Czy stacjonarny na 12]]=1, telefony[[#This Row],[zakonczenie]]-telefony[[#This Row],[rozpoczecie]]+I1394, I1394)</f>
        <v>0.100023148148148</v>
      </c>
      <c r="J1395" s="9">
        <f>IF(telefony[[#This Row],[Czy stacjonarny]]=1, telefony[[#This Row],[zakonczenie]]-telefony[[#This Row],[rozpoczecie]]+J1394, J1394)</f>
        <v>5.7141319444444454</v>
      </c>
      <c r="K1395" s="9">
        <f>IF(telefony[[#This Row],[Czy komórkowy]]=1, telefony[[#This Row],[zakonczenie]]-telefony[[#This Row],[rozpoczecie]]+K1394, K1394)</f>
        <v>1.8436805555555538</v>
      </c>
      <c r="L1395" s="9">
        <f>IF(telefony[[#This Row],[Czy zagraniczne]]=1, telefony[[#This Row],[zakonczenie]]-telefony[[#This Row],[rozpoczecie]]+L1394, L1394)</f>
        <v>0.44160879629629696</v>
      </c>
      <c r="M1395" s="9">
        <f>IF(telefony[[#This Row],[Czy stacjonarny]]=1, telefony[[#This Row],[zakonczenie]]-telefony[[#This Row],[rozpoczecie]]+M1394, IF(telefony[[#This Row],[Czy komórkowy]]=1, telefony[[#This Row],[zakonczenie]]-telefony[[#This Row],[rozpoczecie]]+M1394, M1394))</f>
        <v>7.5578125000000105</v>
      </c>
      <c r="N1395" s="2">
        <f>telefony[[#This Row],[zakonczenie]]-telefony[[#This Row],[rozpoczecie]]</f>
        <v>1.7245370370371216E-3</v>
      </c>
      <c r="O1395">
        <f>IF(telefony[[#This Row],[Czy zagraniczne]]=1, ROUNDUP(telefony[[#This Row],[Trwanie]]*1440,0),0)</f>
        <v>0</v>
      </c>
      <c r="P1395" s="9">
        <f>IF(telefony[[#This Row],[Czy komórkowy]]=1, P1394+telefony[[#This Row],[Trwanie]], P1394)</f>
        <v>1.6790277777777767</v>
      </c>
      <c r="Q1395" s="9">
        <f>IF(telefony[[#This Row],[Czy stacjonarny]]=1, Q1394+telefony[[#This Row],[Trwanie]], Q1394)</f>
        <v>5.3232291666666702</v>
      </c>
    </row>
    <row r="1396" spans="1:17" x14ac:dyDescent="0.25">
      <c r="A1396">
        <v>5730350</v>
      </c>
      <c r="B1396" s="1">
        <v>42936</v>
      </c>
      <c r="C1396" s="2">
        <v>0.58206018518518521</v>
      </c>
      <c r="D1396" s="2">
        <v>0.59037037037037032</v>
      </c>
      <c r="E1396">
        <f>IF(LEN(telefony[[#This Row],[nr]]) = 7, 1,0)</f>
        <v>1</v>
      </c>
      <c r="F1396">
        <f>IF(LEN(telefony[[#This Row],[nr]]) = 8, 1,0)</f>
        <v>0</v>
      </c>
      <c r="G1396">
        <f>IF(LEN(telefony[[#This Row],[nr]]) &gt;= 10, 1,0)</f>
        <v>0</v>
      </c>
      <c r="H1396">
        <f>IF(AND(MID(telefony[[#This Row],[nr]],1,2)="12",  telefony[[#This Row],[Czy stacjonarny]]=1), 1,0)</f>
        <v>0</v>
      </c>
      <c r="I1396" s="2">
        <f>IF(telefony[[#This Row],[Czy stacjonarny na 12]]=1, telefony[[#This Row],[zakonczenie]]-telefony[[#This Row],[rozpoczecie]]+I1395, I1395)</f>
        <v>0.100023148148148</v>
      </c>
      <c r="J1396" s="9">
        <f>IF(telefony[[#This Row],[Czy stacjonarny]]=1, telefony[[#This Row],[zakonczenie]]-telefony[[#This Row],[rozpoczecie]]+J1395, J1395)</f>
        <v>5.7224421296296306</v>
      </c>
      <c r="K1396" s="9">
        <f>IF(telefony[[#This Row],[Czy komórkowy]]=1, telefony[[#This Row],[zakonczenie]]-telefony[[#This Row],[rozpoczecie]]+K1395, K1395)</f>
        <v>1.8436805555555538</v>
      </c>
      <c r="L1396" s="9">
        <f>IF(telefony[[#This Row],[Czy zagraniczne]]=1, telefony[[#This Row],[zakonczenie]]-telefony[[#This Row],[rozpoczecie]]+L1395, L1395)</f>
        <v>0.44160879629629696</v>
      </c>
      <c r="M1396" s="9">
        <f>IF(telefony[[#This Row],[Czy stacjonarny]]=1, telefony[[#This Row],[zakonczenie]]-telefony[[#This Row],[rozpoczecie]]+M1395, IF(telefony[[#This Row],[Czy komórkowy]]=1, telefony[[#This Row],[zakonczenie]]-telefony[[#This Row],[rozpoczecie]]+M1395, M1395))</f>
        <v>7.5661226851851957</v>
      </c>
      <c r="N1396" s="2">
        <f>telefony[[#This Row],[zakonczenie]]-telefony[[#This Row],[rozpoczecie]]</f>
        <v>8.310185185185115E-3</v>
      </c>
      <c r="O1396">
        <f>IF(telefony[[#This Row],[Czy zagraniczne]]=1, ROUNDUP(telefony[[#This Row],[Trwanie]]*1440,0),0)</f>
        <v>0</v>
      </c>
      <c r="P1396" s="9">
        <f>IF(telefony[[#This Row],[Czy komórkowy]]=1, P1395+telefony[[#This Row],[Trwanie]], P1395)</f>
        <v>1.6790277777777767</v>
      </c>
      <c r="Q1396" s="9">
        <f>IF(telefony[[#This Row],[Czy stacjonarny]]=1, Q1395+telefony[[#This Row],[Trwanie]], Q1395)</f>
        <v>5.3315393518518555</v>
      </c>
    </row>
    <row r="1397" spans="1:17" x14ac:dyDescent="0.25">
      <c r="A1397">
        <v>8953850</v>
      </c>
      <c r="B1397" s="1">
        <v>42936</v>
      </c>
      <c r="C1397" s="2">
        <v>0.58328703703703699</v>
      </c>
      <c r="D1397" s="2">
        <v>0.5920023148148148</v>
      </c>
      <c r="E1397">
        <f>IF(LEN(telefony[[#This Row],[nr]]) = 7, 1,0)</f>
        <v>1</v>
      </c>
      <c r="F1397">
        <f>IF(LEN(telefony[[#This Row],[nr]]) = 8, 1,0)</f>
        <v>0</v>
      </c>
      <c r="G1397">
        <f>IF(LEN(telefony[[#This Row],[nr]]) &gt;= 10, 1,0)</f>
        <v>0</v>
      </c>
      <c r="H1397">
        <f>IF(AND(MID(telefony[[#This Row],[nr]],1,2)="12",  telefony[[#This Row],[Czy stacjonarny]]=1), 1,0)</f>
        <v>0</v>
      </c>
      <c r="I1397" s="2">
        <f>IF(telefony[[#This Row],[Czy stacjonarny na 12]]=1, telefony[[#This Row],[zakonczenie]]-telefony[[#This Row],[rozpoczecie]]+I1396, I1396)</f>
        <v>0.100023148148148</v>
      </c>
      <c r="J1397" s="9">
        <f>IF(telefony[[#This Row],[Czy stacjonarny]]=1, telefony[[#This Row],[zakonczenie]]-telefony[[#This Row],[rozpoczecie]]+J1396, J1396)</f>
        <v>5.7311574074074088</v>
      </c>
      <c r="K1397" s="9">
        <f>IF(telefony[[#This Row],[Czy komórkowy]]=1, telefony[[#This Row],[zakonczenie]]-telefony[[#This Row],[rozpoczecie]]+K1396, K1396)</f>
        <v>1.8436805555555538</v>
      </c>
      <c r="L1397" s="9">
        <f>IF(telefony[[#This Row],[Czy zagraniczne]]=1, telefony[[#This Row],[zakonczenie]]-telefony[[#This Row],[rozpoczecie]]+L1396, L1396)</f>
        <v>0.44160879629629696</v>
      </c>
      <c r="M1397" s="9">
        <f>IF(telefony[[#This Row],[Czy stacjonarny]]=1, telefony[[#This Row],[zakonczenie]]-telefony[[#This Row],[rozpoczecie]]+M1396, IF(telefony[[#This Row],[Czy komórkowy]]=1, telefony[[#This Row],[zakonczenie]]-telefony[[#This Row],[rozpoczecie]]+M1396, M1396))</f>
        <v>7.5748379629629738</v>
      </c>
      <c r="N1397" s="2">
        <f>telefony[[#This Row],[zakonczenie]]-telefony[[#This Row],[rozpoczecie]]</f>
        <v>8.7152777777778079E-3</v>
      </c>
      <c r="O1397">
        <f>IF(telefony[[#This Row],[Czy zagraniczne]]=1, ROUNDUP(telefony[[#This Row],[Trwanie]]*1440,0),0)</f>
        <v>0</v>
      </c>
      <c r="P1397" s="9">
        <f>IF(telefony[[#This Row],[Czy komórkowy]]=1, P1396+telefony[[#This Row],[Trwanie]], P1396)</f>
        <v>1.6790277777777767</v>
      </c>
      <c r="Q1397" s="9">
        <f>IF(telefony[[#This Row],[Czy stacjonarny]]=1, Q1396+telefony[[#This Row],[Trwanie]], Q1396)</f>
        <v>5.3402546296296336</v>
      </c>
    </row>
    <row r="1398" spans="1:17" x14ac:dyDescent="0.25">
      <c r="A1398">
        <v>3109133</v>
      </c>
      <c r="B1398" s="1">
        <v>42936</v>
      </c>
      <c r="C1398" s="2">
        <v>0.58564814814814814</v>
      </c>
      <c r="D1398" s="2">
        <v>0.58964120370370365</v>
      </c>
      <c r="E1398">
        <f>IF(LEN(telefony[[#This Row],[nr]]) = 7, 1,0)</f>
        <v>1</v>
      </c>
      <c r="F1398">
        <f>IF(LEN(telefony[[#This Row],[nr]]) = 8, 1,0)</f>
        <v>0</v>
      </c>
      <c r="G1398">
        <f>IF(LEN(telefony[[#This Row],[nr]]) &gt;= 10, 1,0)</f>
        <v>0</v>
      </c>
      <c r="H1398">
        <f>IF(AND(MID(telefony[[#This Row],[nr]],1,2)="12",  telefony[[#This Row],[Czy stacjonarny]]=1), 1,0)</f>
        <v>0</v>
      </c>
      <c r="I1398" s="2">
        <f>IF(telefony[[#This Row],[Czy stacjonarny na 12]]=1, telefony[[#This Row],[zakonczenie]]-telefony[[#This Row],[rozpoczecie]]+I1397, I1397)</f>
        <v>0.100023148148148</v>
      </c>
      <c r="J1398" s="9">
        <f>IF(telefony[[#This Row],[Czy stacjonarny]]=1, telefony[[#This Row],[zakonczenie]]-telefony[[#This Row],[rozpoczecie]]+J1397, J1397)</f>
        <v>5.7351504629629639</v>
      </c>
      <c r="K1398" s="9">
        <f>IF(telefony[[#This Row],[Czy komórkowy]]=1, telefony[[#This Row],[zakonczenie]]-telefony[[#This Row],[rozpoczecie]]+K1397, K1397)</f>
        <v>1.8436805555555538</v>
      </c>
      <c r="L1398" s="9">
        <f>IF(telefony[[#This Row],[Czy zagraniczne]]=1, telefony[[#This Row],[zakonczenie]]-telefony[[#This Row],[rozpoczecie]]+L1397, L1397)</f>
        <v>0.44160879629629696</v>
      </c>
      <c r="M1398" s="9">
        <f>IF(telefony[[#This Row],[Czy stacjonarny]]=1, telefony[[#This Row],[zakonczenie]]-telefony[[#This Row],[rozpoczecie]]+M1397, IF(telefony[[#This Row],[Czy komórkowy]]=1, telefony[[#This Row],[zakonczenie]]-telefony[[#This Row],[rozpoczecie]]+M1397, M1397))</f>
        <v>7.578831018518529</v>
      </c>
      <c r="N1398" s="2">
        <f>telefony[[#This Row],[zakonczenie]]-telefony[[#This Row],[rozpoczecie]]</f>
        <v>3.9930555555555136E-3</v>
      </c>
      <c r="O1398">
        <f>IF(telefony[[#This Row],[Czy zagraniczne]]=1, ROUNDUP(telefony[[#This Row],[Trwanie]]*1440,0),0)</f>
        <v>0</v>
      </c>
      <c r="P1398" s="9">
        <f>IF(telefony[[#This Row],[Czy komórkowy]]=1, P1397+telefony[[#This Row],[Trwanie]], P1397)</f>
        <v>1.6790277777777767</v>
      </c>
      <c r="Q1398" s="9">
        <f>IF(telefony[[#This Row],[Czy stacjonarny]]=1, Q1397+telefony[[#This Row],[Trwanie]], Q1397)</f>
        <v>5.3442476851851888</v>
      </c>
    </row>
    <row r="1399" spans="1:17" x14ac:dyDescent="0.25">
      <c r="A1399">
        <v>3382699</v>
      </c>
      <c r="B1399" s="1">
        <v>42936</v>
      </c>
      <c r="C1399" s="2">
        <v>0.59053240740740742</v>
      </c>
      <c r="D1399" s="2">
        <v>0.59318287037037032</v>
      </c>
      <c r="E1399">
        <f>IF(LEN(telefony[[#This Row],[nr]]) = 7, 1,0)</f>
        <v>1</v>
      </c>
      <c r="F1399">
        <f>IF(LEN(telefony[[#This Row],[nr]]) = 8, 1,0)</f>
        <v>0</v>
      </c>
      <c r="G1399">
        <f>IF(LEN(telefony[[#This Row],[nr]]) &gt;= 10, 1,0)</f>
        <v>0</v>
      </c>
      <c r="H1399">
        <f>IF(AND(MID(telefony[[#This Row],[nr]],1,2)="12",  telefony[[#This Row],[Czy stacjonarny]]=1), 1,0)</f>
        <v>0</v>
      </c>
      <c r="I1399" s="2">
        <f>IF(telefony[[#This Row],[Czy stacjonarny na 12]]=1, telefony[[#This Row],[zakonczenie]]-telefony[[#This Row],[rozpoczecie]]+I1398, I1398)</f>
        <v>0.100023148148148</v>
      </c>
      <c r="J1399" s="9">
        <f>IF(telefony[[#This Row],[Czy stacjonarny]]=1, telefony[[#This Row],[zakonczenie]]-telefony[[#This Row],[rozpoczecie]]+J1398, J1398)</f>
        <v>5.7378009259259271</v>
      </c>
      <c r="K1399" s="9">
        <f>IF(telefony[[#This Row],[Czy komórkowy]]=1, telefony[[#This Row],[zakonczenie]]-telefony[[#This Row],[rozpoczecie]]+K1398, K1398)</f>
        <v>1.8436805555555538</v>
      </c>
      <c r="L1399" s="9">
        <f>IF(telefony[[#This Row],[Czy zagraniczne]]=1, telefony[[#This Row],[zakonczenie]]-telefony[[#This Row],[rozpoczecie]]+L1398, L1398)</f>
        <v>0.44160879629629696</v>
      </c>
      <c r="M1399" s="9">
        <f>IF(telefony[[#This Row],[Czy stacjonarny]]=1, telefony[[#This Row],[zakonczenie]]-telefony[[#This Row],[rozpoczecie]]+M1398, IF(telefony[[#This Row],[Czy komórkowy]]=1, telefony[[#This Row],[zakonczenie]]-telefony[[#This Row],[rozpoczecie]]+M1398, M1398))</f>
        <v>7.5814814814814921</v>
      </c>
      <c r="N1399" s="2">
        <f>telefony[[#This Row],[zakonczenie]]-telefony[[#This Row],[rozpoczecie]]</f>
        <v>2.6504629629628962E-3</v>
      </c>
      <c r="O1399">
        <f>IF(telefony[[#This Row],[Czy zagraniczne]]=1, ROUNDUP(telefony[[#This Row],[Trwanie]]*1440,0),0)</f>
        <v>0</v>
      </c>
      <c r="P1399" s="9">
        <f>IF(telefony[[#This Row],[Czy komórkowy]]=1, P1398+telefony[[#This Row],[Trwanie]], P1398)</f>
        <v>1.6790277777777767</v>
      </c>
      <c r="Q1399" s="9">
        <f>IF(telefony[[#This Row],[Czy stacjonarny]]=1, Q1398+telefony[[#This Row],[Trwanie]], Q1398)</f>
        <v>5.3468981481481519</v>
      </c>
    </row>
    <row r="1400" spans="1:17" x14ac:dyDescent="0.25">
      <c r="A1400">
        <v>9132555</v>
      </c>
      <c r="B1400" s="1">
        <v>42936</v>
      </c>
      <c r="C1400" s="2">
        <v>0.59621527777777783</v>
      </c>
      <c r="D1400" s="2">
        <v>0.59906250000000005</v>
      </c>
      <c r="E1400">
        <f>IF(LEN(telefony[[#This Row],[nr]]) = 7, 1,0)</f>
        <v>1</v>
      </c>
      <c r="F1400">
        <f>IF(LEN(telefony[[#This Row],[nr]]) = 8, 1,0)</f>
        <v>0</v>
      </c>
      <c r="G1400">
        <f>IF(LEN(telefony[[#This Row],[nr]]) &gt;= 10, 1,0)</f>
        <v>0</v>
      </c>
      <c r="H1400">
        <f>IF(AND(MID(telefony[[#This Row],[nr]],1,2)="12",  telefony[[#This Row],[Czy stacjonarny]]=1), 1,0)</f>
        <v>0</v>
      </c>
      <c r="I1400" s="2">
        <f>IF(telefony[[#This Row],[Czy stacjonarny na 12]]=1, telefony[[#This Row],[zakonczenie]]-telefony[[#This Row],[rozpoczecie]]+I1399, I1399)</f>
        <v>0.100023148148148</v>
      </c>
      <c r="J1400" s="9">
        <f>IF(telefony[[#This Row],[Czy stacjonarny]]=1, telefony[[#This Row],[zakonczenie]]-telefony[[#This Row],[rozpoczecie]]+J1399, J1399)</f>
        <v>5.7406481481481491</v>
      </c>
      <c r="K1400" s="9">
        <f>IF(telefony[[#This Row],[Czy komórkowy]]=1, telefony[[#This Row],[zakonczenie]]-telefony[[#This Row],[rozpoczecie]]+K1399, K1399)</f>
        <v>1.8436805555555538</v>
      </c>
      <c r="L1400" s="9">
        <f>IF(telefony[[#This Row],[Czy zagraniczne]]=1, telefony[[#This Row],[zakonczenie]]-telefony[[#This Row],[rozpoczecie]]+L1399, L1399)</f>
        <v>0.44160879629629696</v>
      </c>
      <c r="M1400" s="9">
        <f>IF(telefony[[#This Row],[Czy stacjonarny]]=1, telefony[[#This Row],[zakonczenie]]-telefony[[#This Row],[rozpoczecie]]+M1399, IF(telefony[[#This Row],[Czy komórkowy]]=1, telefony[[#This Row],[zakonczenie]]-telefony[[#This Row],[rozpoczecie]]+M1399, M1399))</f>
        <v>7.5843287037037141</v>
      </c>
      <c r="N1400" s="2">
        <f>telefony[[#This Row],[zakonczenie]]-telefony[[#This Row],[rozpoczecie]]</f>
        <v>2.8472222222222232E-3</v>
      </c>
      <c r="O1400">
        <f>IF(telefony[[#This Row],[Czy zagraniczne]]=1, ROUNDUP(telefony[[#This Row],[Trwanie]]*1440,0),0)</f>
        <v>0</v>
      </c>
      <c r="P1400" s="9">
        <f>IF(telefony[[#This Row],[Czy komórkowy]]=1, P1399+telefony[[#This Row],[Trwanie]], P1399)</f>
        <v>1.6790277777777767</v>
      </c>
      <c r="Q1400" s="9">
        <f>IF(telefony[[#This Row],[Czy stacjonarny]]=1, Q1399+telefony[[#This Row],[Trwanie]], Q1399)</f>
        <v>5.3497453703703739</v>
      </c>
    </row>
    <row r="1401" spans="1:17" x14ac:dyDescent="0.25">
      <c r="A1401">
        <v>5016981</v>
      </c>
      <c r="B1401" s="1">
        <v>42936</v>
      </c>
      <c r="C1401" s="2">
        <v>0.59693287037037035</v>
      </c>
      <c r="D1401" s="2">
        <v>0.59743055555555558</v>
      </c>
      <c r="E1401">
        <f>IF(LEN(telefony[[#This Row],[nr]]) = 7, 1,0)</f>
        <v>1</v>
      </c>
      <c r="F1401">
        <f>IF(LEN(telefony[[#This Row],[nr]]) = 8, 1,0)</f>
        <v>0</v>
      </c>
      <c r="G1401">
        <f>IF(LEN(telefony[[#This Row],[nr]]) &gt;= 10, 1,0)</f>
        <v>0</v>
      </c>
      <c r="H1401">
        <f>IF(AND(MID(telefony[[#This Row],[nr]],1,2)="12",  telefony[[#This Row],[Czy stacjonarny]]=1), 1,0)</f>
        <v>0</v>
      </c>
      <c r="I1401" s="2">
        <f>IF(telefony[[#This Row],[Czy stacjonarny na 12]]=1, telefony[[#This Row],[zakonczenie]]-telefony[[#This Row],[rozpoczecie]]+I1400, I1400)</f>
        <v>0.100023148148148</v>
      </c>
      <c r="J1401" s="9">
        <f>IF(telefony[[#This Row],[Czy stacjonarny]]=1, telefony[[#This Row],[zakonczenie]]-telefony[[#This Row],[rozpoczecie]]+J1400, J1400)</f>
        <v>5.7411458333333343</v>
      </c>
      <c r="K1401" s="9">
        <f>IF(telefony[[#This Row],[Czy komórkowy]]=1, telefony[[#This Row],[zakonczenie]]-telefony[[#This Row],[rozpoczecie]]+K1400, K1400)</f>
        <v>1.8436805555555538</v>
      </c>
      <c r="L1401" s="9">
        <f>IF(telefony[[#This Row],[Czy zagraniczne]]=1, telefony[[#This Row],[zakonczenie]]-telefony[[#This Row],[rozpoczecie]]+L1400, L1400)</f>
        <v>0.44160879629629696</v>
      </c>
      <c r="M1401" s="9">
        <f>IF(telefony[[#This Row],[Czy stacjonarny]]=1, telefony[[#This Row],[zakonczenie]]-telefony[[#This Row],[rozpoczecie]]+M1400, IF(telefony[[#This Row],[Czy komórkowy]]=1, telefony[[#This Row],[zakonczenie]]-telefony[[#This Row],[rozpoczecie]]+M1400, M1400))</f>
        <v>7.5848263888888994</v>
      </c>
      <c r="N1401" s="2">
        <f>telefony[[#This Row],[zakonczenie]]-telefony[[#This Row],[rozpoczecie]]</f>
        <v>4.9768518518522598E-4</v>
      </c>
      <c r="O1401">
        <f>IF(telefony[[#This Row],[Czy zagraniczne]]=1, ROUNDUP(telefony[[#This Row],[Trwanie]]*1440,0),0)</f>
        <v>0</v>
      </c>
      <c r="P1401" s="9">
        <f>IF(telefony[[#This Row],[Czy komórkowy]]=1, P1400+telefony[[#This Row],[Trwanie]], P1400)</f>
        <v>1.6790277777777767</v>
      </c>
      <c r="Q1401" s="9">
        <f>IF(telefony[[#This Row],[Czy stacjonarny]]=1, Q1400+telefony[[#This Row],[Trwanie]], Q1400)</f>
        <v>5.3502430555555591</v>
      </c>
    </row>
    <row r="1402" spans="1:17" x14ac:dyDescent="0.25">
      <c r="A1402">
        <v>1294973</v>
      </c>
      <c r="B1402" s="1">
        <v>42936</v>
      </c>
      <c r="C1402" s="2">
        <v>0.59783564814814816</v>
      </c>
      <c r="D1402" s="2">
        <v>0.60715277777777776</v>
      </c>
      <c r="E1402">
        <f>IF(LEN(telefony[[#This Row],[nr]]) = 7, 1,0)</f>
        <v>1</v>
      </c>
      <c r="F1402">
        <f>IF(LEN(telefony[[#This Row],[nr]]) = 8, 1,0)</f>
        <v>0</v>
      </c>
      <c r="G1402">
        <f>IF(LEN(telefony[[#This Row],[nr]]) &gt;= 10, 1,0)</f>
        <v>0</v>
      </c>
      <c r="H1402">
        <f>IF(AND(MID(telefony[[#This Row],[nr]],1,2)="12",  telefony[[#This Row],[Czy stacjonarny]]=1), 1,0)</f>
        <v>1</v>
      </c>
      <c r="I1402" s="2">
        <f>IF(telefony[[#This Row],[Czy stacjonarny na 12]]=1, telefony[[#This Row],[zakonczenie]]-telefony[[#This Row],[rozpoczecie]]+I1401, I1401)</f>
        <v>0.10934027777777761</v>
      </c>
      <c r="J1402" s="9">
        <f>IF(telefony[[#This Row],[Czy stacjonarny]]=1, telefony[[#This Row],[zakonczenie]]-telefony[[#This Row],[rozpoczecie]]+J1401, J1401)</f>
        <v>5.7504629629629642</v>
      </c>
      <c r="K1402" s="9">
        <f>IF(telefony[[#This Row],[Czy komórkowy]]=1, telefony[[#This Row],[zakonczenie]]-telefony[[#This Row],[rozpoczecie]]+K1401, K1401)</f>
        <v>1.8436805555555538</v>
      </c>
      <c r="L1402" s="9">
        <f>IF(telefony[[#This Row],[Czy zagraniczne]]=1, telefony[[#This Row],[zakonczenie]]-telefony[[#This Row],[rozpoczecie]]+L1401, L1401)</f>
        <v>0.44160879629629696</v>
      </c>
      <c r="M1402" s="9">
        <f>IF(telefony[[#This Row],[Czy stacjonarny]]=1, telefony[[#This Row],[zakonczenie]]-telefony[[#This Row],[rozpoczecie]]+M1401, IF(telefony[[#This Row],[Czy komórkowy]]=1, telefony[[#This Row],[zakonczenie]]-telefony[[#This Row],[rozpoczecie]]+M1401, M1401))</f>
        <v>7.5941435185185293</v>
      </c>
      <c r="N1402" s="2">
        <f>telefony[[#This Row],[zakonczenie]]-telefony[[#This Row],[rozpoczecie]]</f>
        <v>9.3171296296296058E-3</v>
      </c>
      <c r="O1402">
        <f>IF(telefony[[#This Row],[Czy zagraniczne]]=1, ROUNDUP(telefony[[#This Row],[Trwanie]]*1440,0),0)</f>
        <v>0</v>
      </c>
      <c r="P1402" s="9">
        <f>IF(telefony[[#This Row],[Czy komórkowy]]=1, P1401+telefony[[#This Row],[Trwanie]], P1401)</f>
        <v>1.6790277777777767</v>
      </c>
      <c r="Q1402" s="9">
        <f>IF(telefony[[#This Row],[Czy stacjonarny]]=1, Q1401+telefony[[#This Row],[Trwanie]], Q1401)</f>
        <v>5.3595601851851891</v>
      </c>
    </row>
    <row r="1403" spans="1:17" x14ac:dyDescent="0.25">
      <c r="A1403">
        <v>7769531</v>
      </c>
      <c r="B1403" s="1">
        <v>42936</v>
      </c>
      <c r="C1403" s="2">
        <v>0.60048611111111116</v>
      </c>
      <c r="D1403" s="2">
        <v>0.60371527777777778</v>
      </c>
      <c r="E1403">
        <f>IF(LEN(telefony[[#This Row],[nr]]) = 7, 1,0)</f>
        <v>1</v>
      </c>
      <c r="F1403">
        <f>IF(LEN(telefony[[#This Row],[nr]]) = 8, 1,0)</f>
        <v>0</v>
      </c>
      <c r="G1403">
        <f>IF(LEN(telefony[[#This Row],[nr]]) &gt;= 10, 1,0)</f>
        <v>0</v>
      </c>
      <c r="H1403">
        <f>IF(AND(MID(telefony[[#This Row],[nr]],1,2)="12",  telefony[[#This Row],[Czy stacjonarny]]=1), 1,0)</f>
        <v>0</v>
      </c>
      <c r="I1403" s="2">
        <f>IF(telefony[[#This Row],[Czy stacjonarny na 12]]=1, telefony[[#This Row],[zakonczenie]]-telefony[[#This Row],[rozpoczecie]]+I1402, I1402)</f>
        <v>0.10934027777777761</v>
      </c>
      <c r="J1403" s="9">
        <f>IF(telefony[[#This Row],[Czy stacjonarny]]=1, telefony[[#This Row],[zakonczenie]]-telefony[[#This Row],[rozpoczecie]]+J1402, J1402)</f>
        <v>5.7536921296296306</v>
      </c>
      <c r="K1403" s="9">
        <f>IF(telefony[[#This Row],[Czy komórkowy]]=1, telefony[[#This Row],[zakonczenie]]-telefony[[#This Row],[rozpoczecie]]+K1402, K1402)</f>
        <v>1.8436805555555538</v>
      </c>
      <c r="L1403" s="9">
        <f>IF(telefony[[#This Row],[Czy zagraniczne]]=1, telefony[[#This Row],[zakonczenie]]-telefony[[#This Row],[rozpoczecie]]+L1402, L1402)</f>
        <v>0.44160879629629696</v>
      </c>
      <c r="M1403" s="9">
        <f>IF(telefony[[#This Row],[Czy stacjonarny]]=1, telefony[[#This Row],[zakonczenie]]-telefony[[#This Row],[rozpoczecie]]+M1402, IF(telefony[[#This Row],[Czy komórkowy]]=1, telefony[[#This Row],[zakonczenie]]-telefony[[#This Row],[rozpoczecie]]+M1402, M1402))</f>
        <v>7.5973726851851957</v>
      </c>
      <c r="N1403" s="2">
        <f>telefony[[#This Row],[zakonczenie]]-telefony[[#This Row],[rozpoczecie]]</f>
        <v>3.2291666666666163E-3</v>
      </c>
      <c r="O1403">
        <f>IF(telefony[[#This Row],[Czy zagraniczne]]=1, ROUNDUP(telefony[[#This Row],[Trwanie]]*1440,0),0)</f>
        <v>0</v>
      </c>
      <c r="P1403" s="9">
        <f>IF(telefony[[#This Row],[Czy komórkowy]]=1, P1402+telefony[[#This Row],[Trwanie]], P1402)</f>
        <v>1.6790277777777767</v>
      </c>
      <c r="Q1403" s="9">
        <f>IF(telefony[[#This Row],[Czy stacjonarny]]=1, Q1402+telefony[[#This Row],[Trwanie]], Q1402)</f>
        <v>5.3627893518518555</v>
      </c>
    </row>
    <row r="1404" spans="1:17" x14ac:dyDescent="0.25">
      <c r="A1404">
        <v>1068000</v>
      </c>
      <c r="B1404" s="1">
        <v>42936</v>
      </c>
      <c r="C1404" s="2">
        <v>0.60251157407407407</v>
      </c>
      <c r="D1404" s="2">
        <v>0.60608796296296297</v>
      </c>
      <c r="E1404">
        <f>IF(LEN(telefony[[#This Row],[nr]]) = 7, 1,0)</f>
        <v>1</v>
      </c>
      <c r="F1404">
        <f>IF(LEN(telefony[[#This Row],[nr]]) = 8, 1,0)</f>
        <v>0</v>
      </c>
      <c r="G1404">
        <f>IF(LEN(telefony[[#This Row],[nr]]) &gt;= 10, 1,0)</f>
        <v>0</v>
      </c>
      <c r="H1404">
        <f>IF(AND(MID(telefony[[#This Row],[nr]],1,2)="12",  telefony[[#This Row],[Czy stacjonarny]]=1), 1,0)</f>
        <v>0</v>
      </c>
      <c r="I1404" s="2">
        <f>IF(telefony[[#This Row],[Czy stacjonarny na 12]]=1, telefony[[#This Row],[zakonczenie]]-telefony[[#This Row],[rozpoczecie]]+I1403, I1403)</f>
        <v>0.10934027777777761</v>
      </c>
      <c r="J1404" s="9">
        <f>IF(telefony[[#This Row],[Czy stacjonarny]]=1, telefony[[#This Row],[zakonczenie]]-telefony[[#This Row],[rozpoczecie]]+J1403, J1403)</f>
        <v>5.7572685185185195</v>
      </c>
      <c r="K1404" s="9">
        <f>IF(telefony[[#This Row],[Czy komórkowy]]=1, telefony[[#This Row],[zakonczenie]]-telefony[[#This Row],[rozpoczecie]]+K1403, K1403)</f>
        <v>1.8436805555555538</v>
      </c>
      <c r="L1404" s="9">
        <f>IF(telefony[[#This Row],[Czy zagraniczne]]=1, telefony[[#This Row],[zakonczenie]]-telefony[[#This Row],[rozpoczecie]]+L1403, L1403)</f>
        <v>0.44160879629629696</v>
      </c>
      <c r="M1404" s="9">
        <f>IF(telefony[[#This Row],[Czy stacjonarny]]=1, telefony[[#This Row],[zakonczenie]]-telefony[[#This Row],[rozpoczecie]]+M1403, IF(telefony[[#This Row],[Czy komórkowy]]=1, telefony[[#This Row],[zakonczenie]]-telefony[[#This Row],[rozpoczecie]]+M1403, M1403))</f>
        <v>7.6009490740740846</v>
      </c>
      <c r="N1404" s="2">
        <f>telefony[[#This Row],[zakonczenie]]-telefony[[#This Row],[rozpoczecie]]</f>
        <v>3.5763888888888928E-3</v>
      </c>
      <c r="O1404">
        <f>IF(telefony[[#This Row],[Czy zagraniczne]]=1, ROUNDUP(telefony[[#This Row],[Trwanie]]*1440,0),0)</f>
        <v>0</v>
      </c>
      <c r="P1404" s="9">
        <f>IF(telefony[[#This Row],[Czy komórkowy]]=1, P1403+telefony[[#This Row],[Trwanie]], P1403)</f>
        <v>1.6790277777777767</v>
      </c>
      <c r="Q1404" s="9">
        <f>IF(telefony[[#This Row],[Czy stacjonarny]]=1, Q1403+telefony[[#This Row],[Trwanie]], Q1403)</f>
        <v>5.3663657407407444</v>
      </c>
    </row>
    <row r="1405" spans="1:17" x14ac:dyDescent="0.25">
      <c r="A1405">
        <v>1467591</v>
      </c>
      <c r="B1405" s="1">
        <v>42936</v>
      </c>
      <c r="C1405" s="2">
        <v>0.60277777777777775</v>
      </c>
      <c r="D1405" s="2">
        <v>0.61222222222222222</v>
      </c>
      <c r="E1405">
        <f>IF(LEN(telefony[[#This Row],[nr]]) = 7, 1,0)</f>
        <v>1</v>
      </c>
      <c r="F1405">
        <f>IF(LEN(telefony[[#This Row],[nr]]) = 8, 1,0)</f>
        <v>0</v>
      </c>
      <c r="G1405">
        <f>IF(LEN(telefony[[#This Row],[nr]]) &gt;= 10, 1,0)</f>
        <v>0</v>
      </c>
      <c r="H1405">
        <f>IF(AND(MID(telefony[[#This Row],[nr]],1,2)="12",  telefony[[#This Row],[Czy stacjonarny]]=1), 1,0)</f>
        <v>0</v>
      </c>
      <c r="I1405" s="2">
        <f>IF(telefony[[#This Row],[Czy stacjonarny na 12]]=1, telefony[[#This Row],[zakonczenie]]-telefony[[#This Row],[rozpoczecie]]+I1404, I1404)</f>
        <v>0.10934027777777761</v>
      </c>
      <c r="J1405" s="9">
        <f>IF(telefony[[#This Row],[Czy stacjonarny]]=1, telefony[[#This Row],[zakonczenie]]-telefony[[#This Row],[rozpoczecie]]+J1404, J1404)</f>
        <v>5.7667129629629637</v>
      </c>
      <c r="K1405" s="9">
        <f>IF(telefony[[#This Row],[Czy komórkowy]]=1, telefony[[#This Row],[zakonczenie]]-telefony[[#This Row],[rozpoczecie]]+K1404, K1404)</f>
        <v>1.8436805555555538</v>
      </c>
      <c r="L1405" s="9">
        <f>IF(telefony[[#This Row],[Czy zagraniczne]]=1, telefony[[#This Row],[zakonczenie]]-telefony[[#This Row],[rozpoczecie]]+L1404, L1404)</f>
        <v>0.44160879629629696</v>
      </c>
      <c r="M1405" s="9">
        <f>IF(telefony[[#This Row],[Czy stacjonarny]]=1, telefony[[#This Row],[zakonczenie]]-telefony[[#This Row],[rozpoczecie]]+M1404, IF(telefony[[#This Row],[Czy komórkowy]]=1, telefony[[#This Row],[zakonczenie]]-telefony[[#This Row],[rozpoczecie]]+M1404, M1404))</f>
        <v>7.6103935185185287</v>
      </c>
      <c r="N1405" s="2">
        <f>telefony[[#This Row],[zakonczenie]]-telefony[[#This Row],[rozpoczecie]]</f>
        <v>9.4444444444444775E-3</v>
      </c>
      <c r="O1405">
        <f>IF(telefony[[#This Row],[Czy zagraniczne]]=1, ROUNDUP(telefony[[#This Row],[Trwanie]]*1440,0),0)</f>
        <v>0</v>
      </c>
      <c r="P1405" s="9">
        <f>IF(telefony[[#This Row],[Czy komórkowy]]=1, P1404+telefony[[#This Row],[Trwanie]], P1404)</f>
        <v>1.6790277777777767</v>
      </c>
      <c r="Q1405" s="9">
        <f>IF(telefony[[#This Row],[Czy stacjonarny]]=1, Q1404+telefony[[#This Row],[Trwanie]], Q1404)</f>
        <v>5.3758101851851885</v>
      </c>
    </row>
    <row r="1406" spans="1:17" x14ac:dyDescent="0.25">
      <c r="A1406">
        <v>5980925</v>
      </c>
      <c r="B1406" s="1">
        <v>42936</v>
      </c>
      <c r="C1406" s="2">
        <v>0.60282407407407412</v>
      </c>
      <c r="D1406" s="2">
        <v>0.61041666666666672</v>
      </c>
      <c r="E1406">
        <f>IF(LEN(telefony[[#This Row],[nr]]) = 7, 1,0)</f>
        <v>1</v>
      </c>
      <c r="F1406">
        <f>IF(LEN(telefony[[#This Row],[nr]]) = 8, 1,0)</f>
        <v>0</v>
      </c>
      <c r="G1406">
        <f>IF(LEN(telefony[[#This Row],[nr]]) &gt;= 10, 1,0)</f>
        <v>0</v>
      </c>
      <c r="H1406">
        <f>IF(AND(MID(telefony[[#This Row],[nr]],1,2)="12",  telefony[[#This Row],[Czy stacjonarny]]=1), 1,0)</f>
        <v>0</v>
      </c>
      <c r="I1406" s="2">
        <f>IF(telefony[[#This Row],[Czy stacjonarny na 12]]=1, telefony[[#This Row],[zakonczenie]]-telefony[[#This Row],[rozpoczecie]]+I1405, I1405)</f>
        <v>0.10934027777777761</v>
      </c>
      <c r="J1406" s="9">
        <f>IF(telefony[[#This Row],[Czy stacjonarny]]=1, telefony[[#This Row],[zakonczenie]]-telefony[[#This Row],[rozpoczecie]]+J1405, J1405)</f>
        <v>5.7743055555555562</v>
      </c>
      <c r="K1406" s="9">
        <f>IF(telefony[[#This Row],[Czy komórkowy]]=1, telefony[[#This Row],[zakonczenie]]-telefony[[#This Row],[rozpoczecie]]+K1405, K1405)</f>
        <v>1.8436805555555538</v>
      </c>
      <c r="L1406" s="9">
        <f>IF(telefony[[#This Row],[Czy zagraniczne]]=1, telefony[[#This Row],[zakonczenie]]-telefony[[#This Row],[rozpoczecie]]+L1405, L1405)</f>
        <v>0.44160879629629696</v>
      </c>
      <c r="M1406" s="9">
        <f>IF(telefony[[#This Row],[Czy stacjonarny]]=1, telefony[[#This Row],[zakonczenie]]-telefony[[#This Row],[rozpoczecie]]+M1405, IF(telefony[[#This Row],[Czy komórkowy]]=1, telefony[[#This Row],[zakonczenie]]-telefony[[#This Row],[rozpoczecie]]+M1405, M1405))</f>
        <v>7.6179861111111213</v>
      </c>
      <c r="N1406" s="2">
        <f>telefony[[#This Row],[zakonczenie]]-telefony[[#This Row],[rozpoczecie]]</f>
        <v>7.5925925925925952E-3</v>
      </c>
      <c r="O1406">
        <f>IF(telefony[[#This Row],[Czy zagraniczne]]=1, ROUNDUP(telefony[[#This Row],[Trwanie]]*1440,0),0)</f>
        <v>0</v>
      </c>
      <c r="P1406" s="9">
        <f>IF(telefony[[#This Row],[Czy komórkowy]]=1, P1405+telefony[[#This Row],[Trwanie]], P1405)</f>
        <v>1.6790277777777767</v>
      </c>
      <c r="Q1406" s="9">
        <f>IF(telefony[[#This Row],[Czy stacjonarny]]=1, Q1405+telefony[[#This Row],[Trwanie]], Q1405)</f>
        <v>5.3834027777777811</v>
      </c>
    </row>
    <row r="1407" spans="1:17" x14ac:dyDescent="0.25">
      <c r="A1407">
        <v>9905075</v>
      </c>
      <c r="B1407" s="1">
        <v>42936</v>
      </c>
      <c r="C1407" s="2">
        <v>0.60693287037037036</v>
      </c>
      <c r="D1407" s="2">
        <v>0.61001157407407403</v>
      </c>
      <c r="E1407">
        <f>IF(LEN(telefony[[#This Row],[nr]]) = 7, 1,0)</f>
        <v>1</v>
      </c>
      <c r="F1407">
        <f>IF(LEN(telefony[[#This Row],[nr]]) = 8, 1,0)</f>
        <v>0</v>
      </c>
      <c r="G1407">
        <f>IF(LEN(telefony[[#This Row],[nr]]) &gt;= 10, 1,0)</f>
        <v>0</v>
      </c>
      <c r="H1407">
        <f>IF(AND(MID(telefony[[#This Row],[nr]],1,2)="12",  telefony[[#This Row],[Czy stacjonarny]]=1), 1,0)</f>
        <v>0</v>
      </c>
      <c r="I1407" s="2">
        <f>IF(telefony[[#This Row],[Czy stacjonarny na 12]]=1, telefony[[#This Row],[zakonczenie]]-telefony[[#This Row],[rozpoczecie]]+I1406, I1406)</f>
        <v>0.10934027777777761</v>
      </c>
      <c r="J1407" s="9">
        <f>IF(telefony[[#This Row],[Czy stacjonarny]]=1, telefony[[#This Row],[zakonczenie]]-telefony[[#This Row],[rozpoczecie]]+J1406, J1406)</f>
        <v>5.7773842592592599</v>
      </c>
      <c r="K1407" s="9">
        <f>IF(telefony[[#This Row],[Czy komórkowy]]=1, telefony[[#This Row],[zakonczenie]]-telefony[[#This Row],[rozpoczecie]]+K1406, K1406)</f>
        <v>1.8436805555555538</v>
      </c>
      <c r="L1407" s="9">
        <f>IF(telefony[[#This Row],[Czy zagraniczne]]=1, telefony[[#This Row],[zakonczenie]]-telefony[[#This Row],[rozpoczecie]]+L1406, L1406)</f>
        <v>0.44160879629629696</v>
      </c>
      <c r="M1407" s="9">
        <f>IF(telefony[[#This Row],[Czy stacjonarny]]=1, telefony[[#This Row],[zakonczenie]]-telefony[[#This Row],[rozpoczecie]]+M1406, IF(telefony[[#This Row],[Czy komórkowy]]=1, telefony[[#This Row],[zakonczenie]]-telefony[[#This Row],[rozpoczecie]]+M1406, M1406))</f>
        <v>7.621064814814825</v>
      </c>
      <c r="N1407" s="2">
        <f>telefony[[#This Row],[zakonczenie]]-telefony[[#This Row],[rozpoczecie]]</f>
        <v>3.0787037037036669E-3</v>
      </c>
      <c r="O1407">
        <f>IF(telefony[[#This Row],[Czy zagraniczne]]=1, ROUNDUP(telefony[[#This Row],[Trwanie]]*1440,0),0)</f>
        <v>0</v>
      </c>
      <c r="P1407" s="9">
        <f>IF(telefony[[#This Row],[Czy komórkowy]]=1, P1406+telefony[[#This Row],[Trwanie]], P1406)</f>
        <v>1.6790277777777767</v>
      </c>
      <c r="Q1407" s="9">
        <f>IF(telefony[[#This Row],[Czy stacjonarny]]=1, Q1406+telefony[[#This Row],[Trwanie]], Q1406)</f>
        <v>5.3864814814814848</v>
      </c>
    </row>
    <row r="1408" spans="1:17" x14ac:dyDescent="0.25">
      <c r="A1408">
        <v>1043289</v>
      </c>
      <c r="B1408" s="1">
        <v>42936</v>
      </c>
      <c r="C1408" s="2">
        <v>0.60990740740740745</v>
      </c>
      <c r="D1408" s="2">
        <v>0.61383101851851851</v>
      </c>
      <c r="E1408">
        <f>IF(LEN(telefony[[#This Row],[nr]]) = 7, 1,0)</f>
        <v>1</v>
      </c>
      <c r="F1408">
        <f>IF(LEN(telefony[[#This Row],[nr]]) = 8, 1,0)</f>
        <v>0</v>
      </c>
      <c r="G1408">
        <f>IF(LEN(telefony[[#This Row],[nr]]) &gt;= 10, 1,0)</f>
        <v>0</v>
      </c>
      <c r="H1408">
        <f>IF(AND(MID(telefony[[#This Row],[nr]],1,2)="12",  telefony[[#This Row],[Czy stacjonarny]]=1), 1,0)</f>
        <v>0</v>
      </c>
      <c r="I1408" s="2">
        <f>IF(telefony[[#This Row],[Czy stacjonarny na 12]]=1, telefony[[#This Row],[zakonczenie]]-telefony[[#This Row],[rozpoczecie]]+I1407, I1407)</f>
        <v>0.10934027777777761</v>
      </c>
      <c r="J1408" s="9">
        <f>IF(telefony[[#This Row],[Czy stacjonarny]]=1, telefony[[#This Row],[zakonczenie]]-telefony[[#This Row],[rozpoczecie]]+J1407, J1407)</f>
        <v>5.7813078703703713</v>
      </c>
      <c r="K1408" s="9">
        <f>IF(telefony[[#This Row],[Czy komórkowy]]=1, telefony[[#This Row],[zakonczenie]]-telefony[[#This Row],[rozpoczecie]]+K1407, K1407)</f>
        <v>1.8436805555555538</v>
      </c>
      <c r="L1408" s="9">
        <f>IF(telefony[[#This Row],[Czy zagraniczne]]=1, telefony[[#This Row],[zakonczenie]]-telefony[[#This Row],[rozpoczecie]]+L1407, L1407)</f>
        <v>0.44160879629629696</v>
      </c>
      <c r="M1408" s="9">
        <f>IF(telefony[[#This Row],[Czy stacjonarny]]=1, telefony[[#This Row],[zakonczenie]]-telefony[[#This Row],[rozpoczecie]]+M1407, IF(telefony[[#This Row],[Czy komórkowy]]=1, telefony[[#This Row],[zakonczenie]]-telefony[[#This Row],[rozpoczecie]]+M1407, M1407))</f>
        <v>7.6249884259259364</v>
      </c>
      <c r="N1408" s="2">
        <f>telefony[[#This Row],[zakonczenie]]-telefony[[#This Row],[rozpoczecie]]</f>
        <v>3.9236111111110583E-3</v>
      </c>
      <c r="O1408">
        <f>IF(telefony[[#This Row],[Czy zagraniczne]]=1, ROUNDUP(telefony[[#This Row],[Trwanie]]*1440,0),0)</f>
        <v>0</v>
      </c>
      <c r="P1408" s="9">
        <f>IF(telefony[[#This Row],[Czy komórkowy]]=1, P1407+telefony[[#This Row],[Trwanie]], P1407)</f>
        <v>1.6790277777777767</v>
      </c>
      <c r="Q1408" s="9">
        <f>IF(telefony[[#This Row],[Czy stacjonarny]]=1, Q1407+telefony[[#This Row],[Trwanie]], Q1407)</f>
        <v>5.3904050925925961</v>
      </c>
    </row>
    <row r="1409" spans="1:17" x14ac:dyDescent="0.25">
      <c r="A1409">
        <v>8252939</v>
      </c>
      <c r="B1409" s="1">
        <v>42936</v>
      </c>
      <c r="C1409" s="2">
        <v>0.61320601851851853</v>
      </c>
      <c r="D1409" s="2">
        <v>0.62115740740740744</v>
      </c>
      <c r="E1409">
        <f>IF(LEN(telefony[[#This Row],[nr]]) = 7, 1,0)</f>
        <v>1</v>
      </c>
      <c r="F1409">
        <f>IF(LEN(telefony[[#This Row],[nr]]) = 8, 1,0)</f>
        <v>0</v>
      </c>
      <c r="G1409">
        <f>IF(LEN(telefony[[#This Row],[nr]]) &gt;= 10, 1,0)</f>
        <v>0</v>
      </c>
      <c r="H1409">
        <f>IF(AND(MID(telefony[[#This Row],[nr]],1,2)="12",  telefony[[#This Row],[Czy stacjonarny]]=1), 1,0)</f>
        <v>0</v>
      </c>
      <c r="I1409" s="2">
        <f>IF(telefony[[#This Row],[Czy stacjonarny na 12]]=1, telefony[[#This Row],[zakonczenie]]-telefony[[#This Row],[rozpoczecie]]+I1408, I1408)</f>
        <v>0.10934027777777761</v>
      </c>
      <c r="J1409" s="9">
        <f>IF(telefony[[#This Row],[Czy stacjonarny]]=1, telefony[[#This Row],[zakonczenie]]-telefony[[#This Row],[rozpoczecie]]+J1408, J1408)</f>
        <v>5.7892592592592607</v>
      </c>
      <c r="K1409" s="9">
        <f>IF(telefony[[#This Row],[Czy komórkowy]]=1, telefony[[#This Row],[zakonczenie]]-telefony[[#This Row],[rozpoczecie]]+K1408, K1408)</f>
        <v>1.8436805555555538</v>
      </c>
      <c r="L1409" s="9">
        <f>IF(telefony[[#This Row],[Czy zagraniczne]]=1, telefony[[#This Row],[zakonczenie]]-telefony[[#This Row],[rozpoczecie]]+L1408, L1408)</f>
        <v>0.44160879629629696</v>
      </c>
      <c r="M1409" s="9">
        <f>IF(telefony[[#This Row],[Czy stacjonarny]]=1, telefony[[#This Row],[zakonczenie]]-telefony[[#This Row],[rozpoczecie]]+M1408, IF(telefony[[#This Row],[Czy komórkowy]]=1, telefony[[#This Row],[zakonczenie]]-telefony[[#This Row],[rozpoczecie]]+M1408, M1408))</f>
        <v>7.6329398148148258</v>
      </c>
      <c r="N1409" s="2">
        <f>telefony[[#This Row],[zakonczenie]]-telefony[[#This Row],[rozpoczecie]]</f>
        <v>7.9513888888889106E-3</v>
      </c>
      <c r="O1409">
        <f>IF(telefony[[#This Row],[Czy zagraniczne]]=1, ROUNDUP(telefony[[#This Row],[Trwanie]]*1440,0),0)</f>
        <v>0</v>
      </c>
      <c r="P1409" s="9">
        <f>IF(telefony[[#This Row],[Czy komórkowy]]=1, P1408+telefony[[#This Row],[Trwanie]], P1408)</f>
        <v>1.6790277777777767</v>
      </c>
      <c r="Q1409" s="9">
        <f>IF(telefony[[#This Row],[Czy stacjonarny]]=1, Q1408+telefony[[#This Row],[Trwanie]], Q1408)</f>
        <v>5.3983564814814855</v>
      </c>
    </row>
    <row r="1410" spans="1:17" x14ac:dyDescent="0.25">
      <c r="A1410">
        <v>67748426</v>
      </c>
      <c r="B1410" s="1">
        <v>42936</v>
      </c>
      <c r="C1410" s="2">
        <v>0.61535879629629631</v>
      </c>
      <c r="D1410" s="2">
        <v>0.62503472222222223</v>
      </c>
      <c r="E1410">
        <f>IF(LEN(telefony[[#This Row],[nr]]) = 7, 1,0)</f>
        <v>0</v>
      </c>
      <c r="F1410">
        <f>IF(LEN(telefony[[#This Row],[nr]]) = 8, 1,0)</f>
        <v>1</v>
      </c>
      <c r="G1410">
        <f>IF(LEN(telefony[[#This Row],[nr]]) &gt;= 10, 1,0)</f>
        <v>0</v>
      </c>
      <c r="H1410">
        <f>IF(AND(MID(telefony[[#This Row],[nr]],1,2)="12",  telefony[[#This Row],[Czy stacjonarny]]=1), 1,0)</f>
        <v>0</v>
      </c>
      <c r="I1410" s="2">
        <f>IF(telefony[[#This Row],[Czy stacjonarny na 12]]=1, telefony[[#This Row],[zakonczenie]]-telefony[[#This Row],[rozpoczecie]]+I1409, I1409)</f>
        <v>0.10934027777777761</v>
      </c>
      <c r="J1410" s="9">
        <f>IF(telefony[[#This Row],[Czy stacjonarny]]=1, telefony[[#This Row],[zakonczenie]]-telefony[[#This Row],[rozpoczecie]]+J1409, J1409)</f>
        <v>5.7892592592592607</v>
      </c>
      <c r="K1410" s="9">
        <f>IF(telefony[[#This Row],[Czy komórkowy]]=1, telefony[[#This Row],[zakonczenie]]-telefony[[#This Row],[rozpoczecie]]+K1409, K1409)</f>
        <v>1.8533564814814798</v>
      </c>
      <c r="L1410" s="9">
        <f>IF(telefony[[#This Row],[Czy zagraniczne]]=1, telefony[[#This Row],[zakonczenie]]-telefony[[#This Row],[rozpoczecie]]+L1409, L1409)</f>
        <v>0.44160879629629696</v>
      </c>
      <c r="M1410" s="9">
        <f>IF(telefony[[#This Row],[Czy stacjonarny]]=1, telefony[[#This Row],[zakonczenie]]-telefony[[#This Row],[rozpoczecie]]+M1409, IF(telefony[[#This Row],[Czy komórkowy]]=1, telefony[[#This Row],[zakonczenie]]-telefony[[#This Row],[rozpoczecie]]+M1409, M1409))</f>
        <v>7.6426157407407516</v>
      </c>
      <c r="N1410" s="2">
        <f>telefony[[#This Row],[zakonczenie]]-telefony[[#This Row],[rozpoczecie]]</f>
        <v>9.6759259259259212E-3</v>
      </c>
      <c r="O1410">
        <f>IF(telefony[[#This Row],[Czy zagraniczne]]=1, ROUNDUP(telefony[[#This Row],[Trwanie]]*1440,0),0)</f>
        <v>0</v>
      </c>
      <c r="P1410" s="9">
        <f>IF(telefony[[#This Row],[Czy komórkowy]]=1, P1409+telefony[[#This Row],[Trwanie]], P1409)</f>
        <v>1.6887037037037027</v>
      </c>
      <c r="Q1410" s="9">
        <f>IF(telefony[[#This Row],[Czy stacjonarny]]=1, Q1409+telefony[[#This Row],[Trwanie]], Q1409)</f>
        <v>5.3983564814814855</v>
      </c>
    </row>
    <row r="1411" spans="1:17" x14ac:dyDescent="0.25">
      <c r="A1411">
        <v>4376637</v>
      </c>
      <c r="B1411" s="1">
        <v>42936</v>
      </c>
      <c r="C1411" s="2">
        <v>0.61559027777777775</v>
      </c>
      <c r="D1411" s="2">
        <v>0.62532407407407409</v>
      </c>
      <c r="E1411">
        <f>IF(LEN(telefony[[#This Row],[nr]]) = 7, 1,0)</f>
        <v>1</v>
      </c>
      <c r="F1411">
        <f>IF(LEN(telefony[[#This Row],[nr]]) = 8, 1,0)</f>
        <v>0</v>
      </c>
      <c r="G1411">
        <f>IF(LEN(telefony[[#This Row],[nr]]) &gt;= 10, 1,0)</f>
        <v>0</v>
      </c>
      <c r="H1411">
        <f>IF(AND(MID(telefony[[#This Row],[nr]],1,2)="12",  telefony[[#This Row],[Czy stacjonarny]]=1), 1,0)</f>
        <v>0</v>
      </c>
      <c r="I1411" s="2">
        <f>IF(telefony[[#This Row],[Czy stacjonarny na 12]]=1, telefony[[#This Row],[zakonczenie]]-telefony[[#This Row],[rozpoczecie]]+I1410, I1410)</f>
        <v>0.10934027777777761</v>
      </c>
      <c r="J1411" s="9">
        <f>IF(telefony[[#This Row],[Czy stacjonarny]]=1, telefony[[#This Row],[zakonczenie]]-telefony[[#This Row],[rozpoczecie]]+J1410, J1410)</f>
        <v>5.7989930555555569</v>
      </c>
      <c r="K1411" s="9">
        <f>IF(telefony[[#This Row],[Czy komórkowy]]=1, telefony[[#This Row],[zakonczenie]]-telefony[[#This Row],[rozpoczecie]]+K1410, K1410)</f>
        <v>1.8533564814814798</v>
      </c>
      <c r="L1411" s="9">
        <f>IF(telefony[[#This Row],[Czy zagraniczne]]=1, telefony[[#This Row],[zakonczenie]]-telefony[[#This Row],[rozpoczecie]]+L1410, L1410)</f>
        <v>0.44160879629629696</v>
      </c>
      <c r="M1411" s="9">
        <f>IF(telefony[[#This Row],[Czy stacjonarny]]=1, telefony[[#This Row],[zakonczenie]]-telefony[[#This Row],[rozpoczecie]]+M1410, IF(telefony[[#This Row],[Czy komórkowy]]=1, telefony[[#This Row],[zakonczenie]]-telefony[[#This Row],[rozpoczecie]]+M1410, M1410))</f>
        <v>7.6523495370370478</v>
      </c>
      <c r="N1411" s="2">
        <f>telefony[[#This Row],[zakonczenie]]-telefony[[#This Row],[rozpoczecie]]</f>
        <v>9.7337962962963376E-3</v>
      </c>
      <c r="O1411">
        <f>IF(telefony[[#This Row],[Czy zagraniczne]]=1, ROUNDUP(telefony[[#This Row],[Trwanie]]*1440,0),0)</f>
        <v>0</v>
      </c>
      <c r="P1411" s="9">
        <f>IF(telefony[[#This Row],[Czy komórkowy]]=1, P1410+telefony[[#This Row],[Trwanie]], P1410)</f>
        <v>1.6887037037037027</v>
      </c>
      <c r="Q1411" s="9">
        <f>IF(telefony[[#This Row],[Czy stacjonarny]]=1, Q1410+telefony[[#This Row],[Trwanie]], Q1410)</f>
        <v>5.4080902777777817</v>
      </c>
    </row>
    <row r="1412" spans="1:17" x14ac:dyDescent="0.25">
      <c r="A1412">
        <v>6426011</v>
      </c>
      <c r="B1412" s="1">
        <v>42936</v>
      </c>
      <c r="C1412" s="2">
        <v>0.62078703703703708</v>
      </c>
      <c r="D1412" s="2">
        <v>0.62863425925925931</v>
      </c>
      <c r="E1412">
        <f>IF(LEN(telefony[[#This Row],[nr]]) = 7, 1,0)</f>
        <v>1</v>
      </c>
      <c r="F1412">
        <f>IF(LEN(telefony[[#This Row],[nr]]) = 8, 1,0)</f>
        <v>0</v>
      </c>
      <c r="G1412">
        <f>IF(LEN(telefony[[#This Row],[nr]]) &gt;= 10, 1,0)</f>
        <v>0</v>
      </c>
      <c r="H1412">
        <f>IF(AND(MID(telefony[[#This Row],[nr]],1,2)="12",  telefony[[#This Row],[Czy stacjonarny]]=1), 1,0)</f>
        <v>0</v>
      </c>
      <c r="I1412" s="2">
        <f>IF(telefony[[#This Row],[Czy stacjonarny na 12]]=1, telefony[[#This Row],[zakonczenie]]-telefony[[#This Row],[rozpoczecie]]+I1411, I1411)</f>
        <v>0.10934027777777761</v>
      </c>
      <c r="J1412" s="9">
        <f>IF(telefony[[#This Row],[Czy stacjonarny]]=1, telefony[[#This Row],[zakonczenie]]-telefony[[#This Row],[rozpoczecie]]+J1411, J1411)</f>
        <v>5.8068402777777788</v>
      </c>
      <c r="K1412" s="9">
        <f>IF(telefony[[#This Row],[Czy komórkowy]]=1, telefony[[#This Row],[zakonczenie]]-telefony[[#This Row],[rozpoczecie]]+K1411, K1411)</f>
        <v>1.8533564814814798</v>
      </c>
      <c r="L1412" s="9">
        <f>IF(telefony[[#This Row],[Czy zagraniczne]]=1, telefony[[#This Row],[zakonczenie]]-telefony[[#This Row],[rozpoczecie]]+L1411, L1411)</f>
        <v>0.44160879629629696</v>
      </c>
      <c r="M1412" s="9">
        <f>IF(telefony[[#This Row],[Czy stacjonarny]]=1, telefony[[#This Row],[zakonczenie]]-telefony[[#This Row],[rozpoczecie]]+M1411, IF(telefony[[#This Row],[Czy komórkowy]]=1, telefony[[#This Row],[zakonczenie]]-telefony[[#This Row],[rozpoczecie]]+M1411, M1411))</f>
        <v>7.6601967592592697</v>
      </c>
      <c r="N1412" s="2">
        <f>telefony[[#This Row],[zakonczenie]]-telefony[[#This Row],[rozpoczecie]]</f>
        <v>7.8472222222222276E-3</v>
      </c>
      <c r="O1412">
        <f>IF(telefony[[#This Row],[Czy zagraniczne]]=1, ROUNDUP(telefony[[#This Row],[Trwanie]]*1440,0),0)</f>
        <v>0</v>
      </c>
      <c r="P1412" s="9">
        <f>IF(telefony[[#This Row],[Czy komórkowy]]=1, P1411+telefony[[#This Row],[Trwanie]], P1411)</f>
        <v>1.6887037037037027</v>
      </c>
      <c r="Q1412" s="9">
        <f>IF(telefony[[#This Row],[Czy stacjonarny]]=1, Q1411+telefony[[#This Row],[Trwanie]], Q1411)</f>
        <v>5.4159375000000036</v>
      </c>
    </row>
    <row r="1413" spans="1:17" x14ac:dyDescent="0.25">
      <c r="A1413">
        <v>9137235</v>
      </c>
      <c r="B1413" s="1">
        <v>42936</v>
      </c>
      <c r="C1413" s="2">
        <v>0.62524305555555559</v>
      </c>
      <c r="D1413" s="2">
        <v>0.62846064814814817</v>
      </c>
      <c r="E1413">
        <f>IF(LEN(telefony[[#This Row],[nr]]) = 7, 1,0)</f>
        <v>1</v>
      </c>
      <c r="F1413">
        <f>IF(LEN(telefony[[#This Row],[nr]]) = 8, 1,0)</f>
        <v>0</v>
      </c>
      <c r="G1413">
        <f>IF(LEN(telefony[[#This Row],[nr]]) &gt;= 10, 1,0)</f>
        <v>0</v>
      </c>
      <c r="H1413">
        <f>IF(AND(MID(telefony[[#This Row],[nr]],1,2)="12",  telefony[[#This Row],[Czy stacjonarny]]=1), 1,0)</f>
        <v>0</v>
      </c>
      <c r="I1413" s="2">
        <f>IF(telefony[[#This Row],[Czy stacjonarny na 12]]=1, telefony[[#This Row],[zakonczenie]]-telefony[[#This Row],[rozpoczecie]]+I1412, I1412)</f>
        <v>0.10934027777777761</v>
      </c>
      <c r="J1413" s="9">
        <f>IF(telefony[[#This Row],[Czy stacjonarny]]=1, telefony[[#This Row],[zakonczenie]]-telefony[[#This Row],[rozpoczecie]]+J1412, J1412)</f>
        <v>5.8100578703703718</v>
      </c>
      <c r="K1413" s="9">
        <f>IF(telefony[[#This Row],[Czy komórkowy]]=1, telefony[[#This Row],[zakonczenie]]-telefony[[#This Row],[rozpoczecie]]+K1412, K1412)</f>
        <v>1.8533564814814798</v>
      </c>
      <c r="L1413" s="9">
        <f>IF(telefony[[#This Row],[Czy zagraniczne]]=1, telefony[[#This Row],[zakonczenie]]-telefony[[#This Row],[rozpoczecie]]+L1412, L1412)</f>
        <v>0.44160879629629696</v>
      </c>
      <c r="M1413" s="9">
        <f>IF(telefony[[#This Row],[Czy stacjonarny]]=1, telefony[[#This Row],[zakonczenie]]-telefony[[#This Row],[rozpoczecie]]+M1412, IF(telefony[[#This Row],[Czy komórkowy]]=1, telefony[[#This Row],[zakonczenie]]-telefony[[#This Row],[rozpoczecie]]+M1412, M1412))</f>
        <v>7.6634143518518627</v>
      </c>
      <c r="N1413" s="2">
        <f>telefony[[#This Row],[zakonczenie]]-telefony[[#This Row],[rozpoczecie]]</f>
        <v>3.2175925925925775E-3</v>
      </c>
      <c r="O1413">
        <f>IF(telefony[[#This Row],[Czy zagraniczne]]=1, ROUNDUP(telefony[[#This Row],[Trwanie]]*1440,0),0)</f>
        <v>0</v>
      </c>
      <c r="P1413" s="9">
        <f>IF(telefony[[#This Row],[Czy komórkowy]]=1, P1412+telefony[[#This Row],[Trwanie]], P1412)</f>
        <v>1.6887037037037027</v>
      </c>
      <c r="Q1413" s="9">
        <f>IF(telefony[[#This Row],[Czy stacjonarny]]=1, Q1412+telefony[[#This Row],[Trwanie]], Q1412)</f>
        <v>5.4191550925925966</v>
      </c>
    </row>
    <row r="1414" spans="1:17" x14ac:dyDescent="0.25">
      <c r="A1414">
        <v>6735390</v>
      </c>
      <c r="B1414" s="1">
        <v>42937</v>
      </c>
      <c r="C1414" s="2">
        <v>0.33421296296296299</v>
      </c>
      <c r="D1414" s="2">
        <v>0.33674768518518516</v>
      </c>
      <c r="E1414">
        <f>IF(LEN(telefony[[#This Row],[nr]]) = 7, 1,0)</f>
        <v>1</v>
      </c>
      <c r="F1414">
        <f>IF(LEN(telefony[[#This Row],[nr]]) = 8, 1,0)</f>
        <v>0</v>
      </c>
      <c r="G1414">
        <f>IF(LEN(telefony[[#This Row],[nr]]) &gt;= 10, 1,0)</f>
        <v>0</v>
      </c>
      <c r="H1414">
        <f>IF(AND(MID(telefony[[#This Row],[nr]],1,2)="12",  telefony[[#This Row],[Czy stacjonarny]]=1), 1,0)</f>
        <v>0</v>
      </c>
      <c r="I1414" s="2">
        <f>IF(telefony[[#This Row],[Czy stacjonarny na 12]]=1, telefony[[#This Row],[zakonczenie]]-telefony[[#This Row],[rozpoczecie]]+I1413, I1413)</f>
        <v>0.10934027777777761</v>
      </c>
      <c r="J1414" s="9">
        <f>IF(telefony[[#This Row],[Czy stacjonarny]]=1, telefony[[#This Row],[zakonczenie]]-telefony[[#This Row],[rozpoczecie]]+J1413, J1413)</f>
        <v>5.8125925925925941</v>
      </c>
      <c r="K1414" s="9">
        <f>IF(telefony[[#This Row],[Czy komórkowy]]=1, telefony[[#This Row],[zakonczenie]]-telefony[[#This Row],[rozpoczecie]]+K1413, K1413)</f>
        <v>1.8533564814814798</v>
      </c>
      <c r="L1414" s="9">
        <f>IF(telefony[[#This Row],[Czy zagraniczne]]=1, telefony[[#This Row],[zakonczenie]]-telefony[[#This Row],[rozpoczecie]]+L1413, L1413)</f>
        <v>0.44160879629629696</v>
      </c>
      <c r="M1414" s="9">
        <f>IF(telefony[[#This Row],[Czy stacjonarny]]=1, telefony[[#This Row],[zakonczenie]]-telefony[[#This Row],[rozpoczecie]]+M1413, IF(telefony[[#This Row],[Czy komórkowy]]=1, telefony[[#This Row],[zakonczenie]]-telefony[[#This Row],[rozpoczecie]]+M1413, M1413))</f>
        <v>7.665949074074085</v>
      </c>
      <c r="N1414" s="2">
        <f>telefony[[#This Row],[zakonczenie]]-telefony[[#This Row],[rozpoczecie]]</f>
        <v>2.5347222222221744E-3</v>
      </c>
      <c r="O1414">
        <f>IF(telefony[[#This Row],[Czy zagraniczne]]=1, ROUNDUP(telefony[[#This Row],[Trwanie]]*1440,0),0)</f>
        <v>0</v>
      </c>
      <c r="P1414" s="9">
        <f>IF(telefony[[#This Row],[Czy komórkowy]]=1, P1413+telefony[[#This Row],[Trwanie]], P1413)</f>
        <v>1.6887037037037027</v>
      </c>
      <c r="Q1414" s="9">
        <f>IF(telefony[[#This Row],[Czy stacjonarny]]=1, Q1413+telefony[[#This Row],[Trwanie]], Q1413)</f>
        <v>5.4216898148148189</v>
      </c>
    </row>
    <row r="1415" spans="1:17" x14ac:dyDescent="0.25">
      <c r="A1415">
        <v>7151490</v>
      </c>
      <c r="B1415" s="1">
        <v>42937</v>
      </c>
      <c r="C1415" s="2">
        <v>0.33513888888888888</v>
      </c>
      <c r="D1415" s="2">
        <v>0.33787037037037038</v>
      </c>
      <c r="E1415">
        <f>IF(LEN(telefony[[#This Row],[nr]]) = 7, 1,0)</f>
        <v>1</v>
      </c>
      <c r="F1415">
        <f>IF(LEN(telefony[[#This Row],[nr]]) = 8, 1,0)</f>
        <v>0</v>
      </c>
      <c r="G1415">
        <f>IF(LEN(telefony[[#This Row],[nr]]) &gt;= 10, 1,0)</f>
        <v>0</v>
      </c>
      <c r="H1415">
        <f>IF(AND(MID(telefony[[#This Row],[nr]],1,2)="12",  telefony[[#This Row],[Czy stacjonarny]]=1), 1,0)</f>
        <v>0</v>
      </c>
      <c r="I1415" s="2">
        <f>IF(telefony[[#This Row],[Czy stacjonarny na 12]]=1, telefony[[#This Row],[zakonczenie]]-telefony[[#This Row],[rozpoczecie]]+I1414, I1414)</f>
        <v>0.10934027777777761</v>
      </c>
      <c r="J1415" s="9">
        <f>IF(telefony[[#This Row],[Czy stacjonarny]]=1, telefony[[#This Row],[zakonczenie]]-telefony[[#This Row],[rozpoczecie]]+J1414, J1414)</f>
        <v>5.8153240740740753</v>
      </c>
      <c r="K1415" s="9">
        <f>IF(telefony[[#This Row],[Czy komórkowy]]=1, telefony[[#This Row],[zakonczenie]]-telefony[[#This Row],[rozpoczecie]]+K1414, K1414)</f>
        <v>1.8533564814814798</v>
      </c>
      <c r="L1415" s="9">
        <f>IF(telefony[[#This Row],[Czy zagraniczne]]=1, telefony[[#This Row],[zakonczenie]]-telefony[[#This Row],[rozpoczecie]]+L1414, L1414)</f>
        <v>0.44160879629629696</v>
      </c>
      <c r="M1415" s="9">
        <f>IF(telefony[[#This Row],[Czy stacjonarny]]=1, telefony[[#This Row],[zakonczenie]]-telefony[[#This Row],[rozpoczecie]]+M1414, IF(telefony[[#This Row],[Czy komórkowy]]=1, telefony[[#This Row],[zakonczenie]]-telefony[[#This Row],[rozpoczecie]]+M1414, M1414))</f>
        <v>7.6686805555555662</v>
      </c>
      <c r="N1415" s="2">
        <f>telefony[[#This Row],[zakonczenie]]-telefony[[#This Row],[rozpoczecie]]</f>
        <v>2.7314814814815014E-3</v>
      </c>
      <c r="O1415">
        <f>IF(telefony[[#This Row],[Czy zagraniczne]]=1, ROUNDUP(telefony[[#This Row],[Trwanie]]*1440,0),0)</f>
        <v>0</v>
      </c>
      <c r="P1415" s="9">
        <f>IF(telefony[[#This Row],[Czy komórkowy]]=1, P1414+telefony[[#This Row],[Trwanie]], P1414)</f>
        <v>1.6887037037037027</v>
      </c>
      <c r="Q1415" s="9">
        <f>IF(telefony[[#This Row],[Czy stacjonarny]]=1, Q1414+telefony[[#This Row],[Trwanie]], Q1414)</f>
        <v>5.4244212962963001</v>
      </c>
    </row>
    <row r="1416" spans="1:17" x14ac:dyDescent="0.25">
      <c r="A1416">
        <v>5138547</v>
      </c>
      <c r="B1416" s="1">
        <v>42937</v>
      </c>
      <c r="C1416" s="2">
        <v>0.33642361111111113</v>
      </c>
      <c r="D1416" s="2">
        <v>0.33778935185185183</v>
      </c>
      <c r="E1416">
        <f>IF(LEN(telefony[[#This Row],[nr]]) = 7, 1,0)</f>
        <v>1</v>
      </c>
      <c r="F1416">
        <f>IF(LEN(telefony[[#This Row],[nr]]) = 8, 1,0)</f>
        <v>0</v>
      </c>
      <c r="G1416">
        <f>IF(LEN(telefony[[#This Row],[nr]]) &gt;= 10, 1,0)</f>
        <v>0</v>
      </c>
      <c r="H1416">
        <f>IF(AND(MID(telefony[[#This Row],[nr]],1,2)="12",  telefony[[#This Row],[Czy stacjonarny]]=1), 1,0)</f>
        <v>0</v>
      </c>
      <c r="I1416" s="2">
        <f>IF(telefony[[#This Row],[Czy stacjonarny na 12]]=1, telefony[[#This Row],[zakonczenie]]-telefony[[#This Row],[rozpoczecie]]+I1415, I1415)</f>
        <v>0.10934027777777761</v>
      </c>
      <c r="J1416" s="9">
        <f>IF(telefony[[#This Row],[Czy stacjonarny]]=1, telefony[[#This Row],[zakonczenie]]-telefony[[#This Row],[rozpoczecie]]+J1415, J1415)</f>
        <v>5.8166898148148158</v>
      </c>
      <c r="K1416" s="9">
        <f>IF(telefony[[#This Row],[Czy komórkowy]]=1, telefony[[#This Row],[zakonczenie]]-telefony[[#This Row],[rozpoczecie]]+K1415, K1415)</f>
        <v>1.8533564814814798</v>
      </c>
      <c r="L1416" s="9">
        <f>IF(telefony[[#This Row],[Czy zagraniczne]]=1, telefony[[#This Row],[zakonczenie]]-telefony[[#This Row],[rozpoczecie]]+L1415, L1415)</f>
        <v>0.44160879629629696</v>
      </c>
      <c r="M1416" s="9">
        <f>IF(telefony[[#This Row],[Czy stacjonarny]]=1, telefony[[#This Row],[zakonczenie]]-telefony[[#This Row],[rozpoczecie]]+M1415, IF(telefony[[#This Row],[Czy komórkowy]]=1, telefony[[#This Row],[zakonczenie]]-telefony[[#This Row],[rozpoczecie]]+M1415, M1415))</f>
        <v>7.6700462962963067</v>
      </c>
      <c r="N1416" s="2">
        <f>telefony[[#This Row],[zakonczenie]]-telefony[[#This Row],[rozpoczecie]]</f>
        <v>1.3657407407406952E-3</v>
      </c>
      <c r="O1416">
        <f>IF(telefony[[#This Row],[Czy zagraniczne]]=1, ROUNDUP(telefony[[#This Row],[Trwanie]]*1440,0),0)</f>
        <v>0</v>
      </c>
      <c r="P1416" s="9">
        <f>IF(telefony[[#This Row],[Czy komórkowy]]=1, P1415+telefony[[#This Row],[Trwanie]], P1415)</f>
        <v>1.6887037037037027</v>
      </c>
      <c r="Q1416" s="9">
        <f>IF(telefony[[#This Row],[Czy stacjonarny]]=1, Q1415+telefony[[#This Row],[Trwanie]], Q1415)</f>
        <v>5.4257870370370407</v>
      </c>
    </row>
    <row r="1417" spans="1:17" x14ac:dyDescent="0.25">
      <c r="A1417">
        <v>79212542</v>
      </c>
      <c r="B1417" s="1">
        <v>42937</v>
      </c>
      <c r="C1417" s="2">
        <v>0.34157407407407409</v>
      </c>
      <c r="D1417" s="2">
        <v>0.34684027777777776</v>
      </c>
      <c r="E1417">
        <f>IF(LEN(telefony[[#This Row],[nr]]) = 7, 1,0)</f>
        <v>0</v>
      </c>
      <c r="F1417">
        <f>IF(LEN(telefony[[#This Row],[nr]]) = 8, 1,0)</f>
        <v>1</v>
      </c>
      <c r="G1417">
        <f>IF(LEN(telefony[[#This Row],[nr]]) &gt;= 10, 1,0)</f>
        <v>0</v>
      </c>
      <c r="H1417">
        <f>IF(AND(MID(telefony[[#This Row],[nr]],1,2)="12",  telefony[[#This Row],[Czy stacjonarny]]=1), 1,0)</f>
        <v>0</v>
      </c>
      <c r="I1417" s="2">
        <f>IF(telefony[[#This Row],[Czy stacjonarny na 12]]=1, telefony[[#This Row],[zakonczenie]]-telefony[[#This Row],[rozpoczecie]]+I1416, I1416)</f>
        <v>0.10934027777777761</v>
      </c>
      <c r="J1417" s="9">
        <f>IF(telefony[[#This Row],[Czy stacjonarny]]=1, telefony[[#This Row],[zakonczenie]]-telefony[[#This Row],[rozpoczecie]]+J1416, J1416)</f>
        <v>5.8166898148148158</v>
      </c>
      <c r="K1417" s="9">
        <f>IF(telefony[[#This Row],[Czy komórkowy]]=1, telefony[[#This Row],[zakonczenie]]-telefony[[#This Row],[rozpoczecie]]+K1416, K1416)</f>
        <v>1.8586226851851835</v>
      </c>
      <c r="L1417" s="9">
        <f>IF(telefony[[#This Row],[Czy zagraniczne]]=1, telefony[[#This Row],[zakonczenie]]-telefony[[#This Row],[rozpoczecie]]+L1416, L1416)</f>
        <v>0.44160879629629696</v>
      </c>
      <c r="M1417" s="9">
        <f>IF(telefony[[#This Row],[Czy stacjonarny]]=1, telefony[[#This Row],[zakonczenie]]-telefony[[#This Row],[rozpoczecie]]+M1416, IF(telefony[[#This Row],[Czy komórkowy]]=1, telefony[[#This Row],[zakonczenie]]-telefony[[#This Row],[rozpoczecie]]+M1416, M1416))</f>
        <v>7.6753125000000102</v>
      </c>
      <c r="N1417" s="2">
        <f>telefony[[#This Row],[zakonczenie]]-telefony[[#This Row],[rozpoczecie]]</f>
        <v>5.2662037037036757E-3</v>
      </c>
      <c r="O1417">
        <f>IF(telefony[[#This Row],[Czy zagraniczne]]=1, ROUNDUP(telefony[[#This Row],[Trwanie]]*1440,0),0)</f>
        <v>0</v>
      </c>
      <c r="P1417" s="9">
        <f>IF(telefony[[#This Row],[Czy komórkowy]]=1, P1416+telefony[[#This Row],[Trwanie]], P1416)</f>
        <v>1.6939699074074064</v>
      </c>
      <c r="Q1417" s="9">
        <f>IF(telefony[[#This Row],[Czy stacjonarny]]=1, Q1416+telefony[[#This Row],[Trwanie]], Q1416)</f>
        <v>5.4257870370370407</v>
      </c>
    </row>
    <row r="1418" spans="1:17" x14ac:dyDescent="0.25">
      <c r="A1418">
        <v>1507196</v>
      </c>
      <c r="B1418" s="1">
        <v>42937</v>
      </c>
      <c r="C1418" s="2">
        <v>0.34197916666666667</v>
      </c>
      <c r="D1418" s="2">
        <v>0.3460300925925926</v>
      </c>
      <c r="E1418">
        <f>IF(LEN(telefony[[#This Row],[nr]]) = 7, 1,0)</f>
        <v>1</v>
      </c>
      <c r="F1418">
        <f>IF(LEN(telefony[[#This Row],[nr]]) = 8, 1,0)</f>
        <v>0</v>
      </c>
      <c r="G1418">
        <f>IF(LEN(telefony[[#This Row],[nr]]) &gt;= 10, 1,0)</f>
        <v>0</v>
      </c>
      <c r="H1418">
        <f>IF(AND(MID(telefony[[#This Row],[nr]],1,2)="12",  telefony[[#This Row],[Czy stacjonarny]]=1), 1,0)</f>
        <v>0</v>
      </c>
      <c r="I1418" s="2">
        <f>IF(telefony[[#This Row],[Czy stacjonarny na 12]]=1, telefony[[#This Row],[zakonczenie]]-telefony[[#This Row],[rozpoczecie]]+I1417, I1417)</f>
        <v>0.10934027777777761</v>
      </c>
      <c r="J1418" s="9">
        <f>IF(telefony[[#This Row],[Czy stacjonarny]]=1, telefony[[#This Row],[zakonczenie]]-telefony[[#This Row],[rozpoczecie]]+J1417, J1417)</f>
        <v>5.8207407407407414</v>
      </c>
      <c r="K1418" s="9">
        <f>IF(telefony[[#This Row],[Czy komórkowy]]=1, telefony[[#This Row],[zakonczenie]]-telefony[[#This Row],[rozpoczecie]]+K1417, K1417)</f>
        <v>1.8586226851851835</v>
      </c>
      <c r="L1418" s="9">
        <f>IF(telefony[[#This Row],[Czy zagraniczne]]=1, telefony[[#This Row],[zakonczenie]]-telefony[[#This Row],[rozpoczecie]]+L1417, L1417)</f>
        <v>0.44160879629629696</v>
      </c>
      <c r="M1418" s="9">
        <f>IF(telefony[[#This Row],[Czy stacjonarny]]=1, telefony[[#This Row],[zakonczenie]]-telefony[[#This Row],[rozpoczecie]]+M1417, IF(telefony[[#This Row],[Czy komórkowy]]=1, telefony[[#This Row],[zakonczenie]]-telefony[[#This Row],[rozpoczecie]]+M1417, M1417))</f>
        <v>7.6793634259259358</v>
      </c>
      <c r="N1418" s="2">
        <f>telefony[[#This Row],[zakonczenie]]-telefony[[#This Row],[rozpoczecie]]</f>
        <v>4.05092592592593E-3</v>
      </c>
      <c r="O1418">
        <f>IF(telefony[[#This Row],[Czy zagraniczne]]=1, ROUNDUP(telefony[[#This Row],[Trwanie]]*1440,0),0)</f>
        <v>0</v>
      </c>
      <c r="P1418" s="9">
        <f>IF(telefony[[#This Row],[Czy komórkowy]]=1, P1417+telefony[[#This Row],[Trwanie]], P1417)</f>
        <v>1.6939699074074064</v>
      </c>
      <c r="Q1418" s="9">
        <f>IF(telefony[[#This Row],[Czy stacjonarny]]=1, Q1417+telefony[[#This Row],[Trwanie]], Q1417)</f>
        <v>5.4298379629629663</v>
      </c>
    </row>
    <row r="1419" spans="1:17" x14ac:dyDescent="0.25">
      <c r="A1419">
        <v>8362094</v>
      </c>
      <c r="B1419" s="1">
        <v>42937</v>
      </c>
      <c r="C1419" s="2">
        <v>0.34567129629629628</v>
      </c>
      <c r="D1419" s="2">
        <v>0.34745370370370371</v>
      </c>
      <c r="E1419">
        <f>IF(LEN(telefony[[#This Row],[nr]]) = 7, 1,0)</f>
        <v>1</v>
      </c>
      <c r="F1419">
        <f>IF(LEN(telefony[[#This Row],[nr]]) = 8, 1,0)</f>
        <v>0</v>
      </c>
      <c r="G1419">
        <f>IF(LEN(telefony[[#This Row],[nr]]) &gt;= 10, 1,0)</f>
        <v>0</v>
      </c>
      <c r="H1419">
        <f>IF(AND(MID(telefony[[#This Row],[nr]],1,2)="12",  telefony[[#This Row],[Czy stacjonarny]]=1), 1,0)</f>
        <v>0</v>
      </c>
      <c r="I1419" s="2">
        <f>IF(telefony[[#This Row],[Czy stacjonarny na 12]]=1, telefony[[#This Row],[zakonczenie]]-telefony[[#This Row],[rozpoczecie]]+I1418, I1418)</f>
        <v>0.10934027777777761</v>
      </c>
      <c r="J1419" s="9">
        <f>IF(telefony[[#This Row],[Czy stacjonarny]]=1, telefony[[#This Row],[zakonczenie]]-telefony[[#This Row],[rozpoczecie]]+J1418, J1418)</f>
        <v>5.8225231481481492</v>
      </c>
      <c r="K1419" s="9">
        <f>IF(telefony[[#This Row],[Czy komórkowy]]=1, telefony[[#This Row],[zakonczenie]]-telefony[[#This Row],[rozpoczecie]]+K1418, K1418)</f>
        <v>1.8586226851851835</v>
      </c>
      <c r="L1419" s="9">
        <f>IF(telefony[[#This Row],[Czy zagraniczne]]=1, telefony[[#This Row],[zakonczenie]]-telefony[[#This Row],[rozpoczecie]]+L1418, L1418)</f>
        <v>0.44160879629629696</v>
      </c>
      <c r="M1419" s="9">
        <f>IF(telefony[[#This Row],[Czy stacjonarny]]=1, telefony[[#This Row],[zakonczenie]]-telefony[[#This Row],[rozpoczecie]]+M1418, IF(telefony[[#This Row],[Czy komórkowy]]=1, telefony[[#This Row],[zakonczenie]]-telefony[[#This Row],[rozpoczecie]]+M1418, M1418))</f>
        <v>7.6811458333333436</v>
      </c>
      <c r="N1419" s="2">
        <f>telefony[[#This Row],[zakonczenie]]-telefony[[#This Row],[rozpoczecie]]</f>
        <v>1.782407407407427E-3</v>
      </c>
      <c r="O1419">
        <f>IF(telefony[[#This Row],[Czy zagraniczne]]=1, ROUNDUP(telefony[[#This Row],[Trwanie]]*1440,0),0)</f>
        <v>0</v>
      </c>
      <c r="P1419" s="9">
        <f>IF(telefony[[#This Row],[Czy komórkowy]]=1, P1418+telefony[[#This Row],[Trwanie]], P1418)</f>
        <v>1.6939699074074064</v>
      </c>
      <c r="Q1419" s="9">
        <f>IF(telefony[[#This Row],[Czy stacjonarny]]=1, Q1418+telefony[[#This Row],[Trwanie]], Q1418)</f>
        <v>5.431620370370374</v>
      </c>
    </row>
    <row r="1420" spans="1:17" x14ac:dyDescent="0.25">
      <c r="A1420">
        <v>5379981</v>
      </c>
      <c r="B1420" s="1">
        <v>42937</v>
      </c>
      <c r="C1420" s="2">
        <v>0.34690972222222222</v>
      </c>
      <c r="D1420" s="2">
        <v>0.35206018518518517</v>
      </c>
      <c r="E1420">
        <f>IF(LEN(telefony[[#This Row],[nr]]) = 7, 1,0)</f>
        <v>1</v>
      </c>
      <c r="F1420">
        <f>IF(LEN(telefony[[#This Row],[nr]]) = 8, 1,0)</f>
        <v>0</v>
      </c>
      <c r="G1420">
        <f>IF(LEN(telefony[[#This Row],[nr]]) &gt;= 10, 1,0)</f>
        <v>0</v>
      </c>
      <c r="H1420">
        <f>IF(AND(MID(telefony[[#This Row],[nr]],1,2)="12",  telefony[[#This Row],[Czy stacjonarny]]=1), 1,0)</f>
        <v>0</v>
      </c>
      <c r="I1420" s="2">
        <f>IF(telefony[[#This Row],[Czy stacjonarny na 12]]=1, telefony[[#This Row],[zakonczenie]]-telefony[[#This Row],[rozpoczecie]]+I1419, I1419)</f>
        <v>0.10934027777777761</v>
      </c>
      <c r="J1420" s="9">
        <f>IF(telefony[[#This Row],[Czy stacjonarny]]=1, telefony[[#This Row],[zakonczenie]]-telefony[[#This Row],[rozpoczecie]]+J1419, J1419)</f>
        <v>5.8276736111111118</v>
      </c>
      <c r="K1420" s="9">
        <f>IF(telefony[[#This Row],[Czy komórkowy]]=1, telefony[[#This Row],[zakonczenie]]-telefony[[#This Row],[rozpoczecie]]+K1419, K1419)</f>
        <v>1.8586226851851835</v>
      </c>
      <c r="L1420" s="9">
        <f>IF(telefony[[#This Row],[Czy zagraniczne]]=1, telefony[[#This Row],[zakonczenie]]-telefony[[#This Row],[rozpoczecie]]+L1419, L1419)</f>
        <v>0.44160879629629696</v>
      </c>
      <c r="M1420" s="9">
        <f>IF(telefony[[#This Row],[Czy stacjonarny]]=1, telefony[[#This Row],[zakonczenie]]-telefony[[#This Row],[rozpoczecie]]+M1419, IF(telefony[[#This Row],[Czy komórkowy]]=1, telefony[[#This Row],[zakonczenie]]-telefony[[#This Row],[rozpoczecie]]+M1419, M1419))</f>
        <v>7.6862962962963062</v>
      </c>
      <c r="N1420" s="2">
        <f>telefony[[#This Row],[zakonczenie]]-telefony[[#This Row],[rozpoczecie]]</f>
        <v>5.1504629629629539E-3</v>
      </c>
      <c r="O1420">
        <f>IF(telefony[[#This Row],[Czy zagraniczne]]=1, ROUNDUP(telefony[[#This Row],[Trwanie]]*1440,0),0)</f>
        <v>0</v>
      </c>
      <c r="P1420" s="9">
        <f>IF(telefony[[#This Row],[Czy komórkowy]]=1, P1419+telefony[[#This Row],[Trwanie]], P1419)</f>
        <v>1.6939699074074064</v>
      </c>
      <c r="Q1420" s="9">
        <f>IF(telefony[[#This Row],[Czy stacjonarny]]=1, Q1419+telefony[[#This Row],[Trwanie]], Q1419)</f>
        <v>5.4367708333333367</v>
      </c>
    </row>
    <row r="1421" spans="1:17" x14ac:dyDescent="0.25">
      <c r="A1421">
        <v>4960672</v>
      </c>
      <c r="B1421" s="1">
        <v>42937</v>
      </c>
      <c r="C1421" s="2">
        <v>0.34745370370370371</v>
      </c>
      <c r="D1421" s="2">
        <v>0.3526273148148148</v>
      </c>
      <c r="E1421">
        <f>IF(LEN(telefony[[#This Row],[nr]]) = 7, 1,0)</f>
        <v>1</v>
      </c>
      <c r="F1421">
        <f>IF(LEN(telefony[[#This Row],[nr]]) = 8, 1,0)</f>
        <v>0</v>
      </c>
      <c r="G1421">
        <f>IF(LEN(telefony[[#This Row],[nr]]) &gt;= 10, 1,0)</f>
        <v>0</v>
      </c>
      <c r="H1421">
        <f>IF(AND(MID(telefony[[#This Row],[nr]],1,2)="12",  telefony[[#This Row],[Czy stacjonarny]]=1), 1,0)</f>
        <v>0</v>
      </c>
      <c r="I1421" s="2">
        <f>IF(telefony[[#This Row],[Czy stacjonarny na 12]]=1, telefony[[#This Row],[zakonczenie]]-telefony[[#This Row],[rozpoczecie]]+I1420, I1420)</f>
        <v>0.10934027777777761</v>
      </c>
      <c r="J1421" s="9">
        <f>IF(telefony[[#This Row],[Czy stacjonarny]]=1, telefony[[#This Row],[zakonczenie]]-telefony[[#This Row],[rozpoczecie]]+J1420, J1420)</f>
        <v>5.832847222222223</v>
      </c>
      <c r="K1421" s="9">
        <f>IF(telefony[[#This Row],[Czy komórkowy]]=1, telefony[[#This Row],[zakonczenie]]-telefony[[#This Row],[rozpoczecie]]+K1420, K1420)</f>
        <v>1.8586226851851835</v>
      </c>
      <c r="L1421" s="9">
        <f>IF(telefony[[#This Row],[Czy zagraniczne]]=1, telefony[[#This Row],[zakonczenie]]-telefony[[#This Row],[rozpoczecie]]+L1420, L1420)</f>
        <v>0.44160879629629696</v>
      </c>
      <c r="M1421" s="9">
        <f>IF(telefony[[#This Row],[Czy stacjonarny]]=1, telefony[[#This Row],[zakonczenie]]-telefony[[#This Row],[rozpoczecie]]+M1420, IF(telefony[[#This Row],[Czy komórkowy]]=1, telefony[[#This Row],[zakonczenie]]-telefony[[#This Row],[rozpoczecie]]+M1420, M1420))</f>
        <v>7.6914699074074173</v>
      </c>
      <c r="N1421" s="2">
        <f>telefony[[#This Row],[zakonczenie]]-telefony[[#This Row],[rozpoczecie]]</f>
        <v>5.1736111111110872E-3</v>
      </c>
      <c r="O1421">
        <f>IF(telefony[[#This Row],[Czy zagraniczne]]=1, ROUNDUP(telefony[[#This Row],[Trwanie]]*1440,0),0)</f>
        <v>0</v>
      </c>
      <c r="P1421" s="9">
        <f>IF(telefony[[#This Row],[Czy komórkowy]]=1, P1420+telefony[[#This Row],[Trwanie]], P1420)</f>
        <v>1.6939699074074064</v>
      </c>
      <c r="Q1421" s="9">
        <f>IF(telefony[[#This Row],[Czy stacjonarny]]=1, Q1420+telefony[[#This Row],[Trwanie]], Q1420)</f>
        <v>5.4419444444444478</v>
      </c>
    </row>
    <row r="1422" spans="1:17" x14ac:dyDescent="0.25">
      <c r="A1422">
        <v>9052582</v>
      </c>
      <c r="B1422" s="1">
        <v>42937</v>
      </c>
      <c r="C1422" s="2">
        <v>0.34961805555555553</v>
      </c>
      <c r="D1422" s="2">
        <v>0.3535300925925926</v>
      </c>
      <c r="E1422">
        <f>IF(LEN(telefony[[#This Row],[nr]]) = 7, 1,0)</f>
        <v>1</v>
      </c>
      <c r="F1422">
        <f>IF(LEN(telefony[[#This Row],[nr]]) = 8, 1,0)</f>
        <v>0</v>
      </c>
      <c r="G1422">
        <f>IF(LEN(telefony[[#This Row],[nr]]) &gt;= 10, 1,0)</f>
        <v>0</v>
      </c>
      <c r="H1422">
        <f>IF(AND(MID(telefony[[#This Row],[nr]],1,2)="12",  telefony[[#This Row],[Czy stacjonarny]]=1), 1,0)</f>
        <v>0</v>
      </c>
      <c r="I1422" s="2">
        <f>IF(telefony[[#This Row],[Czy stacjonarny na 12]]=1, telefony[[#This Row],[zakonczenie]]-telefony[[#This Row],[rozpoczecie]]+I1421, I1421)</f>
        <v>0.10934027777777761</v>
      </c>
      <c r="J1422" s="9">
        <f>IF(telefony[[#This Row],[Czy stacjonarny]]=1, telefony[[#This Row],[zakonczenie]]-telefony[[#This Row],[rozpoczecie]]+J1421, J1421)</f>
        <v>5.8367592592592601</v>
      </c>
      <c r="K1422" s="9">
        <f>IF(telefony[[#This Row],[Czy komórkowy]]=1, telefony[[#This Row],[zakonczenie]]-telefony[[#This Row],[rozpoczecie]]+K1421, K1421)</f>
        <v>1.8586226851851835</v>
      </c>
      <c r="L1422" s="9">
        <f>IF(telefony[[#This Row],[Czy zagraniczne]]=1, telefony[[#This Row],[zakonczenie]]-telefony[[#This Row],[rozpoczecie]]+L1421, L1421)</f>
        <v>0.44160879629629696</v>
      </c>
      <c r="M1422" s="9">
        <f>IF(telefony[[#This Row],[Czy stacjonarny]]=1, telefony[[#This Row],[zakonczenie]]-telefony[[#This Row],[rozpoczecie]]+M1421, IF(telefony[[#This Row],[Czy komórkowy]]=1, telefony[[#This Row],[zakonczenie]]-telefony[[#This Row],[rozpoczecie]]+M1421, M1421))</f>
        <v>7.6953819444444544</v>
      </c>
      <c r="N1422" s="2">
        <f>telefony[[#This Row],[zakonczenie]]-telefony[[#This Row],[rozpoczecie]]</f>
        <v>3.9120370370370749E-3</v>
      </c>
      <c r="O1422">
        <f>IF(telefony[[#This Row],[Czy zagraniczne]]=1, ROUNDUP(telefony[[#This Row],[Trwanie]]*1440,0),0)</f>
        <v>0</v>
      </c>
      <c r="P1422" s="9">
        <f>IF(telefony[[#This Row],[Czy komórkowy]]=1, P1421+telefony[[#This Row],[Trwanie]], P1421)</f>
        <v>1.6939699074074064</v>
      </c>
      <c r="Q1422" s="9">
        <f>IF(telefony[[#This Row],[Czy stacjonarny]]=1, Q1421+telefony[[#This Row],[Trwanie]], Q1421)</f>
        <v>5.4458564814814849</v>
      </c>
    </row>
    <row r="1423" spans="1:17" x14ac:dyDescent="0.25">
      <c r="A1423">
        <v>2054346</v>
      </c>
      <c r="B1423" s="1">
        <v>42937</v>
      </c>
      <c r="C1423" s="2">
        <v>0.35003472222222221</v>
      </c>
      <c r="D1423" s="2">
        <v>0.35540509259259262</v>
      </c>
      <c r="E1423">
        <f>IF(LEN(telefony[[#This Row],[nr]]) = 7, 1,0)</f>
        <v>1</v>
      </c>
      <c r="F1423">
        <f>IF(LEN(telefony[[#This Row],[nr]]) = 8, 1,0)</f>
        <v>0</v>
      </c>
      <c r="G1423">
        <f>IF(LEN(telefony[[#This Row],[nr]]) &gt;= 10, 1,0)</f>
        <v>0</v>
      </c>
      <c r="H1423">
        <f>IF(AND(MID(telefony[[#This Row],[nr]],1,2)="12",  telefony[[#This Row],[Czy stacjonarny]]=1), 1,0)</f>
        <v>0</v>
      </c>
      <c r="I1423" s="2">
        <f>IF(telefony[[#This Row],[Czy stacjonarny na 12]]=1, telefony[[#This Row],[zakonczenie]]-telefony[[#This Row],[rozpoczecie]]+I1422, I1422)</f>
        <v>0.10934027777777761</v>
      </c>
      <c r="J1423" s="9">
        <f>IF(telefony[[#This Row],[Czy stacjonarny]]=1, telefony[[#This Row],[zakonczenie]]-telefony[[#This Row],[rozpoczecie]]+J1422, J1422)</f>
        <v>5.8421296296296301</v>
      </c>
      <c r="K1423" s="9">
        <f>IF(telefony[[#This Row],[Czy komórkowy]]=1, telefony[[#This Row],[zakonczenie]]-telefony[[#This Row],[rozpoczecie]]+K1422, K1422)</f>
        <v>1.8586226851851835</v>
      </c>
      <c r="L1423" s="9">
        <f>IF(telefony[[#This Row],[Czy zagraniczne]]=1, telefony[[#This Row],[zakonczenie]]-telefony[[#This Row],[rozpoczecie]]+L1422, L1422)</f>
        <v>0.44160879629629696</v>
      </c>
      <c r="M1423" s="9">
        <f>IF(telefony[[#This Row],[Czy stacjonarny]]=1, telefony[[#This Row],[zakonczenie]]-telefony[[#This Row],[rozpoczecie]]+M1422, IF(telefony[[#This Row],[Czy komórkowy]]=1, telefony[[#This Row],[zakonczenie]]-telefony[[#This Row],[rozpoczecie]]+M1422, M1422))</f>
        <v>7.7007523148148245</v>
      </c>
      <c r="N1423" s="2">
        <f>telefony[[#This Row],[zakonczenie]]-telefony[[#This Row],[rozpoczecie]]</f>
        <v>5.3703703703704142E-3</v>
      </c>
      <c r="O1423">
        <f>IF(telefony[[#This Row],[Czy zagraniczne]]=1, ROUNDUP(telefony[[#This Row],[Trwanie]]*1440,0),0)</f>
        <v>0</v>
      </c>
      <c r="P1423" s="9">
        <f>IF(telefony[[#This Row],[Czy komórkowy]]=1, P1422+telefony[[#This Row],[Trwanie]], P1422)</f>
        <v>1.6939699074074064</v>
      </c>
      <c r="Q1423" s="9">
        <f>IF(telefony[[#This Row],[Czy stacjonarny]]=1, Q1422+telefony[[#This Row],[Trwanie]], Q1422)</f>
        <v>5.451226851851855</v>
      </c>
    </row>
    <row r="1424" spans="1:17" x14ac:dyDescent="0.25">
      <c r="A1424">
        <v>6070136</v>
      </c>
      <c r="B1424" s="1">
        <v>42937</v>
      </c>
      <c r="C1424" s="2">
        <v>0.3515625</v>
      </c>
      <c r="D1424" s="2">
        <v>0.35299768518518521</v>
      </c>
      <c r="E1424">
        <f>IF(LEN(telefony[[#This Row],[nr]]) = 7, 1,0)</f>
        <v>1</v>
      </c>
      <c r="F1424">
        <f>IF(LEN(telefony[[#This Row],[nr]]) = 8, 1,0)</f>
        <v>0</v>
      </c>
      <c r="G1424">
        <f>IF(LEN(telefony[[#This Row],[nr]]) &gt;= 10, 1,0)</f>
        <v>0</v>
      </c>
      <c r="H1424">
        <f>IF(AND(MID(telefony[[#This Row],[nr]],1,2)="12",  telefony[[#This Row],[Czy stacjonarny]]=1), 1,0)</f>
        <v>0</v>
      </c>
      <c r="I1424" s="2">
        <f>IF(telefony[[#This Row],[Czy stacjonarny na 12]]=1, telefony[[#This Row],[zakonczenie]]-telefony[[#This Row],[rozpoczecie]]+I1423, I1423)</f>
        <v>0.10934027777777761</v>
      </c>
      <c r="J1424" s="9">
        <f>IF(telefony[[#This Row],[Czy stacjonarny]]=1, telefony[[#This Row],[zakonczenie]]-telefony[[#This Row],[rozpoczecie]]+J1423, J1423)</f>
        <v>5.8435648148148154</v>
      </c>
      <c r="K1424" s="9">
        <f>IF(telefony[[#This Row],[Czy komórkowy]]=1, telefony[[#This Row],[zakonczenie]]-telefony[[#This Row],[rozpoczecie]]+K1423, K1423)</f>
        <v>1.8586226851851835</v>
      </c>
      <c r="L1424" s="9">
        <f>IF(telefony[[#This Row],[Czy zagraniczne]]=1, telefony[[#This Row],[zakonczenie]]-telefony[[#This Row],[rozpoczecie]]+L1423, L1423)</f>
        <v>0.44160879629629696</v>
      </c>
      <c r="M1424" s="9">
        <f>IF(telefony[[#This Row],[Czy stacjonarny]]=1, telefony[[#This Row],[zakonczenie]]-telefony[[#This Row],[rozpoczecie]]+M1423, IF(telefony[[#This Row],[Czy komórkowy]]=1, telefony[[#This Row],[zakonczenie]]-telefony[[#This Row],[rozpoczecie]]+M1423, M1423))</f>
        <v>7.7021875000000097</v>
      </c>
      <c r="N1424" s="2">
        <f>telefony[[#This Row],[zakonczenie]]-telefony[[#This Row],[rozpoczecie]]</f>
        <v>1.435185185185206E-3</v>
      </c>
      <c r="O1424">
        <f>IF(telefony[[#This Row],[Czy zagraniczne]]=1, ROUNDUP(telefony[[#This Row],[Trwanie]]*1440,0),0)</f>
        <v>0</v>
      </c>
      <c r="P1424" s="9">
        <f>IF(telefony[[#This Row],[Czy komórkowy]]=1, P1423+telefony[[#This Row],[Trwanie]], P1423)</f>
        <v>1.6939699074074064</v>
      </c>
      <c r="Q1424" s="9">
        <f>IF(telefony[[#This Row],[Czy stacjonarny]]=1, Q1423+telefony[[#This Row],[Trwanie]], Q1423)</f>
        <v>5.4526620370370402</v>
      </c>
    </row>
    <row r="1425" spans="1:17" x14ac:dyDescent="0.25">
      <c r="A1425">
        <v>3086185</v>
      </c>
      <c r="B1425" s="1">
        <v>42937</v>
      </c>
      <c r="C1425" s="2">
        <v>0.35401620370370368</v>
      </c>
      <c r="D1425" s="2">
        <v>0.35944444444444446</v>
      </c>
      <c r="E1425">
        <f>IF(LEN(telefony[[#This Row],[nr]]) = 7, 1,0)</f>
        <v>1</v>
      </c>
      <c r="F1425">
        <f>IF(LEN(telefony[[#This Row],[nr]]) = 8, 1,0)</f>
        <v>0</v>
      </c>
      <c r="G1425">
        <f>IF(LEN(telefony[[#This Row],[nr]]) &gt;= 10, 1,0)</f>
        <v>0</v>
      </c>
      <c r="H1425">
        <f>IF(AND(MID(telefony[[#This Row],[nr]],1,2)="12",  telefony[[#This Row],[Czy stacjonarny]]=1), 1,0)</f>
        <v>0</v>
      </c>
      <c r="I1425" s="2">
        <f>IF(telefony[[#This Row],[Czy stacjonarny na 12]]=1, telefony[[#This Row],[zakonczenie]]-telefony[[#This Row],[rozpoczecie]]+I1424, I1424)</f>
        <v>0.10934027777777761</v>
      </c>
      <c r="J1425" s="9">
        <f>IF(telefony[[#This Row],[Czy stacjonarny]]=1, telefony[[#This Row],[zakonczenie]]-telefony[[#This Row],[rozpoczecie]]+J1424, J1424)</f>
        <v>5.8489930555555558</v>
      </c>
      <c r="K1425" s="9">
        <f>IF(telefony[[#This Row],[Czy komórkowy]]=1, telefony[[#This Row],[zakonczenie]]-telefony[[#This Row],[rozpoczecie]]+K1424, K1424)</f>
        <v>1.8586226851851835</v>
      </c>
      <c r="L1425" s="9">
        <f>IF(telefony[[#This Row],[Czy zagraniczne]]=1, telefony[[#This Row],[zakonczenie]]-telefony[[#This Row],[rozpoczecie]]+L1424, L1424)</f>
        <v>0.44160879629629696</v>
      </c>
      <c r="M1425" s="9">
        <f>IF(telefony[[#This Row],[Czy stacjonarny]]=1, telefony[[#This Row],[zakonczenie]]-telefony[[#This Row],[rozpoczecie]]+M1424, IF(telefony[[#This Row],[Czy komórkowy]]=1, telefony[[#This Row],[zakonczenie]]-telefony[[#This Row],[rozpoczecie]]+M1424, M1424))</f>
        <v>7.7076157407407502</v>
      </c>
      <c r="N1425" s="2">
        <f>telefony[[#This Row],[zakonczenie]]-telefony[[#This Row],[rozpoczecie]]</f>
        <v>5.4282407407407751E-3</v>
      </c>
      <c r="O1425">
        <f>IF(telefony[[#This Row],[Czy zagraniczne]]=1, ROUNDUP(telefony[[#This Row],[Trwanie]]*1440,0),0)</f>
        <v>0</v>
      </c>
      <c r="P1425" s="9">
        <f>IF(telefony[[#This Row],[Czy komórkowy]]=1, P1424+telefony[[#This Row],[Trwanie]], P1424)</f>
        <v>1.6939699074074064</v>
      </c>
      <c r="Q1425" s="9">
        <f>IF(telefony[[#This Row],[Czy stacjonarny]]=1, Q1424+telefony[[#This Row],[Trwanie]], Q1424)</f>
        <v>5.4580902777777807</v>
      </c>
    </row>
    <row r="1426" spans="1:17" x14ac:dyDescent="0.25">
      <c r="A1426">
        <v>6949463</v>
      </c>
      <c r="B1426" s="1">
        <v>42937</v>
      </c>
      <c r="C1426" s="2">
        <v>0.35912037037037037</v>
      </c>
      <c r="D1426" s="2">
        <v>0.36318287037037039</v>
      </c>
      <c r="E1426">
        <f>IF(LEN(telefony[[#This Row],[nr]]) = 7, 1,0)</f>
        <v>1</v>
      </c>
      <c r="F1426">
        <f>IF(LEN(telefony[[#This Row],[nr]]) = 8, 1,0)</f>
        <v>0</v>
      </c>
      <c r="G1426">
        <f>IF(LEN(telefony[[#This Row],[nr]]) &gt;= 10, 1,0)</f>
        <v>0</v>
      </c>
      <c r="H1426">
        <f>IF(AND(MID(telefony[[#This Row],[nr]],1,2)="12",  telefony[[#This Row],[Czy stacjonarny]]=1), 1,0)</f>
        <v>0</v>
      </c>
      <c r="I1426" s="2">
        <f>IF(telefony[[#This Row],[Czy stacjonarny na 12]]=1, telefony[[#This Row],[zakonczenie]]-telefony[[#This Row],[rozpoczecie]]+I1425, I1425)</f>
        <v>0.10934027777777761</v>
      </c>
      <c r="J1426" s="9">
        <f>IF(telefony[[#This Row],[Czy stacjonarny]]=1, telefony[[#This Row],[zakonczenie]]-telefony[[#This Row],[rozpoczecie]]+J1425, J1425)</f>
        <v>5.8530555555555557</v>
      </c>
      <c r="K1426" s="9">
        <f>IF(telefony[[#This Row],[Czy komórkowy]]=1, telefony[[#This Row],[zakonczenie]]-telefony[[#This Row],[rozpoczecie]]+K1425, K1425)</f>
        <v>1.8586226851851835</v>
      </c>
      <c r="L1426" s="9">
        <f>IF(telefony[[#This Row],[Czy zagraniczne]]=1, telefony[[#This Row],[zakonczenie]]-telefony[[#This Row],[rozpoczecie]]+L1425, L1425)</f>
        <v>0.44160879629629696</v>
      </c>
      <c r="M1426" s="9">
        <f>IF(telefony[[#This Row],[Czy stacjonarny]]=1, telefony[[#This Row],[zakonczenie]]-telefony[[#This Row],[rozpoczecie]]+M1425, IF(telefony[[#This Row],[Czy komórkowy]]=1, telefony[[#This Row],[zakonczenie]]-telefony[[#This Row],[rozpoczecie]]+M1425, M1425))</f>
        <v>7.71167824074075</v>
      </c>
      <c r="N1426" s="2">
        <f>telefony[[#This Row],[zakonczenie]]-telefony[[#This Row],[rozpoczecie]]</f>
        <v>4.0625000000000244E-3</v>
      </c>
      <c r="O1426">
        <f>IF(telefony[[#This Row],[Czy zagraniczne]]=1, ROUNDUP(telefony[[#This Row],[Trwanie]]*1440,0),0)</f>
        <v>0</v>
      </c>
      <c r="P1426" s="9">
        <f>IF(telefony[[#This Row],[Czy komórkowy]]=1, P1425+telefony[[#This Row],[Trwanie]], P1425)</f>
        <v>1.6939699074074064</v>
      </c>
      <c r="Q1426" s="9">
        <f>IF(telefony[[#This Row],[Czy stacjonarny]]=1, Q1425+telefony[[#This Row],[Trwanie]], Q1425)</f>
        <v>5.4621527777777805</v>
      </c>
    </row>
    <row r="1427" spans="1:17" x14ac:dyDescent="0.25">
      <c r="A1427">
        <v>1626862</v>
      </c>
      <c r="B1427" s="1">
        <v>42937</v>
      </c>
      <c r="C1427" s="2">
        <v>0.36155092592592591</v>
      </c>
      <c r="D1427" s="2">
        <v>0.36355324074074075</v>
      </c>
      <c r="E1427">
        <f>IF(LEN(telefony[[#This Row],[nr]]) = 7, 1,0)</f>
        <v>1</v>
      </c>
      <c r="F1427">
        <f>IF(LEN(telefony[[#This Row],[nr]]) = 8, 1,0)</f>
        <v>0</v>
      </c>
      <c r="G1427">
        <f>IF(LEN(telefony[[#This Row],[nr]]) &gt;= 10, 1,0)</f>
        <v>0</v>
      </c>
      <c r="H1427">
        <f>IF(AND(MID(telefony[[#This Row],[nr]],1,2)="12",  telefony[[#This Row],[Czy stacjonarny]]=1), 1,0)</f>
        <v>0</v>
      </c>
      <c r="I1427" s="2">
        <f>IF(telefony[[#This Row],[Czy stacjonarny na 12]]=1, telefony[[#This Row],[zakonczenie]]-telefony[[#This Row],[rozpoczecie]]+I1426, I1426)</f>
        <v>0.10934027777777761</v>
      </c>
      <c r="J1427" s="9">
        <f>IF(telefony[[#This Row],[Czy stacjonarny]]=1, telefony[[#This Row],[zakonczenie]]-telefony[[#This Row],[rozpoczecie]]+J1426, J1426)</f>
        <v>5.8550578703703708</v>
      </c>
      <c r="K1427" s="9">
        <f>IF(telefony[[#This Row],[Czy komórkowy]]=1, telefony[[#This Row],[zakonczenie]]-telefony[[#This Row],[rozpoczecie]]+K1426, K1426)</f>
        <v>1.8586226851851835</v>
      </c>
      <c r="L1427" s="9">
        <f>IF(telefony[[#This Row],[Czy zagraniczne]]=1, telefony[[#This Row],[zakonczenie]]-telefony[[#This Row],[rozpoczecie]]+L1426, L1426)</f>
        <v>0.44160879629629696</v>
      </c>
      <c r="M1427" s="9">
        <f>IF(telefony[[#This Row],[Czy stacjonarny]]=1, telefony[[#This Row],[zakonczenie]]-telefony[[#This Row],[rozpoczecie]]+M1426, IF(telefony[[#This Row],[Czy komórkowy]]=1, telefony[[#This Row],[zakonczenie]]-telefony[[#This Row],[rozpoczecie]]+M1426, M1426))</f>
        <v>7.7136805555555652</v>
      </c>
      <c r="N1427" s="2">
        <f>telefony[[#This Row],[zakonczenie]]-telefony[[#This Row],[rozpoczecie]]</f>
        <v>2.0023148148148318E-3</v>
      </c>
      <c r="O1427">
        <f>IF(telefony[[#This Row],[Czy zagraniczne]]=1, ROUNDUP(telefony[[#This Row],[Trwanie]]*1440,0),0)</f>
        <v>0</v>
      </c>
      <c r="P1427" s="9">
        <f>IF(telefony[[#This Row],[Czy komórkowy]]=1, P1426+telefony[[#This Row],[Trwanie]], P1426)</f>
        <v>1.6939699074074064</v>
      </c>
      <c r="Q1427" s="9">
        <f>IF(telefony[[#This Row],[Czy stacjonarny]]=1, Q1426+telefony[[#This Row],[Trwanie]], Q1426)</f>
        <v>5.4641550925925957</v>
      </c>
    </row>
    <row r="1428" spans="1:17" x14ac:dyDescent="0.25">
      <c r="A1428">
        <v>99905503</v>
      </c>
      <c r="B1428" s="1">
        <v>42937</v>
      </c>
      <c r="C1428" s="2">
        <v>0.36631944444444442</v>
      </c>
      <c r="D1428" s="2">
        <v>0.37376157407407407</v>
      </c>
      <c r="E1428">
        <f>IF(LEN(telefony[[#This Row],[nr]]) = 7, 1,0)</f>
        <v>0</v>
      </c>
      <c r="F1428">
        <f>IF(LEN(telefony[[#This Row],[nr]]) = 8, 1,0)</f>
        <v>1</v>
      </c>
      <c r="G1428">
        <f>IF(LEN(telefony[[#This Row],[nr]]) &gt;= 10, 1,0)</f>
        <v>0</v>
      </c>
      <c r="H1428">
        <f>IF(AND(MID(telefony[[#This Row],[nr]],1,2)="12",  telefony[[#This Row],[Czy stacjonarny]]=1), 1,0)</f>
        <v>0</v>
      </c>
      <c r="I1428" s="2">
        <f>IF(telefony[[#This Row],[Czy stacjonarny na 12]]=1, telefony[[#This Row],[zakonczenie]]-telefony[[#This Row],[rozpoczecie]]+I1427, I1427)</f>
        <v>0.10934027777777761</v>
      </c>
      <c r="J1428" s="9">
        <f>IF(telefony[[#This Row],[Czy stacjonarny]]=1, telefony[[#This Row],[zakonczenie]]-telefony[[#This Row],[rozpoczecie]]+J1427, J1427)</f>
        <v>5.8550578703703708</v>
      </c>
      <c r="K1428" s="9">
        <f>IF(telefony[[#This Row],[Czy komórkowy]]=1, telefony[[#This Row],[zakonczenie]]-telefony[[#This Row],[rozpoczecie]]+K1427, K1427)</f>
        <v>1.8660648148148131</v>
      </c>
      <c r="L1428" s="9">
        <f>IF(telefony[[#This Row],[Czy zagraniczne]]=1, telefony[[#This Row],[zakonczenie]]-telefony[[#This Row],[rozpoczecie]]+L1427, L1427)</f>
        <v>0.44160879629629696</v>
      </c>
      <c r="M1428" s="9">
        <f>IF(telefony[[#This Row],[Czy stacjonarny]]=1, telefony[[#This Row],[zakonczenie]]-telefony[[#This Row],[rozpoczecie]]+M1427, IF(telefony[[#This Row],[Czy komórkowy]]=1, telefony[[#This Row],[zakonczenie]]-telefony[[#This Row],[rozpoczecie]]+M1427, M1427))</f>
        <v>7.7211226851851951</v>
      </c>
      <c r="N1428" s="2">
        <f>telefony[[#This Row],[zakonczenie]]-telefony[[#This Row],[rozpoczecie]]</f>
        <v>7.4421296296296457E-3</v>
      </c>
      <c r="O1428">
        <f>IF(telefony[[#This Row],[Czy zagraniczne]]=1, ROUNDUP(telefony[[#This Row],[Trwanie]]*1440,0),0)</f>
        <v>0</v>
      </c>
      <c r="P1428" s="9">
        <f>IF(telefony[[#This Row],[Czy komórkowy]]=1, P1427+telefony[[#This Row],[Trwanie]], P1427)</f>
        <v>1.701412037037036</v>
      </c>
      <c r="Q1428" s="9">
        <f>IF(telefony[[#This Row],[Czy stacjonarny]]=1, Q1427+telefony[[#This Row],[Trwanie]], Q1427)</f>
        <v>5.4641550925925957</v>
      </c>
    </row>
    <row r="1429" spans="1:17" x14ac:dyDescent="0.25">
      <c r="A1429">
        <v>2753778</v>
      </c>
      <c r="B1429" s="1">
        <v>42937</v>
      </c>
      <c r="C1429" s="2">
        <v>0.37133101851851852</v>
      </c>
      <c r="D1429" s="2">
        <v>0.38075231481481481</v>
      </c>
      <c r="E1429">
        <f>IF(LEN(telefony[[#This Row],[nr]]) = 7, 1,0)</f>
        <v>1</v>
      </c>
      <c r="F1429">
        <f>IF(LEN(telefony[[#This Row],[nr]]) = 8, 1,0)</f>
        <v>0</v>
      </c>
      <c r="G1429">
        <f>IF(LEN(telefony[[#This Row],[nr]]) &gt;= 10, 1,0)</f>
        <v>0</v>
      </c>
      <c r="H1429">
        <f>IF(AND(MID(telefony[[#This Row],[nr]],1,2)="12",  telefony[[#This Row],[Czy stacjonarny]]=1), 1,0)</f>
        <v>0</v>
      </c>
      <c r="I1429" s="2">
        <f>IF(telefony[[#This Row],[Czy stacjonarny na 12]]=1, telefony[[#This Row],[zakonczenie]]-telefony[[#This Row],[rozpoczecie]]+I1428, I1428)</f>
        <v>0.10934027777777761</v>
      </c>
      <c r="J1429" s="9">
        <f>IF(telefony[[#This Row],[Czy stacjonarny]]=1, telefony[[#This Row],[zakonczenie]]-telefony[[#This Row],[rozpoczecie]]+J1428, J1428)</f>
        <v>5.8644791666666674</v>
      </c>
      <c r="K1429" s="9">
        <f>IF(telefony[[#This Row],[Czy komórkowy]]=1, telefony[[#This Row],[zakonczenie]]-telefony[[#This Row],[rozpoczecie]]+K1428, K1428)</f>
        <v>1.8660648148148131</v>
      </c>
      <c r="L1429" s="9">
        <f>IF(telefony[[#This Row],[Czy zagraniczne]]=1, telefony[[#This Row],[zakonczenie]]-telefony[[#This Row],[rozpoczecie]]+L1428, L1428)</f>
        <v>0.44160879629629696</v>
      </c>
      <c r="M1429" s="9">
        <f>IF(telefony[[#This Row],[Czy stacjonarny]]=1, telefony[[#This Row],[zakonczenie]]-telefony[[#This Row],[rozpoczecie]]+M1428, IF(telefony[[#This Row],[Czy komórkowy]]=1, telefony[[#This Row],[zakonczenie]]-telefony[[#This Row],[rozpoczecie]]+M1428, M1428))</f>
        <v>7.7305439814814916</v>
      </c>
      <c r="N1429" s="2">
        <f>telefony[[#This Row],[zakonczenie]]-telefony[[#This Row],[rozpoczecie]]</f>
        <v>9.4212962962962887E-3</v>
      </c>
      <c r="O1429">
        <f>IF(telefony[[#This Row],[Czy zagraniczne]]=1, ROUNDUP(telefony[[#This Row],[Trwanie]]*1440,0),0)</f>
        <v>0</v>
      </c>
      <c r="P1429" s="9">
        <f>IF(telefony[[#This Row],[Czy komórkowy]]=1, P1428+telefony[[#This Row],[Trwanie]], P1428)</f>
        <v>1.701412037037036</v>
      </c>
      <c r="Q1429" s="9">
        <f>IF(telefony[[#This Row],[Czy stacjonarny]]=1, Q1428+telefony[[#This Row],[Trwanie]], Q1428)</f>
        <v>5.4735763888888922</v>
      </c>
    </row>
    <row r="1430" spans="1:17" x14ac:dyDescent="0.25">
      <c r="A1430">
        <v>3508755</v>
      </c>
      <c r="B1430" s="1">
        <v>42937</v>
      </c>
      <c r="C1430" s="2">
        <v>0.37569444444444444</v>
      </c>
      <c r="D1430" s="2">
        <v>0.38611111111111113</v>
      </c>
      <c r="E1430">
        <f>IF(LEN(telefony[[#This Row],[nr]]) = 7, 1,0)</f>
        <v>1</v>
      </c>
      <c r="F1430">
        <f>IF(LEN(telefony[[#This Row],[nr]]) = 8, 1,0)</f>
        <v>0</v>
      </c>
      <c r="G1430">
        <f>IF(LEN(telefony[[#This Row],[nr]]) &gt;= 10, 1,0)</f>
        <v>0</v>
      </c>
      <c r="H1430">
        <f>IF(AND(MID(telefony[[#This Row],[nr]],1,2)="12",  telefony[[#This Row],[Czy stacjonarny]]=1), 1,0)</f>
        <v>0</v>
      </c>
      <c r="I1430" s="2">
        <f>IF(telefony[[#This Row],[Czy stacjonarny na 12]]=1, telefony[[#This Row],[zakonczenie]]-telefony[[#This Row],[rozpoczecie]]+I1429, I1429)</f>
        <v>0.10934027777777761</v>
      </c>
      <c r="J1430" s="9">
        <f>IF(telefony[[#This Row],[Czy stacjonarny]]=1, telefony[[#This Row],[zakonczenie]]-telefony[[#This Row],[rozpoczecie]]+J1429, J1429)</f>
        <v>5.8748958333333343</v>
      </c>
      <c r="K1430" s="9">
        <f>IF(telefony[[#This Row],[Czy komórkowy]]=1, telefony[[#This Row],[zakonczenie]]-telefony[[#This Row],[rozpoczecie]]+K1429, K1429)</f>
        <v>1.8660648148148131</v>
      </c>
      <c r="L1430" s="9">
        <f>IF(telefony[[#This Row],[Czy zagraniczne]]=1, telefony[[#This Row],[zakonczenie]]-telefony[[#This Row],[rozpoczecie]]+L1429, L1429)</f>
        <v>0.44160879629629696</v>
      </c>
      <c r="M1430" s="9">
        <f>IF(telefony[[#This Row],[Czy stacjonarny]]=1, telefony[[#This Row],[zakonczenie]]-telefony[[#This Row],[rozpoczecie]]+M1429, IF(telefony[[#This Row],[Czy komórkowy]]=1, telefony[[#This Row],[zakonczenie]]-telefony[[#This Row],[rozpoczecie]]+M1429, M1429))</f>
        <v>7.7409606481481585</v>
      </c>
      <c r="N1430" s="2">
        <f>telefony[[#This Row],[zakonczenie]]-telefony[[#This Row],[rozpoczecie]]</f>
        <v>1.0416666666666685E-2</v>
      </c>
      <c r="O1430">
        <f>IF(telefony[[#This Row],[Czy zagraniczne]]=1, ROUNDUP(telefony[[#This Row],[Trwanie]]*1440,0),0)</f>
        <v>0</v>
      </c>
      <c r="P1430" s="9">
        <f>IF(telefony[[#This Row],[Czy komórkowy]]=1, P1429+telefony[[#This Row],[Trwanie]], P1429)</f>
        <v>1.701412037037036</v>
      </c>
      <c r="Q1430" s="9">
        <f>IF(telefony[[#This Row],[Czy stacjonarny]]=1, Q1429+telefony[[#This Row],[Trwanie]], Q1429)</f>
        <v>5.4839930555555592</v>
      </c>
    </row>
    <row r="1431" spans="1:17" x14ac:dyDescent="0.25">
      <c r="A1431">
        <v>14783929</v>
      </c>
      <c r="B1431" s="1">
        <v>42937</v>
      </c>
      <c r="C1431" s="2">
        <v>0.37891203703703702</v>
      </c>
      <c r="D1431" s="2">
        <v>0.38443287037037038</v>
      </c>
      <c r="E1431">
        <f>IF(LEN(telefony[[#This Row],[nr]]) = 7, 1,0)</f>
        <v>0</v>
      </c>
      <c r="F1431">
        <f>IF(LEN(telefony[[#This Row],[nr]]) = 8, 1,0)</f>
        <v>1</v>
      </c>
      <c r="G1431">
        <f>IF(LEN(telefony[[#This Row],[nr]]) &gt;= 10, 1,0)</f>
        <v>0</v>
      </c>
      <c r="H1431">
        <f>IF(AND(MID(telefony[[#This Row],[nr]],1,2)="12",  telefony[[#This Row],[Czy stacjonarny]]=1), 1,0)</f>
        <v>0</v>
      </c>
      <c r="I1431" s="2">
        <f>IF(telefony[[#This Row],[Czy stacjonarny na 12]]=1, telefony[[#This Row],[zakonczenie]]-telefony[[#This Row],[rozpoczecie]]+I1430, I1430)</f>
        <v>0.10934027777777761</v>
      </c>
      <c r="J1431" s="9">
        <f>IF(telefony[[#This Row],[Czy stacjonarny]]=1, telefony[[#This Row],[zakonczenie]]-telefony[[#This Row],[rozpoczecie]]+J1430, J1430)</f>
        <v>5.8748958333333343</v>
      </c>
      <c r="K1431" s="9">
        <f>IF(telefony[[#This Row],[Czy komórkowy]]=1, telefony[[#This Row],[zakonczenie]]-telefony[[#This Row],[rozpoczecie]]+K1430, K1430)</f>
        <v>1.8715856481481465</v>
      </c>
      <c r="L1431" s="9">
        <f>IF(telefony[[#This Row],[Czy zagraniczne]]=1, telefony[[#This Row],[zakonczenie]]-telefony[[#This Row],[rozpoczecie]]+L1430, L1430)</f>
        <v>0.44160879629629696</v>
      </c>
      <c r="M1431" s="9">
        <f>IF(telefony[[#This Row],[Czy stacjonarny]]=1, telefony[[#This Row],[zakonczenie]]-telefony[[#This Row],[rozpoczecie]]+M1430, IF(telefony[[#This Row],[Czy komórkowy]]=1, telefony[[#This Row],[zakonczenie]]-telefony[[#This Row],[rozpoczecie]]+M1430, M1430))</f>
        <v>7.7464814814814922</v>
      </c>
      <c r="N1431" s="2">
        <f>telefony[[#This Row],[zakonczenie]]-telefony[[#This Row],[rozpoczecie]]</f>
        <v>5.5208333333333637E-3</v>
      </c>
      <c r="O1431">
        <f>IF(telefony[[#This Row],[Czy zagraniczne]]=1, ROUNDUP(telefony[[#This Row],[Trwanie]]*1440,0),0)</f>
        <v>0</v>
      </c>
      <c r="P1431" s="9">
        <f>IF(telefony[[#This Row],[Czy komórkowy]]=1, P1430+telefony[[#This Row],[Trwanie]], P1430)</f>
        <v>1.7069328703703694</v>
      </c>
      <c r="Q1431" s="9">
        <f>IF(telefony[[#This Row],[Czy stacjonarny]]=1, Q1430+telefony[[#This Row],[Trwanie]], Q1430)</f>
        <v>5.4839930555555592</v>
      </c>
    </row>
    <row r="1432" spans="1:17" x14ac:dyDescent="0.25">
      <c r="A1432">
        <v>1409543</v>
      </c>
      <c r="B1432" s="1">
        <v>42937</v>
      </c>
      <c r="C1432" s="2">
        <v>0.38086805555555553</v>
      </c>
      <c r="D1432" s="2">
        <v>0.38918981481481479</v>
      </c>
      <c r="E1432">
        <f>IF(LEN(telefony[[#This Row],[nr]]) = 7, 1,0)</f>
        <v>1</v>
      </c>
      <c r="F1432">
        <f>IF(LEN(telefony[[#This Row],[nr]]) = 8, 1,0)</f>
        <v>0</v>
      </c>
      <c r="G1432">
        <f>IF(LEN(telefony[[#This Row],[nr]]) &gt;= 10, 1,0)</f>
        <v>0</v>
      </c>
      <c r="H1432">
        <f>IF(AND(MID(telefony[[#This Row],[nr]],1,2)="12",  telefony[[#This Row],[Czy stacjonarny]]=1), 1,0)</f>
        <v>0</v>
      </c>
      <c r="I1432" s="2">
        <f>IF(telefony[[#This Row],[Czy stacjonarny na 12]]=1, telefony[[#This Row],[zakonczenie]]-telefony[[#This Row],[rozpoczecie]]+I1431, I1431)</f>
        <v>0.10934027777777761</v>
      </c>
      <c r="J1432" s="9">
        <f>IF(telefony[[#This Row],[Czy stacjonarny]]=1, telefony[[#This Row],[zakonczenie]]-telefony[[#This Row],[rozpoczecie]]+J1431, J1431)</f>
        <v>5.8832175925925938</v>
      </c>
      <c r="K1432" s="9">
        <f>IF(telefony[[#This Row],[Czy komórkowy]]=1, telefony[[#This Row],[zakonczenie]]-telefony[[#This Row],[rozpoczecie]]+K1431, K1431)</f>
        <v>1.8715856481481465</v>
      </c>
      <c r="L1432" s="9">
        <f>IF(telefony[[#This Row],[Czy zagraniczne]]=1, telefony[[#This Row],[zakonczenie]]-telefony[[#This Row],[rozpoczecie]]+L1431, L1431)</f>
        <v>0.44160879629629696</v>
      </c>
      <c r="M1432" s="9">
        <f>IF(telefony[[#This Row],[Czy stacjonarny]]=1, telefony[[#This Row],[zakonczenie]]-telefony[[#This Row],[rozpoczecie]]+M1431, IF(telefony[[#This Row],[Czy komórkowy]]=1, telefony[[#This Row],[zakonczenie]]-telefony[[#This Row],[rozpoczecie]]+M1431, M1431))</f>
        <v>7.7548032407407517</v>
      </c>
      <c r="N1432" s="2">
        <f>telefony[[#This Row],[zakonczenie]]-telefony[[#This Row],[rozpoczecie]]</f>
        <v>8.3217592592592649E-3</v>
      </c>
      <c r="O1432">
        <f>IF(telefony[[#This Row],[Czy zagraniczne]]=1, ROUNDUP(telefony[[#This Row],[Trwanie]]*1440,0),0)</f>
        <v>0</v>
      </c>
      <c r="P1432" s="9">
        <f>IF(telefony[[#This Row],[Czy komórkowy]]=1, P1431+telefony[[#This Row],[Trwanie]], P1431)</f>
        <v>1.7069328703703694</v>
      </c>
      <c r="Q1432" s="9">
        <f>IF(telefony[[#This Row],[Czy stacjonarny]]=1, Q1431+telefony[[#This Row],[Trwanie]], Q1431)</f>
        <v>5.4923148148148186</v>
      </c>
    </row>
    <row r="1433" spans="1:17" x14ac:dyDescent="0.25">
      <c r="A1433">
        <v>6891636</v>
      </c>
      <c r="B1433" s="1">
        <v>42937</v>
      </c>
      <c r="C1433" s="2">
        <v>0.38633101851851853</v>
      </c>
      <c r="D1433" s="2">
        <v>0.38923611111111112</v>
      </c>
      <c r="E1433">
        <f>IF(LEN(telefony[[#This Row],[nr]]) = 7, 1,0)</f>
        <v>1</v>
      </c>
      <c r="F1433">
        <f>IF(LEN(telefony[[#This Row],[nr]]) = 8, 1,0)</f>
        <v>0</v>
      </c>
      <c r="G1433">
        <f>IF(LEN(telefony[[#This Row],[nr]]) &gt;= 10, 1,0)</f>
        <v>0</v>
      </c>
      <c r="H1433">
        <f>IF(AND(MID(telefony[[#This Row],[nr]],1,2)="12",  telefony[[#This Row],[Czy stacjonarny]]=1), 1,0)</f>
        <v>0</v>
      </c>
      <c r="I1433" s="2">
        <f>IF(telefony[[#This Row],[Czy stacjonarny na 12]]=1, telefony[[#This Row],[zakonczenie]]-telefony[[#This Row],[rozpoczecie]]+I1432, I1432)</f>
        <v>0.10934027777777761</v>
      </c>
      <c r="J1433" s="9">
        <f>IF(telefony[[#This Row],[Czy stacjonarny]]=1, telefony[[#This Row],[zakonczenie]]-telefony[[#This Row],[rozpoczecie]]+J1432, J1432)</f>
        <v>5.8861226851851862</v>
      </c>
      <c r="K1433" s="9">
        <f>IF(telefony[[#This Row],[Czy komórkowy]]=1, telefony[[#This Row],[zakonczenie]]-telefony[[#This Row],[rozpoczecie]]+K1432, K1432)</f>
        <v>1.8715856481481465</v>
      </c>
      <c r="L1433" s="9">
        <f>IF(telefony[[#This Row],[Czy zagraniczne]]=1, telefony[[#This Row],[zakonczenie]]-telefony[[#This Row],[rozpoczecie]]+L1432, L1432)</f>
        <v>0.44160879629629696</v>
      </c>
      <c r="M1433" s="9">
        <f>IF(telefony[[#This Row],[Czy stacjonarny]]=1, telefony[[#This Row],[zakonczenie]]-telefony[[#This Row],[rozpoczecie]]+M1432, IF(telefony[[#This Row],[Czy komórkowy]]=1, telefony[[#This Row],[zakonczenie]]-telefony[[#This Row],[rozpoczecie]]+M1432, M1432))</f>
        <v>7.7577083333333441</v>
      </c>
      <c r="N1433" s="2">
        <f>telefony[[#This Row],[zakonczenie]]-telefony[[#This Row],[rozpoczecie]]</f>
        <v>2.9050925925925841E-3</v>
      </c>
      <c r="O1433">
        <f>IF(telefony[[#This Row],[Czy zagraniczne]]=1, ROUNDUP(telefony[[#This Row],[Trwanie]]*1440,0),0)</f>
        <v>0</v>
      </c>
      <c r="P1433" s="9">
        <f>IF(telefony[[#This Row],[Czy komórkowy]]=1, P1432+telefony[[#This Row],[Trwanie]], P1432)</f>
        <v>1.7069328703703694</v>
      </c>
      <c r="Q1433" s="9">
        <f>IF(telefony[[#This Row],[Czy stacjonarny]]=1, Q1432+telefony[[#This Row],[Trwanie]], Q1432)</f>
        <v>5.4952199074074111</v>
      </c>
    </row>
    <row r="1434" spans="1:17" x14ac:dyDescent="0.25">
      <c r="A1434">
        <v>8541151</v>
      </c>
      <c r="B1434" s="1">
        <v>42937</v>
      </c>
      <c r="C1434" s="2">
        <v>0.38848379629629631</v>
      </c>
      <c r="D1434" s="2">
        <v>0.39874999999999999</v>
      </c>
      <c r="E1434">
        <f>IF(LEN(telefony[[#This Row],[nr]]) = 7, 1,0)</f>
        <v>1</v>
      </c>
      <c r="F1434">
        <f>IF(LEN(telefony[[#This Row],[nr]]) = 8, 1,0)</f>
        <v>0</v>
      </c>
      <c r="G1434">
        <f>IF(LEN(telefony[[#This Row],[nr]]) &gt;= 10, 1,0)</f>
        <v>0</v>
      </c>
      <c r="H1434">
        <f>IF(AND(MID(telefony[[#This Row],[nr]],1,2)="12",  telefony[[#This Row],[Czy stacjonarny]]=1), 1,0)</f>
        <v>0</v>
      </c>
      <c r="I1434" s="2">
        <f>IF(telefony[[#This Row],[Czy stacjonarny na 12]]=1, telefony[[#This Row],[zakonczenie]]-telefony[[#This Row],[rozpoczecie]]+I1433, I1433)</f>
        <v>0.10934027777777761</v>
      </c>
      <c r="J1434" s="9">
        <f>IF(telefony[[#This Row],[Czy stacjonarny]]=1, telefony[[#This Row],[zakonczenie]]-telefony[[#This Row],[rozpoczecie]]+J1433, J1433)</f>
        <v>5.8963888888888896</v>
      </c>
      <c r="K1434" s="9">
        <f>IF(telefony[[#This Row],[Czy komórkowy]]=1, telefony[[#This Row],[zakonczenie]]-telefony[[#This Row],[rozpoczecie]]+K1433, K1433)</f>
        <v>1.8715856481481465</v>
      </c>
      <c r="L1434" s="9">
        <f>IF(telefony[[#This Row],[Czy zagraniczne]]=1, telefony[[#This Row],[zakonczenie]]-telefony[[#This Row],[rozpoczecie]]+L1433, L1433)</f>
        <v>0.44160879629629696</v>
      </c>
      <c r="M1434" s="9">
        <f>IF(telefony[[#This Row],[Czy stacjonarny]]=1, telefony[[#This Row],[zakonczenie]]-telefony[[#This Row],[rozpoczecie]]+M1433, IF(telefony[[#This Row],[Czy komórkowy]]=1, telefony[[#This Row],[zakonczenie]]-telefony[[#This Row],[rozpoczecie]]+M1433, M1433))</f>
        <v>7.7679745370370474</v>
      </c>
      <c r="N1434" s="2">
        <f>telefony[[#This Row],[zakonczenie]]-telefony[[#This Row],[rozpoczecie]]</f>
        <v>1.026620370370368E-2</v>
      </c>
      <c r="O1434">
        <f>IF(telefony[[#This Row],[Czy zagraniczne]]=1, ROUNDUP(telefony[[#This Row],[Trwanie]]*1440,0),0)</f>
        <v>0</v>
      </c>
      <c r="P1434" s="9">
        <f>IF(telefony[[#This Row],[Czy komórkowy]]=1, P1433+telefony[[#This Row],[Trwanie]], P1433)</f>
        <v>1.7069328703703694</v>
      </c>
      <c r="Q1434" s="9">
        <f>IF(telefony[[#This Row],[Czy stacjonarny]]=1, Q1433+telefony[[#This Row],[Trwanie]], Q1433)</f>
        <v>5.5054861111111144</v>
      </c>
    </row>
    <row r="1435" spans="1:17" x14ac:dyDescent="0.25">
      <c r="A1435">
        <v>8322802</v>
      </c>
      <c r="B1435" s="1">
        <v>42937</v>
      </c>
      <c r="C1435" s="2">
        <v>0.39089120370370373</v>
      </c>
      <c r="D1435" s="2">
        <v>0.39620370370370372</v>
      </c>
      <c r="E1435">
        <f>IF(LEN(telefony[[#This Row],[nr]]) = 7, 1,0)</f>
        <v>1</v>
      </c>
      <c r="F1435">
        <f>IF(LEN(telefony[[#This Row],[nr]]) = 8, 1,0)</f>
        <v>0</v>
      </c>
      <c r="G1435">
        <f>IF(LEN(telefony[[#This Row],[nr]]) &gt;= 10, 1,0)</f>
        <v>0</v>
      </c>
      <c r="H1435">
        <f>IF(AND(MID(telefony[[#This Row],[nr]],1,2)="12",  telefony[[#This Row],[Czy stacjonarny]]=1), 1,0)</f>
        <v>0</v>
      </c>
      <c r="I1435" s="2">
        <f>IF(telefony[[#This Row],[Czy stacjonarny na 12]]=1, telefony[[#This Row],[zakonczenie]]-telefony[[#This Row],[rozpoczecie]]+I1434, I1434)</f>
        <v>0.10934027777777761</v>
      </c>
      <c r="J1435" s="9">
        <f>IF(telefony[[#This Row],[Czy stacjonarny]]=1, telefony[[#This Row],[zakonczenie]]-telefony[[#This Row],[rozpoczecie]]+J1434, J1434)</f>
        <v>5.9017013888888892</v>
      </c>
      <c r="K1435" s="9">
        <f>IF(telefony[[#This Row],[Czy komórkowy]]=1, telefony[[#This Row],[zakonczenie]]-telefony[[#This Row],[rozpoczecie]]+K1434, K1434)</f>
        <v>1.8715856481481465</v>
      </c>
      <c r="L1435" s="9">
        <f>IF(telefony[[#This Row],[Czy zagraniczne]]=1, telefony[[#This Row],[zakonczenie]]-telefony[[#This Row],[rozpoczecie]]+L1434, L1434)</f>
        <v>0.44160879629629696</v>
      </c>
      <c r="M1435" s="9">
        <f>IF(telefony[[#This Row],[Czy stacjonarny]]=1, telefony[[#This Row],[zakonczenie]]-telefony[[#This Row],[rozpoczecie]]+M1434, IF(telefony[[#This Row],[Czy komórkowy]]=1, telefony[[#This Row],[zakonczenie]]-telefony[[#This Row],[rozpoczecie]]+M1434, M1434))</f>
        <v>7.773287037037047</v>
      </c>
      <c r="N1435" s="2">
        <f>telefony[[#This Row],[zakonczenie]]-telefony[[#This Row],[rozpoczecie]]</f>
        <v>5.3124999999999978E-3</v>
      </c>
      <c r="O1435">
        <f>IF(telefony[[#This Row],[Czy zagraniczne]]=1, ROUNDUP(telefony[[#This Row],[Trwanie]]*1440,0),0)</f>
        <v>0</v>
      </c>
      <c r="P1435" s="9">
        <f>IF(telefony[[#This Row],[Czy komórkowy]]=1, P1434+telefony[[#This Row],[Trwanie]], P1434)</f>
        <v>1.7069328703703694</v>
      </c>
      <c r="Q1435" s="9">
        <f>IF(telefony[[#This Row],[Czy stacjonarny]]=1, Q1434+telefony[[#This Row],[Trwanie]], Q1434)</f>
        <v>5.510798611111114</v>
      </c>
    </row>
    <row r="1436" spans="1:17" x14ac:dyDescent="0.25">
      <c r="A1436">
        <v>30678431</v>
      </c>
      <c r="B1436" s="1">
        <v>42937</v>
      </c>
      <c r="C1436" s="2">
        <v>0.39469907407407406</v>
      </c>
      <c r="D1436" s="2">
        <v>0.40141203703703704</v>
      </c>
      <c r="E1436">
        <f>IF(LEN(telefony[[#This Row],[nr]]) = 7, 1,0)</f>
        <v>0</v>
      </c>
      <c r="F1436">
        <f>IF(LEN(telefony[[#This Row],[nr]]) = 8, 1,0)</f>
        <v>1</v>
      </c>
      <c r="G1436">
        <f>IF(LEN(telefony[[#This Row],[nr]]) &gt;= 10, 1,0)</f>
        <v>0</v>
      </c>
      <c r="H1436">
        <f>IF(AND(MID(telefony[[#This Row],[nr]],1,2)="12",  telefony[[#This Row],[Czy stacjonarny]]=1), 1,0)</f>
        <v>0</v>
      </c>
      <c r="I1436" s="2">
        <f>IF(telefony[[#This Row],[Czy stacjonarny na 12]]=1, telefony[[#This Row],[zakonczenie]]-telefony[[#This Row],[rozpoczecie]]+I1435, I1435)</f>
        <v>0.10934027777777761</v>
      </c>
      <c r="J1436" s="9">
        <f>IF(telefony[[#This Row],[Czy stacjonarny]]=1, telefony[[#This Row],[zakonczenie]]-telefony[[#This Row],[rozpoczecie]]+J1435, J1435)</f>
        <v>5.9017013888888892</v>
      </c>
      <c r="K1436" s="9">
        <f>IF(telefony[[#This Row],[Czy komórkowy]]=1, telefony[[#This Row],[zakonczenie]]-telefony[[#This Row],[rozpoczecie]]+K1435, K1435)</f>
        <v>1.8782986111111095</v>
      </c>
      <c r="L1436" s="9">
        <f>IF(telefony[[#This Row],[Czy zagraniczne]]=1, telefony[[#This Row],[zakonczenie]]-telefony[[#This Row],[rozpoczecie]]+L1435, L1435)</f>
        <v>0.44160879629629696</v>
      </c>
      <c r="M1436" s="9">
        <f>IF(telefony[[#This Row],[Czy stacjonarny]]=1, telefony[[#This Row],[zakonczenie]]-telefony[[#This Row],[rozpoczecie]]+M1435, IF(telefony[[#This Row],[Czy komórkowy]]=1, telefony[[#This Row],[zakonczenie]]-telefony[[#This Row],[rozpoczecie]]+M1435, M1435))</f>
        <v>7.78000000000001</v>
      </c>
      <c r="N1436" s="2">
        <f>telefony[[#This Row],[zakonczenie]]-telefony[[#This Row],[rozpoczecie]]</f>
        <v>6.7129629629629761E-3</v>
      </c>
      <c r="O1436">
        <f>IF(telefony[[#This Row],[Czy zagraniczne]]=1, ROUNDUP(telefony[[#This Row],[Trwanie]]*1440,0),0)</f>
        <v>0</v>
      </c>
      <c r="P1436" s="9">
        <f>IF(telefony[[#This Row],[Czy komórkowy]]=1, P1435+telefony[[#This Row],[Trwanie]], P1435)</f>
        <v>1.7136458333333324</v>
      </c>
      <c r="Q1436" s="9">
        <f>IF(telefony[[#This Row],[Czy stacjonarny]]=1, Q1435+telefony[[#This Row],[Trwanie]], Q1435)</f>
        <v>5.510798611111114</v>
      </c>
    </row>
    <row r="1437" spans="1:17" x14ac:dyDescent="0.25">
      <c r="A1437">
        <v>41837828</v>
      </c>
      <c r="B1437" s="1">
        <v>42937</v>
      </c>
      <c r="C1437" s="2">
        <v>0.39953703703703702</v>
      </c>
      <c r="D1437" s="2">
        <v>0.40038194444444447</v>
      </c>
      <c r="E1437">
        <f>IF(LEN(telefony[[#This Row],[nr]]) = 7, 1,0)</f>
        <v>0</v>
      </c>
      <c r="F1437">
        <f>IF(LEN(telefony[[#This Row],[nr]]) = 8, 1,0)</f>
        <v>1</v>
      </c>
      <c r="G1437">
        <f>IF(LEN(telefony[[#This Row],[nr]]) &gt;= 10, 1,0)</f>
        <v>0</v>
      </c>
      <c r="H1437">
        <f>IF(AND(MID(telefony[[#This Row],[nr]],1,2)="12",  telefony[[#This Row],[Czy stacjonarny]]=1), 1,0)</f>
        <v>0</v>
      </c>
      <c r="I1437" s="2">
        <f>IF(telefony[[#This Row],[Czy stacjonarny na 12]]=1, telefony[[#This Row],[zakonczenie]]-telefony[[#This Row],[rozpoczecie]]+I1436, I1436)</f>
        <v>0.10934027777777761</v>
      </c>
      <c r="J1437" s="9">
        <f>IF(telefony[[#This Row],[Czy stacjonarny]]=1, telefony[[#This Row],[zakonczenie]]-telefony[[#This Row],[rozpoczecie]]+J1436, J1436)</f>
        <v>5.9017013888888892</v>
      </c>
      <c r="K1437" s="9">
        <f>IF(telefony[[#This Row],[Czy komórkowy]]=1, telefony[[#This Row],[zakonczenie]]-telefony[[#This Row],[rozpoczecie]]+K1436, K1436)</f>
        <v>1.879143518518517</v>
      </c>
      <c r="L1437" s="9">
        <f>IF(telefony[[#This Row],[Czy zagraniczne]]=1, telefony[[#This Row],[zakonczenie]]-telefony[[#This Row],[rozpoczecie]]+L1436, L1436)</f>
        <v>0.44160879629629696</v>
      </c>
      <c r="M1437" s="9">
        <f>IF(telefony[[#This Row],[Czy stacjonarny]]=1, telefony[[#This Row],[zakonczenie]]-telefony[[#This Row],[rozpoczecie]]+M1436, IF(telefony[[#This Row],[Czy komórkowy]]=1, telefony[[#This Row],[zakonczenie]]-telefony[[#This Row],[rozpoczecie]]+M1436, M1436))</f>
        <v>7.7808449074074177</v>
      </c>
      <c r="N1437" s="2">
        <f>telefony[[#This Row],[zakonczenie]]-telefony[[#This Row],[rozpoczecie]]</f>
        <v>8.4490740740744696E-4</v>
      </c>
      <c r="O1437">
        <f>IF(telefony[[#This Row],[Czy zagraniczne]]=1, ROUNDUP(telefony[[#This Row],[Trwanie]]*1440,0),0)</f>
        <v>0</v>
      </c>
      <c r="P1437" s="9">
        <f>IF(telefony[[#This Row],[Czy komórkowy]]=1, P1436+telefony[[#This Row],[Trwanie]], P1436)</f>
        <v>1.7144907407407399</v>
      </c>
      <c r="Q1437" s="9">
        <f>IF(telefony[[#This Row],[Czy stacjonarny]]=1, Q1436+telefony[[#This Row],[Trwanie]], Q1436)</f>
        <v>5.510798611111114</v>
      </c>
    </row>
    <row r="1438" spans="1:17" x14ac:dyDescent="0.25">
      <c r="A1438">
        <v>13639748</v>
      </c>
      <c r="B1438" s="1">
        <v>42937</v>
      </c>
      <c r="C1438" s="2">
        <v>0.40379629629629632</v>
      </c>
      <c r="D1438" s="2">
        <v>0.40822916666666664</v>
      </c>
      <c r="E1438">
        <f>IF(LEN(telefony[[#This Row],[nr]]) = 7, 1,0)</f>
        <v>0</v>
      </c>
      <c r="F1438">
        <f>IF(LEN(telefony[[#This Row],[nr]]) = 8, 1,0)</f>
        <v>1</v>
      </c>
      <c r="G1438">
        <f>IF(LEN(telefony[[#This Row],[nr]]) &gt;= 10, 1,0)</f>
        <v>0</v>
      </c>
      <c r="H1438">
        <f>IF(AND(MID(telefony[[#This Row],[nr]],1,2)="12",  telefony[[#This Row],[Czy stacjonarny]]=1), 1,0)</f>
        <v>0</v>
      </c>
      <c r="I1438" s="2">
        <f>IF(telefony[[#This Row],[Czy stacjonarny na 12]]=1, telefony[[#This Row],[zakonczenie]]-telefony[[#This Row],[rozpoczecie]]+I1437, I1437)</f>
        <v>0.10934027777777761</v>
      </c>
      <c r="J1438" s="9">
        <f>IF(telefony[[#This Row],[Czy stacjonarny]]=1, telefony[[#This Row],[zakonczenie]]-telefony[[#This Row],[rozpoczecie]]+J1437, J1437)</f>
        <v>5.9017013888888892</v>
      </c>
      <c r="K1438" s="9">
        <f>IF(telefony[[#This Row],[Czy komórkowy]]=1, telefony[[#This Row],[zakonczenie]]-telefony[[#This Row],[rozpoczecie]]+K1437, K1437)</f>
        <v>1.8835763888888875</v>
      </c>
      <c r="L1438" s="9">
        <f>IF(telefony[[#This Row],[Czy zagraniczne]]=1, telefony[[#This Row],[zakonczenie]]-telefony[[#This Row],[rozpoczecie]]+L1437, L1437)</f>
        <v>0.44160879629629696</v>
      </c>
      <c r="M1438" s="9">
        <f>IF(telefony[[#This Row],[Czy stacjonarny]]=1, telefony[[#This Row],[zakonczenie]]-telefony[[#This Row],[rozpoczecie]]+M1437, IF(telefony[[#This Row],[Czy komórkowy]]=1, telefony[[#This Row],[zakonczenie]]-telefony[[#This Row],[rozpoczecie]]+M1437, M1437))</f>
        <v>7.7852777777777877</v>
      </c>
      <c r="N1438" s="2">
        <f>telefony[[#This Row],[zakonczenie]]-telefony[[#This Row],[rozpoczecie]]</f>
        <v>4.4328703703703232E-3</v>
      </c>
      <c r="O1438">
        <f>IF(telefony[[#This Row],[Czy zagraniczne]]=1, ROUNDUP(telefony[[#This Row],[Trwanie]]*1440,0),0)</f>
        <v>0</v>
      </c>
      <c r="P1438" s="9">
        <f>IF(telefony[[#This Row],[Czy komórkowy]]=1, P1437+telefony[[#This Row],[Trwanie]], P1437)</f>
        <v>1.7189236111111104</v>
      </c>
      <c r="Q1438" s="9">
        <f>IF(telefony[[#This Row],[Czy stacjonarny]]=1, Q1437+telefony[[#This Row],[Trwanie]], Q1437)</f>
        <v>5.510798611111114</v>
      </c>
    </row>
    <row r="1439" spans="1:17" x14ac:dyDescent="0.25">
      <c r="A1439">
        <v>8972366</v>
      </c>
      <c r="B1439" s="1">
        <v>42937</v>
      </c>
      <c r="C1439" s="2">
        <v>0.40462962962962962</v>
      </c>
      <c r="D1439" s="2">
        <v>0.40875</v>
      </c>
      <c r="E1439">
        <f>IF(LEN(telefony[[#This Row],[nr]]) = 7, 1,0)</f>
        <v>1</v>
      </c>
      <c r="F1439">
        <f>IF(LEN(telefony[[#This Row],[nr]]) = 8, 1,0)</f>
        <v>0</v>
      </c>
      <c r="G1439">
        <f>IF(LEN(telefony[[#This Row],[nr]]) &gt;= 10, 1,0)</f>
        <v>0</v>
      </c>
      <c r="H1439">
        <f>IF(AND(MID(telefony[[#This Row],[nr]],1,2)="12",  telefony[[#This Row],[Czy stacjonarny]]=1), 1,0)</f>
        <v>0</v>
      </c>
      <c r="I1439" s="2">
        <f>IF(telefony[[#This Row],[Czy stacjonarny na 12]]=1, telefony[[#This Row],[zakonczenie]]-telefony[[#This Row],[rozpoczecie]]+I1438, I1438)</f>
        <v>0.10934027777777761</v>
      </c>
      <c r="J1439" s="9">
        <f>IF(telefony[[#This Row],[Czy stacjonarny]]=1, telefony[[#This Row],[zakonczenie]]-telefony[[#This Row],[rozpoczecie]]+J1438, J1438)</f>
        <v>5.9058217592592595</v>
      </c>
      <c r="K1439" s="9">
        <f>IF(telefony[[#This Row],[Czy komórkowy]]=1, telefony[[#This Row],[zakonczenie]]-telefony[[#This Row],[rozpoczecie]]+K1438, K1438)</f>
        <v>1.8835763888888875</v>
      </c>
      <c r="L1439" s="9">
        <f>IF(telefony[[#This Row],[Czy zagraniczne]]=1, telefony[[#This Row],[zakonczenie]]-telefony[[#This Row],[rozpoczecie]]+L1438, L1438)</f>
        <v>0.44160879629629696</v>
      </c>
      <c r="M1439" s="9">
        <f>IF(telefony[[#This Row],[Czy stacjonarny]]=1, telefony[[#This Row],[zakonczenie]]-telefony[[#This Row],[rozpoczecie]]+M1438, IF(telefony[[#This Row],[Czy komórkowy]]=1, telefony[[#This Row],[zakonczenie]]-telefony[[#This Row],[rozpoczecie]]+M1438, M1438))</f>
        <v>7.789398148148158</v>
      </c>
      <c r="N1439" s="2">
        <f>telefony[[#This Row],[zakonczenie]]-telefony[[#This Row],[rozpoczecie]]</f>
        <v>4.1203703703703853E-3</v>
      </c>
      <c r="O1439">
        <f>IF(telefony[[#This Row],[Czy zagraniczne]]=1, ROUNDUP(telefony[[#This Row],[Trwanie]]*1440,0),0)</f>
        <v>0</v>
      </c>
      <c r="P1439" s="9">
        <f>IF(telefony[[#This Row],[Czy komórkowy]]=1, P1438+telefony[[#This Row],[Trwanie]], P1438)</f>
        <v>1.7189236111111104</v>
      </c>
      <c r="Q1439" s="9">
        <f>IF(telefony[[#This Row],[Czy stacjonarny]]=1, Q1438+telefony[[#This Row],[Trwanie]], Q1438)</f>
        <v>5.5149189814814843</v>
      </c>
    </row>
    <row r="1440" spans="1:17" x14ac:dyDescent="0.25">
      <c r="A1440">
        <v>5233531</v>
      </c>
      <c r="B1440" s="1">
        <v>42937</v>
      </c>
      <c r="C1440" s="2">
        <v>0.40465277777777775</v>
      </c>
      <c r="D1440" s="2">
        <v>0.40887731481481482</v>
      </c>
      <c r="E1440">
        <f>IF(LEN(telefony[[#This Row],[nr]]) = 7, 1,0)</f>
        <v>1</v>
      </c>
      <c r="F1440">
        <f>IF(LEN(telefony[[#This Row],[nr]]) = 8, 1,0)</f>
        <v>0</v>
      </c>
      <c r="G1440">
        <f>IF(LEN(telefony[[#This Row],[nr]]) &gt;= 10, 1,0)</f>
        <v>0</v>
      </c>
      <c r="H1440">
        <f>IF(AND(MID(telefony[[#This Row],[nr]],1,2)="12",  telefony[[#This Row],[Czy stacjonarny]]=1), 1,0)</f>
        <v>0</v>
      </c>
      <c r="I1440" s="2">
        <f>IF(telefony[[#This Row],[Czy stacjonarny na 12]]=1, telefony[[#This Row],[zakonczenie]]-telefony[[#This Row],[rozpoczecie]]+I1439, I1439)</f>
        <v>0.10934027777777761</v>
      </c>
      <c r="J1440" s="9">
        <f>IF(telefony[[#This Row],[Czy stacjonarny]]=1, telefony[[#This Row],[zakonczenie]]-telefony[[#This Row],[rozpoczecie]]+J1439, J1439)</f>
        <v>5.9100462962962963</v>
      </c>
      <c r="K1440" s="9">
        <f>IF(telefony[[#This Row],[Czy komórkowy]]=1, telefony[[#This Row],[zakonczenie]]-telefony[[#This Row],[rozpoczecie]]+K1439, K1439)</f>
        <v>1.8835763888888875</v>
      </c>
      <c r="L1440" s="9">
        <f>IF(telefony[[#This Row],[Czy zagraniczne]]=1, telefony[[#This Row],[zakonczenie]]-telefony[[#This Row],[rozpoczecie]]+L1439, L1439)</f>
        <v>0.44160879629629696</v>
      </c>
      <c r="M1440" s="9">
        <f>IF(telefony[[#This Row],[Czy stacjonarny]]=1, telefony[[#This Row],[zakonczenie]]-telefony[[#This Row],[rozpoczecie]]+M1439, IF(telefony[[#This Row],[Czy komórkowy]]=1, telefony[[#This Row],[zakonczenie]]-telefony[[#This Row],[rozpoczecie]]+M1439, M1439))</f>
        <v>7.7936226851851949</v>
      </c>
      <c r="N1440" s="2">
        <f>telefony[[#This Row],[zakonczenie]]-telefony[[#This Row],[rozpoczecie]]</f>
        <v>4.2245370370370683E-3</v>
      </c>
      <c r="O1440">
        <f>IF(telefony[[#This Row],[Czy zagraniczne]]=1, ROUNDUP(telefony[[#This Row],[Trwanie]]*1440,0),0)</f>
        <v>0</v>
      </c>
      <c r="P1440" s="9">
        <f>IF(telefony[[#This Row],[Czy komórkowy]]=1, P1439+telefony[[#This Row],[Trwanie]], P1439)</f>
        <v>1.7189236111111104</v>
      </c>
      <c r="Q1440" s="9">
        <f>IF(telefony[[#This Row],[Czy stacjonarny]]=1, Q1439+telefony[[#This Row],[Trwanie]], Q1439)</f>
        <v>5.5191435185185211</v>
      </c>
    </row>
    <row r="1441" spans="1:17" x14ac:dyDescent="0.25">
      <c r="A1441">
        <v>3691176</v>
      </c>
      <c r="B1441" s="1">
        <v>42937</v>
      </c>
      <c r="C1441" s="2">
        <v>0.40505787037037039</v>
      </c>
      <c r="D1441" s="2">
        <v>0.40561342592592592</v>
      </c>
      <c r="E1441">
        <f>IF(LEN(telefony[[#This Row],[nr]]) = 7, 1,0)</f>
        <v>1</v>
      </c>
      <c r="F1441">
        <f>IF(LEN(telefony[[#This Row],[nr]]) = 8, 1,0)</f>
        <v>0</v>
      </c>
      <c r="G1441">
        <f>IF(LEN(telefony[[#This Row],[nr]]) &gt;= 10, 1,0)</f>
        <v>0</v>
      </c>
      <c r="H1441">
        <f>IF(AND(MID(telefony[[#This Row],[nr]],1,2)="12",  telefony[[#This Row],[Czy stacjonarny]]=1), 1,0)</f>
        <v>0</v>
      </c>
      <c r="I1441" s="2">
        <f>IF(telefony[[#This Row],[Czy stacjonarny na 12]]=1, telefony[[#This Row],[zakonczenie]]-telefony[[#This Row],[rozpoczecie]]+I1440, I1440)</f>
        <v>0.10934027777777761</v>
      </c>
      <c r="J1441" s="9">
        <f>IF(telefony[[#This Row],[Czy stacjonarny]]=1, telefony[[#This Row],[zakonczenie]]-telefony[[#This Row],[rozpoczecie]]+J1440, J1440)</f>
        <v>5.9106018518518519</v>
      </c>
      <c r="K1441" s="9">
        <f>IF(telefony[[#This Row],[Czy komórkowy]]=1, telefony[[#This Row],[zakonczenie]]-telefony[[#This Row],[rozpoczecie]]+K1440, K1440)</f>
        <v>1.8835763888888875</v>
      </c>
      <c r="L1441" s="9">
        <f>IF(telefony[[#This Row],[Czy zagraniczne]]=1, telefony[[#This Row],[zakonczenie]]-telefony[[#This Row],[rozpoczecie]]+L1440, L1440)</f>
        <v>0.44160879629629696</v>
      </c>
      <c r="M1441" s="9">
        <f>IF(telefony[[#This Row],[Czy stacjonarny]]=1, telefony[[#This Row],[zakonczenie]]-telefony[[#This Row],[rozpoczecie]]+M1440, IF(telefony[[#This Row],[Czy komórkowy]]=1, telefony[[#This Row],[zakonczenie]]-telefony[[#This Row],[rozpoczecie]]+M1440, M1440))</f>
        <v>7.7941782407407505</v>
      </c>
      <c r="N1441" s="2">
        <f>telefony[[#This Row],[zakonczenie]]-telefony[[#This Row],[rozpoczecie]]</f>
        <v>5.5555555555553138E-4</v>
      </c>
      <c r="O1441">
        <f>IF(telefony[[#This Row],[Czy zagraniczne]]=1, ROUNDUP(telefony[[#This Row],[Trwanie]]*1440,0),0)</f>
        <v>0</v>
      </c>
      <c r="P1441" s="9">
        <f>IF(telefony[[#This Row],[Czy komórkowy]]=1, P1440+telefony[[#This Row],[Trwanie]], P1440)</f>
        <v>1.7189236111111104</v>
      </c>
      <c r="Q1441" s="9">
        <f>IF(telefony[[#This Row],[Czy stacjonarny]]=1, Q1440+telefony[[#This Row],[Trwanie]], Q1440)</f>
        <v>5.5196990740740768</v>
      </c>
    </row>
    <row r="1442" spans="1:17" x14ac:dyDescent="0.25">
      <c r="A1442">
        <v>66377806</v>
      </c>
      <c r="B1442" s="1">
        <v>42937</v>
      </c>
      <c r="C1442" s="2">
        <v>0.40694444444444444</v>
      </c>
      <c r="D1442" s="2">
        <v>0.40991898148148148</v>
      </c>
      <c r="E1442">
        <f>IF(LEN(telefony[[#This Row],[nr]]) = 7, 1,0)</f>
        <v>0</v>
      </c>
      <c r="F1442">
        <f>IF(LEN(telefony[[#This Row],[nr]]) = 8, 1,0)</f>
        <v>1</v>
      </c>
      <c r="G1442">
        <f>IF(LEN(telefony[[#This Row],[nr]]) &gt;= 10, 1,0)</f>
        <v>0</v>
      </c>
      <c r="H1442">
        <f>IF(AND(MID(telefony[[#This Row],[nr]],1,2)="12",  telefony[[#This Row],[Czy stacjonarny]]=1), 1,0)</f>
        <v>0</v>
      </c>
      <c r="I1442" s="2">
        <f>IF(telefony[[#This Row],[Czy stacjonarny na 12]]=1, telefony[[#This Row],[zakonczenie]]-telefony[[#This Row],[rozpoczecie]]+I1441, I1441)</f>
        <v>0.10934027777777761</v>
      </c>
      <c r="J1442" s="9">
        <f>IF(telefony[[#This Row],[Czy stacjonarny]]=1, telefony[[#This Row],[zakonczenie]]-telefony[[#This Row],[rozpoczecie]]+J1441, J1441)</f>
        <v>5.9106018518518519</v>
      </c>
      <c r="K1442" s="9">
        <f>IF(telefony[[#This Row],[Czy komórkowy]]=1, telefony[[#This Row],[zakonczenie]]-telefony[[#This Row],[rozpoczecie]]+K1441, K1441)</f>
        <v>1.8865509259259245</v>
      </c>
      <c r="L1442" s="9">
        <f>IF(telefony[[#This Row],[Czy zagraniczne]]=1, telefony[[#This Row],[zakonczenie]]-telefony[[#This Row],[rozpoczecie]]+L1441, L1441)</f>
        <v>0.44160879629629696</v>
      </c>
      <c r="M1442" s="9">
        <f>IF(telefony[[#This Row],[Czy stacjonarny]]=1, telefony[[#This Row],[zakonczenie]]-telefony[[#This Row],[rozpoczecie]]+M1441, IF(telefony[[#This Row],[Czy komórkowy]]=1, telefony[[#This Row],[zakonczenie]]-telefony[[#This Row],[rozpoczecie]]+M1441, M1441))</f>
        <v>7.7971527777777876</v>
      </c>
      <c r="N1442" s="2">
        <f>telefony[[#This Row],[zakonczenie]]-telefony[[#This Row],[rozpoczecie]]</f>
        <v>2.9745370370370394E-3</v>
      </c>
      <c r="O1442">
        <f>IF(telefony[[#This Row],[Czy zagraniczne]]=1, ROUNDUP(telefony[[#This Row],[Trwanie]]*1440,0),0)</f>
        <v>0</v>
      </c>
      <c r="P1442" s="9">
        <f>IF(telefony[[#This Row],[Czy komórkowy]]=1, P1441+telefony[[#This Row],[Trwanie]], P1441)</f>
        <v>1.7218981481481475</v>
      </c>
      <c r="Q1442" s="9">
        <f>IF(telefony[[#This Row],[Czy stacjonarny]]=1, Q1441+telefony[[#This Row],[Trwanie]], Q1441)</f>
        <v>5.5196990740740768</v>
      </c>
    </row>
    <row r="1443" spans="1:17" x14ac:dyDescent="0.25">
      <c r="A1443">
        <v>6357818</v>
      </c>
      <c r="B1443" s="1">
        <v>42937</v>
      </c>
      <c r="C1443" s="2">
        <v>0.41228009259259257</v>
      </c>
      <c r="D1443" s="2">
        <v>0.41648148148148151</v>
      </c>
      <c r="E1443">
        <f>IF(LEN(telefony[[#This Row],[nr]]) = 7, 1,0)</f>
        <v>1</v>
      </c>
      <c r="F1443">
        <f>IF(LEN(telefony[[#This Row],[nr]]) = 8, 1,0)</f>
        <v>0</v>
      </c>
      <c r="G1443">
        <f>IF(LEN(telefony[[#This Row],[nr]]) &gt;= 10, 1,0)</f>
        <v>0</v>
      </c>
      <c r="H1443">
        <f>IF(AND(MID(telefony[[#This Row],[nr]],1,2)="12",  telefony[[#This Row],[Czy stacjonarny]]=1), 1,0)</f>
        <v>0</v>
      </c>
      <c r="I1443" s="2">
        <f>IF(telefony[[#This Row],[Czy stacjonarny na 12]]=1, telefony[[#This Row],[zakonczenie]]-telefony[[#This Row],[rozpoczecie]]+I1442, I1442)</f>
        <v>0.10934027777777761</v>
      </c>
      <c r="J1443" s="9">
        <f>IF(telefony[[#This Row],[Czy stacjonarny]]=1, telefony[[#This Row],[zakonczenie]]-telefony[[#This Row],[rozpoczecie]]+J1442, J1442)</f>
        <v>5.9148032407407412</v>
      </c>
      <c r="K1443" s="9">
        <f>IF(telefony[[#This Row],[Czy komórkowy]]=1, telefony[[#This Row],[zakonczenie]]-telefony[[#This Row],[rozpoczecie]]+K1442, K1442)</f>
        <v>1.8865509259259245</v>
      </c>
      <c r="L1443" s="9">
        <f>IF(telefony[[#This Row],[Czy zagraniczne]]=1, telefony[[#This Row],[zakonczenie]]-telefony[[#This Row],[rozpoczecie]]+L1442, L1442)</f>
        <v>0.44160879629629696</v>
      </c>
      <c r="M1443" s="9">
        <f>IF(telefony[[#This Row],[Czy stacjonarny]]=1, telefony[[#This Row],[zakonczenie]]-telefony[[#This Row],[rozpoczecie]]+M1442, IF(telefony[[#This Row],[Czy komórkowy]]=1, telefony[[#This Row],[zakonczenie]]-telefony[[#This Row],[rozpoczecie]]+M1442, M1442))</f>
        <v>7.8013541666666768</v>
      </c>
      <c r="N1443" s="2">
        <f>telefony[[#This Row],[zakonczenie]]-telefony[[#This Row],[rozpoczecie]]</f>
        <v>4.201388888888935E-3</v>
      </c>
      <c r="O1443">
        <f>IF(telefony[[#This Row],[Czy zagraniczne]]=1, ROUNDUP(telefony[[#This Row],[Trwanie]]*1440,0),0)</f>
        <v>0</v>
      </c>
      <c r="P1443" s="9">
        <f>IF(telefony[[#This Row],[Czy komórkowy]]=1, P1442+telefony[[#This Row],[Trwanie]], P1442)</f>
        <v>1.7218981481481475</v>
      </c>
      <c r="Q1443" s="9">
        <f>IF(telefony[[#This Row],[Czy stacjonarny]]=1, Q1442+telefony[[#This Row],[Trwanie]], Q1442)</f>
        <v>5.523900462962966</v>
      </c>
    </row>
    <row r="1444" spans="1:17" x14ac:dyDescent="0.25">
      <c r="A1444">
        <v>7123731</v>
      </c>
      <c r="B1444" s="1">
        <v>42937</v>
      </c>
      <c r="C1444" s="2">
        <v>0.41494212962962962</v>
      </c>
      <c r="D1444" s="2">
        <v>0.41641203703703705</v>
      </c>
      <c r="E1444">
        <f>IF(LEN(telefony[[#This Row],[nr]]) = 7, 1,0)</f>
        <v>1</v>
      </c>
      <c r="F1444">
        <f>IF(LEN(telefony[[#This Row],[nr]]) = 8, 1,0)</f>
        <v>0</v>
      </c>
      <c r="G1444">
        <f>IF(LEN(telefony[[#This Row],[nr]]) &gt;= 10, 1,0)</f>
        <v>0</v>
      </c>
      <c r="H1444">
        <f>IF(AND(MID(telefony[[#This Row],[nr]],1,2)="12",  telefony[[#This Row],[Czy stacjonarny]]=1), 1,0)</f>
        <v>0</v>
      </c>
      <c r="I1444" s="2">
        <f>IF(telefony[[#This Row],[Czy stacjonarny na 12]]=1, telefony[[#This Row],[zakonczenie]]-telefony[[#This Row],[rozpoczecie]]+I1443, I1443)</f>
        <v>0.10934027777777761</v>
      </c>
      <c r="J1444" s="9">
        <f>IF(telefony[[#This Row],[Czy stacjonarny]]=1, telefony[[#This Row],[zakonczenie]]-telefony[[#This Row],[rozpoczecie]]+J1443, J1443)</f>
        <v>5.9162731481481483</v>
      </c>
      <c r="K1444" s="9">
        <f>IF(telefony[[#This Row],[Czy komórkowy]]=1, telefony[[#This Row],[zakonczenie]]-telefony[[#This Row],[rozpoczecie]]+K1443, K1443)</f>
        <v>1.8865509259259245</v>
      </c>
      <c r="L1444" s="9">
        <f>IF(telefony[[#This Row],[Czy zagraniczne]]=1, telefony[[#This Row],[zakonczenie]]-telefony[[#This Row],[rozpoczecie]]+L1443, L1443)</f>
        <v>0.44160879629629696</v>
      </c>
      <c r="M1444" s="9">
        <f>IF(telefony[[#This Row],[Czy stacjonarny]]=1, telefony[[#This Row],[zakonczenie]]-telefony[[#This Row],[rozpoczecie]]+M1443, IF(telefony[[#This Row],[Czy komórkowy]]=1, telefony[[#This Row],[zakonczenie]]-telefony[[#This Row],[rozpoczecie]]+M1443, M1443))</f>
        <v>7.802824074074084</v>
      </c>
      <c r="N1444" s="2">
        <f>telefony[[#This Row],[zakonczenie]]-telefony[[#This Row],[rozpoczecie]]</f>
        <v>1.4699074074074336E-3</v>
      </c>
      <c r="O1444">
        <f>IF(telefony[[#This Row],[Czy zagraniczne]]=1, ROUNDUP(telefony[[#This Row],[Trwanie]]*1440,0),0)</f>
        <v>0</v>
      </c>
      <c r="P1444" s="9">
        <f>IF(telefony[[#This Row],[Czy komórkowy]]=1, P1443+telefony[[#This Row],[Trwanie]], P1443)</f>
        <v>1.7218981481481475</v>
      </c>
      <c r="Q1444" s="9">
        <f>IF(telefony[[#This Row],[Czy stacjonarny]]=1, Q1443+telefony[[#This Row],[Trwanie]], Q1443)</f>
        <v>5.5253703703703732</v>
      </c>
    </row>
    <row r="1445" spans="1:17" x14ac:dyDescent="0.25">
      <c r="A1445">
        <v>91907883</v>
      </c>
      <c r="B1445" s="1">
        <v>42937</v>
      </c>
      <c r="C1445" s="2">
        <v>0.42054398148148148</v>
      </c>
      <c r="D1445" s="2">
        <v>0.42721064814814813</v>
      </c>
      <c r="E1445">
        <f>IF(LEN(telefony[[#This Row],[nr]]) = 7, 1,0)</f>
        <v>0</v>
      </c>
      <c r="F1445">
        <f>IF(LEN(telefony[[#This Row],[nr]]) = 8, 1,0)</f>
        <v>1</v>
      </c>
      <c r="G1445">
        <f>IF(LEN(telefony[[#This Row],[nr]]) &gt;= 10, 1,0)</f>
        <v>0</v>
      </c>
      <c r="H1445">
        <f>IF(AND(MID(telefony[[#This Row],[nr]],1,2)="12",  telefony[[#This Row],[Czy stacjonarny]]=1), 1,0)</f>
        <v>0</v>
      </c>
      <c r="I1445" s="2">
        <f>IF(telefony[[#This Row],[Czy stacjonarny na 12]]=1, telefony[[#This Row],[zakonczenie]]-telefony[[#This Row],[rozpoczecie]]+I1444, I1444)</f>
        <v>0.10934027777777761</v>
      </c>
      <c r="J1445" s="9">
        <f>IF(telefony[[#This Row],[Czy stacjonarny]]=1, telefony[[#This Row],[zakonczenie]]-telefony[[#This Row],[rozpoczecie]]+J1444, J1444)</f>
        <v>5.9162731481481483</v>
      </c>
      <c r="K1445" s="9">
        <f>IF(telefony[[#This Row],[Czy komórkowy]]=1, telefony[[#This Row],[zakonczenie]]-telefony[[#This Row],[rozpoczecie]]+K1444, K1444)</f>
        <v>1.8932175925925911</v>
      </c>
      <c r="L1445" s="9">
        <f>IF(telefony[[#This Row],[Czy zagraniczne]]=1, telefony[[#This Row],[zakonczenie]]-telefony[[#This Row],[rozpoczecie]]+L1444, L1444)</f>
        <v>0.44160879629629696</v>
      </c>
      <c r="M1445" s="9">
        <f>IF(telefony[[#This Row],[Czy stacjonarny]]=1, telefony[[#This Row],[zakonczenie]]-telefony[[#This Row],[rozpoczecie]]+M1444, IF(telefony[[#This Row],[Czy komórkowy]]=1, telefony[[#This Row],[zakonczenie]]-telefony[[#This Row],[rozpoczecie]]+M1444, M1444))</f>
        <v>7.8094907407407508</v>
      </c>
      <c r="N1445" s="2">
        <f>telefony[[#This Row],[zakonczenie]]-telefony[[#This Row],[rozpoczecie]]</f>
        <v>6.6666666666666541E-3</v>
      </c>
      <c r="O1445">
        <f>IF(telefony[[#This Row],[Czy zagraniczne]]=1, ROUNDUP(telefony[[#This Row],[Trwanie]]*1440,0),0)</f>
        <v>0</v>
      </c>
      <c r="P1445" s="9">
        <f>IF(telefony[[#This Row],[Czy komórkowy]]=1, P1444+telefony[[#This Row],[Trwanie]], P1444)</f>
        <v>1.7285648148148141</v>
      </c>
      <c r="Q1445" s="9">
        <f>IF(telefony[[#This Row],[Czy stacjonarny]]=1, Q1444+telefony[[#This Row],[Trwanie]], Q1444)</f>
        <v>5.5253703703703732</v>
      </c>
    </row>
    <row r="1446" spans="1:17" x14ac:dyDescent="0.25">
      <c r="A1446">
        <v>69734527</v>
      </c>
      <c r="B1446" s="1">
        <v>42937</v>
      </c>
      <c r="C1446" s="2">
        <v>0.42084490740740743</v>
      </c>
      <c r="D1446" s="2">
        <v>0.43167824074074074</v>
      </c>
      <c r="E1446">
        <f>IF(LEN(telefony[[#This Row],[nr]]) = 7, 1,0)</f>
        <v>0</v>
      </c>
      <c r="F1446">
        <f>IF(LEN(telefony[[#This Row],[nr]]) = 8, 1,0)</f>
        <v>1</v>
      </c>
      <c r="G1446">
        <f>IF(LEN(telefony[[#This Row],[nr]]) &gt;= 10, 1,0)</f>
        <v>0</v>
      </c>
      <c r="H1446">
        <f>IF(AND(MID(telefony[[#This Row],[nr]],1,2)="12",  telefony[[#This Row],[Czy stacjonarny]]=1), 1,0)</f>
        <v>0</v>
      </c>
      <c r="I1446" s="2">
        <f>IF(telefony[[#This Row],[Czy stacjonarny na 12]]=1, telefony[[#This Row],[zakonczenie]]-telefony[[#This Row],[rozpoczecie]]+I1445, I1445)</f>
        <v>0.10934027777777761</v>
      </c>
      <c r="J1446" s="9">
        <f>IF(telefony[[#This Row],[Czy stacjonarny]]=1, telefony[[#This Row],[zakonczenie]]-telefony[[#This Row],[rozpoczecie]]+J1445, J1445)</f>
        <v>5.9162731481481483</v>
      </c>
      <c r="K1446" s="9">
        <f>IF(telefony[[#This Row],[Czy komórkowy]]=1, telefony[[#This Row],[zakonczenie]]-telefony[[#This Row],[rozpoczecie]]+K1445, K1445)</f>
        <v>1.9040509259259244</v>
      </c>
      <c r="L1446" s="9">
        <f>IF(telefony[[#This Row],[Czy zagraniczne]]=1, telefony[[#This Row],[zakonczenie]]-telefony[[#This Row],[rozpoczecie]]+L1445, L1445)</f>
        <v>0.44160879629629696</v>
      </c>
      <c r="M1446" s="9">
        <f>IF(telefony[[#This Row],[Czy stacjonarny]]=1, telefony[[#This Row],[zakonczenie]]-telefony[[#This Row],[rozpoczecie]]+M1445, IF(telefony[[#This Row],[Czy komórkowy]]=1, telefony[[#This Row],[zakonczenie]]-telefony[[#This Row],[rozpoczecie]]+M1445, M1445))</f>
        <v>7.820324074074084</v>
      </c>
      <c r="N1446" s="2">
        <f>telefony[[#This Row],[zakonczenie]]-telefony[[#This Row],[rozpoczecie]]</f>
        <v>1.0833333333333306E-2</v>
      </c>
      <c r="O1446">
        <f>IF(telefony[[#This Row],[Czy zagraniczne]]=1, ROUNDUP(telefony[[#This Row],[Trwanie]]*1440,0),0)</f>
        <v>0</v>
      </c>
      <c r="P1446" s="9">
        <f>IF(telefony[[#This Row],[Czy komórkowy]]=1, P1445+telefony[[#This Row],[Trwanie]], P1445)</f>
        <v>1.7393981481481473</v>
      </c>
      <c r="Q1446" s="9">
        <f>IF(telefony[[#This Row],[Czy stacjonarny]]=1, Q1445+telefony[[#This Row],[Trwanie]], Q1445)</f>
        <v>5.5253703703703732</v>
      </c>
    </row>
    <row r="1447" spans="1:17" x14ac:dyDescent="0.25">
      <c r="A1447">
        <v>7536096</v>
      </c>
      <c r="B1447" s="1">
        <v>42937</v>
      </c>
      <c r="C1447" s="2">
        <v>0.42357638888888888</v>
      </c>
      <c r="D1447" s="2">
        <v>0.4322685185185185</v>
      </c>
      <c r="E1447">
        <f>IF(LEN(telefony[[#This Row],[nr]]) = 7, 1,0)</f>
        <v>1</v>
      </c>
      <c r="F1447">
        <f>IF(LEN(telefony[[#This Row],[nr]]) = 8, 1,0)</f>
        <v>0</v>
      </c>
      <c r="G1447">
        <f>IF(LEN(telefony[[#This Row],[nr]]) &gt;= 10, 1,0)</f>
        <v>0</v>
      </c>
      <c r="H1447">
        <f>IF(AND(MID(telefony[[#This Row],[nr]],1,2)="12",  telefony[[#This Row],[Czy stacjonarny]]=1), 1,0)</f>
        <v>0</v>
      </c>
      <c r="I1447" s="2">
        <f>IF(telefony[[#This Row],[Czy stacjonarny na 12]]=1, telefony[[#This Row],[zakonczenie]]-telefony[[#This Row],[rozpoczecie]]+I1446, I1446)</f>
        <v>0.10934027777777761</v>
      </c>
      <c r="J1447" s="9">
        <f>IF(telefony[[#This Row],[Czy stacjonarny]]=1, telefony[[#This Row],[zakonczenie]]-telefony[[#This Row],[rozpoczecie]]+J1446, J1446)</f>
        <v>5.9249652777777779</v>
      </c>
      <c r="K1447" s="9">
        <f>IF(telefony[[#This Row],[Czy komórkowy]]=1, telefony[[#This Row],[zakonczenie]]-telefony[[#This Row],[rozpoczecie]]+K1446, K1446)</f>
        <v>1.9040509259259244</v>
      </c>
      <c r="L1447" s="9">
        <f>IF(telefony[[#This Row],[Czy zagraniczne]]=1, telefony[[#This Row],[zakonczenie]]-telefony[[#This Row],[rozpoczecie]]+L1446, L1446)</f>
        <v>0.44160879629629696</v>
      </c>
      <c r="M1447" s="9">
        <f>IF(telefony[[#This Row],[Czy stacjonarny]]=1, telefony[[#This Row],[zakonczenie]]-telefony[[#This Row],[rozpoczecie]]+M1446, IF(telefony[[#This Row],[Czy komórkowy]]=1, telefony[[#This Row],[zakonczenie]]-telefony[[#This Row],[rozpoczecie]]+M1446, M1446))</f>
        <v>7.8290162037037136</v>
      </c>
      <c r="N1447" s="2">
        <f>telefony[[#This Row],[zakonczenie]]-telefony[[#This Row],[rozpoczecie]]</f>
        <v>8.6921296296296191E-3</v>
      </c>
      <c r="O1447">
        <f>IF(telefony[[#This Row],[Czy zagraniczne]]=1, ROUNDUP(telefony[[#This Row],[Trwanie]]*1440,0),0)</f>
        <v>0</v>
      </c>
      <c r="P1447" s="9">
        <f>IF(telefony[[#This Row],[Czy komórkowy]]=1, P1446+telefony[[#This Row],[Trwanie]], P1446)</f>
        <v>1.7393981481481473</v>
      </c>
      <c r="Q1447" s="9">
        <f>IF(telefony[[#This Row],[Czy stacjonarny]]=1, Q1446+telefony[[#This Row],[Trwanie]], Q1446)</f>
        <v>5.5340625000000028</v>
      </c>
    </row>
    <row r="1448" spans="1:17" x14ac:dyDescent="0.25">
      <c r="A1448">
        <v>60158843</v>
      </c>
      <c r="B1448" s="1">
        <v>42937</v>
      </c>
      <c r="C1448" s="2">
        <v>0.42814814814814817</v>
      </c>
      <c r="D1448" s="2">
        <v>0.43784722222222222</v>
      </c>
      <c r="E1448">
        <f>IF(LEN(telefony[[#This Row],[nr]]) = 7, 1,0)</f>
        <v>0</v>
      </c>
      <c r="F1448">
        <f>IF(LEN(telefony[[#This Row],[nr]]) = 8, 1,0)</f>
        <v>1</v>
      </c>
      <c r="G1448">
        <f>IF(LEN(telefony[[#This Row],[nr]]) &gt;= 10, 1,0)</f>
        <v>0</v>
      </c>
      <c r="H1448">
        <f>IF(AND(MID(telefony[[#This Row],[nr]],1,2)="12",  telefony[[#This Row],[Czy stacjonarny]]=1), 1,0)</f>
        <v>0</v>
      </c>
      <c r="I1448" s="2">
        <f>IF(telefony[[#This Row],[Czy stacjonarny na 12]]=1, telefony[[#This Row],[zakonczenie]]-telefony[[#This Row],[rozpoczecie]]+I1447, I1447)</f>
        <v>0.10934027777777761</v>
      </c>
      <c r="J1448" s="9">
        <f>IF(telefony[[#This Row],[Czy stacjonarny]]=1, telefony[[#This Row],[zakonczenie]]-telefony[[#This Row],[rozpoczecie]]+J1447, J1447)</f>
        <v>5.9249652777777779</v>
      </c>
      <c r="K1448" s="9">
        <f>IF(telefony[[#This Row],[Czy komórkowy]]=1, telefony[[#This Row],[zakonczenie]]-telefony[[#This Row],[rozpoczecie]]+K1447, K1447)</f>
        <v>1.9137499999999985</v>
      </c>
      <c r="L1448" s="9">
        <f>IF(telefony[[#This Row],[Czy zagraniczne]]=1, telefony[[#This Row],[zakonczenie]]-telefony[[#This Row],[rozpoczecie]]+L1447, L1447)</f>
        <v>0.44160879629629696</v>
      </c>
      <c r="M1448" s="9">
        <f>IF(telefony[[#This Row],[Czy stacjonarny]]=1, telefony[[#This Row],[zakonczenie]]-telefony[[#This Row],[rozpoczecie]]+M1447, IF(telefony[[#This Row],[Czy komórkowy]]=1, telefony[[#This Row],[zakonczenie]]-telefony[[#This Row],[rozpoczecie]]+M1447, M1447))</f>
        <v>7.838715277777788</v>
      </c>
      <c r="N1448" s="2">
        <f>telefony[[#This Row],[zakonczenie]]-telefony[[#This Row],[rozpoczecie]]</f>
        <v>9.6990740740740544E-3</v>
      </c>
      <c r="O1448">
        <f>IF(telefony[[#This Row],[Czy zagraniczne]]=1, ROUNDUP(telefony[[#This Row],[Trwanie]]*1440,0),0)</f>
        <v>0</v>
      </c>
      <c r="P1448" s="9">
        <f>IF(telefony[[#This Row],[Czy komórkowy]]=1, P1447+telefony[[#This Row],[Trwanie]], P1447)</f>
        <v>1.7490972222222214</v>
      </c>
      <c r="Q1448" s="9">
        <f>IF(telefony[[#This Row],[Czy stacjonarny]]=1, Q1447+telefony[[#This Row],[Trwanie]], Q1447)</f>
        <v>5.5340625000000028</v>
      </c>
    </row>
    <row r="1449" spans="1:17" x14ac:dyDescent="0.25">
      <c r="A1449">
        <v>6942059</v>
      </c>
      <c r="B1449" s="1">
        <v>42937</v>
      </c>
      <c r="C1449" s="2">
        <v>0.43002314814814813</v>
      </c>
      <c r="D1449" s="2">
        <v>0.43030092592592595</v>
      </c>
      <c r="E1449">
        <f>IF(LEN(telefony[[#This Row],[nr]]) = 7, 1,0)</f>
        <v>1</v>
      </c>
      <c r="F1449">
        <f>IF(LEN(telefony[[#This Row],[nr]]) = 8, 1,0)</f>
        <v>0</v>
      </c>
      <c r="G1449">
        <f>IF(LEN(telefony[[#This Row],[nr]]) &gt;= 10, 1,0)</f>
        <v>0</v>
      </c>
      <c r="H1449">
        <f>IF(AND(MID(telefony[[#This Row],[nr]],1,2)="12",  telefony[[#This Row],[Czy stacjonarny]]=1), 1,0)</f>
        <v>0</v>
      </c>
      <c r="I1449" s="2">
        <f>IF(telefony[[#This Row],[Czy stacjonarny na 12]]=1, telefony[[#This Row],[zakonczenie]]-telefony[[#This Row],[rozpoczecie]]+I1448, I1448)</f>
        <v>0.10934027777777761</v>
      </c>
      <c r="J1449" s="9">
        <f>IF(telefony[[#This Row],[Czy stacjonarny]]=1, telefony[[#This Row],[zakonczenie]]-telefony[[#This Row],[rozpoczecie]]+J1448, J1448)</f>
        <v>5.9252430555555557</v>
      </c>
      <c r="K1449" s="9">
        <f>IF(telefony[[#This Row],[Czy komórkowy]]=1, telefony[[#This Row],[zakonczenie]]-telefony[[#This Row],[rozpoczecie]]+K1448, K1448)</f>
        <v>1.9137499999999985</v>
      </c>
      <c r="L1449" s="9">
        <f>IF(telefony[[#This Row],[Czy zagraniczne]]=1, telefony[[#This Row],[zakonczenie]]-telefony[[#This Row],[rozpoczecie]]+L1448, L1448)</f>
        <v>0.44160879629629696</v>
      </c>
      <c r="M1449" s="9">
        <f>IF(telefony[[#This Row],[Czy stacjonarny]]=1, telefony[[#This Row],[zakonczenie]]-telefony[[#This Row],[rozpoczecie]]+M1448, IF(telefony[[#This Row],[Czy komórkowy]]=1, telefony[[#This Row],[zakonczenie]]-telefony[[#This Row],[rozpoczecie]]+M1448, M1448))</f>
        <v>7.8389930555555658</v>
      </c>
      <c r="N1449" s="2">
        <f>telefony[[#This Row],[zakonczenie]]-telefony[[#This Row],[rozpoczecie]]</f>
        <v>2.777777777778212E-4</v>
      </c>
      <c r="O1449">
        <f>IF(telefony[[#This Row],[Czy zagraniczne]]=1, ROUNDUP(telefony[[#This Row],[Trwanie]]*1440,0),0)</f>
        <v>0</v>
      </c>
      <c r="P1449" s="9">
        <f>IF(telefony[[#This Row],[Czy komórkowy]]=1, P1448+telefony[[#This Row],[Trwanie]], P1448)</f>
        <v>1.7490972222222214</v>
      </c>
      <c r="Q1449" s="9">
        <f>IF(telefony[[#This Row],[Czy stacjonarny]]=1, Q1448+telefony[[#This Row],[Trwanie]], Q1448)</f>
        <v>5.5343402777777806</v>
      </c>
    </row>
    <row r="1450" spans="1:17" x14ac:dyDescent="0.25">
      <c r="A1450">
        <v>28282891</v>
      </c>
      <c r="B1450" s="1">
        <v>42937</v>
      </c>
      <c r="C1450" s="2">
        <v>0.4307523148148148</v>
      </c>
      <c r="D1450" s="2">
        <v>0.4412847222222222</v>
      </c>
      <c r="E1450">
        <f>IF(LEN(telefony[[#This Row],[nr]]) = 7, 1,0)</f>
        <v>0</v>
      </c>
      <c r="F1450">
        <f>IF(LEN(telefony[[#This Row],[nr]]) = 8, 1,0)</f>
        <v>1</v>
      </c>
      <c r="G1450">
        <f>IF(LEN(telefony[[#This Row],[nr]]) &gt;= 10, 1,0)</f>
        <v>0</v>
      </c>
      <c r="H1450">
        <f>IF(AND(MID(telefony[[#This Row],[nr]],1,2)="12",  telefony[[#This Row],[Czy stacjonarny]]=1), 1,0)</f>
        <v>0</v>
      </c>
      <c r="I1450" s="2">
        <f>IF(telefony[[#This Row],[Czy stacjonarny na 12]]=1, telefony[[#This Row],[zakonczenie]]-telefony[[#This Row],[rozpoczecie]]+I1449, I1449)</f>
        <v>0.10934027777777761</v>
      </c>
      <c r="J1450" s="9">
        <f>IF(telefony[[#This Row],[Czy stacjonarny]]=1, telefony[[#This Row],[zakonczenie]]-telefony[[#This Row],[rozpoczecie]]+J1449, J1449)</f>
        <v>5.9252430555555557</v>
      </c>
      <c r="K1450" s="9">
        <f>IF(telefony[[#This Row],[Czy komórkowy]]=1, telefony[[#This Row],[zakonczenie]]-telefony[[#This Row],[rozpoczecie]]+K1449, K1449)</f>
        <v>1.9242824074074059</v>
      </c>
      <c r="L1450" s="9">
        <f>IF(telefony[[#This Row],[Czy zagraniczne]]=1, telefony[[#This Row],[zakonczenie]]-telefony[[#This Row],[rozpoczecie]]+L1449, L1449)</f>
        <v>0.44160879629629696</v>
      </c>
      <c r="M1450" s="9">
        <f>IF(telefony[[#This Row],[Czy stacjonarny]]=1, telefony[[#This Row],[zakonczenie]]-telefony[[#This Row],[rozpoczecie]]+M1449, IF(telefony[[#This Row],[Czy komórkowy]]=1, telefony[[#This Row],[zakonczenie]]-telefony[[#This Row],[rozpoczecie]]+M1449, M1449))</f>
        <v>7.8495254629629736</v>
      </c>
      <c r="N1450" s="2">
        <f>telefony[[#This Row],[zakonczenie]]-telefony[[#This Row],[rozpoczecie]]</f>
        <v>1.0532407407407407E-2</v>
      </c>
      <c r="O1450">
        <f>IF(telefony[[#This Row],[Czy zagraniczne]]=1, ROUNDUP(telefony[[#This Row],[Trwanie]]*1440,0),0)</f>
        <v>0</v>
      </c>
      <c r="P1450" s="9">
        <f>IF(telefony[[#This Row],[Czy komórkowy]]=1, P1449+telefony[[#This Row],[Trwanie]], P1449)</f>
        <v>1.7596296296296288</v>
      </c>
      <c r="Q1450" s="9">
        <f>IF(telefony[[#This Row],[Czy stacjonarny]]=1, Q1449+telefony[[#This Row],[Trwanie]], Q1449)</f>
        <v>5.5343402777777806</v>
      </c>
    </row>
    <row r="1451" spans="1:17" x14ac:dyDescent="0.25">
      <c r="A1451">
        <v>1617146</v>
      </c>
      <c r="B1451" s="1">
        <v>42937</v>
      </c>
      <c r="C1451" s="2">
        <v>0.43400462962962966</v>
      </c>
      <c r="D1451" s="2">
        <v>0.44041666666666668</v>
      </c>
      <c r="E1451">
        <f>IF(LEN(telefony[[#This Row],[nr]]) = 7, 1,0)</f>
        <v>1</v>
      </c>
      <c r="F1451">
        <f>IF(LEN(telefony[[#This Row],[nr]]) = 8, 1,0)</f>
        <v>0</v>
      </c>
      <c r="G1451">
        <f>IF(LEN(telefony[[#This Row],[nr]]) &gt;= 10, 1,0)</f>
        <v>0</v>
      </c>
      <c r="H1451">
        <f>IF(AND(MID(telefony[[#This Row],[nr]],1,2)="12",  telefony[[#This Row],[Czy stacjonarny]]=1), 1,0)</f>
        <v>0</v>
      </c>
      <c r="I1451" s="2">
        <f>IF(telefony[[#This Row],[Czy stacjonarny na 12]]=1, telefony[[#This Row],[zakonczenie]]-telefony[[#This Row],[rozpoczecie]]+I1450, I1450)</f>
        <v>0.10934027777777761</v>
      </c>
      <c r="J1451" s="9">
        <f>IF(telefony[[#This Row],[Czy stacjonarny]]=1, telefony[[#This Row],[zakonczenie]]-telefony[[#This Row],[rozpoczecie]]+J1450, J1450)</f>
        <v>5.9316550925925924</v>
      </c>
      <c r="K1451" s="9">
        <f>IF(telefony[[#This Row],[Czy komórkowy]]=1, telefony[[#This Row],[zakonczenie]]-telefony[[#This Row],[rozpoczecie]]+K1450, K1450)</f>
        <v>1.9242824074074059</v>
      </c>
      <c r="L1451" s="9">
        <f>IF(telefony[[#This Row],[Czy zagraniczne]]=1, telefony[[#This Row],[zakonczenie]]-telefony[[#This Row],[rozpoczecie]]+L1450, L1450)</f>
        <v>0.44160879629629696</v>
      </c>
      <c r="M1451" s="9">
        <f>IF(telefony[[#This Row],[Czy stacjonarny]]=1, telefony[[#This Row],[zakonczenie]]-telefony[[#This Row],[rozpoczecie]]+M1450, IF(telefony[[#This Row],[Czy komórkowy]]=1, telefony[[#This Row],[zakonczenie]]-telefony[[#This Row],[rozpoczecie]]+M1450, M1450))</f>
        <v>7.8559375000000102</v>
      </c>
      <c r="N1451" s="2">
        <f>telefony[[#This Row],[zakonczenie]]-telefony[[#This Row],[rozpoczecie]]</f>
        <v>6.4120370370370217E-3</v>
      </c>
      <c r="O1451">
        <f>IF(telefony[[#This Row],[Czy zagraniczne]]=1, ROUNDUP(telefony[[#This Row],[Trwanie]]*1440,0),0)</f>
        <v>0</v>
      </c>
      <c r="P1451" s="9">
        <f>IF(telefony[[#This Row],[Czy komórkowy]]=1, P1450+telefony[[#This Row],[Trwanie]], P1450)</f>
        <v>1.7596296296296288</v>
      </c>
      <c r="Q1451" s="9">
        <f>IF(telefony[[#This Row],[Czy stacjonarny]]=1, Q1450+telefony[[#This Row],[Trwanie]], Q1450)</f>
        <v>5.5407523148148172</v>
      </c>
    </row>
    <row r="1452" spans="1:17" x14ac:dyDescent="0.25">
      <c r="A1452">
        <v>2186880</v>
      </c>
      <c r="B1452" s="1">
        <v>42937</v>
      </c>
      <c r="C1452" s="2">
        <v>0.43582175925925926</v>
      </c>
      <c r="D1452" s="2">
        <v>0.44550925925925927</v>
      </c>
      <c r="E1452">
        <f>IF(LEN(telefony[[#This Row],[nr]]) = 7, 1,0)</f>
        <v>1</v>
      </c>
      <c r="F1452">
        <f>IF(LEN(telefony[[#This Row],[nr]]) = 8, 1,0)</f>
        <v>0</v>
      </c>
      <c r="G1452">
        <f>IF(LEN(telefony[[#This Row],[nr]]) &gt;= 10, 1,0)</f>
        <v>0</v>
      </c>
      <c r="H1452">
        <f>IF(AND(MID(telefony[[#This Row],[nr]],1,2)="12",  telefony[[#This Row],[Czy stacjonarny]]=1), 1,0)</f>
        <v>0</v>
      </c>
      <c r="I1452" s="2">
        <f>IF(telefony[[#This Row],[Czy stacjonarny na 12]]=1, telefony[[#This Row],[zakonczenie]]-telefony[[#This Row],[rozpoczecie]]+I1451, I1451)</f>
        <v>0.10934027777777761</v>
      </c>
      <c r="J1452" s="9">
        <f>IF(telefony[[#This Row],[Czy stacjonarny]]=1, telefony[[#This Row],[zakonczenie]]-telefony[[#This Row],[rozpoczecie]]+J1451, J1451)</f>
        <v>5.9413425925925925</v>
      </c>
      <c r="K1452" s="9">
        <f>IF(telefony[[#This Row],[Czy komórkowy]]=1, telefony[[#This Row],[zakonczenie]]-telefony[[#This Row],[rozpoczecie]]+K1451, K1451)</f>
        <v>1.9242824074074059</v>
      </c>
      <c r="L1452" s="9">
        <f>IF(telefony[[#This Row],[Czy zagraniczne]]=1, telefony[[#This Row],[zakonczenie]]-telefony[[#This Row],[rozpoczecie]]+L1451, L1451)</f>
        <v>0.44160879629629696</v>
      </c>
      <c r="M1452" s="9">
        <f>IF(telefony[[#This Row],[Czy stacjonarny]]=1, telefony[[#This Row],[zakonczenie]]-telefony[[#This Row],[rozpoczecie]]+M1451, IF(telefony[[#This Row],[Czy komórkowy]]=1, telefony[[#This Row],[zakonczenie]]-telefony[[#This Row],[rozpoczecie]]+M1451, M1451))</f>
        <v>7.8656250000000103</v>
      </c>
      <c r="N1452" s="2">
        <f>telefony[[#This Row],[zakonczenie]]-telefony[[#This Row],[rozpoczecie]]</f>
        <v>9.6875000000000155E-3</v>
      </c>
      <c r="O1452">
        <f>IF(telefony[[#This Row],[Czy zagraniczne]]=1, ROUNDUP(telefony[[#This Row],[Trwanie]]*1440,0),0)</f>
        <v>0</v>
      </c>
      <c r="P1452" s="9">
        <f>IF(telefony[[#This Row],[Czy komórkowy]]=1, P1451+telefony[[#This Row],[Trwanie]], P1451)</f>
        <v>1.7596296296296288</v>
      </c>
      <c r="Q1452" s="9">
        <f>IF(telefony[[#This Row],[Czy stacjonarny]]=1, Q1451+telefony[[#This Row],[Trwanie]], Q1451)</f>
        <v>5.5504398148148173</v>
      </c>
    </row>
    <row r="1453" spans="1:17" x14ac:dyDescent="0.25">
      <c r="A1453">
        <v>92461001</v>
      </c>
      <c r="B1453" s="1">
        <v>42937</v>
      </c>
      <c r="C1453" s="2">
        <v>0.43730324074074073</v>
      </c>
      <c r="D1453" s="2">
        <v>0.44869212962962962</v>
      </c>
      <c r="E1453">
        <f>IF(LEN(telefony[[#This Row],[nr]]) = 7, 1,0)</f>
        <v>0</v>
      </c>
      <c r="F1453">
        <f>IF(LEN(telefony[[#This Row],[nr]]) = 8, 1,0)</f>
        <v>1</v>
      </c>
      <c r="G1453">
        <f>IF(LEN(telefony[[#This Row],[nr]]) &gt;= 10, 1,0)</f>
        <v>0</v>
      </c>
      <c r="H1453">
        <f>IF(AND(MID(telefony[[#This Row],[nr]],1,2)="12",  telefony[[#This Row],[Czy stacjonarny]]=1), 1,0)</f>
        <v>0</v>
      </c>
      <c r="I1453" s="2">
        <f>IF(telefony[[#This Row],[Czy stacjonarny na 12]]=1, telefony[[#This Row],[zakonczenie]]-telefony[[#This Row],[rozpoczecie]]+I1452, I1452)</f>
        <v>0.10934027777777761</v>
      </c>
      <c r="J1453" s="9">
        <f>IF(telefony[[#This Row],[Czy stacjonarny]]=1, telefony[[#This Row],[zakonczenie]]-telefony[[#This Row],[rozpoczecie]]+J1452, J1452)</f>
        <v>5.9413425925925925</v>
      </c>
      <c r="K1453" s="9">
        <f>IF(telefony[[#This Row],[Czy komórkowy]]=1, telefony[[#This Row],[zakonczenie]]-telefony[[#This Row],[rozpoczecie]]+K1452, K1452)</f>
        <v>1.9356712962962948</v>
      </c>
      <c r="L1453" s="9">
        <f>IF(telefony[[#This Row],[Czy zagraniczne]]=1, telefony[[#This Row],[zakonczenie]]-telefony[[#This Row],[rozpoczecie]]+L1452, L1452)</f>
        <v>0.44160879629629696</v>
      </c>
      <c r="M1453" s="9">
        <f>IF(telefony[[#This Row],[Czy stacjonarny]]=1, telefony[[#This Row],[zakonczenie]]-telefony[[#This Row],[rozpoczecie]]+M1452, IF(telefony[[#This Row],[Czy komórkowy]]=1, telefony[[#This Row],[zakonczenie]]-telefony[[#This Row],[rozpoczecie]]+M1452, M1452))</f>
        <v>7.8770138888888992</v>
      </c>
      <c r="N1453" s="2">
        <f>telefony[[#This Row],[zakonczenie]]-telefony[[#This Row],[rozpoczecie]]</f>
        <v>1.1388888888888893E-2</v>
      </c>
      <c r="O1453">
        <f>IF(telefony[[#This Row],[Czy zagraniczne]]=1, ROUNDUP(telefony[[#This Row],[Trwanie]]*1440,0),0)</f>
        <v>0</v>
      </c>
      <c r="P1453" s="9">
        <f>IF(telefony[[#This Row],[Czy komórkowy]]=1, P1452+telefony[[#This Row],[Trwanie]], P1452)</f>
        <v>1.7710185185185177</v>
      </c>
      <c r="Q1453" s="9">
        <f>IF(telefony[[#This Row],[Czy stacjonarny]]=1, Q1452+telefony[[#This Row],[Trwanie]], Q1452)</f>
        <v>5.5504398148148173</v>
      </c>
    </row>
    <row r="1454" spans="1:17" x14ac:dyDescent="0.25">
      <c r="A1454">
        <v>4657345</v>
      </c>
      <c r="B1454" s="1">
        <v>42937</v>
      </c>
      <c r="C1454" s="2">
        <v>0.44291666666666668</v>
      </c>
      <c r="D1454" s="2">
        <v>0.45256944444444447</v>
      </c>
      <c r="E1454">
        <f>IF(LEN(telefony[[#This Row],[nr]]) = 7, 1,0)</f>
        <v>1</v>
      </c>
      <c r="F1454">
        <f>IF(LEN(telefony[[#This Row],[nr]]) = 8, 1,0)</f>
        <v>0</v>
      </c>
      <c r="G1454">
        <f>IF(LEN(telefony[[#This Row],[nr]]) &gt;= 10, 1,0)</f>
        <v>0</v>
      </c>
      <c r="H1454">
        <f>IF(AND(MID(telefony[[#This Row],[nr]],1,2)="12",  telefony[[#This Row],[Czy stacjonarny]]=1), 1,0)</f>
        <v>0</v>
      </c>
      <c r="I1454" s="2">
        <f>IF(telefony[[#This Row],[Czy stacjonarny na 12]]=1, telefony[[#This Row],[zakonczenie]]-telefony[[#This Row],[rozpoczecie]]+I1453, I1453)</f>
        <v>0.10934027777777761</v>
      </c>
      <c r="J1454" s="9">
        <f>IF(telefony[[#This Row],[Czy stacjonarny]]=1, telefony[[#This Row],[zakonczenie]]-telefony[[#This Row],[rozpoczecie]]+J1453, J1453)</f>
        <v>5.9509953703703706</v>
      </c>
      <c r="K1454" s="9">
        <f>IF(telefony[[#This Row],[Czy komórkowy]]=1, telefony[[#This Row],[zakonczenie]]-telefony[[#This Row],[rozpoczecie]]+K1453, K1453)</f>
        <v>1.9356712962962948</v>
      </c>
      <c r="L1454" s="9">
        <f>IF(telefony[[#This Row],[Czy zagraniczne]]=1, telefony[[#This Row],[zakonczenie]]-telefony[[#This Row],[rozpoczecie]]+L1453, L1453)</f>
        <v>0.44160879629629696</v>
      </c>
      <c r="M1454" s="9">
        <f>IF(telefony[[#This Row],[Czy stacjonarny]]=1, telefony[[#This Row],[zakonczenie]]-telefony[[#This Row],[rozpoczecie]]+M1453, IF(telefony[[#This Row],[Czy komórkowy]]=1, telefony[[#This Row],[zakonczenie]]-telefony[[#This Row],[rozpoczecie]]+M1453, M1453))</f>
        <v>7.8866666666666774</v>
      </c>
      <c r="N1454" s="2">
        <f>telefony[[#This Row],[zakonczenie]]-telefony[[#This Row],[rozpoczecie]]</f>
        <v>9.6527777777777879E-3</v>
      </c>
      <c r="O1454">
        <f>IF(telefony[[#This Row],[Czy zagraniczne]]=1, ROUNDUP(telefony[[#This Row],[Trwanie]]*1440,0),0)</f>
        <v>0</v>
      </c>
      <c r="P1454" s="9">
        <f>IF(telefony[[#This Row],[Czy komórkowy]]=1, P1453+telefony[[#This Row],[Trwanie]], P1453)</f>
        <v>1.7710185185185177</v>
      </c>
      <c r="Q1454" s="9">
        <f>IF(telefony[[#This Row],[Czy stacjonarny]]=1, Q1453+telefony[[#This Row],[Trwanie]], Q1453)</f>
        <v>5.5600925925925955</v>
      </c>
    </row>
    <row r="1455" spans="1:17" x14ac:dyDescent="0.25">
      <c r="A1455">
        <v>16775888</v>
      </c>
      <c r="B1455" s="1">
        <v>42937</v>
      </c>
      <c r="C1455" s="2">
        <v>0.4478240740740741</v>
      </c>
      <c r="D1455" s="2">
        <v>0.45548611111111109</v>
      </c>
      <c r="E1455">
        <f>IF(LEN(telefony[[#This Row],[nr]]) = 7, 1,0)</f>
        <v>0</v>
      </c>
      <c r="F1455">
        <f>IF(LEN(telefony[[#This Row],[nr]]) = 8, 1,0)</f>
        <v>1</v>
      </c>
      <c r="G1455">
        <f>IF(LEN(telefony[[#This Row],[nr]]) &gt;= 10, 1,0)</f>
        <v>0</v>
      </c>
      <c r="H1455">
        <f>IF(AND(MID(telefony[[#This Row],[nr]],1,2)="12",  telefony[[#This Row],[Czy stacjonarny]]=1), 1,0)</f>
        <v>0</v>
      </c>
      <c r="I1455" s="2">
        <f>IF(telefony[[#This Row],[Czy stacjonarny na 12]]=1, telefony[[#This Row],[zakonczenie]]-telefony[[#This Row],[rozpoczecie]]+I1454, I1454)</f>
        <v>0.10934027777777761</v>
      </c>
      <c r="J1455" s="9">
        <f>IF(telefony[[#This Row],[Czy stacjonarny]]=1, telefony[[#This Row],[zakonczenie]]-telefony[[#This Row],[rozpoczecie]]+J1454, J1454)</f>
        <v>5.9509953703703706</v>
      </c>
      <c r="K1455" s="9">
        <f>IF(telefony[[#This Row],[Czy komórkowy]]=1, telefony[[#This Row],[zakonczenie]]-telefony[[#This Row],[rozpoczecie]]+K1454, K1454)</f>
        <v>1.9433333333333318</v>
      </c>
      <c r="L1455" s="9">
        <f>IF(telefony[[#This Row],[Czy zagraniczne]]=1, telefony[[#This Row],[zakonczenie]]-telefony[[#This Row],[rozpoczecie]]+L1454, L1454)</f>
        <v>0.44160879629629696</v>
      </c>
      <c r="M1455" s="9">
        <f>IF(telefony[[#This Row],[Czy stacjonarny]]=1, telefony[[#This Row],[zakonczenie]]-telefony[[#This Row],[rozpoczecie]]+M1454, IF(telefony[[#This Row],[Czy komórkowy]]=1, telefony[[#This Row],[zakonczenie]]-telefony[[#This Row],[rozpoczecie]]+M1454, M1454))</f>
        <v>7.8943287037037146</v>
      </c>
      <c r="N1455" s="2">
        <f>telefony[[#This Row],[zakonczenie]]-telefony[[#This Row],[rozpoczecie]]</f>
        <v>7.662037037036995E-3</v>
      </c>
      <c r="O1455">
        <f>IF(telefony[[#This Row],[Czy zagraniczne]]=1, ROUNDUP(telefony[[#This Row],[Trwanie]]*1440,0),0)</f>
        <v>0</v>
      </c>
      <c r="P1455" s="9">
        <f>IF(telefony[[#This Row],[Czy komórkowy]]=1, P1454+telefony[[#This Row],[Trwanie]], P1454)</f>
        <v>1.7786805555555547</v>
      </c>
      <c r="Q1455" s="9">
        <f>IF(telefony[[#This Row],[Czy stacjonarny]]=1, Q1454+telefony[[#This Row],[Trwanie]], Q1454)</f>
        <v>5.5600925925925955</v>
      </c>
    </row>
    <row r="1456" spans="1:17" x14ac:dyDescent="0.25">
      <c r="A1456">
        <v>97953696</v>
      </c>
      <c r="B1456" s="1">
        <v>42937</v>
      </c>
      <c r="C1456" s="2">
        <v>0.45187500000000003</v>
      </c>
      <c r="D1456" s="2">
        <v>0.45925925925925926</v>
      </c>
      <c r="E1456">
        <f>IF(LEN(telefony[[#This Row],[nr]]) = 7, 1,0)</f>
        <v>0</v>
      </c>
      <c r="F1456">
        <f>IF(LEN(telefony[[#This Row],[nr]]) = 8, 1,0)</f>
        <v>1</v>
      </c>
      <c r="G1456">
        <f>IF(LEN(telefony[[#This Row],[nr]]) &gt;= 10, 1,0)</f>
        <v>0</v>
      </c>
      <c r="H1456">
        <f>IF(AND(MID(telefony[[#This Row],[nr]],1,2)="12",  telefony[[#This Row],[Czy stacjonarny]]=1), 1,0)</f>
        <v>0</v>
      </c>
      <c r="I1456" s="2">
        <f>IF(telefony[[#This Row],[Czy stacjonarny na 12]]=1, telefony[[#This Row],[zakonczenie]]-telefony[[#This Row],[rozpoczecie]]+I1455, I1455)</f>
        <v>0.10934027777777761</v>
      </c>
      <c r="J1456" s="9">
        <f>IF(telefony[[#This Row],[Czy stacjonarny]]=1, telefony[[#This Row],[zakonczenie]]-telefony[[#This Row],[rozpoczecie]]+J1455, J1455)</f>
        <v>5.9509953703703706</v>
      </c>
      <c r="K1456" s="9">
        <f>IF(telefony[[#This Row],[Czy komórkowy]]=1, telefony[[#This Row],[zakonczenie]]-telefony[[#This Row],[rozpoczecie]]+K1455, K1455)</f>
        <v>1.950717592592591</v>
      </c>
      <c r="L1456" s="9">
        <f>IF(telefony[[#This Row],[Czy zagraniczne]]=1, telefony[[#This Row],[zakonczenie]]-telefony[[#This Row],[rozpoczecie]]+L1455, L1455)</f>
        <v>0.44160879629629696</v>
      </c>
      <c r="M1456" s="9">
        <f>IF(telefony[[#This Row],[Czy stacjonarny]]=1, telefony[[#This Row],[zakonczenie]]-telefony[[#This Row],[rozpoczecie]]+M1455, IF(telefony[[#This Row],[Czy komórkowy]]=1, telefony[[#This Row],[zakonczenie]]-telefony[[#This Row],[rozpoczecie]]+M1455, M1455))</f>
        <v>7.9017129629629741</v>
      </c>
      <c r="N1456" s="2">
        <f>telefony[[#This Row],[zakonczenie]]-telefony[[#This Row],[rozpoczecie]]</f>
        <v>7.3842592592592293E-3</v>
      </c>
      <c r="O1456">
        <f>IF(telefony[[#This Row],[Czy zagraniczne]]=1, ROUNDUP(telefony[[#This Row],[Trwanie]]*1440,0),0)</f>
        <v>0</v>
      </c>
      <c r="P1456" s="9">
        <f>IF(telefony[[#This Row],[Czy komórkowy]]=1, P1455+telefony[[#This Row],[Trwanie]], P1455)</f>
        <v>1.7860648148148139</v>
      </c>
      <c r="Q1456" s="9">
        <f>IF(telefony[[#This Row],[Czy stacjonarny]]=1, Q1455+telefony[[#This Row],[Trwanie]], Q1455)</f>
        <v>5.5600925925925955</v>
      </c>
    </row>
    <row r="1457" spans="1:17" x14ac:dyDescent="0.25">
      <c r="A1457">
        <v>1166111</v>
      </c>
      <c r="B1457" s="1">
        <v>42937</v>
      </c>
      <c r="C1457" s="2">
        <v>0.45458333333333334</v>
      </c>
      <c r="D1457" s="2">
        <v>0.46295138888888887</v>
      </c>
      <c r="E1457">
        <f>IF(LEN(telefony[[#This Row],[nr]]) = 7, 1,0)</f>
        <v>1</v>
      </c>
      <c r="F1457">
        <f>IF(LEN(telefony[[#This Row],[nr]]) = 8, 1,0)</f>
        <v>0</v>
      </c>
      <c r="G1457">
        <f>IF(LEN(telefony[[#This Row],[nr]]) &gt;= 10, 1,0)</f>
        <v>0</v>
      </c>
      <c r="H1457">
        <f>IF(AND(MID(telefony[[#This Row],[nr]],1,2)="12",  telefony[[#This Row],[Czy stacjonarny]]=1), 1,0)</f>
        <v>0</v>
      </c>
      <c r="I1457" s="2">
        <f>IF(telefony[[#This Row],[Czy stacjonarny na 12]]=1, telefony[[#This Row],[zakonczenie]]-telefony[[#This Row],[rozpoczecie]]+I1456, I1456)</f>
        <v>0.10934027777777761</v>
      </c>
      <c r="J1457" s="9">
        <f>IF(telefony[[#This Row],[Czy stacjonarny]]=1, telefony[[#This Row],[zakonczenie]]-telefony[[#This Row],[rozpoczecie]]+J1456, J1456)</f>
        <v>5.9593634259259263</v>
      </c>
      <c r="K1457" s="9">
        <f>IF(telefony[[#This Row],[Czy komórkowy]]=1, telefony[[#This Row],[zakonczenie]]-telefony[[#This Row],[rozpoczecie]]+K1456, K1456)</f>
        <v>1.950717592592591</v>
      </c>
      <c r="L1457" s="9">
        <f>IF(telefony[[#This Row],[Czy zagraniczne]]=1, telefony[[#This Row],[zakonczenie]]-telefony[[#This Row],[rozpoczecie]]+L1456, L1456)</f>
        <v>0.44160879629629696</v>
      </c>
      <c r="M1457" s="9">
        <f>IF(telefony[[#This Row],[Czy stacjonarny]]=1, telefony[[#This Row],[zakonczenie]]-telefony[[#This Row],[rozpoczecie]]+M1456, IF(telefony[[#This Row],[Czy komórkowy]]=1, telefony[[#This Row],[zakonczenie]]-telefony[[#This Row],[rozpoczecie]]+M1456, M1456))</f>
        <v>7.9100810185185297</v>
      </c>
      <c r="N1457" s="2">
        <f>telefony[[#This Row],[zakonczenie]]-telefony[[#This Row],[rozpoczecie]]</f>
        <v>8.3680555555555314E-3</v>
      </c>
      <c r="O1457">
        <f>IF(telefony[[#This Row],[Czy zagraniczne]]=1, ROUNDUP(telefony[[#This Row],[Trwanie]]*1440,0),0)</f>
        <v>0</v>
      </c>
      <c r="P1457" s="9">
        <f>IF(telefony[[#This Row],[Czy komórkowy]]=1, P1456+telefony[[#This Row],[Trwanie]], P1456)</f>
        <v>1.7860648148148139</v>
      </c>
      <c r="Q1457" s="9">
        <f>IF(telefony[[#This Row],[Czy stacjonarny]]=1, Q1456+telefony[[#This Row],[Trwanie]], Q1456)</f>
        <v>5.5684606481481511</v>
      </c>
    </row>
    <row r="1458" spans="1:17" x14ac:dyDescent="0.25">
      <c r="A1458">
        <v>91907883</v>
      </c>
      <c r="B1458" s="1">
        <v>42937</v>
      </c>
      <c r="C1458" s="2">
        <v>0.45689814814814816</v>
      </c>
      <c r="D1458" s="2">
        <v>0.4574537037037037</v>
      </c>
      <c r="E1458">
        <f>IF(LEN(telefony[[#This Row],[nr]]) = 7, 1,0)</f>
        <v>0</v>
      </c>
      <c r="F1458">
        <f>IF(LEN(telefony[[#This Row],[nr]]) = 8, 1,0)</f>
        <v>1</v>
      </c>
      <c r="G1458">
        <f>IF(LEN(telefony[[#This Row],[nr]]) &gt;= 10, 1,0)</f>
        <v>0</v>
      </c>
      <c r="H1458">
        <f>IF(AND(MID(telefony[[#This Row],[nr]],1,2)="12",  telefony[[#This Row],[Czy stacjonarny]]=1), 1,0)</f>
        <v>0</v>
      </c>
      <c r="I1458" s="2">
        <f>IF(telefony[[#This Row],[Czy stacjonarny na 12]]=1, telefony[[#This Row],[zakonczenie]]-telefony[[#This Row],[rozpoczecie]]+I1457, I1457)</f>
        <v>0.10934027777777761</v>
      </c>
      <c r="J1458" s="9">
        <f>IF(telefony[[#This Row],[Czy stacjonarny]]=1, telefony[[#This Row],[zakonczenie]]-telefony[[#This Row],[rozpoczecie]]+J1457, J1457)</f>
        <v>5.9593634259259263</v>
      </c>
      <c r="K1458" s="9">
        <f>IF(telefony[[#This Row],[Czy komórkowy]]=1, telefony[[#This Row],[zakonczenie]]-telefony[[#This Row],[rozpoczecie]]+K1457, K1457)</f>
        <v>1.9512731481481467</v>
      </c>
      <c r="L1458" s="9">
        <f>IF(telefony[[#This Row],[Czy zagraniczne]]=1, telefony[[#This Row],[zakonczenie]]-telefony[[#This Row],[rozpoczecie]]+L1457, L1457)</f>
        <v>0.44160879629629696</v>
      </c>
      <c r="M1458" s="9">
        <f>IF(telefony[[#This Row],[Czy stacjonarny]]=1, telefony[[#This Row],[zakonczenie]]-telefony[[#This Row],[rozpoczecie]]+M1457, IF(telefony[[#This Row],[Czy komórkowy]]=1, telefony[[#This Row],[zakonczenie]]-telefony[[#This Row],[rozpoczecie]]+M1457, M1457))</f>
        <v>7.9106365740740854</v>
      </c>
      <c r="N1458" s="2">
        <f>telefony[[#This Row],[zakonczenie]]-telefony[[#This Row],[rozpoczecie]]</f>
        <v>5.5555555555553138E-4</v>
      </c>
      <c r="O1458">
        <f>IF(telefony[[#This Row],[Czy zagraniczne]]=1, ROUNDUP(telefony[[#This Row],[Trwanie]]*1440,0),0)</f>
        <v>0</v>
      </c>
      <c r="P1458" s="9">
        <f>IF(telefony[[#This Row],[Czy komórkowy]]=1, P1457+telefony[[#This Row],[Trwanie]], P1457)</f>
        <v>1.7866203703703696</v>
      </c>
      <c r="Q1458" s="9">
        <f>IF(telefony[[#This Row],[Czy stacjonarny]]=1, Q1457+telefony[[#This Row],[Trwanie]], Q1457)</f>
        <v>5.5684606481481511</v>
      </c>
    </row>
    <row r="1459" spans="1:17" x14ac:dyDescent="0.25">
      <c r="A1459">
        <v>9225043</v>
      </c>
      <c r="B1459" s="1">
        <v>42937</v>
      </c>
      <c r="C1459" s="2">
        <v>0.4612384259259259</v>
      </c>
      <c r="D1459" s="2">
        <v>0.46285879629629628</v>
      </c>
      <c r="E1459">
        <f>IF(LEN(telefony[[#This Row],[nr]]) = 7, 1,0)</f>
        <v>1</v>
      </c>
      <c r="F1459">
        <f>IF(LEN(telefony[[#This Row],[nr]]) = 8, 1,0)</f>
        <v>0</v>
      </c>
      <c r="G1459">
        <f>IF(LEN(telefony[[#This Row],[nr]]) &gt;= 10, 1,0)</f>
        <v>0</v>
      </c>
      <c r="H1459">
        <f>IF(AND(MID(telefony[[#This Row],[nr]],1,2)="12",  telefony[[#This Row],[Czy stacjonarny]]=1), 1,0)</f>
        <v>0</v>
      </c>
      <c r="I1459" s="2">
        <f>IF(telefony[[#This Row],[Czy stacjonarny na 12]]=1, telefony[[#This Row],[zakonczenie]]-telefony[[#This Row],[rozpoczecie]]+I1458, I1458)</f>
        <v>0.10934027777777761</v>
      </c>
      <c r="J1459" s="9">
        <f>IF(telefony[[#This Row],[Czy stacjonarny]]=1, telefony[[#This Row],[zakonczenie]]-telefony[[#This Row],[rozpoczecie]]+J1458, J1458)</f>
        <v>5.960983796296297</v>
      </c>
      <c r="K1459" s="9">
        <f>IF(telefony[[#This Row],[Czy komórkowy]]=1, telefony[[#This Row],[zakonczenie]]-telefony[[#This Row],[rozpoczecie]]+K1458, K1458)</f>
        <v>1.9512731481481467</v>
      </c>
      <c r="L1459" s="9">
        <f>IF(telefony[[#This Row],[Czy zagraniczne]]=1, telefony[[#This Row],[zakonczenie]]-telefony[[#This Row],[rozpoczecie]]+L1458, L1458)</f>
        <v>0.44160879629629696</v>
      </c>
      <c r="M1459" s="9">
        <f>IF(telefony[[#This Row],[Czy stacjonarny]]=1, telefony[[#This Row],[zakonczenie]]-telefony[[#This Row],[rozpoczecie]]+M1458, IF(telefony[[#This Row],[Czy komórkowy]]=1, telefony[[#This Row],[zakonczenie]]-telefony[[#This Row],[rozpoczecie]]+M1458, M1458))</f>
        <v>7.9122569444444562</v>
      </c>
      <c r="N1459" s="2">
        <f>telefony[[#This Row],[zakonczenie]]-telefony[[#This Row],[rozpoczecie]]</f>
        <v>1.6203703703703831E-3</v>
      </c>
      <c r="O1459">
        <f>IF(telefony[[#This Row],[Czy zagraniczne]]=1, ROUNDUP(telefony[[#This Row],[Trwanie]]*1440,0),0)</f>
        <v>0</v>
      </c>
      <c r="P1459" s="9">
        <f>IF(telefony[[#This Row],[Czy komórkowy]]=1, P1458+telefony[[#This Row],[Trwanie]], P1458)</f>
        <v>1.7866203703703696</v>
      </c>
      <c r="Q1459" s="9">
        <f>IF(telefony[[#This Row],[Czy stacjonarny]]=1, Q1458+telefony[[#This Row],[Trwanie]], Q1458)</f>
        <v>5.5700810185185219</v>
      </c>
    </row>
    <row r="1460" spans="1:17" x14ac:dyDescent="0.25">
      <c r="A1460">
        <v>6408952</v>
      </c>
      <c r="B1460" s="1">
        <v>42937</v>
      </c>
      <c r="C1460" s="2">
        <v>0.46553240740740742</v>
      </c>
      <c r="D1460" s="2">
        <v>0.47234953703703703</v>
      </c>
      <c r="E1460">
        <f>IF(LEN(telefony[[#This Row],[nr]]) = 7, 1,0)</f>
        <v>1</v>
      </c>
      <c r="F1460">
        <f>IF(LEN(telefony[[#This Row],[nr]]) = 8, 1,0)</f>
        <v>0</v>
      </c>
      <c r="G1460">
        <f>IF(LEN(telefony[[#This Row],[nr]]) &gt;= 10, 1,0)</f>
        <v>0</v>
      </c>
      <c r="H1460">
        <f>IF(AND(MID(telefony[[#This Row],[nr]],1,2)="12",  telefony[[#This Row],[Czy stacjonarny]]=1), 1,0)</f>
        <v>0</v>
      </c>
      <c r="I1460" s="2">
        <f>IF(telefony[[#This Row],[Czy stacjonarny na 12]]=1, telefony[[#This Row],[zakonczenie]]-telefony[[#This Row],[rozpoczecie]]+I1459, I1459)</f>
        <v>0.10934027777777761</v>
      </c>
      <c r="J1460" s="9">
        <f>IF(telefony[[#This Row],[Czy stacjonarny]]=1, telefony[[#This Row],[zakonczenie]]-telefony[[#This Row],[rozpoczecie]]+J1459, J1459)</f>
        <v>5.9678009259259266</v>
      </c>
      <c r="K1460" s="9">
        <f>IF(telefony[[#This Row],[Czy komórkowy]]=1, telefony[[#This Row],[zakonczenie]]-telefony[[#This Row],[rozpoczecie]]+K1459, K1459)</f>
        <v>1.9512731481481467</v>
      </c>
      <c r="L1460" s="9">
        <f>IF(telefony[[#This Row],[Czy zagraniczne]]=1, telefony[[#This Row],[zakonczenie]]-telefony[[#This Row],[rozpoczecie]]+L1459, L1459)</f>
        <v>0.44160879629629696</v>
      </c>
      <c r="M1460" s="9">
        <f>IF(telefony[[#This Row],[Czy stacjonarny]]=1, telefony[[#This Row],[zakonczenie]]-telefony[[#This Row],[rozpoczecie]]+M1459, IF(telefony[[#This Row],[Czy komórkowy]]=1, telefony[[#This Row],[zakonczenie]]-telefony[[#This Row],[rozpoczecie]]+M1459, M1459))</f>
        <v>7.9190740740740857</v>
      </c>
      <c r="N1460" s="2">
        <f>telefony[[#This Row],[zakonczenie]]-telefony[[#This Row],[rozpoczecie]]</f>
        <v>6.8171296296296036E-3</v>
      </c>
      <c r="O1460">
        <f>IF(telefony[[#This Row],[Czy zagraniczne]]=1, ROUNDUP(telefony[[#This Row],[Trwanie]]*1440,0),0)</f>
        <v>0</v>
      </c>
      <c r="P1460" s="9">
        <f>IF(telefony[[#This Row],[Czy komórkowy]]=1, P1459+telefony[[#This Row],[Trwanie]], P1459)</f>
        <v>1.7866203703703696</v>
      </c>
      <c r="Q1460" s="9">
        <f>IF(telefony[[#This Row],[Czy stacjonarny]]=1, Q1459+telefony[[#This Row],[Trwanie]], Q1459)</f>
        <v>5.5768981481481514</v>
      </c>
    </row>
    <row r="1461" spans="1:17" x14ac:dyDescent="0.25">
      <c r="A1461">
        <v>81010250</v>
      </c>
      <c r="B1461" s="1">
        <v>42937</v>
      </c>
      <c r="C1461" s="2">
        <v>0.47075231481481483</v>
      </c>
      <c r="D1461" s="2">
        <v>0.47239583333333335</v>
      </c>
      <c r="E1461">
        <f>IF(LEN(telefony[[#This Row],[nr]]) = 7, 1,0)</f>
        <v>0</v>
      </c>
      <c r="F1461">
        <f>IF(LEN(telefony[[#This Row],[nr]]) = 8, 1,0)</f>
        <v>1</v>
      </c>
      <c r="G1461">
        <f>IF(LEN(telefony[[#This Row],[nr]]) &gt;= 10, 1,0)</f>
        <v>0</v>
      </c>
      <c r="H1461">
        <f>IF(AND(MID(telefony[[#This Row],[nr]],1,2)="12",  telefony[[#This Row],[Czy stacjonarny]]=1), 1,0)</f>
        <v>0</v>
      </c>
      <c r="I1461" s="2">
        <f>IF(telefony[[#This Row],[Czy stacjonarny na 12]]=1, telefony[[#This Row],[zakonczenie]]-telefony[[#This Row],[rozpoczecie]]+I1460, I1460)</f>
        <v>0.10934027777777761</v>
      </c>
      <c r="J1461" s="9">
        <f>IF(telefony[[#This Row],[Czy stacjonarny]]=1, telefony[[#This Row],[zakonczenie]]-telefony[[#This Row],[rozpoczecie]]+J1460, J1460)</f>
        <v>5.9678009259259266</v>
      </c>
      <c r="K1461" s="9">
        <f>IF(telefony[[#This Row],[Czy komórkowy]]=1, telefony[[#This Row],[zakonczenie]]-telefony[[#This Row],[rozpoczecie]]+K1460, K1460)</f>
        <v>1.9529166666666651</v>
      </c>
      <c r="L1461" s="9">
        <f>IF(telefony[[#This Row],[Czy zagraniczne]]=1, telefony[[#This Row],[zakonczenie]]-telefony[[#This Row],[rozpoczecie]]+L1460, L1460)</f>
        <v>0.44160879629629696</v>
      </c>
      <c r="M1461" s="9">
        <f>IF(telefony[[#This Row],[Czy stacjonarny]]=1, telefony[[#This Row],[zakonczenie]]-telefony[[#This Row],[rozpoczecie]]+M1460, IF(telefony[[#This Row],[Czy komórkowy]]=1, telefony[[#This Row],[zakonczenie]]-telefony[[#This Row],[rozpoczecie]]+M1460, M1460))</f>
        <v>7.9207175925926041</v>
      </c>
      <c r="N1461" s="2">
        <f>telefony[[#This Row],[zakonczenie]]-telefony[[#This Row],[rozpoczecie]]</f>
        <v>1.6435185185185164E-3</v>
      </c>
      <c r="O1461">
        <f>IF(telefony[[#This Row],[Czy zagraniczne]]=1, ROUNDUP(telefony[[#This Row],[Trwanie]]*1440,0),0)</f>
        <v>0</v>
      </c>
      <c r="P1461" s="9">
        <f>IF(telefony[[#This Row],[Czy komórkowy]]=1, P1460+telefony[[#This Row],[Trwanie]], P1460)</f>
        <v>1.788263888888888</v>
      </c>
      <c r="Q1461" s="9">
        <f>IF(telefony[[#This Row],[Czy stacjonarny]]=1, Q1460+telefony[[#This Row],[Trwanie]], Q1460)</f>
        <v>5.5768981481481514</v>
      </c>
    </row>
    <row r="1462" spans="1:17" x14ac:dyDescent="0.25">
      <c r="A1462">
        <v>8596442</v>
      </c>
      <c r="B1462" s="1">
        <v>42937</v>
      </c>
      <c r="C1462" s="2">
        <v>0.47105324074074073</v>
      </c>
      <c r="D1462" s="2">
        <v>0.48011574074074076</v>
      </c>
      <c r="E1462">
        <f>IF(LEN(telefony[[#This Row],[nr]]) = 7, 1,0)</f>
        <v>1</v>
      </c>
      <c r="F1462">
        <f>IF(LEN(telefony[[#This Row],[nr]]) = 8, 1,0)</f>
        <v>0</v>
      </c>
      <c r="G1462">
        <f>IF(LEN(telefony[[#This Row],[nr]]) &gt;= 10, 1,0)</f>
        <v>0</v>
      </c>
      <c r="H1462">
        <f>IF(AND(MID(telefony[[#This Row],[nr]],1,2)="12",  telefony[[#This Row],[Czy stacjonarny]]=1), 1,0)</f>
        <v>0</v>
      </c>
      <c r="I1462" s="2">
        <f>IF(telefony[[#This Row],[Czy stacjonarny na 12]]=1, telefony[[#This Row],[zakonczenie]]-telefony[[#This Row],[rozpoczecie]]+I1461, I1461)</f>
        <v>0.10934027777777761</v>
      </c>
      <c r="J1462" s="9">
        <f>IF(telefony[[#This Row],[Czy stacjonarny]]=1, telefony[[#This Row],[zakonczenie]]-telefony[[#This Row],[rozpoczecie]]+J1461, J1461)</f>
        <v>5.9768634259259263</v>
      </c>
      <c r="K1462" s="9">
        <f>IF(telefony[[#This Row],[Czy komórkowy]]=1, telefony[[#This Row],[zakonczenie]]-telefony[[#This Row],[rozpoczecie]]+K1461, K1461)</f>
        <v>1.9529166666666651</v>
      </c>
      <c r="L1462" s="9">
        <f>IF(telefony[[#This Row],[Czy zagraniczne]]=1, telefony[[#This Row],[zakonczenie]]-telefony[[#This Row],[rozpoczecie]]+L1461, L1461)</f>
        <v>0.44160879629629696</v>
      </c>
      <c r="M1462" s="9">
        <f>IF(telefony[[#This Row],[Czy stacjonarny]]=1, telefony[[#This Row],[zakonczenie]]-telefony[[#This Row],[rozpoczecie]]+M1461, IF(telefony[[#This Row],[Czy komórkowy]]=1, telefony[[#This Row],[zakonczenie]]-telefony[[#This Row],[rozpoczecie]]+M1461, M1461))</f>
        <v>7.9297800925926039</v>
      </c>
      <c r="N1462" s="2">
        <f>telefony[[#This Row],[zakonczenie]]-telefony[[#This Row],[rozpoczecie]]</f>
        <v>9.0625000000000289E-3</v>
      </c>
      <c r="O1462">
        <f>IF(telefony[[#This Row],[Czy zagraniczne]]=1, ROUNDUP(telefony[[#This Row],[Trwanie]]*1440,0),0)</f>
        <v>0</v>
      </c>
      <c r="P1462" s="9">
        <f>IF(telefony[[#This Row],[Czy komórkowy]]=1, P1461+telefony[[#This Row],[Trwanie]], P1461)</f>
        <v>1.788263888888888</v>
      </c>
      <c r="Q1462" s="9">
        <f>IF(telefony[[#This Row],[Czy stacjonarny]]=1, Q1461+telefony[[#This Row],[Trwanie]], Q1461)</f>
        <v>5.5859606481481512</v>
      </c>
    </row>
    <row r="1463" spans="1:17" x14ac:dyDescent="0.25">
      <c r="A1463">
        <v>79890857</v>
      </c>
      <c r="B1463" s="1">
        <v>42937</v>
      </c>
      <c r="C1463" s="2">
        <v>0.47285879629629629</v>
      </c>
      <c r="D1463" s="2">
        <v>0.47846064814814815</v>
      </c>
      <c r="E1463">
        <f>IF(LEN(telefony[[#This Row],[nr]]) = 7, 1,0)</f>
        <v>0</v>
      </c>
      <c r="F1463">
        <f>IF(LEN(telefony[[#This Row],[nr]]) = 8, 1,0)</f>
        <v>1</v>
      </c>
      <c r="G1463">
        <f>IF(LEN(telefony[[#This Row],[nr]]) &gt;= 10, 1,0)</f>
        <v>0</v>
      </c>
      <c r="H1463">
        <f>IF(AND(MID(telefony[[#This Row],[nr]],1,2)="12",  telefony[[#This Row],[Czy stacjonarny]]=1), 1,0)</f>
        <v>0</v>
      </c>
      <c r="I1463" s="2">
        <f>IF(telefony[[#This Row],[Czy stacjonarny na 12]]=1, telefony[[#This Row],[zakonczenie]]-telefony[[#This Row],[rozpoczecie]]+I1462, I1462)</f>
        <v>0.10934027777777761</v>
      </c>
      <c r="J1463" s="9">
        <f>IF(telefony[[#This Row],[Czy stacjonarny]]=1, telefony[[#This Row],[zakonczenie]]-telefony[[#This Row],[rozpoczecie]]+J1462, J1462)</f>
        <v>5.9768634259259263</v>
      </c>
      <c r="K1463" s="9">
        <f>IF(telefony[[#This Row],[Czy komórkowy]]=1, telefony[[#This Row],[zakonczenie]]-telefony[[#This Row],[rozpoczecie]]+K1462, K1462)</f>
        <v>1.958518518518517</v>
      </c>
      <c r="L1463" s="9">
        <f>IF(telefony[[#This Row],[Czy zagraniczne]]=1, telefony[[#This Row],[zakonczenie]]-telefony[[#This Row],[rozpoczecie]]+L1462, L1462)</f>
        <v>0.44160879629629696</v>
      </c>
      <c r="M1463" s="9">
        <f>IF(telefony[[#This Row],[Czy stacjonarny]]=1, telefony[[#This Row],[zakonczenie]]-telefony[[#This Row],[rozpoczecie]]+M1462, IF(telefony[[#This Row],[Czy komórkowy]]=1, telefony[[#This Row],[zakonczenie]]-telefony[[#This Row],[rozpoczecie]]+M1462, M1462))</f>
        <v>7.9353819444444555</v>
      </c>
      <c r="N1463" s="2">
        <f>telefony[[#This Row],[zakonczenie]]-telefony[[#This Row],[rozpoczecie]]</f>
        <v>5.6018518518518579E-3</v>
      </c>
      <c r="O1463">
        <f>IF(telefony[[#This Row],[Czy zagraniczne]]=1, ROUNDUP(telefony[[#This Row],[Trwanie]]*1440,0),0)</f>
        <v>0</v>
      </c>
      <c r="P1463" s="9">
        <f>IF(telefony[[#This Row],[Czy komórkowy]]=1, P1462+telefony[[#This Row],[Trwanie]], P1462)</f>
        <v>1.7938657407407399</v>
      </c>
      <c r="Q1463" s="9">
        <f>IF(telefony[[#This Row],[Czy stacjonarny]]=1, Q1462+telefony[[#This Row],[Trwanie]], Q1462)</f>
        <v>5.5859606481481512</v>
      </c>
    </row>
    <row r="1464" spans="1:17" x14ac:dyDescent="0.25">
      <c r="A1464">
        <v>3804078</v>
      </c>
      <c r="B1464" s="1">
        <v>42937</v>
      </c>
      <c r="C1464" s="2">
        <v>0.4729976851851852</v>
      </c>
      <c r="D1464" s="2">
        <v>0.48243055555555553</v>
      </c>
      <c r="E1464">
        <f>IF(LEN(telefony[[#This Row],[nr]]) = 7, 1,0)</f>
        <v>1</v>
      </c>
      <c r="F1464">
        <f>IF(LEN(telefony[[#This Row],[nr]]) = 8, 1,0)</f>
        <v>0</v>
      </c>
      <c r="G1464">
        <f>IF(LEN(telefony[[#This Row],[nr]]) &gt;= 10, 1,0)</f>
        <v>0</v>
      </c>
      <c r="H1464">
        <f>IF(AND(MID(telefony[[#This Row],[nr]],1,2)="12",  telefony[[#This Row],[Czy stacjonarny]]=1), 1,0)</f>
        <v>0</v>
      </c>
      <c r="I1464" s="2">
        <f>IF(telefony[[#This Row],[Czy stacjonarny na 12]]=1, telefony[[#This Row],[zakonczenie]]-telefony[[#This Row],[rozpoczecie]]+I1463, I1463)</f>
        <v>0.10934027777777761</v>
      </c>
      <c r="J1464" s="9">
        <f>IF(telefony[[#This Row],[Czy stacjonarny]]=1, telefony[[#This Row],[zakonczenie]]-telefony[[#This Row],[rozpoczecie]]+J1463, J1463)</f>
        <v>5.9862962962962971</v>
      </c>
      <c r="K1464" s="9">
        <f>IF(telefony[[#This Row],[Czy komórkowy]]=1, telefony[[#This Row],[zakonczenie]]-telefony[[#This Row],[rozpoczecie]]+K1463, K1463)</f>
        <v>1.958518518518517</v>
      </c>
      <c r="L1464" s="9">
        <f>IF(telefony[[#This Row],[Czy zagraniczne]]=1, telefony[[#This Row],[zakonczenie]]-telefony[[#This Row],[rozpoczecie]]+L1463, L1463)</f>
        <v>0.44160879629629696</v>
      </c>
      <c r="M1464" s="9">
        <f>IF(telefony[[#This Row],[Czy stacjonarny]]=1, telefony[[#This Row],[zakonczenie]]-telefony[[#This Row],[rozpoczecie]]+M1463, IF(telefony[[#This Row],[Czy komórkowy]]=1, telefony[[#This Row],[zakonczenie]]-telefony[[#This Row],[rozpoczecie]]+M1463, M1463))</f>
        <v>7.9448148148148263</v>
      </c>
      <c r="N1464" s="2">
        <f>telefony[[#This Row],[zakonczenie]]-telefony[[#This Row],[rozpoczecie]]</f>
        <v>9.4328703703703276E-3</v>
      </c>
      <c r="O1464">
        <f>IF(telefony[[#This Row],[Czy zagraniczne]]=1, ROUNDUP(telefony[[#This Row],[Trwanie]]*1440,0),0)</f>
        <v>0</v>
      </c>
      <c r="P1464" s="9">
        <f>IF(telefony[[#This Row],[Czy komórkowy]]=1, P1463+telefony[[#This Row],[Trwanie]], P1463)</f>
        <v>1.7938657407407399</v>
      </c>
      <c r="Q1464" s="9">
        <f>IF(telefony[[#This Row],[Czy stacjonarny]]=1, Q1463+telefony[[#This Row],[Trwanie]], Q1463)</f>
        <v>5.595393518518522</v>
      </c>
    </row>
    <row r="1465" spans="1:17" x14ac:dyDescent="0.25">
      <c r="A1465">
        <v>6312012</v>
      </c>
      <c r="B1465" s="1">
        <v>42937</v>
      </c>
      <c r="C1465" s="2">
        <v>0.47697916666666668</v>
      </c>
      <c r="D1465" s="2">
        <v>0.48678240740740741</v>
      </c>
      <c r="E1465">
        <f>IF(LEN(telefony[[#This Row],[nr]]) = 7, 1,0)</f>
        <v>1</v>
      </c>
      <c r="F1465">
        <f>IF(LEN(telefony[[#This Row],[nr]]) = 8, 1,0)</f>
        <v>0</v>
      </c>
      <c r="G1465">
        <f>IF(LEN(telefony[[#This Row],[nr]]) &gt;= 10, 1,0)</f>
        <v>0</v>
      </c>
      <c r="H1465">
        <f>IF(AND(MID(telefony[[#This Row],[nr]],1,2)="12",  telefony[[#This Row],[Czy stacjonarny]]=1), 1,0)</f>
        <v>0</v>
      </c>
      <c r="I1465" s="2">
        <f>IF(telefony[[#This Row],[Czy stacjonarny na 12]]=1, telefony[[#This Row],[zakonczenie]]-telefony[[#This Row],[rozpoczecie]]+I1464, I1464)</f>
        <v>0.10934027777777761</v>
      </c>
      <c r="J1465" s="9">
        <f>IF(telefony[[#This Row],[Czy stacjonarny]]=1, telefony[[#This Row],[zakonczenie]]-telefony[[#This Row],[rozpoczecie]]+J1464, J1464)</f>
        <v>5.996099537037038</v>
      </c>
      <c r="K1465" s="9">
        <f>IF(telefony[[#This Row],[Czy komórkowy]]=1, telefony[[#This Row],[zakonczenie]]-telefony[[#This Row],[rozpoczecie]]+K1464, K1464)</f>
        <v>1.958518518518517</v>
      </c>
      <c r="L1465" s="9">
        <f>IF(telefony[[#This Row],[Czy zagraniczne]]=1, telefony[[#This Row],[zakonczenie]]-telefony[[#This Row],[rozpoczecie]]+L1464, L1464)</f>
        <v>0.44160879629629696</v>
      </c>
      <c r="M1465" s="9">
        <f>IF(telefony[[#This Row],[Czy stacjonarny]]=1, telefony[[#This Row],[zakonczenie]]-telefony[[#This Row],[rozpoczecie]]+M1464, IF(telefony[[#This Row],[Czy komórkowy]]=1, telefony[[#This Row],[zakonczenie]]-telefony[[#This Row],[rozpoczecie]]+M1464, M1464))</f>
        <v>7.9546180555555672</v>
      </c>
      <c r="N1465" s="2">
        <f>telefony[[#This Row],[zakonczenie]]-telefony[[#This Row],[rozpoczecie]]</f>
        <v>9.8032407407407374E-3</v>
      </c>
      <c r="O1465">
        <f>IF(telefony[[#This Row],[Czy zagraniczne]]=1, ROUNDUP(telefony[[#This Row],[Trwanie]]*1440,0),0)</f>
        <v>0</v>
      </c>
      <c r="P1465" s="9">
        <f>IF(telefony[[#This Row],[Czy komórkowy]]=1, P1464+telefony[[#This Row],[Trwanie]], P1464)</f>
        <v>1.7938657407407399</v>
      </c>
      <c r="Q1465" s="9">
        <f>IF(telefony[[#This Row],[Czy stacjonarny]]=1, Q1464+telefony[[#This Row],[Trwanie]], Q1464)</f>
        <v>5.6051967592592629</v>
      </c>
    </row>
    <row r="1466" spans="1:17" x14ac:dyDescent="0.25">
      <c r="A1466">
        <v>7322741</v>
      </c>
      <c r="B1466" s="1">
        <v>42937</v>
      </c>
      <c r="C1466" s="2">
        <v>0.47833333333333333</v>
      </c>
      <c r="D1466" s="2">
        <v>0.48989583333333331</v>
      </c>
      <c r="E1466">
        <f>IF(LEN(telefony[[#This Row],[nr]]) = 7, 1,0)</f>
        <v>1</v>
      </c>
      <c r="F1466">
        <f>IF(LEN(telefony[[#This Row],[nr]]) = 8, 1,0)</f>
        <v>0</v>
      </c>
      <c r="G1466">
        <f>IF(LEN(telefony[[#This Row],[nr]]) &gt;= 10, 1,0)</f>
        <v>0</v>
      </c>
      <c r="H1466">
        <f>IF(AND(MID(telefony[[#This Row],[nr]],1,2)="12",  telefony[[#This Row],[Czy stacjonarny]]=1), 1,0)</f>
        <v>0</v>
      </c>
      <c r="I1466" s="2">
        <f>IF(telefony[[#This Row],[Czy stacjonarny na 12]]=1, telefony[[#This Row],[zakonczenie]]-telefony[[#This Row],[rozpoczecie]]+I1465, I1465)</f>
        <v>0.10934027777777761</v>
      </c>
      <c r="J1466" s="9">
        <f>IF(telefony[[#This Row],[Czy stacjonarny]]=1, telefony[[#This Row],[zakonczenie]]-telefony[[#This Row],[rozpoczecie]]+J1465, J1465)</f>
        <v>6.0076620370370382</v>
      </c>
      <c r="K1466" s="9">
        <f>IF(telefony[[#This Row],[Czy komórkowy]]=1, telefony[[#This Row],[zakonczenie]]-telefony[[#This Row],[rozpoczecie]]+K1465, K1465)</f>
        <v>1.958518518518517</v>
      </c>
      <c r="L1466" s="9">
        <f>IF(telefony[[#This Row],[Czy zagraniczne]]=1, telefony[[#This Row],[zakonczenie]]-telefony[[#This Row],[rozpoczecie]]+L1465, L1465)</f>
        <v>0.44160879629629696</v>
      </c>
      <c r="M1466" s="9">
        <f>IF(telefony[[#This Row],[Czy stacjonarny]]=1, telefony[[#This Row],[zakonczenie]]-telefony[[#This Row],[rozpoczecie]]+M1465, IF(telefony[[#This Row],[Czy komórkowy]]=1, telefony[[#This Row],[zakonczenie]]-telefony[[#This Row],[rozpoczecie]]+M1465, M1465))</f>
        <v>7.9661805555555674</v>
      </c>
      <c r="N1466" s="2">
        <f>telefony[[#This Row],[zakonczenie]]-telefony[[#This Row],[rozpoczecie]]</f>
        <v>1.1562499999999976E-2</v>
      </c>
      <c r="O1466">
        <f>IF(telefony[[#This Row],[Czy zagraniczne]]=1, ROUNDUP(telefony[[#This Row],[Trwanie]]*1440,0),0)</f>
        <v>0</v>
      </c>
      <c r="P1466" s="9">
        <f>IF(telefony[[#This Row],[Czy komórkowy]]=1, P1465+telefony[[#This Row],[Trwanie]], P1465)</f>
        <v>1.7938657407407399</v>
      </c>
      <c r="Q1466" s="9">
        <f>IF(telefony[[#This Row],[Czy stacjonarny]]=1, Q1465+telefony[[#This Row],[Trwanie]], Q1465)</f>
        <v>5.616759259259263</v>
      </c>
    </row>
    <row r="1467" spans="1:17" x14ac:dyDescent="0.25">
      <c r="A1467">
        <v>2354992</v>
      </c>
      <c r="B1467" s="1">
        <v>42937</v>
      </c>
      <c r="C1467" s="2">
        <v>0.4828587962962963</v>
      </c>
      <c r="D1467" s="2">
        <v>0.48295138888888889</v>
      </c>
      <c r="E1467">
        <f>IF(LEN(telefony[[#This Row],[nr]]) = 7, 1,0)</f>
        <v>1</v>
      </c>
      <c r="F1467">
        <f>IF(LEN(telefony[[#This Row],[nr]]) = 8, 1,0)</f>
        <v>0</v>
      </c>
      <c r="G1467">
        <f>IF(LEN(telefony[[#This Row],[nr]]) &gt;= 10, 1,0)</f>
        <v>0</v>
      </c>
      <c r="H1467">
        <f>IF(AND(MID(telefony[[#This Row],[nr]],1,2)="12",  telefony[[#This Row],[Czy stacjonarny]]=1), 1,0)</f>
        <v>0</v>
      </c>
      <c r="I1467" s="2">
        <f>IF(telefony[[#This Row],[Czy stacjonarny na 12]]=1, telefony[[#This Row],[zakonczenie]]-telefony[[#This Row],[rozpoczecie]]+I1466, I1466)</f>
        <v>0.10934027777777761</v>
      </c>
      <c r="J1467" s="9">
        <f>IF(telefony[[#This Row],[Czy stacjonarny]]=1, telefony[[#This Row],[zakonczenie]]-telefony[[#This Row],[rozpoczecie]]+J1466, J1466)</f>
        <v>6.0077546296296305</v>
      </c>
      <c r="K1467" s="9">
        <f>IF(telefony[[#This Row],[Czy komórkowy]]=1, telefony[[#This Row],[zakonczenie]]-telefony[[#This Row],[rozpoczecie]]+K1466, K1466)</f>
        <v>1.958518518518517</v>
      </c>
      <c r="L1467" s="9">
        <f>IF(telefony[[#This Row],[Czy zagraniczne]]=1, telefony[[#This Row],[zakonczenie]]-telefony[[#This Row],[rozpoczecie]]+L1466, L1466)</f>
        <v>0.44160879629629696</v>
      </c>
      <c r="M1467" s="9">
        <f>IF(telefony[[#This Row],[Czy stacjonarny]]=1, telefony[[#This Row],[zakonczenie]]-telefony[[#This Row],[rozpoczecie]]+M1466, IF(telefony[[#This Row],[Czy komórkowy]]=1, telefony[[#This Row],[zakonczenie]]-telefony[[#This Row],[rozpoczecie]]+M1466, M1466))</f>
        <v>7.9662731481481597</v>
      </c>
      <c r="N1467" s="2">
        <f>telefony[[#This Row],[zakonczenie]]-telefony[[#This Row],[rozpoczecie]]</f>
        <v>9.2592592592588563E-5</v>
      </c>
      <c r="O1467">
        <f>IF(telefony[[#This Row],[Czy zagraniczne]]=1, ROUNDUP(telefony[[#This Row],[Trwanie]]*1440,0),0)</f>
        <v>0</v>
      </c>
      <c r="P1467" s="9">
        <f>IF(telefony[[#This Row],[Czy komórkowy]]=1, P1466+telefony[[#This Row],[Trwanie]], P1466)</f>
        <v>1.7938657407407399</v>
      </c>
      <c r="Q1467" s="9">
        <f>IF(telefony[[#This Row],[Czy stacjonarny]]=1, Q1466+telefony[[#This Row],[Trwanie]], Q1466)</f>
        <v>5.6168518518518553</v>
      </c>
    </row>
    <row r="1468" spans="1:17" x14ac:dyDescent="0.25">
      <c r="A1468">
        <v>1766133</v>
      </c>
      <c r="B1468" s="1">
        <v>42937</v>
      </c>
      <c r="C1468" s="2">
        <v>0.48439814814814813</v>
      </c>
      <c r="D1468" s="2">
        <v>0.4878587962962963</v>
      </c>
      <c r="E1468">
        <f>IF(LEN(telefony[[#This Row],[nr]]) = 7, 1,0)</f>
        <v>1</v>
      </c>
      <c r="F1468">
        <f>IF(LEN(telefony[[#This Row],[nr]]) = 8, 1,0)</f>
        <v>0</v>
      </c>
      <c r="G1468">
        <f>IF(LEN(telefony[[#This Row],[nr]]) &gt;= 10, 1,0)</f>
        <v>0</v>
      </c>
      <c r="H1468">
        <f>IF(AND(MID(telefony[[#This Row],[nr]],1,2)="12",  telefony[[#This Row],[Czy stacjonarny]]=1), 1,0)</f>
        <v>0</v>
      </c>
      <c r="I1468" s="2">
        <f>IF(telefony[[#This Row],[Czy stacjonarny na 12]]=1, telefony[[#This Row],[zakonczenie]]-telefony[[#This Row],[rozpoczecie]]+I1467, I1467)</f>
        <v>0.10934027777777761</v>
      </c>
      <c r="J1468" s="9">
        <f>IF(telefony[[#This Row],[Czy stacjonarny]]=1, telefony[[#This Row],[zakonczenie]]-telefony[[#This Row],[rozpoczecie]]+J1467, J1467)</f>
        <v>6.0112152777777785</v>
      </c>
      <c r="K1468" s="9">
        <f>IF(telefony[[#This Row],[Czy komórkowy]]=1, telefony[[#This Row],[zakonczenie]]-telefony[[#This Row],[rozpoczecie]]+K1467, K1467)</f>
        <v>1.958518518518517</v>
      </c>
      <c r="L1468" s="9">
        <f>IF(telefony[[#This Row],[Czy zagraniczne]]=1, telefony[[#This Row],[zakonczenie]]-telefony[[#This Row],[rozpoczecie]]+L1467, L1467)</f>
        <v>0.44160879629629696</v>
      </c>
      <c r="M1468" s="9">
        <f>IF(telefony[[#This Row],[Czy stacjonarny]]=1, telefony[[#This Row],[zakonczenie]]-telefony[[#This Row],[rozpoczecie]]+M1467, IF(telefony[[#This Row],[Czy komórkowy]]=1, telefony[[#This Row],[zakonczenie]]-telefony[[#This Row],[rozpoczecie]]+M1467, M1467))</f>
        <v>7.9697337962963077</v>
      </c>
      <c r="N1468" s="2">
        <f>telefony[[#This Row],[zakonczenie]]-telefony[[#This Row],[rozpoczecie]]</f>
        <v>3.460648148148171E-3</v>
      </c>
      <c r="O1468">
        <f>IF(telefony[[#This Row],[Czy zagraniczne]]=1, ROUNDUP(telefony[[#This Row],[Trwanie]]*1440,0),0)</f>
        <v>0</v>
      </c>
      <c r="P1468" s="9">
        <f>IF(telefony[[#This Row],[Czy komórkowy]]=1, P1467+telefony[[#This Row],[Trwanie]], P1467)</f>
        <v>1.7938657407407399</v>
      </c>
      <c r="Q1468" s="9">
        <f>IF(telefony[[#This Row],[Czy stacjonarny]]=1, Q1467+telefony[[#This Row],[Trwanie]], Q1467)</f>
        <v>5.6203125000000034</v>
      </c>
    </row>
    <row r="1469" spans="1:17" x14ac:dyDescent="0.25">
      <c r="A1469">
        <v>2922327</v>
      </c>
      <c r="B1469" s="1">
        <v>42937</v>
      </c>
      <c r="C1469" s="2">
        <v>0.48690972222222223</v>
      </c>
      <c r="D1469" s="2">
        <v>0.49665509259259261</v>
      </c>
      <c r="E1469">
        <f>IF(LEN(telefony[[#This Row],[nr]]) = 7, 1,0)</f>
        <v>1</v>
      </c>
      <c r="F1469">
        <f>IF(LEN(telefony[[#This Row],[nr]]) = 8, 1,0)</f>
        <v>0</v>
      </c>
      <c r="G1469">
        <f>IF(LEN(telefony[[#This Row],[nr]]) &gt;= 10, 1,0)</f>
        <v>0</v>
      </c>
      <c r="H1469">
        <f>IF(AND(MID(telefony[[#This Row],[nr]],1,2)="12",  telefony[[#This Row],[Czy stacjonarny]]=1), 1,0)</f>
        <v>0</v>
      </c>
      <c r="I1469" s="2">
        <f>IF(telefony[[#This Row],[Czy stacjonarny na 12]]=1, telefony[[#This Row],[zakonczenie]]-telefony[[#This Row],[rozpoczecie]]+I1468, I1468)</f>
        <v>0.10934027777777761</v>
      </c>
      <c r="J1469" s="9">
        <f>IF(telefony[[#This Row],[Czy stacjonarny]]=1, telefony[[#This Row],[zakonczenie]]-telefony[[#This Row],[rozpoczecie]]+J1468, J1468)</f>
        <v>6.020960648148149</v>
      </c>
      <c r="K1469" s="9">
        <f>IF(telefony[[#This Row],[Czy komórkowy]]=1, telefony[[#This Row],[zakonczenie]]-telefony[[#This Row],[rozpoczecie]]+K1468, K1468)</f>
        <v>1.958518518518517</v>
      </c>
      <c r="L1469" s="9">
        <f>IF(telefony[[#This Row],[Czy zagraniczne]]=1, telefony[[#This Row],[zakonczenie]]-telefony[[#This Row],[rozpoczecie]]+L1468, L1468)</f>
        <v>0.44160879629629696</v>
      </c>
      <c r="M1469" s="9">
        <f>IF(telefony[[#This Row],[Czy stacjonarny]]=1, telefony[[#This Row],[zakonczenie]]-telefony[[#This Row],[rozpoczecie]]+M1468, IF(telefony[[#This Row],[Czy komórkowy]]=1, telefony[[#This Row],[zakonczenie]]-telefony[[#This Row],[rozpoczecie]]+M1468, M1468))</f>
        <v>7.9794791666666782</v>
      </c>
      <c r="N1469" s="2">
        <f>telefony[[#This Row],[zakonczenie]]-telefony[[#This Row],[rozpoczecie]]</f>
        <v>9.7453703703703765E-3</v>
      </c>
      <c r="O1469">
        <f>IF(telefony[[#This Row],[Czy zagraniczne]]=1, ROUNDUP(telefony[[#This Row],[Trwanie]]*1440,0),0)</f>
        <v>0</v>
      </c>
      <c r="P1469" s="9">
        <f>IF(telefony[[#This Row],[Czy komórkowy]]=1, P1468+telefony[[#This Row],[Trwanie]], P1468)</f>
        <v>1.7938657407407399</v>
      </c>
      <c r="Q1469" s="9">
        <f>IF(telefony[[#This Row],[Czy stacjonarny]]=1, Q1468+telefony[[#This Row],[Trwanie]], Q1468)</f>
        <v>5.6300578703703739</v>
      </c>
    </row>
    <row r="1470" spans="1:17" x14ac:dyDescent="0.25">
      <c r="A1470">
        <v>8679036</v>
      </c>
      <c r="B1470" s="1">
        <v>42937</v>
      </c>
      <c r="C1470" s="2">
        <v>0.4924189814814815</v>
      </c>
      <c r="D1470" s="2">
        <v>0.49381944444444442</v>
      </c>
      <c r="E1470">
        <f>IF(LEN(telefony[[#This Row],[nr]]) = 7, 1,0)</f>
        <v>1</v>
      </c>
      <c r="F1470">
        <f>IF(LEN(telefony[[#This Row],[nr]]) = 8, 1,0)</f>
        <v>0</v>
      </c>
      <c r="G1470">
        <f>IF(LEN(telefony[[#This Row],[nr]]) &gt;= 10, 1,0)</f>
        <v>0</v>
      </c>
      <c r="H1470">
        <f>IF(AND(MID(telefony[[#This Row],[nr]],1,2)="12",  telefony[[#This Row],[Czy stacjonarny]]=1), 1,0)</f>
        <v>0</v>
      </c>
      <c r="I1470" s="2">
        <f>IF(telefony[[#This Row],[Czy stacjonarny na 12]]=1, telefony[[#This Row],[zakonczenie]]-telefony[[#This Row],[rozpoczecie]]+I1469, I1469)</f>
        <v>0.10934027777777761</v>
      </c>
      <c r="J1470" s="9">
        <f>IF(telefony[[#This Row],[Czy stacjonarny]]=1, telefony[[#This Row],[zakonczenie]]-telefony[[#This Row],[rozpoczecie]]+J1469, J1469)</f>
        <v>6.0223611111111115</v>
      </c>
      <c r="K1470" s="9">
        <f>IF(telefony[[#This Row],[Czy komórkowy]]=1, telefony[[#This Row],[zakonczenie]]-telefony[[#This Row],[rozpoczecie]]+K1469, K1469)</f>
        <v>1.958518518518517</v>
      </c>
      <c r="L1470" s="9">
        <f>IF(telefony[[#This Row],[Czy zagraniczne]]=1, telefony[[#This Row],[zakonczenie]]-telefony[[#This Row],[rozpoczecie]]+L1469, L1469)</f>
        <v>0.44160879629629696</v>
      </c>
      <c r="M1470" s="9">
        <f>IF(telefony[[#This Row],[Czy stacjonarny]]=1, telefony[[#This Row],[zakonczenie]]-telefony[[#This Row],[rozpoczecie]]+M1469, IF(telefony[[#This Row],[Czy komórkowy]]=1, telefony[[#This Row],[zakonczenie]]-telefony[[#This Row],[rozpoczecie]]+M1469, M1469))</f>
        <v>7.9808796296296407</v>
      </c>
      <c r="N1470" s="2">
        <f>telefony[[#This Row],[zakonczenie]]-telefony[[#This Row],[rozpoczecie]]</f>
        <v>1.4004629629629228E-3</v>
      </c>
      <c r="O1470">
        <f>IF(telefony[[#This Row],[Czy zagraniczne]]=1, ROUNDUP(telefony[[#This Row],[Trwanie]]*1440,0),0)</f>
        <v>0</v>
      </c>
      <c r="P1470" s="9">
        <f>IF(telefony[[#This Row],[Czy komórkowy]]=1, P1469+telefony[[#This Row],[Trwanie]], P1469)</f>
        <v>1.7938657407407399</v>
      </c>
      <c r="Q1470" s="9">
        <f>IF(telefony[[#This Row],[Czy stacjonarny]]=1, Q1469+telefony[[#This Row],[Trwanie]], Q1469)</f>
        <v>5.6314583333333363</v>
      </c>
    </row>
    <row r="1471" spans="1:17" x14ac:dyDescent="0.25">
      <c r="A1471">
        <v>1469705</v>
      </c>
      <c r="B1471" s="1">
        <v>42937</v>
      </c>
      <c r="C1471" s="2">
        <v>0.49327546296296299</v>
      </c>
      <c r="D1471" s="2">
        <v>0.50351851851851848</v>
      </c>
      <c r="E1471">
        <f>IF(LEN(telefony[[#This Row],[nr]]) = 7, 1,0)</f>
        <v>1</v>
      </c>
      <c r="F1471">
        <f>IF(LEN(telefony[[#This Row],[nr]]) = 8, 1,0)</f>
        <v>0</v>
      </c>
      <c r="G1471">
        <f>IF(LEN(telefony[[#This Row],[nr]]) &gt;= 10, 1,0)</f>
        <v>0</v>
      </c>
      <c r="H1471">
        <f>IF(AND(MID(telefony[[#This Row],[nr]],1,2)="12",  telefony[[#This Row],[Czy stacjonarny]]=1), 1,0)</f>
        <v>0</v>
      </c>
      <c r="I1471" s="2">
        <f>IF(telefony[[#This Row],[Czy stacjonarny na 12]]=1, telefony[[#This Row],[zakonczenie]]-telefony[[#This Row],[rozpoczecie]]+I1470, I1470)</f>
        <v>0.10934027777777761</v>
      </c>
      <c r="J1471" s="9">
        <f>IF(telefony[[#This Row],[Czy stacjonarny]]=1, telefony[[#This Row],[zakonczenie]]-telefony[[#This Row],[rozpoczecie]]+J1470, J1470)</f>
        <v>6.0326041666666672</v>
      </c>
      <c r="K1471" s="9">
        <f>IF(telefony[[#This Row],[Czy komórkowy]]=1, telefony[[#This Row],[zakonczenie]]-telefony[[#This Row],[rozpoczecie]]+K1470, K1470)</f>
        <v>1.958518518518517</v>
      </c>
      <c r="L1471" s="9">
        <f>IF(telefony[[#This Row],[Czy zagraniczne]]=1, telefony[[#This Row],[zakonczenie]]-telefony[[#This Row],[rozpoczecie]]+L1470, L1470)</f>
        <v>0.44160879629629696</v>
      </c>
      <c r="M1471" s="9">
        <f>IF(telefony[[#This Row],[Czy stacjonarny]]=1, telefony[[#This Row],[zakonczenie]]-telefony[[#This Row],[rozpoczecie]]+M1470, IF(telefony[[#This Row],[Czy komórkowy]]=1, telefony[[#This Row],[zakonczenie]]-telefony[[#This Row],[rozpoczecie]]+M1470, M1470))</f>
        <v>7.9911226851851964</v>
      </c>
      <c r="N1471" s="2">
        <f>telefony[[#This Row],[zakonczenie]]-telefony[[#This Row],[rozpoczecie]]</f>
        <v>1.0243055555555491E-2</v>
      </c>
      <c r="O1471">
        <f>IF(telefony[[#This Row],[Czy zagraniczne]]=1, ROUNDUP(telefony[[#This Row],[Trwanie]]*1440,0),0)</f>
        <v>0</v>
      </c>
      <c r="P1471" s="9">
        <f>IF(telefony[[#This Row],[Czy komórkowy]]=1, P1470+telefony[[#This Row],[Trwanie]], P1470)</f>
        <v>1.7938657407407399</v>
      </c>
      <c r="Q1471" s="9">
        <f>IF(telefony[[#This Row],[Czy stacjonarny]]=1, Q1470+telefony[[#This Row],[Trwanie]], Q1470)</f>
        <v>5.6417013888888921</v>
      </c>
    </row>
    <row r="1472" spans="1:17" x14ac:dyDescent="0.25">
      <c r="A1472">
        <v>8079505</v>
      </c>
      <c r="B1472" s="1">
        <v>42937</v>
      </c>
      <c r="C1472" s="2">
        <v>0.49811342592592595</v>
      </c>
      <c r="D1472" s="2">
        <v>0.5065277777777778</v>
      </c>
      <c r="E1472">
        <f>IF(LEN(telefony[[#This Row],[nr]]) = 7, 1,0)</f>
        <v>1</v>
      </c>
      <c r="F1472">
        <f>IF(LEN(telefony[[#This Row],[nr]]) = 8, 1,0)</f>
        <v>0</v>
      </c>
      <c r="G1472">
        <f>IF(LEN(telefony[[#This Row],[nr]]) &gt;= 10, 1,0)</f>
        <v>0</v>
      </c>
      <c r="H1472">
        <f>IF(AND(MID(telefony[[#This Row],[nr]],1,2)="12",  telefony[[#This Row],[Czy stacjonarny]]=1), 1,0)</f>
        <v>0</v>
      </c>
      <c r="I1472" s="2">
        <f>IF(telefony[[#This Row],[Czy stacjonarny na 12]]=1, telefony[[#This Row],[zakonczenie]]-telefony[[#This Row],[rozpoczecie]]+I1471, I1471)</f>
        <v>0.10934027777777761</v>
      </c>
      <c r="J1472" s="9">
        <f>IF(telefony[[#This Row],[Czy stacjonarny]]=1, telefony[[#This Row],[zakonczenie]]-telefony[[#This Row],[rozpoczecie]]+J1471, J1471)</f>
        <v>6.041018518518519</v>
      </c>
      <c r="K1472" s="9">
        <f>IF(telefony[[#This Row],[Czy komórkowy]]=1, telefony[[#This Row],[zakonczenie]]-telefony[[#This Row],[rozpoczecie]]+K1471, K1471)</f>
        <v>1.958518518518517</v>
      </c>
      <c r="L1472" s="9">
        <f>IF(telefony[[#This Row],[Czy zagraniczne]]=1, telefony[[#This Row],[zakonczenie]]-telefony[[#This Row],[rozpoczecie]]+L1471, L1471)</f>
        <v>0.44160879629629696</v>
      </c>
      <c r="M1472" s="9">
        <f>IF(telefony[[#This Row],[Czy stacjonarny]]=1, telefony[[#This Row],[zakonczenie]]-telefony[[#This Row],[rozpoczecie]]+M1471, IF(telefony[[#This Row],[Czy komórkowy]]=1, telefony[[#This Row],[zakonczenie]]-telefony[[#This Row],[rozpoczecie]]+M1471, M1471))</f>
        <v>7.9995370370370482</v>
      </c>
      <c r="N1472" s="2">
        <f>telefony[[#This Row],[zakonczenie]]-telefony[[#This Row],[rozpoczecie]]</f>
        <v>8.4143518518518534E-3</v>
      </c>
      <c r="O1472">
        <f>IF(telefony[[#This Row],[Czy zagraniczne]]=1, ROUNDUP(telefony[[#This Row],[Trwanie]]*1440,0),0)</f>
        <v>0</v>
      </c>
      <c r="P1472" s="9">
        <f>IF(telefony[[#This Row],[Czy komórkowy]]=1, P1471+telefony[[#This Row],[Trwanie]], P1471)</f>
        <v>1.7938657407407399</v>
      </c>
      <c r="Q1472" s="9">
        <f>IF(telefony[[#This Row],[Czy stacjonarny]]=1, Q1471+telefony[[#This Row],[Trwanie]], Q1471)</f>
        <v>5.6501157407407439</v>
      </c>
    </row>
    <row r="1473" spans="1:17" x14ac:dyDescent="0.25">
      <c r="A1473">
        <v>4661635</v>
      </c>
      <c r="B1473" s="1">
        <v>42937</v>
      </c>
      <c r="C1473" s="2">
        <v>0.50016203703703699</v>
      </c>
      <c r="D1473" s="2">
        <v>0.50506944444444446</v>
      </c>
      <c r="E1473">
        <f>IF(LEN(telefony[[#This Row],[nr]]) = 7, 1,0)</f>
        <v>1</v>
      </c>
      <c r="F1473">
        <f>IF(LEN(telefony[[#This Row],[nr]]) = 8, 1,0)</f>
        <v>0</v>
      </c>
      <c r="G1473">
        <f>IF(LEN(telefony[[#This Row],[nr]]) &gt;= 10, 1,0)</f>
        <v>0</v>
      </c>
      <c r="H1473">
        <f>IF(AND(MID(telefony[[#This Row],[nr]],1,2)="12",  telefony[[#This Row],[Czy stacjonarny]]=1), 1,0)</f>
        <v>0</v>
      </c>
      <c r="I1473" s="2">
        <f>IF(telefony[[#This Row],[Czy stacjonarny na 12]]=1, telefony[[#This Row],[zakonczenie]]-telefony[[#This Row],[rozpoczecie]]+I1472, I1472)</f>
        <v>0.10934027777777761</v>
      </c>
      <c r="J1473" s="9">
        <f>IF(telefony[[#This Row],[Czy stacjonarny]]=1, telefony[[#This Row],[zakonczenie]]-telefony[[#This Row],[rozpoczecie]]+J1472, J1472)</f>
        <v>6.0459259259259266</v>
      </c>
      <c r="K1473" s="9">
        <f>IF(telefony[[#This Row],[Czy komórkowy]]=1, telefony[[#This Row],[zakonczenie]]-telefony[[#This Row],[rozpoczecie]]+K1472, K1472)</f>
        <v>1.958518518518517</v>
      </c>
      <c r="L1473" s="9">
        <f>IF(telefony[[#This Row],[Czy zagraniczne]]=1, telefony[[#This Row],[zakonczenie]]-telefony[[#This Row],[rozpoczecie]]+L1472, L1472)</f>
        <v>0.44160879629629696</v>
      </c>
      <c r="M1473" s="9">
        <f>IF(telefony[[#This Row],[Czy stacjonarny]]=1, telefony[[#This Row],[zakonczenie]]-telefony[[#This Row],[rozpoczecie]]+M1472, IF(telefony[[#This Row],[Czy komórkowy]]=1, telefony[[#This Row],[zakonczenie]]-telefony[[#This Row],[rozpoczecie]]+M1472, M1472))</f>
        <v>8.0044444444444558</v>
      </c>
      <c r="N1473" s="2">
        <f>telefony[[#This Row],[zakonczenie]]-telefony[[#This Row],[rozpoczecie]]</f>
        <v>4.9074074074074714E-3</v>
      </c>
      <c r="O1473">
        <f>IF(telefony[[#This Row],[Czy zagraniczne]]=1, ROUNDUP(telefony[[#This Row],[Trwanie]]*1440,0),0)</f>
        <v>0</v>
      </c>
      <c r="P1473" s="9">
        <f>IF(telefony[[#This Row],[Czy komórkowy]]=1, P1472+telefony[[#This Row],[Trwanie]], P1472)</f>
        <v>1.7938657407407399</v>
      </c>
      <c r="Q1473" s="9">
        <f>IF(telefony[[#This Row],[Czy stacjonarny]]=1, Q1472+telefony[[#This Row],[Trwanie]], Q1472)</f>
        <v>5.6550231481481514</v>
      </c>
    </row>
    <row r="1474" spans="1:17" x14ac:dyDescent="0.25">
      <c r="A1474">
        <v>4497624</v>
      </c>
      <c r="B1474" s="1">
        <v>42937</v>
      </c>
      <c r="C1474" s="2">
        <v>0.50284722222222222</v>
      </c>
      <c r="D1474" s="2">
        <v>0.51432870370370365</v>
      </c>
      <c r="E1474">
        <f>IF(LEN(telefony[[#This Row],[nr]]) = 7, 1,0)</f>
        <v>1</v>
      </c>
      <c r="F1474">
        <f>IF(LEN(telefony[[#This Row],[nr]]) = 8, 1,0)</f>
        <v>0</v>
      </c>
      <c r="G1474">
        <f>IF(LEN(telefony[[#This Row],[nr]]) &gt;= 10, 1,0)</f>
        <v>0</v>
      </c>
      <c r="H1474">
        <f>IF(AND(MID(telefony[[#This Row],[nr]],1,2)="12",  telefony[[#This Row],[Czy stacjonarny]]=1), 1,0)</f>
        <v>0</v>
      </c>
      <c r="I1474" s="2">
        <f>IF(telefony[[#This Row],[Czy stacjonarny na 12]]=1, telefony[[#This Row],[zakonczenie]]-telefony[[#This Row],[rozpoczecie]]+I1473, I1473)</f>
        <v>0.10934027777777761</v>
      </c>
      <c r="J1474" s="9">
        <f>IF(telefony[[#This Row],[Czy stacjonarny]]=1, telefony[[#This Row],[zakonczenie]]-telefony[[#This Row],[rozpoczecie]]+J1473, J1473)</f>
        <v>6.0574074074074078</v>
      </c>
      <c r="K1474" s="9">
        <f>IF(telefony[[#This Row],[Czy komórkowy]]=1, telefony[[#This Row],[zakonczenie]]-telefony[[#This Row],[rozpoczecie]]+K1473, K1473)</f>
        <v>1.958518518518517</v>
      </c>
      <c r="L1474" s="9">
        <f>IF(telefony[[#This Row],[Czy zagraniczne]]=1, telefony[[#This Row],[zakonczenie]]-telefony[[#This Row],[rozpoczecie]]+L1473, L1473)</f>
        <v>0.44160879629629696</v>
      </c>
      <c r="M1474" s="9">
        <f>IF(telefony[[#This Row],[Czy stacjonarny]]=1, telefony[[#This Row],[zakonczenie]]-telefony[[#This Row],[rozpoczecie]]+M1473, IF(telefony[[#This Row],[Czy komórkowy]]=1, telefony[[#This Row],[zakonczenie]]-telefony[[#This Row],[rozpoczecie]]+M1473, M1473))</f>
        <v>8.0159259259259379</v>
      </c>
      <c r="N1474" s="2">
        <f>telefony[[#This Row],[zakonczenie]]-telefony[[#This Row],[rozpoczecie]]</f>
        <v>1.1481481481481426E-2</v>
      </c>
      <c r="O1474">
        <f>IF(telefony[[#This Row],[Czy zagraniczne]]=1, ROUNDUP(telefony[[#This Row],[Trwanie]]*1440,0),0)</f>
        <v>0</v>
      </c>
      <c r="P1474" s="9">
        <f>IF(telefony[[#This Row],[Czy komórkowy]]=1, P1473+telefony[[#This Row],[Trwanie]], P1473)</f>
        <v>1.7938657407407399</v>
      </c>
      <c r="Q1474" s="9">
        <f>IF(telefony[[#This Row],[Czy stacjonarny]]=1, Q1473+telefony[[#This Row],[Trwanie]], Q1473)</f>
        <v>5.6665046296296326</v>
      </c>
    </row>
    <row r="1475" spans="1:17" x14ac:dyDescent="0.25">
      <c r="A1475">
        <v>52468382</v>
      </c>
      <c r="B1475" s="1">
        <v>42937</v>
      </c>
      <c r="C1475" s="2">
        <v>0.50840277777777776</v>
      </c>
      <c r="D1475" s="2">
        <v>0.50968749999999996</v>
      </c>
      <c r="E1475">
        <f>IF(LEN(telefony[[#This Row],[nr]]) = 7, 1,0)</f>
        <v>0</v>
      </c>
      <c r="F1475">
        <f>IF(LEN(telefony[[#This Row],[nr]]) = 8, 1,0)</f>
        <v>1</v>
      </c>
      <c r="G1475">
        <f>IF(LEN(telefony[[#This Row],[nr]]) &gt;= 10, 1,0)</f>
        <v>0</v>
      </c>
      <c r="H1475">
        <f>IF(AND(MID(telefony[[#This Row],[nr]],1,2)="12",  telefony[[#This Row],[Czy stacjonarny]]=1), 1,0)</f>
        <v>0</v>
      </c>
      <c r="I1475" s="2">
        <f>IF(telefony[[#This Row],[Czy stacjonarny na 12]]=1, telefony[[#This Row],[zakonczenie]]-telefony[[#This Row],[rozpoczecie]]+I1474, I1474)</f>
        <v>0.10934027777777761</v>
      </c>
      <c r="J1475" s="9">
        <f>IF(telefony[[#This Row],[Czy stacjonarny]]=1, telefony[[#This Row],[zakonczenie]]-telefony[[#This Row],[rozpoczecie]]+J1474, J1474)</f>
        <v>6.0574074074074078</v>
      </c>
      <c r="K1475" s="9">
        <f>IF(telefony[[#This Row],[Czy komórkowy]]=1, telefony[[#This Row],[zakonczenie]]-telefony[[#This Row],[rozpoczecie]]+K1474, K1474)</f>
        <v>1.9598032407407393</v>
      </c>
      <c r="L1475" s="9">
        <f>IF(telefony[[#This Row],[Czy zagraniczne]]=1, telefony[[#This Row],[zakonczenie]]-telefony[[#This Row],[rozpoczecie]]+L1474, L1474)</f>
        <v>0.44160879629629696</v>
      </c>
      <c r="M1475" s="9">
        <f>IF(telefony[[#This Row],[Czy stacjonarny]]=1, telefony[[#This Row],[zakonczenie]]-telefony[[#This Row],[rozpoczecie]]+M1474, IF(telefony[[#This Row],[Czy komórkowy]]=1, telefony[[#This Row],[zakonczenie]]-telefony[[#This Row],[rozpoczecie]]+M1474, M1474))</f>
        <v>8.0172106481481595</v>
      </c>
      <c r="N1475" s="2">
        <f>telefony[[#This Row],[zakonczenie]]-telefony[[#This Row],[rozpoczecie]]</f>
        <v>1.284722222222201E-3</v>
      </c>
      <c r="O1475">
        <f>IF(telefony[[#This Row],[Czy zagraniczne]]=1, ROUNDUP(telefony[[#This Row],[Trwanie]]*1440,0),0)</f>
        <v>0</v>
      </c>
      <c r="P1475" s="9">
        <f>IF(telefony[[#This Row],[Czy komórkowy]]=1, P1474+telefony[[#This Row],[Trwanie]], P1474)</f>
        <v>1.7951504629629622</v>
      </c>
      <c r="Q1475" s="9">
        <f>IF(telefony[[#This Row],[Czy stacjonarny]]=1, Q1474+telefony[[#This Row],[Trwanie]], Q1474)</f>
        <v>5.6665046296296326</v>
      </c>
    </row>
    <row r="1476" spans="1:17" x14ac:dyDescent="0.25">
      <c r="A1476">
        <v>5687077</v>
      </c>
      <c r="B1476" s="1">
        <v>42937</v>
      </c>
      <c r="C1476" s="2">
        <v>0.51200231481481484</v>
      </c>
      <c r="D1476" s="2">
        <v>0.52253472222222219</v>
      </c>
      <c r="E1476">
        <f>IF(LEN(telefony[[#This Row],[nr]]) = 7, 1,0)</f>
        <v>1</v>
      </c>
      <c r="F1476">
        <f>IF(LEN(telefony[[#This Row],[nr]]) = 8, 1,0)</f>
        <v>0</v>
      </c>
      <c r="G1476">
        <f>IF(LEN(telefony[[#This Row],[nr]]) &gt;= 10, 1,0)</f>
        <v>0</v>
      </c>
      <c r="H1476">
        <f>IF(AND(MID(telefony[[#This Row],[nr]],1,2)="12",  telefony[[#This Row],[Czy stacjonarny]]=1), 1,0)</f>
        <v>0</v>
      </c>
      <c r="I1476" s="2">
        <f>IF(telefony[[#This Row],[Czy stacjonarny na 12]]=1, telefony[[#This Row],[zakonczenie]]-telefony[[#This Row],[rozpoczecie]]+I1475, I1475)</f>
        <v>0.10934027777777761</v>
      </c>
      <c r="J1476" s="9">
        <f>IF(telefony[[#This Row],[Czy stacjonarny]]=1, telefony[[#This Row],[zakonczenie]]-telefony[[#This Row],[rozpoczecie]]+J1475, J1475)</f>
        <v>6.0679398148148156</v>
      </c>
      <c r="K1476" s="9">
        <f>IF(telefony[[#This Row],[Czy komórkowy]]=1, telefony[[#This Row],[zakonczenie]]-telefony[[#This Row],[rozpoczecie]]+K1475, K1475)</f>
        <v>1.9598032407407393</v>
      </c>
      <c r="L1476" s="9">
        <f>IF(telefony[[#This Row],[Czy zagraniczne]]=1, telefony[[#This Row],[zakonczenie]]-telefony[[#This Row],[rozpoczecie]]+L1475, L1475)</f>
        <v>0.44160879629629696</v>
      </c>
      <c r="M1476" s="9">
        <f>IF(telefony[[#This Row],[Czy stacjonarny]]=1, telefony[[#This Row],[zakonczenie]]-telefony[[#This Row],[rozpoczecie]]+M1475, IF(telefony[[#This Row],[Czy komórkowy]]=1, telefony[[#This Row],[zakonczenie]]-telefony[[#This Row],[rozpoczecie]]+M1475, M1475))</f>
        <v>8.0277430555555664</v>
      </c>
      <c r="N1476" s="2">
        <f>telefony[[#This Row],[zakonczenie]]-telefony[[#This Row],[rozpoczecie]]</f>
        <v>1.0532407407407351E-2</v>
      </c>
      <c r="O1476">
        <f>IF(telefony[[#This Row],[Czy zagraniczne]]=1, ROUNDUP(telefony[[#This Row],[Trwanie]]*1440,0),0)</f>
        <v>0</v>
      </c>
      <c r="P1476" s="9">
        <f>IF(telefony[[#This Row],[Czy komórkowy]]=1, P1475+telefony[[#This Row],[Trwanie]], P1475)</f>
        <v>1.7951504629629622</v>
      </c>
      <c r="Q1476" s="9">
        <f>IF(telefony[[#This Row],[Czy stacjonarny]]=1, Q1475+telefony[[#This Row],[Trwanie]], Q1475)</f>
        <v>5.6770370370370404</v>
      </c>
    </row>
    <row r="1477" spans="1:17" x14ac:dyDescent="0.25">
      <c r="A1477">
        <v>3914070</v>
      </c>
      <c r="B1477" s="1">
        <v>42937</v>
      </c>
      <c r="C1477" s="2">
        <v>0.51249999999999996</v>
      </c>
      <c r="D1477" s="2">
        <v>0.51405092592592594</v>
      </c>
      <c r="E1477">
        <f>IF(LEN(telefony[[#This Row],[nr]]) = 7, 1,0)</f>
        <v>1</v>
      </c>
      <c r="F1477">
        <f>IF(LEN(telefony[[#This Row],[nr]]) = 8, 1,0)</f>
        <v>0</v>
      </c>
      <c r="G1477">
        <f>IF(LEN(telefony[[#This Row],[nr]]) &gt;= 10, 1,0)</f>
        <v>0</v>
      </c>
      <c r="H1477">
        <f>IF(AND(MID(telefony[[#This Row],[nr]],1,2)="12",  telefony[[#This Row],[Czy stacjonarny]]=1), 1,0)</f>
        <v>0</v>
      </c>
      <c r="I1477" s="2">
        <f>IF(telefony[[#This Row],[Czy stacjonarny na 12]]=1, telefony[[#This Row],[zakonczenie]]-telefony[[#This Row],[rozpoczecie]]+I1476, I1476)</f>
        <v>0.10934027777777761</v>
      </c>
      <c r="J1477" s="9">
        <f>IF(telefony[[#This Row],[Czy stacjonarny]]=1, telefony[[#This Row],[zakonczenie]]-telefony[[#This Row],[rozpoczecie]]+J1476, J1476)</f>
        <v>6.0694907407407417</v>
      </c>
      <c r="K1477" s="9">
        <f>IF(telefony[[#This Row],[Czy komórkowy]]=1, telefony[[#This Row],[zakonczenie]]-telefony[[#This Row],[rozpoczecie]]+K1476, K1476)</f>
        <v>1.9598032407407393</v>
      </c>
      <c r="L1477" s="9">
        <f>IF(telefony[[#This Row],[Czy zagraniczne]]=1, telefony[[#This Row],[zakonczenie]]-telefony[[#This Row],[rozpoczecie]]+L1476, L1476)</f>
        <v>0.44160879629629696</v>
      </c>
      <c r="M1477" s="9">
        <f>IF(telefony[[#This Row],[Czy stacjonarny]]=1, telefony[[#This Row],[zakonczenie]]-telefony[[#This Row],[rozpoczecie]]+M1476, IF(telefony[[#This Row],[Czy komórkowy]]=1, telefony[[#This Row],[zakonczenie]]-telefony[[#This Row],[rozpoczecie]]+M1476, M1476))</f>
        <v>8.0292939814814925</v>
      </c>
      <c r="N1477" s="2">
        <f>telefony[[#This Row],[zakonczenie]]-telefony[[#This Row],[rozpoczecie]]</f>
        <v>1.5509259259259833E-3</v>
      </c>
      <c r="O1477">
        <f>IF(telefony[[#This Row],[Czy zagraniczne]]=1, ROUNDUP(telefony[[#This Row],[Trwanie]]*1440,0),0)</f>
        <v>0</v>
      </c>
      <c r="P1477" s="9">
        <f>IF(telefony[[#This Row],[Czy komórkowy]]=1, P1476+telefony[[#This Row],[Trwanie]], P1476)</f>
        <v>1.7951504629629622</v>
      </c>
      <c r="Q1477" s="9">
        <f>IF(telefony[[#This Row],[Czy stacjonarny]]=1, Q1476+telefony[[#This Row],[Trwanie]], Q1476)</f>
        <v>5.6785879629629665</v>
      </c>
    </row>
    <row r="1478" spans="1:17" x14ac:dyDescent="0.25">
      <c r="A1478">
        <v>84684423</v>
      </c>
      <c r="B1478" s="1">
        <v>42937</v>
      </c>
      <c r="C1478" s="2">
        <v>0.51520833333333338</v>
      </c>
      <c r="D1478" s="2">
        <v>0.51918981481481485</v>
      </c>
      <c r="E1478">
        <f>IF(LEN(telefony[[#This Row],[nr]]) = 7, 1,0)</f>
        <v>0</v>
      </c>
      <c r="F1478">
        <f>IF(LEN(telefony[[#This Row],[nr]]) = 8, 1,0)</f>
        <v>1</v>
      </c>
      <c r="G1478">
        <f>IF(LEN(telefony[[#This Row],[nr]]) &gt;= 10, 1,0)</f>
        <v>0</v>
      </c>
      <c r="H1478">
        <f>IF(AND(MID(telefony[[#This Row],[nr]],1,2)="12",  telefony[[#This Row],[Czy stacjonarny]]=1), 1,0)</f>
        <v>0</v>
      </c>
      <c r="I1478" s="2">
        <f>IF(telefony[[#This Row],[Czy stacjonarny na 12]]=1, telefony[[#This Row],[zakonczenie]]-telefony[[#This Row],[rozpoczecie]]+I1477, I1477)</f>
        <v>0.10934027777777761</v>
      </c>
      <c r="J1478" s="9">
        <f>IF(telefony[[#This Row],[Czy stacjonarny]]=1, telefony[[#This Row],[zakonczenie]]-telefony[[#This Row],[rozpoczecie]]+J1477, J1477)</f>
        <v>6.0694907407407417</v>
      </c>
      <c r="K1478" s="9">
        <f>IF(telefony[[#This Row],[Czy komórkowy]]=1, telefony[[#This Row],[zakonczenie]]-telefony[[#This Row],[rozpoczecie]]+K1477, K1477)</f>
        <v>1.9637847222222207</v>
      </c>
      <c r="L1478" s="9">
        <f>IF(telefony[[#This Row],[Czy zagraniczne]]=1, telefony[[#This Row],[zakonczenie]]-telefony[[#This Row],[rozpoczecie]]+L1477, L1477)</f>
        <v>0.44160879629629696</v>
      </c>
      <c r="M1478" s="9">
        <f>IF(telefony[[#This Row],[Czy stacjonarny]]=1, telefony[[#This Row],[zakonczenie]]-telefony[[#This Row],[rozpoczecie]]+M1477, IF(telefony[[#This Row],[Czy komórkowy]]=1, telefony[[#This Row],[zakonczenie]]-telefony[[#This Row],[rozpoczecie]]+M1477, M1477))</f>
        <v>8.0332754629629743</v>
      </c>
      <c r="N1478" s="2">
        <f>telefony[[#This Row],[zakonczenie]]-telefony[[#This Row],[rozpoczecie]]</f>
        <v>3.9814814814814747E-3</v>
      </c>
      <c r="O1478">
        <f>IF(telefony[[#This Row],[Czy zagraniczne]]=1, ROUNDUP(telefony[[#This Row],[Trwanie]]*1440,0),0)</f>
        <v>0</v>
      </c>
      <c r="P1478" s="9">
        <f>IF(telefony[[#This Row],[Czy komórkowy]]=1, P1477+telefony[[#This Row],[Trwanie]], P1477)</f>
        <v>1.7991319444444436</v>
      </c>
      <c r="Q1478" s="9">
        <f>IF(telefony[[#This Row],[Czy stacjonarny]]=1, Q1477+telefony[[#This Row],[Trwanie]], Q1477)</f>
        <v>5.6785879629629665</v>
      </c>
    </row>
    <row r="1479" spans="1:17" x14ac:dyDescent="0.25">
      <c r="A1479">
        <v>6493406</v>
      </c>
      <c r="B1479" s="1">
        <v>42937</v>
      </c>
      <c r="C1479" s="2">
        <v>0.51936342592592588</v>
      </c>
      <c r="D1479" s="2">
        <v>0.52559027777777778</v>
      </c>
      <c r="E1479">
        <f>IF(LEN(telefony[[#This Row],[nr]]) = 7, 1,0)</f>
        <v>1</v>
      </c>
      <c r="F1479">
        <f>IF(LEN(telefony[[#This Row],[nr]]) = 8, 1,0)</f>
        <v>0</v>
      </c>
      <c r="G1479">
        <f>IF(LEN(telefony[[#This Row],[nr]]) &gt;= 10, 1,0)</f>
        <v>0</v>
      </c>
      <c r="H1479">
        <f>IF(AND(MID(telefony[[#This Row],[nr]],1,2)="12",  telefony[[#This Row],[Czy stacjonarny]]=1), 1,0)</f>
        <v>0</v>
      </c>
      <c r="I1479" s="2">
        <f>IF(telefony[[#This Row],[Czy stacjonarny na 12]]=1, telefony[[#This Row],[zakonczenie]]-telefony[[#This Row],[rozpoczecie]]+I1478, I1478)</f>
        <v>0.10934027777777761</v>
      </c>
      <c r="J1479" s="9">
        <f>IF(telefony[[#This Row],[Czy stacjonarny]]=1, telefony[[#This Row],[zakonczenie]]-telefony[[#This Row],[rozpoczecie]]+J1478, J1478)</f>
        <v>6.0757175925925937</v>
      </c>
      <c r="K1479" s="9">
        <f>IF(telefony[[#This Row],[Czy komórkowy]]=1, telefony[[#This Row],[zakonczenie]]-telefony[[#This Row],[rozpoczecie]]+K1478, K1478)</f>
        <v>1.9637847222222207</v>
      </c>
      <c r="L1479" s="9">
        <f>IF(telefony[[#This Row],[Czy zagraniczne]]=1, telefony[[#This Row],[zakonczenie]]-telefony[[#This Row],[rozpoczecie]]+L1478, L1478)</f>
        <v>0.44160879629629696</v>
      </c>
      <c r="M1479" s="9">
        <f>IF(telefony[[#This Row],[Czy stacjonarny]]=1, telefony[[#This Row],[zakonczenie]]-telefony[[#This Row],[rozpoczecie]]+M1478, IF(telefony[[#This Row],[Czy komórkowy]]=1, telefony[[#This Row],[zakonczenie]]-telefony[[#This Row],[rozpoczecie]]+M1478, M1478))</f>
        <v>8.0395023148148255</v>
      </c>
      <c r="N1479" s="2">
        <f>telefony[[#This Row],[zakonczenie]]-telefony[[#This Row],[rozpoczecie]]</f>
        <v>6.2268518518519E-3</v>
      </c>
      <c r="O1479">
        <f>IF(telefony[[#This Row],[Czy zagraniczne]]=1, ROUNDUP(telefony[[#This Row],[Trwanie]]*1440,0),0)</f>
        <v>0</v>
      </c>
      <c r="P1479" s="9">
        <f>IF(telefony[[#This Row],[Czy komórkowy]]=1, P1478+telefony[[#This Row],[Trwanie]], P1478)</f>
        <v>1.7991319444444436</v>
      </c>
      <c r="Q1479" s="9">
        <f>IF(telefony[[#This Row],[Czy stacjonarny]]=1, Q1478+telefony[[#This Row],[Trwanie]], Q1478)</f>
        <v>5.6848148148148185</v>
      </c>
    </row>
    <row r="1480" spans="1:17" x14ac:dyDescent="0.25">
      <c r="A1480">
        <v>1563816</v>
      </c>
      <c r="B1480" s="1">
        <v>42937</v>
      </c>
      <c r="C1480" s="2">
        <v>0.52243055555555551</v>
      </c>
      <c r="D1480" s="2">
        <v>0.52681712962962968</v>
      </c>
      <c r="E1480">
        <f>IF(LEN(telefony[[#This Row],[nr]]) = 7, 1,0)</f>
        <v>1</v>
      </c>
      <c r="F1480">
        <f>IF(LEN(telefony[[#This Row],[nr]]) = 8, 1,0)</f>
        <v>0</v>
      </c>
      <c r="G1480">
        <f>IF(LEN(telefony[[#This Row],[nr]]) &gt;= 10, 1,0)</f>
        <v>0</v>
      </c>
      <c r="H1480">
        <f>IF(AND(MID(telefony[[#This Row],[nr]],1,2)="12",  telefony[[#This Row],[Czy stacjonarny]]=1), 1,0)</f>
        <v>0</v>
      </c>
      <c r="I1480" s="2">
        <f>IF(telefony[[#This Row],[Czy stacjonarny na 12]]=1, telefony[[#This Row],[zakonczenie]]-telefony[[#This Row],[rozpoczecie]]+I1479, I1479)</f>
        <v>0.10934027777777761</v>
      </c>
      <c r="J1480" s="9">
        <f>IF(telefony[[#This Row],[Czy stacjonarny]]=1, telefony[[#This Row],[zakonczenie]]-telefony[[#This Row],[rozpoczecie]]+J1479, J1479)</f>
        <v>6.0801041666666675</v>
      </c>
      <c r="K1480" s="9">
        <f>IF(telefony[[#This Row],[Czy komórkowy]]=1, telefony[[#This Row],[zakonczenie]]-telefony[[#This Row],[rozpoczecie]]+K1479, K1479)</f>
        <v>1.9637847222222207</v>
      </c>
      <c r="L1480" s="9">
        <f>IF(telefony[[#This Row],[Czy zagraniczne]]=1, telefony[[#This Row],[zakonczenie]]-telefony[[#This Row],[rozpoczecie]]+L1479, L1479)</f>
        <v>0.44160879629629696</v>
      </c>
      <c r="M1480" s="9">
        <f>IF(telefony[[#This Row],[Czy stacjonarny]]=1, telefony[[#This Row],[zakonczenie]]-telefony[[#This Row],[rozpoczecie]]+M1479, IF(telefony[[#This Row],[Czy komórkowy]]=1, telefony[[#This Row],[zakonczenie]]-telefony[[#This Row],[rozpoczecie]]+M1479, M1479))</f>
        <v>8.0438888888888993</v>
      </c>
      <c r="N1480" s="2">
        <f>telefony[[#This Row],[zakonczenie]]-telefony[[#This Row],[rozpoczecie]]</f>
        <v>4.3865740740741677E-3</v>
      </c>
      <c r="O1480">
        <f>IF(telefony[[#This Row],[Czy zagraniczne]]=1, ROUNDUP(telefony[[#This Row],[Trwanie]]*1440,0),0)</f>
        <v>0</v>
      </c>
      <c r="P1480" s="9">
        <f>IF(telefony[[#This Row],[Czy komórkowy]]=1, P1479+telefony[[#This Row],[Trwanie]], P1479)</f>
        <v>1.7991319444444436</v>
      </c>
      <c r="Q1480" s="9">
        <f>IF(telefony[[#This Row],[Czy stacjonarny]]=1, Q1479+telefony[[#This Row],[Trwanie]], Q1479)</f>
        <v>5.6892013888888924</v>
      </c>
    </row>
    <row r="1481" spans="1:17" x14ac:dyDescent="0.25">
      <c r="A1481">
        <v>7779935</v>
      </c>
      <c r="B1481" s="1">
        <v>42937</v>
      </c>
      <c r="C1481" s="2">
        <v>0.52469907407407412</v>
      </c>
      <c r="D1481" s="2">
        <v>0.53218750000000004</v>
      </c>
      <c r="E1481">
        <f>IF(LEN(telefony[[#This Row],[nr]]) = 7, 1,0)</f>
        <v>1</v>
      </c>
      <c r="F1481">
        <f>IF(LEN(telefony[[#This Row],[nr]]) = 8, 1,0)</f>
        <v>0</v>
      </c>
      <c r="G1481">
        <f>IF(LEN(telefony[[#This Row],[nr]]) &gt;= 10, 1,0)</f>
        <v>0</v>
      </c>
      <c r="H1481">
        <f>IF(AND(MID(telefony[[#This Row],[nr]],1,2)="12",  telefony[[#This Row],[Czy stacjonarny]]=1), 1,0)</f>
        <v>0</v>
      </c>
      <c r="I1481" s="2">
        <f>IF(telefony[[#This Row],[Czy stacjonarny na 12]]=1, telefony[[#This Row],[zakonczenie]]-telefony[[#This Row],[rozpoczecie]]+I1480, I1480)</f>
        <v>0.10934027777777761</v>
      </c>
      <c r="J1481" s="9">
        <f>IF(telefony[[#This Row],[Czy stacjonarny]]=1, telefony[[#This Row],[zakonczenie]]-telefony[[#This Row],[rozpoczecie]]+J1480, J1480)</f>
        <v>6.0875925925925936</v>
      </c>
      <c r="K1481" s="9">
        <f>IF(telefony[[#This Row],[Czy komórkowy]]=1, telefony[[#This Row],[zakonczenie]]-telefony[[#This Row],[rozpoczecie]]+K1480, K1480)</f>
        <v>1.9637847222222207</v>
      </c>
      <c r="L1481" s="9">
        <f>IF(telefony[[#This Row],[Czy zagraniczne]]=1, telefony[[#This Row],[zakonczenie]]-telefony[[#This Row],[rozpoczecie]]+L1480, L1480)</f>
        <v>0.44160879629629696</v>
      </c>
      <c r="M1481" s="9">
        <f>IF(telefony[[#This Row],[Czy stacjonarny]]=1, telefony[[#This Row],[zakonczenie]]-telefony[[#This Row],[rozpoczecie]]+M1480, IF(telefony[[#This Row],[Czy komórkowy]]=1, telefony[[#This Row],[zakonczenie]]-telefony[[#This Row],[rozpoczecie]]+M1480, M1480))</f>
        <v>8.0513773148148253</v>
      </c>
      <c r="N1481" s="2">
        <f>telefony[[#This Row],[zakonczenie]]-telefony[[#This Row],[rozpoczecie]]</f>
        <v>7.4884259259259123E-3</v>
      </c>
      <c r="O1481">
        <f>IF(telefony[[#This Row],[Czy zagraniczne]]=1, ROUNDUP(telefony[[#This Row],[Trwanie]]*1440,0),0)</f>
        <v>0</v>
      </c>
      <c r="P1481" s="9">
        <f>IF(telefony[[#This Row],[Czy komórkowy]]=1, P1480+telefony[[#This Row],[Trwanie]], P1480)</f>
        <v>1.7991319444444436</v>
      </c>
      <c r="Q1481" s="9">
        <f>IF(telefony[[#This Row],[Czy stacjonarny]]=1, Q1480+telefony[[#This Row],[Trwanie]], Q1480)</f>
        <v>5.6966898148148184</v>
      </c>
    </row>
    <row r="1482" spans="1:17" x14ac:dyDescent="0.25">
      <c r="A1482">
        <v>4429479</v>
      </c>
      <c r="B1482" s="1">
        <v>42937</v>
      </c>
      <c r="C1482" s="2">
        <v>0.52749999999999997</v>
      </c>
      <c r="D1482" s="2">
        <v>0.53034722222222219</v>
      </c>
      <c r="E1482">
        <f>IF(LEN(telefony[[#This Row],[nr]]) = 7, 1,0)</f>
        <v>1</v>
      </c>
      <c r="F1482">
        <f>IF(LEN(telefony[[#This Row],[nr]]) = 8, 1,0)</f>
        <v>0</v>
      </c>
      <c r="G1482">
        <f>IF(LEN(telefony[[#This Row],[nr]]) &gt;= 10, 1,0)</f>
        <v>0</v>
      </c>
      <c r="H1482">
        <f>IF(AND(MID(telefony[[#This Row],[nr]],1,2)="12",  telefony[[#This Row],[Czy stacjonarny]]=1), 1,0)</f>
        <v>0</v>
      </c>
      <c r="I1482" s="2">
        <f>IF(telefony[[#This Row],[Czy stacjonarny na 12]]=1, telefony[[#This Row],[zakonczenie]]-telefony[[#This Row],[rozpoczecie]]+I1481, I1481)</f>
        <v>0.10934027777777761</v>
      </c>
      <c r="J1482" s="9">
        <f>IF(telefony[[#This Row],[Czy stacjonarny]]=1, telefony[[#This Row],[zakonczenie]]-telefony[[#This Row],[rozpoczecie]]+J1481, J1481)</f>
        <v>6.0904398148148156</v>
      </c>
      <c r="K1482" s="9">
        <f>IF(telefony[[#This Row],[Czy komórkowy]]=1, telefony[[#This Row],[zakonczenie]]-telefony[[#This Row],[rozpoczecie]]+K1481, K1481)</f>
        <v>1.9637847222222207</v>
      </c>
      <c r="L1482" s="9">
        <f>IF(telefony[[#This Row],[Czy zagraniczne]]=1, telefony[[#This Row],[zakonczenie]]-telefony[[#This Row],[rozpoczecie]]+L1481, L1481)</f>
        <v>0.44160879629629696</v>
      </c>
      <c r="M1482" s="9">
        <f>IF(telefony[[#This Row],[Czy stacjonarny]]=1, telefony[[#This Row],[zakonczenie]]-telefony[[#This Row],[rozpoczecie]]+M1481, IF(telefony[[#This Row],[Czy komórkowy]]=1, telefony[[#This Row],[zakonczenie]]-telefony[[#This Row],[rozpoczecie]]+M1481, M1481))</f>
        <v>8.0542245370370473</v>
      </c>
      <c r="N1482" s="2">
        <f>telefony[[#This Row],[zakonczenie]]-telefony[[#This Row],[rozpoczecie]]</f>
        <v>2.8472222222222232E-3</v>
      </c>
      <c r="O1482">
        <f>IF(telefony[[#This Row],[Czy zagraniczne]]=1, ROUNDUP(telefony[[#This Row],[Trwanie]]*1440,0),0)</f>
        <v>0</v>
      </c>
      <c r="P1482" s="9">
        <f>IF(telefony[[#This Row],[Czy komórkowy]]=1, P1481+telefony[[#This Row],[Trwanie]], P1481)</f>
        <v>1.7991319444444436</v>
      </c>
      <c r="Q1482" s="9">
        <f>IF(telefony[[#This Row],[Czy stacjonarny]]=1, Q1481+telefony[[#This Row],[Trwanie]], Q1481)</f>
        <v>5.6995370370370404</v>
      </c>
    </row>
    <row r="1483" spans="1:17" x14ac:dyDescent="0.25">
      <c r="A1483">
        <v>2963652</v>
      </c>
      <c r="B1483" s="1">
        <v>42937</v>
      </c>
      <c r="C1483" s="2">
        <v>0.53240740740740744</v>
      </c>
      <c r="D1483" s="2">
        <v>0.53785879629629629</v>
      </c>
      <c r="E1483">
        <f>IF(LEN(telefony[[#This Row],[nr]]) = 7, 1,0)</f>
        <v>1</v>
      </c>
      <c r="F1483">
        <f>IF(LEN(telefony[[#This Row],[nr]]) = 8, 1,0)</f>
        <v>0</v>
      </c>
      <c r="G1483">
        <f>IF(LEN(telefony[[#This Row],[nr]]) &gt;= 10, 1,0)</f>
        <v>0</v>
      </c>
      <c r="H1483">
        <f>IF(AND(MID(telefony[[#This Row],[nr]],1,2)="12",  telefony[[#This Row],[Czy stacjonarny]]=1), 1,0)</f>
        <v>0</v>
      </c>
      <c r="I1483" s="2">
        <f>IF(telefony[[#This Row],[Czy stacjonarny na 12]]=1, telefony[[#This Row],[zakonczenie]]-telefony[[#This Row],[rozpoczecie]]+I1482, I1482)</f>
        <v>0.10934027777777761</v>
      </c>
      <c r="J1483" s="9">
        <f>IF(telefony[[#This Row],[Czy stacjonarny]]=1, telefony[[#This Row],[zakonczenie]]-telefony[[#This Row],[rozpoczecie]]+J1482, J1482)</f>
        <v>6.0958912037037045</v>
      </c>
      <c r="K1483" s="9">
        <f>IF(telefony[[#This Row],[Czy komórkowy]]=1, telefony[[#This Row],[zakonczenie]]-telefony[[#This Row],[rozpoczecie]]+K1482, K1482)</f>
        <v>1.9637847222222207</v>
      </c>
      <c r="L1483" s="9">
        <f>IF(telefony[[#This Row],[Czy zagraniczne]]=1, telefony[[#This Row],[zakonczenie]]-telefony[[#This Row],[rozpoczecie]]+L1482, L1482)</f>
        <v>0.44160879629629696</v>
      </c>
      <c r="M1483" s="9">
        <f>IF(telefony[[#This Row],[Czy stacjonarny]]=1, telefony[[#This Row],[zakonczenie]]-telefony[[#This Row],[rozpoczecie]]+M1482, IF(telefony[[#This Row],[Czy komórkowy]]=1, telefony[[#This Row],[zakonczenie]]-telefony[[#This Row],[rozpoczecie]]+M1482, M1482))</f>
        <v>8.0596759259259354</v>
      </c>
      <c r="N1483" s="2">
        <f>telefony[[#This Row],[zakonczenie]]-telefony[[#This Row],[rozpoczecie]]</f>
        <v>5.4513888888888529E-3</v>
      </c>
      <c r="O1483">
        <f>IF(telefony[[#This Row],[Czy zagraniczne]]=1, ROUNDUP(telefony[[#This Row],[Trwanie]]*1440,0),0)</f>
        <v>0</v>
      </c>
      <c r="P1483" s="9">
        <f>IF(telefony[[#This Row],[Czy komórkowy]]=1, P1482+telefony[[#This Row],[Trwanie]], P1482)</f>
        <v>1.7991319444444436</v>
      </c>
      <c r="Q1483" s="9">
        <f>IF(telefony[[#This Row],[Czy stacjonarny]]=1, Q1482+telefony[[#This Row],[Trwanie]], Q1482)</f>
        <v>5.7049884259259294</v>
      </c>
    </row>
    <row r="1484" spans="1:17" x14ac:dyDescent="0.25">
      <c r="A1484">
        <v>91032395</v>
      </c>
      <c r="B1484" s="1">
        <v>42937</v>
      </c>
      <c r="C1484" s="2">
        <v>0.53811342592592593</v>
      </c>
      <c r="D1484" s="2">
        <v>0.54365740740740742</v>
      </c>
      <c r="E1484">
        <f>IF(LEN(telefony[[#This Row],[nr]]) = 7, 1,0)</f>
        <v>0</v>
      </c>
      <c r="F1484">
        <f>IF(LEN(telefony[[#This Row],[nr]]) = 8, 1,0)</f>
        <v>1</v>
      </c>
      <c r="G1484">
        <f>IF(LEN(telefony[[#This Row],[nr]]) &gt;= 10, 1,0)</f>
        <v>0</v>
      </c>
      <c r="H1484">
        <f>IF(AND(MID(telefony[[#This Row],[nr]],1,2)="12",  telefony[[#This Row],[Czy stacjonarny]]=1), 1,0)</f>
        <v>0</v>
      </c>
      <c r="I1484" s="2">
        <f>IF(telefony[[#This Row],[Czy stacjonarny na 12]]=1, telefony[[#This Row],[zakonczenie]]-telefony[[#This Row],[rozpoczecie]]+I1483, I1483)</f>
        <v>0.10934027777777761</v>
      </c>
      <c r="J1484" s="9">
        <f>IF(telefony[[#This Row],[Czy stacjonarny]]=1, telefony[[#This Row],[zakonczenie]]-telefony[[#This Row],[rozpoczecie]]+J1483, J1483)</f>
        <v>6.0958912037037045</v>
      </c>
      <c r="K1484" s="9">
        <f>IF(telefony[[#This Row],[Czy komórkowy]]=1, telefony[[#This Row],[zakonczenie]]-telefony[[#This Row],[rozpoczecie]]+K1483, K1483)</f>
        <v>1.9693287037037022</v>
      </c>
      <c r="L1484" s="9">
        <f>IF(telefony[[#This Row],[Czy zagraniczne]]=1, telefony[[#This Row],[zakonczenie]]-telefony[[#This Row],[rozpoczecie]]+L1483, L1483)</f>
        <v>0.44160879629629696</v>
      </c>
      <c r="M1484" s="9">
        <f>IF(telefony[[#This Row],[Czy stacjonarny]]=1, telefony[[#This Row],[zakonczenie]]-telefony[[#This Row],[rozpoczecie]]+M1483, IF(telefony[[#This Row],[Czy komórkowy]]=1, telefony[[#This Row],[zakonczenie]]-telefony[[#This Row],[rozpoczecie]]+M1483, M1483))</f>
        <v>8.0652199074074176</v>
      </c>
      <c r="N1484" s="2">
        <f>telefony[[#This Row],[zakonczenie]]-telefony[[#This Row],[rozpoczecie]]</f>
        <v>5.5439814814814969E-3</v>
      </c>
      <c r="O1484">
        <f>IF(telefony[[#This Row],[Czy zagraniczne]]=1, ROUNDUP(telefony[[#This Row],[Trwanie]]*1440,0),0)</f>
        <v>0</v>
      </c>
      <c r="P1484" s="9">
        <f>IF(telefony[[#This Row],[Czy komórkowy]]=1, P1483+telefony[[#This Row],[Trwanie]], P1483)</f>
        <v>1.8046759259259251</v>
      </c>
      <c r="Q1484" s="9">
        <f>IF(telefony[[#This Row],[Czy stacjonarny]]=1, Q1483+telefony[[#This Row],[Trwanie]], Q1483)</f>
        <v>5.7049884259259294</v>
      </c>
    </row>
    <row r="1485" spans="1:17" x14ac:dyDescent="0.25">
      <c r="A1485">
        <v>6999348</v>
      </c>
      <c r="B1485" s="1">
        <v>42937</v>
      </c>
      <c r="C1485" s="2">
        <v>0.53831018518518514</v>
      </c>
      <c r="D1485" s="2">
        <v>0.53998842592592589</v>
      </c>
      <c r="E1485">
        <f>IF(LEN(telefony[[#This Row],[nr]]) = 7, 1,0)</f>
        <v>1</v>
      </c>
      <c r="F1485">
        <f>IF(LEN(telefony[[#This Row],[nr]]) = 8, 1,0)</f>
        <v>0</v>
      </c>
      <c r="G1485">
        <f>IF(LEN(telefony[[#This Row],[nr]]) &gt;= 10, 1,0)</f>
        <v>0</v>
      </c>
      <c r="H1485">
        <f>IF(AND(MID(telefony[[#This Row],[nr]],1,2)="12",  telefony[[#This Row],[Czy stacjonarny]]=1), 1,0)</f>
        <v>0</v>
      </c>
      <c r="I1485" s="2">
        <f>IF(telefony[[#This Row],[Czy stacjonarny na 12]]=1, telefony[[#This Row],[zakonczenie]]-telefony[[#This Row],[rozpoczecie]]+I1484, I1484)</f>
        <v>0.10934027777777761</v>
      </c>
      <c r="J1485" s="9">
        <f>IF(telefony[[#This Row],[Czy stacjonarny]]=1, telefony[[#This Row],[zakonczenie]]-telefony[[#This Row],[rozpoczecie]]+J1484, J1484)</f>
        <v>6.0975694444444457</v>
      </c>
      <c r="K1485" s="9">
        <f>IF(telefony[[#This Row],[Czy komórkowy]]=1, telefony[[#This Row],[zakonczenie]]-telefony[[#This Row],[rozpoczecie]]+K1484, K1484)</f>
        <v>1.9693287037037022</v>
      </c>
      <c r="L1485" s="9">
        <f>IF(telefony[[#This Row],[Czy zagraniczne]]=1, telefony[[#This Row],[zakonczenie]]-telefony[[#This Row],[rozpoczecie]]+L1484, L1484)</f>
        <v>0.44160879629629696</v>
      </c>
      <c r="M1485" s="9">
        <f>IF(telefony[[#This Row],[Czy stacjonarny]]=1, telefony[[#This Row],[zakonczenie]]-telefony[[#This Row],[rozpoczecie]]+M1484, IF(telefony[[#This Row],[Czy komórkowy]]=1, telefony[[#This Row],[zakonczenie]]-telefony[[#This Row],[rozpoczecie]]+M1484, M1484))</f>
        <v>8.0668981481481588</v>
      </c>
      <c r="N1485" s="2">
        <f>telefony[[#This Row],[zakonczenie]]-telefony[[#This Row],[rozpoczecie]]</f>
        <v>1.678240740740744E-3</v>
      </c>
      <c r="O1485">
        <f>IF(telefony[[#This Row],[Czy zagraniczne]]=1, ROUNDUP(telefony[[#This Row],[Trwanie]]*1440,0),0)</f>
        <v>0</v>
      </c>
      <c r="P1485" s="9">
        <f>IF(telefony[[#This Row],[Czy komórkowy]]=1, P1484+telefony[[#This Row],[Trwanie]], P1484)</f>
        <v>1.8046759259259251</v>
      </c>
      <c r="Q1485" s="9">
        <f>IF(telefony[[#This Row],[Czy stacjonarny]]=1, Q1484+telefony[[#This Row],[Trwanie]], Q1484)</f>
        <v>5.7066666666666706</v>
      </c>
    </row>
    <row r="1486" spans="1:17" x14ac:dyDescent="0.25">
      <c r="A1486">
        <v>4424322</v>
      </c>
      <c r="B1486" s="1">
        <v>42937</v>
      </c>
      <c r="C1486" s="2">
        <v>0.54233796296296299</v>
      </c>
      <c r="D1486" s="2">
        <v>0.55148148148148146</v>
      </c>
      <c r="E1486">
        <f>IF(LEN(telefony[[#This Row],[nr]]) = 7, 1,0)</f>
        <v>1</v>
      </c>
      <c r="F1486">
        <f>IF(LEN(telefony[[#This Row],[nr]]) = 8, 1,0)</f>
        <v>0</v>
      </c>
      <c r="G1486">
        <f>IF(LEN(telefony[[#This Row],[nr]]) &gt;= 10, 1,0)</f>
        <v>0</v>
      </c>
      <c r="H1486">
        <f>IF(AND(MID(telefony[[#This Row],[nr]],1,2)="12",  telefony[[#This Row],[Czy stacjonarny]]=1), 1,0)</f>
        <v>0</v>
      </c>
      <c r="I1486" s="2">
        <f>IF(telefony[[#This Row],[Czy stacjonarny na 12]]=1, telefony[[#This Row],[zakonczenie]]-telefony[[#This Row],[rozpoczecie]]+I1485, I1485)</f>
        <v>0.10934027777777761</v>
      </c>
      <c r="J1486" s="9">
        <f>IF(telefony[[#This Row],[Czy stacjonarny]]=1, telefony[[#This Row],[zakonczenie]]-telefony[[#This Row],[rozpoczecie]]+J1485, J1485)</f>
        <v>6.1067129629629644</v>
      </c>
      <c r="K1486" s="9">
        <f>IF(telefony[[#This Row],[Czy komórkowy]]=1, telefony[[#This Row],[zakonczenie]]-telefony[[#This Row],[rozpoczecie]]+K1485, K1485)</f>
        <v>1.9693287037037022</v>
      </c>
      <c r="L1486" s="9">
        <f>IF(telefony[[#This Row],[Czy zagraniczne]]=1, telefony[[#This Row],[zakonczenie]]-telefony[[#This Row],[rozpoczecie]]+L1485, L1485)</f>
        <v>0.44160879629629696</v>
      </c>
      <c r="M1486" s="9">
        <f>IF(telefony[[#This Row],[Czy stacjonarny]]=1, telefony[[#This Row],[zakonczenie]]-telefony[[#This Row],[rozpoczecie]]+M1485, IF(telefony[[#This Row],[Czy komórkowy]]=1, telefony[[#This Row],[zakonczenie]]-telefony[[#This Row],[rozpoczecie]]+M1485, M1485))</f>
        <v>8.0760416666666774</v>
      </c>
      <c r="N1486" s="2">
        <f>telefony[[#This Row],[zakonczenie]]-telefony[[#This Row],[rozpoczecie]]</f>
        <v>9.1435185185184675E-3</v>
      </c>
      <c r="O1486">
        <f>IF(telefony[[#This Row],[Czy zagraniczne]]=1, ROUNDUP(telefony[[#This Row],[Trwanie]]*1440,0),0)</f>
        <v>0</v>
      </c>
      <c r="P1486" s="9">
        <f>IF(telefony[[#This Row],[Czy komórkowy]]=1, P1485+telefony[[#This Row],[Trwanie]], P1485)</f>
        <v>1.8046759259259251</v>
      </c>
      <c r="Q1486" s="9">
        <f>IF(telefony[[#This Row],[Czy stacjonarny]]=1, Q1485+telefony[[#This Row],[Trwanie]], Q1485)</f>
        <v>5.7158101851851892</v>
      </c>
    </row>
    <row r="1487" spans="1:17" x14ac:dyDescent="0.25">
      <c r="A1487">
        <v>9500083</v>
      </c>
      <c r="B1487" s="1">
        <v>42937</v>
      </c>
      <c r="C1487" s="2">
        <v>0.54631944444444447</v>
      </c>
      <c r="D1487" s="2">
        <v>0.55652777777777773</v>
      </c>
      <c r="E1487">
        <f>IF(LEN(telefony[[#This Row],[nr]]) = 7, 1,0)</f>
        <v>1</v>
      </c>
      <c r="F1487">
        <f>IF(LEN(telefony[[#This Row],[nr]]) = 8, 1,0)</f>
        <v>0</v>
      </c>
      <c r="G1487">
        <f>IF(LEN(telefony[[#This Row],[nr]]) &gt;= 10, 1,0)</f>
        <v>0</v>
      </c>
      <c r="H1487">
        <f>IF(AND(MID(telefony[[#This Row],[nr]],1,2)="12",  telefony[[#This Row],[Czy stacjonarny]]=1), 1,0)</f>
        <v>0</v>
      </c>
      <c r="I1487" s="2">
        <f>IF(telefony[[#This Row],[Czy stacjonarny na 12]]=1, telefony[[#This Row],[zakonczenie]]-telefony[[#This Row],[rozpoczecie]]+I1486, I1486)</f>
        <v>0.10934027777777761</v>
      </c>
      <c r="J1487" s="9">
        <f>IF(telefony[[#This Row],[Czy stacjonarny]]=1, telefony[[#This Row],[zakonczenie]]-telefony[[#This Row],[rozpoczecie]]+J1486, J1486)</f>
        <v>6.1169212962962973</v>
      </c>
      <c r="K1487" s="9">
        <f>IF(telefony[[#This Row],[Czy komórkowy]]=1, telefony[[#This Row],[zakonczenie]]-telefony[[#This Row],[rozpoczecie]]+K1486, K1486)</f>
        <v>1.9693287037037022</v>
      </c>
      <c r="L1487" s="9">
        <f>IF(telefony[[#This Row],[Czy zagraniczne]]=1, telefony[[#This Row],[zakonczenie]]-telefony[[#This Row],[rozpoczecie]]+L1486, L1486)</f>
        <v>0.44160879629629696</v>
      </c>
      <c r="M1487" s="9">
        <f>IF(telefony[[#This Row],[Czy stacjonarny]]=1, telefony[[#This Row],[zakonczenie]]-telefony[[#This Row],[rozpoczecie]]+M1486, IF(telefony[[#This Row],[Czy komórkowy]]=1, telefony[[#This Row],[zakonczenie]]-telefony[[#This Row],[rozpoczecie]]+M1486, M1486))</f>
        <v>8.0862500000000104</v>
      </c>
      <c r="N1487" s="2">
        <f>telefony[[#This Row],[zakonczenie]]-telefony[[#This Row],[rozpoczecie]]</f>
        <v>1.0208333333333264E-2</v>
      </c>
      <c r="O1487">
        <f>IF(telefony[[#This Row],[Czy zagraniczne]]=1, ROUNDUP(telefony[[#This Row],[Trwanie]]*1440,0),0)</f>
        <v>0</v>
      </c>
      <c r="P1487" s="9">
        <f>IF(telefony[[#This Row],[Czy komórkowy]]=1, P1486+telefony[[#This Row],[Trwanie]], P1486)</f>
        <v>1.8046759259259251</v>
      </c>
      <c r="Q1487" s="9">
        <f>IF(telefony[[#This Row],[Czy stacjonarny]]=1, Q1486+telefony[[#This Row],[Trwanie]], Q1486)</f>
        <v>5.7260185185185222</v>
      </c>
    </row>
    <row r="1488" spans="1:17" x14ac:dyDescent="0.25">
      <c r="A1488">
        <v>2912297</v>
      </c>
      <c r="B1488" s="1">
        <v>42937</v>
      </c>
      <c r="C1488" s="2">
        <v>0.54761574074074071</v>
      </c>
      <c r="D1488" s="2">
        <v>0.55443287037037037</v>
      </c>
      <c r="E1488">
        <f>IF(LEN(telefony[[#This Row],[nr]]) = 7, 1,0)</f>
        <v>1</v>
      </c>
      <c r="F1488">
        <f>IF(LEN(telefony[[#This Row],[nr]]) = 8, 1,0)</f>
        <v>0</v>
      </c>
      <c r="G1488">
        <f>IF(LEN(telefony[[#This Row],[nr]]) &gt;= 10, 1,0)</f>
        <v>0</v>
      </c>
      <c r="H1488">
        <f>IF(AND(MID(telefony[[#This Row],[nr]],1,2)="12",  telefony[[#This Row],[Czy stacjonarny]]=1), 1,0)</f>
        <v>0</v>
      </c>
      <c r="I1488" s="2">
        <f>IF(telefony[[#This Row],[Czy stacjonarny na 12]]=1, telefony[[#This Row],[zakonczenie]]-telefony[[#This Row],[rozpoczecie]]+I1487, I1487)</f>
        <v>0.10934027777777761</v>
      </c>
      <c r="J1488" s="9">
        <f>IF(telefony[[#This Row],[Czy stacjonarny]]=1, telefony[[#This Row],[zakonczenie]]-telefony[[#This Row],[rozpoczecie]]+J1487, J1487)</f>
        <v>6.1237384259259269</v>
      </c>
      <c r="K1488" s="9">
        <f>IF(telefony[[#This Row],[Czy komórkowy]]=1, telefony[[#This Row],[zakonczenie]]-telefony[[#This Row],[rozpoczecie]]+K1487, K1487)</f>
        <v>1.9693287037037022</v>
      </c>
      <c r="L1488" s="9">
        <f>IF(telefony[[#This Row],[Czy zagraniczne]]=1, telefony[[#This Row],[zakonczenie]]-telefony[[#This Row],[rozpoczecie]]+L1487, L1487)</f>
        <v>0.44160879629629696</v>
      </c>
      <c r="M1488" s="9">
        <f>IF(telefony[[#This Row],[Czy stacjonarny]]=1, telefony[[#This Row],[zakonczenie]]-telefony[[#This Row],[rozpoczecie]]+M1487, IF(telefony[[#This Row],[Czy komórkowy]]=1, telefony[[#This Row],[zakonczenie]]-telefony[[#This Row],[rozpoczecie]]+M1487, M1487))</f>
        <v>8.0930671296296399</v>
      </c>
      <c r="N1488" s="2">
        <f>telefony[[#This Row],[zakonczenie]]-telefony[[#This Row],[rozpoczecie]]</f>
        <v>6.8171296296296591E-3</v>
      </c>
      <c r="O1488">
        <f>IF(telefony[[#This Row],[Czy zagraniczne]]=1, ROUNDUP(telefony[[#This Row],[Trwanie]]*1440,0),0)</f>
        <v>0</v>
      </c>
      <c r="P1488" s="9">
        <f>IF(telefony[[#This Row],[Czy komórkowy]]=1, P1487+telefony[[#This Row],[Trwanie]], P1487)</f>
        <v>1.8046759259259251</v>
      </c>
      <c r="Q1488" s="9">
        <f>IF(telefony[[#This Row],[Czy stacjonarny]]=1, Q1487+telefony[[#This Row],[Trwanie]], Q1487)</f>
        <v>5.7328356481481517</v>
      </c>
    </row>
    <row r="1489" spans="1:17" x14ac:dyDescent="0.25">
      <c r="A1489">
        <v>4303945</v>
      </c>
      <c r="B1489" s="1">
        <v>42937</v>
      </c>
      <c r="C1489" s="2">
        <v>0.54953703703703705</v>
      </c>
      <c r="D1489" s="2">
        <v>0.55783564814814812</v>
      </c>
      <c r="E1489">
        <f>IF(LEN(telefony[[#This Row],[nr]]) = 7, 1,0)</f>
        <v>1</v>
      </c>
      <c r="F1489">
        <f>IF(LEN(telefony[[#This Row],[nr]]) = 8, 1,0)</f>
        <v>0</v>
      </c>
      <c r="G1489">
        <f>IF(LEN(telefony[[#This Row],[nr]]) &gt;= 10, 1,0)</f>
        <v>0</v>
      </c>
      <c r="H1489">
        <f>IF(AND(MID(telefony[[#This Row],[nr]],1,2)="12",  telefony[[#This Row],[Czy stacjonarny]]=1), 1,0)</f>
        <v>0</v>
      </c>
      <c r="I1489" s="2">
        <f>IF(telefony[[#This Row],[Czy stacjonarny na 12]]=1, telefony[[#This Row],[zakonczenie]]-telefony[[#This Row],[rozpoczecie]]+I1488, I1488)</f>
        <v>0.10934027777777761</v>
      </c>
      <c r="J1489" s="9">
        <f>IF(telefony[[#This Row],[Czy stacjonarny]]=1, telefony[[#This Row],[zakonczenie]]-telefony[[#This Row],[rozpoczecie]]+J1488, J1488)</f>
        <v>6.1320370370370378</v>
      </c>
      <c r="K1489" s="9">
        <f>IF(telefony[[#This Row],[Czy komórkowy]]=1, telefony[[#This Row],[zakonczenie]]-telefony[[#This Row],[rozpoczecie]]+K1488, K1488)</f>
        <v>1.9693287037037022</v>
      </c>
      <c r="L1489" s="9">
        <f>IF(telefony[[#This Row],[Czy zagraniczne]]=1, telefony[[#This Row],[zakonczenie]]-telefony[[#This Row],[rozpoczecie]]+L1488, L1488)</f>
        <v>0.44160879629629696</v>
      </c>
      <c r="M1489" s="9">
        <f>IF(telefony[[#This Row],[Czy stacjonarny]]=1, telefony[[#This Row],[zakonczenie]]-telefony[[#This Row],[rozpoczecie]]+M1488, IF(telefony[[#This Row],[Czy komórkowy]]=1, telefony[[#This Row],[zakonczenie]]-telefony[[#This Row],[rozpoczecie]]+M1488, M1488))</f>
        <v>8.1013657407407518</v>
      </c>
      <c r="N1489" s="2">
        <f>telefony[[#This Row],[zakonczenie]]-telefony[[#This Row],[rozpoczecie]]</f>
        <v>8.2986111111110761E-3</v>
      </c>
      <c r="O1489">
        <f>IF(telefony[[#This Row],[Czy zagraniczne]]=1, ROUNDUP(telefony[[#This Row],[Trwanie]]*1440,0),0)</f>
        <v>0</v>
      </c>
      <c r="P1489" s="9">
        <f>IF(telefony[[#This Row],[Czy komórkowy]]=1, P1488+telefony[[#This Row],[Trwanie]], P1488)</f>
        <v>1.8046759259259251</v>
      </c>
      <c r="Q1489" s="9">
        <f>IF(telefony[[#This Row],[Czy stacjonarny]]=1, Q1488+telefony[[#This Row],[Trwanie]], Q1488)</f>
        <v>5.7411342592592627</v>
      </c>
    </row>
    <row r="1490" spans="1:17" x14ac:dyDescent="0.25">
      <c r="A1490">
        <v>3264546470</v>
      </c>
      <c r="B1490" s="1">
        <v>42937</v>
      </c>
      <c r="C1490" s="2">
        <v>0.55311342592592594</v>
      </c>
      <c r="D1490" s="2">
        <v>0.55469907407407404</v>
      </c>
      <c r="E1490">
        <f>IF(LEN(telefony[[#This Row],[nr]]) = 7, 1,0)</f>
        <v>0</v>
      </c>
      <c r="F1490">
        <f>IF(LEN(telefony[[#This Row],[nr]]) = 8, 1,0)</f>
        <v>0</v>
      </c>
      <c r="G1490">
        <f>IF(LEN(telefony[[#This Row],[nr]]) &gt;= 10, 1,0)</f>
        <v>1</v>
      </c>
      <c r="H1490">
        <f>IF(AND(MID(telefony[[#This Row],[nr]],1,2)="12",  telefony[[#This Row],[Czy stacjonarny]]=1), 1,0)</f>
        <v>0</v>
      </c>
      <c r="I1490" s="2">
        <f>IF(telefony[[#This Row],[Czy stacjonarny na 12]]=1, telefony[[#This Row],[zakonczenie]]-telefony[[#This Row],[rozpoczecie]]+I1489, I1489)</f>
        <v>0.10934027777777761</v>
      </c>
      <c r="J1490" s="9">
        <f>IF(telefony[[#This Row],[Czy stacjonarny]]=1, telefony[[#This Row],[zakonczenie]]-telefony[[#This Row],[rozpoczecie]]+J1489, J1489)</f>
        <v>6.1320370370370378</v>
      </c>
      <c r="K1490" s="9">
        <f>IF(telefony[[#This Row],[Czy komórkowy]]=1, telefony[[#This Row],[zakonczenie]]-telefony[[#This Row],[rozpoczecie]]+K1489, K1489)</f>
        <v>1.9693287037037022</v>
      </c>
      <c r="L1490" s="9">
        <f>IF(telefony[[#This Row],[Czy zagraniczne]]=1, telefony[[#This Row],[zakonczenie]]-telefony[[#This Row],[rozpoczecie]]+L1489, L1489)</f>
        <v>0.44319444444444506</v>
      </c>
      <c r="M1490" s="9">
        <f>IF(telefony[[#This Row],[Czy stacjonarny]]=1, telefony[[#This Row],[zakonczenie]]-telefony[[#This Row],[rozpoczecie]]+M1489, IF(telefony[[#This Row],[Czy komórkowy]]=1, telefony[[#This Row],[zakonczenie]]-telefony[[#This Row],[rozpoczecie]]+M1489, M1489))</f>
        <v>8.1013657407407518</v>
      </c>
      <c r="N1490" s="2">
        <f>telefony[[#This Row],[zakonczenie]]-telefony[[#This Row],[rozpoczecie]]</f>
        <v>1.5856481481481E-3</v>
      </c>
      <c r="O1490">
        <f>IF(telefony[[#This Row],[Czy zagraniczne]]=1, ROUNDUP(telefony[[#This Row],[Trwanie]]*1440,0),0)</f>
        <v>3</v>
      </c>
      <c r="P1490" s="9">
        <f>IF(telefony[[#This Row],[Czy komórkowy]]=1, P1489+telefony[[#This Row],[Trwanie]], P1489)</f>
        <v>1.8046759259259251</v>
      </c>
      <c r="Q1490" s="9">
        <f>IF(telefony[[#This Row],[Czy stacjonarny]]=1, Q1489+telefony[[#This Row],[Trwanie]], Q1489)</f>
        <v>5.7411342592592627</v>
      </c>
    </row>
    <row r="1491" spans="1:17" x14ac:dyDescent="0.25">
      <c r="A1491">
        <v>7275091</v>
      </c>
      <c r="B1491" s="1">
        <v>42937</v>
      </c>
      <c r="C1491" s="2">
        <v>0.55652777777777773</v>
      </c>
      <c r="D1491" s="2">
        <v>0.56657407407407412</v>
      </c>
      <c r="E1491">
        <f>IF(LEN(telefony[[#This Row],[nr]]) = 7, 1,0)</f>
        <v>1</v>
      </c>
      <c r="F1491">
        <f>IF(LEN(telefony[[#This Row],[nr]]) = 8, 1,0)</f>
        <v>0</v>
      </c>
      <c r="G1491">
        <f>IF(LEN(telefony[[#This Row],[nr]]) &gt;= 10, 1,0)</f>
        <v>0</v>
      </c>
      <c r="H1491">
        <f>IF(AND(MID(telefony[[#This Row],[nr]],1,2)="12",  telefony[[#This Row],[Czy stacjonarny]]=1), 1,0)</f>
        <v>0</v>
      </c>
      <c r="I1491" s="2">
        <f>IF(telefony[[#This Row],[Czy stacjonarny na 12]]=1, telefony[[#This Row],[zakonczenie]]-telefony[[#This Row],[rozpoczecie]]+I1490, I1490)</f>
        <v>0.10934027777777761</v>
      </c>
      <c r="J1491" s="9">
        <f>IF(telefony[[#This Row],[Czy stacjonarny]]=1, telefony[[#This Row],[zakonczenie]]-telefony[[#This Row],[rozpoczecie]]+J1490, J1490)</f>
        <v>6.1420833333333338</v>
      </c>
      <c r="K1491" s="9">
        <f>IF(telefony[[#This Row],[Czy komórkowy]]=1, telefony[[#This Row],[zakonczenie]]-telefony[[#This Row],[rozpoczecie]]+K1490, K1490)</f>
        <v>1.9693287037037022</v>
      </c>
      <c r="L1491" s="9">
        <f>IF(telefony[[#This Row],[Czy zagraniczne]]=1, telefony[[#This Row],[zakonczenie]]-telefony[[#This Row],[rozpoczecie]]+L1490, L1490)</f>
        <v>0.44319444444444506</v>
      </c>
      <c r="M1491" s="9">
        <f>IF(telefony[[#This Row],[Czy stacjonarny]]=1, telefony[[#This Row],[zakonczenie]]-telefony[[#This Row],[rozpoczecie]]+M1490, IF(telefony[[#This Row],[Czy komórkowy]]=1, telefony[[#This Row],[zakonczenie]]-telefony[[#This Row],[rozpoczecie]]+M1490, M1490))</f>
        <v>8.1114120370370486</v>
      </c>
      <c r="N1491" s="2">
        <f>telefony[[#This Row],[zakonczenie]]-telefony[[#This Row],[rozpoczecie]]</f>
        <v>1.0046296296296386E-2</v>
      </c>
      <c r="O1491">
        <f>IF(telefony[[#This Row],[Czy zagraniczne]]=1, ROUNDUP(telefony[[#This Row],[Trwanie]]*1440,0),0)</f>
        <v>0</v>
      </c>
      <c r="P1491" s="9">
        <f>IF(telefony[[#This Row],[Czy komórkowy]]=1, P1490+telefony[[#This Row],[Trwanie]], P1490)</f>
        <v>1.8046759259259251</v>
      </c>
      <c r="Q1491" s="9">
        <f>IF(telefony[[#This Row],[Czy stacjonarny]]=1, Q1490+telefony[[#This Row],[Trwanie]], Q1490)</f>
        <v>5.7511805555555586</v>
      </c>
    </row>
    <row r="1492" spans="1:17" x14ac:dyDescent="0.25">
      <c r="A1492">
        <v>9021766</v>
      </c>
      <c r="B1492" s="1">
        <v>42937</v>
      </c>
      <c r="C1492" s="2">
        <v>0.5575</v>
      </c>
      <c r="D1492" s="2">
        <v>0.56418981481481478</v>
      </c>
      <c r="E1492">
        <f>IF(LEN(telefony[[#This Row],[nr]]) = 7, 1,0)</f>
        <v>1</v>
      </c>
      <c r="F1492">
        <f>IF(LEN(telefony[[#This Row],[nr]]) = 8, 1,0)</f>
        <v>0</v>
      </c>
      <c r="G1492">
        <f>IF(LEN(telefony[[#This Row],[nr]]) &gt;= 10, 1,0)</f>
        <v>0</v>
      </c>
      <c r="H1492">
        <f>IF(AND(MID(telefony[[#This Row],[nr]],1,2)="12",  telefony[[#This Row],[Czy stacjonarny]]=1), 1,0)</f>
        <v>0</v>
      </c>
      <c r="I1492" s="2">
        <f>IF(telefony[[#This Row],[Czy stacjonarny na 12]]=1, telefony[[#This Row],[zakonczenie]]-telefony[[#This Row],[rozpoczecie]]+I1491, I1491)</f>
        <v>0.10934027777777761</v>
      </c>
      <c r="J1492" s="9">
        <f>IF(telefony[[#This Row],[Czy stacjonarny]]=1, telefony[[#This Row],[zakonczenie]]-telefony[[#This Row],[rozpoczecie]]+J1491, J1491)</f>
        <v>6.1487731481481482</v>
      </c>
      <c r="K1492" s="9">
        <f>IF(telefony[[#This Row],[Czy komórkowy]]=1, telefony[[#This Row],[zakonczenie]]-telefony[[#This Row],[rozpoczecie]]+K1491, K1491)</f>
        <v>1.9693287037037022</v>
      </c>
      <c r="L1492" s="9">
        <f>IF(telefony[[#This Row],[Czy zagraniczne]]=1, telefony[[#This Row],[zakonczenie]]-telefony[[#This Row],[rozpoczecie]]+L1491, L1491)</f>
        <v>0.44319444444444506</v>
      </c>
      <c r="M1492" s="9">
        <f>IF(telefony[[#This Row],[Czy stacjonarny]]=1, telefony[[#This Row],[zakonczenie]]-telefony[[#This Row],[rozpoczecie]]+M1491, IF(telefony[[#This Row],[Czy komórkowy]]=1, telefony[[#This Row],[zakonczenie]]-telefony[[#This Row],[rozpoczecie]]+M1491, M1491))</f>
        <v>8.1181018518518631</v>
      </c>
      <c r="N1492" s="2">
        <f>telefony[[#This Row],[zakonczenie]]-telefony[[#This Row],[rozpoczecie]]</f>
        <v>6.6898148148147873E-3</v>
      </c>
      <c r="O1492">
        <f>IF(telefony[[#This Row],[Czy zagraniczne]]=1, ROUNDUP(telefony[[#This Row],[Trwanie]]*1440,0),0)</f>
        <v>0</v>
      </c>
      <c r="P1492" s="9">
        <f>IF(telefony[[#This Row],[Czy komórkowy]]=1, P1491+telefony[[#This Row],[Trwanie]], P1491)</f>
        <v>1.8046759259259251</v>
      </c>
      <c r="Q1492" s="9">
        <f>IF(telefony[[#This Row],[Czy stacjonarny]]=1, Q1491+telefony[[#This Row],[Trwanie]], Q1491)</f>
        <v>5.7578703703703731</v>
      </c>
    </row>
    <row r="1493" spans="1:17" x14ac:dyDescent="0.25">
      <c r="A1493">
        <v>1500342</v>
      </c>
      <c r="B1493" s="1">
        <v>42937</v>
      </c>
      <c r="C1493" s="2">
        <v>0.56297453703703704</v>
      </c>
      <c r="D1493" s="2">
        <v>0.56752314814814819</v>
      </c>
      <c r="E1493">
        <f>IF(LEN(telefony[[#This Row],[nr]]) = 7, 1,0)</f>
        <v>1</v>
      </c>
      <c r="F1493">
        <f>IF(LEN(telefony[[#This Row],[nr]]) = 8, 1,0)</f>
        <v>0</v>
      </c>
      <c r="G1493">
        <f>IF(LEN(telefony[[#This Row],[nr]]) &gt;= 10, 1,0)</f>
        <v>0</v>
      </c>
      <c r="H1493">
        <f>IF(AND(MID(telefony[[#This Row],[nr]],1,2)="12",  telefony[[#This Row],[Czy stacjonarny]]=1), 1,0)</f>
        <v>0</v>
      </c>
      <c r="I1493" s="2">
        <f>IF(telefony[[#This Row],[Czy stacjonarny na 12]]=1, telefony[[#This Row],[zakonczenie]]-telefony[[#This Row],[rozpoczecie]]+I1492, I1492)</f>
        <v>0.10934027777777761</v>
      </c>
      <c r="J1493" s="9">
        <f>IF(telefony[[#This Row],[Czy stacjonarny]]=1, telefony[[#This Row],[zakonczenie]]-telefony[[#This Row],[rozpoczecie]]+J1492, J1492)</f>
        <v>6.1533217592592591</v>
      </c>
      <c r="K1493" s="9">
        <f>IF(telefony[[#This Row],[Czy komórkowy]]=1, telefony[[#This Row],[zakonczenie]]-telefony[[#This Row],[rozpoczecie]]+K1492, K1492)</f>
        <v>1.9693287037037022</v>
      </c>
      <c r="L1493" s="9">
        <f>IF(telefony[[#This Row],[Czy zagraniczne]]=1, telefony[[#This Row],[zakonczenie]]-telefony[[#This Row],[rozpoczecie]]+L1492, L1492)</f>
        <v>0.44319444444444506</v>
      </c>
      <c r="M1493" s="9">
        <f>IF(telefony[[#This Row],[Czy stacjonarny]]=1, telefony[[#This Row],[zakonczenie]]-telefony[[#This Row],[rozpoczecie]]+M1492, IF(telefony[[#This Row],[Czy komórkowy]]=1, telefony[[#This Row],[zakonczenie]]-telefony[[#This Row],[rozpoczecie]]+M1492, M1492))</f>
        <v>8.1226504629629748</v>
      </c>
      <c r="N1493" s="2">
        <f>telefony[[#This Row],[zakonczenie]]-telefony[[#This Row],[rozpoczecie]]</f>
        <v>4.548611111111156E-3</v>
      </c>
      <c r="O1493">
        <f>IF(telefony[[#This Row],[Czy zagraniczne]]=1, ROUNDUP(telefony[[#This Row],[Trwanie]]*1440,0),0)</f>
        <v>0</v>
      </c>
      <c r="P1493" s="9">
        <f>IF(telefony[[#This Row],[Czy komórkowy]]=1, P1492+telefony[[#This Row],[Trwanie]], P1492)</f>
        <v>1.8046759259259251</v>
      </c>
      <c r="Q1493" s="9">
        <f>IF(telefony[[#This Row],[Czy stacjonarny]]=1, Q1492+telefony[[#This Row],[Trwanie]], Q1492)</f>
        <v>5.7624189814814839</v>
      </c>
    </row>
    <row r="1494" spans="1:17" x14ac:dyDescent="0.25">
      <c r="A1494">
        <v>7295667</v>
      </c>
      <c r="B1494" s="1">
        <v>42937</v>
      </c>
      <c r="C1494" s="2">
        <v>0.56578703703703703</v>
      </c>
      <c r="D1494" s="2">
        <v>0.57518518518518513</v>
      </c>
      <c r="E1494">
        <f>IF(LEN(telefony[[#This Row],[nr]]) = 7, 1,0)</f>
        <v>1</v>
      </c>
      <c r="F1494">
        <f>IF(LEN(telefony[[#This Row],[nr]]) = 8, 1,0)</f>
        <v>0</v>
      </c>
      <c r="G1494">
        <f>IF(LEN(telefony[[#This Row],[nr]]) &gt;= 10, 1,0)</f>
        <v>0</v>
      </c>
      <c r="H1494">
        <f>IF(AND(MID(telefony[[#This Row],[nr]],1,2)="12",  telefony[[#This Row],[Czy stacjonarny]]=1), 1,0)</f>
        <v>0</v>
      </c>
      <c r="I1494" s="2">
        <f>IF(telefony[[#This Row],[Czy stacjonarny na 12]]=1, telefony[[#This Row],[zakonczenie]]-telefony[[#This Row],[rozpoczecie]]+I1493, I1493)</f>
        <v>0.10934027777777761</v>
      </c>
      <c r="J1494" s="9">
        <f>IF(telefony[[#This Row],[Czy stacjonarny]]=1, telefony[[#This Row],[zakonczenie]]-telefony[[#This Row],[rozpoczecie]]+J1493, J1493)</f>
        <v>6.162719907407407</v>
      </c>
      <c r="K1494" s="9">
        <f>IF(telefony[[#This Row],[Czy komórkowy]]=1, telefony[[#This Row],[zakonczenie]]-telefony[[#This Row],[rozpoczecie]]+K1493, K1493)</f>
        <v>1.9693287037037022</v>
      </c>
      <c r="L1494" s="9">
        <f>IF(telefony[[#This Row],[Czy zagraniczne]]=1, telefony[[#This Row],[zakonczenie]]-telefony[[#This Row],[rozpoczecie]]+L1493, L1493)</f>
        <v>0.44319444444444506</v>
      </c>
      <c r="M1494" s="9">
        <f>IF(telefony[[#This Row],[Czy stacjonarny]]=1, telefony[[#This Row],[zakonczenie]]-telefony[[#This Row],[rozpoczecie]]+M1493, IF(telefony[[#This Row],[Czy komórkowy]]=1, telefony[[#This Row],[zakonczenie]]-telefony[[#This Row],[rozpoczecie]]+M1493, M1493))</f>
        <v>8.1320486111111236</v>
      </c>
      <c r="N1494" s="2">
        <f>telefony[[#This Row],[zakonczenie]]-telefony[[#This Row],[rozpoczecie]]</f>
        <v>9.3981481481481E-3</v>
      </c>
      <c r="O1494">
        <f>IF(telefony[[#This Row],[Czy zagraniczne]]=1, ROUNDUP(telefony[[#This Row],[Trwanie]]*1440,0),0)</f>
        <v>0</v>
      </c>
      <c r="P1494" s="9">
        <f>IF(telefony[[#This Row],[Czy komórkowy]]=1, P1493+telefony[[#This Row],[Trwanie]], P1493)</f>
        <v>1.8046759259259251</v>
      </c>
      <c r="Q1494" s="9">
        <f>IF(telefony[[#This Row],[Czy stacjonarny]]=1, Q1493+telefony[[#This Row],[Trwanie]], Q1493)</f>
        <v>5.7718171296296319</v>
      </c>
    </row>
    <row r="1495" spans="1:17" x14ac:dyDescent="0.25">
      <c r="A1495">
        <v>5512237</v>
      </c>
      <c r="B1495" s="1">
        <v>42937</v>
      </c>
      <c r="C1495" s="2">
        <v>0.5713773148148148</v>
      </c>
      <c r="D1495" s="2">
        <v>0.58107638888888891</v>
      </c>
      <c r="E1495">
        <f>IF(LEN(telefony[[#This Row],[nr]]) = 7, 1,0)</f>
        <v>1</v>
      </c>
      <c r="F1495">
        <f>IF(LEN(telefony[[#This Row],[nr]]) = 8, 1,0)</f>
        <v>0</v>
      </c>
      <c r="G1495">
        <f>IF(LEN(telefony[[#This Row],[nr]]) &gt;= 10, 1,0)</f>
        <v>0</v>
      </c>
      <c r="H1495">
        <f>IF(AND(MID(telefony[[#This Row],[nr]],1,2)="12",  telefony[[#This Row],[Czy stacjonarny]]=1), 1,0)</f>
        <v>0</v>
      </c>
      <c r="I1495" s="2">
        <f>IF(telefony[[#This Row],[Czy stacjonarny na 12]]=1, telefony[[#This Row],[zakonczenie]]-telefony[[#This Row],[rozpoczecie]]+I1494, I1494)</f>
        <v>0.10934027777777761</v>
      </c>
      <c r="J1495" s="9">
        <f>IF(telefony[[#This Row],[Czy stacjonarny]]=1, telefony[[#This Row],[zakonczenie]]-telefony[[#This Row],[rozpoczecie]]+J1494, J1494)</f>
        <v>6.1724189814814814</v>
      </c>
      <c r="K1495" s="9">
        <f>IF(telefony[[#This Row],[Czy komórkowy]]=1, telefony[[#This Row],[zakonczenie]]-telefony[[#This Row],[rozpoczecie]]+K1494, K1494)</f>
        <v>1.9693287037037022</v>
      </c>
      <c r="L1495" s="9">
        <f>IF(telefony[[#This Row],[Czy zagraniczne]]=1, telefony[[#This Row],[zakonczenie]]-telefony[[#This Row],[rozpoczecie]]+L1494, L1494)</f>
        <v>0.44319444444444506</v>
      </c>
      <c r="M1495" s="9">
        <f>IF(telefony[[#This Row],[Czy stacjonarny]]=1, telefony[[#This Row],[zakonczenie]]-telefony[[#This Row],[rozpoczecie]]+M1494, IF(telefony[[#This Row],[Czy komórkowy]]=1, telefony[[#This Row],[zakonczenie]]-telefony[[#This Row],[rozpoczecie]]+M1494, M1494))</f>
        <v>8.141747685185198</v>
      </c>
      <c r="N1495" s="2">
        <f>telefony[[#This Row],[zakonczenie]]-telefony[[#This Row],[rozpoczecie]]</f>
        <v>9.6990740740741099E-3</v>
      </c>
      <c r="O1495">
        <f>IF(telefony[[#This Row],[Czy zagraniczne]]=1, ROUNDUP(telefony[[#This Row],[Trwanie]]*1440,0),0)</f>
        <v>0</v>
      </c>
      <c r="P1495" s="9">
        <f>IF(telefony[[#This Row],[Czy komórkowy]]=1, P1494+telefony[[#This Row],[Trwanie]], P1494)</f>
        <v>1.8046759259259251</v>
      </c>
      <c r="Q1495" s="9">
        <f>IF(telefony[[#This Row],[Czy stacjonarny]]=1, Q1494+telefony[[#This Row],[Trwanie]], Q1494)</f>
        <v>5.7815162037037062</v>
      </c>
    </row>
    <row r="1496" spans="1:17" x14ac:dyDescent="0.25">
      <c r="A1496">
        <v>22266436</v>
      </c>
      <c r="B1496" s="1">
        <v>42937</v>
      </c>
      <c r="C1496" s="2">
        <v>0.57549768518518518</v>
      </c>
      <c r="D1496" s="2">
        <v>0.57925925925925925</v>
      </c>
      <c r="E1496">
        <f>IF(LEN(telefony[[#This Row],[nr]]) = 7, 1,0)</f>
        <v>0</v>
      </c>
      <c r="F1496">
        <f>IF(LEN(telefony[[#This Row],[nr]]) = 8, 1,0)</f>
        <v>1</v>
      </c>
      <c r="G1496">
        <f>IF(LEN(telefony[[#This Row],[nr]]) &gt;= 10, 1,0)</f>
        <v>0</v>
      </c>
      <c r="H1496">
        <f>IF(AND(MID(telefony[[#This Row],[nr]],1,2)="12",  telefony[[#This Row],[Czy stacjonarny]]=1), 1,0)</f>
        <v>0</v>
      </c>
      <c r="I1496" s="2">
        <f>IF(telefony[[#This Row],[Czy stacjonarny na 12]]=1, telefony[[#This Row],[zakonczenie]]-telefony[[#This Row],[rozpoczecie]]+I1495, I1495)</f>
        <v>0.10934027777777761</v>
      </c>
      <c r="J1496" s="9">
        <f>IF(telefony[[#This Row],[Czy stacjonarny]]=1, telefony[[#This Row],[zakonczenie]]-telefony[[#This Row],[rozpoczecie]]+J1495, J1495)</f>
        <v>6.1724189814814814</v>
      </c>
      <c r="K1496" s="9">
        <f>IF(telefony[[#This Row],[Czy komórkowy]]=1, telefony[[#This Row],[zakonczenie]]-telefony[[#This Row],[rozpoczecie]]+K1495, K1495)</f>
        <v>1.9730902777777763</v>
      </c>
      <c r="L1496" s="9">
        <f>IF(telefony[[#This Row],[Czy zagraniczne]]=1, telefony[[#This Row],[zakonczenie]]-telefony[[#This Row],[rozpoczecie]]+L1495, L1495)</f>
        <v>0.44319444444444506</v>
      </c>
      <c r="M1496" s="9">
        <f>IF(telefony[[#This Row],[Czy stacjonarny]]=1, telefony[[#This Row],[zakonczenie]]-telefony[[#This Row],[rozpoczecie]]+M1495, IF(telefony[[#This Row],[Czy komórkowy]]=1, telefony[[#This Row],[zakonczenie]]-telefony[[#This Row],[rozpoczecie]]+M1495, M1495))</f>
        <v>8.1455092592592724</v>
      </c>
      <c r="N1496" s="2">
        <f>telefony[[#This Row],[zakonczenie]]-telefony[[#This Row],[rozpoczecie]]</f>
        <v>3.76157407407407E-3</v>
      </c>
      <c r="O1496">
        <f>IF(telefony[[#This Row],[Czy zagraniczne]]=1, ROUNDUP(telefony[[#This Row],[Trwanie]]*1440,0),0)</f>
        <v>0</v>
      </c>
      <c r="P1496" s="9">
        <f>IF(telefony[[#This Row],[Czy komórkowy]]=1, P1495+telefony[[#This Row],[Trwanie]], P1495)</f>
        <v>1.8084374999999993</v>
      </c>
      <c r="Q1496" s="9">
        <f>IF(telefony[[#This Row],[Czy stacjonarny]]=1, Q1495+telefony[[#This Row],[Trwanie]], Q1495)</f>
        <v>5.7815162037037062</v>
      </c>
    </row>
    <row r="1497" spans="1:17" x14ac:dyDescent="0.25">
      <c r="A1497">
        <v>60885211</v>
      </c>
      <c r="B1497" s="1">
        <v>42937</v>
      </c>
      <c r="C1497" s="2">
        <v>0.57828703703703699</v>
      </c>
      <c r="D1497" s="2">
        <v>0.58940972222222221</v>
      </c>
      <c r="E1497">
        <f>IF(LEN(telefony[[#This Row],[nr]]) = 7, 1,0)</f>
        <v>0</v>
      </c>
      <c r="F1497">
        <f>IF(LEN(telefony[[#This Row],[nr]]) = 8, 1,0)</f>
        <v>1</v>
      </c>
      <c r="G1497">
        <f>IF(LEN(telefony[[#This Row],[nr]]) &gt;= 10, 1,0)</f>
        <v>0</v>
      </c>
      <c r="H1497">
        <f>IF(AND(MID(telefony[[#This Row],[nr]],1,2)="12",  telefony[[#This Row],[Czy stacjonarny]]=1), 1,0)</f>
        <v>0</v>
      </c>
      <c r="I1497" s="2">
        <f>IF(telefony[[#This Row],[Czy stacjonarny na 12]]=1, telefony[[#This Row],[zakonczenie]]-telefony[[#This Row],[rozpoczecie]]+I1496, I1496)</f>
        <v>0.10934027777777761</v>
      </c>
      <c r="J1497" s="9">
        <f>IF(telefony[[#This Row],[Czy stacjonarny]]=1, telefony[[#This Row],[zakonczenie]]-telefony[[#This Row],[rozpoczecie]]+J1496, J1496)</f>
        <v>6.1724189814814814</v>
      </c>
      <c r="K1497" s="9">
        <f>IF(telefony[[#This Row],[Czy komórkowy]]=1, telefony[[#This Row],[zakonczenie]]-telefony[[#This Row],[rozpoczecie]]+K1496, K1496)</f>
        <v>1.9842129629629617</v>
      </c>
      <c r="L1497" s="9">
        <f>IF(telefony[[#This Row],[Czy zagraniczne]]=1, telefony[[#This Row],[zakonczenie]]-telefony[[#This Row],[rozpoczecie]]+L1496, L1496)</f>
        <v>0.44319444444444506</v>
      </c>
      <c r="M1497" s="9">
        <f>IF(telefony[[#This Row],[Czy stacjonarny]]=1, telefony[[#This Row],[zakonczenie]]-telefony[[#This Row],[rozpoczecie]]+M1496, IF(telefony[[#This Row],[Czy komórkowy]]=1, telefony[[#This Row],[zakonczenie]]-telefony[[#This Row],[rozpoczecie]]+M1496, M1496))</f>
        <v>8.1566319444444577</v>
      </c>
      <c r="N1497" s="2">
        <f>telefony[[#This Row],[zakonczenie]]-telefony[[#This Row],[rozpoczecie]]</f>
        <v>1.1122685185185222E-2</v>
      </c>
      <c r="O1497">
        <f>IF(telefony[[#This Row],[Czy zagraniczne]]=1, ROUNDUP(telefony[[#This Row],[Trwanie]]*1440,0),0)</f>
        <v>0</v>
      </c>
      <c r="P1497" s="9">
        <f>IF(telefony[[#This Row],[Czy komórkowy]]=1, P1496+telefony[[#This Row],[Trwanie]], P1496)</f>
        <v>1.8195601851851846</v>
      </c>
      <c r="Q1497" s="9">
        <f>IF(telefony[[#This Row],[Czy stacjonarny]]=1, Q1496+telefony[[#This Row],[Trwanie]], Q1496)</f>
        <v>5.7815162037037062</v>
      </c>
    </row>
    <row r="1498" spans="1:17" x14ac:dyDescent="0.25">
      <c r="A1498">
        <v>4379415</v>
      </c>
      <c r="B1498" s="1">
        <v>42937</v>
      </c>
      <c r="C1498" s="2">
        <v>0.57983796296296297</v>
      </c>
      <c r="D1498" s="2">
        <v>0.58756944444444448</v>
      </c>
      <c r="E1498">
        <f>IF(LEN(telefony[[#This Row],[nr]]) = 7, 1,0)</f>
        <v>1</v>
      </c>
      <c r="F1498">
        <f>IF(LEN(telefony[[#This Row],[nr]]) = 8, 1,0)</f>
        <v>0</v>
      </c>
      <c r="G1498">
        <f>IF(LEN(telefony[[#This Row],[nr]]) &gt;= 10, 1,0)</f>
        <v>0</v>
      </c>
      <c r="H1498">
        <f>IF(AND(MID(telefony[[#This Row],[nr]],1,2)="12",  telefony[[#This Row],[Czy stacjonarny]]=1), 1,0)</f>
        <v>0</v>
      </c>
      <c r="I1498" s="2">
        <f>IF(telefony[[#This Row],[Czy stacjonarny na 12]]=1, telefony[[#This Row],[zakonczenie]]-telefony[[#This Row],[rozpoczecie]]+I1497, I1497)</f>
        <v>0.10934027777777761</v>
      </c>
      <c r="J1498" s="9">
        <f>IF(telefony[[#This Row],[Czy stacjonarny]]=1, telefony[[#This Row],[zakonczenie]]-telefony[[#This Row],[rozpoczecie]]+J1497, J1497)</f>
        <v>6.1801504629629633</v>
      </c>
      <c r="K1498" s="9">
        <f>IF(telefony[[#This Row],[Czy komórkowy]]=1, telefony[[#This Row],[zakonczenie]]-telefony[[#This Row],[rozpoczecie]]+K1497, K1497)</f>
        <v>1.9842129629629617</v>
      </c>
      <c r="L1498" s="9">
        <f>IF(telefony[[#This Row],[Czy zagraniczne]]=1, telefony[[#This Row],[zakonczenie]]-telefony[[#This Row],[rozpoczecie]]+L1497, L1497)</f>
        <v>0.44319444444444506</v>
      </c>
      <c r="M1498" s="9">
        <f>IF(telefony[[#This Row],[Czy stacjonarny]]=1, telefony[[#This Row],[zakonczenie]]-telefony[[#This Row],[rozpoczecie]]+M1497, IF(telefony[[#This Row],[Czy komórkowy]]=1, telefony[[#This Row],[zakonczenie]]-telefony[[#This Row],[rozpoczecie]]+M1497, M1497))</f>
        <v>8.1643634259259397</v>
      </c>
      <c r="N1498" s="2">
        <f>telefony[[#This Row],[zakonczenie]]-telefony[[#This Row],[rozpoczecie]]</f>
        <v>7.7314814814815058E-3</v>
      </c>
      <c r="O1498">
        <f>IF(telefony[[#This Row],[Czy zagraniczne]]=1, ROUNDUP(telefony[[#This Row],[Trwanie]]*1440,0),0)</f>
        <v>0</v>
      </c>
      <c r="P1498" s="9">
        <f>IF(telefony[[#This Row],[Czy komórkowy]]=1, P1497+telefony[[#This Row],[Trwanie]], P1497)</f>
        <v>1.8195601851851846</v>
      </c>
      <c r="Q1498" s="9">
        <f>IF(telefony[[#This Row],[Czy stacjonarny]]=1, Q1497+telefony[[#This Row],[Trwanie]], Q1497)</f>
        <v>5.7892476851851882</v>
      </c>
    </row>
    <row r="1499" spans="1:17" x14ac:dyDescent="0.25">
      <c r="A1499">
        <v>22747425</v>
      </c>
      <c r="B1499" s="1">
        <v>42937</v>
      </c>
      <c r="C1499" s="2">
        <v>0.58520833333333333</v>
      </c>
      <c r="D1499" s="2">
        <v>0.59646990740740746</v>
      </c>
      <c r="E1499">
        <f>IF(LEN(telefony[[#This Row],[nr]]) = 7, 1,0)</f>
        <v>0</v>
      </c>
      <c r="F1499">
        <f>IF(LEN(telefony[[#This Row],[nr]]) = 8, 1,0)</f>
        <v>1</v>
      </c>
      <c r="G1499">
        <f>IF(LEN(telefony[[#This Row],[nr]]) &gt;= 10, 1,0)</f>
        <v>0</v>
      </c>
      <c r="H1499">
        <f>IF(AND(MID(telefony[[#This Row],[nr]],1,2)="12",  telefony[[#This Row],[Czy stacjonarny]]=1), 1,0)</f>
        <v>0</v>
      </c>
      <c r="I1499" s="2">
        <f>IF(telefony[[#This Row],[Czy stacjonarny na 12]]=1, telefony[[#This Row],[zakonczenie]]-telefony[[#This Row],[rozpoczecie]]+I1498, I1498)</f>
        <v>0.10934027777777761</v>
      </c>
      <c r="J1499" s="9">
        <f>IF(telefony[[#This Row],[Czy stacjonarny]]=1, telefony[[#This Row],[zakonczenie]]-telefony[[#This Row],[rozpoczecie]]+J1498, J1498)</f>
        <v>6.1801504629629633</v>
      </c>
      <c r="K1499" s="9">
        <f>IF(telefony[[#This Row],[Czy komórkowy]]=1, telefony[[#This Row],[zakonczenie]]-telefony[[#This Row],[rozpoczecie]]+K1498, K1498)</f>
        <v>1.9954745370370359</v>
      </c>
      <c r="L1499" s="9">
        <f>IF(telefony[[#This Row],[Czy zagraniczne]]=1, telefony[[#This Row],[zakonczenie]]-telefony[[#This Row],[rozpoczecie]]+L1498, L1498)</f>
        <v>0.44319444444444506</v>
      </c>
      <c r="M1499" s="9">
        <f>IF(telefony[[#This Row],[Czy stacjonarny]]=1, telefony[[#This Row],[zakonczenie]]-telefony[[#This Row],[rozpoczecie]]+M1498, IF(telefony[[#This Row],[Czy komórkowy]]=1, telefony[[#This Row],[zakonczenie]]-telefony[[#This Row],[rozpoczecie]]+M1498, M1498))</f>
        <v>8.1756250000000144</v>
      </c>
      <c r="N1499" s="2">
        <f>telefony[[#This Row],[zakonczenie]]-telefony[[#This Row],[rozpoczecie]]</f>
        <v>1.1261574074074132E-2</v>
      </c>
      <c r="O1499">
        <f>IF(telefony[[#This Row],[Czy zagraniczne]]=1, ROUNDUP(telefony[[#This Row],[Trwanie]]*1440,0),0)</f>
        <v>0</v>
      </c>
      <c r="P1499" s="9">
        <f>IF(telefony[[#This Row],[Czy komórkowy]]=1, P1498+telefony[[#This Row],[Trwanie]], P1498)</f>
        <v>1.8308217592592588</v>
      </c>
      <c r="Q1499" s="9">
        <f>IF(telefony[[#This Row],[Czy stacjonarny]]=1, Q1498+telefony[[#This Row],[Trwanie]], Q1498)</f>
        <v>5.7892476851851882</v>
      </c>
    </row>
    <row r="1500" spans="1:17" x14ac:dyDescent="0.25">
      <c r="A1500">
        <v>3858766</v>
      </c>
      <c r="B1500" s="1">
        <v>42937</v>
      </c>
      <c r="C1500" s="2">
        <v>0.59026620370370375</v>
      </c>
      <c r="D1500" s="2">
        <v>0.59652777777777777</v>
      </c>
      <c r="E1500">
        <f>IF(LEN(telefony[[#This Row],[nr]]) = 7, 1,0)</f>
        <v>1</v>
      </c>
      <c r="F1500">
        <f>IF(LEN(telefony[[#This Row],[nr]]) = 8, 1,0)</f>
        <v>0</v>
      </c>
      <c r="G1500">
        <f>IF(LEN(telefony[[#This Row],[nr]]) &gt;= 10, 1,0)</f>
        <v>0</v>
      </c>
      <c r="H1500">
        <f>IF(AND(MID(telefony[[#This Row],[nr]],1,2)="12",  telefony[[#This Row],[Czy stacjonarny]]=1), 1,0)</f>
        <v>0</v>
      </c>
      <c r="I1500" s="2">
        <f>IF(telefony[[#This Row],[Czy stacjonarny na 12]]=1, telefony[[#This Row],[zakonczenie]]-telefony[[#This Row],[rozpoczecie]]+I1499, I1499)</f>
        <v>0.10934027777777761</v>
      </c>
      <c r="J1500" s="9">
        <f>IF(telefony[[#This Row],[Czy stacjonarny]]=1, telefony[[#This Row],[zakonczenie]]-telefony[[#This Row],[rozpoczecie]]+J1499, J1499)</f>
        <v>6.1864120370370372</v>
      </c>
      <c r="K1500" s="9">
        <f>IF(telefony[[#This Row],[Czy komórkowy]]=1, telefony[[#This Row],[zakonczenie]]-telefony[[#This Row],[rozpoczecie]]+K1499, K1499)</f>
        <v>1.9954745370370359</v>
      </c>
      <c r="L1500" s="9">
        <f>IF(telefony[[#This Row],[Czy zagraniczne]]=1, telefony[[#This Row],[zakonczenie]]-telefony[[#This Row],[rozpoczecie]]+L1499, L1499)</f>
        <v>0.44319444444444506</v>
      </c>
      <c r="M1500" s="9">
        <f>IF(telefony[[#This Row],[Czy stacjonarny]]=1, telefony[[#This Row],[zakonczenie]]-telefony[[#This Row],[rozpoczecie]]+M1499, IF(telefony[[#This Row],[Czy komórkowy]]=1, telefony[[#This Row],[zakonczenie]]-telefony[[#This Row],[rozpoczecie]]+M1499, M1499))</f>
        <v>8.1818865740740883</v>
      </c>
      <c r="N1500" s="2">
        <f>telefony[[#This Row],[zakonczenie]]-telefony[[#This Row],[rozpoczecie]]</f>
        <v>6.2615740740740167E-3</v>
      </c>
      <c r="O1500">
        <f>IF(telefony[[#This Row],[Czy zagraniczne]]=1, ROUNDUP(telefony[[#This Row],[Trwanie]]*1440,0),0)</f>
        <v>0</v>
      </c>
      <c r="P1500" s="9">
        <f>IF(telefony[[#This Row],[Czy komórkowy]]=1, P1499+telefony[[#This Row],[Trwanie]], P1499)</f>
        <v>1.8308217592592588</v>
      </c>
      <c r="Q1500" s="9">
        <f>IF(telefony[[#This Row],[Czy stacjonarny]]=1, Q1499+telefony[[#This Row],[Trwanie]], Q1499)</f>
        <v>5.7955092592592621</v>
      </c>
    </row>
    <row r="1501" spans="1:17" x14ac:dyDescent="0.25">
      <c r="A1501">
        <v>6231537</v>
      </c>
      <c r="B1501" s="1">
        <v>42937</v>
      </c>
      <c r="C1501" s="2">
        <v>0.59401620370370367</v>
      </c>
      <c r="D1501" s="2">
        <v>0.60012731481481485</v>
      </c>
      <c r="E1501">
        <f>IF(LEN(telefony[[#This Row],[nr]]) = 7, 1,0)</f>
        <v>1</v>
      </c>
      <c r="F1501">
        <f>IF(LEN(telefony[[#This Row],[nr]]) = 8, 1,0)</f>
        <v>0</v>
      </c>
      <c r="G1501">
        <f>IF(LEN(telefony[[#This Row],[nr]]) &gt;= 10, 1,0)</f>
        <v>0</v>
      </c>
      <c r="H1501">
        <f>IF(AND(MID(telefony[[#This Row],[nr]],1,2)="12",  telefony[[#This Row],[Czy stacjonarny]]=1), 1,0)</f>
        <v>0</v>
      </c>
      <c r="I1501" s="2">
        <f>IF(telefony[[#This Row],[Czy stacjonarny na 12]]=1, telefony[[#This Row],[zakonczenie]]-telefony[[#This Row],[rozpoczecie]]+I1500, I1500)</f>
        <v>0.10934027777777761</v>
      </c>
      <c r="J1501" s="9">
        <f>IF(telefony[[#This Row],[Czy stacjonarny]]=1, telefony[[#This Row],[zakonczenie]]-telefony[[#This Row],[rozpoczecie]]+J1500, J1500)</f>
        <v>6.1925231481481484</v>
      </c>
      <c r="K1501" s="9">
        <f>IF(telefony[[#This Row],[Czy komórkowy]]=1, telefony[[#This Row],[zakonczenie]]-telefony[[#This Row],[rozpoczecie]]+K1500, K1500)</f>
        <v>1.9954745370370359</v>
      </c>
      <c r="L1501" s="9">
        <f>IF(telefony[[#This Row],[Czy zagraniczne]]=1, telefony[[#This Row],[zakonczenie]]-telefony[[#This Row],[rozpoczecie]]+L1500, L1500)</f>
        <v>0.44319444444444506</v>
      </c>
      <c r="M1501" s="9">
        <f>IF(telefony[[#This Row],[Czy stacjonarny]]=1, telefony[[#This Row],[zakonczenie]]-telefony[[#This Row],[rozpoczecie]]+M1500, IF(telefony[[#This Row],[Czy komórkowy]]=1, telefony[[#This Row],[zakonczenie]]-telefony[[#This Row],[rozpoczecie]]+M1500, M1500))</f>
        <v>8.1879976851851985</v>
      </c>
      <c r="N1501" s="2">
        <f>telefony[[#This Row],[zakonczenie]]-telefony[[#This Row],[rozpoczecie]]</f>
        <v>6.1111111111111782E-3</v>
      </c>
      <c r="O1501">
        <f>IF(telefony[[#This Row],[Czy zagraniczne]]=1, ROUNDUP(telefony[[#This Row],[Trwanie]]*1440,0),0)</f>
        <v>0</v>
      </c>
      <c r="P1501" s="9">
        <f>IF(telefony[[#This Row],[Czy komórkowy]]=1, P1500+telefony[[#This Row],[Trwanie]], P1500)</f>
        <v>1.8308217592592588</v>
      </c>
      <c r="Q1501" s="9">
        <f>IF(telefony[[#This Row],[Czy stacjonarny]]=1, Q1500+telefony[[#This Row],[Trwanie]], Q1500)</f>
        <v>5.8016203703703733</v>
      </c>
    </row>
    <row r="1502" spans="1:17" x14ac:dyDescent="0.25">
      <c r="A1502">
        <v>1296262</v>
      </c>
      <c r="B1502" s="1">
        <v>42937</v>
      </c>
      <c r="C1502" s="2">
        <v>0.59712962962962968</v>
      </c>
      <c r="D1502" s="2">
        <v>0.6026273148148148</v>
      </c>
      <c r="E1502">
        <f>IF(LEN(telefony[[#This Row],[nr]]) = 7, 1,0)</f>
        <v>1</v>
      </c>
      <c r="F1502">
        <f>IF(LEN(telefony[[#This Row],[nr]]) = 8, 1,0)</f>
        <v>0</v>
      </c>
      <c r="G1502">
        <f>IF(LEN(telefony[[#This Row],[nr]]) &gt;= 10, 1,0)</f>
        <v>0</v>
      </c>
      <c r="H1502">
        <f>IF(AND(MID(telefony[[#This Row],[nr]],1,2)="12",  telefony[[#This Row],[Czy stacjonarny]]=1), 1,0)</f>
        <v>1</v>
      </c>
      <c r="I1502" s="2">
        <f>IF(telefony[[#This Row],[Czy stacjonarny na 12]]=1, telefony[[#This Row],[zakonczenie]]-telefony[[#This Row],[rozpoczecie]]+I1501, I1501)</f>
        <v>0.11483796296296273</v>
      </c>
      <c r="J1502" s="9">
        <f>IF(telefony[[#This Row],[Czy stacjonarny]]=1, telefony[[#This Row],[zakonczenie]]-telefony[[#This Row],[rozpoczecie]]+J1501, J1501)</f>
        <v>6.1980208333333335</v>
      </c>
      <c r="K1502" s="9">
        <f>IF(telefony[[#This Row],[Czy komórkowy]]=1, telefony[[#This Row],[zakonczenie]]-telefony[[#This Row],[rozpoczecie]]+K1501, K1501)</f>
        <v>1.9954745370370359</v>
      </c>
      <c r="L1502" s="9">
        <f>IF(telefony[[#This Row],[Czy zagraniczne]]=1, telefony[[#This Row],[zakonczenie]]-telefony[[#This Row],[rozpoczecie]]+L1501, L1501)</f>
        <v>0.44319444444444506</v>
      </c>
      <c r="M1502" s="9">
        <f>IF(telefony[[#This Row],[Czy stacjonarny]]=1, telefony[[#This Row],[zakonczenie]]-telefony[[#This Row],[rozpoczecie]]+M1501, IF(telefony[[#This Row],[Czy komórkowy]]=1, telefony[[#This Row],[zakonczenie]]-telefony[[#This Row],[rozpoczecie]]+M1501, M1501))</f>
        <v>8.1934953703703837</v>
      </c>
      <c r="N1502" s="2">
        <f>telefony[[#This Row],[zakonczenie]]-telefony[[#This Row],[rozpoczecie]]</f>
        <v>5.4976851851851194E-3</v>
      </c>
      <c r="O1502">
        <f>IF(telefony[[#This Row],[Czy zagraniczne]]=1, ROUNDUP(telefony[[#This Row],[Trwanie]]*1440,0),0)</f>
        <v>0</v>
      </c>
      <c r="P1502" s="9">
        <f>IF(telefony[[#This Row],[Czy komórkowy]]=1, P1501+telefony[[#This Row],[Trwanie]], P1501)</f>
        <v>1.8308217592592588</v>
      </c>
      <c r="Q1502" s="9">
        <f>IF(telefony[[#This Row],[Czy stacjonarny]]=1, Q1501+telefony[[#This Row],[Trwanie]], Q1501)</f>
        <v>5.8071180555555584</v>
      </c>
    </row>
    <row r="1503" spans="1:17" x14ac:dyDescent="0.25">
      <c r="A1503">
        <v>6175467</v>
      </c>
      <c r="B1503" s="1">
        <v>42937</v>
      </c>
      <c r="C1503" s="2">
        <v>0.60185185185185186</v>
      </c>
      <c r="D1503" s="2">
        <v>0.61021990740740739</v>
      </c>
      <c r="E1503">
        <f>IF(LEN(telefony[[#This Row],[nr]]) = 7, 1,0)</f>
        <v>1</v>
      </c>
      <c r="F1503">
        <f>IF(LEN(telefony[[#This Row],[nr]]) = 8, 1,0)</f>
        <v>0</v>
      </c>
      <c r="G1503">
        <f>IF(LEN(telefony[[#This Row],[nr]]) &gt;= 10, 1,0)</f>
        <v>0</v>
      </c>
      <c r="H1503">
        <f>IF(AND(MID(telefony[[#This Row],[nr]],1,2)="12",  telefony[[#This Row],[Czy stacjonarny]]=1), 1,0)</f>
        <v>0</v>
      </c>
      <c r="I1503" s="2">
        <f>IF(telefony[[#This Row],[Czy stacjonarny na 12]]=1, telefony[[#This Row],[zakonczenie]]-telefony[[#This Row],[rozpoczecie]]+I1502, I1502)</f>
        <v>0.11483796296296273</v>
      </c>
      <c r="J1503" s="9">
        <f>IF(telefony[[#This Row],[Czy stacjonarny]]=1, telefony[[#This Row],[zakonczenie]]-telefony[[#This Row],[rozpoczecie]]+J1502, J1502)</f>
        <v>6.2063888888888892</v>
      </c>
      <c r="K1503" s="9">
        <f>IF(telefony[[#This Row],[Czy komórkowy]]=1, telefony[[#This Row],[zakonczenie]]-telefony[[#This Row],[rozpoczecie]]+K1502, K1502)</f>
        <v>1.9954745370370359</v>
      </c>
      <c r="L1503" s="9">
        <f>IF(telefony[[#This Row],[Czy zagraniczne]]=1, telefony[[#This Row],[zakonczenie]]-telefony[[#This Row],[rozpoczecie]]+L1502, L1502)</f>
        <v>0.44319444444444506</v>
      </c>
      <c r="M1503" s="9">
        <f>IF(telefony[[#This Row],[Czy stacjonarny]]=1, telefony[[#This Row],[zakonczenie]]-telefony[[#This Row],[rozpoczecie]]+M1502, IF(telefony[[#This Row],[Czy komórkowy]]=1, telefony[[#This Row],[zakonczenie]]-telefony[[#This Row],[rozpoczecie]]+M1502, M1502))</f>
        <v>8.2018634259259393</v>
      </c>
      <c r="N1503" s="2">
        <f>telefony[[#This Row],[zakonczenie]]-telefony[[#This Row],[rozpoczecie]]</f>
        <v>8.3680555555555314E-3</v>
      </c>
      <c r="O1503">
        <f>IF(telefony[[#This Row],[Czy zagraniczne]]=1, ROUNDUP(telefony[[#This Row],[Trwanie]]*1440,0),0)</f>
        <v>0</v>
      </c>
      <c r="P1503" s="9">
        <f>IF(telefony[[#This Row],[Czy komórkowy]]=1, P1502+telefony[[#This Row],[Trwanie]], P1502)</f>
        <v>1.8308217592592588</v>
      </c>
      <c r="Q1503" s="9">
        <f>IF(telefony[[#This Row],[Czy stacjonarny]]=1, Q1502+telefony[[#This Row],[Trwanie]], Q1502)</f>
        <v>5.815486111111114</v>
      </c>
    </row>
    <row r="1504" spans="1:17" x14ac:dyDescent="0.25">
      <c r="A1504">
        <v>6434255</v>
      </c>
      <c r="B1504" s="1">
        <v>42937</v>
      </c>
      <c r="C1504" s="2">
        <v>0.60196759259259258</v>
      </c>
      <c r="D1504" s="2">
        <v>0.60356481481481483</v>
      </c>
      <c r="E1504">
        <f>IF(LEN(telefony[[#This Row],[nr]]) = 7, 1,0)</f>
        <v>1</v>
      </c>
      <c r="F1504">
        <f>IF(LEN(telefony[[#This Row],[nr]]) = 8, 1,0)</f>
        <v>0</v>
      </c>
      <c r="G1504">
        <f>IF(LEN(telefony[[#This Row],[nr]]) &gt;= 10, 1,0)</f>
        <v>0</v>
      </c>
      <c r="H1504">
        <f>IF(AND(MID(telefony[[#This Row],[nr]],1,2)="12",  telefony[[#This Row],[Czy stacjonarny]]=1), 1,0)</f>
        <v>0</v>
      </c>
      <c r="I1504" s="2">
        <f>IF(telefony[[#This Row],[Czy stacjonarny na 12]]=1, telefony[[#This Row],[zakonczenie]]-telefony[[#This Row],[rozpoczecie]]+I1503, I1503)</f>
        <v>0.11483796296296273</v>
      </c>
      <c r="J1504" s="9">
        <f>IF(telefony[[#This Row],[Czy stacjonarny]]=1, telefony[[#This Row],[zakonczenie]]-telefony[[#This Row],[rozpoczecie]]+J1503, J1503)</f>
        <v>6.2079861111111114</v>
      </c>
      <c r="K1504" s="9">
        <f>IF(telefony[[#This Row],[Czy komórkowy]]=1, telefony[[#This Row],[zakonczenie]]-telefony[[#This Row],[rozpoczecie]]+K1503, K1503)</f>
        <v>1.9954745370370359</v>
      </c>
      <c r="L1504" s="9">
        <f>IF(telefony[[#This Row],[Czy zagraniczne]]=1, telefony[[#This Row],[zakonczenie]]-telefony[[#This Row],[rozpoczecie]]+L1503, L1503)</f>
        <v>0.44319444444444506</v>
      </c>
      <c r="M1504" s="9">
        <f>IF(telefony[[#This Row],[Czy stacjonarny]]=1, telefony[[#This Row],[zakonczenie]]-telefony[[#This Row],[rozpoczecie]]+M1503, IF(telefony[[#This Row],[Czy komórkowy]]=1, telefony[[#This Row],[zakonczenie]]-telefony[[#This Row],[rozpoczecie]]+M1503, M1503))</f>
        <v>8.2034606481481624</v>
      </c>
      <c r="N1504" s="2">
        <f>telefony[[#This Row],[zakonczenie]]-telefony[[#This Row],[rozpoczecie]]</f>
        <v>1.5972222222222499E-3</v>
      </c>
      <c r="O1504">
        <f>IF(telefony[[#This Row],[Czy zagraniczne]]=1, ROUNDUP(telefony[[#This Row],[Trwanie]]*1440,0),0)</f>
        <v>0</v>
      </c>
      <c r="P1504" s="9">
        <f>IF(telefony[[#This Row],[Czy komórkowy]]=1, P1503+telefony[[#This Row],[Trwanie]], P1503)</f>
        <v>1.8308217592592588</v>
      </c>
      <c r="Q1504" s="9">
        <f>IF(telefony[[#This Row],[Czy stacjonarny]]=1, Q1503+telefony[[#This Row],[Trwanie]], Q1503)</f>
        <v>5.8170833333333363</v>
      </c>
    </row>
    <row r="1505" spans="1:17" x14ac:dyDescent="0.25">
      <c r="A1505">
        <v>2723614</v>
      </c>
      <c r="B1505" s="1">
        <v>42937</v>
      </c>
      <c r="C1505" s="2">
        <v>0.60465277777777782</v>
      </c>
      <c r="D1505" s="2">
        <v>0.60886574074074074</v>
      </c>
      <c r="E1505">
        <f>IF(LEN(telefony[[#This Row],[nr]]) = 7, 1,0)</f>
        <v>1</v>
      </c>
      <c r="F1505">
        <f>IF(LEN(telefony[[#This Row],[nr]]) = 8, 1,0)</f>
        <v>0</v>
      </c>
      <c r="G1505">
        <f>IF(LEN(telefony[[#This Row],[nr]]) &gt;= 10, 1,0)</f>
        <v>0</v>
      </c>
      <c r="H1505">
        <f>IF(AND(MID(telefony[[#This Row],[nr]],1,2)="12",  telefony[[#This Row],[Czy stacjonarny]]=1), 1,0)</f>
        <v>0</v>
      </c>
      <c r="I1505" s="2">
        <f>IF(telefony[[#This Row],[Czy stacjonarny na 12]]=1, telefony[[#This Row],[zakonczenie]]-telefony[[#This Row],[rozpoczecie]]+I1504, I1504)</f>
        <v>0.11483796296296273</v>
      </c>
      <c r="J1505" s="9">
        <f>IF(telefony[[#This Row],[Czy stacjonarny]]=1, telefony[[#This Row],[zakonczenie]]-telefony[[#This Row],[rozpoczecie]]+J1504, J1504)</f>
        <v>6.212199074074074</v>
      </c>
      <c r="K1505" s="9">
        <f>IF(telefony[[#This Row],[Czy komórkowy]]=1, telefony[[#This Row],[zakonczenie]]-telefony[[#This Row],[rozpoczecie]]+K1504, K1504)</f>
        <v>1.9954745370370359</v>
      </c>
      <c r="L1505" s="9">
        <f>IF(telefony[[#This Row],[Czy zagraniczne]]=1, telefony[[#This Row],[zakonczenie]]-telefony[[#This Row],[rozpoczecie]]+L1504, L1504)</f>
        <v>0.44319444444444506</v>
      </c>
      <c r="M1505" s="9">
        <f>IF(telefony[[#This Row],[Czy stacjonarny]]=1, telefony[[#This Row],[zakonczenie]]-telefony[[#This Row],[rozpoczecie]]+M1504, IF(telefony[[#This Row],[Czy komórkowy]]=1, telefony[[#This Row],[zakonczenie]]-telefony[[#This Row],[rozpoczecie]]+M1504, M1504))</f>
        <v>8.2076736111111259</v>
      </c>
      <c r="N1505" s="2">
        <f>telefony[[#This Row],[zakonczenie]]-telefony[[#This Row],[rozpoczecie]]</f>
        <v>4.2129629629629184E-3</v>
      </c>
      <c r="O1505">
        <f>IF(telefony[[#This Row],[Czy zagraniczne]]=1, ROUNDUP(telefony[[#This Row],[Trwanie]]*1440,0),0)</f>
        <v>0</v>
      </c>
      <c r="P1505" s="9">
        <f>IF(telefony[[#This Row],[Czy komórkowy]]=1, P1504+telefony[[#This Row],[Trwanie]], P1504)</f>
        <v>1.8308217592592588</v>
      </c>
      <c r="Q1505" s="9">
        <f>IF(telefony[[#This Row],[Czy stacjonarny]]=1, Q1504+telefony[[#This Row],[Trwanie]], Q1504)</f>
        <v>5.8212962962962989</v>
      </c>
    </row>
    <row r="1506" spans="1:17" x14ac:dyDescent="0.25">
      <c r="A1506">
        <v>92326393</v>
      </c>
      <c r="B1506" s="1">
        <v>42937</v>
      </c>
      <c r="C1506" s="2">
        <v>0.60782407407407413</v>
      </c>
      <c r="D1506" s="2">
        <v>0.61331018518518521</v>
      </c>
      <c r="E1506">
        <f>IF(LEN(telefony[[#This Row],[nr]]) = 7, 1,0)</f>
        <v>0</v>
      </c>
      <c r="F1506">
        <f>IF(LEN(telefony[[#This Row],[nr]]) = 8, 1,0)</f>
        <v>1</v>
      </c>
      <c r="G1506">
        <f>IF(LEN(telefony[[#This Row],[nr]]) &gt;= 10, 1,0)</f>
        <v>0</v>
      </c>
      <c r="H1506">
        <f>IF(AND(MID(telefony[[#This Row],[nr]],1,2)="12",  telefony[[#This Row],[Czy stacjonarny]]=1), 1,0)</f>
        <v>0</v>
      </c>
      <c r="I1506" s="2">
        <f>IF(telefony[[#This Row],[Czy stacjonarny na 12]]=1, telefony[[#This Row],[zakonczenie]]-telefony[[#This Row],[rozpoczecie]]+I1505, I1505)</f>
        <v>0.11483796296296273</v>
      </c>
      <c r="J1506" s="9">
        <f>IF(telefony[[#This Row],[Czy stacjonarny]]=1, telefony[[#This Row],[zakonczenie]]-telefony[[#This Row],[rozpoczecie]]+J1505, J1505)</f>
        <v>6.212199074074074</v>
      </c>
      <c r="K1506" s="9">
        <f>IF(telefony[[#This Row],[Czy komórkowy]]=1, telefony[[#This Row],[zakonczenie]]-telefony[[#This Row],[rozpoczecie]]+K1505, K1505)</f>
        <v>2.0009606481481468</v>
      </c>
      <c r="L1506" s="9">
        <f>IF(telefony[[#This Row],[Czy zagraniczne]]=1, telefony[[#This Row],[zakonczenie]]-telefony[[#This Row],[rozpoczecie]]+L1505, L1505)</f>
        <v>0.44319444444444506</v>
      </c>
      <c r="M1506" s="9">
        <f>IF(telefony[[#This Row],[Czy stacjonarny]]=1, telefony[[#This Row],[zakonczenie]]-telefony[[#This Row],[rozpoczecie]]+M1505, IF(telefony[[#This Row],[Czy komórkowy]]=1, telefony[[#This Row],[zakonczenie]]-telefony[[#This Row],[rozpoczecie]]+M1505, M1505))</f>
        <v>8.2131597222222368</v>
      </c>
      <c r="N1506" s="2">
        <f>telefony[[#This Row],[zakonczenie]]-telefony[[#This Row],[rozpoczecie]]</f>
        <v>5.4861111111110805E-3</v>
      </c>
      <c r="O1506">
        <f>IF(telefony[[#This Row],[Czy zagraniczne]]=1, ROUNDUP(telefony[[#This Row],[Trwanie]]*1440,0),0)</f>
        <v>0</v>
      </c>
      <c r="P1506" s="9">
        <f>IF(telefony[[#This Row],[Czy komórkowy]]=1, P1505+telefony[[#This Row],[Trwanie]], P1505)</f>
        <v>1.8363078703703699</v>
      </c>
      <c r="Q1506" s="9">
        <f>IF(telefony[[#This Row],[Czy stacjonarny]]=1, Q1505+telefony[[#This Row],[Trwanie]], Q1505)</f>
        <v>5.8212962962962989</v>
      </c>
    </row>
    <row r="1507" spans="1:17" x14ac:dyDescent="0.25">
      <c r="A1507">
        <v>5039266</v>
      </c>
      <c r="B1507" s="1">
        <v>42937</v>
      </c>
      <c r="C1507" s="2">
        <v>0.6121875</v>
      </c>
      <c r="D1507" s="2">
        <v>0.6181712962962963</v>
      </c>
      <c r="E1507">
        <f>IF(LEN(telefony[[#This Row],[nr]]) = 7, 1,0)</f>
        <v>1</v>
      </c>
      <c r="F1507">
        <f>IF(LEN(telefony[[#This Row],[nr]]) = 8, 1,0)</f>
        <v>0</v>
      </c>
      <c r="G1507">
        <f>IF(LEN(telefony[[#This Row],[nr]]) &gt;= 10, 1,0)</f>
        <v>0</v>
      </c>
      <c r="H1507">
        <f>IF(AND(MID(telefony[[#This Row],[nr]],1,2)="12",  telefony[[#This Row],[Czy stacjonarny]]=1), 1,0)</f>
        <v>0</v>
      </c>
      <c r="I1507" s="2">
        <f>IF(telefony[[#This Row],[Czy stacjonarny na 12]]=1, telefony[[#This Row],[zakonczenie]]-telefony[[#This Row],[rozpoczecie]]+I1506, I1506)</f>
        <v>0.11483796296296273</v>
      </c>
      <c r="J1507" s="9">
        <f>IF(telefony[[#This Row],[Czy stacjonarny]]=1, telefony[[#This Row],[zakonczenie]]-telefony[[#This Row],[rozpoczecie]]+J1506, J1506)</f>
        <v>6.2181828703703701</v>
      </c>
      <c r="K1507" s="9">
        <f>IF(telefony[[#This Row],[Czy komórkowy]]=1, telefony[[#This Row],[zakonczenie]]-telefony[[#This Row],[rozpoczecie]]+K1506, K1506)</f>
        <v>2.0009606481481468</v>
      </c>
      <c r="L1507" s="9">
        <f>IF(telefony[[#This Row],[Czy zagraniczne]]=1, telefony[[#This Row],[zakonczenie]]-telefony[[#This Row],[rozpoczecie]]+L1506, L1506)</f>
        <v>0.44319444444444506</v>
      </c>
      <c r="M1507" s="9">
        <f>IF(telefony[[#This Row],[Czy stacjonarny]]=1, telefony[[#This Row],[zakonczenie]]-telefony[[#This Row],[rozpoczecie]]+M1506, IF(telefony[[#This Row],[Czy komórkowy]]=1, telefony[[#This Row],[zakonczenie]]-telefony[[#This Row],[rozpoczecie]]+M1506, M1506))</f>
        <v>8.2191435185185338</v>
      </c>
      <c r="N1507" s="2">
        <f>telefony[[#This Row],[zakonczenie]]-telefony[[#This Row],[rozpoczecie]]</f>
        <v>5.9837962962963065E-3</v>
      </c>
      <c r="O1507">
        <f>IF(telefony[[#This Row],[Czy zagraniczne]]=1, ROUNDUP(telefony[[#This Row],[Trwanie]]*1440,0),0)</f>
        <v>0</v>
      </c>
      <c r="P1507" s="9">
        <f>IF(telefony[[#This Row],[Czy komórkowy]]=1, P1506+telefony[[#This Row],[Trwanie]], P1506)</f>
        <v>1.8363078703703699</v>
      </c>
      <c r="Q1507" s="9">
        <f>IF(telefony[[#This Row],[Czy stacjonarny]]=1, Q1506+telefony[[#This Row],[Trwanie]], Q1506)</f>
        <v>5.8272800925925949</v>
      </c>
    </row>
    <row r="1508" spans="1:17" x14ac:dyDescent="0.25">
      <c r="A1508">
        <v>3861280</v>
      </c>
      <c r="B1508" s="1">
        <v>42937</v>
      </c>
      <c r="C1508" s="2">
        <v>0.6147569444444444</v>
      </c>
      <c r="D1508" s="2">
        <v>0.62420138888888888</v>
      </c>
      <c r="E1508">
        <f>IF(LEN(telefony[[#This Row],[nr]]) = 7, 1,0)</f>
        <v>1</v>
      </c>
      <c r="F1508">
        <f>IF(LEN(telefony[[#This Row],[nr]]) = 8, 1,0)</f>
        <v>0</v>
      </c>
      <c r="G1508">
        <f>IF(LEN(telefony[[#This Row],[nr]]) &gt;= 10, 1,0)</f>
        <v>0</v>
      </c>
      <c r="H1508">
        <f>IF(AND(MID(telefony[[#This Row],[nr]],1,2)="12",  telefony[[#This Row],[Czy stacjonarny]]=1), 1,0)</f>
        <v>0</v>
      </c>
      <c r="I1508" s="2">
        <f>IF(telefony[[#This Row],[Czy stacjonarny na 12]]=1, telefony[[#This Row],[zakonczenie]]-telefony[[#This Row],[rozpoczecie]]+I1507, I1507)</f>
        <v>0.11483796296296273</v>
      </c>
      <c r="J1508" s="9">
        <f>IF(telefony[[#This Row],[Czy stacjonarny]]=1, telefony[[#This Row],[zakonczenie]]-telefony[[#This Row],[rozpoczecie]]+J1507, J1507)</f>
        <v>6.2276273148148142</v>
      </c>
      <c r="K1508" s="9">
        <f>IF(telefony[[#This Row],[Czy komórkowy]]=1, telefony[[#This Row],[zakonczenie]]-telefony[[#This Row],[rozpoczecie]]+K1507, K1507)</f>
        <v>2.0009606481481468</v>
      </c>
      <c r="L1508" s="9">
        <f>IF(telefony[[#This Row],[Czy zagraniczne]]=1, telefony[[#This Row],[zakonczenie]]-telefony[[#This Row],[rozpoczecie]]+L1507, L1507)</f>
        <v>0.44319444444444506</v>
      </c>
      <c r="M1508" s="9">
        <f>IF(telefony[[#This Row],[Czy stacjonarny]]=1, telefony[[#This Row],[zakonczenie]]-telefony[[#This Row],[rozpoczecie]]+M1507, IF(telefony[[#This Row],[Czy komórkowy]]=1, telefony[[#This Row],[zakonczenie]]-telefony[[#This Row],[rozpoczecie]]+M1507, M1507))</f>
        <v>8.2285879629629779</v>
      </c>
      <c r="N1508" s="2">
        <f>telefony[[#This Row],[zakonczenie]]-telefony[[#This Row],[rozpoczecie]]</f>
        <v>9.4444444444444775E-3</v>
      </c>
      <c r="O1508">
        <f>IF(telefony[[#This Row],[Czy zagraniczne]]=1, ROUNDUP(telefony[[#This Row],[Trwanie]]*1440,0),0)</f>
        <v>0</v>
      </c>
      <c r="P1508" s="9">
        <f>IF(telefony[[#This Row],[Czy komórkowy]]=1, P1507+telefony[[#This Row],[Trwanie]], P1507)</f>
        <v>1.8363078703703699</v>
      </c>
      <c r="Q1508" s="9">
        <f>IF(telefony[[#This Row],[Czy stacjonarny]]=1, Q1507+telefony[[#This Row],[Trwanie]], Q1507)</f>
        <v>5.8367245370370391</v>
      </c>
    </row>
    <row r="1509" spans="1:17" x14ac:dyDescent="0.25">
      <c r="A1509">
        <v>3982833</v>
      </c>
      <c r="B1509" s="1">
        <v>42937</v>
      </c>
      <c r="C1509" s="2">
        <v>0.61690972222222218</v>
      </c>
      <c r="D1509" s="2">
        <v>0.62290509259259264</v>
      </c>
      <c r="E1509">
        <f>IF(LEN(telefony[[#This Row],[nr]]) = 7, 1,0)</f>
        <v>1</v>
      </c>
      <c r="F1509">
        <f>IF(LEN(telefony[[#This Row],[nr]]) = 8, 1,0)</f>
        <v>0</v>
      </c>
      <c r="G1509">
        <f>IF(LEN(telefony[[#This Row],[nr]]) &gt;= 10, 1,0)</f>
        <v>0</v>
      </c>
      <c r="H1509">
        <f>IF(AND(MID(telefony[[#This Row],[nr]],1,2)="12",  telefony[[#This Row],[Czy stacjonarny]]=1), 1,0)</f>
        <v>0</v>
      </c>
      <c r="I1509" s="2">
        <f>IF(telefony[[#This Row],[Czy stacjonarny na 12]]=1, telefony[[#This Row],[zakonczenie]]-telefony[[#This Row],[rozpoczecie]]+I1508, I1508)</f>
        <v>0.11483796296296273</v>
      </c>
      <c r="J1509" s="9">
        <f>IF(telefony[[#This Row],[Czy stacjonarny]]=1, telefony[[#This Row],[zakonczenie]]-telefony[[#This Row],[rozpoczecie]]+J1508, J1508)</f>
        <v>6.2336226851851846</v>
      </c>
      <c r="K1509" s="9">
        <f>IF(telefony[[#This Row],[Czy komórkowy]]=1, telefony[[#This Row],[zakonczenie]]-telefony[[#This Row],[rozpoczecie]]+K1508, K1508)</f>
        <v>2.0009606481481468</v>
      </c>
      <c r="L1509" s="9">
        <f>IF(telefony[[#This Row],[Czy zagraniczne]]=1, telefony[[#This Row],[zakonczenie]]-telefony[[#This Row],[rozpoczecie]]+L1508, L1508)</f>
        <v>0.44319444444444506</v>
      </c>
      <c r="M1509" s="9">
        <f>IF(telefony[[#This Row],[Czy stacjonarny]]=1, telefony[[#This Row],[zakonczenie]]-telefony[[#This Row],[rozpoczecie]]+M1508, IF(telefony[[#This Row],[Czy komórkowy]]=1, telefony[[#This Row],[zakonczenie]]-telefony[[#This Row],[rozpoczecie]]+M1508, M1508))</f>
        <v>8.2345833333333491</v>
      </c>
      <c r="N1509" s="2">
        <f>telefony[[#This Row],[zakonczenie]]-telefony[[#This Row],[rozpoczecie]]</f>
        <v>5.9953703703704564E-3</v>
      </c>
      <c r="O1509">
        <f>IF(telefony[[#This Row],[Czy zagraniczne]]=1, ROUNDUP(telefony[[#This Row],[Trwanie]]*1440,0),0)</f>
        <v>0</v>
      </c>
      <c r="P1509" s="9">
        <f>IF(telefony[[#This Row],[Czy komórkowy]]=1, P1508+telefony[[#This Row],[Trwanie]], P1508)</f>
        <v>1.8363078703703699</v>
      </c>
      <c r="Q1509" s="9">
        <f>IF(telefony[[#This Row],[Czy stacjonarny]]=1, Q1508+telefony[[#This Row],[Trwanie]], Q1508)</f>
        <v>5.8427199074074094</v>
      </c>
    </row>
    <row r="1510" spans="1:17" x14ac:dyDescent="0.25">
      <c r="A1510">
        <v>5835972</v>
      </c>
      <c r="B1510" s="1">
        <v>42937</v>
      </c>
      <c r="C1510" s="2">
        <v>0.6206828703703704</v>
      </c>
      <c r="D1510" s="2">
        <v>0.62291666666666667</v>
      </c>
      <c r="E1510">
        <f>IF(LEN(telefony[[#This Row],[nr]]) = 7, 1,0)</f>
        <v>1</v>
      </c>
      <c r="F1510">
        <f>IF(LEN(telefony[[#This Row],[nr]]) = 8, 1,0)</f>
        <v>0</v>
      </c>
      <c r="G1510">
        <f>IF(LEN(telefony[[#This Row],[nr]]) &gt;= 10, 1,0)</f>
        <v>0</v>
      </c>
      <c r="H1510">
        <f>IF(AND(MID(telefony[[#This Row],[nr]],1,2)="12",  telefony[[#This Row],[Czy stacjonarny]]=1), 1,0)</f>
        <v>0</v>
      </c>
      <c r="I1510" s="2">
        <f>IF(telefony[[#This Row],[Czy stacjonarny na 12]]=1, telefony[[#This Row],[zakonczenie]]-telefony[[#This Row],[rozpoczecie]]+I1509, I1509)</f>
        <v>0.11483796296296273</v>
      </c>
      <c r="J1510" s="9">
        <f>IF(telefony[[#This Row],[Czy stacjonarny]]=1, telefony[[#This Row],[zakonczenie]]-telefony[[#This Row],[rozpoczecie]]+J1509, J1509)</f>
        <v>6.2358564814814805</v>
      </c>
      <c r="K1510" s="9">
        <f>IF(telefony[[#This Row],[Czy komórkowy]]=1, telefony[[#This Row],[zakonczenie]]-telefony[[#This Row],[rozpoczecie]]+K1509, K1509)</f>
        <v>2.0009606481481468</v>
      </c>
      <c r="L1510" s="9">
        <f>IF(telefony[[#This Row],[Czy zagraniczne]]=1, telefony[[#This Row],[zakonczenie]]-telefony[[#This Row],[rozpoczecie]]+L1509, L1509)</f>
        <v>0.44319444444444506</v>
      </c>
      <c r="M1510" s="9">
        <f>IF(telefony[[#This Row],[Czy stacjonarny]]=1, telefony[[#This Row],[zakonczenie]]-telefony[[#This Row],[rozpoczecie]]+M1509, IF(telefony[[#This Row],[Czy komórkowy]]=1, telefony[[#This Row],[zakonczenie]]-telefony[[#This Row],[rozpoczecie]]+M1509, M1509))</f>
        <v>8.236817129629646</v>
      </c>
      <c r="N1510" s="2">
        <f>telefony[[#This Row],[zakonczenie]]-telefony[[#This Row],[rozpoczecie]]</f>
        <v>2.2337962962962754E-3</v>
      </c>
      <c r="O1510">
        <f>IF(telefony[[#This Row],[Czy zagraniczne]]=1, ROUNDUP(telefony[[#This Row],[Trwanie]]*1440,0),0)</f>
        <v>0</v>
      </c>
      <c r="P1510" s="9">
        <f>IF(telefony[[#This Row],[Czy komórkowy]]=1, P1509+telefony[[#This Row],[Trwanie]], P1509)</f>
        <v>1.8363078703703699</v>
      </c>
      <c r="Q1510" s="9">
        <f>IF(telefony[[#This Row],[Czy stacjonarny]]=1, Q1509+telefony[[#This Row],[Trwanie]], Q1509)</f>
        <v>5.8449537037037054</v>
      </c>
    </row>
    <row r="1511" spans="1:17" x14ac:dyDescent="0.25">
      <c r="A1511">
        <v>98382147</v>
      </c>
      <c r="B1511" s="1">
        <v>42937</v>
      </c>
      <c r="C1511" s="2">
        <v>0.62484953703703705</v>
      </c>
      <c r="D1511" s="2">
        <v>0.62848379629629625</v>
      </c>
      <c r="E1511">
        <f>IF(LEN(telefony[[#This Row],[nr]]) = 7, 1,0)</f>
        <v>0</v>
      </c>
      <c r="F1511">
        <f>IF(LEN(telefony[[#This Row],[nr]]) = 8, 1,0)</f>
        <v>1</v>
      </c>
      <c r="G1511">
        <f>IF(LEN(telefony[[#This Row],[nr]]) &gt;= 10, 1,0)</f>
        <v>0</v>
      </c>
      <c r="H1511">
        <f>IF(AND(MID(telefony[[#This Row],[nr]],1,2)="12",  telefony[[#This Row],[Czy stacjonarny]]=1), 1,0)</f>
        <v>0</v>
      </c>
      <c r="I1511" s="2">
        <f>IF(telefony[[#This Row],[Czy stacjonarny na 12]]=1, telefony[[#This Row],[zakonczenie]]-telefony[[#This Row],[rozpoczecie]]+I1510, I1510)</f>
        <v>0.11483796296296273</v>
      </c>
      <c r="J1511" s="9">
        <f>IF(telefony[[#This Row],[Czy stacjonarny]]=1, telefony[[#This Row],[zakonczenie]]-telefony[[#This Row],[rozpoczecie]]+J1510, J1510)</f>
        <v>6.2358564814814805</v>
      </c>
      <c r="K1511" s="9">
        <f>IF(telefony[[#This Row],[Czy komórkowy]]=1, telefony[[#This Row],[zakonczenie]]-telefony[[#This Row],[rozpoczecie]]+K1510, K1510)</f>
        <v>2.0045949074074061</v>
      </c>
      <c r="L1511" s="9">
        <f>IF(telefony[[#This Row],[Czy zagraniczne]]=1, telefony[[#This Row],[zakonczenie]]-telefony[[#This Row],[rozpoczecie]]+L1510, L1510)</f>
        <v>0.44319444444444506</v>
      </c>
      <c r="M1511" s="9">
        <f>IF(telefony[[#This Row],[Czy stacjonarny]]=1, telefony[[#This Row],[zakonczenie]]-telefony[[#This Row],[rozpoczecie]]+M1510, IF(telefony[[#This Row],[Czy komórkowy]]=1, telefony[[#This Row],[zakonczenie]]-telefony[[#This Row],[rozpoczecie]]+M1510, M1510))</f>
        <v>8.2404513888889053</v>
      </c>
      <c r="N1511" s="2">
        <f>telefony[[#This Row],[zakonczenie]]-telefony[[#This Row],[rozpoczecie]]</f>
        <v>3.6342592592591982E-3</v>
      </c>
      <c r="O1511">
        <f>IF(telefony[[#This Row],[Czy zagraniczne]]=1, ROUNDUP(telefony[[#This Row],[Trwanie]]*1440,0),0)</f>
        <v>0</v>
      </c>
      <c r="P1511" s="9">
        <f>IF(telefony[[#This Row],[Czy komórkowy]]=1, P1510+telefony[[#This Row],[Trwanie]], P1510)</f>
        <v>1.839942129629629</v>
      </c>
      <c r="Q1511" s="9">
        <f>IF(telefony[[#This Row],[Czy stacjonarny]]=1, Q1510+telefony[[#This Row],[Trwanie]], Q1510)</f>
        <v>5.8449537037037054</v>
      </c>
    </row>
    <row r="1512" spans="1:17" x14ac:dyDescent="0.25">
      <c r="A1512">
        <v>9427353</v>
      </c>
      <c r="B1512" s="1">
        <v>42937</v>
      </c>
      <c r="C1512" s="2">
        <v>0.62612268518518521</v>
      </c>
      <c r="D1512" s="2">
        <v>0.62835648148148149</v>
      </c>
      <c r="E1512">
        <f>IF(LEN(telefony[[#This Row],[nr]]) = 7, 1,0)</f>
        <v>1</v>
      </c>
      <c r="F1512">
        <f>IF(LEN(telefony[[#This Row],[nr]]) = 8, 1,0)</f>
        <v>0</v>
      </c>
      <c r="G1512">
        <f>IF(LEN(telefony[[#This Row],[nr]]) &gt;= 10, 1,0)</f>
        <v>0</v>
      </c>
      <c r="H1512">
        <f>IF(AND(MID(telefony[[#This Row],[nr]],1,2)="12",  telefony[[#This Row],[Czy stacjonarny]]=1), 1,0)</f>
        <v>0</v>
      </c>
      <c r="I1512" s="2">
        <f>IF(telefony[[#This Row],[Czy stacjonarny na 12]]=1, telefony[[#This Row],[zakonczenie]]-telefony[[#This Row],[rozpoczecie]]+I1511, I1511)</f>
        <v>0.11483796296296273</v>
      </c>
      <c r="J1512" s="9">
        <f>IF(telefony[[#This Row],[Czy stacjonarny]]=1, telefony[[#This Row],[zakonczenie]]-telefony[[#This Row],[rozpoczecie]]+J1511, J1511)</f>
        <v>6.2380902777777765</v>
      </c>
      <c r="K1512" s="9">
        <f>IF(telefony[[#This Row],[Czy komórkowy]]=1, telefony[[#This Row],[zakonczenie]]-telefony[[#This Row],[rozpoczecie]]+K1511, K1511)</f>
        <v>2.0045949074074061</v>
      </c>
      <c r="L1512" s="9">
        <f>IF(telefony[[#This Row],[Czy zagraniczne]]=1, telefony[[#This Row],[zakonczenie]]-telefony[[#This Row],[rozpoczecie]]+L1511, L1511)</f>
        <v>0.44319444444444506</v>
      </c>
      <c r="M1512" s="9">
        <f>IF(telefony[[#This Row],[Czy stacjonarny]]=1, telefony[[#This Row],[zakonczenie]]-telefony[[#This Row],[rozpoczecie]]+M1511, IF(telefony[[#This Row],[Czy komórkowy]]=1, telefony[[#This Row],[zakonczenie]]-telefony[[#This Row],[rozpoczecie]]+M1511, M1511))</f>
        <v>8.2426851851852021</v>
      </c>
      <c r="N1512" s="2">
        <f>telefony[[#This Row],[zakonczenie]]-telefony[[#This Row],[rozpoczecie]]</f>
        <v>2.2337962962962754E-3</v>
      </c>
      <c r="O1512">
        <f>IF(telefony[[#This Row],[Czy zagraniczne]]=1, ROUNDUP(telefony[[#This Row],[Trwanie]]*1440,0),0)</f>
        <v>0</v>
      </c>
      <c r="P1512" s="9">
        <f>IF(telefony[[#This Row],[Czy komórkowy]]=1, P1511+telefony[[#This Row],[Trwanie]], P1511)</f>
        <v>1.839942129629629</v>
      </c>
      <c r="Q1512" s="9">
        <f>IF(telefony[[#This Row],[Czy stacjonarny]]=1, Q1511+telefony[[#This Row],[Trwanie]], Q1511)</f>
        <v>5.8471875000000013</v>
      </c>
    </row>
    <row r="1513" spans="1:17" x14ac:dyDescent="0.25">
      <c r="A1513">
        <v>11274735</v>
      </c>
      <c r="B1513" s="1">
        <v>42940</v>
      </c>
      <c r="C1513" s="2">
        <v>0.33624999999999999</v>
      </c>
      <c r="D1513" s="2">
        <v>0.34670138888888891</v>
      </c>
      <c r="E1513">
        <f>IF(LEN(telefony[[#This Row],[nr]]) = 7, 1,0)</f>
        <v>0</v>
      </c>
      <c r="F1513">
        <f>IF(LEN(telefony[[#This Row],[nr]]) = 8, 1,0)</f>
        <v>1</v>
      </c>
      <c r="G1513">
        <f>IF(LEN(telefony[[#This Row],[nr]]) &gt;= 10, 1,0)</f>
        <v>0</v>
      </c>
      <c r="H1513">
        <f>IF(AND(MID(telefony[[#This Row],[nr]],1,2)="12",  telefony[[#This Row],[Czy stacjonarny]]=1), 1,0)</f>
        <v>0</v>
      </c>
      <c r="I1513" s="2">
        <f>IF(telefony[[#This Row],[Czy stacjonarny na 12]]=1, telefony[[#This Row],[zakonczenie]]-telefony[[#This Row],[rozpoczecie]]+I1512, I1512)</f>
        <v>0.11483796296296273</v>
      </c>
      <c r="J1513" s="9">
        <f>IF(telefony[[#This Row],[Czy stacjonarny]]=1, telefony[[#This Row],[zakonczenie]]-telefony[[#This Row],[rozpoczecie]]+J1512, J1512)</f>
        <v>6.2380902777777765</v>
      </c>
      <c r="K1513" s="9">
        <f>IF(telefony[[#This Row],[Czy komórkowy]]=1, telefony[[#This Row],[zakonczenie]]-telefony[[#This Row],[rozpoczecie]]+K1512, K1512)</f>
        <v>2.0150462962962949</v>
      </c>
      <c r="L1513" s="9">
        <f>IF(telefony[[#This Row],[Czy zagraniczne]]=1, telefony[[#This Row],[zakonczenie]]-telefony[[#This Row],[rozpoczecie]]+L1512, L1512)</f>
        <v>0.44319444444444506</v>
      </c>
      <c r="M1513" s="9">
        <f>IF(telefony[[#This Row],[Czy stacjonarny]]=1, telefony[[#This Row],[zakonczenie]]-telefony[[#This Row],[rozpoczecie]]+M1512, IF(telefony[[#This Row],[Czy komórkowy]]=1, telefony[[#This Row],[zakonczenie]]-telefony[[#This Row],[rozpoczecie]]+M1512, M1512))</f>
        <v>8.253136574074091</v>
      </c>
      <c r="N1513" s="2">
        <f>telefony[[#This Row],[zakonczenie]]-telefony[[#This Row],[rozpoczecie]]</f>
        <v>1.0451388888888913E-2</v>
      </c>
      <c r="O1513">
        <f>IF(telefony[[#This Row],[Czy zagraniczne]]=1, ROUNDUP(telefony[[#This Row],[Trwanie]]*1440,0),0)</f>
        <v>0</v>
      </c>
      <c r="P1513" s="9">
        <f>IF(telefony[[#This Row],[Czy komórkowy]]=1, P1512+telefony[[#This Row],[Trwanie]], P1512)</f>
        <v>1.8503935185185179</v>
      </c>
      <c r="Q1513" s="9">
        <f>IF(telefony[[#This Row],[Czy stacjonarny]]=1, Q1512+telefony[[#This Row],[Trwanie]], Q1512)</f>
        <v>5.8471875000000013</v>
      </c>
    </row>
    <row r="1514" spans="1:17" x14ac:dyDescent="0.25">
      <c r="A1514">
        <v>9727873</v>
      </c>
      <c r="B1514" s="1">
        <v>42940</v>
      </c>
      <c r="C1514" s="2">
        <v>0.33728009259259262</v>
      </c>
      <c r="D1514" s="2">
        <v>0.34291666666666665</v>
      </c>
      <c r="E1514">
        <f>IF(LEN(telefony[[#This Row],[nr]]) = 7, 1,0)</f>
        <v>1</v>
      </c>
      <c r="F1514">
        <f>IF(LEN(telefony[[#This Row],[nr]]) = 8, 1,0)</f>
        <v>0</v>
      </c>
      <c r="G1514">
        <f>IF(LEN(telefony[[#This Row],[nr]]) &gt;= 10, 1,0)</f>
        <v>0</v>
      </c>
      <c r="H1514">
        <f>IF(AND(MID(telefony[[#This Row],[nr]],1,2)="12",  telefony[[#This Row],[Czy stacjonarny]]=1), 1,0)</f>
        <v>0</v>
      </c>
      <c r="I1514" s="2">
        <f>IF(telefony[[#This Row],[Czy stacjonarny na 12]]=1, telefony[[#This Row],[zakonczenie]]-telefony[[#This Row],[rozpoczecie]]+I1513, I1513)</f>
        <v>0.11483796296296273</v>
      </c>
      <c r="J1514" s="9">
        <f>IF(telefony[[#This Row],[Czy stacjonarny]]=1, telefony[[#This Row],[zakonczenie]]-telefony[[#This Row],[rozpoczecie]]+J1513, J1513)</f>
        <v>6.2437268518518501</v>
      </c>
      <c r="K1514" s="9">
        <f>IF(telefony[[#This Row],[Czy komórkowy]]=1, telefony[[#This Row],[zakonczenie]]-telefony[[#This Row],[rozpoczecie]]+K1513, K1513)</f>
        <v>2.0150462962962949</v>
      </c>
      <c r="L1514" s="9">
        <f>IF(telefony[[#This Row],[Czy zagraniczne]]=1, telefony[[#This Row],[zakonczenie]]-telefony[[#This Row],[rozpoczecie]]+L1513, L1513)</f>
        <v>0.44319444444444506</v>
      </c>
      <c r="M1514" s="9">
        <f>IF(telefony[[#This Row],[Czy stacjonarny]]=1, telefony[[#This Row],[zakonczenie]]-telefony[[#This Row],[rozpoczecie]]+M1513, IF(telefony[[#This Row],[Czy komórkowy]]=1, telefony[[#This Row],[zakonczenie]]-telefony[[#This Row],[rozpoczecie]]+M1513, M1513))</f>
        <v>8.2587731481481654</v>
      </c>
      <c r="N1514" s="2">
        <f>telefony[[#This Row],[zakonczenie]]-telefony[[#This Row],[rozpoczecie]]</f>
        <v>5.63657407407403E-3</v>
      </c>
      <c r="O1514">
        <f>IF(telefony[[#This Row],[Czy zagraniczne]]=1, ROUNDUP(telefony[[#This Row],[Trwanie]]*1440,0),0)</f>
        <v>0</v>
      </c>
      <c r="P1514" s="9">
        <f>IF(telefony[[#This Row],[Czy komórkowy]]=1, P1513+telefony[[#This Row],[Trwanie]], P1513)</f>
        <v>1.8503935185185179</v>
      </c>
      <c r="Q1514" s="9">
        <f>IF(telefony[[#This Row],[Czy stacjonarny]]=1, Q1513+telefony[[#This Row],[Trwanie]], Q1513)</f>
        <v>5.8528240740740749</v>
      </c>
    </row>
    <row r="1515" spans="1:17" x14ac:dyDescent="0.25">
      <c r="A1515">
        <v>4804872</v>
      </c>
      <c r="B1515" s="1">
        <v>42940</v>
      </c>
      <c r="C1515" s="2">
        <v>0.3402662037037037</v>
      </c>
      <c r="D1515" s="2">
        <v>0.34250000000000003</v>
      </c>
      <c r="E1515">
        <f>IF(LEN(telefony[[#This Row],[nr]]) = 7, 1,0)</f>
        <v>1</v>
      </c>
      <c r="F1515">
        <f>IF(LEN(telefony[[#This Row],[nr]]) = 8, 1,0)</f>
        <v>0</v>
      </c>
      <c r="G1515">
        <f>IF(LEN(telefony[[#This Row],[nr]]) &gt;= 10, 1,0)</f>
        <v>0</v>
      </c>
      <c r="H1515">
        <f>IF(AND(MID(telefony[[#This Row],[nr]],1,2)="12",  telefony[[#This Row],[Czy stacjonarny]]=1), 1,0)</f>
        <v>0</v>
      </c>
      <c r="I1515" s="2">
        <f>IF(telefony[[#This Row],[Czy stacjonarny na 12]]=1, telefony[[#This Row],[zakonczenie]]-telefony[[#This Row],[rozpoczecie]]+I1514, I1514)</f>
        <v>0.11483796296296273</v>
      </c>
      <c r="J1515" s="9">
        <f>IF(telefony[[#This Row],[Czy stacjonarny]]=1, telefony[[#This Row],[zakonczenie]]-telefony[[#This Row],[rozpoczecie]]+J1514, J1514)</f>
        <v>6.245960648148146</v>
      </c>
      <c r="K1515" s="9">
        <f>IF(telefony[[#This Row],[Czy komórkowy]]=1, telefony[[#This Row],[zakonczenie]]-telefony[[#This Row],[rozpoczecie]]+K1514, K1514)</f>
        <v>2.0150462962962949</v>
      </c>
      <c r="L1515" s="9">
        <f>IF(telefony[[#This Row],[Czy zagraniczne]]=1, telefony[[#This Row],[zakonczenie]]-telefony[[#This Row],[rozpoczecie]]+L1514, L1514)</f>
        <v>0.44319444444444506</v>
      </c>
      <c r="M1515" s="9">
        <f>IF(telefony[[#This Row],[Czy stacjonarny]]=1, telefony[[#This Row],[zakonczenie]]-telefony[[#This Row],[rozpoczecie]]+M1514, IF(telefony[[#This Row],[Czy komórkowy]]=1, telefony[[#This Row],[zakonczenie]]-telefony[[#This Row],[rozpoczecie]]+M1514, M1514))</f>
        <v>8.2610069444444623</v>
      </c>
      <c r="N1515" s="2">
        <f>telefony[[#This Row],[zakonczenie]]-telefony[[#This Row],[rozpoczecie]]</f>
        <v>2.2337962962963309E-3</v>
      </c>
      <c r="O1515">
        <f>IF(telefony[[#This Row],[Czy zagraniczne]]=1, ROUNDUP(telefony[[#This Row],[Trwanie]]*1440,0),0)</f>
        <v>0</v>
      </c>
      <c r="P1515" s="9">
        <f>IF(telefony[[#This Row],[Czy komórkowy]]=1, P1514+telefony[[#This Row],[Trwanie]], P1514)</f>
        <v>1.8503935185185179</v>
      </c>
      <c r="Q1515" s="9">
        <f>IF(telefony[[#This Row],[Czy stacjonarny]]=1, Q1514+telefony[[#This Row],[Trwanie]], Q1514)</f>
        <v>5.8550578703703708</v>
      </c>
    </row>
    <row r="1516" spans="1:17" x14ac:dyDescent="0.25">
      <c r="A1516">
        <v>22583033</v>
      </c>
      <c r="B1516" s="1">
        <v>42940</v>
      </c>
      <c r="C1516" s="2">
        <v>0.34495370370370371</v>
      </c>
      <c r="D1516" s="2">
        <v>0.3467824074074074</v>
      </c>
      <c r="E1516">
        <f>IF(LEN(telefony[[#This Row],[nr]]) = 7, 1,0)</f>
        <v>0</v>
      </c>
      <c r="F1516">
        <f>IF(LEN(telefony[[#This Row],[nr]]) = 8, 1,0)</f>
        <v>1</v>
      </c>
      <c r="G1516">
        <f>IF(LEN(telefony[[#This Row],[nr]]) &gt;= 10, 1,0)</f>
        <v>0</v>
      </c>
      <c r="H1516">
        <f>IF(AND(MID(telefony[[#This Row],[nr]],1,2)="12",  telefony[[#This Row],[Czy stacjonarny]]=1), 1,0)</f>
        <v>0</v>
      </c>
      <c r="I1516" s="2">
        <f>IF(telefony[[#This Row],[Czy stacjonarny na 12]]=1, telefony[[#This Row],[zakonczenie]]-telefony[[#This Row],[rozpoczecie]]+I1515, I1515)</f>
        <v>0.11483796296296273</v>
      </c>
      <c r="J1516" s="9">
        <f>IF(telefony[[#This Row],[Czy stacjonarny]]=1, telefony[[#This Row],[zakonczenie]]-telefony[[#This Row],[rozpoczecie]]+J1515, J1515)</f>
        <v>6.245960648148146</v>
      </c>
      <c r="K1516" s="9">
        <f>IF(telefony[[#This Row],[Czy komórkowy]]=1, telefony[[#This Row],[zakonczenie]]-telefony[[#This Row],[rozpoczecie]]+K1515, K1515)</f>
        <v>2.0168749999999989</v>
      </c>
      <c r="L1516" s="9">
        <f>IF(telefony[[#This Row],[Czy zagraniczne]]=1, telefony[[#This Row],[zakonczenie]]-telefony[[#This Row],[rozpoczecie]]+L1515, L1515)</f>
        <v>0.44319444444444506</v>
      </c>
      <c r="M1516" s="9">
        <f>IF(telefony[[#This Row],[Czy stacjonarny]]=1, telefony[[#This Row],[zakonczenie]]-telefony[[#This Row],[rozpoczecie]]+M1515, IF(telefony[[#This Row],[Czy komórkowy]]=1, telefony[[#This Row],[zakonczenie]]-telefony[[#This Row],[rozpoczecie]]+M1515, M1515))</f>
        <v>8.2628356481481653</v>
      </c>
      <c r="N1516" s="2">
        <f>telefony[[#This Row],[zakonczenie]]-telefony[[#This Row],[rozpoczecie]]</f>
        <v>1.8287037037036935E-3</v>
      </c>
      <c r="O1516">
        <f>IF(telefony[[#This Row],[Czy zagraniczne]]=1, ROUNDUP(telefony[[#This Row],[Trwanie]]*1440,0),0)</f>
        <v>0</v>
      </c>
      <c r="P1516" s="9">
        <f>IF(telefony[[#This Row],[Czy komórkowy]]=1, P1515+telefony[[#This Row],[Trwanie]], P1515)</f>
        <v>1.8522222222222215</v>
      </c>
      <c r="Q1516" s="9">
        <f>IF(telefony[[#This Row],[Czy stacjonarny]]=1, Q1515+telefony[[#This Row],[Trwanie]], Q1515)</f>
        <v>5.8550578703703708</v>
      </c>
    </row>
    <row r="1517" spans="1:17" x14ac:dyDescent="0.25">
      <c r="A1517">
        <v>4056070</v>
      </c>
      <c r="B1517" s="1">
        <v>42940</v>
      </c>
      <c r="C1517" s="2">
        <v>0.3480787037037037</v>
      </c>
      <c r="D1517" s="2">
        <v>0.35413194444444446</v>
      </c>
      <c r="E1517">
        <f>IF(LEN(telefony[[#This Row],[nr]]) = 7, 1,0)</f>
        <v>1</v>
      </c>
      <c r="F1517">
        <f>IF(LEN(telefony[[#This Row],[nr]]) = 8, 1,0)</f>
        <v>0</v>
      </c>
      <c r="G1517">
        <f>IF(LEN(telefony[[#This Row],[nr]]) &gt;= 10, 1,0)</f>
        <v>0</v>
      </c>
      <c r="H1517">
        <f>IF(AND(MID(telefony[[#This Row],[nr]],1,2)="12",  telefony[[#This Row],[Czy stacjonarny]]=1), 1,0)</f>
        <v>0</v>
      </c>
      <c r="I1517" s="2">
        <f>IF(telefony[[#This Row],[Czy stacjonarny na 12]]=1, telefony[[#This Row],[zakonczenie]]-telefony[[#This Row],[rozpoczecie]]+I1516, I1516)</f>
        <v>0.11483796296296273</v>
      </c>
      <c r="J1517" s="9">
        <f>IF(telefony[[#This Row],[Czy stacjonarny]]=1, telefony[[#This Row],[zakonczenie]]-telefony[[#This Row],[rozpoczecie]]+J1516, J1516)</f>
        <v>6.2520138888888868</v>
      </c>
      <c r="K1517" s="9">
        <f>IF(telefony[[#This Row],[Czy komórkowy]]=1, telefony[[#This Row],[zakonczenie]]-telefony[[#This Row],[rozpoczecie]]+K1516, K1516)</f>
        <v>2.0168749999999989</v>
      </c>
      <c r="L1517" s="9">
        <f>IF(telefony[[#This Row],[Czy zagraniczne]]=1, telefony[[#This Row],[zakonczenie]]-telefony[[#This Row],[rozpoczecie]]+L1516, L1516)</f>
        <v>0.44319444444444506</v>
      </c>
      <c r="M1517" s="9">
        <f>IF(telefony[[#This Row],[Czy stacjonarny]]=1, telefony[[#This Row],[zakonczenie]]-telefony[[#This Row],[rozpoczecie]]+M1516, IF(telefony[[#This Row],[Czy komórkowy]]=1, telefony[[#This Row],[zakonczenie]]-telefony[[#This Row],[rozpoczecie]]+M1516, M1516))</f>
        <v>8.2688888888889061</v>
      </c>
      <c r="N1517" s="2">
        <f>telefony[[#This Row],[zakonczenie]]-telefony[[#This Row],[rozpoczecie]]</f>
        <v>6.0532407407407618E-3</v>
      </c>
      <c r="O1517">
        <f>IF(telefony[[#This Row],[Czy zagraniczne]]=1, ROUNDUP(telefony[[#This Row],[Trwanie]]*1440,0),0)</f>
        <v>0</v>
      </c>
      <c r="P1517" s="9">
        <f>IF(telefony[[#This Row],[Czy komórkowy]]=1, P1516+telefony[[#This Row],[Trwanie]], P1516)</f>
        <v>1.8522222222222215</v>
      </c>
      <c r="Q1517" s="9">
        <f>IF(telefony[[#This Row],[Czy stacjonarny]]=1, Q1516+telefony[[#This Row],[Trwanie]], Q1516)</f>
        <v>5.8611111111111116</v>
      </c>
    </row>
    <row r="1518" spans="1:17" x14ac:dyDescent="0.25">
      <c r="A1518">
        <v>2701816</v>
      </c>
      <c r="B1518" s="1">
        <v>42940</v>
      </c>
      <c r="C1518" s="2">
        <v>0.34879629629629627</v>
      </c>
      <c r="D1518" s="2">
        <v>0.35699074074074072</v>
      </c>
      <c r="E1518">
        <f>IF(LEN(telefony[[#This Row],[nr]]) = 7, 1,0)</f>
        <v>1</v>
      </c>
      <c r="F1518">
        <f>IF(LEN(telefony[[#This Row],[nr]]) = 8, 1,0)</f>
        <v>0</v>
      </c>
      <c r="G1518">
        <f>IF(LEN(telefony[[#This Row],[nr]]) &gt;= 10, 1,0)</f>
        <v>0</v>
      </c>
      <c r="H1518">
        <f>IF(AND(MID(telefony[[#This Row],[nr]],1,2)="12",  telefony[[#This Row],[Czy stacjonarny]]=1), 1,0)</f>
        <v>0</v>
      </c>
      <c r="I1518" s="2">
        <f>IF(telefony[[#This Row],[Czy stacjonarny na 12]]=1, telefony[[#This Row],[zakonczenie]]-telefony[[#This Row],[rozpoczecie]]+I1517, I1517)</f>
        <v>0.11483796296296273</v>
      </c>
      <c r="J1518" s="9">
        <f>IF(telefony[[#This Row],[Czy stacjonarny]]=1, telefony[[#This Row],[zakonczenie]]-telefony[[#This Row],[rozpoczecie]]+J1517, J1517)</f>
        <v>6.2602083333333312</v>
      </c>
      <c r="K1518" s="9">
        <f>IF(telefony[[#This Row],[Czy komórkowy]]=1, telefony[[#This Row],[zakonczenie]]-telefony[[#This Row],[rozpoczecie]]+K1517, K1517)</f>
        <v>2.0168749999999989</v>
      </c>
      <c r="L1518" s="9">
        <f>IF(telefony[[#This Row],[Czy zagraniczne]]=1, telefony[[#This Row],[zakonczenie]]-telefony[[#This Row],[rozpoczecie]]+L1517, L1517)</f>
        <v>0.44319444444444506</v>
      </c>
      <c r="M1518" s="9">
        <f>IF(telefony[[#This Row],[Czy stacjonarny]]=1, telefony[[#This Row],[zakonczenie]]-telefony[[#This Row],[rozpoczecie]]+M1517, IF(telefony[[#This Row],[Czy komórkowy]]=1, telefony[[#This Row],[zakonczenie]]-telefony[[#This Row],[rozpoczecie]]+M1517, M1517))</f>
        <v>8.2770833333333513</v>
      </c>
      <c r="N1518" s="2">
        <f>telefony[[#This Row],[zakonczenie]]-telefony[[#This Row],[rozpoczecie]]</f>
        <v>8.1944444444444486E-3</v>
      </c>
      <c r="O1518">
        <f>IF(telefony[[#This Row],[Czy zagraniczne]]=1, ROUNDUP(telefony[[#This Row],[Trwanie]]*1440,0),0)</f>
        <v>0</v>
      </c>
      <c r="P1518" s="9">
        <f>IF(telefony[[#This Row],[Czy komórkowy]]=1, P1517+telefony[[#This Row],[Trwanie]], P1517)</f>
        <v>1.8522222222222215</v>
      </c>
      <c r="Q1518" s="9">
        <f>IF(telefony[[#This Row],[Czy stacjonarny]]=1, Q1517+telefony[[#This Row],[Trwanie]], Q1517)</f>
        <v>5.869305555555556</v>
      </c>
    </row>
    <row r="1519" spans="1:17" x14ac:dyDescent="0.25">
      <c r="A1519">
        <v>20735440</v>
      </c>
      <c r="B1519" s="1">
        <v>42940</v>
      </c>
      <c r="C1519" s="2">
        <v>0.35041666666666665</v>
      </c>
      <c r="D1519" s="2">
        <v>0.35834490740740743</v>
      </c>
      <c r="E1519">
        <f>IF(LEN(telefony[[#This Row],[nr]]) = 7, 1,0)</f>
        <v>0</v>
      </c>
      <c r="F1519">
        <f>IF(LEN(telefony[[#This Row],[nr]]) = 8, 1,0)</f>
        <v>1</v>
      </c>
      <c r="G1519">
        <f>IF(LEN(telefony[[#This Row],[nr]]) &gt;= 10, 1,0)</f>
        <v>0</v>
      </c>
      <c r="H1519">
        <f>IF(AND(MID(telefony[[#This Row],[nr]],1,2)="12",  telefony[[#This Row],[Czy stacjonarny]]=1), 1,0)</f>
        <v>0</v>
      </c>
      <c r="I1519" s="2">
        <f>IF(telefony[[#This Row],[Czy stacjonarny na 12]]=1, telefony[[#This Row],[zakonczenie]]-telefony[[#This Row],[rozpoczecie]]+I1518, I1518)</f>
        <v>0.11483796296296273</v>
      </c>
      <c r="J1519" s="9">
        <f>IF(telefony[[#This Row],[Czy stacjonarny]]=1, telefony[[#This Row],[zakonczenie]]-telefony[[#This Row],[rozpoczecie]]+J1518, J1518)</f>
        <v>6.2602083333333312</v>
      </c>
      <c r="K1519" s="9">
        <f>IF(telefony[[#This Row],[Czy komórkowy]]=1, telefony[[#This Row],[zakonczenie]]-telefony[[#This Row],[rozpoczecie]]+K1518, K1518)</f>
        <v>2.0248032407407397</v>
      </c>
      <c r="L1519" s="9">
        <f>IF(telefony[[#This Row],[Czy zagraniczne]]=1, telefony[[#This Row],[zakonczenie]]-telefony[[#This Row],[rozpoczecie]]+L1518, L1518)</f>
        <v>0.44319444444444506</v>
      </c>
      <c r="M1519" s="9">
        <f>IF(telefony[[#This Row],[Czy stacjonarny]]=1, telefony[[#This Row],[zakonczenie]]-telefony[[#This Row],[rozpoczecie]]+M1518, IF(telefony[[#This Row],[Czy komórkowy]]=1, telefony[[#This Row],[zakonczenie]]-telefony[[#This Row],[rozpoczecie]]+M1518, M1518))</f>
        <v>8.2850115740740922</v>
      </c>
      <c r="N1519" s="2">
        <f>telefony[[#This Row],[zakonczenie]]-telefony[[#This Row],[rozpoczecie]]</f>
        <v>7.9282407407407773E-3</v>
      </c>
      <c r="O1519">
        <f>IF(telefony[[#This Row],[Czy zagraniczne]]=1, ROUNDUP(telefony[[#This Row],[Trwanie]]*1440,0),0)</f>
        <v>0</v>
      </c>
      <c r="P1519" s="9">
        <f>IF(telefony[[#This Row],[Czy komórkowy]]=1, P1518+telefony[[#This Row],[Trwanie]], P1518)</f>
        <v>1.8601504629629624</v>
      </c>
      <c r="Q1519" s="9">
        <f>IF(telefony[[#This Row],[Czy stacjonarny]]=1, Q1518+telefony[[#This Row],[Trwanie]], Q1518)</f>
        <v>5.869305555555556</v>
      </c>
    </row>
    <row r="1520" spans="1:17" x14ac:dyDescent="0.25">
      <c r="A1520">
        <v>9076015</v>
      </c>
      <c r="B1520" s="1">
        <v>42940</v>
      </c>
      <c r="C1520" s="2">
        <v>0.35129629629629627</v>
      </c>
      <c r="D1520" s="2">
        <v>0.35626157407407405</v>
      </c>
      <c r="E1520">
        <f>IF(LEN(telefony[[#This Row],[nr]]) = 7, 1,0)</f>
        <v>1</v>
      </c>
      <c r="F1520">
        <f>IF(LEN(telefony[[#This Row],[nr]]) = 8, 1,0)</f>
        <v>0</v>
      </c>
      <c r="G1520">
        <f>IF(LEN(telefony[[#This Row],[nr]]) &gt;= 10, 1,0)</f>
        <v>0</v>
      </c>
      <c r="H1520">
        <f>IF(AND(MID(telefony[[#This Row],[nr]],1,2)="12",  telefony[[#This Row],[Czy stacjonarny]]=1), 1,0)</f>
        <v>0</v>
      </c>
      <c r="I1520" s="2">
        <f>IF(telefony[[#This Row],[Czy stacjonarny na 12]]=1, telefony[[#This Row],[zakonczenie]]-telefony[[#This Row],[rozpoczecie]]+I1519, I1519)</f>
        <v>0.11483796296296273</v>
      </c>
      <c r="J1520" s="9">
        <f>IF(telefony[[#This Row],[Czy stacjonarny]]=1, telefony[[#This Row],[zakonczenie]]-telefony[[#This Row],[rozpoczecie]]+J1519, J1519)</f>
        <v>6.2651736111111092</v>
      </c>
      <c r="K1520" s="9">
        <f>IF(telefony[[#This Row],[Czy komórkowy]]=1, telefony[[#This Row],[zakonczenie]]-telefony[[#This Row],[rozpoczecie]]+K1519, K1519)</f>
        <v>2.0248032407407397</v>
      </c>
      <c r="L1520" s="9">
        <f>IF(telefony[[#This Row],[Czy zagraniczne]]=1, telefony[[#This Row],[zakonczenie]]-telefony[[#This Row],[rozpoczecie]]+L1519, L1519)</f>
        <v>0.44319444444444506</v>
      </c>
      <c r="M1520" s="9">
        <f>IF(telefony[[#This Row],[Czy stacjonarny]]=1, telefony[[#This Row],[zakonczenie]]-telefony[[#This Row],[rozpoczecie]]+M1519, IF(telefony[[#This Row],[Czy komórkowy]]=1, telefony[[#This Row],[zakonczenie]]-telefony[[#This Row],[rozpoczecie]]+M1519, M1519))</f>
        <v>8.2899768518518702</v>
      </c>
      <c r="N1520" s="2">
        <f>telefony[[#This Row],[zakonczenie]]-telefony[[#This Row],[rozpoczecie]]</f>
        <v>4.9652777777777768E-3</v>
      </c>
      <c r="O1520">
        <f>IF(telefony[[#This Row],[Czy zagraniczne]]=1, ROUNDUP(telefony[[#This Row],[Trwanie]]*1440,0),0)</f>
        <v>0</v>
      </c>
      <c r="P1520" s="9">
        <f>IF(telefony[[#This Row],[Czy komórkowy]]=1, P1519+telefony[[#This Row],[Trwanie]], P1519)</f>
        <v>1.8601504629629624</v>
      </c>
      <c r="Q1520" s="9">
        <f>IF(telefony[[#This Row],[Czy stacjonarny]]=1, Q1519+telefony[[#This Row],[Trwanie]], Q1519)</f>
        <v>5.874270833333334</v>
      </c>
    </row>
    <row r="1521" spans="1:17" x14ac:dyDescent="0.25">
      <c r="A1521">
        <v>11070759</v>
      </c>
      <c r="B1521" s="1">
        <v>42940</v>
      </c>
      <c r="C1521" s="2">
        <v>0.35653935185185187</v>
      </c>
      <c r="D1521" s="2">
        <v>0.35864583333333333</v>
      </c>
      <c r="E1521">
        <f>IF(LEN(telefony[[#This Row],[nr]]) = 7, 1,0)</f>
        <v>0</v>
      </c>
      <c r="F1521">
        <f>IF(LEN(telefony[[#This Row],[nr]]) = 8, 1,0)</f>
        <v>1</v>
      </c>
      <c r="G1521">
        <f>IF(LEN(telefony[[#This Row],[nr]]) &gt;= 10, 1,0)</f>
        <v>0</v>
      </c>
      <c r="H1521">
        <f>IF(AND(MID(telefony[[#This Row],[nr]],1,2)="12",  telefony[[#This Row],[Czy stacjonarny]]=1), 1,0)</f>
        <v>0</v>
      </c>
      <c r="I1521" s="2">
        <f>IF(telefony[[#This Row],[Czy stacjonarny na 12]]=1, telefony[[#This Row],[zakonczenie]]-telefony[[#This Row],[rozpoczecie]]+I1520, I1520)</f>
        <v>0.11483796296296273</v>
      </c>
      <c r="J1521" s="9">
        <f>IF(telefony[[#This Row],[Czy stacjonarny]]=1, telefony[[#This Row],[zakonczenie]]-telefony[[#This Row],[rozpoczecie]]+J1520, J1520)</f>
        <v>6.2651736111111092</v>
      </c>
      <c r="K1521" s="9">
        <f>IF(telefony[[#This Row],[Czy komórkowy]]=1, telefony[[#This Row],[zakonczenie]]-telefony[[#This Row],[rozpoczecie]]+K1520, K1520)</f>
        <v>2.026909722222221</v>
      </c>
      <c r="L1521" s="9">
        <f>IF(telefony[[#This Row],[Czy zagraniczne]]=1, telefony[[#This Row],[zakonczenie]]-telefony[[#This Row],[rozpoczecie]]+L1520, L1520)</f>
        <v>0.44319444444444506</v>
      </c>
      <c r="M1521" s="9">
        <f>IF(telefony[[#This Row],[Czy stacjonarny]]=1, telefony[[#This Row],[zakonczenie]]-telefony[[#This Row],[rozpoczecie]]+M1520, IF(telefony[[#This Row],[Czy komórkowy]]=1, telefony[[#This Row],[zakonczenie]]-telefony[[#This Row],[rozpoczecie]]+M1520, M1520))</f>
        <v>8.2920833333333519</v>
      </c>
      <c r="N1521" s="2">
        <f>telefony[[#This Row],[zakonczenie]]-telefony[[#This Row],[rozpoczecie]]</f>
        <v>2.1064814814814592E-3</v>
      </c>
      <c r="O1521">
        <f>IF(telefony[[#This Row],[Czy zagraniczne]]=1, ROUNDUP(telefony[[#This Row],[Trwanie]]*1440,0),0)</f>
        <v>0</v>
      </c>
      <c r="P1521" s="9">
        <f>IF(telefony[[#This Row],[Czy komórkowy]]=1, P1520+telefony[[#This Row],[Trwanie]], P1520)</f>
        <v>1.8622569444444439</v>
      </c>
      <c r="Q1521" s="9">
        <f>IF(telefony[[#This Row],[Czy stacjonarny]]=1, Q1520+telefony[[#This Row],[Trwanie]], Q1520)</f>
        <v>5.874270833333334</v>
      </c>
    </row>
    <row r="1522" spans="1:17" x14ac:dyDescent="0.25">
      <c r="A1522">
        <v>22176115</v>
      </c>
      <c r="B1522" s="1">
        <v>42940</v>
      </c>
      <c r="C1522" s="2">
        <v>0.35991898148148149</v>
      </c>
      <c r="D1522" s="2">
        <v>0.36880787037037038</v>
      </c>
      <c r="E1522">
        <f>IF(LEN(telefony[[#This Row],[nr]]) = 7, 1,0)</f>
        <v>0</v>
      </c>
      <c r="F1522">
        <f>IF(LEN(telefony[[#This Row],[nr]]) = 8, 1,0)</f>
        <v>1</v>
      </c>
      <c r="G1522">
        <f>IF(LEN(telefony[[#This Row],[nr]]) &gt;= 10, 1,0)</f>
        <v>0</v>
      </c>
      <c r="H1522">
        <f>IF(AND(MID(telefony[[#This Row],[nr]],1,2)="12",  telefony[[#This Row],[Czy stacjonarny]]=1), 1,0)</f>
        <v>0</v>
      </c>
      <c r="I1522" s="2">
        <f>IF(telefony[[#This Row],[Czy stacjonarny na 12]]=1, telefony[[#This Row],[zakonczenie]]-telefony[[#This Row],[rozpoczecie]]+I1521, I1521)</f>
        <v>0.11483796296296273</v>
      </c>
      <c r="J1522" s="9">
        <f>IF(telefony[[#This Row],[Czy stacjonarny]]=1, telefony[[#This Row],[zakonczenie]]-telefony[[#This Row],[rozpoczecie]]+J1521, J1521)</f>
        <v>6.2651736111111092</v>
      </c>
      <c r="K1522" s="9">
        <f>IF(telefony[[#This Row],[Czy komórkowy]]=1, telefony[[#This Row],[zakonczenie]]-telefony[[#This Row],[rozpoczecie]]+K1521, K1521)</f>
        <v>2.0357986111111099</v>
      </c>
      <c r="L1522" s="9">
        <f>IF(telefony[[#This Row],[Czy zagraniczne]]=1, telefony[[#This Row],[zakonczenie]]-telefony[[#This Row],[rozpoczecie]]+L1521, L1521)</f>
        <v>0.44319444444444506</v>
      </c>
      <c r="M1522" s="9">
        <f>IF(telefony[[#This Row],[Czy stacjonarny]]=1, telefony[[#This Row],[zakonczenie]]-telefony[[#This Row],[rozpoczecie]]+M1521, IF(telefony[[#This Row],[Czy komórkowy]]=1, telefony[[#This Row],[zakonczenie]]-telefony[[#This Row],[rozpoczecie]]+M1521, M1521))</f>
        <v>8.3009722222222404</v>
      </c>
      <c r="N1522" s="2">
        <f>telefony[[#This Row],[zakonczenie]]-telefony[[#This Row],[rozpoczecie]]</f>
        <v>8.8888888888888906E-3</v>
      </c>
      <c r="O1522">
        <f>IF(telefony[[#This Row],[Czy zagraniczne]]=1, ROUNDUP(telefony[[#This Row],[Trwanie]]*1440,0),0)</f>
        <v>0</v>
      </c>
      <c r="P1522" s="9">
        <f>IF(telefony[[#This Row],[Czy komórkowy]]=1, P1521+telefony[[#This Row],[Trwanie]], P1521)</f>
        <v>1.8711458333333328</v>
      </c>
      <c r="Q1522" s="9">
        <f>IF(telefony[[#This Row],[Czy stacjonarny]]=1, Q1521+telefony[[#This Row],[Trwanie]], Q1521)</f>
        <v>5.874270833333334</v>
      </c>
    </row>
    <row r="1523" spans="1:17" x14ac:dyDescent="0.25">
      <c r="A1523">
        <v>7456918</v>
      </c>
      <c r="B1523" s="1">
        <v>42940</v>
      </c>
      <c r="C1523" s="2">
        <v>0.36061342592592593</v>
      </c>
      <c r="D1523" s="2">
        <v>0.36667824074074074</v>
      </c>
      <c r="E1523">
        <f>IF(LEN(telefony[[#This Row],[nr]]) = 7, 1,0)</f>
        <v>1</v>
      </c>
      <c r="F1523">
        <f>IF(LEN(telefony[[#This Row],[nr]]) = 8, 1,0)</f>
        <v>0</v>
      </c>
      <c r="G1523">
        <f>IF(LEN(telefony[[#This Row],[nr]]) &gt;= 10, 1,0)</f>
        <v>0</v>
      </c>
      <c r="H1523">
        <f>IF(AND(MID(telefony[[#This Row],[nr]],1,2)="12",  telefony[[#This Row],[Czy stacjonarny]]=1), 1,0)</f>
        <v>0</v>
      </c>
      <c r="I1523" s="2">
        <f>IF(telefony[[#This Row],[Czy stacjonarny na 12]]=1, telefony[[#This Row],[zakonczenie]]-telefony[[#This Row],[rozpoczecie]]+I1522, I1522)</f>
        <v>0.11483796296296273</v>
      </c>
      <c r="J1523" s="9">
        <f>IF(telefony[[#This Row],[Czy stacjonarny]]=1, telefony[[#This Row],[zakonczenie]]-telefony[[#This Row],[rozpoczecie]]+J1522, J1522)</f>
        <v>6.2712384259259242</v>
      </c>
      <c r="K1523" s="9">
        <f>IF(telefony[[#This Row],[Czy komórkowy]]=1, telefony[[#This Row],[zakonczenie]]-telefony[[#This Row],[rozpoczecie]]+K1522, K1522)</f>
        <v>2.0357986111111099</v>
      </c>
      <c r="L1523" s="9">
        <f>IF(telefony[[#This Row],[Czy zagraniczne]]=1, telefony[[#This Row],[zakonczenie]]-telefony[[#This Row],[rozpoczecie]]+L1522, L1522)</f>
        <v>0.44319444444444506</v>
      </c>
      <c r="M1523" s="9">
        <f>IF(telefony[[#This Row],[Czy stacjonarny]]=1, telefony[[#This Row],[zakonczenie]]-telefony[[#This Row],[rozpoczecie]]+M1522, IF(telefony[[#This Row],[Czy komórkowy]]=1, telefony[[#This Row],[zakonczenie]]-telefony[[#This Row],[rozpoczecie]]+M1522, M1522))</f>
        <v>8.3070370370370554</v>
      </c>
      <c r="N1523" s="2">
        <f>telefony[[#This Row],[zakonczenie]]-telefony[[#This Row],[rozpoczecie]]</f>
        <v>6.0648148148148007E-3</v>
      </c>
      <c r="O1523">
        <f>IF(telefony[[#This Row],[Czy zagraniczne]]=1, ROUNDUP(telefony[[#This Row],[Trwanie]]*1440,0),0)</f>
        <v>0</v>
      </c>
      <c r="P1523" s="9">
        <f>IF(telefony[[#This Row],[Czy komórkowy]]=1, P1522+telefony[[#This Row],[Trwanie]], P1522)</f>
        <v>1.8711458333333328</v>
      </c>
      <c r="Q1523" s="9">
        <f>IF(telefony[[#This Row],[Czy stacjonarny]]=1, Q1522+telefony[[#This Row],[Trwanie]], Q1522)</f>
        <v>5.880335648148149</v>
      </c>
    </row>
    <row r="1524" spans="1:17" x14ac:dyDescent="0.25">
      <c r="A1524">
        <v>6896787</v>
      </c>
      <c r="B1524" s="1">
        <v>42940</v>
      </c>
      <c r="C1524" s="2">
        <v>0.36243055555555553</v>
      </c>
      <c r="D1524" s="2">
        <v>0.36993055555555554</v>
      </c>
      <c r="E1524">
        <f>IF(LEN(telefony[[#This Row],[nr]]) = 7, 1,0)</f>
        <v>1</v>
      </c>
      <c r="F1524">
        <f>IF(LEN(telefony[[#This Row],[nr]]) = 8, 1,0)</f>
        <v>0</v>
      </c>
      <c r="G1524">
        <f>IF(LEN(telefony[[#This Row],[nr]]) &gt;= 10, 1,0)</f>
        <v>0</v>
      </c>
      <c r="H1524">
        <f>IF(AND(MID(telefony[[#This Row],[nr]],1,2)="12",  telefony[[#This Row],[Czy stacjonarny]]=1), 1,0)</f>
        <v>0</v>
      </c>
      <c r="I1524" s="2">
        <f>IF(telefony[[#This Row],[Czy stacjonarny na 12]]=1, telefony[[#This Row],[zakonczenie]]-telefony[[#This Row],[rozpoczecie]]+I1523, I1523)</f>
        <v>0.11483796296296273</v>
      </c>
      <c r="J1524" s="9">
        <f>IF(telefony[[#This Row],[Czy stacjonarny]]=1, telefony[[#This Row],[zakonczenie]]-telefony[[#This Row],[rozpoczecie]]+J1523, J1523)</f>
        <v>6.2787384259259245</v>
      </c>
      <c r="K1524" s="9">
        <f>IF(telefony[[#This Row],[Czy komórkowy]]=1, telefony[[#This Row],[zakonczenie]]-telefony[[#This Row],[rozpoczecie]]+K1523, K1523)</f>
        <v>2.0357986111111099</v>
      </c>
      <c r="L1524" s="9">
        <f>IF(telefony[[#This Row],[Czy zagraniczne]]=1, telefony[[#This Row],[zakonczenie]]-telefony[[#This Row],[rozpoczecie]]+L1523, L1523)</f>
        <v>0.44319444444444506</v>
      </c>
      <c r="M1524" s="9">
        <f>IF(telefony[[#This Row],[Czy stacjonarny]]=1, telefony[[#This Row],[zakonczenie]]-telefony[[#This Row],[rozpoczecie]]+M1523, IF(telefony[[#This Row],[Czy komórkowy]]=1, telefony[[#This Row],[zakonczenie]]-telefony[[#This Row],[rozpoczecie]]+M1523, M1523))</f>
        <v>8.3145370370370557</v>
      </c>
      <c r="N1524" s="2">
        <f>telefony[[#This Row],[zakonczenie]]-telefony[[#This Row],[rozpoczecie]]</f>
        <v>7.5000000000000067E-3</v>
      </c>
      <c r="O1524">
        <f>IF(telefony[[#This Row],[Czy zagraniczne]]=1, ROUNDUP(telefony[[#This Row],[Trwanie]]*1440,0),0)</f>
        <v>0</v>
      </c>
      <c r="P1524" s="9">
        <f>IF(telefony[[#This Row],[Czy komórkowy]]=1, P1523+telefony[[#This Row],[Trwanie]], P1523)</f>
        <v>1.8711458333333328</v>
      </c>
      <c r="Q1524" s="9">
        <f>IF(telefony[[#This Row],[Czy stacjonarny]]=1, Q1523+telefony[[#This Row],[Trwanie]], Q1523)</f>
        <v>5.8878356481481493</v>
      </c>
    </row>
    <row r="1525" spans="1:17" x14ac:dyDescent="0.25">
      <c r="A1525">
        <v>6561564994</v>
      </c>
      <c r="B1525" s="1">
        <v>42940</v>
      </c>
      <c r="C1525" s="2">
        <v>0.36334490740740738</v>
      </c>
      <c r="D1525" s="2">
        <v>0.3696875</v>
      </c>
      <c r="E1525">
        <f>IF(LEN(telefony[[#This Row],[nr]]) = 7, 1,0)</f>
        <v>0</v>
      </c>
      <c r="F1525">
        <f>IF(LEN(telefony[[#This Row],[nr]]) = 8, 1,0)</f>
        <v>0</v>
      </c>
      <c r="G1525">
        <f>IF(LEN(telefony[[#This Row],[nr]]) &gt;= 10, 1,0)</f>
        <v>1</v>
      </c>
      <c r="H1525">
        <f>IF(AND(MID(telefony[[#This Row],[nr]],1,2)="12",  telefony[[#This Row],[Czy stacjonarny]]=1), 1,0)</f>
        <v>0</v>
      </c>
      <c r="I1525" s="2">
        <f>IF(telefony[[#This Row],[Czy stacjonarny na 12]]=1, telefony[[#This Row],[zakonczenie]]-telefony[[#This Row],[rozpoczecie]]+I1524, I1524)</f>
        <v>0.11483796296296273</v>
      </c>
      <c r="J1525" s="9">
        <f>IF(telefony[[#This Row],[Czy stacjonarny]]=1, telefony[[#This Row],[zakonczenie]]-telefony[[#This Row],[rozpoczecie]]+J1524, J1524)</f>
        <v>6.2787384259259245</v>
      </c>
      <c r="K1525" s="9">
        <f>IF(telefony[[#This Row],[Czy komórkowy]]=1, telefony[[#This Row],[zakonczenie]]-telefony[[#This Row],[rozpoczecie]]+K1524, K1524)</f>
        <v>2.0357986111111099</v>
      </c>
      <c r="L1525" s="9">
        <f>IF(telefony[[#This Row],[Czy zagraniczne]]=1, telefony[[#This Row],[zakonczenie]]-telefony[[#This Row],[rozpoczecie]]+L1524, L1524)</f>
        <v>0.44953703703703768</v>
      </c>
      <c r="M1525" s="9">
        <f>IF(telefony[[#This Row],[Czy stacjonarny]]=1, telefony[[#This Row],[zakonczenie]]-telefony[[#This Row],[rozpoczecie]]+M1524, IF(telefony[[#This Row],[Czy komórkowy]]=1, telefony[[#This Row],[zakonczenie]]-telefony[[#This Row],[rozpoczecie]]+M1524, M1524))</f>
        <v>8.3145370370370557</v>
      </c>
      <c r="N1525" s="2">
        <f>telefony[[#This Row],[zakonczenie]]-telefony[[#This Row],[rozpoczecie]]</f>
        <v>6.3425925925926219E-3</v>
      </c>
      <c r="O1525">
        <f>IF(telefony[[#This Row],[Czy zagraniczne]]=1, ROUNDUP(telefony[[#This Row],[Trwanie]]*1440,0),0)</f>
        <v>10</v>
      </c>
      <c r="P1525" s="9">
        <f>IF(telefony[[#This Row],[Czy komórkowy]]=1, P1524+telefony[[#This Row],[Trwanie]], P1524)</f>
        <v>1.8711458333333328</v>
      </c>
      <c r="Q1525" s="9">
        <f>IF(telefony[[#This Row],[Czy stacjonarny]]=1, Q1524+telefony[[#This Row],[Trwanie]], Q1524)</f>
        <v>5.8878356481481493</v>
      </c>
    </row>
    <row r="1526" spans="1:17" x14ac:dyDescent="0.25">
      <c r="A1526">
        <v>8414788</v>
      </c>
      <c r="B1526" s="1">
        <v>42940</v>
      </c>
      <c r="C1526" s="2">
        <v>0.36887731481481484</v>
      </c>
      <c r="D1526" s="2">
        <v>0.37443287037037037</v>
      </c>
      <c r="E1526">
        <f>IF(LEN(telefony[[#This Row],[nr]]) = 7, 1,0)</f>
        <v>1</v>
      </c>
      <c r="F1526">
        <f>IF(LEN(telefony[[#This Row],[nr]]) = 8, 1,0)</f>
        <v>0</v>
      </c>
      <c r="G1526">
        <f>IF(LEN(telefony[[#This Row],[nr]]) &gt;= 10, 1,0)</f>
        <v>0</v>
      </c>
      <c r="H1526">
        <f>IF(AND(MID(telefony[[#This Row],[nr]],1,2)="12",  telefony[[#This Row],[Czy stacjonarny]]=1), 1,0)</f>
        <v>0</v>
      </c>
      <c r="I1526" s="2">
        <f>IF(telefony[[#This Row],[Czy stacjonarny na 12]]=1, telefony[[#This Row],[zakonczenie]]-telefony[[#This Row],[rozpoczecie]]+I1525, I1525)</f>
        <v>0.11483796296296273</v>
      </c>
      <c r="J1526" s="9">
        <f>IF(telefony[[#This Row],[Czy stacjonarny]]=1, telefony[[#This Row],[zakonczenie]]-telefony[[#This Row],[rozpoczecie]]+J1525, J1525)</f>
        <v>6.28429398148148</v>
      </c>
      <c r="K1526" s="9">
        <f>IF(telefony[[#This Row],[Czy komórkowy]]=1, telefony[[#This Row],[zakonczenie]]-telefony[[#This Row],[rozpoczecie]]+K1525, K1525)</f>
        <v>2.0357986111111099</v>
      </c>
      <c r="L1526" s="9">
        <f>IF(telefony[[#This Row],[Czy zagraniczne]]=1, telefony[[#This Row],[zakonczenie]]-telefony[[#This Row],[rozpoczecie]]+L1525, L1525)</f>
        <v>0.44953703703703768</v>
      </c>
      <c r="M1526" s="9">
        <f>IF(telefony[[#This Row],[Czy stacjonarny]]=1, telefony[[#This Row],[zakonczenie]]-telefony[[#This Row],[rozpoczecie]]+M1525, IF(telefony[[#This Row],[Czy komórkowy]]=1, telefony[[#This Row],[zakonczenie]]-telefony[[#This Row],[rozpoczecie]]+M1525, M1525))</f>
        <v>8.3200925925926121</v>
      </c>
      <c r="N1526" s="2">
        <f>telefony[[#This Row],[zakonczenie]]-telefony[[#This Row],[rozpoczecie]]</f>
        <v>5.5555555555555358E-3</v>
      </c>
      <c r="O1526">
        <f>IF(telefony[[#This Row],[Czy zagraniczne]]=1, ROUNDUP(telefony[[#This Row],[Trwanie]]*1440,0),0)</f>
        <v>0</v>
      </c>
      <c r="P1526" s="9">
        <f>IF(telefony[[#This Row],[Czy komórkowy]]=1, P1525+telefony[[#This Row],[Trwanie]], P1525)</f>
        <v>1.8711458333333328</v>
      </c>
      <c r="Q1526" s="9">
        <f>IF(telefony[[#This Row],[Czy stacjonarny]]=1, Q1525+telefony[[#This Row],[Trwanie]], Q1525)</f>
        <v>5.8933912037037048</v>
      </c>
    </row>
    <row r="1527" spans="1:17" x14ac:dyDescent="0.25">
      <c r="A1527">
        <v>7896629</v>
      </c>
      <c r="B1527" s="1">
        <v>42940</v>
      </c>
      <c r="C1527" s="2">
        <v>0.37025462962962963</v>
      </c>
      <c r="D1527" s="2">
        <v>0.3785648148148148</v>
      </c>
      <c r="E1527">
        <f>IF(LEN(telefony[[#This Row],[nr]]) = 7, 1,0)</f>
        <v>1</v>
      </c>
      <c r="F1527">
        <f>IF(LEN(telefony[[#This Row],[nr]]) = 8, 1,0)</f>
        <v>0</v>
      </c>
      <c r="G1527">
        <f>IF(LEN(telefony[[#This Row],[nr]]) &gt;= 10, 1,0)</f>
        <v>0</v>
      </c>
      <c r="H1527">
        <f>IF(AND(MID(telefony[[#This Row],[nr]],1,2)="12",  telefony[[#This Row],[Czy stacjonarny]]=1), 1,0)</f>
        <v>0</v>
      </c>
      <c r="I1527" s="2">
        <f>IF(telefony[[#This Row],[Czy stacjonarny na 12]]=1, telefony[[#This Row],[zakonczenie]]-telefony[[#This Row],[rozpoczecie]]+I1526, I1526)</f>
        <v>0.11483796296296273</v>
      </c>
      <c r="J1527" s="9">
        <f>IF(telefony[[#This Row],[Czy stacjonarny]]=1, telefony[[#This Row],[zakonczenie]]-telefony[[#This Row],[rozpoczecie]]+J1526, J1526)</f>
        <v>6.2926041666666652</v>
      </c>
      <c r="K1527" s="9">
        <f>IF(telefony[[#This Row],[Czy komórkowy]]=1, telefony[[#This Row],[zakonczenie]]-telefony[[#This Row],[rozpoczecie]]+K1526, K1526)</f>
        <v>2.0357986111111099</v>
      </c>
      <c r="L1527" s="9">
        <f>IF(telefony[[#This Row],[Czy zagraniczne]]=1, telefony[[#This Row],[zakonczenie]]-telefony[[#This Row],[rozpoczecie]]+L1526, L1526)</f>
        <v>0.44953703703703768</v>
      </c>
      <c r="M1527" s="9">
        <f>IF(telefony[[#This Row],[Czy stacjonarny]]=1, telefony[[#This Row],[zakonczenie]]-telefony[[#This Row],[rozpoczecie]]+M1526, IF(telefony[[#This Row],[Czy komórkowy]]=1, telefony[[#This Row],[zakonczenie]]-telefony[[#This Row],[rozpoczecie]]+M1526, M1526))</f>
        <v>8.3284027777777965</v>
      </c>
      <c r="N1527" s="2">
        <f>telefony[[#This Row],[zakonczenie]]-telefony[[#This Row],[rozpoczecie]]</f>
        <v>8.3101851851851705E-3</v>
      </c>
      <c r="O1527">
        <f>IF(telefony[[#This Row],[Czy zagraniczne]]=1, ROUNDUP(telefony[[#This Row],[Trwanie]]*1440,0),0)</f>
        <v>0</v>
      </c>
      <c r="P1527" s="9">
        <f>IF(telefony[[#This Row],[Czy komórkowy]]=1, P1526+telefony[[#This Row],[Trwanie]], P1526)</f>
        <v>1.8711458333333328</v>
      </c>
      <c r="Q1527" s="9">
        <f>IF(telefony[[#This Row],[Czy stacjonarny]]=1, Q1526+telefony[[#This Row],[Trwanie]], Q1526)</f>
        <v>5.9017013888888901</v>
      </c>
    </row>
    <row r="1528" spans="1:17" x14ac:dyDescent="0.25">
      <c r="A1528">
        <v>5970183</v>
      </c>
      <c r="B1528" s="1">
        <v>42940</v>
      </c>
      <c r="C1528" s="2">
        <v>0.37150462962962966</v>
      </c>
      <c r="D1528" s="2">
        <v>0.37246527777777777</v>
      </c>
      <c r="E1528">
        <f>IF(LEN(telefony[[#This Row],[nr]]) = 7, 1,0)</f>
        <v>1</v>
      </c>
      <c r="F1528">
        <f>IF(LEN(telefony[[#This Row],[nr]]) = 8, 1,0)</f>
        <v>0</v>
      </c>
      <c r="G1528">
        <f>IF(LEN(telefony[[#This Row],[nr]]) &gt;= 10, 1,0)</f>
        <v>0</v>
      </c>
      <c r="H1528">
        <f>IF(AND(MID(telefony[[#This Row],[nr]],1,2)="12",  telefony[[#This Row],[Czy stacjonarny]]=1), 1,0)</f>
        <v>0</v>
      </c>
      <c r="I1528" s="2">
        <f>IF(telefony[[#This Row],[Czy stacjonarny na 12]]=1, telefony[[#This Row],[zakonczenie]]-telefony[[#This Row],[rozpoczecie]]+I1527, I1527)</f>
        <v>0.11483796296296273</v>
      </c>
      <c r="J1528" s="9">
        <f>IF(telefony[[#This Row],[Czy stacjonarny]]=1, telefony[[#This Row],[zakonczenie]]-telefony[[#This Row],[rozpoczecie]]+J1527, J1527)</f>
        <v>6.2935648148148129</v>
      </c>
      <c r="K1528" s="9">
        <f>IF(telefony[[#This Row],[Czy komórkowy]]=1, telefony[[#This Row],[zakonczenie]]-telefony[[#This Row],[rozpoczecie]]+K1527, K1527)</f>
        <v>2.0357986111111099</v>
      </c>
      <c r="L1528" s="9">
        <f>IF(telefony[[#This Row],[Czy zagraniczne]]=1, telefony[[#This Row],[zakonczenie]]-telefony[[#This Row],[rozpoczecie]]+L1527, L1527)</f>
        <v>0.44953703703703768</v>
      </c>
      <c r="M1528" s="9">
        <f>IF(telefony[[#This Row],[Czy stacjonarny]]=1, telefony[[#This Row],[zakonczenie]]-telefony[[#This Row],[rozpoczecie]]+M1527, IF(telefony[[#This Row],[Czy komórkowy]]=1, telefony[[#This Row],[zakonczenie]]-telefony[[#This Row],[rozpoczecie]]+M1527, M1527))</f>
        <v>8.3293634259259441</v>
      </c>
      <c r="N1528" s="2">
        <f>telefony[[#This Row],[zakonczenie]]-telefony[[#This Row],[rozpoczecie]]</f>
        <v>9.6064814814811328E-4</v>
      </c>
      <c r="O1528">
        <f>IF(telefony[[#This Row],[Czy zagraniczne]]=1, ROUNDUP(telefony[[#This Row],[Trwanie]]*1440,0),0)</f>
        <v>0</v>
      </c>
      <c r="P1528" s="9">
        <f>IF(telefony[[#This Row],[Czy komórkowy]]=1, P1527+telefony[[#This Row],[Trwanie]], P1527)</f>
        <v>1.8711458333333328</v>
      </c>
      <c r="Q1528" s="9">
        <f>IF(telefony[[#This Row],[Czy stacjonarny]]=1, Q1527+telefony[[#This Row],[Trwanie]], Q1527)</f>
        <v>5.9026620370370377</v>
      </c>
    </row>
    <row r="1529" spans="1:17" x14ac:dyDescent="0.25">
      <c r="A1529">
        <v>57891628</v>
      </c>
      <c r="B1529" s="1">
        <v>42940</v>
      </c>
      <c r="C1529" s="2">
        <v>0.37296296296296294</v>
      </c>
      <c r="D1529" s="2">
        <v>0.38413194444444443</v>
      </c>
      <c r="E1529">
        <f>IF(LEN(telefony[[#This Row],[nr]]) = 7, 1,0)</f>
        <v>0</v>
      </c>
      <c r="F1529">
        <f>IF(LEN(telefony[[#This Row],[nr]]) = 8, 1,0)</f>
        <v>1</v>
      </c>
      <c r="G1529">
        <f>IF(LEN(telefony[[#This Row],[nr]]) &gt;= 10, 1,0)</f>
        <v>0</v>
      </c>
      <c r="H1529">
        <f>IF(AND(MID(telefony[[#This Row],[nr]],1,2)="12",  telefony[[#This Row],[Czy stacjonarny]]=1), 1,0)</f>
        <v>0</v>
      </c>
      <c r="I1529" s="2">
        <f>IF(telefony[[#This Row],[Czy stacjonarny na 12]]=1, telefony[[#This Row],[zakonczenie]]-telefony[[#This Row],[rozpoczecie]]+I1528, I1528)</f>
        <v>0.11483796296296273</v>
      </c>
      <c r="J1529" s="9">
        <f>IF(telefony[[#This Row],[Czy stacjonarny]]=1, telefony[[#This Row],[zakonczenie]]-telefony[[#This Row],[rozpoczecie]]+J1528, J1528)</f>
        <v>6.2935648148148129</v>
      </c>
      <c r="K1529" s="9">
        <f>IF(telefony[[#This Row],[Czy komórkowy]]=1, telefony[[#This Row],[zakonczenie]]-telefony[[#This Row],[rozpoczecie]]+K1528, K1528)</f>
        <v>2.0469675925925914</v>
      </c>
      <c r="L1529" s="9">
        <f>IF(telefony[[#This Row],[Czy zagraniczne]]=1, telefony[[#This Row],[zakonczenie]]-telefony[[#This Row],[rozpoczecie]]+L1528, L1528)</f>
        <v>0.44953703703703768</v>
      </c>
      <c r="M1529" s="9">
        <f>IF(telefony[[#This Row],[Czy stacjonarny]]=1, telefony[[#This Row],[zakonczenie]]-telefony[[#This Row],[rozpoczecie]]+M1528, IF(telefony[[#This Row],[Czy komórkowy]]=1, telefony[[#This Row],[zakonczenie]]-telefony[[#This Row],[rozpoczecie]]+M1528, M1528))</f>
        <v>8.3405324074074265</v>
      </c>
      <c r="N1529" s="2">
        <f>telefony[[#This Row],[zakonczenie]]-telefony[[#This Row],[rozpoczecie]]</f>
        <v>1.1168981481481488E-2</v>
      </c>
      <c r="O1529">
        <f>IF(telefony[[#This Row],[Czy zagraniczne]]=1, ROUNDUP(telefony[[#This Row],[Trwanie]]*1440,0),0)</f>
        <v>0</v>
      </c>
      <c r="P1529" s="9">
        <f>IF(telefony[[#This Row],[Czy komórkowy]]=1, P1528+telefony[[#This Row],[Trwanie]], P1528)</f>
        <v>1.8823148148148143</v>
      </c>
      <c r="Q1529" s="9">
        <f>IF(telefony[[#This Row],[Czy stacjonarny]]=1, Q1528+telefony[[#This Row],[Trwanie]], Q1528)</f>
        <v>5.9026620370370377</v>
      </c>
    </row>
    <row r="1530" spans="1:17" x14ac:dyDescent="0.25">
      <c r="A1530">
        <v>53378457</v>
      </c>
      <c r="B1530" s="1">
        <v>42940</v>
      </c>
      <c r="C1530" s="2">
        <v>0.3777314814814815</v>
      </c>
      <c r="D1530" s="2">
        <v>0.38680555555555557</v>
      </c>
      <c r="E1530">
        <f>IF(LEN(telefony[[#This Row],[nr]]) = 7, 1,0)</f>
        <v>0</v>
      </c>
      <c r="F1530">
        <f>IF(LEN(telefony[[#This Row],[nr]]) = 8, 1,0)</f>
        <v>1</v>
      </c>
      <c r="G1530">
        <f>IF(LEN(telefony[[#This Row],[nr]]) &gt;= 10, 1,0)</f>
        <v>0</v>
      </c>
      <c r="H1530">
        <f>IF(AND(MID(telefony[[#This Row],[nr]],1,2)="12",  telefony[[#This Row],[Czy stacjonarny]]=1), 1,0)</f>
        <v>0</v>
      </c>
      <c r="I1530" s="2">
        <f>IF(telefony[[#This Row],[Czy stacjonarny na 12]]=1, telefony[[#This Row],[zakonczenie]]-telefony[[#This Row],[rozpoczecie]]+I1529, I1529)</f>
        <v>0.11483796296296273</v>
      </c>
      <c r="J1530" s="9">
        <f>IF(telefony[[#This Row],[Czy stacjonarny]]=1, telefony[[#This Row],[zakonczenie]]-telefony[[#This Row],[rozpoczecie]]+J1529, J1529)</f>
        <v>6.2935648148148129</v>
      </c>
      <c r="K1530" s="9">
        <f>IF(telefony[[#This Row],[Czy komórkowy]]=1, telefony[[#This Row],[zakonczenie]]-telefony[[#This Row],[rozpoczecie]]+K1529, K1529)</f>
        <v>2.0560416666666654</v>
      </c>
      <c r="L1530" s="9">
        <f>IF(telefony[[#This Row],[Czy zagraniczne]]=1, telefony[[#This Row],[zakonczenie]]-telefony[[#This Row],[rozpoczecie]]+L1529, L1529)</f>
        <v>0.44953703703703768</v>
      </c>
      <c r="M1530" s="9">
        <f>IF(telefony[[#This Row],[Czy stacjonarny]]=1, telefony[[#This Row],[zakonczenie]]-telefony[[#This Row],[rozpoczecie]]+M1529, IF(telefony[[#This Row],[Czy komórkowy]]=1, telefony[[#This Row],[zakonczenie]]-telefony[[#This Row],[rozpoczecie]]+M1529, M1529))</f>
        <v>8.3496064814815014</v>
      </c>
      <c r="N1530" s="2">
        <f>telefony[[#This Row],[zakonczenie]]-telefony[[#This Row],[rozpoczecie]]</f>
        <v>9.0740740740740677E-3</v>
      </c>
      <c r="O1530">
        <f>IF(telefony[[#This Row],[Czy zagraniczne]]=1, ROUNDUP(telefony[[#This Row],[Trwanie]]*1440,0),0)</f>
        <v>0</v>
      </c>
      <c r="P1530" s="9">
        <f>IF(telefony[[#This Row],[Czy komórkowy]]=1, P1529+telefony[[#This Row],[Trwanie]], P1529)</f>
        <v>1.8913888888888883</v>
      </c>
      <c r="Q1530" s="9">
        <f>IF(telefony[[#This Row],[Czy stacjonarny]]=1, Q1529+telefony[[#This Row],[Trwanie]], Q1529)</f>
        <v>5.9026620370370377</v>
      </c>
    </row>
    <row r="1531" spans="1:17" x14ac:dyDescent="0.25">
      <c r="A1531">
        <v>88666908</v>
      </c>
      <c r="B1531" s="1">
        <v>42940</v>
      </c>
      <c r="C1531" s="2">
        <v>0.37983796296296296</v>
      </c>
      <c r="D1531" s="2">
        <v>0.38929398148148148</v>
      </c>
      <c r="E1531">
        <f>IF(LEN(telefony[[#This Row],[nr]]) = 7, 1,0)</f>
        <v>0</v>
      </c>
      <c r="F1531">
        <f>IF(LEN(telefony[[#This Row],[nr]]) = 8, 1,0)</f>
        <v>1</v>
      </c>
      <c r="G1531">
        <f>IF(LEN(telefony[[#This Row],[nr]]) &gt;= 10, 1,0)</f>
        <v>0</v>
      </c>
      <c r="H1531">
        <f>IF(AND(MID(telefony[[#This Row],[nr]],1,2)="12",  telefony[[#This Row],[Czy stacjonarny]]=1), 1,0)</f>
        <v>0</v>
      </c>
      <c r="I1531" s="2">
        <f>IF(telefony[[#This Row],[Czy stacjonarny na 12]]=1, telefony[[#This Row],[zakonczenie]]-telefony[[#This Row],[rozpoczecie]]+I1530, I1530)</f>
        <v>0.11483796296296273</v>
      </c>
      <c r="J1531" s="9">
        <f>IF(telefony[[#This Row],[Czy stacjonarny]]=1, telefony[[#This Row],[zakonczenie]]-telefony[[#This Row],[rozpoczecie]]+J1530, J1530)</f>
        <v>6.2935648148148129</v>
      </c>
      <c r="K1531" s="9">
        <f>IF(telefony[[#This Row],[Czy komórkowy]]=1, telefony[[#This Row],[zakonczenie]]-telefony[[#This Row],[rozpoczecie]]+K1530, K1530)</f>
        <v>2.0654976851851838</v>
      </c>
      <c r="L1531" s="9">
        <f>IF(telefony[[#This Row],[Czy zagraniczne]]=1, telefony[[#This Row],[zakonczenie]]-telefony[[#This Row],[rozpoczecie]]+L1530, L1530)</f>
        <v>0.44953703703703768</v>
      </c>
      <c r="M1531" s="9">
        <f>IF(telefony[[#This Row],[Czy stacjonarny]]=1, telefony[[#This Row],[zakonczenie]]-telefony[[#This Row],[rozpoczecie]]+M1530, IF(telefony[[#This Row],[Czy komórkowy]]=1, telefony[[#This Row],[zakonczenie]]-telefony[[#This Row],[rozpoczecie]]+M1530, M1530))</f>
        <v>8.3590625000000198</v>
      </c>
      <c r="N1531" s="2">
        <f>telefony[[#This Row],[zakonczenie]]-telefony[[#This Row],[rozpoczecie]]</f>
        <v>9.4560185185185164E-3</v>
      </c>
      <c r="O1531">
        <f>IF(telefony[[#This Row],[Czy zagraniczne]]=1, ROUNDUP(telefony[[#This Row],[Trwanie]]*1440,0),0)</f>
        <v>0</v>
      </c>
      <c r="P1531" s="9">
        <f>IF(telefony[[#This Row],[Czy komórkowy]]=1, P1530+telefony[[#This Row],[Trwanie]], P1530)</f>
        <v>1.9008449074074067</v>
      </c>
      <c r="Q1531" s="9">
        <f>IF(telefony[[#This Row],[Czy stacjonarny]]=1, Q1530+telefony[[#This Row],[Trwanie]], Q1530)</f>
        <v>5.9026620370370377</v>
      </c>
    </row>
    <row r="1532" spans="1:17" x14ac:dyDescent="0.25">
      <c r="A1532">
        <v>9279730</v>
      </c>
      <c r="B1532" s="1">
        <v>42940</v>
      </c>
      <c r="C1532" s="2">
        <v>0.38046296296296295</v>
      </c>
      <c r="D1532" s="2">
        <v>0.38836805555555554</v>
      </c>
      <c r="E1532">
        <f>IF(LEN(telefony[[#This Row],[nr]]) = 7, 1,0)</f>
        <v>1</v>
      </c>
      <c r="F1532">
        <f>IF(LEN(telefony[[#This Row],[nr]]) = 8, 1,0)</f>
        <v>0</v>
      </c>
      <c r="G1532">
        <f>IF(LEN(telefony[[#This Row],[nr]]) &gt;= 10, 1,0)</f>
        <v>0</v>
      </c>
      <c r="H1532">
        <f>IF(AND(MID(telefony[[#This Row],[nr]],1,2)="12",  telefony[[#This Row],[Czy stacjonarny]]=1), 1,0)</f>
        <v>0</v>
      </c>
      <c r="I1532" s="2">
        <f>IF(telefony[[#This Row],[Czy stacjonarny na 12]]=1, telefony[[#This Row],[zakonczenie]]-telefony[[#This Row],[rozpoczecie]]+I1531, I1531)</f>
        <v>0.11483796296296273</v>
      </c>
      <c r="J1532" s="9">
        <f>IF(telefony[[#This Row],[Czy stacjonarny]]=1, telefony[[#This Row],[zakonczenie]]-telefony[[#This Row],[rozpoczecie]]+J1531, J1531)</f>
        <v>6.3014699074074052</v>
      </c>
      <c r="K1532" s="9">
        <f>IF(telefony[[#This Row],[Czy komórkowy]]=1, telefony[[#This Row],[zakonczenie]]-telefony[[#This Row],[rozpoczecie]]+K1531, K1531)</f>
        <v>2.0654976851851838</v>
      </c>
      <c r="L1532" s="9">
        <f>IF(telefony[[#This Row],[Czy zagraniczne]]=1, telefony[[#This Row],[zakonczenie]]-telefony[[#This Row],[rozpoczecie]]+L1531, L1531)</f>
        <v>0.44953703703703768</v>
      </c>
      <c r="M1532" s="9">
        <f>IF(telefony[[#This Row],[Czy stacjonarny]]=1, telefony[[#This Row],[zakonczenie]]-telefony[[#This Row],[rozpoczecie]]+M1531, IF(telefony[[#This Row],[Czy komórkowy]]=1, telefony[[#This Row],[zakonczenie]]-telefony[[#This Row],[rozpoczecie]]+M1531, M1531))</f>
        <v>8.3669675925926121</v>
      </c>
      <c r="N1532" s="2">
        <f>telefony[[#This Row],[zakonczenie]]-telefony[[#This Row],[rozpoczecie]]</f>
        <v>7.9050925925925886E-3</v>
      </c>
      <c r="O1532">
        <f>IF(telefony[[#This Row],[Czy zagraniczne]]=1, ROUNDUP(telefony[[#This Row],[Trwanie]]*1440,0),0)</f>
        <v>0</v>
      </c>
      <c r="P1532" s="9">
        <f>IF(telefony[[#This Row],[Czy komórkowy]]=1, P1531+telefony[[#This Row],[Trwanie]], P1531)</f>
        <v>1.9008449074074067</v>
      </c>
      <c r="Q1532" s="9">
        <f>IF(telefony[[#This Row],[Czy stacjonarny]]=1, Q1531+telefony[[#This Row],[Trwanie]], Q1531)</f>
        <v>5.91056712962963</v>
      </c>
    </row>
    <row r="1533" spans="1:17" x14ac:dyDescent="0.25">
      <c r="A1533">
        <v>2928766</v>
      </c>
      <c r="B1533" s="1">
        <v>42940</v>
      </c>
      <c r="C1533" s="2">
        <v>0.38156250000000003</v>
      </c>
      <c r="D1533" s="2">
        <v>0.3893402777777778</v>
      </c>
      <c r="E1533">
        <f>IF(LEN(telefony[[#This Row],[nr]]) = 7, 1,0)</f>
        <v>1</v>
      </c>
      <c r="F1533">
        <f>IF(LEN(telefony[[#This Row],[nr]]) = 8, 1,0)</f>
        <v>0</v>
      </c>
      <c r="G1533">
        <f>IF(LEN(telefony[[#This Row],[nr]]) &gt;= 10, 1,0)</f>
        <v>0</v>
      </c>
      <c r="H1533">
        <f>IF(AND(MID(telefony[[#This Row],[nr]],1,2)="12",  telefony[[#This Row],[Czy stacjonarny]]=1), 1,0)</f>
        <v>0</v>
      </c>
      <c r="I1533" s="2">
        <f>IF(telefony[[#This Row],[Czy stacjonarny na 12]]=1, telefony[[#This Row],[zakonczenie]]-telefony[[#This Row],[rozpoczecie]]+I1532, I1532)</f>
        <v>0.11483796296296273</v>
      </c>
      <c r="J1533" s="9">
        <f>IF(telefony[[#This Row],[Czy stacjonarny]]=1, telefony[[#This Row],[zakonczenie]]-telefony[[#This Row],[rozpoczecie]]+J1532, J1532)</f>
        <v>6.3092476851851833</v>
      </c>
      <c r="K1533" s="9">
        <f>IF(telefony[[#This Row],[Czy komórkowy]]=1, telefony[[#This Row],[zakonczenie]]-telefony[[#This Row],[rozpoczecie]]+K1532, K1532)</f>
        <v>2.0654976851851838</v>
      </c>
      <c r="L1533" s="9">
        <f>IF(telefony[[#This Row],[Czy zagraniczne]]=1, telefony[[#This Row],[zakonczenie]]-telefony[[#This Row],[rozpoczecie]]+L1532, L1532)</f>
        <v>0.44953703703703768</v>
      </c>
      <c r="M1533" s="9">
        <f>IF(telefony[[#This Row],[Czy stacjonarny]]=1, telefony[[#This Row],[zakonczenie]]-telefony[[#This Row],[rozpoczecie]]+M1532, IF(telefony[[#This Row],[Czy komórkowy]]=1, telefony[[#This Row],[zakonczenie]]-telefony[[#This Row],[rozpoczecie]]+M1532, M1532))</f>
        <v>8.3747453703703894</v>
      </c>
      <c r="N1533" s="2">
        <f>telefony[[#This Row],[zakonczenie]]-telefony[[#This Row],[rozpoczecie]]</f>
        <v>7.7777777777777724E-3</v>
      </c>
      <c r="O1533">
        <f>IF(telefony[[#This Row],[Czy zagraniczne]]=1, ROUNDUP(telefony[[#This Row],[Trwanie]]*1440,0),0)</f>
        <v>0</v>
      </c>
      <c r="P1533" s="9">
        <f>IF(telefony[[#This Row],[Czy komórkowy]]=1, P1532+telefony[[#This Row],[Trwanie]], P1532)</f>
        <v>1.9008449074074067</v>
      </c>
      <c r="Q1533" s="9">
        <f>IF(telefony[[#This Row],[Czy stacjonarny]]=1, Q1532+telefony[[#This Row],[Trwanie]], Q1532)</f>
        <v>5.9183449074074082</v>
      </c>
    </row>
    <row r="1534" spans="1:17" x14ac:dyDescent="0.25">
      <c r="A1534">
        <v>4334364</v>
      </c>
      <c r="B1534" s="1">
        <v>42940</v>
      </c>
      <c r="C1534" s="2">
        <v>0.3837962962962963</v>
      </c>
      <c r="D1534" s="2">
        <v>0.39385416666666667</v>
      </c>
      <c r="E1534">
        <f>IF(LEN(telefony[[#This Row],[nr]]) = 7, 1,0)</f>
        <v>1</v>
      </c>
      <c r="F1534">
        <f>IF(LEN(telefony[[#This Row],[nr]]) = 8, 1,0)</f>
        <v>0</v>
      </c>
      <c r="G1534">
        <f>IF(LEN(telefony[[#This Row],[nr]]) &gt;= 10, 1,0)</f>
        <v>0</v>
      </c>
      <c r="H1534">
        <f>IF(AND(MID(telefony[[#This Row],[nr]],1,2)="12",  telefony[[#This Row],[Czy stacjonarny]]=1), 1,0)</f>
        <v>0</v>
      </c>
      <c r="I1534" s="2">
        <f>IF(telefony[[#This Row],[Czy stacjonarny na 12]]=1, telefony[[#This Row],[zakonczenie]]-telefony[[#This Row],[rozpoczecie]]+I1533, I1533)</f>
        <v>0.11483796296296273</v>
      </c>
      <c r="J1534" s="9">
        <f>IF(telefony[[#This Row],[Czy stacjonarny]]=1, telefony[[#This Row],[zakonczenie]]-telefony[[#This Row],[rozpoczecie]]+J1533, J1533)</f>
        <v>6.3193055555555535</v>
      </c>
      <c r="K1534" s="9">
        <f>IF(telefony[[#This Row],[Czy komórkowy]]=1, telefony[[#This Row],[zakonczenie]]-telefony[[#This Row],[rozpoczecie]]+K1533, K1533)</f>
        <v>2.0654976851851838</v>
      </c>
      <c r="L1534" s="9">
        <f>IF(telefony[[#This Row],[Czy zagraniczne]]=1, telefony[[#This Row],[zakonczenie]]-telefony[[#This Row],[rozpoczecie]]+L1533, L1533)</f>
        <v>0.44953703703703768</v>
      </c>
      <c r="M1534" s="9">
        <f>IF(telefony[[#This Row],[Czy stacjonarny]]=1, telefony[[#This Row],[zakonczenie]]-telefony[[#This Row],[rozpoczecie]]+M1533, IF(telefony[[#This Row],[Czy komórkowy]]=1, telefony[[#This Row],[zakonczenie]]-telefony[[#This Row],[rozpoczecie]]+M1533, M1533))</f>
        <v>8.3848032407407604</v>
      </c>
      <c r="N1534" s="2">
        <f>telefony[[#This Row],[zakonczenie]]-telefony[[#This Row],[rozpoczecie]]</f>
        <v>1.005787037037037E-2</v>
      </c>
      <c r="O1534">
        <f>IF(telefony[[#This Row],[Czy zagraniczne]]=1, ROUNDUP(telefony[[#This Row],[Trwanie]]*1440,0),0)</f>
        <v>0</v>
      </c>
      <c r="P1534" s="9">
        <f>IF(telefony[[#This Row],[Czy komórkowy]]=1, P1533+telefony[[#This Row],[Trwanie]], P1533)</f>
        <v>1.9008449074074067</v>
      </c>
      <c r="Q1534" s="9">
        <f>IF(telefony[[#This Row],[Czy stacjonarny]]=1, Q1533+telefony[[#This Row],[Trwanie]], Q1533)</f>
        <v>5.9284027777777784</v>
      </c>
    </row>
    <row r="1535" spans="1:17" x14ac:dyDescent="0.25">
      <c r="A1535">
        <v>8405292</v>
      </c>
      <c r="B1535" s="1">
        <v>42940</v>
      </c>
      <c r="C1535" s="2">
        <v>0.38635416666666667</v>
      </c>
      <c r="D1535" s="2">
        <v>0.39378472222222222</v>
      </c>
      <c r="E1535">
        <f>IF(LEN(telefony[[#This Row],[nr]]) = 7, 1,0)</f>
        <v>1</v>
      </c>
      <c r="F1535">
        <f>IF(LEN(telefony[[#This Row],[nr]]) = 8, 1,0)</f>
        <v>0</v>
      </c>
      <c r="G1535">
        <f>IF(LEN(telefony[[#This Row],[nr]]) &gt;= 10, 1,0)</f>
        <v>0</v>
      </c>
      <c r="H1535">
        <f>IF(AND(MID(telefony[[#This Row],[nr]],1,2)="12",  telefony[[#This Row],[Czy stacjonarny]]=1), 1,0)</f>
        <v>0</v>
      </c>
      <c r="I1535" s="2">
        <f>IF(telefony[[#This Row],[Czy stacjonarny na 12]]=1, telefony[[#This Row],[zakonczenie]]-telefony[[#This Row],[rozpoczecie]]+I1534, I1534)</f>
        <v>0.11483796296296273</v>
      </c>
      <c r="J1535" s="9">
        <f>IF(telefony[[#This Row],[Czy stacjonarny]]=1, telefony[[#This Row],[zakonczenie]]-telefony[[#This Row],[rozpoczecie]]+J1534, J1534)</f>
        <v>6.3267361111111091</v>
      </c>
      <c r="K1535" s="9">
        <f>IF(telefony[[#This Row],[Czy komórkowy]]=1, telefony[[#This Row],[zakonczenie]]-telefony[[#This Row],[rozpoczecie]]+K1534, K1534)</f>
        <v>2.0654976851851838</v>
      </c>
      <c r="L1535" s="9">
        <f>IF(telefony[[#This Row],[Czy zagraniczne]]=1, telefony[[#This Row],[zakonczenie]]-telefony[[#This Row],[rozpoczecie]]+L1534, L1534)</f>
        <v>0.44953703703703768</v>
      </c>
      <c r="M1535" s="9">
        <f>IF(telefony[[#This Row],[Czy stacjonarny]]=1, telefony[[#This Row],[zakonczenie]]-telefony[[#This Row],[rozpoczecie]]+M1534, IF(telefony[[#This Row],[Czy komórkowy]]=1, telefony[[#This Row],[zakonczenie]]-telefony[[#This Row],[rozpoczecie]]+M1534, M1534))</f>
        <v>8.3922337962963152</v>
      </c>
      <c r="N1535" s="2">
        <f>telefony[[#This Row],[zakonczenie]]-telefony[[#This Row],[rozpoczecie]]</f>
        <v>7.4305555555555514E-3</v>
      </c>
      <c r="O1535">
        <f>IF(telefony[[#This Row],[Czy zagraniczne]]=1, ROUNDUP(telefony[[#This Row],[Trwanie]]*1440,0),0)</f>
        <v>0</v>
      </c>
      <c r="P1535" s="9">
        <f>IF(telefony[[#This Row],[Czy komórkowy]]=1, P1534+telefony[[#This Row],[Trwanie]], P1534)</f>
        <v>1.9008449074074067</v>
      </c>
      <c r="Q1535" s="9">
        <f>IF(telefony[[#This Row],[Czy stacjonarny]]=1, Q1534+telefony[[#This Row],[Trwanie]], Q1534)</f>
        <v>5.935833333333334</v>
      </c>
    </row>
    <row r="1536" spans="1:17" x14ac:dyDescent="0.25">
      <c r="A1536">
        <v>9870841</v>
      </c>
      <c r="B1536" s="1">
        <v>42940</v>
      </c>
      <c r="C1536" s="2">
        <v>0.39209490740740743</v>
      </c>
      <c r="D1536" s="2">
        <v>0.39672453703703703</v>
      </c>
      <c r="E1536">
        <f>IF(LEN(telefony[[#This Row],[nr]]) = 7, 1,0)</f>
        <v>1</v>
      </c>
      <c r="F1536">
        <f>IF(LEN(telefony[[#This Row],[nr]]) = 8, 1,0)</f>
        <v>0</v>
      </c>
      <c r="G1536">
        <f>IF(LEN(telefony[[#This Row],[nr]]) &gt;= 10, 1,0)</f>
        <v>0</v>
      </c>
      <c r="H1536">
        <f>IF(AND(MID(telefony[[#This Row],[nr]],1,2)="12",  telefony[[#This Row],[Czy stacjonarny]]=1), 1,0)</f>
        <v>0</v>
      </c>
      <c r="I1536" s="2">
        <f>IF(telefony[[#This Row],[Czy stacjonarny na 12]]=1, telefony[[#This Row],[zakonczenie]]-telefony[[#This Row],[rozpoczecie]]+I1535, I1535)</f>
        <v>0.11483796296296273</v>
      </c>
      <c r="J1536" s="9">
        <f>IF(telefony[[#This Row],[Czy stacjonarny]]=1, telefony[[#This Row],[zakonczenie]]-telefony[[#This Row],[rozpoczecie]]+J1535, J1535)</f>
        <v>6.3313657407407389</v>
      </c>
      <c r="K1536" s="9">
        <f>IF(telefony[[#This Row],[Czy komórkowy]]=1, telefony[[#This Row],[zakonczenie]]-telefony[[#This Row],[rozpoczecie]]+K1535, K1535)</f>
        <v>2.0654976851851838</v>
      </c>
      <c r="L1536" s="9">
        <f>IF(telefony[[#This Row],[Czy zagraniczne]]=1, telefony[[#This Row],[zakonczenie]]-telefony[[#This Row],[rozpoczecie]]+L1535, L1535)</f>
        <v>0.44953703703703768</v>
      </c>
      <c r="M1536" s="9">
        <f>IF(telefony[[#This Row],[Czy stacjonarny]]=1, telefony[[#This Row],[zakonczenie]]-telefony[[#This Row],[rozpoczecie]]+M1535, IF(telefony[[#This Row],[Czy komórkowy]]=1, telefony[[#This Row],[zakonczenie]]-telefony[[#This Row],[rozpoczecie]]+M1535, M1535))</f>
        <v>8.3968634259259449</v>
      </c>
      <c r="N1536" s="2">
        <f>telefony[[#This Row],[zakonczenie]]-telefony[[#This Row],[rozpoczecie]]</f>
        <v>4.6296296296295947E-3</v>
      </c>
      <c r="O1536">
        <f>IF(telefony[[#This Row],[Czy zagraniczne]]=1, ROUNDUP(telefony[[#This Row],[Trwanie]]*1440,0),0)</f>
        <v>0</v>
      </c>
      <c r="P1536" s="9">
        <f>IF(telefony[[#This Row],[Czy komórkowy]]=1, P1535+telefony[[#This Row],[Trwanie]], P1535)</f>
        <v>1.9008449074074067</v>
      </c>
      <c r="Q1536" s="9">
        <f>IF(telefony[[#This Row],[Czy stacjonarny]]=1, Q1535+telefony[[#This Row],[Trwanie]], Q1535)</f>
        <v>5.9404629629629637</v>
      </c>
    </row>
    <row r="1537" spans="1:17" x14ac:dyDescent="0.25">
      <c r="A1537">
        <v>9722484</v>
      </c>
      <c r="B1537" s="1">
        <v>42940</v>
      </c>
      <c r="C1537" s="2">
        <v>0.39383101851851854</v>
      </c>
      <c r="D1537" s="2">
        <v>0.39630787037037035</v>
      </c>
      <c r="E1537">
        <f>IF(LEN(telefony[[#This Row],[nr]]) = 7, 1,0)</f>
        <v>1</v>
      </c>
      <c r="F1537">
        <f>IF(LEN(telefony[[#This Row],[nr]]) = 8, 1,0)</f>
        <v>0</v>
      </c>
      <c r="G1537">
        <f>IF(LEN(telefony[[#This Row],[nr]]) &gt;= 10, 1,0)</f>
        <v>0</v>
      </c>
      <c r="H1537">
        <f>IF(AND(MID(telefony[[#This Row],[nr]],1,2)="12",  telefony[[#This Row],[Czy stacjonarny]]=1), 1,0)</f>
        <v>0</v>
      </c>
      <c r="I1537" s="2">
        <f>IF(telefony[[#This Row],[Czy stacjonarny na 12]]=1, telefony[[#This Row],[zakonczenie]]-telefony[[#This Row],[rozpoczecie]]+I1536, I1536)</f>
        <v>0.11483796296296273</v>
      </c>
      <c r="J1537" s="9">
        <f>IF(telefony[[#This Row],[Czy stacjonarny]]=1, telefony[[#This Row],[zakonczenie]]-telefony[[#This Row],[rozpoczecie]]+J1536, J1536)</f>
        <v>6.3338425925925907</v>
      </c>
      <c r="K1537" s="9">
        <f>IF(telefony[[#This Row],[Czy komórkowy]]=1, telefony[[#This Row],[zakonczenie]]-telefony[[#This Row],[rozpoczecie]]+K1536, K1536)</f>
        <v>2.0654976851851838</v>
      </c>
      <c r="L1537" s="9">
        <f>IF(telefony[[#This Row],[Czy zagraniczne]]=1, telefony[[#This Row],[zakonczenie]]-telefony[[#This Row],[rozpoczecie]]+L1536, L1536)</f>
        <v>0.44953703703703768</v>
      </c>
      <c r="M1537" s="9">
        <f>IF(telefony[[#This Row],[Czy stacjonarny]]=1, telefony[[#This Row],[zakonczenie]]-telefony[[#This Row],[rozpoczecie]]+M1536, IF(telefony[[#This Row],[Czy komórkowy]]=1, telefony[[#This Row],[zakonczenie]]-telefony[[#This Row],[rozpoczecie]]+M1536, M1536))</f>
        <v>8.3993402777777959</v>
      </c>
      <c r="N1537" s="2">
        <f>telefony[[#This Row],[zakonczenie]]-telefony[[#This Row],[rozpoczecie]]</f>
        <v>2.4768518518518134E-3</v>
      </c>
      <c r="O1537">
        <f>IF(telefony[[#This Row],[Czy zagraniczne]]=1, ROUNDUP(telefony[[#This Row],[Trwanie]]*1440,0),0)</f>
        <v>0</v>
      </c>
      <c r="P1537" s="9">
        <f>IF(telefony[[#This Row],[Czy komórkowy]]=1, P1536+telefony[[#This Row],[Trwanie]], P1536)</f>
        <v>1.9008449074074067</v>
      </c>
      <c r="Q1537" s="9">
        <f>IF(telefony[[#This Row],[Czy stacjonarny]]=1, Q1536+telefony[[#This Row],[Trwanie]], Q1536)</f>
        <v>5.9429398148148156</v>
      </c>
    </row>
    <row r="1538" spans="1:17" x14ac:dyDescent="0.25">
      <c r="A1538">
        <v>1159432</v>
      </c>
      <c r="B1538" s="1">
        <v>42940</v>
      </c>
      <c r="C1538" s="2">
        <v>0.39391203703703703</v>
      </c>
      <c r="D1538" s="2">
        <v>0.39478009259259261</v>
      </c>
      <c r="E1538">
        <f>IF(LEN(telefony[[#This Row],[nr]]) = 7, 1,0)</f>
        <v>1</v>
      </c>
      <c r="F1538">
        <f>IF(LEN(telefony[[#This Row],[nr]]) = 8, 1,0)</f>
        <v>0</v>
      </c>
      <c r="G1538">
        <f>IF(LEN(telefony[[#This Row],[nr]]) &gt;= 10, 1,0)</f>
        <v>0</v>
      </c>
      <c r="H1538">
        <f>IF(AND(MID(telefony[[#This Row],[nr]],1,2)="12",  telefony[[#This Row],[Czy stacjonarny]]=1), 1,0)</f>
        <v>0</v>
      </c>
      <c r="I1538" s="2">
        <f>IF(telefony[[#This Row],[Czy stacjonarny na 12]]=1, telefony[[#This Row],[zakonczenie]]-telefony[[#This Row],[rozpoczecie]]+I1537, I1537)</f>
        <v>0.11483796296296273</v>
      </c>
      <c r="J1538" s="9">
        <f>IF(telefony[[#This Row],[Czy stacjonarny]]=1, telefony[[#This Row],[zakonczenie]]-telefony[[#This Row],[rozpoczecie]]+J1537, J1537)</f>
        <v>6.3347106481481461</v>
      </c>
      <c r="K1538" s="9">
        <f>IF(telefony[[#This Row],[Czy komórkowy]]=1, telefony[[#This Row],[zakonczenie]]-telefony[[#This Row],[rozpoczecie]]+K1537, K1537)</f>
        <v>2.0654976851851838</v>
      </c>
      <c r="L1538" s="9">
        <f>IF(telefony[[#This Row],[Czy zagraniczne]]=1, telefony[[#This Row],[zakonczenie]]-telefony[[#This Row],[rozpoczecie]]+L1537, L1537)</f>
        <v>0.44953703703703768</v>
      </c>
      <c r="M1538" s="9">
        <f>IF(telefony[[#This Row],[Czy stacjonarny]]=1, telefony[[#This Row],[zakonczenie]]-telefony[[#This Row],[rozpoczecie]]+M1537, IF(telefony[[#This Row],[Czy komórkowy]]=1, telefony[[#This Row],[zakonczenie]]-telefony[[#This Row],[rozpoczecie]]+M1537, M1537))</f>
        <v>8.4002083333333513</v>
      </c>
      <c r="N1538" s="2">
        <f>telefony[[#This Row],[zakonczenie]]-telefony[[#This Row],[rozpoczecie]]</f>
        <v>8.6805555555558023E-4</v>
      </c>
      <c r="O1538">
        <f>IF(telefony[[#This Row],[Czy zagraniczne]]=1, ROUNDUP(telefony[[#This Row],[Trwanie]]*1440,0),0)</f>
        <v>0</v>
      </c>
      <c r="P1538" s="9">
        <f>IF(telefony[[#This Row],[Czy komórkowy]]=1, P1537+telefony[[#This Row],[Trwanie]], P1537)</f>
        <v>1.9008449074074067</v>
      </c>
      <c r="Q1538" s="9">
        <f>IF(telefony[[#This Row],[Czy stacjonarny]]=1, Q1537+telefony[[#This Row],[Trwanie]], Q1537)</f>
        <v>5.9438078703703709</v>
      </c>
    </row>
    <row r="1539" spans="1:17" x14ac:dyDescent="0.25">
      <c r="A1539">
        <v>25194612</v>
      </c>
      <c r="B1539" s="1">
        <v>42940</v>
      </c>
      <c r="C1539" s="2">
        <v>0.39516203703703706</v>
      </c>
      <c r="D1539" s="2">
        <v>0.4057986111111111</v>
      </c>
      <c r="E1539">
        <f>IF(LEN(telefony[[#This Row],[nr]]) = 7, 1,0)</f>
        <v>0</v>
      </c>
      <c r="F1539">
        <f>IF(LEN(telefony[[#This Row],[nr]]) = 8, 1,0)</f>
        <v>1</v>
      </c>
      <c r="G1539">
        <f>IF(LEN(telefony[[#This Row],[nr]]) &gt;= 10, 1,0)</f>
        <v>0</v>
      </c>
      <c r="H1539">
        <f>IF(AND(MID(telefony[[#This Row],[nr]],1,2)="12",  telefony[[#This Row],[Czy stacjonarny]]=1), 1,0)</f>
        <v>0</v>
      </c>
      <c r="I1539" s="2">
        <f>IF(telefony[[#This Row],[Czy stacjonarny na 12]]=1, telefony[[#This Row],[zakonczenie]]-telefony[[#This Row],[rozpoczecie]]+I1538, I1538)</f>
        <v>0.11483796296296273</v>
      </c>
      <c r="J1539" s="9">
        <f>IF(telefony[[#This Row],[Czy stacjonarny]]=1, telefony[[#This Row],[zakonczenie]]-telefony[[#This Row],[rozpoczecie]]+J1538, J1538)</f>
        <v>6.3347106481481461</v>
      </c>
      <c r="K1539" s="9">
        <f>IF(telefony[[#This Row],[Czy komórkowy]]=1, telefony[[#This Row],[zakonczenie]]-telefony[[#This Row],[rozpoczecie]]+K1538, K1538)</f>
        <v>2.0761342592592578</v>
      </c>
      <c r="L1539" s="9">
        <f>IF(telefony[[#This Row],[Czy zagraniczne]]=1, telefony[[#This Row],[zakonczenie]]-telefony[[#This Row],[rozpoczecie]]+L1538, L1538)</f>
        <v>0.44953703703703768</v>
      </c>
      <c r="M1539" s="9">
        <f>IF(telefony[[#This Row],[Czy stacjonarny]]=1, telefony[[#This Row],[zakonczenie]]-telefony[[#This Row],[rozpoczecie]]+M1538, IF(telefony[[#This Row],[Czy komórkowy]]=1, telefony[[#This Row],[zakonczenie]]-telefony[[#This Row],[rozpoczecie]]+M1538, M1538))</f>
        <v>8.4108449074074247</v>
      </c>
      <c r="N1539" s="2">
        <f>telefony[[#This Row],[zakonczenie]]-telefony[[#This Row],[rozpoczecie]]</f>
        <v>1.0636574074074034E-2</v>
      </c>
      <c r="O1539">
        <f>IF(telefony[[#This Row],[Czy zagraniczne]]=1, ROUNDUP(telefony[[#This Row],[Trwanie]]*1440,0),0)</f>
        <v>0</v>
      </c>
      <c r="P1539" s="9">
        <f>IF(telefony[[#This Row],[Czy komórkowy]]=1, P1538+telefony[[#This Row],[Trwanie]], P1538)</f>
        <v>1.9114814814814807</v>
      </c>
      <c r="Q1539" s="9">
        <f>IF(telefony[[#This Row],[Czy stacjonarny]]=1, Q1538+telefony[[#This Row],[Trwanie]], Q1538)</f>
        <v>5.9438078703703709</v>
      </c>
    </row>
    <row r="1540" spans="1:17" x14ac:dyDescent="0.25">
      <c r="A1540">
        <v>1117628</v>
      </c>
      <c r="B1540" s="1">
        <v>42940</v>
      </c>
      <c r="C1540" s="2">
        <v>0.39614583333333331</v>
      </c>
      <c r="D1540" s="2">
        <v>0.39976851851851852</v>
      </c>
      <c r="E1540">
        <f>IF(LEN(telefony[[#This Row],[nr]]) = 7, 1,0)</f>
        <v>1</v>
      </c>
      <c r="F1540">
        <f>IF(LEN(telefony[[#This Row],[nr]]) = 8, 1,0)</f>
        <v>0</v>
      </c>
      <c r="G1540">
        <f>IF(LEN(telefony[[#This Row],[nr]]) &gt;= 10, 1,0)</f>
        <v>0</v>
      </c>
      <c r="H1540">
        <f>IF(AND(MID(telefony[[#This Row],[nr]],1,2)="12",  telefony[[#This Row],[Czy stacjonarny]]=1), 1,0)</f>
        <v>0</v>
      </c>
      <c r="I1540" s="2">
        <f>IF(telefony[[#This Row],[Czy stacjonarny na 12]]=1, telefony[[#This Row],[zakonczenie]]-telefony[[#This Row],[rozpoczecie]]+I1539, I1539)</f>
        <v>0.11483796296296273</v>
      </c>
      <c r="J1540" s="9">
        <f>IF(telefony[[#This Row],[Czy stacjonarny]]=1, telefony[[#This Row],[zakonczenie]]-telefony[[#This Row],[rozpoczecie]]+J1539, J1539)</f>
        <v>6.3383333333333312</v>
      </c>
      <c r="K1540" s="9">
        <f>IF(telefony[[#This Row],[Czy komórkowy]]=1, telefony[[#This Row],[zakonczenie]]-telefony[[#This Row],[rozpoczecie]]+K1539, K1539)</f>
        <v>2.0761342592592578</v>
      </c>
      <c r="L1540" s="9">
        <f>IF(telefony[[#This Row],[Czy zagraniczne]]=1, telefony[[#This Row],[zakonczenie]]-telefony[[#This Row],[rozpoczecie]]+L1539, L1539)</f>
        <v>0.44953703703703768</v>
      </c>
      <c r="M1540" s="9">
        <f>IF(telefony[[#This Row],[Czy stacjonarny]]=1, telefony[[#This Row],[zakonczenie]]-telefony[[#This Row],[rozpoczecie]]+M1539, IF(telefony[[#This Row],[Czy komórkowy]]=1, telefony[[#This Row],[zakonczenie]]-telefony[[#This Row],[rozpoczecie]]+M1539, M1539))</f>
        <v>8.4144675925926098</v>
      </c>
      <c r="N1540" s="2">
        <f>telefony[[#This Row],[zakonczenie]]-telefony[[#This Row],[rozpoczecie]]</f>
        <v>3.6226851851852149E-3</v>
      </c>
      <c r="O1540">
        <f>IF(telefony[[#This Row],[Czy zagraniczne]]=1, ROUNDUP(telefony[[#This Row],[Trwanie]]*1440,0),0)</f>
        <v>0</v>
      </c>
      <c r="P1540" s="9">
        <f>IF(telefony[[#This Row],[Czy komórkowy]]=1, P1539+telefony[[#This Row],[Trwanie]], P1539)</f>
        <v>1.9114814814814807</v>
      </c>
      <c r="Q1540" s="9">
        <f>IF(telefony[[#This Row],[Czy stacjonarny]]=1, Q1539+telefony[[#This Row],[Trwanie]], Q1539)</f>
        <v>5.947430555555556</v>
      </c>
    </row>
    <row r="1541" spans="1:17" x14ac:dyDescent="0.25">
      <c r="A1541">
        <v>3624713</v>
      </c>
      <c r="B1541" s="1">
        <v>42940</v>
      </c>
      <c r="C1541" s="2">
        <v>0.39864583333333331</v>
      </c>
      <c r="D1541" s="2">
        <v>0.40440972222222221</v>
      </c>
      <c r="E1541">
        <f>IF(LEN(telefony[[#This Row],[nr]]) = 7, 1,0)</f>
        <v>1</v>
      </c>
      <c r="F1541">
        <f>IF(LEN(telefony[[#This Row],[nr]]) = 8, 1,0)</f>
        <v>0</v>
      </c>
      <c r="G1541">
        <f>IF(LEN(telefony[[#This Row],[nr]]) &gt;= 10, 1,0)</f>
        <v>0</v>
      </c>
      <c r="H1541">
        <f>IF(AND(MID(telefony[[#This Row],[nr]],1,2)="12",  telefony[[#This Row],[Czy stacjonarny]]=1), 1,0)</f>
        <v>0</v>
      </c>
      <c r="I1541" s="2">
        <f>IF(telefony[[#This Row],[Czy stacjonarny na 12]]=1, telefony[[#This Row],[zakonczenie]]-telefony[[#This Row],[rozpoczecie]]+I1540, I1540)</f>
        <v>0.11483796296296273</v>
      </c>
      <c r="J1541" s="9">
        <f>IF(telefony[[#This Row],[Czy stacjonarny]]=1, telefony[[#This Row],[zakonczenie]]-telefony[[#This Row],[rozpoczecie]]+J1540, J1540)</f>
        <v>6.3440972222222198</v>
      </c>
      <c r="K1541" s="9">
        <f>IF(telefony[[#This Row],[Czy komórkowy]]=1, telefony[[#This Row],[zakonczenie]]-telefony[[#This Row],[rozpoczecie]]+K1540, K1540)</f>
        <v>2.0761342592592578</v>
      </c>
      <c r="L1541" s="9">
        <f>IF(telefony[[#This Row],[Czy zagraniczne]]=1, telefony[[#This Row],[zakonczenie]]-telefony[[#This Row],[rozpoczecie]]+L1540, L1540)</f>
        <v>0.44953703703703768</v>
      </c>
      <c r="M1541" s="9">
        <f>IF(telefony[[#This Row],[Czy stacjonarny]]=1, telefony[[#This Row],[zakonczenie]]-telefony[[#This Row],[rozpoczecie]]+M1540, IF(telefony[[#This Row],[Czy komórkowy]]=1, telefony[[#This Row],[zakonczenie]]-telefony[[#This Row],[rozpoczecie]]+M1540, M1540))</f>
        <v>8.4202314814814994</v>
      </c>
      <c r="N1541" s="2">
        <f>telefony[[#This Row],[zakonczenie]]-telefony[[#This Row],[rozpoczecie]]</f>
        <v>5.7638888888889017E-3</v>
      </c>
      <c r="O1541">
        <f>IF(telefony[[#This Row],[Czy zagraniczne]]=1, ROUNDUP(telefony[[#This Row],[Trwanie]]*1440,0),0)</f>
        <v>0</v>
      </c>
      <c r="P1541" s="9">
        <f>IF(telefony[[#This Row],[Czy komórkowy]]=1, P1540+telefony[[#This Row],[Trwanie]], P1540)</f>
        <v>1.9114814814814807</v>
      </c>
      <c r="Q1541" s="9">
        <f>IF(telefony[[#This Row],[Czy stacjonarny]]=1, Q1540+telefony[[#This Row],[Trwanie]], Q1540)</f>
        <v>5.9531944444444447</v>
      </c>
    </row>
    <row r="1542" spans="1:17" x14ac:dyDescent="0.25">
      <c r="A1542">
        <v>5616210</v>
      </c>
      <c r="B1542" s="1">
        <v>42940</v>
      </c>
      <c r="C1542" s="2">
        <v>0.39956018518518521</v>
      </c>
      <c r="D1542" s="2">
        <v>0.40803240740740743</v>
      </c>
      <c r="E1542">
        <f>IF(LEN(telefony[[#This Row],[nr]]) = 7, 1,0)</f>
        <v>1</v>
      </c>
      <c r="F1542">
        <f>IF(LEN(telefony[[#This Row],[nr]]) = 8, 1,0)</f>
        <v>0</v>
      </c>
      <c r="G1542">
        <f>IF(LEN(telefony[[#This Row],[nr]]) &gt;= 10, 1,0)</f>
        <v>0</v>
      </c>
      <c r="H1542">
        <f>IF(AND(MID(telefony[[#This Row],[nr]],1,2)="12",  telefony[[#This Row],[Czy stacjonarny]]=1), 1,0)</f>
        <v>0</v>
      </c>
      <c r="I1542" s="2">
        <f>IF(telefony[[#This Row],[Czy stacjonarny na 12]]=1, telefony[[#This Row],[zakonczenie]]-telefony[[#This Row],[rozpoczecie]]+I1541, I1541)</f>
        <v>0.11483796296296273</v>
      </c>
      <c r="J1542" s="9">
        <f>IF(telefony[[#This Row],[Czy stacjonarny]]=1, telefony[[#This Row],[zakonczenie]]-telefony[[#This Row],[rozpoczecie]]+J1541, J1541)</f>
        <v>6.352569444444442</v>
      </c>
      <c r="K1542" s="9">
        <f>IF(telefony[[#This Row],[Czy komórkowy]]=1, telefony[[#This Row],[zakonczenie]]-telefony[[#This Row],[rozpoczecie]]+K1541, K1541)</f>
        <v>2.0761342592592578</v>
      </c>
      <c r="L1542" s="9">
        <f>IF(telefony[[#This Row],[Czy zagraniczne]]=1, telefony[[#This Row],[zakonczenie]]-telefony[[#This Row],[rozpoczecie]]+L1541, L1541)</f>
        <v>0.44953703703703768</v>
      </c>
      <c r="M1542" s="9">
        <f>IF(telefony[[#This Row],[Czy stacjonarny]]=1, telefony[[#This Row],[zakonczenie]]-telefony[[#This Row],[rozpoczecie]]+M1541, IF(telefony[[#This Row],[Czy komórkowy]]=1, telefony[[#This Row],[zakonczenie]]-telefony[[#This Row],[rozpoczecie]]+M1541, M1541))</f>
        <v>8.4287037037037216</v>
      </c>
      <c r="N1542" s="2">
        <f>telefony[[#This Row],[zakonczenie]]-telefony[[#This Row],[rozpoczecie]]</f>
        <v>8.4722222222222143E-3</v>
      </c>
      <c r="O1542">
        <f>IF(telefony[[#This Row],[Czy zagraniczne]]=1, ROUNDUP(telefony[[#This Row],[Trwanie]]*1440,0),0)</f>
        <v>0</v>
      </c>
      <c r="P1542" s="9">
        <f>IF(telefony[[#This Row],[Czy komórkowy]]=1, P1541+telefony[[#This Row],[Trwanie]], P1541)</f>
        <v>1.9114814814814807</v>
      </c>
      <c r="Q1542" s="9">
        <f>IF(telefony[[#This Row],[Czy stacjonarny]]=1, Q1541+telefony[[#This Row],[Trwanie]], Q1541)</f>
        <v>5.9616666666666669</v>
      </c>
    </row>
    <row r="1543" spans="1:17" x14ac:dyDescent="0.25">
      <c r="A1543">
        <v>6772052</v>
      </c>
      <c r="B1543" s="1">
        <v>42940</v>
      </c>
      <c r="C1543" s="2">
        <v>0.40263888888888888</v>
      </c>
      <c r="D1543" s="2">
        <v>0.40825231481481483</v>
      </c>
      <c r="E1543">
        <f>IF(LEN(telefony[[#This Row],[nr]]) = 7, 1,0)</f>
        <v>1</v>
      </c>
      <c r="F1543">
        <f>IF(LEN(telefony[[#This Row],[nr]]) = 8, 1,0)</f>
        <v>0</v>
      </c>
      <c r="G1543">
        <f>IF(LEN(telefony[[#This Row],[nr]]) &gt;= 10, 1,0)</f>
        <v>0</v>
      </c>
      <c r="H1543">
        <f>IF(AND(MID(telefony[[#This Row],[nr]],1,2)="12",  telefony[[#This Row],[Czy stacjonarny]]=1), 1,0)</f>
        <v>0</v>
      </c>
      <c r="I1543" s="2">
        <f>IF(telefony[[#This Row],[Czy stacjonarny na 12]]=1, telefony[[#This Row],[zakonczenie]]-telefony[[#This Row],[rozpoczecie]]+I1542, I1542)</f>
        <v>0.11483796296296273</v>
      </c>
      <c r="J1543" s="9">
        <f>IF(telefony[[#This Row],[Czy stacjonarny]]=1, telefony[[#This Row],[zakonczenie]]-telefony[[#This Row],[rozpoczecie]]+J1542, J1542)</f>
        <v>6.358182870370368</v>
      </c>
      <c r="K1543" s="9">
        <f>IF(telefony[[#This Row],[Czy komórkowy]]=1, telefony[[#This Row],[zakonczenie]]-telefony[[#This Row],[rozpoczecie]]+K1542, K1542)</f>
        <v>2.0761342592592578</v>
      </c>
      <c r="L1543" s="9">
        <f>IF(telefony[[#This Row],[Czy zagraniczne]]=1, telefony[[#This Row],[zakonczenie]]-telefony[[#This Row],[rozpoczecie]]+L1542, L1542)</f>
        <v>0.44953703703703768</v>
      </c>
      <c r="M1543" s="9">
        <f>IF(telefony[[#This Row],[Czy stacjonarny]]=1, telefony[[#This Row],[zakonczenie]]-telefony[[#This Row],[rozpoczecie]]+M1542, IF(telefony[[#This Row],[Czy komórkowy]]=1, telefony[[#This Row],[zakonczenie]]-telefony[[#This Row],[rozpoczecie]]+M1542, M1542))</f>
        <v>8.4343171296296475</v>
      </c>
      <c r="N1543" s="2">
        <f>telefony[[#This Row],[zakonczenie]]-telefony[[#This Row],[rozpoczecie]]</f>
        <v>5.6134259259259522E-3</v>
      </c>
      <c r="O1543">
        <f>IF(telefony[[#This Row],[Czy zagraniczne]]=1, ROUNDUP(telefony[[#This Row],[Trwanie]]*1440,0),0)</f>
        <v>0</v>
      </c>
      <c r="P1543" s="9">
        <f>IF(telefony[[#This Row],[Czy komórkowy]]=1, P1542+telefony[[#This Row],[Trwanie]], P1542)</f>
        <v>1.9114814814814807</v>
      </c>
      <c r="Q1543" s="9">
        <f>IF(telefony[[#This Row],[Czy stacjonarny]]=1, Q1542+telefony[[#This Row],[Trwanie]], Q1542)</f>
        <v>5.9672800925925928</v>
      </c>
    </row>
    <row r="1544" spans="1:17" x14ac:dyDescent="0.25">
      <c r="A1544">
        <v>3305212</v>
      </c>
      <c r="B1544" s="1">
        <v>42940</v>
      </c>
      <c r="C1544" s="2">
        <v>0.40641203703703704</v>
      </c>
      <c r="D1544" s="2">
        <v>0.41187499999999999</v>
      </c>
      <c r="E1544">
        <f>IF(LEN(telefony[[#This Row],[nr]]) = 7, 1,0)</f>
        <v>1</v>
      </c>
      <c r="F1544">
        <f>IF(LEN(telefony[[#This Row],[nr]]) = 8, 1,0)</f>
        <v>0</v>
      </c>
      <c r="G1544">
        <f>IF(LEN(telefony[[#This Row],[nr]]) &gt;= 10, 1,0)</f>
        <v>0</v>
      </c>
      <c r="H1544">
        <f>IF(AND(MID(telefony[[#This Row],[nr]],1,2)="12",  telefony[[#This Row],[Czy stacjonarny]]=1), 1,0)</f>
        <v>0</v>
      </c>
      <c r="I1544" s="2">
        <f>IF(telefony[[#This Row],[Czy stacjonarny na 12]]=1, telefony[[#This Row],[zakonczenie]]-telefony[[#This Row],[rozpoczecie]]+I1543, I1543)</f>
        <v>0.11483796296296273</v>
      </c>
      <c r="J1544" s="9">
        <f>IF(telefony[[#This Row],[Czy stacjonarny]]=1, telefony[[#This Row],[zakonczenie]]-telefony[[#This Row],[rozpoczecie]]+J1543, J1543)</f>
        <v>6.3636458333333312</v>
      </c>
      <c r="K1544" s="9">
        <f>IF(telefony[[#This Row],[Czy komórkowy]]=1, telefony[[#This Row],[zakonczenie]]-telefony[[#This Row],[rozpoczecie]]+K1543, K1543)</f>
        <v>2.0761342592592578</v>
      </c>
      <c r="L1544" s="9">
        <f>IF(telefony[[#This Row],[Czy zagraniczne]]=1, telefony[[#This Row],[zakonczenie]]-telefony[[#This Row],[rozpoczecie]]+L1543, L1543)</f>
        <v>0.44953703703703768</v>
      </c>
      <c r="M1544" s="9">
        <f>IF(telefony[[#This Row],[Czy stacjonarny]]=1, telefony[[#This Row],[zakonczenie]]-telefony[[#This Row],[rozpoczecie]]+M1543, IF(telefony[[#This Row],[Czy komórkowy]]=1, telefony[[#This Row],[zakonczenie]]-telefony[[#This Row],[rozpoczecie]]+M1543, M1543))</f>
        <v>8.4397800925926099</v>
      </c>
      <c r="N1544" s="2">
        <f>telefony[[#This Row],[zakonczenie]]-telefony[[#This Row],[rozpoczecie]]</f>
        <v>5.4629629629629473E-3</v>
      </c>
      <c r="O1544">
        <f>IF(telefony[[#This Row],[Czy zagraniczne]]=1, ROUNDUP(telefony[[#This Row],[Trwanie]]*1440,0),0)</f>
        <v>0</v>
      </c>
      <c r="P1544" s="9">
        <f>IF(telefony[[#This Row],[Czy komórkowy]]=1, P1543+telefony[[#This Row],[Trwanie]], P1543)</f>
        <v>1.9114814814814807</v>
      </c>
      <c r="Q1544" s="9">
        <f>IF(telefony[[#This Row],[Czy stacjonarny]]=1, Q1543+telefony[[#This Row],[Trwanie]], Q1543)</f>
        <v>5.9727430555555561</v>
      </c>
    </row>
    <row r="1545" spans="1:17" x14ac:dyDescent="0.25">
      <c r="A1545">
        <v>72701808</v>
      </c>
      <c r="B1545" s="1">
        <v>42940</v>
      </c>
      <c r="C1545" s="2">
        <v>0.40930555555555553</v>
      </c>
      <c r="D1545" s="2">
        <v>0.41968749999999999</v>
      </c>
      <c r="E1545">
        <f>IF(LEN(telefony[[#This Row],[nr]]) = 7, 1,0)</f>
        <v>0</v>
      </c>
      <c r="F1545">
        <f>IF(LEN(telefony[[#This Row],[nr]]) = 8, 1,0)</f>
        <v>1</v>
      </c>
      <c r="G1545">
        <f>IF(LEN(telefony[[#This Row],[nr]]) &gt;= 10, 1,0)</f>
        <v>0</v>
      </c>
      <c r="H1545">
        <f>IF(AND(MID(telefony[[#This Row],[nr]],1,2)="12",  telefony[[#This Row],[Czy stacjonarny]]=1), 1,0)</f>
        <v>0</v>
      </c>
      <c r="I1545" s="2">
        <f>IF(telefony[[#This Row],[Czy stacjonarny na 12]]=1, telefony[[#This Row],[zakonczenie]]-telefony[[#This Row],[rozpoczecie]]+I1544, I1544)</f>
        <v>0.11483796296296273</v>
      </c>
      <c r="J1545" s="9">
        <f>IF(telefony[[#This Row],[Czy stacjonarny]]=1, telefony[[#This Row],[zakonczenie]]-telefony[[#This Row],[rozpoczecie]]+J1544, J1544)</f>
        <v>6.3636458333333312</v>
      </c>
      <c r="K1545" s="9">
        <f>IF(telefony[[#This Row],[Czy komórkowy]]=1, telefony[[#This Row],[zakonczenie]]-telefony[[#This Row],[rozpoczecie]]+K1544, K1544)</f>
        <v>2.0865162037037024</v>
      </c>
      <c r="L1545" s="9">
        <f>IF(telefony[[#This Row],[Czy zagraniczne]]=1, telefony[[#This Row],[zakonczenie]]-telefony[[#This Row],[rozpoczecie]]+L1544, L1544)</f>
        <v>0.44953703703703768</v>
      </c>
      <c r="M1545" s="9">
        <f>IF(telefony[[#This Row],[Czy stacjonarny]]=1, telefony[[#This Row],[zakonczenie]]-telefony[[#This Row],[rozpoczecie]]+M1544, IF(telefony[[#This Row],[Czy komórkowy]]=1, telefony[[#This Row],[zakonczenie]]-telefony[[#This Row],[rozpoczecie]]+M1544, M1544))</f>
        <v>8.4501620370370549</v>
      </c>
      <c r="N1545" s="2">
        <f>telefony[[#This Row],[zakonczenie]]-telefony[[#This Row],[rozpoczecie]]</f>
        <v>1.0381944444444458E-2</v>
      </c>
      <c r="O1545">
        <f>IF(telefony[[#This Row],[Czy zagraniczne]]=1, ROUNDUP(telefony[[#This Row],[Trwanie]]*1440,0),0)</f>
        <v>0</v>
      </c>
      <c r="P1545" s="9">
        <f>IF(telefony[[#This Row],[Czy komórkowy]]=1, P1544+telefony[[#This Row],[Trwanie]], P1544)</f>
        <v>1.9218634259259251</v>
      </c>
      <c r="Q1545" s="9">
        <f>IF(telefony[[#This Row],[Czy stacjonarny]]=1, Q1544+telefony[[#This Row],[Trwanie]], Q1544)</f>
        <v>5.9727430555555561</v>
      </c>
    </row>
    <row r="1546" spans="1:17" x14ac:dyDescent="0.25">
      <c r="A1546">
        <v>4285095</v>
      </c>
      <c r="B1546" s="1">
        <v>42940</v>
      </c>
      <c r="C1546" s="2">
        <v>0.41351851851851851</v>
      </c>
      <c r="D1546" s="2">
        <v>0.41790509259259262</v>
      </c>
      <c r="E1546">
        <f>IF(LEN(telefony[[#This Row],[nr]]) = 7, 1,0)</f>
        <v>1</v>
      </c>
      <c r="F1546">
        <f>IF(LEN(telefony[[#This Row],[nr]]) = 8, 1,0)</f>
        <v>0</v>
      </c>
      <c r="G1546">
        <f>IF(LEN(telefony[[#This Row],[nr]]) &gt;= 10, 1,0)</f>
        <v>0</v>
      </c>
      <c r="H1546">
        <f>IF(AND(MID(telefony[[#This Row],[nr]],1,2)="12",  telefony[[#This Row],[Czy stacjonarny]]=1), 1,0)</f>
        <v>0</v>
      </c>
      <c r="I1546" s="2">
        <f>IF(telefony[[#This Row],[Czy stacjonarny na 12]]=1, telefony[[#This Row],[zakonczenie]]-telefony[[#This Row],[rozpoczecie]]+I1545, I1545)</f>
        <v>0.11483796296296273</v>
      </c>
      <c r="J1546" s="9">
        <f>IF(telefony[[#This Row],[Czy stacjonarny]]=1, telefony[[#This Row],[zakonczenie]]-telefony[[#This Row],[rozpoczecie]]+J1545, J1545)</f>
        <v>6.3680324074074051</v>
      </c>
      <c r="K1546" s="9">
        <f>IF(telefony[[#This Row],[Czy komórkowy]]=1, telefony[[#This Row],[zakonczenie]]-telefony[[#This Row],[rozpoczecie]]+K1545, K1545)</f>
        <v>2.0865162037037024</v>
      </c>
      <c r="L1546" s="9">
        <f>IF(telefony[[#This Row],[Czy zagraniczne]]=1, telefony[[#This Row],[zakonczenie]]-telefony[[#This Row],[rozpoczecie]]+L1545, L1545)</f>
        <v>0.44953703703703768</v>
      </c>
      <c r="M1546" s="9">
        <f>IF(telefony[[#This Row],[Czy stacjonarny]]=1, telefony[[#This Row],[zakonczenie]]-telefony[[#This Row],[rozpoczecie]]+M1545, IF(telefony[[#This Row],[Czy komórkowy]]=1, telefony[[#This Row],[zakonczenie]]-telefony[[#This Row],[rozpoczecie]]+M1545, M1545))</f>
        <v>8.4545486111111288</v>
      </c>
      <c r="N1546" s="2">
        <f>telefony[[#This Row],[zakonczenie]]-telefony[[#This Row],[rozpoczecie]]</f>
        <v>4.3865740740741122E-3</v>
      </c>
      <c r="O1546">
        <f>IF(telefony[[#This Row],[Czy zagraniczne]]=1, ROUNDUP(telefony[[#This Row],[Trwanie]]*1440,0),0)</f>
        <v>0</v>
      </c>
      <c r="P1546" s="9">
        <f>IF(telefony[[#This Row],[Czy komórkowy]]=1, P1545+telefony[[#This Row],[Trwanie]], P1545)</f>
        <v>1.9218634259259251</v>
      </c>
      <c r="Q1546" s="9">
        <f>IF(telefony[[#This Row],[Czy stacjonarny]]=1, Q1545+telefony[[#This Row],[Trwanie]], Q1545)</f>
        <v>5.9771296296296299</v>
      </c>
    </row>
    <row r="1547" spans="1:17" x14ac:dyDescent="0.25">
      <c r="A1547">
        <v>2585298</v>
      </c>
      <c r="B1547" s="1">
        <v>42940</v>
      </c>
      <c r="C1547" s="2">
        <v>0.41853009259259261</v>
      </c>
      <c r="D1547" s="2">
        <v>0.42252314814814818</v>
      </c>
      <c r="E1547">
        <f>IF(LEN(telefony[[#This Row],[nr]]) = 7, 1,0)</f>
        <v>1</v>
      </c>
      <c r="F1547">
        <f>IF(LEN(telefony[[#This Row],[nr]]) = 8, 1,0)</f>
        <v>0</v>
      </c>
      <c r="G1547">
        <f>IF(LEN(telefony[[#This Row],[nr]]) &gt;= 10, 1,0)</f>
        <v>0</v>
      </c>
      <c r="H1547">
        <f>IF(AND(MID(telefony[[#This Row],[nr]],1,2)="12",  telefony[[#This Row],[Czy stacjonarny]]=1), 1,0)</f>
        <v>0</v>
      </c>
      <c r="I1547" s="2">
        <f>IF(telefony[[#This Row],[Czy stacjonarny na 12]]=1, telefony[[#This Row],[zakonczenie]]-telefony[[#This Row],[rozpoczecie]]+I1546, I1546)</f>
        <v>0.11483796296296273</v>
      </c>
      <c r="J1547" s="9">
        <f>IF(telefony[[#This Row],[Czy stacjonarny]]=1, telefony[[#This Row],[zakonczenie]]-telefony[[#This Row],[rozpoczecie]]+J1546, J1546)</f>
        <v>6.3720254629629602</v>
      </c>
      <c r="K1547" s="9">
        <f>IF(telefony[[#This Row],[Czy komórkowy]]=1, telefony[[#This Row],[zakonczenie]]-telefony[[#This Row],[rozpoczecie]]+K1546, K1546)</f>
        <v>2.0865162037037024</v>
      </c>
      <c r="L1547" s="9">
        <f>IF(telefony[[#This Row],[Czy zagraniczne]]=1, telefony[[#This Row],[zakonczenie]]-telefony[[#This Row],[rozpoczecie]]+L1546, L1546)</f>
        <v>0.44953703703703768</v>
      </c>
      <c r="M1547" s="9">
        <f>IF(telefony[[#This Row],[Czy stacjonarny]]=1, telefony[[#This Row],[zakonczenie]]-telefony[[#This Row],[rozpoczecie]]+M1546, IF(telefony[[#This Row],[Czy komórkowy]]=1, telefony[[#This Row],[zakonczenie]]-telefony[[#This Row],[rozpoczecie]]+M1546, M1546))</f>
        <v>8.4585416666666848</v>
      </c>
      <c r="N1547" s="2">
        <f>telefony[[#This Row],[zakonczenie]]-telefony[[#This Row],[rozpoczecie]]</f>
        <v>3.9930555555555691E-3</v>
      </c>
      <c r="O1547">
        <f>IF(telefony[[#This Row],[Czy zagraniczne]]=1, ROUNDUP(telefony[[#This Row],[Trwanie]]*1440,0),0)</f>
        <v>0</v>
      </c>
      <c r="P1547" s="9">
        <f>IF(telefony[[#This Row],[Czy komórkowy]]=1, P1546+telefony[[#This Row],[Trwanie]], P1546)</f>
        <v>1.9218634259259251</v>
      </c>
      <c r="Q1547" s="9">
        <f>IF(telefony[[#This Row],[Czy stacjonarny]]=1, Q1546+telefony[[#This Row],[Trwanie]], Q1546)</f>
        <v>5.9811226851851851</v>
      </c>
    </row>
    <row r="1548" spans="1:17" x14ac:dyDescent="0.25">
      <c r="A1548">
        <v>2947035</v>
      </c>
      <c r="B1548" s="1">
        <v>42940</v>
      </c>
      <c r="C1548" s="2">
        <v>0.42241898148148149</v>
      </c>
      <c r="D1548" s="2">
        <v>0.42863425925925924</v>
      </c>
      <c r="E1548">
        <f>IF(LEN(telefony[[#This Row],[nr]]) = 7, 1,0)</f>
        <v>1</v>
      </c>
      <c r="F1548">
        <f>IF(LEN(telefony[[#This Row],[nr]]) = 8, 1,0)</f>
        <v>0</v>
      </c>
      <c r="G1548">
        <f>IF(LEN(telefony[[#This Row],[nr]]) &gt;= 10, 1,0)</f>
        <v>0</v>
      </c>
      <c r="H1548">
        <f>IF(AND(MID(telefony[[#This Row],[nr]],1,2)="12",  telefony[[#This Row],[Czy stacjonarny]]=1), 1,0)</f>
        <v>0</v>
      </c>
      <c r="I1548" s="2">
        <f>IF(telefony[[#This Row],[Czy stacjonarny na 12]]=1, telefony[[#This Row],[zakonczenie]]-telefony[[#This Row],[rozpoczecie]]+I1547, I1547)</f>
        <v>0.11483796296296273</v>
      </c>
      <c r="J1548" s="9">
        <f>IF(telefony[[#This Row],[Czy stacjonarny]]=1, telefony[[#This Row],[zakonczenie]]-telefony[[#This Row],[rozpoczecie]]+J1547, J1547)</f>
        <v>6.378240740740738</v>
      </c>
      <c r="K1548" s="9">
        <f>IF(telefony[[#This Row],[Czy komórkowy]]=1, telefony[[#This Row],[zakonczenie]]-telefony[[#This Row],[rozpoczecie]]+K1547, K1547)</f>
        <v>2.0865162037037024</v>
      </c>
      <c r="L1548" s="9">
        <f>IF(telefony[[#This Row],[Czy zagraniczne]]=1, telefony[[#This Row],[zakonczenie]]-telefony[[#This Row],[rozpoczecie]]+L1547, L1547)</f>
        <v>0.44953703703703768</v>
      </c>
      <c r="M1548" s="9">
        <f>IF(telefony[[#This Row],[Czy stacjonarny]]=1, telefony[[#This Row],[zakonczenie]]-telefony[[#This Row],[rozpoczecie]]+M1547, IF(telefony[[#This Row],[Czy komórkowy]]=1, telefony[[#This Row],[zakonczenie]]-telefony[[#This Row],[rozpoczecie]]+M1547, M1547))</f>
        <v>8.4647569444444635</v>
      </c>
      <c r="N1548" s="2">
        <f>telefony[[#This Row],[zakonczenie]]-telefony[[#This Row],[rozpoczecie]]</f>
        <v>6.2152777777777501E-3</v>
      </c>
      <c r="O1548">
        <f>IF(telefony[[#This Row],[Czy zagraniczne]]=1, ROUNDUP(telefony[[#This Row],[Trwanie]]*1440,0),0)</f>
        <v>0</v>
      </c>
      <c r="P1548" s="9">
        <f>IF(telefony[[#This Row],[Czy komórkowy]]=1, P1547+telefony[[#This Row],[Trwanie]], P1547)</f>
        <v>1.9218634259259251</v>
      </c>
      <c r="Q1548" s="9">
        <f>IF(telefony[[#This Row],[Czy stacjonarny]]=1, Q1547+telefony[[#This Row],[Trwanie]], Q1547)</f>
        <v>5.9873379629629628</v>
      </c>
    </row>
    <row r="1549" spans="1:17" x14ac:dyDescent="0.25">
      <c r="A1549">
        <v>6615729</v>
      </c>
      <c r="B1549" s="1">
        <v>42940</v>
      </c>
      <c r="C1549" s="2">
        <v>0.42561342592592594</v>
      </c>
      <c r="D1549" s="2">
        <v>0.42799768518518516</v>
      </c>
      <c r="E1549">
        <f>IF(LEN(telefony[[#This Row],[nr]]) = 7, 1,0)</f>
        <v>1</v>
      </c>
      <c r="F1549">
        <f>IF(LEN(telefony[[#This Row],[nr]]) = 8, 1,0)</f>
        <v>0</v>
      </c>
      <c r="G1549">
        <f>IF(LEN(telefony[[#This Row],[nr]]) &gt;= 10, 1,0)</f>
        <v>0</v>
      </c>
      <c r="H1549">
        <f>IF(AND(MID(telefony[[#This Row],[nr]],1,2)="12",  telefony[[#This Row],[Czy stacjonarny]]=1), 1,0)</f>
        <v>0</v>
      </c>
      <c r="I1549" s="2">
        <f>IF(telefony[[#This Row],[Czy stacjonarny na 12]]=1, telefony[[#This Row],[zakonczenie]]-telefony[[#This Row],[rozpoczecie]]+I1548, I1548)</f>
        <v>0.11483796296296273</v>
      </c>
      <c r="J1549" s="9">
        <f>IF(telefony[[#This Row],[Czy stacjonarny]]=1, telefony[[#This Row],[zakonczenie]]-telefony[[#This Row],[rozpoczecie]]+J1548, J1548)</f>
        <v>6.3806249999999975</v>
      </c>
      <c r="K1549" s="9">
        <f>IF(telefony[[#This Row],[Czy komórkowy]]=1, telefony[[#This Row],[zakonczenie]]-telefony[[#This Row],[rozpoczecie]]+K1548, K1548)</f>
        <v>2.0865162037037024</v>
      </c>
      <c r="L1549" s="9">
        <f>IF(telefony[[#This Row],[Czy zagraniczne]]=1, telefony[[#This Row],[zakonczenie]]-telefony[[#This Row],[rozpoczecie]]+L1548, L1548)</f>
        <v>0.44953703703703768</v>
      </c>
      <c r="M1549" s="9">
        <f>IF(telefony[[#This Row],[Czy stacjonarny]]=1, telefony[[#This Row],[zakonczenie]]-telefony[[#This Row],[rozpoczecie]]+M1548, IF(telefony[[#This Row],[Czy komórkowy]]=1, telefony[[#This Row],[zakonczenie]]-telefony[[#This Row],[rozpoczecie]]+M1548, M1548))</f>
        <v>8.4671412037037221</v>
      </c>
      <c r="N1549" s="2">
        <f>telefony[[#This Row],[zakonczenie]]-telefony[[#This Row],[rozpoczecie]]</f>
        <v>2.3842592592592249E-3</v>
      </c>
      <c r="O1549">
        <f>IF(telefony[[#This Row],[Czy zagraniczne]]=1, ROUNDUP(telefony[[#This Row],[Trwanie]]*1440,0),0)</f>
        <v>0</v>
      </c>
      <c r="P1549" s="9">
        <f>IF(telefony[[#This Row],[Czy komórkowy]]=1, P1548+telefony[[#This Row],[Trwanie]], P1548)</f>
        <v>1.9218634259259251</v>
      </c>
      <c r="Q1549" s="9">
        <f>IF(telefony[[#This Row],[Czy stacjonarny]]=1, Q1548+telefony[[#This Row],[Trwanie]], Q1548)</f>
        <v>5.9897222222222224</v>
      </c>
    </row>
    <row r="1550" spans="1:17" x14ac:dyDescent="0.25">
      <c r="A1550">
        <v>2135609</v>
      </c>
      <c r="B1550" s="1">
        <v>42940</v>
      </c>
      <c r="C1550" s="2">
        <v>0.42563657407407407</v>
      </c>
      <c r="D1550" s="2">
        <v>0.42670138888888887</v>
      </c>
      <c r="E1550">
        <f>IF(LEN(telefony[[#This Row],[nr]]) = 7, 1,0)</f>
        <v>1</v>
      </c>
      <c r="F1550">
        <f>IF(LEN(telefony[[#This Row],[nr]]) = 8, 1,0)</f>
        <v>0</v>
      </c>
      <c r="G1550">
        <f>IF(LEN(telefony[[#This Row],[nr]]) &gt;= 10, 1,0)</f>
        <v>0</v>
      </c>
      <c r="H1550">
        <f>IF(AND(MID(telefony[[#This Row],[nr]],1,2)="12",  telefony[[#This Row],[Czy stacjonarny]]=1), 1,0)</f>
        <v>0</v>
      </c>
      <c r="I1550" s="2">
        <f>IF(telefony[[#This Row],[Czy stacjonarny na 12]]=1, telefony[[#This Row],[zakonczenie]]-telefony[[#This Row],[rozpoczecie]]+I1549, I1549)</f>
        <v>0.11483796296296273</v>
      </c>
      <c r="J1550" s="9">
        <f>IF(telefony[[#This Row],[Czy stacjonarny]]=1, telefony[[#This Row],[zakonczenie]]-telefony[[#This Row],[rozpoczecie]]+J1549, J1549)</f>
        <v>6.3816898148148127</v>
      </c>
      <c r="K1550" s="9">
        <f>IF(telefony[[#This Row],[Czy komórkowy]]=1, telefony[[#This Row],[zakonczenie]]-telefony[[#This Row],[rozpoczecie]]+K1549, K1549)</f>
        <v>2.0865162037037024</v>
      </c>
      <c r="L1550" s="9">
        <f>IF(telefony[[#This Row],[Czy zagraniczne]]=1, telefony[[#This Row],[zakonczenie]]-telefony[[#This Row],[rozpoczecie]]+L1549, L1549)</f>
        <v>0.44953703703703768</v>
      </c>
      <c r="M1550" s="9">
        <f>IF(telefony[[#This Row],[Czy stacjonarny]]=1, telefony[[#This Row],[zakonczenie]]-telefony[[#This Row],[rozpoczecie]]+M1549, IF(telefony[[#This Row],[Czy komórkowy]]=1, telefony[[#This Row],[zakonczenie]]-telefony[[#This Row],[rozpoczecie]]+M1549, M1549))</f>
        <v>8.4682060185185364</v>
      </c>
      <c r="N1550" s="2">
        <f>telefony[[#This Row],[zakonczenie]]-telefony[[#This Row],[rozpoczecie]]</f>
        <v>1.0648148148147962E-3</v>
      </c>
      <c r="O1550">
        <f>IF(telefony[[#This Row],[Czy zagraniczne]]=1, ROUNDUP(telefony[[#This Row],[Trwanie]]*1440,0),0)</f>
        <v>0</v>
      </c>
      <c r="P1550" s="9">
        <f>IF(telefony[[#This Row],[Czy komórkowy]]=1, P1549+telefony[[#This Row],[Trwanie]], P1549)</f>
        <v>1.9218634259259251</v>
      </c>
      <c r="Q1550" s="9">
        <f>IF(telefony[[#This Row],[Czy stacjonarny]]=1, Q1549+telefony[[#This Row],[Trwanie]], Q1549)</f>
        <v>5.9907870370370375</v>
      </c>
    </row>
    <row r="1551" spans="1:17" x14ac:dyDescent="0.25">
      <c r="A1551">
        <v>2697566</v>
      </c>
      <c r="B1551" s="1">
        <v>42940</v>
      </c>
      <c r="C1551" s="2">
        <v>0.42951388888888886</v>
      </c>
      <c r="D1551" s="2">
        <v>0.44059027777777776</v>
      </c>
      <c r="E1551">
        <f>IF(LEN(telefony[[#This Row],[nr]]) = 7, 1,0)</f>
        <v>1</v>
      </c>
      <c r="F1551">
        <f>IF(LEN(telefony[[#This Row],[nr]]) = 8, 1,0)</f>
        <v>0</v>
      </c>
      <c r="G1551">
        <f>IF(LEN(telefony[[#This Row],[nr]]) &gt;= 10, 1,0)</f>
        <v>0</v>
      </c>
      <c r="H1551">
        <f>IF(AND(MID(telefony[[#This Row],[nr]],1,2)="12",  telefony[[#This Row],[Czy stacjonarny]]=1), 1,0)</f>
        <v>0</v>
      </c>
      <c r="I1551" s="2">
        <f>IF(telefony[[#This Row],[Czy stacjonarny na 12]]=1, telefony[[#This Row],[zakonczenie]]-telefony[[#This Row],[rozpoczecie]]+I1550, I1550)</f>
        <v>0.11483796296296273</v>
      </c>
      <c r="J1551" s="9">
        <f>IF(telefony[[#This Row],[Czy stacjonarny]]=1, telefony[[#This Row],[zakonczenie]]-telefony[[#This Row],[rozpoczecie]]+J1550, J1550)</f>
        <v>6.3927662037037019</v>
      </c>
      <c r="K1551" s="9">
        <f>IF(telefony[[#This Row],[Czy komórkowy]]=1, telefony[[#This Row],[zakonczenie]]-telefony[[#This Row],[rozpoczecie]]+K1550, K1550)</f>
        <v>2.0865162037037024</v>
      </c>
      <c r="L1551" s="9">
        <f>IF(telefony[[#This Row],[Czy zagraniczne]]=1, telefony[[#This Row],[zakonczenie]]-telefony[[#This Row],[rozpoczecie]]+L1550, L1550)</f>
        <v>0.44953703703703768</v>
      </c>
      <c r="M1551" s="9">
        <f>IF(telefony[[#This Row],[Czy stacjonarny]]=1, telefony[[#This Row],[zakonczenie]]-telefony[[#This Row],[rozpoczecie]]+M1550, IF(telefony[[#This Row],[Czy komórkowy]]=1, telefony[[#This Row],[zakonczenie]]-telefony[[#This Row],[rozpoczecie]]+M1550, M1550))</f>
        <v>8.4792824074074247</v>
      </c>
      <c r="N1551" s="2">
        <f>telefony[[#This Row],[zakonczenie]]-telefony[[#This Row],[rozpoczecie]]</f>
        <v>1.1076388888888899E-2</v>
      </c>
      <c r="O1551">
        <f>IF(telefony[[#This Row],[Czy zagraniczne]]=1, ROUNDUP(telefony[[#This Row],[Trwanie]]*1440,0),0)</f>
        <v>0</v>
      </c>
      <c r="P1551" s="9">
        <f>IF(telefony[[#This Row],[Czy komórkowy]]=1, P1550+telefony[[#This Row],[Trwanie]], P1550)</f>
        <v>1.9218634259259251</v>
      </c>
      <c r="Q1551" s="9">
        <f>IF(telefony[[#This Row],[Czy stacjonarny]]=1, Q1550+telefony[[#This Row],[Trwanie]], Q1550)</f>
        <v>6.0018634259259267</v>
      </c>
    </row>
    <row r="1552" spans="1:17" x14ac:dyDescent="0.25">
      <c r="A1552">
        <v>2569721</v>
      </c>
      <c r="B1552" s="1">
        <v>42940</v>
      </c>
      <c r="C1552" s="2">
        <v>0.43133101851851852</v>
      </c>
      <c r="D1552" s="2">
        <v>0.43762731481481482</v>
      </c>
      <c r="E1552">
        <f>IF(LEN(telefony[[#This Row],[nr]]) = 7, 1,0)</f>
        <v>1</v>
      </c>
      <c r="F1552">
        <f>IF(LEN(telefony[[#This Row],[nr]]) = 8, 1,0)</f>
        <v>0</v>
      </c>
      <c r="G1552">
        <f>IF(LEN(telefony[[#This Row],[nr]]) &gt;= 10, 1,0)</f>
        <v>0</v>
      </c>
      <c r="H1552">
        <f>IF(AND(MID(telefony[[#This Row],[nr]],1,2)="12",  telefony[[#This Row],[Czy stacjonarny]]=1), 1,0)</f>
        <v>0</v>
      </c>
      <c r="I1552" s="2">
        <f>IF(telefony[[#This Row],[Czy stacjonarny na 12]]=1, telefony[[#This Row],[zakonczenie]]-telefony[[#This Row],[rozpoczecie]]+I1551, I1551)</f>
        <v>0.11483796296296273</v>
      </c>
      <c r="J1552" s="9">
        <f>IF(telefony[[#This Row],[Czy stacjonarny]]=1, telefony[[#This Row],[zakonczenie]]-telefony[[#This Row],[rozpoczecie]]+J1551, J1551)</f>
        <v>6.3990624999999985</v>
      </c>
      <c r="K1552" s="9">
        <f>IF(telefony[[#This Row],[Czy komórkowy]]=1, telefony[[#This Row],[zakonczenie]]-telefony[[#This Row],[rozpoczecie]]+K1551, K1551)</f>
        <v>2.0865162037037024</v>
      </c>
      <c r="L1552" s="9">
        <f>IF(telefony[[#This Row],[Czy zagraniczne]]=1, telefony[[#This Row],[zakonczenie]]-telefony[[#This Row],[rozpoczecie]]+L1551, L1551)</f>
        <v>0.44953703703703768</v>
      </c>
      <c r="M1552" s="9">
        <f>IF(telefony[[#This Row],[Czy stacjonarny]]=1, telefony[[#This Row],[zakonczenie]]-telefony[[#This Row],[rozpoczecie]]+M1551, IF(telefony[[#This Row],[Czy komórkowy]]=1, telefony[[#This Row],[zakonczenie]]-telefony[[#This Row],[rozpoczecie]]+M1551, M1551))</f>
        <v>8.4855787037037214</v>
      </c>
      <c r="N1552" s="2">
        <f>telefony[[#This Row],[zakonczenie]]-telefony[[#This Row],[rozpoczecie]]</f>
        <v>6.2962962962962998E-3</v>
      </c>
      <c r="O1552">
        <f>IF(telefony[[#This Row],[Czy zagraniczne]]=1, ROUNDUP(telefony[[#This Row],[Trwanie]]*1440,0),0)</f>
        <v>0</v>
      </c>
      <c r="P1552" s="9">
        <f>IF(telefony[[#This Row],[Czy komórkowy]]=1, P1551+telefony[[#This Row],[Trwanie]], P1551)</f>
        <v>1.9218634259259251</v>
      </c>
      <c r="Q1552" s="9">
        <f>IF(telefony[[#This Row],[Czy stacjonarny]]=1, Q1551+telefony[[#This Row],[Trwanie]], Q1551)</f>
        <v>6.0081597222222234</v>
      </c>
    </row>
    <row r="1553" spans="1:17" x14ac:dyDescent="0.25">
      <c r="A1553">
        <v>96375379</v>
      </c>
      <c r="B1553" s="1">
        <v>42940</v>
      </c>
      <c r="C1553" s="2">
        <v>0.43637731481481479</v>
      </c>
      <c r="D1553" s="2">
        <v>0.44526620370370368</v>
      </c>
      <c r="E1553">
        <f>IF(LEN(telefony[[#This Row],[nr]]) = 7, 1,0)</f>
        <v>0</v>
      </c>
      <c r="F1553">
        <f>IF(LEN(telefony[[#This Row],[nr]]) = 8, 1,0)</f>
        <v>1</v>
      </c>
      <c r="G1553">
        <f>IF(LEN(telefony[[#This Row],[nr]]) &gt;= 10, 1,0)</f>
        <v>0</v>
      </c>
      <c r="H1553">
        <f>IF(AND(MID(telefony[[#This Row],[nr]],1,2)="12",  telefony[[#This Row],[Czy stacjonarny]]=1), 1,0)</f>
        <v>0</v>
      </c>
      <c r="I1553" s="2">
        <f>IF(telefony[[#This Row],[Czy stacjonarny na 12]]=1, telefony[[#This Row],[zakonczenie]]-telefony[[#This Row],[rozpoczecie]]+I1552, I1552)</f>
        <v>0.11483796296296273</v>
      </c>
      <c r="J1553" s="9">
        <f>IF(telefony[[#This Row],[Czy stacjonarny]]=1, telefony[[#This Row],[zakonczenie]]-telefony[[#This Row],[rozpoczecie]]+J1552, J1552)</f>
        <v>6.3990624999999985</v>
      </c>
      <c r="K1553" s="9">
        <f>IF(telefony[[#This Row],[Czy komórkowy]]=1, telefony[[#This Row],[zakonczenie]]-telefony[[#This Row],[rozpoczecie]]+K1552, K1552)</f>
        <v>2.0954050925925913</v>
      </c>
      <c r="L1553" s="9">
        <f>IF(telefony[[#This Row],[Czy zagraniczne]]=1, telefony[[#This Row],[zakonczenie]]-telefony[[#This Row],[rozpoczecie]]+L1552, L1552)</f>
        <v>0.44953703703703768</v>
      </c>
      <c r="M1553" s="9">
        <f>IF(telefony[[#This Row],[Czy stacjonarny]]=1, telefony[[#This Row],[zakonczenie]]-telefony[[#This Row],[rozpoczecie]]+M1552, IF(telefony[[#This Row],[Czy komórkowy]]=1, telefony[[#This Row],[zakonczenie]]-telefony[[#This Row],[rozpoczecie]]+M1552, M1552))</f>
        <v>8.4944675925926099</v>
      </c>
      <c r="N1553" s="2">
        <f>telefony[[#This Row],[zakonczenie]]-telefony[[#This Row],[rozpoczecie]]</f>
        <v>8.8888888888888906E-3</v>
      </c>
      <c r="O1553">
        <f>IF(telefony[[#This Row],[Czy zagraniczne]]=1, ROUNDUP(telefony[[#This Row],[Trwanie]]*1440,0),0)</f>
        <v>0</v>
      </c>
      <c r="P1553" s="9">
        <f>IF(telefony[[#This Row],[Czy komórkowy]]=1, P1552+telefony[[#This Row],[Trwanie]], P1552)</f>
        <v>1.930752314814814</v>
      </c>
      <c r="Q1553" s="9">
        <f>IF(telefony[[#This Row],[Czy stacjonarny]]=1, Q1552+telefony[[#This Row],[Trwanie]], Q1552)</f>
        <v>6.0081597222222234</v>
      </c>
    </row>
    <row r="1554" spans="1:17" x14ac:dyDescent="0.25">
      <c r="A1554">
        <v>3968528766</v>
      </c>
      <c r="B1554" s="1">
        <v>42940</v>
      </c>
      <c r="C1554" s="2">
        <v>0.44081018518518517</v>
      </c>
      <c r="D1554" s="2">
        <v>0.44767361111111109</v>
      </c>
      <c r="E1554">
        <f>IF(LEN(telefony[[#This Row],[nr]]) = 7, 1,0)</f>
        <v>0</v>
      </c>
      <c r="F1554">
        <f>IF(LEN(telefony[[#This Row],[nr]]) = 8, 1,0)</f>
        <v>0</v>
      </c>
      <c r="G1554">
        <f>IF(LEN(telefony[[#This Row],[nr]]) &gt;= 10, 1,0)</f>
        <v>1</v>
      </c>
      <c r="H1554">
        <f>IF(AND(MID(telefony[[#This Row],[nr]],1,2)="12",  telefony[[#This Row],[Czy stacjonarny]]=1), 1,0)</f>
        <v>0</v>
      </c>
      <c r="I1554" s="2">
        <f>IF(telefony[[#This Row],[Czy stacjonarny na 12]]=1, telefony[[#This Row],[zakonczenie]]-telefony[[#This Row],[rozpoczecie]]+I1553, I1553)</f>
        <v>0.11483796296296273</v>
      </c>
      <c r="J1554" s="9">
        <f>IF(telefony[[#This Row],[Czy stacjonarny]]=1, telefony[[#This Row],[zakonczenie]]-telefony[[#This Row],[rozpoczecie]]+J1553, J1553)</f>
        <v>6.3990624999999985</v>
      </c>
      <c r="K1554" s="9">
        <f>IF(telefony[[#This Row],[Czy komórkowy]]=1, telefony[[#This Row],[zakonczenie]]-telefony[[#This Row],[rozpoczecie]]+K1553, K1553)</f>
        <v>2.0954050925925913</v>
      </c>
      <c r="L1554" s="9">
        <f>IF(telefony[[#This Row],[Czy zagraniczne]]=1, telefony[[#This Row],[zakonczenie]]-telefony[[#This Row],[rozpoczecie]]+L1553, L1553)</f>
        <v>0.4564004629629636</v>
      </c>
      <c r="M1554" s="9">
        <f>IF(telefony[[#This Row],[Czy stacjonarny]]=1, telefony[[#This Row],[zakonczenie]]-telefony[[#This Row],[rozpoczecie]]+M1553, IF(telefony[[#This Row],[Czy komórkowy]]=1, telefony[[#This Row],[zakonczenie]]-telefony[[#This Row],[rozpoczecie]]+M1553, M1553))</f>
        <v>8.4944675925926099</v>
      </c>
      <c r="N1554" s="2">
        <f>telefony[[#This Row],[zakonczenie]]-telefony[[#This Row],[rozpoczecie]]</f>
        <v>6.8634259259259256E-3</v>
      </c>
      <c r="O1554">
        <f>IF(telefony[[#This Row],[Czy zagraniczne]]=1, ROUNDUP(telefony[[#This Row],[Trwanie]]*1440,0),0)</f>
        <v>10</v>
      </c>
      <c r="P1554" s="9">
        <f>IF(telefony[[#This Row],[Czy komórkowy]]=1, P1553+telefony[[#This Row],[Trwanie]], P1553)</f>
        <v>1.930752314814814</v>
      </c>
      <c r="Q1554" s="9">
        <f>IF(telefony[[#This Row],[Czy stacjonarny]]=1, Q1553+telefony[[#This Row],[Trwanie]], Q1553)</f>
        <v>6.0081597222222234</v>
      </c>
    </row>
    <row r="1555" spans="1:17" x14ac:dyDescent="0.25">
      <c r="A1555">
        <v>8133585</v>
      </c>
      <c r="B1555" s="1">
        <v>42940</v>
      </c>
      <c r="C1555" s="2">
        <v>0.44185185185185183</v>
      </c>
      <c r="D1555" s="2">
        <v>0.44634259259259257</v>
      </c>
      <c r="E1555">
        <f>IF(LEN(telefony[[#This Row],[nr]]) = 7, 1,0)</f>
        <v>1</v>
      </c>
      <c r="F1555">
        <f>IF(LEN(telefony[[#This Row],[nr]]) = 8, 1,0)</f>
        <v>0</v>
      </c>
      <c r="G1555">
        <f>IF(LEN(telefony[[#This Row],[nr]]) &gt;= 10, 1,0)</f>
        <v>0</v>
      </c>
      <c r="H1555">
        <f>IF(AND(MID(telefony[[#This Row],[nr]],1,2)="12",  telefony[[#This Row],[Czy stacjonarny]]=1), 1,0)</f>
        <v>0</v>
      </c>
      <c r="I1555" s="2">
        <f>IF(telefony[[#This Row],[Czy stacjonarny na 12]]=1, telefony[[#This Row],[zakonczenie]]-telefony[[#This Row],[rozpoczecie]]+I1554, I1554)</f>
        <v>0.11483796296296273</v>
      </c>
      <c r="J1555" s="9">
        <f>IF(telefony[[#This Row],[Czy stacjonarny]]=1, telefony[[#This Row],[zakonczenie]]-telefony[[#This Row],[rozpoczecie]]+J1554, J1554)</f>
        <v>6.4035532407407389</v>
      </c>
      <c r="K1555" s="9">
        <f>IF(telefony[[#This Row],[Czy komórkowy]]=1, telefony[[#This Row],[zakonczenie]]-telefony[[#This Row],[rozpoczecie]]+K1554, K1554)</f>
        <v>2.0954050925925913</v>
      </c>
      <c r="L1555" s="9">
        <f>IF(telefony[[#This Row],[Czy zagraniczne]]=1, telefony[[#This Row],[zakonczenie]]-telefony[[#This Row],[rozpoczecie]]+L1554, L1554)</f>
        <v>0.4564004629629636</v>
      </c>
      <c r="M1555" s="9">
        <f>IF(telefony[[#This Row],[Czy stacjonarny]]=1, telefony[[#This Row],[zakonczenie]]-telefony[[#This Row],[rozpoczecie]]+M1554, IF(telefony[[#This Row],[Czy komórkowy]]=1, telefony[[#This Row],[zakonczenie]]-telefony[[#This Row],[rozpoczecie]]+M1554, M1554))</f>
        <v>8.4989583333333503</v>
      </c>
      <c r="N1555" s="2">
        <f>telefony[[#This Row],[zakonczenie]]-telefony[[#This Row],[rozpoczecie]]</f>
        <v>4.4907407407407396E-3</v>
      </c>
      <c r="O1555">
        <f>IF(telefony[[#This Row],[Czy zagraniczne]]=1, ROUNDUP(telefony[[#This Row],[Trwanie]]*1440,0),0)</f>
        <v>0</v>
      </c>
      <c r="P1555" s="9">
        <f>IF(telefony[[#This Row],[Czy komórkowy]]=1, P1554+telefony[[#This Row],[Trwanie]], P1554)</f>
        <v>1.930752314814814</v>
      </c>
      <c r="Q1555" s="9">
        <f>IF(telefony[[#This Row],[Czy stacjonarny]]=1, Q1554+telefony[[#This Row],[Trwanie]], Q1554)</f>
        <v>6.0126504629629638</v>
      </c>
    </row>
    <row r="1556" spans="1:17" x14ac:dyDescent="0.25">
      <c r="A1556">
        <v>45232967</v>
      </c>
      <c r="B1556" s="1">
        <v>42940</v>
      </c>
      <c r="C1556" s="2">
        <v>0.4462962962962963</v>
      </c>
      <c r="D1556" s="2">
        <v>0.44753472222222224</v>
      </c>
      <c r="E1556">
        <f>IF(LEN(telefony[[#This Row],[nr]]) = 7, 1,0)</f>
        <v>0</v>
      </c>
      <c r="F1556">
        <f>IF(LEN(telefony[[#This Row],[nr]]) = 8, 1,0)</f>
        <v>1</v>
      </c>
      <c r="G1556">
        <f>IF(LEN(telefony[[#This Row],[nr]]) &gt;= 10, 1,0)</f>
        <v>0</v>
      </c>
      <c r="H1556">
        <f>IF(AND(MID(telefony[[#This Row],[nr]],1,2)="12",  telefony[[#This Row],[Czy stacjonarny]]=1), 1,0)</f>
        <v>0</v>
      </c>
      <c r="I1556" s="2">
        <f>IF(telefony[[#This Row],[Czy stacjonarny na 12]]=1, telefony[[#This Row],[zakonczenie]]-telefony[[#This Row],[rozpoczecie]]+I1555, I1555)</f>
        <v>0.11483796296296273</v>
      </c>
      <c r="J1556" s="9">
        <f>IF(telefony[[#This Row],[Czy stacjonarny]]=1, telefony[[#This Row],[zakonczenie]]-telefony[[#This Row],[rozpoczecie]]+J1555, J1555)</f>
        <v>6.4035532407407389</v>
      </c>
      <c r="K1556" s="9">
        <f>IF(telefony[[#This Row],[Czy komórkowy]]=1, telefony[[#This Row],[zakonczenie]]-telefony[[#This Row],[rozpoczecie]]+K1555, K1555)</f>
        <v>2.0966435185185173</v>
      </c>
      <c r="L1556" s="9">
        <f>IF(telefony[[#This Row],[Czy zagraniczne]]=1, telefony[[#This Row],[zakonczenie]]-telefony[[#This Row],[rozpoczecie]]+L1555, L1555)</f>
        <v>0.4564004629629636</v>
      </c>
      <c r="M1556" s="9">
        <f>IF(telefony[[#This Row],[Czy stacjonarny]]=1, telefony[[#This Row],[zakonczenie]]-telefony[[#This Row],[rozpoczecie]]+M1555, IF(telefony[[#This Row],[Czy komórkowy]]=1, telefony[[#This Row],[zakonczenie]]-telefony[[#This Row],[rozpoczecie]]+M1555, M1555))</f>
        <v>8.5001967592592766</v>
      </c>
      <c r="N1556" s="2">
        <f>telefony[[#This Row],[zakonczenie]]-telefony[[#This Row],[rozpoczecie]]</f>
        <v>1.2384259259259345E-3</v>
      </c>
      <c r="O1556">
        <f>IF(telefony[[#This Row],[Czy zagraniczne]]=1, ROUNDUP(telefony[[#This Row],[Trwanie]]*1440,0),0)</f>
        <v>0</v>
      </c>
      <c r="P1556" s="9">
        <f>IF(telefony[[#This Row],[Czy komórkowy]]=1, P1555+telefony[[#This Row],[Trwanie]], P1555)</f>
        <v>1.93199074074074</v>
      </c>
      <c r="Q1556" s="9">
        <f>IF(telefony[[#This Row],[Czy stacjonarny]]=1, Q1555+telefony[[#This Row],[Trwanie]], Q1555)</f>
        <v>6.0126504629629638</v>
      </c>
    </row>
    <row r="1557" spans="1:17" x14ac:dyDescent="0.25">
      <c r="A1557">
        <v>8900603</v>
      </c>
      <c r="B1557" s="1">
        <v>42940</v>
      </c>
      <c r="C1557" s="2">
        <v>0.44680555555555557</v>
      </c>
      <c r="D1557" s="2">
        <v>0.45518518518518519</v>
      </c>
      <c r="E1557">
        <f>IF(LEN(telefony[[#This Row],[nr]]) = 7, 1,0)</f>
        <v>1</v>
      </c>
      <c r="F1557">
        <f>IF(LEN(telefony[[#This Row],[nr]]) = 8, 1,0)</f>
        <v>0</v>
      </c>
      <c r="G1557">
        <f>IF(LEN(telefony[[#This Row],[nr]]) &gt;= 10, 1,0)</f>
        <v>0</v>
      </c>
      <c r="H1557">
        <f>IF(AND(MID(telefony[[#This Row],[nr]],1,2)="12",  telefony[[#This Row],[Czy stacjonarny]]=1), 1,0)</f>
        <v>0</v>
      </c>
      <c r="I1557" s="2">
        <f>IF(telefony[[#This Row],[Czy stacjonarny na 12]]=1, telefony[[#This Row],[zakonczenie]]-telefony[[#This Row],[rozpoczecie]]+I1556, I1556)</f>
        <v>0.11483796296296273</v>
      </c>
      <c r="J1557" s="9">
        <f>IF(telefony[[#This Row],[Czy stacjonarny]]=1, telefony[[#This Row],[zakonczenie]]-telefony[[#This Row],[rozpoczecie]]+J1556, J1556)</f>
        <v>6.4119328703703689</v>
      </c>
      <c r="K1557" s="9">
        <f>IF(telefony[[#This Row],[Czy komórkowy]]=1, telefony[[#This Row],[zakonczenie]]-telefony[[#This Row],[rozpoczecie]]+K1556, K1556)</f>
        <v>2.0966435185185173</v>
      </c>
      <c r="L1557" s="9">
        <f>IF(telefony[[#This Row],[Czy zagraniczne]]=1, telefony[[#This Row],[zakonczenie]]-telefony[[#This Row],[rozpoczecie]]+L1556, L1556)</f>
        <v>0.4564004629629636</v>
      </c>
      <c r="M1557" s="9">
        <f>IF(telefony[[#This Row],[Czy stacjonarny]]=1, telefony[[#This Row],[zakonczenie]]-telefony[[#This Row],[rozpoczecie]]+M1556, IF(telefony[[#This Row],[Czy komórkowy]]=1, telefony[[#This Row],[zakonczenie]]-telefony[[#This Row],[rozpoczecie]]+M1556, M1556))</f>
        <v>8.5085763888889065</v>
      </c>
      <c r="N1557" s="2">
        <f>telefony[[#This Row],[zakonczenie]]-telefony[[#This Row],[rozpoczecie]]</f>
        <v>8.3796296296296258E-3</v>
      </c>
      <c r="O1557">
        <f>IF(telefony[[#This Row],[Czy zagraniczne]]=1, ROUNDUP(telefony[[#This Row],[Trwanie]]*1440,0),0)</f>
        <v>0</v>
      </c>
      <c r="P1557" s="9">
        <f>IF(telefony[[#This Row],[Czy komórkowy]]=1, P1556+telefony[[#This Row],[Trwanie]], P1556)</f>
        <v>1.93199074074074</v>
      </c>
      <c r="Q1557" s="9">
        <f>IF(telefony[[#This Row],[Czy stacjonarny]]=1, Q1556+telefony[[#This Row],[Trwanie]], Q1556)</f>
        <v>6.0210300925925937</v>
      </c>
    </row>
    <row r="1558" spans="1:17" x14ac:dyDescent="0.25">
      <c r="A1558">
        <v>9413315</v>
      </c>
      <c r="B1558" s="1">
        <v>42940</v>
      </c>
      <c r="C1558" s="2">
        <v>0.4490277777777778</v>
      </c>
      <c r="D1558" s="2">
        <v>0.45984953703703701</v>
      </c>
      <c r="E1558">
        <f>IF(LEN(telefony[[#This Row],[nr]]) = 7, 1,0)</f>
        <v>1</v>
      </c>
      <c r="F1558">
        <f>IF(LEN(telefony[[#This Row],[nr]]) = 8, 1,0)</f>
        <v>0</v>
      </c>
      <c r="G1558">
        <f>IF(LEN(telefony[[#This Row],[nr]]) &gt;= 10, 1,0)</f>
        <v>0</v>
      </c>
      <c r="H1558">
        <f>IF(AND(MID(telefony[[#This Row],[nr]],1,2)="12",  telefony[[#This Row],[Czy stacjonarny]]=1), 1,0)</f>
        <v>0</v>
      </c>
      <c r="I1558" s="2">
        <f>IF(telefony[[#This Row],[Czy stacjonarny na 12]]=1, telefony[[#This Row],[zakonczenie]]-telefony[[#This Row],[rozpoczecie]]+I1557, I1557)</f>
        <v>0.11483796296296273</v>
      </c>
      <c r="J1558" s="9">
        <f>IF(telefony[[#This Row],[Czy stacjonarny]]=1, telefony[[#This Row],[zakonczenie]]-telefony[[#This Row],[rozpoczecie]]+J1557, J1557)</f>
        <v>6.4227546296296278</v>
      </c>
      <c r="K1558" s="9">
        <f>IF(telefony[[#This Row],[Czy komórkowy]]=1, telefony[[#This Row],[zakonczenie]]-telefony[[#This Row],[rozpoczecie]]+K1557, K1557)</f>
        <v>2.0966435185185173</v>
      </c>
      <c r="L1558" s="9">
        <f>IF(telefony[[#This Row],[Czy zagraniczne]]=1, telefony[[#This Row],[zakonczenie]]-telefony[[#This Row],[rozpoczecie]]+L1557, L1557)</f>
        <v>0.4564004629629636</v>
      </c>
      <c r="M1558" s="9">
        <f>IF(telefony[[#This Row],[Czy stacjonarny]]=1, telefony[[#This Row],[zakonczenie]]-telefony[[#This Row],[rozpoczecie]]+M1557, IF(telefony[[#This Row],[Czy komórkowy]]=1, telefony[[#This Row],[zakonczenie]]-telefony[[#This Row],[rozpoczecie]]+M1557, M1557))</f>
        <v>8.5193981481481664</v>
      </c>
      <c r="N1558" s="2">
        <f>telefony[[#This Row],[zakonczenie]]-telefony[[#This Row],[rozpoczecie]]</f>
        <v>1.0821759259259212E-2</v>
      </c>
      <c r="O1558">
        <f>IF(telefony[[#This Row],[Czy zagraniczne]]=1, ROUNDUP(telefony[[#This Row],[Trwanie]]*1440,0),0)</f>
        <v>0</v>
      </c>
      <c r="P1558" s="9">
        <f>IF(telefony[[#This Row],[Czy komórkowy]]=1, P1557+telefony[[#This Row],[Trwanie]], P1557)</f>
        <v>1.93199074074074</v>
      </c>
      <c r="Q1558" s="9">
        <f>IF(telefony[[#This Row],[Czy stacjonarny]]=1, Q1557+telefony[[#This Row],[Trwanie]], Q1557)</f>
        <v>6.0318518518518527</v>
      </c>
    </row>
    <row r="1559" spans="1:17" x14ac:dyDescent="0.25">
      <c r="A1559">
        <v>9781981</v>
      </c>
      <c r="B1559" s="1">
        <v>42940</v>
      </c>
      <c r="C1559" s="2">
        <v>0.45392361111111112</v>
      </c>
      <c r="D1559" s="2">
        <v>0.4582060185185185</v>
      </c>
      <c r="E1559">
        <f>IF(LEN(telefony[[#This Row],[nr]]) = 7, 1,0)</f>
        <v>1</v>
      </c>
      <c r="F1559">
        <f>IF(LEN(telefony[[#This Row],[nr]]) = 8, 1,0)</f>
        <v>0</v>
      </c>
      <c r="G1559">
        <f>IF(LEN(telefony[[#This Row],[nr]]) &gt;= 10, 1,0)</f>
        <v>0</v>
      </c>
      <c r="H1559">
        <f>IF(AND(MID(telefony[[#This Row],[nr]],1,2)="12",  telefony[[#This Row],[Czy stacjonarny]]=1), 1,0)</f>
        <v>0</v>
      </c>
      <c r="I1559" s="2">
        <f>IF(telefony[[#This Row],[Czy stacjonarny na 12]]=1, telefony[[#This Row],[zakonczenie]]-telefony[[#This Row],[rozpoczecie]]+I1558, I1558)</f>
        <v>0.11483796296296273</v>
      </c>
      <c r="J1559" s="9">
        <f>IF(telefony[[#This Row],[Czy stacjonarny]]=1, telefony[[#This Row],[zakonczenie]]-telefony[[#This Row],[rozpoczecie]]+J1558, J1558)</f>
        <v>6.4270370370370351</v>
      </c>
      <c r="K1559" s="9">
        <f>IF(telefony[[#This Row],[Czy komórkowy]]=1, telefony[[#This Row],[zakonczenie]]-telefony[[#This Row],[rozpoczecie]]+K1558, K1558)</f>
        <v>2.0966435185185173</v>
      </c>
      <c r="L1559" s="9">
        <f>IF(telefony[[#This Row],[Czy zagraniczne]]=1, telefony[[#This Row],[zakonczenie]]-telefony[[#This Row],[rozpoczecie]]+L1558, L1558)</f>
        <v>0.4564004629629636</v>
      </c>
      <c r="M1559" s="9">
        <f>IF(telefony[[#This Row],[Czy stacjonarny]]=1, telefony[[#This Row],[zakonczenie]]-telefony[[#This Row],[rozpoczecie]]+M1558, IF(telefony[[#This Row],[Czy komórkowy]]=1, telefony[[#This Row],[zakonczenie]]-telefony[[#This Row],[rozpoczecie]]+M1558, M1558))</f>
        <v>8.5236805555555737</v>
      </c>
      <c r="N1559" s="2">
        <f>telefony[[#This Row],[zakonczenie]]-telefony[[#This Row],[rozpoczecie]]</f>
        <v>4.2824074074073737E-3</v>
      </c>
      <c r="O1559">
        <f>IF(telefony[[#This Row],[Czy zagraniczne]]=1, ROUNDUP(telefony[[#This Row],[Trwanie]]*1440,0),0)</f>
        <v>0</v>
      </c>
      <c r="P1559" s="9">
        <f>IF(telefony[[#This Row],[Czy komórkowy]]=1, P1558+telefony[[#This Row],[Trwanie]], P1558)</f>
        <v>1.93199074074074</v>
      </c>
      <c r="Q1559" s="9">
        <f>IF(telefony[[#This Row],[Czy stacjonarny]]=1, Q1558+telefony[[#This Row],[Trwanie]], Q1558)</f>
        <v>6.0361342592592599</v>
      </c>
    </row>
    <row r="1560" spans="1:17" x14ac:dyDescent="0.25">
      <c r="A1560">
        <v>9527543</v>
      </c>
      <c r="B1560" s="1">
        <v>42940</v>
      </c>
      <c r="C1560" s="2">
        <v>0.45481481481481484</v>
      </c>
      <c r="D1560" s="2">
        <v>0.45863425925925927</v>
      </c>
      <c r="E1560">
        <f>IF(LEN(telefony[[#This Row],[nr]]) = 7, 1,0)</f>
        <v>1</v>
      </c>
      <c r="F1560">
        <f>IF(LEN(telefony[[#This Row],[nr]]) = 8, 1,0)</f>
        <v>0</v>
      </c>
      <c r="G1560">
        <f>IF(LEN(telefony[[#This Row],[nr]]) &gt;= 10, 1,0)</f>
        <v>0</v>
      </c>
      <c r="H1560">
        <f>IF(AND(MID(telefony[[#This Row],[nr]],1,2)="12",  telefony[[#This Row],[Czy stacjonarny]]=1), 1,0)</f>
        <v>0</v>
      </c>
      <c r="I1560" s="2">
        <f>IF(telefony[[#This Row],[Czy stacjonarny na 12]]=1, telefony[[#This Row],[zakonczenie]]-telefony[[#This Row],[rozpoczecie]]+I1559, I1559)</f>
        <v>0.11483796296296273</v>
      </c>
      <c r="J1560" s="9">
        <f>IF(telefony[[#This Row],[Czy stacjonarny]]=1, telefony[[#This Row],[zakonczenie]]-telefony[[#This Row],[rozpoczecie]]+J1559, J1559)</f>
        <v>6.4308564814814799</v>
      </c>
      <c r="K1560" s="9">
        <f>IF(telefony[[#This Row],[Czy komórkowy]]=1, telefony[[#This Row],[zakonczenie]]-telefony[[#This Row],[rozpoczecie]]+K1559, K1559)</f>
        <v>2.0966435185185173</v>
      </c>
      <c r="L1560" s="9">
        <f>IF(telefony[[#This Row],[Czy zagraniczne]]=1, telefony[[#This Row],[zakonczenie]]-telefony[[#This Row],[rozpoczecie]]+L1559, L1559)</f>
        <v>0.4564004629629636</v>
      </c>
      <c r="M1560" s="9">
        <f>IF(telefony[[#This Row],[Czy stacjonarny]]=1, telefony[[#This Row],[zakonczenie]]-telefony[[#This Row],[rozpoczecie]]+M1559, IF(telefony[[#This Row],[Czy komórkowy]]=1, telefony[[#This Row],[zakonczenie]]-telefony[[#This Row],[rozpoczecie]]+M1559, M1559))</f>
        <v>8.5275000000000176</v>
      </c>
      <c r="N1560" s="2">
        <f>telefony[[#This Row],[zakonczenie]]-telefony[[#This Row],[rozpoczecie]]</f>
        <v>3.8194444444444309E-3</v>
      </c>
      <c r="O1560">
        <f>IF(telefony[[#This Row],[Czy zagraniczne]]=1, ROUNDUP(telefony[[#This Row],[Trwanie]]*1440,0),0)</f>
        <v>0</v>
      </c>
      <c r="P1560" s="9">
        <f>IF(telefony[[#This Row],[Czy komórkowy]]=1, P1559+telefony[[#This Row],[Trwanie]], P1559)</f>
        <v>1.93199074074074</v>
      </c>
      <c r="Q1560" s="9">
        <f>IF(telefony[[#This Row],[Czy stacjonarny]]=1, Q1559+telefony[[#This Row],[Trwanie]], Q1559)</f>
        <v>6.0399537037037048</v>
      </c>
    </row>
    <row r="1561" spans="1:17" x14ac:dyDescent="0.25">
      <c r="A1561">
        <v>91626903</v>
      </c>
      <c r="B1561" s="1">
        <v>42940</v>
      </c>
      <c r="C1561" s="2">
        <v>0.45930555555555558</v>
      </c>
      <c r="D1561" s="2">
        <v>0.46885416666666668</v>
      </c>
      <c r="E1561">
        <f>IF(LEN(telefony[[#This Row],[nr]]) = 7, 1,0)</f>
        <v>0</v>
      </c>
      <c r="F1561">
        <f>IF(LEN(telefony[[#This Row],[nr]]) = 8, 1,0)</f>
        <v>1</v>
      </c>
      <c r="G1561">
        <f>IF(LEN(telefony[[#This Row],[nr]]) &gt;= 10, 1,0)</f>
        <v>0</v>
      </c>
      <c r="H1561">
        <f>IF(AND(MID(telefony[[#This Row],[nr]],1,2)="12",  telefony[[#This Row],[Czy stacjonarny]]=1), 1,0)</f>
        <v>0</v>
      </c>
      <c r="I1561" s="2">
        <f>IF(telefony[[#This Row],[Czy stacjonarny na 12]]=1, telefony[[#This Row],[zakonczenie]]-telefony[[#This Row],[rozpoczecie]]+I1560, I1560)</f>
        <v>0.11483796296296273</v>
      </c>
      <c r="J1561" s="9">
        <f>IF(telefony[[#This Row],[Czy stacjonarny]]=1, telefony[[#This Row],[zakonczenie]]-telefony[[#This Row],[rozpoczecie]]+J1560, J1560)</f>
        <v>6.4308564814814799</v>
      </c>
      <c r="K1561" s="9">
        <f>IF(telefony[[#This Row],[Czy komórkowy]]=1, telefony[[#This Row],[zakonczenie]]-telefony[[#This Row],[rozpoczecie]]+K1560, K1560)</f>
        <v>2.1061921296296284</v>
      </c>
      <c r="L1561" s="9">
        <f>IF(telefony[[#This Row],[Czy zagraniczne]]=1, telefony[[#This Row],[zakonczenie]]-telefony[[#This Row],[rozpoczecie]]+L1560, L1560)</f>
        <v>0.4564004629629636</v>
      </c>
      <c r="M1561" s="9">
        <f>IF(telefony[[#This Row],[Czy stacjonarny]]=1, telefony[[#This Row],[zakonczenie]]-telefony[[#This Row],[rozpoczecie]]+M1560, IF(telefony[[#This Row],[Czy komórkowy]]=1, telefony[[#This Row],[zakonczenie]]-telefony[[#This Row],[rozpoczecie]]+M1560, M1560))</f>
        <v>8.5370486111111283</v>
      </c>
      <c r="N1561" s="2">
        <f>telefony[[#This Row],[zakonczenie]]-telefony[[#This Row],[rozpoczecie]]</f>
        <v>9.5486111111111049E-3</v>
      </c>
      <c r="O1561">
        <f>IF(telefony[[#This Row],[Czy zagraniczne]]=1, ROUNDUP(telefony[[#This Row],[Trwanie]]*1440,0),0)</f>
        <v>0</v>
      </c>
      <c r="P1561" s="9">
        <f>IF(telefony[[#This Row],[Czy komórkowy]]=1, P1560+telefony[[#This Row],[Trwanie]], P1560)</f>
        <v>1.9415393518518511</v>
      </c>
      <c r="Q1561" s="9">
        <f>IF(telefony[[#This Row],[Czy stacjonarny]]=1, Q1560+telefony[[#This Row],[Trwanie]], Q1560)</f>
        <v>6.0399537037037048</v>
      </c>
    </row>
    <row r="1562" spans="1:17" x14ac:dyDescent="0.25">
      <c r="A1562">
        <v>1475008</v>
      </c>
      <c r="B1562" s="1">
        <v>42940</v>
      </c>
      <c r="C1562" s="2">
        <v>0.46489583333333334</v>
      </c>
      <c r="D1562" s="2">
        <v>0.47530092592592593</v>
      </c>
      <c r="E1562">
        <f>IF(LEN(telefony[[#This Row],[nr]]) = 7, 1,0)</f>
        <v>1</v>
      </c>
      <c r="F1562">
        <f>IF(LEN(telefony[[#This Row],[nr]]) = 8, 1,0)</f>
        <v>0</v>
      </c>
      <c r="G1562">
        <f>IF(LEN(telefony[[#This Row],[nr]]) &gt;= 10, 1,0)</f>
        <v>0</v>
      </c>
      <c r="H1562">
        <f>IF(AND(MID(telefony[[#This Row],[nr]],1,2)="12",  telefony[[#This Row],[Czy stacjonarny]]=1), 1,0)</f>
        <v>0</v>
      </c>
      <c r="I1562" s="2">
        <f>IF(telefony[[#This Row],[Czy stacjonarny na 12]]=1, telefony[[#This Row],[zakonczenie]]-telefony[[#This Row],[rozpoczecie]]+I1561, I1561)</f>
        <v>0.11483796296296273</v>
      </c>
      <c r="J1562" s="9">
        <f>IF(telefony[[#This Row],[Czy stacjonarny]]=1, telefony[[#This Row],[zakonczenie]]-telefony[[#This Row],[rozpoczecie]]+J1561, J1561)</f>
        <v>6.4412615740740726</v>
      </c>
      <c r="K1562" s="9">
        <f>IF(telefony[[#This Row],[Czy komórkowy]]=1, telefony[[#This Row],[zakonczenie]]-telefony[[#This Row],[rozpoczecie]]+K1561, K1561)</f>
        <v>2.1061921296296284</v>
      </c>
      <c r="L1562" s="9">
        <f>IF(telefony[[#This Row],[Czy zagraniczne]]=1, telefony[[#This Row],[zakonczenie]]-telefony[[#This Row],[rozpoczecie]]+L1561, L1561)</f>
        <v>0.4564004629629636</v>
      </c>
      <c r="M1562" s="9">
        <f>IF(telefony[[#This Row],[Czy stacjonarny]]=1, telefony[[#This Row],[zakonczenie]]-telefony[[#This Row],[rozpoczecie]]+M1561, IF(telefony[[#This Row],[Czy komórkowy]]=1, telefony[[#This Row],[zakonczenie]]-telefony[[#This Row],[rozpoczecie]]+M1561, M1561))</f>
        <v>8.5474537037037202</v>
      </c>
      <c r="N1562" s="2">
        <f>telefony[[#This Row],[zakonczenie]]-telefony[[#This Row],[rozpoczecie]]</f>
        <v>1.0405092592592591E-2</v>
      </c>
      <c r="O1562">
        <f>IF(telefony[[#This Row],[Czy zagraniczne]]=1, ROUNDUP(telefony[[#This Row],[Trwanie]]*1440,0),0)</f>
        <v>0</v>
      </c>
      <c r="P1562" s="9">
        <f>IF(telefony[[#This Row],[Czy komórkowy]]=1, P1561+telefony[[#This Row],[Trwanie]], P1561)</f>
        <v>1.9415393518518511</v>
      </c>
      <c r="Q1562" s="9">
        <f>IF(telefony[[#This Row],[Czy stacjonarny]]=1, Q1561+telefony[[#This Row],[Trwanie]], Q1561)</f>
        <v>6.0503587962962975</v>
      </c>
    </row>
    <row r="1563" spans="1:17" x14ac:dyDescent="0.25">
      <c r="A1563">
        <v>4767842</v>
      </c>
      <c r="B1563" s="1">
        <v>42940</v>
      </c>
      <c r="C1563" s="2">
        <v>0.46971064814814817</v>
      </c>
      <c r="D1563" s="2">
        <v>0.47116898148148151</v>
      </c>
      <c r="E1563">
        <f>IF(LEN(telefony[[#This Row],[nr]]) = 7, 1,0)</f>
        <v>1</v>
      </c>
      <c r="F1563">
        <f>IF(LEN(telefony[[#This Row],[nr]]) = 8, 1,0)</f>
        <v>0</v>
      </c>
      <c r="G1563">
        <f>IF(LEN(telefony[[#This Row],[nr]]) &gt;= 10, 1,0)</f>
        <v>0</v>
      </c>
      <c r="H1563">
        <f>IF(AND(MID(telefony[[#This Row],[nr]],1,2)="12",  telefony[[#This Row],[Czy stacjonarny]]=1), 1,0)</f>
        <v>0</v>
      </c>
      <c r="I1563" s="2">
        <f>IF(telefony[[#This Row],[Czy stacjonarny na 12]]=1, telefony[[#This Row],[zakonczenie]]-telefony[[#This Row],[rozpoczecie]]+I1562, I1562)</f>
        <v>0.11483796296296273</v>
      </c>
      <c r="J1563" s="9">
        <f>IF(telefony[[#This Row],[Czy stacjonarny]]=1, telefony[[#This Row],[zakonczenie]]-telefony[[#This Row],[rozpoczecie]]+J1562, J1562)</f>
        <v>6.4427199074074064</v>
      </c>
      <c r="K1563" s="9">
        <f>IF(telefony[[#This Row],[Czy komórkowy]]=1, telefony[[#This Row],[zakonczenie]]-telefony[[#This Row],[rozpoczecie]]+K1562, K1562)</f>
        <v>2.1061921296296284</v>
      </c>
      <c r="L1563" s="9">
        <f>IF(telefony[[#This Row],[Czy zagraniczne]]=1, telefony[[#This Row],[zakonczenie]]-telefony[[#This Row],[rozpoczecie]]+L1562, L1562)</f>
        <v>0.4564004629629636</v>
      </c>
      <c r="M1563" s="9">
        <f>IF(telefony[[#This Row],[Czy stacjonarny]]=1, telefony[[#This Row],[zakonczenie]]-telefony[[#This Row],[rozpoczecie]]+M1562, IF(telefony[[#This Row],[Czy komórkowy]]=1, telefony[[#This Row],[zakonczenie]]-telefony[[#This Row],[rozpoczecie]]+M1562, M1562))</f>
        <v>8.5489120370370539</v>
      </c>
      <c r="N1563" s="2">
        <f>telefony[[#This Row],[zakonczenie]]-telefony[[#This Row],[rozpoczecie]]</f>
        <v>1.4583333333333393E-3</v>
      </c>
      <c r="O1563">
        <f>IF(telefony[[#This Row],[Czy zagraniczne]]=1, ROUNDUP(telefony[[#This Row],[Trwanie]]*1440,0),0)</f>
        <v>0</v>
      </c>
      <c r="P1563" s="9">
        <f>IF(telefony[[#This Row],[Czy komórkowy]]=1, P1562+telefony[[#This Row],[Trwanie]], P1562)</f>
        <v>1.9415393518518511</v>
      </c>
      <c r="Q1563" s="9">
        <f>IF(telefony[[#This Row],[Czy stacjonarny]]=1, Q1562+telefony[[#This Row],[Trwanie]], Q1562)</f>
        <v>6.0518171296296313</v>
      </c>
    </row>
    <row r="1564" spans="1:17" x14ac:dyDescent="0.25">
      <c r="A1564">
        <v>64586869</v>
      </c>
      <c r="B1564" s="1">
        <v>42940</v>
      </c>
      <c r="C1564" s="2">
        <v>0.47188657407407408</v>
      </c>
      <c r="D1564" s="2">
        <v>0.47260416666666666</v>
      </c>
      <c r="E1564">
        <f>IF(LEN(telefony[[#This Row],[nr]]) = 7, 1,0)</f>
        <v>0</v>
      </c>
      <c r="F1564">
        <f>IF(LEN(telefony[[#This Row],[nr]]) = 8, 1,0)</f>
        <v>1</v>
      </c>
      <c r="G1564">
        <f>IF(LEN(telefony[[#This Row],[nr]]) &gt;= 10, 1,0)</f>
        <v>0</v>
      </c>
      <c r="H1564">
        <f>IF(AND(MID(telefony[[#This Row],[nr]],1,2)="12",  telefony[[#This Row],[Czy stacjonarny]]=1), 1,0)</f>
        <v>0</v>
      </c>
      <c r="I1564" s="2">
        <f>IF(telefony[[#This Row],[Czy stacjonarny na 12]]=1, telefony[[#This Row],[zakonczenie]]-telefony[[#This Row],[rozpoczecie]]+I1563, I1563)</f>
        <v>0.11483796296296273</v>
      </c>
      <c r="J1564" s="9">
        <f>IF(telefony[[#This Row],[Czy stacjonarny]]=1, telefony[[#This Row],[zakonczenie]]-telefony[[#This Row],[rozpoczecie]]+J1563, J1563)</f>
        <v>6.4427199074074064</v>
      </c>
      <c r="K1564" s="9">
        <f>IF(telefony[[#This Row],[Czy komórkowy]]=1, telefony[[#This Row],[zakonczenie]]-telefony[[#This Row],[rozpoczecie]]+K1563, K1563)</f>
        <v>2.1069097222222211</v>
      </c>
      <c r="L1564" s="9">
        <f>IF(telefony[[#This Row],[Czy zagraniczne]]=1, telefony[[#This Row],[zakonczenie]]-telefony[[#This Row],[rozpoczecie]]+L1563, L1563)</f>
        <v>0.4564004629629636</v>
      </c>
      <c r="M1564" s="9">
        <f>IF(telefony[[#This Row],[Czy stacjonarny]]=1, telefony[[#This Row],[zakonczenie]]-telefony[[#This Row],[rozpoczecie]]+M1563, IF(telefony[[#This Row],[Czy komórkowy]]=1, telefony[[#This Row],[zakonczenie]]-telefony[[#This Row],[rozpoczecie]]+M1563, M1563))</f>
        <v>8.5496296296296457</v>
      </c>
      <c r="N1564" s="2">
        <f>telefony[[#This Row],[zakonczenie]]-telefony[[#This Row],[rozpoczecie]]</f>
        <v>7.1759259259257524E-4</v>
      </c>
      <c r="O1564">
        <f>IF(telefony[[#This Row],[Czy zagraniczne]]=1, ROUNDUP(telefony[[#This Row],[Trwanie]]*1440,0),0)</f>
        <v>0</v>
      </c>
      <c r="P1564" s="9">
        <f>IF(telefony[[#This Row],[Czy komórkowy]]=1, P1563+telefony[[#This Row],[Trwanie]], P1563)</f>
        <v>1.9422569444444437</v>
      </c>
      <c r="Q1564" s="9">
        <f>IF(telefony[[#This Row],[Czy stacjonarny]]=1, Q1563+telefony[[#This Row],[Trwanie]], Q1563)</f>
        <v>6.0518171296296313</v>
      </c>
    </row>
    <row r="1565" spans="1:17" x14ac:dyDescent="0.25">
      <c r="A1565">
        <v>7066389</v>
      </c>
      <c r="B1565" s="1">
        <v>42940</v>
      </c>
      <c r="C1565" s="2">
        <v>0.47590277777777779</v>
      </c>
      <c r="D1565" s="2">
        <v>0.47621527777777778</v>
      </c>
      <c r="E1565">
        <f>IF(LEN(telefony[[#This Row],[nr]]) = 7, 1,0)</f>
        <v>1</v>
      </c>
      <c r="F1565">
        <f>IF(LEN(telefony[[#This Row],[nr]]) = 8, 1,0)</f>
        <v>0</v>
      </c>
      <c r="G1565">
        <f>IF(LEN(telefony[[#This Row],[nr]]) &gt;= 10, 1,0)</f>
        <v>0</v>
      </c>
      <c r="H1565">
        <f>IF(AND(MID(telefony[[#This Row],[nr]],1,2)="12",  telefony[[#This Row],[Czy stacjonarny]]=1), 1,0)</f>
        <v>0</v>
      </c>
      <c r="I1565" s="2">
        <f>IF(telefony[[#This Row],[Czy stacjonarny na 12]]=1, telefony[[#This Row],[zakonczenie]]-telefony[[#This Row],[rozpoczecie]]+I1564, I1564)</f>
        <v>0.11483796296296273</v>
      </c>
      <c r="J1565" s="9">
        <f>IF(telefony[[#This Row],[Czy stacjonarny]]=1, telefony[[#This Row],[zakonczenie]]-telefony[[#This Row],[rozpoczecie]]+J1564, J1564)</f>
        <v>6.4430324074074061</v>
      </c>
      <c r="K1565" s="9">
        <f>IF(telefony[[#This Row],[Czy komórkowy]]=1, telefony[[#This Row],[zakonczenie]]-telefony[[#This Row],[rozpoczecie]]+K1564, K1564)</f>
        <v>2.1069097222222211</v>
      </c>
      <c r="L1565" s="9">
        <f>IF(telefony[[#This Row],[Czy zagraniczne]]=1, telefony[[#This Row],[zakonczenie]]-telefony[[#This Row],[rozpoczecie]]+L1564, L1564)</f>
        <v>0.4564004629629636</v>
      </c>
      <c r="M1565" s="9">
        <f>IF(telefony[[#This Row],[Czy stacjonarny]]=1, telefony[[#This Row],[zakonczenie]]-telefony[[#This Row],[rozpoczecie]]+M1564, IF(telefony[[#This Row],[Czy komórkowy]]=1, telefony[[#This Row],[zakonczenie]]-telefony[[#This Row],[rozpoczecie]]+M1564, M1564))</f>
        <v>8.5499421296296454</v>
      </c>
      <c r="N1565" s="2">
        <f>telefony[[#This Row],[zakonczenie]]-telefony[[#This Row],[rozpoczecie]]</f>
        <v>3.1249999999999334E-4</v>
      </c>
      <c r="O1565">
        <f>IF(telefony[[#This Row],[Czy zagraniczne]]=1, ROUNDUP(telefony[[#This Row],[Trwanie]]*1440,0),0)</f>
        <v>0</v>
      </c>
      <c r="P1565" s="9">
        <f>IF(telefony[[#This Row],[Czy komórkowy]]=1, P1564+telefony[[#This Row],[Trwanie]], P1564)</f>
        <v>1.9422569444444437</v>
      </c>
      <c r="Q1565" s="9">
        <f>IF(telefony[[#This Row],[Czy stacjonarny]]=1, Q1564+telefony[[#This Row],[Trwanie]], Q1564)</f>
        <v>6.052129629629631</v>
      </c>
    </row>
    <row r="1566" spans="1:17" x14ac:dyDescent="0.25">
      <c r="A1566">
        <v>28791070</v>
      </c>
      <c r="B1566" s="1">
        <v>42940</v>
      </c>
      <c r="C1566" s="2">
        <v>0.48082175925925924</v>
      </c>
      <c r="D1566" s="2">
        <v>0.49135416666666665</v>
      </c>
      <c r="E1566">
        <f>IF(LEN(telefony[[#This Row],[nr]]) = 7, 1,0)</f>
        <v>0</v>
      </c>
      <c r="F1566">
        <f>IF(LEN(telefony[[#This Row],[nr]]) = 8, 1,0)</f>
        <v>1</v>
      </c>
      <c r="G1566">
        <f>IF(LEN(telefony[[#This Row],[nr]]) &gt;= 10, 1,0)</f>
        <v>0</v>
      </c>
      <c r="H1566">
        <f>IF(AND(MID(telefony[[#This Row],[nr]],1,2)="12",  telefony[[#This Row],[Czy stacjonarny]]=1), 1,0)</f>
        <v>0</v>
      </c>
      <c r="I1566" s="2">
        <f>IF(telefony[[#This Row],[Czy stacjonarny na 12]]=1, telefony[[#This Row],[zakonczenie]]-telefony[[#This Row],[rozpoczecie]]+I1565, I1565)</f>
        <v>0.11483796296296273</v>
      </c>
      <c r="J1566" s="9">
        <f>IF(telefony[[#This Row],[Czy stacjonarny]]=1, telefony[[#This Row],[zakonczenie]]-telefony[[#This Row],[rozpoczecie]]+J1565, J1565)</f>
        <v>6.4430324074074061</v>
      </c>
      <c r="K1566" s="9">
        <f>IF(telefony[[#This Row],[Czy komórkowy]]=1, telefony[[#This Row],[zakonczenie]]-telefony[[#This Row],[rozpoczecie]]+K1565, K1565)</f>
        <v>2.1174421296296284</v>
      </c>
      <c r="L1566" s="9">
        <f>IF(telefony[[#This Row],[Czy zagraniczne]]=1, telefony[[#This Row],[zakonczenie]]-telefony[[#This Row],[rozpoczecie]]+L1565, L1565)</f>
        <v>0.4564004629629636</v>
      </c>
      <c r="M1566" s="9">
        <f>IF(telefony[[#This Row],[Czy stacjonarny]]=1, telefony[[#This Row],[zakonczenie]]-telefony[[#This Row],[rozpoczecie]]+M1565, IF(telefony[[#This Row],[Czy komórkowy]]=1, telefony[[#This Row],[zakonczenie]]-telefony[[#This Row],[rozpoczecie]]+M1565, M1565))</f>
        <v>8.5604745370370523</v>
      </c>
      <c r="N1566" s="2">
        <f>telefony[[#This Row],[zakonczenie]]-telefony[[#This Row],[rozpoczecie]]</f>
        <v>1.0532407407407407E-2</v>
      </c>
      <c r="O1566">
        <f>IF(telefony[[#This Row],[Czy zagraniczne]]=1, ROUNDUP(telefony[[#This Row],[Trwanie]]*1440,0),0)</f>
        <v>0</v>
      </c>
      <c r="P1566" s="9">
        <f>IF(telefony[[#This Row],[Czy komórkowy]]=1, P1565+telefony[[#This Row],[Trwanie]], P1565)</f>
        <v>1.9527893518518511</v>
      </c>
      <c r="Q1566" s="9">
        <f>IF(telefony[[#This Row],[Czy stacjonarny]]=1, Q1565+telefony[[#This Row],[Trwanie]], Q1565)</f>
        <v>6.052129629629631</v>
      </c>
    </row>
    <row r="1567" spans="1:17" x14ac:dyDescent="0.25">
      <c r="A1567">
        <v>5094248</v>
      </c>
      <c r="B1567" s="1">
        <v>42940</v>
      </c>
      <c r="C1567" s="2">
        <v>0.48358796296296297</v>
      </c>
      <c r="D1567" s="2">
        <v>0.48965277777777777</v>
      </c>
      <c r="E1567">
        <f>IF(LEN(telefony[[#This Row],[nr]]) = 7, 1,0)</f>
        <v>1</v>
      </c>
      <c r="F1567">
        <f>IF(LEN(telefony[[#This Row],[nr]]) = 8, 1,0)</f>
        <v>0</v>
      </c>
      <c r="G1567">
        <f>IF(LEN(telefony[[#This Row],[nr]]) &gt;= 10, 1,0)</f>
        <v>0</v>
      </c>
      <c r="H1567">
        <f>IF(AND(MID(telefony[[#This Row],[nr]],1,2)="12",  telefony[[#This Row],[Czy stacjonarny]]=1), 1,0)</f>
        <v>0</v>
      </c>
      <c r="I1567" s="2">
        <f>IF(telefony[[#This Row],[Czy stacjonarny na 12]]=1, telefony[[#This Row],[zakonczenie]]-telefony[[#This Row],[rozpoczecie]]+I1566, I1566)</f>
        <v>0.11483796296296273</v>
      </c>
      <c r="J1567" s="9">
        <f>IF(telefony[[#This Row],[Czy stacjonarny]]=1, telefony[[#This Row],[zakonczenie]]-telefony[[#This Row],[rozpoczecie]]+J1566, J1566)</f>
        <v>6.4490972222222211</v>
      </c>
      <c r="K1567" s="9">
        <f>IF(telefony[[#This Row],[Czy komórkowy]]=1, telefony[[#This Row],[zakonczenie]]-telefony[[#This Row],[rozpoczecie]]+K1566, K1566)</f>
        <v>2.1174421296296284</v>
      </c>
      <c r="L1567" s="9">
        <f>IF(telefony[[#This Row],[Czy zagraniczne]]=1, telefony[[#This Row],[zakonczenie]]-telefony[[#This Row],[rozpoczecie]]+L1566, L1566)</f>
        <v>0.4564004629629636</v>
      </c>
      <c r="M1567" s="9">
        <f>IF(telefony[[#This Row],[Czy stacjonarny]]=1, telefony[[#This Row],[zakonczenie]]-telefony[[#This Row],[rozpoczecie]]+M1566, IF(telefony[[#This Row],[Czy komórkowy]]=1, telefony[[#This Row],[zakonczenie]]-telefony[[#This Row],[rozpoczecie]]+M1566, M1566))</f>
        <v>8.5665393518518673</v>
      </c>
      <c r="N1567" s="2">
        <f>telefony[[#This Row],[zakonczenie]]-telefony[[#This Row],[rozpoczecie]]</f>
        <v>6.0648148148148007E-3</v>
      </c>
      <c r="O1567">
        <f>IF(telefony[[#This Row],[Czy zagraniczne]]=1, ROUNDUP(telefony[[#This Row],[Trwanie]]*1440,0),0)</f>
        <v>0</v>
      </c>
      <c r="P1567" s="9">
        <f>IF(telefony[[#This Row],[Czy komórkowy]]=1, P1566+telefony[[#This Row],[Trwanie]], P1566)</f>
        <v>1.9527893518518511</v>
      </c>
      <c r="Q1567" s="9">
        <f>IF(telefony[[#This Row],[Czy stacjonarny]]=1, Q1566+telefony[[#This Row],[Trwanie]], Q1566)</f>
        <v>6.058194444444446</v>
      </c>
    </row>
    <row r="1568" spans="1:17" x14ac:dyDescent="0.25">
      <c r="A1568">
        <v>44882393</v>
      </c>
      <c r="B1568" s="1">
        <v>42940</v>
      </c>
      <c r="C1568" s="2">
        <v>0.4866550925925926</v>
      </c>
      <c r="D1568" s="2">
        <v>0.49528935185185186</v>
      </c>
      <c r="E1568">
        <f>IF(LEN(telefony[[#This Row],[nr]]) = 7, 1,0)</f>
        <v>0</v>
      </c>
      <c r="F1568">
        <f>IF(LEN(telefony[[#This Row],[nr]]) = 8, 1,0)</f>
        <v>1</v>
      </c>
      <c r="G1568">
        <f>IF(LEN(telefony[[#This Row],[nr]]) &gt;= 10, 1,0)</f>
        <v>0</v>
      </c>
      <c r="H1568">
        <f>IF(AND(MID(telefony[[#This Row],[nr]],1,2)="12",  telefony[[#This Row],[Czy stacjonarny]]=1), 1,0)</f>
        <v>0</v>
      </c>
      <c r="I1568" s="2">
        <f>IF(telefony[[#This Row],[Czy stacjonarny na 12]]=1, telefony[[#This Row],[zakonczenie]]-telefony[[#This Row],[rozpoczecie]]+I1567, I1567)</f>
        <v>0.11483796296296273</v>
      </c>
      <c r="J1568" s="9">
        <f>IF(telefony[[#This Row],[Czy stacjonarny]]=1, telefony[[#This Row],[zakonczenie]]-telefony[[#This Row],[rozpoczecie]]+J1567, J1567)</f>
        <v>6.4490972222222211</v>
      </c>
      <c r="K1568" s="9">
        <f>IF(telefony[[#This Row],[Czy komórkowy]]=1, telefony[[#This Row],[zakonczenie]]-telefony[[#This Row],[rozpoczecie]]+K1567, K1567)</f>
        <v>2.1260763888888876</v>
      </c>
      <c r="L1568" s="9">
        <f>IF(telefony[[#This Row],[Czy zagraniczne]]=1, telefony[[#This Row],[zakonczenie]]-telefony[[#This Row],[rozpoczecie]]+L1567, L1567)</f>
        <v>0.4564004629629636</v>
      </c>
      <c r="M1568" s="9">
        <f>IF(telefony[[#This Row],[Czy stacjonarny]]=1, telefony[[#This Row],[zakonczenie]]-telefony[[#This Row],[rozpoczecie]]+M1567, IF(telefony[[#This Row],[Czy komórkowy]]=1, telefony[[#This Row],[zakonczenie]]-telefony[[#This Row],[rozpoczecie]]+M1567, M1567))</f>
        <v>8.5751736111111274</v>
      </c>
      <c r="N1568" s="2">
        <f>telefony[[#This Row],[zakonczenie]]-telefony[[#This Row],[rozpoczecie]]</f>
        <v>8.6342592592592582E-3</v>
      </c>
      <c r="O1568">
        <f>IF(telefony[[#This Row],[Czy zagraniczne]]=1, ROUNDUP(telefony[[#This Row],[Trwanie]]*1440,0),0)</f>
        <v>0</v>
      </c>
      <c r="P1568" s="9">
        <f>IF(telefony[[#This Row],[Czy komórkowy]]=1, P1567+telefony[[#This Row],[Trwanie]], P1567)</f>
        <v>1.9614236111111103</v>
      </c>
      <c r="Q1568" s="9">
        <f>IF(telefony[[#This Row],[Czy stacjonarny]]=1, Q1567+telefony[[#This Row],[Trwanie]], Q1567)</f>
        <v>6.058194444444446</v>
      </c>
    </row>
    <row r="1569" spans="1:17" x14ac:dyDescent="0.25">
      <c r="A1569">
        <v>29391132</v>
      </c>
      <c r="B1569" s="1">
        <v>42940</v>
      </c>
      <c r="C1569" s="2">
        <v>0.48770833333333335</v>
      </c>
      <c r="D1569" s="2">
        <v>0.49613425925925925</v>
      </c>
      <c r="E1569">
        <f>IF(LEN(telefony[[#This Row],[nr]]) = 7, 1,0)</f>
        <v>0</v>
      </c>
      <c r="F1569">
        <f>IF(LEN(telefony[[#This Row],[nr]]) = 8, 1,0)</f>
        <v>1</v>
      </c>
      <c r="G1569">
        <f>IF(LEN(telefony[[#This Row],[nr]]) &gt;= 10, 1,0)</f>
        <v>0</v>
      </c>
      <c r="H1569">
        <f>IF(AND(MID(telefony[[#This Row],[nr]],1,2)="12",  telefony[[#This Row],[Czy stacjonarny]]=1), 1,0)</f>
        <v>0</v>
      </c>
      <c r="I1569" s="2">
        <f>IF(telefony[[#This Row],[Czy stacjonarny na 12]]=1, telefony[[#This Row],[zakonczenie]]-telefony[[#This Row],[rozpoczecie]]+I1568, I1568)</f>
        <v>0.11483796296296273</v>
      </c>
      <c r="J1569" s="9">
        <f>IF(telefony[[#This Row],[Czy stacjonarny]]=1, telefony[[#This Row],[zakonczenie]]-telefony[[#This Row],[rozpoczecie]]+J1568, J1568)</f>
        <v>6.4490972222222211</v>
      </c>
      <c r="K1569" s="9">
        <f>IF(telefony[[#This Row],[Czy komórkowy]]=1, telefony[[#This Row],[zakonczenie]]-telefony[[#This Row],[rozpoczecie]]+K1568, K1568)</f>
        <v>2.1345023148148137</v>
      </c>
      <c r="L1569" s="9">
        <f>IF(telefony[[#This Row],[Czy zagraniczne]]=1, telefony[[#This Row],[zakonczenie]]-telefony[[#This Row],[rozpoczecie]]+L1568, L1568)</f>
        <v>0.4564004629629636</v>
      </c>
      <c r="M1569" s="9">
        <f>IF(telefony[[#This Row],[Czy stacjonarny]]=1, telefony[[#This Row],[zakonczenie]]-telefony[[#This Row],[rozpoczecie]]+M1568, IF(telefony[[#This Row],[Czy komórkowy]]=1, telefony[[#This Row],[zakonczenie]]-telefony[[#This Row],[rozpoczecie]]+M1568, M1568))</f>
        <v>8.5835995370370526</v>
      </c>
      <c r="N1569" s="2">
        <f>telefony[[#This Row],[zakonczenie]]-telefony[[#This Row],[rozpoczecie]]</f>
        <v>8.4259259259258923E-3</v>
      </c>
      <c r="O1569">
        <f>IF(telefony[[#This Row],[Czy zagraniczne]]=1, ROUNDUP(telefony[[#This Row],[Trwanie]]*1440,0),0)</f>
        <v>0</v>
      </c>
      <c r="P1569" s="9">
        <f>IF(telefony[[#This Row],[Czy komórkowy]]=1, P1568+telefony[[#This Row],[Trwanie]], P1568)</f>
        <v>1.9698495370370361</v>
      </c>
      <c r="Q1569" s="9">
        <f>IF(telefony[[#This Row],[Czy stacjonarny]]=1, Q1568+telefony[[#This Row],[Trwanie]], Q1568)</f>
        <v>6.058194444444446</v>
      </c>
    </row>
    <row r="1570" spans="1:17" x14ac:dyDescent="0.25">
      <c r="A1570">
        <v>9892639</v>
      </c>
      <c r="B1570" s="1">
        <v>42940</v>
      </c>
      <c r="C1570" s="2">
        <v>0.48836805555555557</v>
      </c>
      <c r="D1570" s="2">
        <v>0.48893518518518519</v>
      </c>
      <c r="E1570">
        <f>IF(LEN(telefony[[#This Row],[nr]]) = 7, 1,0)</f>
        <v>1</v>
      </c>
      <c r="F1570">
        <f>IF(LEN(telefony[[#This Row],[nr]]) = 8, 1,0)</f>
        <v>0</v>
      </c>
      <c r="G1570">
        <f>IF(LEN(telefony[[#This Row],[nr]]) &gt;= 10, 1,0)</f>
        <v>0</v>
      </c>
      <c r="H1570">
        <f>IF(AND(MID(telefony[[#This Row],[nr]],1,2)="12",  telefony[[#This Row],[Czy stacjonarny]]=1), 1,0)</f>
        <v>0</v>
      </c>
      <c r="I1570" s="2">
        <f>IF(telefony[[#This Row],[Czy stacjonarny na 12]]=1, telefony[[#This Row],[zakonczenie]]-telefony[[#This Row],[rozpoczecie]]+I1569, I1569)</f>
        <v>0.11483796296296273</v>
      </c>
      <c r="J1570" s="9">
        <f>IF(telefony[[#This Row],[Czy stacjonarny]]=1, telefony[[#This Row],[zakonczenie]]-telefony[[#This Row],[rozpoczecie]]+J1569, J1569)</f>
        <v>6.4496643518518511</v>
      </c>
      <c r="K1570" s="9">
        <f>IF(telefony[[#This Row],[Czy komórkowy]]=1, telefony[[#This Row],[zakonczenie]]-telefony[[#This Row],[rozpoczecie]]+K1569, K1569)</f>
        <v>2.1345023148148137</v>
      </c>
      <c r="L1570" s="9">
        <f>IF(telefony[[#This Row],[Czy zagraniczne]]=1, telefony[[#This Row],[zakonczenie]]-telefony[[#This Row],[rozpoczecie]]+L1569, L1569)</f>
        <v>0.4564004629629636</v>
      </c>
      <c r="M1570" s="9">
        <f>IF(telefony[[#This Row],[Czy stacjonarny]]=1, telefony[[#This Row],[zakonczenie]]-telefony[[#This Row],[rozpoczecie]]+M1569, IF(telefony[[#This Row],[Czy komórkowy]]=1, telefony[[#This Row],[zakonczenie]]-telefony[[#This Row],[rozpoczecie]]+M1569, M1569))</f>
        <v>8.5841666666666825</v>
      </c>
      <c r="N1570" s="2">
        <f>telefony[[#This Row],[zakonczenie]]-telefony[[#This Row],[rozpoczecie]]</f>
        <v>5.6712962962962576E-4</v>
      </c>
      <c r="O1570">
        <f>IF(telefony[[#This Row],[Czy zagraniczne]]=1, ROUNDUP(telefony[[#This Row],[Trwanie]]*1440,0),0)</f>
        <v>0</v>
      </c>
      <c r="P1570" s="9">
        <f>IF(telefony[[#This Row],[Czy komórkowy]]=1, P1569+telefony[[#This Row],[Trwanie]], P1569)</f>
        <v>1.9698495370370361</v>
      </c>
      <c r="Q1570" s="9">
        <f>IF(telefony[[#This Row],[Czy stacjonarny]]=1, Q1569+telefony[[#This Row],[Trwanie]], Q1569)</f>
        <v>6.0587615740740759</v>
      </c>
    </row>
    <row r="1571" spans="1:17" x14ac:dyDescent="0.25">
      <c r="A1571">
        <v>3979295</v>
      </c>
      <c r="B1571" s="1">
        <v>42940</v>
      </c>
      <c r="C1571" s="2">
        <v>0.49062499999999998</v>
      </c>
      <c r="D1571" s="2">
        <v>0.49767361111111114</v>
      </c>
      <c r="E1571">
        <f>IF(LEN(telefony[[#This Row],[nr]]) = 7, 1,0)</f>
        <v>1</v>
      </c>
      <c r="F1571">
        <f>IF(LEN(telefony[[#This Row],[nr]]) = 8, 1,0)</f>
        <v>0</v>
      </c>
      <c r="G1571">
        <f>IF(LEN(telefony[[#This Row],[nr]]) &gt;= 10, 1,0)</f>
        <v>0</v>
      </c>
      <c r="H1571">
        <f>IF(AND(MID(telefony[[#This Row],[nr]],1,2)="12",  telefony[[#This Row],[Czy stacjonarny]]=1), 1,0)</f>
        <v>0</v>
      </c>
      <c r="I1571" s="2">
        <f>IF(telefony[[#This Row],[Czy stacjonarny na 12]]=1, telefony[[#This Row],[zakonczenie]]-telefony[[#This Row],[rozpoczecie]]+I1570, I1570)</f>
        <v>0.11483796296296273</v>
      </c>
      <c r="J1571" s="9">
        <f>IF(telefony[[#This Row],[Czy stacjonarny]]=1, telefony[[#This Row],[zakonczenie]]-telefony[[#This Row],[rozpoczecie]]+J1570, J1570)</f>
        <v>6.4567129629629623</v>
      </c>
      <c r="K1571" s="9">
        <f>IF(telefony[[#This Row],[Czy komórkowy]]=1, telefony[[#This Row],[zakonczenie]]-telefony[[#This Row],[rozpoczecie]]+K1570, K1570)</f>
        <v>2.1345023148148137</v>
      </c>
      <c r="L1571" s="9">
        <f>IF(telefony[[#This Row],[Czy zagraniczne]]=1, telefony[[#This Row],[zakonczenie]]-telefony[[#This Row],[rozpoczecie]]+L1570, L1570)</f>
        <v>0.4564004629629636</v>
      </c>
      <c r="M1571" s="9">
        <f>IF(telefony[[#This Row],[Czy stacjonarny]]=1, telefony[[#This Row],[zakonczenie]]-telefony[[#This Row],[rozpoczecie]]+M1570, IF(telefony[[#This Row],[Czy komórkowy]]=1, telefony[[#This Row],[zakonczenie]]-telefony[[#This Row],[rozpoczecie]]+M1570, M1570))</f>
        <v>8.5912152777777937</v>
      </c>
      <c r="N1571" s="2">
        <f>telefony[[#This Row],[zakonczenie]]-telefony[[#This Row],[rozpoczecie]]</f>
        <v>7.0486111111111582E-3</v>
      </c>
      <c r="O1571">
        <f>IF(telefony[[#This Row],[Czy zagraniczne]]=1, ROUNDUP(telefony[[#This Row],[Trwanie]]*1440,0),0)</f>
        <v>0</v>
      </c>
      <c r="P1571" s="9">
        <f>IF(telefony[[#This Row],[Czy komórkowy]]=1, P1570+telefony[[#This Row],[Trwanie]], P1570)</f>
        <v>1.9698495370370361</v>
      </c>
      <c r="Q1571" s="9">
        <f>IF(telefony[[#This Row],[Czy stacjonarny]]=1, Q1570+telefony[[#This Row],[Trwanie]], Q1570)</f>
        <v>6.0658101851851871</v>
      </c>
    </row>
    <row r="1572" spans="1:17" x14ac:dyDescent="0.25">
      <c r="A1572">
        <v>8471219</v>
      </c>
      <c r="B1572" s="1">
        <v>42940</v>
      </c>
      <c r="C1572" s="2">
        <v>0.49229166666666668</v>
      </c>
      <c r="D1572" s="2">
        <v>0.49554398148148149</v>
      </c>
      <c r="E1572">
        <f>IF(LEN(telefony[[#This Row],[nr]]) = 7, 1,0)</f>
        <v>1</v>
      </c>
      <c r="F1572">
        <f>IF(LEN(telefony[[#This Row],[nr]]) = 8, 1,0)</f>
        <v>0</v>
      </c>
      <c r="G1572">
        <f>IF(LEN(telefony[[#This Row],[nr]]) &gt;= 10, 1,0)</f>
        <v>0</v>
      </c>
      <c r="H1572">
        <f>IF(AND(MID(telefony[[#This Row],[nr]],1,2)="12",  telefony[[#This Row],[Czy stacjonarny]]=1), 1,0)</f>
        <v>0</v>
      </c>
      <c r="I1572" s="2">
        <f>IF(telefony[[#This Row],[Czy stacjonarny na 12]]=1, telefony[[#This Row],[zakonczenie]]-telefony[[#This Row],[rozpoczecie]]+I1571, I1571)</f>
        <v>0.11483796296296273</v>
      </c>
      <c r="J1572" s="9">
        <f>IF(telefony[[#This Row],[Czy stacjonarny]]=1, telefony[[#This Row],[zakonczenie]]-telefony[[#This Row],[rozpoczecie]]+J1571, J1571)</f>
        <v>6.4599652777777772</v>
      </c>
      <c r="K1572" s="9">
        <f>IF(telefony[[#This Row],[Czy komórkowy]]=1, telefony[[#This Row],[zakonczenie]]-telefony[[#This Row],[rozpoczecie]]+K1571, K1571)</f>
        <v>2.1345023148148137</v>
      </c>
      <c r="L1572" s="9">
        <f>IF(telefony[[#This Row],[Czy zagraniczne]]=1, telefony[[#This Row],[zakonczenie]]-telefony[[#This Row],[rozpoczecie]]+L1571, L1571)</f>
        <v>0.4564004629629636</v>
      </c>
      <c r="M1572" s="9">
        <f>IF(telefony[[#This Row],[Czy stacjonarny]]=1, telefony[[#This Row],[zakonczenie]]-telefony[[#This Row],[rozpoczecie]]+M1571, IF(telefony[[#This Row],[Czy komórkowy]]=1, telefony[[#This Row],[zakonczenie]]-telefony[[#This Row],[rozpoczecie]]+M1571, M1571))</f>
        <v>8.5944675925926077</v>
      </c>
      <c r="N1572" s="2">
        <f>telefony[[#This Row],[zakonczenie]]-telefony[[#This Row],[rozpoczecie]]</f>
        <v>3.2523148148148051E-3</v>
      </c>
      <c r="O1572">
        <f>IF(telefony[[#This Row],[Czy zagraniczne]]=1, ROUNDUP(telefony[[#This Row],[Trwanie]]*1440,0),0)</f>
        <v>0</v>
      </c>
      <c r="P1572" s="9">
        <f>IF(telefony[[#This Row],[Czy komórkowy]]=1, P1571+telefony[[#This Row],[Trwanie]], P1571)</f>
        <v>1.9698495370370361</v>
      </c>
      <c r="Q1572" s="9">
        <f>IF(telefony[[#This Row],[Czy stacjonarny]]=1, Q1571+telefony[[#This Row],[Trwanie]], Q1571)</f>
        <v>6.069062500000002</v>
      </c>
    </row>
    <row r="1573" spans="1:17" x14ac:dyDescent="0.25">
      <c r="A1573">
        <v>5631380</v>
      </c>
      <c r="B1573" s="1">
        <v>42940</v>
      </c>
      <c r="C1573" s="2">
        <v>0.49274305555555553</v>
      </c>
      <c r="D1573" s="2">
        <v>0.50315972222222227</v>
      </c>
      <c r="E1573">
        <f>IF(LEN(telefony[[#This Row],[nr]]) = 7, 1,0)</f>
        <v>1</v>
      </c>
      <c r="F1573">
        <f>IF(LEN(telefony[[#This Row],[nr]]) = 8, 1,0)</f>
        <v>0</v>
      </c>
      <c r="G1573">
        <f>IF(LEN(telefony[[#This Row],[nr]]) &gt;= 10, 1,0)</f>
        <v>0</v>
      </c>
      <c r="H1573">
        <f>IF(AND(MID(telefony[[#This Row],[nr]],1,2)="12",  telefony[[#This Row],[Czy stacjonarny]]=1), 1,0)</f>
        <v>0</v>
      </c>
      <c r="I1573" s="2">
        <f>IF(telefony[[#This Row],[Czy stacjonarny na 12]]=1, telefony[[#This Row],[zakonczenie]]-telefony[[#This Row],[rozpoczecie]]+I1572, I1572)</f>
        <v>0.11483796296296273</v>
      </c>
      <c r="J1573" s="9">
        <f>IF(telefony[[#This Row],[Czy stacjonarny]]=1, telefony[[#This Row],[zakonczenie]]-telefony[[#This Row],[rozpoczecie]]+J1572, J1572)</f>
        <v>6.4703819444444441</v>
      </c>
      <c r="K1573" s="9">
        <f>IF(telefony[[#This Row],[Czy komórkowy]]=1, telefony[[#This Row],[zakonczenie]]-telefony[[#This Row],[rozpoczecie]]+K1572, K1572)</f>
        <v>2.1345023148148137</v>
      </c>
      <c r="L1573" s="9">
        <f>IF(telefony[[#This Row],[Czy zagraniczne]]=1, telefony[[#This Row],[zakonczenie]]-telefony[[#This Row],[rozpoczecie]]+L1572, L1572)</f>
        <v>0.4564004629629636</v>
      </c>
      <c r="M1573" s="9">
        <f>IF(telefony[[#This Row],[Czy stacjonarny]]=1, telefony[[#This Row],[zakonczenie]]-telefony[[#This Row],[rozpoczecie]]+M1572, IF(telefony[[#This Row],[Czy komórkowy]]=1, telefony[[#This Row],[zakonczenie]]-telefony[[#This Row],[rozpoczecie]]+M1572, M1572))</f>
        <v>8.6048842592592738</v>
      </c>
      <c r="N1573" s="2">
        <f>telefony[[#This Row],[zakonczenie]]-telefony[[#This Row],[rozpoczecie]]</f>
        <v>1.0416666666666741E-2</v>
      </c>
      <c r="O1573">
        <f>IF(telefony[[#This Row],[Czy zagraniczne]]=1, ROUNDUP(telefony[[#This Row],[Trwanie]]*1440,0),0)</f>
        <v>0</v>
      </c>
      <c r="P1573" s="9">
        <f>IF(telefony[[#This Row],[Czy komórkowy]]=1, P1572+telefony[[#This Row],[Trwanie]], P1572)</f>
        <v>1.9698495370370361</v>
      </c>
      <c r="Q1573" s="9">
        <f>IF(telefony[[#This Row],[Czy stacjonarny]]=1, Q1572+telefony[[#This Row],[Trwanie]], Q1572)</f>
        <v>6.079479166666669</v>
      </c>
    </row>
    <row r="1574" spans="1:17" x14ac:dyDescent="0.25">
      <c r="A1574">
        <v>6309138</v>
      </c>
      <c r="B1574" s="1">
        <v>42940</v>
      </c>
      <c r="C1574" s="2">
        <v>0.49416666666666664</v>
      </c>
      <c r="D1574" s="2">
        <v>0.49465277777777777</v>
      </c>
      <c r="E1574">
        <f>IF(LEN(telefony[[#This Row],[nr]]) = 7, 1,0)</f>
        <v>1</v>
      </c>
      <c r="F1574">
        <f>IF(LEN(telefony[[#This Row],[nr]]) = 8, 1,0)</f>
        <v>0</v>
      </c>
      <c r="G1574">
        <f>IF(LEN(telefony[[#This Row],[nr]]) &gt;= 10, 1,0)</f>
        <v>0</v>
      </c>
      <c r="H1574">
        <f>IF(AND(MID(telefony[[#This Row],[nr]],1,2)="12",  telefony[[#This Row],[Czy stacjonarny]]=1), 1,0)</f>
        <v>0</v>
      </c>
      <c r="I1574" s="2">
        <f>IF(telefony[[#This Row],[Czy stacjonarny na 12]]=1, telefony[[#This Row],[zakonczenie]]-telefony[[#This Row],[rozpoczecie]]+I1573, I1573)</f>
        <v>0.11483796296296273</v>
      </c>
      <c r="J1574" s="9">
        <f>IF(telefony[[#This Row],[Czy stacjonarny]]=1, telefony[[#This Row],[zakonczenie]]-telefony[[#This Row],[rozpoczecie]]+J1573, J1573)</f>
        <v>6.4708680555555551</v>
      </c>
      <c r="K1574" s="9">
        <f>IF(telefony[[#This Row],[Czy komórkowy]]=1, telefony[[#This Row],[zakonczenie]]-telefony[[#This Row],[rozpoczecie]]+K1573, K1573)</f>
        <v>2.1345023148148137</v>
      </c>
      <c r="L1574" s="9">
        <f>IF(telefony[[#This Row],[Czy zagraniczne]]=1, telefony[[#This Row],[zakonczenie]]-telefony[[#This Row],[rozpoczecie]]+L1573, L1573)</f>
        <v>0.4564004629629636</v>
      </c>
      <c r="M1574" s="9">
        <f>IF(telefony[[#This Row],[Czy stacjonarny]]=1, telefony[[#This Row],[zakonczenie]]-telefony[[#This Row],[rozpoczecie]]+M1573, IF(telefony[[#This Row],[Czy komórkowy]]=1, telefony[[#This Row],[zakonczenie]]-telefony[[#This Row],[rozpoczecie]]+M1573, M1573))</f>
        <v>8.6053703703703857</v>
      </c>
      <c r="N1574" s="2">
        <f>telefony[[#This Row],[zakonczenie]]-telefony[[#This Row],[rozpoczecie]]</f>
        <v>4.8611111111113159E-4</v>
      </c>
      <c r="O1574">
        <f>IF(telefony[[#This Row],[Czy zagraniczne]]=1, ROUNDUP(telefony[[#This Row],[Trwanie]]*1440,0),0)</f>
        <v>0</v>
      </c>
      <c r="P1574" s="9">
        <f>IF(telefony[[#This Row],[Czy komórkowy]]=1, P1573+telefony[[#This Row],[Trwanie]], P1573)</f>
        <v>1.9698495370370361</v>
      </c>
      <c r="Q1574" s="9">
        <f>IF(telefony[[#This Row],[Czy stacjonarny]]=1, Q1573+telefony[[#This Row],[Trwanie]], Q1573)</f>
        <v>6.07996527777778</v>
      </c>
    </row>
    <row r="1575" spans="1:17" x14ac:dyDescent="0.25">
      <c r="A1575">
        <v>72287838</v>
      </c>
      <c r="B1575" s="1">
        <v>42940</v>
      </c>
      <c r="C1575" s="2">
        <v>0.49633101851851852</v>
      </c>
      <c r="D1575" s="2">
        <v>0.50209490740740736</v>
      </c>
      <c r="E1575">
        <f>IF(LEN(telefony[[#This Row],[nr]]) = 7, 1,0)</f>
        <v>0</v>
      </c>
      <c r="F1575">
        <f>IF(LEN(telefony[[#This Row],[nr]]) = 8, 1,0)</f>
        <v>1</v>
      </c>
      <c r="G1575">
        <f>IF(LEN(telefony[[#This Row],[nr]]) &gt;= 10, 1,0)</f>
        <v>0</v>
      </c>
      <c r="H1575">
        <f>IF(AND(MID(telefony[[#This Row],[nr]],1,2)="12",  telefony[[#This Row],[Czy stacjonarny]]=1), 1,0)</f>
        <v>0</v>
      </c>
      <c r="I1575" s="2">
        <f>IF(telefony[[#This Row],[Czy stacjonarny na 12]]=1, telefony[[#This Row],[zakonczenie]]-telefony[[#This Row],[rozpoczecie]]+I1574, I1574)</f>
        <v>0.11483796296296273</v>
      </c>
      <c r="J1575" s="9">
        <f>IF(telefony[[#This Row],[Czy stacjonarny]]=1, telefony[[#This Row],[zakonczenie]]-telefony[[#This Row],[rozpoczecie]]+J1574, J1574)</f>
        <v>6.4708680555555551</v>
      </c>
      <c r="K1575" s="9">
        <f>IF(telefony[[#This Row],[Czy komórkowy]]=1, telefony[[#This Row],[zakonczenie]]-telefony[[#This Row],[rozpoczecie]]+K1574, K1574)</f>
        <v>2.1402662037037024</v>
      </c>
      <c r="L1575" s="9">
        <f>IF(telefony[[#This Row],[Czy zagraniczne]]=1, telefony[[#This Row],[zakonczenie]]-telefony[[#This Row],[rozpoczecie]]+L1574, L1574)</f>
        <v>0.4564004629629636</v>
      </c>
      <c r="M1575" s="9">
        <f>IF(telefony[[#This Row],[Czy stacjonarny]]=1, telefony[[#This Row],[zakonczenie]]-telefony[[#This Row],[rozpoczecie]]+M1574, IF(telefony[[#This Row],[Czy komórkowy]]=1, telefony[[#This Row],[zakonczenie]]-telefony[[#This Row],[rozpoczecie]]+M1574, M1574))</f>
        <v>8.6111342592592752</v>
      </c>
      <c r="N1575" s="2">
        <f>telefony[[#This Row],[zakonczenie]]-telefony[[#This Row],[rozpoczecie]]</f>
        <v>5.7638888888888462E-3</v>
      </c>
      <c r="O1575">
        <f>IF(telefony[[#This Row],[Czy zagraniczne]]=1, ROUNDUP(telefony[[#This Row],[Trwanie]]*1440,0),0)</f>
        <v>0</v>
      </c>
      <c r="P1575" s="9">
        <f>IF(telefony[[#This Row],[Czy komórkowy]]=1, P1574+telefony[[#This Row],[Trwanie]], P1574)</f>
        <v>1.975613425925925</v>
      </c>
      <c r="Q1575" s="9">
        <f>IF(telefony[[#This Row],[Czy stacjonarny]]=1, Q1574+telefony[[#This Row],[Trwanie]], Q1574)</f>
        <v>6.07996527777778</v>
      </c>
    </row>
    <row r="1576" spans="1:17" x14ac:dyDescent="0.25">
      <c r="A1576">
        <v>2515441</v>
      </c>
      <c r="B1576" s="1">
        <v>42940</v>
      </c>
      <c r="C1576" s="2">
        <v>0.49857638888888889</v>
      </c>
      <c r="D1576" s="2">
        <v>0.50195601851851857</v>
      </c>
      <c r="E1576">
        <f>IF(LEN(telefony[[#This Row],[nr]]) = 7, 1,0)</f>
        <v>1</v>
      </c>
      <c r="F1576">
        <f>IF(LEN(telefony[[#This Row],[nr]]) = 8, 1,0)</f>
        <v>0</v>
      </c>
      <c r="G1576">
        <f>IF(LEN(telefony[[#This Row],[nr]]) &gt;= 10, 1,0)</f>
        <v>0</v>
      </c>
      <c r="H1576">
        <f>IF(AND(MID(telefony[[#This Row],[nr]],1,2)="12",  telefony[[#This Row],[Czy stacjonarny]]=1), 1,0)</f>
        <v>0</v>
      </c>
      <c r="I1576" s="2">
        <f>IF(telefony[[#This Row],[Czy stacjonarny na 12]]=1, telefony[[#This Row],[zakonczenie]]-telefony[[#This Row],[rozpoczecie]]+I1575, I1575)</f>
        <v>0.11483796296296273</v>
      </c>
      <c r="J1576" s="9">
        <f>IF(telefony[[#This Row],[Czy stacjonarny]]=1, telefony[[#This Row],[zakonczenie]]-telefony[[#This Row],[rozpoczecie]]+J1575, J1575)</f>
        <v>6.4742476851851851</v>
      </c>
      <c r="K1576" s="9">
        <f>IF(telefony[[#This Row],[Czy komórkowy]]=1, telefony[[#This Row],[zakonczenie]]-telefony[[#This Row],[rozpoczecie]]+K1575, K1575)</f>
        <v>2.1402662037037024</v>
      </c>
      <c r="L1576" s="9">
        <f>IF(telefony[[#This Row],[Czy zagraniczne]]=1, telefony[[#This Row],[zakonczenie]]-telefony[[#This Row],[rozpoczecie]]+L1575, L1575)</f>
        <v>0.4564004629629636</v>
      </c>
      <c r="M1576" s="9">
        <f>IF(telefony[[#This Row],[Czy stacjonarny]]=1, telefony[[#This Row],[zakonczenie]]-telefony[[#This Row],[rozpoczecie]]+M1575, IF(telefony[[#This Row],[Czy komórkowy]]=1, telefony[[#This Row],[zakonczenie]]-telefony[[#This Row],[rozpoczecie]]+M1575, M1575))</f>
        <v>8.6145138888889043</v>
      </c>
      <c r="N1576" s="2">
        <f>telefony[[#This Row],[zakonczenie]]-telefony[[#This Row],[rozpoczecie]]</f>
        <v>3.3796296296296768E-3</v>
      </c>
      <c r="O1576">
        <f>IF(telefony[[#This Row],[Czy zagraniczne]]=1, ROUNDUP(telefony[[#This Row],[Trwanie]]*1440,0),0)</f>
        <v>0</v>
      </c>
      <c r="P1576" s="9">
        <f>IF(telefony[[#This Row],[Czy komórkowy]]=1, P1575+telefony[[#This Row],[Trwanie]], P1575)</f>
        <v>1.975613425925925</v>
      </c>
      <c r="Q1576" s="9">
        <f>IF(telefony[[#This Row],[Czy stacjonarny]]=1, Q1575+telefony[[#This Row],[Trwanie]], Q1575)</f>
        <v>6.08334490740741</v>
      </c>
    </row>
    <row r="1577" spans="1:17" x14ac:dyDescent="0.25">
      <c r="A1577">
        <v>8056387</v>
      </c>
      <c r="B1577" s="1">
        <v>42940</v>
      </c>
      <c r="C1577" s="2">
        <v>0.50306712962962963</v>
      </c>
      <c r="D1577" s="2">
        <v>0.51333333333333331</v>
      </c>
      <c r="E1577">
        <f>IF(LEN(telefony[[#This Row],[nr]]) = 7, 1,0)</f>
        <v>1</v>
      </c>
      <c r="F1577">
        <f>IF(LEN(telefony[[#This Row],[nr]]) = 8, 1,0)</f>
        <v>0</v>
      </c>
      <c r="G1577">
        <f>IF(LEN(telefony[[#This Row],[nr]]) &gt;= 10, 1,0)</f>
        <v>0</v>
      </c>
      <c r="H1577">
        <f>IF(AND(MID(telefony[[#This Row],[nr]],1,2)="12",  telefony[[#This Row],[Czy stacjonarny]]=1), 1,0)</f>
        <v>0</v>
      </c>
      <c r="I1577" s="2">
        <f>IF(telefony[[#This Row],[Czy stacjonarny na 12]]=1, telefony[[#This Row],[zakonczenie]]-telefony[[#This Row],[rozpoczecie]]+I1576, I1576)</f>
        <v>0.11483796296296273</v>
      </c>
      <c r="J1577" s="9">
        <f>IF(telefony[[#This Row],[Czy stacjonarny]]=1, telefony[[#This Row],[zakonczenie]]-telefony[[#This Row],[rozpoczecie]]+J1576, J1576)</f>
        <v>6.4845138888888885</v>
      </c>
      <c r="K1577" s="9">
        <f>IF(telefony[[#This Row],[Czy komórkowy]]=1, telefony[[#This Row],[zakonczenie]]-telefony[[#This Row],[rozpoczecie]]+K1576, K1576)</f>
        <v>2.1402662037037024</v>
      </c>
      <c r="L1577" s="9">
        <f>IF(telefony[[#This Row],[Czy zagraniczne]]=1, telefony[[#This Row],[zakonczenie]]-telefony[[#This Row],[rozpoczecie]]+L1576, L1576)</f>
        <v>0.4564004629629636</v>
      </c>
      <c r="M1577" s="9">
        <f>IF(telefony[[#This Row],[Czy stacjonarny]]=1, telefony[[#This Row],[zakonczenie]]-telefony[[#This Row],[rozpoczecie]]+M1576, IF(telefony[[#This Row],[Czy komórkowy]]=1, telefony[[#This Row],[zakonczenie]]-telefony[[#This Row],[rozpoczecie]]+M1576, M1576))</f>
        <v>8.6247800925926086</v>
      </c>
      <c r="N1577" s="2">
        <f>telefony[[#This Row],[zakonczenie]]-telefony[[#This Row],[rozpoczecie]]</f>
        <v>1.026620370370368E-2</v>
      </c>
      <c r="O1577">
        <f>IF(telefony[[#This Row],[Czy zagraniczne]]=1, ROUNDUP(telefony[[#This Row],[Trwanie]]*1440,0),0)</f>
        <v>0</v>
      </c>
      <c r="P1577" s="9">
        <f>IF(telefony[[#This Row],[Czy komórkowy]]=1, P1576+telefony[[#This Row],[Trwanie]], P1576)</f>
        <v>1.975613425925925</v>
      </c>
      <c r="Q1577" s="9">
        <f>IF(telefony[[#This Row],[Czy stacjonarny]]=1, Q1576+telefony[[#This Row],[Trwanie]], Q1576)</f>
        <v>6.0936111111111133</v>
      </c>
    </row>
    <row r="1578" spans="1:17" x14ac:dyDescent="0.25">
      <c r="A1578">
        <v>5489867</v>
      </c>
      <c r="B1578" s="1">
        <v>42940</v>
      </c>
      <c r="C1578" s="2">
        <v>0.50583333333333336</v>
      </c>
      <c r="D1578" s="2">
        <v>0.51407407407407413</v>
      </c>
      <c r="E1578">
        <f>IF(LEN(telefony[[#This Row],[nr]]) = 7, 1,0)</f>
        <v>1</v>
      </c>
      <c r="F1578">
        <f>IF(LEN(telefony[[#This Row],[nr]]) = 8, 1,0)</f>
        <v>0</v>
      </c>
      <c r="G1578">
        <f>IF(LEN(telefony[[#This Row],[nr]]) &gt;= 10, 1,0)</f>
        <v>0</v>
      </c>
      <c r="H1578">
        <f>IF(AND(MID(telefony[[#This Row],[nr]],1,2)="12",  telefony[[#This Row],[Czy stacjonarny]]=1), 1,0)</f>
        <v>0</v>
      </c>
      <c r="I1578" s="2">
        <f>IF(telefony[[#This Row],[Czy stacjonarny na 12]]=1, telefony[[#This Row],[zakonczenie]]-telefony[[#This Row],[rozpoczecie]]+I1577, I1577)</f>
        <v>0.11483796296296273</v>
      </c>
      <c r="J1578" s="9">
        <f>IF(telefony[[#This Row],[Czy stacjonarny]]=1, telefony[[#This Row],[zakonczenie]]-telefony[[#This Row],[rozpoczecie]]+J1577, J1577)</f>
        <v>6.492754629629629</v>
      </c>
      <c r="K1578" s="9">
        <f>IF(telefony[[#This Row],[Czy komórkowy]]=1, telefony[[#This Row],[zakonczenie]]-telefony[[#This Row],[rozpoczecie]]+K1577, K1577)</f>
        <v>2.1402662037037024</v>
      </c>
      <c r="L1578" s="9">
        <f>IF(telefony[[#This Row],[Czy zagraniczne]]=1, telefony[[#This Row],[zakonczenie]]-telefony[[#This Row],[rozpoczecie]]+L1577, L1577)</f>
        <v>0.4564004629629636</v>
      </c>
      <c r="M1578" s="9">
        <f>IF(telefony[[#This Row],[Czy stacjonarny]]=1, telefony[[#This Row],[zakonczenie]]-telefony[[#This Row],[rozpoczecie]]+M1577, IF(telefony[[#This Row],[Czy komórkowy]]=1, telefony[[#This Row],[zakonczenie]]-telefony[[#This Row],[rozpoczecie]]+M1577, M1577))</f>
        <v>8.6330208333333491</v>
      </c>
      <c r="N1578" s="2">
        <f>telefony[[#This Row],[zakonczenie]]-telefony[[#This Row],[rozpoczecie]]</f>
        <v>8.2407407407407707E-3</v>
      </c>
      <c r="O1578">
        <f>IF(telefony[[#This Row],[Czy zagraniczne]]=1, ROUNDUP(telefony[[#This Row],[Trwanie]]*1440,0),0)</f>
        <v>0</v>
      </c>
      <c r="P1578" s="9">
        <f>IF(telefony[[#This Row],[Czy komórkowy]]=1, P1577+telefony[[#This Row],[Trwanie]], P1577)</f>
        <v>1.975613425925925</v>
      </c>
      <c r="Q1578" s="9">
        <f>IF(telefony[[#This Row],[Czy stacjonarny]]=1, Q1577+telefony[[#This Row],[Trwanie]], Q1577)</f>
        <v>6.1018518518518539</v>
      </c>
    </row>
    <row r="1579" spans="1:17" x14ac:dyDescent="0.25">
      <c r="A1579">
        <v>5528648</v>
      </c>
      <c r="B1579" s="1">
        <v>42940</v>
      </c>
      <c r="C1579" s="2">
        <v>0.50611111111111107</v>
      </c>
      <c r="D1579" s="2">
        <v>0.51354166666666667</v>
      </c>
      <c r="E1579">
        <f>IF(LEN(telefony[[#This Row],[nr]]) = 7, 1,0)</f>
        <v>1</v>
      </c>
      <c r="F1579">
        <f>IF(LEN(telefony[[#This Row],[nr]]) = 8, 1,0)</f>
        <v>0</v>
      </c>
      <c r="G1579">
        <f>IF(LEN(telefony[[#This Row],[nr]]) &gt;= 10, 1,0)</f>
        <v>0</v>
      </c>
      <c r="H1579">
        <f>IF(AND(MID(telefony[[#This Row],[nr]],1,2)="12",  telefony[[#This Row],[Czy stacjonarny]]=1), 1,0)</f>
        <v>0</v>
      </c>
      <c r="I1579" s="2">
        <f>IF(telefony[[#This Row],[Czy stacjonarny na 12]]=1, telefony[[#This Row],[zakonczenie]]-telefony[[#This Row],[rozpoczecie]]+I1578, I1578)</f>
        <v>0.11483796296296273</v>
      </c>
      <c r="J1579" s="9">
        <f>IF(telefony[[#This Row],[Czy stacjonarny]]=1, telefony[[#This Row],[zakonczenie]]-telefony[[#This Row],[rozpoczecie]]+J1578, J1578)</f>
        <v>6.5001851851851846</v>
      </c>
      <c r="K1579" s="9">
        <f>IF(telefony[[#This Row],[Czy komórkowy]]=1, telefony[[#This Row],[zakonczenie]]-telefony[[#This Row],[rozpoczecie]]+K1578, K1578)</f>
        <v>2.1402662037037024</v>
      </c>
      <c r="L1579" s="9">
        <f>IF(telefony[[#This Row],[Czy zagraniczne]]=1, telefony[[#This Row],[zakonczenie]]-telefony[[#This Row],[rozpoczecie]]+L1578, L1578)</f>
        <v>0.4564004629629636</v>
      </c>
      <c r="M1579" s="9">
        <f>IF(telefony[[#This Row],[Czy stacjonarny]]=1, telefony[[#This Row],[zakonczenie]]-telefony[[#This Row],[rozpoczecie]]+M1578, IF(telefony[[#This Row],[Czy komórkowy]]=1, telefony[[#This Row],[zakonczenie]]-telefony[[#This Row],[rozpoczecie]]+M1578, M1578))</f>
        <v>8.6404513888889056</v>
      </c>
      <c r="N1579" s="2">
        <f>telefony[[#This Row],[zakonczenie]]-telefony[[#This Row],[rozpoczecie]]</f>
        <v>7.4305555555556069E-3</v>
      </c>
      <c r="O1579">
        <f>IF(telefony[[#This Row],[Czy zagraniczne]]=1, ROUNDUP(telefony[[#This Row],[Trwanie]]*1440,0),0)</f>
        <v>0</v>
      </c>
      <c r="P1579" s="9">
        <f>IF(telefony[[#This Row],[Czy komórkowy]]=1, P1578+telefony[[#This Row],[Trwanie]], P1578)</f>
        <v>1.975613425925925</v>
      </c>
      <c r="Q1579" s="9">
        <f>IF(telefony[[#This Row],[Czy stacjonarny]]=1, Q1578+telefony[[#This Row],[Trwanie]], Q1578)</f>
        <v>6.1092824074074095</v>
      </c>
    </row>
    <row r="1580" spans="1:17" x14ac:dyDescent="0.25">
      <c r="A1580">
        <v>4293872</v>
      </c>
      <c r="B1580" s="1">
        <v>42940</v>
      </c>
      <c r="C1580" s="2">
        <v>0.50714120370370375</v>
      </c>
      <c r="D1580" s="2">
        <v>0.51232638888888893</v>
      </c>
      <c r="E1580">
        <f>IF(LEN(telefony[[#This Row],[nr]]) = 7, 1,0)</f>
        <v>1</v>
      </c>
      <c r="F1580">
        <f>IF(LEN(telefony[[#This Row],[nr]]) = 8, 1,0)</f>
        <v>0</v>
      </c>
      <c r="G1580">
        <f>IF(LEN(telefony[[#This Row],[nr]]) &gt;= 10, 1,0)</f>
        <v>0</v>
      </c>
      <c r="H1580">
        <f>IF(AND(MID(telefony[[#This Row],[nr]],1,2)="12",  telefony[[#This Row],[Czy stacjonarny]]=1), 1,0)</f>
        <v>0</v>
      </c>
      <c r="I1580" s="2">
        <f>IF(telefony[[#This Row],[Czy stacjonarny na 12]]=1, telefony[[#This Row],[zakonczenie]]-telefony[[#This Row],[rozpoczecie]]+I1579, I1579)</f>
        <v>0.11483796296296273</v>
      </c>
      <c r="J1580" s="9">
        <f>IF(telefony[[#This Row],[Czy stacjonarny]]=1, telefony[[#This Row],[zakonczenie]]-telefony[[#This Row],[rozpoczecie]]+J1579, J1579)</f>
        <v>6.50537037037037</v>
      </c>
      <c r="K1580" s="9">
        <f>IF(telefony[[#This Row],[Czy komórkowy]]=1, telefony[[#This Row],[zakonczenie]]-telefony[[#This Row],[rozpoczecie]]+K1579, K1579)</f>
        <v>2.1402662037037024</v>
      </c>
      <c r="L1580" s="9">
        <f>IF(telefony[[#This Row],[Czy zagraniczne]]=1, telefony[[#This Row],[zakonczenie]]-telefony[[#This Row],[rozpoczecie]]+L1579, L1579)</f>
        <v>0.4564004629629636</v>
      </c>
      <c r="M1580" s="9">
        <f>IF(telefony[[#This Row],[Czy stacjonarny]]=1, telefony[[#This Row],[zakonczenie]]-telefony[[#This Row],[rozpoczecie]]+M1579, IF(telefony[[#This Row],[Czy komórkowy]]=1, telefony[[#This Row],[zakonczenie]]-telefony[[#This Row],[rozpoczecie]]+M1579, M1579))</f>
        <v>8.645636574074091</v>
      </c>
      <c r="N1580" s="2">
        <f>telefony[[#This Row],[zakonczenie]]-telefony[[#This Row],[rozpoczecie]]</f>
        <v>5.1851851851851816E-3</v>
      </c>
      <c r="O1580">
        <f>IF(telefony[[#This Row],[Czy zagraniczne]]=1, ROUNDUP(telefony[[#This Row],[Trwanie]]*1440,0),0)</f>
        <v>0</v>
      </c>
      <c r="P1580" s="9">
        <f>IF(telefony[[#This Row],[Czy komórkowy]]=1, P1579+telefony[[#This Row],[Trwanie]], P1579)</f>
        <v>1.975613425925925</v>
      </c>
      <c r="Q1580" s="9">
        <f>IF(telefony[[#This Row],[Czy stacjonarny]]=1, Q1579+telefony[[#This Row],[Trwanie]], Q1579)</f>
        <v>6.1144675925925949</v>
      </c>
    </row>
    <row r="1581" spans="1:17" x14ac:dyDescent="0.25">
      <c r="A1581">
        <v>99625946</v>
      </c>
      <c r="B1581" s="1">
        <v>42940</v>
      </c>
      <c r="C1581" s="2">
        <v>0.51270833333333332</v>
      </c>
      <c r="D1581" s="2">
        <v>0.52407407407407403</v>
      </c>
      <c r="E1581">
        <f>IF(LEN(telefony[[#This Row],[nr]]) = 7, 1,0)</f>
        <v>0</v>
      </c>
      <c r="F1581">
        <f>IF(LEN(telefony[[#This Row],[nr]]) = 8, 1,0)</f>
        <v>1</v>
      </c>
      <c r="G1581">
        <f>IF(LEN(telefony[[#This Row],[nr]]) &gt;= 10, 1,0)</f>
        <v>0</v>
      </c>
      <c r="H1581">
        <f>IF(AND(MID(telefony[[#This Row],[nr]],1,2)="12",  telefony[[#This Row],[Czy stacjonarny]]=1), 1,0)</f>
        <v>0</v>
      </c>
      <c r="I1581" s="2">
        <f>IF(telefony[[#This Row],[Czy stacjonarny na 12]]=1, telefony[[#This Row],[zakonczenie]]-telefony[[#This Row],[rozpoczecie]]+I1580, I1580)</f>
        <v>0.11483796296296273</v>
      </c>
      <c r="J1581" s="9">
        <f>IF(telefony[[#This Row],[Czy stacjonarny]]=1, telefony[[#This Row],[zakonczenie]]-telefony[[#This Row],[rozpoczecie]]+J1580, J1580)</f>
        <v>6.50537037037037</v>
      </c>
      <c r="K1581" s="9">
        <f>IF(telefony[[#This Row],[Czy komórkowy]]=1, telefony[[#This Row],[zakonczenie]]-telefony[[#This Row],[rozpoczecie]]+K1580, K1580)</f>
        <v>2.1516319444444432</v>
      </c>
      <c r="L1581" s="9">
        <f>IF(telefony[[#This Row],[Czy zagraniczne]]=1, telefony[[#This Row],[zakonczenie]]-telefony[[#This Row],[rozpoczecie]]+L1580, L1580)</f>
        <v>0.4564004629629636</v>
      </c>
      <c r="M1581" s="9">
        <f>IF(telefony[[#This Row],[Czy stacjonarny]]=1, telefony[[#This Row],[zakonczenie]]-telefony[[#This Row],[rozpoczecie]]+M1580, IF(telefony[[#This Row],[Czy komórkowy]]=1, telefony[[#This Row],[zakonczenie]]-telefony[[#This Row],[rozpoczecie]]+M1580, M1580))</f>
        <v>8.6570023148148323</v>
      </c>
      <c r="N1581" s="2">
        <f>telefony[[#This Row],[zakonczenie]]-telefony[[#This Row],[rozpoczecie]]</f>
        <v>1.1365740740740704E-2</v>
      </c>
      <c r="O1581">
        <f>IF(telefony[[#This Row],[Czy zagraniczne]]=1, ROUNDUP(telefony[[#This Row],[Trwanie]]*1440,0),0)</f>
        <v>0</v>
      </c>
      <c r="P1581" s="9">
        <f>IF(telefony[[#This Row],[Czy komórkowy]]=1, P1580+telefony[[#This Row],[Trwanie]], P1580)</f>
        <v>1.9869791666666656</v>
      </c>
      <c r="Q1581" s="9">
        <f>IF(telefony[[#This Row],[Czy stacjonarny]]=1, Q1580+telefony[[#This Row],[Trwanie]], Q1580)</f>
        <v>6.1144675925925949</v>
      </c>
    </row>
    <row r="1582" spans="1:17" x14ac:dyDescent="0.25">
      <c r="A1582">
        <v>9827875</v>
      </c>
      <c r="B1582" s="1">
        <v>42940</v>
      </c>
      <c r="C1582" s="2">
        <v>0.51512731481481477</v>
      </c>
      <c r="D1582" s="2">
        <v>0.51954861111111106</v>
      </c>
      <c r="E1582">
        <f>IF(LEN(telefony[[#This Row],[nr]]) = 7, 1,0)</f>
        <v>1</v>
      </c>
      <c r="F1582">
        <f>IF(LEN(telefony[[#This Row],[nr]]) = 8, 1,0)</f>
        <v>0</v>
      </c>
      <c r="G1582">
        <f>IF(LEN(telefony[[#This Row],[nr]]) &gt;= 10, 1,0)</f>
        <v>0</v>
      </c>
      <c r="H1582">
        <f>IF(AND(MID(telefony[[#This Row],[nr]],1,2)="12",  telefony[[#This Row],[Czy stacjonarny]]=1), 1,0)</f>
        <v>0</v>
      </c>
      <c r="I1582" s="2">
        <f>IF(telefony[[#This Row],[Czy stacjonarny na 12]]=1, telefony[[#This Row],[zakonczenie]]-telefony[[#This Row],[rozpoczecie]]+I1581, I1581)</f>
        <v>0.11483796296296273</v>
      </c>
      <c r="J1582" s="9">
        <f>IF(telefony[[#This Row],[Czy stacjonarny]]=1, telefony[[#This Row],[zakonczenie]]-telefony[[#This Row],[rozpoczecie]]+J1581, J1581)</f>
        <v>6.5097916666666666</v>
      </c>
      <c r="K1582" s="9">
        <f>IF(telefony[[#This Row],[Czy komórkowy]]=1, telefony[[#This Row],[zakonczenie]]-telefony[[#This Row],[rozpoczecie]]+K1581, K1581)</f>
        <v>2.1516319444444432</v>
      </c>
      <c r="L1582" s="9">
        <f>IF(telefony[[#This Row],[Czy zagraniczne]]=1, telefony[[#This Row],[zakonczenie]]-telefony[[#This Row],[rozpoczecie]]+L1581, L1581)</f>
        <v>0.4564004629629636</v>
      </c>
      <c r="M1582" s="9">
        <f>IF(telefony[[#This Row],[Czy stacjonarny]]=1, telefony[[#This Row],[zakonczenie]]-telefony[[#This Row],[rozpoczecie]]+M1581, IF(telefony[[#This Row],[Czy komórkowy]]=1, telefony[[#This Row],[zakonczenie]]-telefony[[#This Row],[rozpoczecie]]+M1581, M1581))</f>
        <v>8.6614236111111289</v>
      </c>
      <c r="N1582" s="2">
        <f>telefony[[#This Row],[zakonczenie]]-telefony[[#This Row],[rozpoczecie]]</f>
        <v>4.4212962962962843E-3</v>
      </c>
      <c r="O1582">
        <f>IF(telefony[[#This Row],[Czy zagraniczne]]=1, ROUNDUP(telefony[[#This Row],[Trwanie]]*1440,0),0)</f>
        <v>0</v>
      </c>
      <c r="P1582" s="9">
        <f>IF(telefony[[#This Row],[Czy komórkowy]]=1, P1581+telefony[[#This Row],[Trwanie]], P1581)</f>
        <v>1.9869791666666656</v>
      </c>
      <c r="Q1582" s="9">
        <f>IF(telefony[[#This Row],[Czy stacjonarny]]=1, Q1581+telefony[[#This Row],[Trwanie]], Q1581)</f>
        <v>6.1188888888888915</v>
      </c>
    </row>
    <row r="1583" spans="1:17" x14ac:dyDescent="0.25">
      <c r="A1583">
        <v>40120881</v>
      </c>
      <c r="B1583" s="1">
        <v>42940</v>
      </c>
      <c r="C1583" s="2">
        <v>0.51746527777777773</v>
      </c>
      <c r="D1583" s="2">
        <v>0.52686342592592594</v>
      </c>
      <c r="E1583">
        <f>IF(LEN(telefony[[#This Row],[nr]]) = 7, 1,0)</f>
        <v>0</v>
      </c>
      <c r="F1583">
        <f>IF(LEN(telefony[[#This Row],[nr]]) = 8, 1,0)</f>
        <v>1</v>
      </c>
      <c r="G1583">
        <f>IF(LEN(telefony[[#This Row],[nr]]) &gt;= 10, 1,0)</f>
        <v>0</v>
      </c>
      <c r="H1583">
        <f>IF(AND(MID(telefony[[#This Row],[nr]],1,2)="12",  telefony[[#This Row],[Czy stacjonarny]]=1), 1,0)</f>
        <v>0</v>
      </c>
      <c r="I1583" s="2">
        <f>IF(telefony[[#This Row],[Czy stacjonarny na 12]]=1, telefony[[#This Row],[zakonczenie]]-telefony[[#This Row],[rozpoczecie]]+I1582, I1582)</f>
        <v>0.11483796296296273</v>
      </c>
      <c r="J1583" s="9">
        <f>IF(telefony[[#This Row],[Czy stacjonarny]]=1, telefony[[#This Row],[zakonczenie]]-telefony[[#This Row],[rozpoczecie]]+J1582, J1582)</f>
        <v>6.5097916666666666</v>
      </c>
      <c r="K1583" s="9">
        <f>IF(telefony[[#This Row],[Czy komórkowy]]=1, telefony[[#This Row],[zakonczenie]]-telefony[[#This Row],[rozpoczecie]]+K1582, K1582)</f>
        <v>2.1610300925925916</v>
      </c>
      <c r="L1583" s="9">
        <f>IF(telefony[[#This Row],[Czy zagraniczne]]=1, telefony[[#This Row],[zakonczenie]]-telefony[[#This Row],[rozpoczecie]]+L1582, L1582)</f>
        <v>0.4564004629629636</v>
      </c>
      <c r="M1583" s="9">
        <f>IF(telefony[[#This Row],[Czy stacjonarny]]=1, telefony[[#This Row],[zakonczenie]]-telefony[[#This Row],[rozpoczecie]]+M1582, IF(telefony[[#This Row],[Czy komórkowy]]=1, telefony[[#This Row],[zakonczenie]]-telefony[[#This Row],[rozpoczecie]]+M1582, M1582))</f>
        <v>8.6708217592592778</v>
      </c>
      <c r="N1583" s="2">
        <f>telefony[[#This Row],[zakonczenie]]-telefony[[#This Row],[rozpoczecie]]</f>
        <v>9.398148148148211E-3</v>
      </c>
      <c r="O1583">
        <f>IF(telefony[[#This Row],[Czy zagraniczne]]=1, ROUNDUP(telefony[[#This Row],[Trwanie]]*1440,0),0)</f>
        <v>0</v>
      </c>
      <c r="P1583" s="9">
        <f>IF(telefony[[#This Row],[Czy komórkowy]]=1, P1582+telefony[[#This Row],[Trwanie]], P1582)</f>
        <v>1.9963773148148138</v>
      </c>
      <c r="Q1583" s="9">
        <f>IF(telefony[[#This Row],[Czy stacjonarny]]=1, Q1582+telefony[[#This Row],[Trwanie]], Q1582)</f>
        <v>6.1188888888888915</v>
      </c>
    </row>
    <row r="1584" spans="1:17" x14ac:dyDescent="0.25">
      <c r="A1584">
        <v>42373338</v>
      </c>
      <c r="B1584" s="1">
        <v>42940</v>
      </c>
      <c r="C1584" s="2">
        <v>0.51962962962962966</v>
      </c>
      <c r="D1584" s="2">
        <v>0.53030092592592593</v>
      </c>
      <c r="E1584">
        <f>IF(LEN(telefony[[#This Row],[nr]]) = 7, 1,0)</f>
        <v>0</v>
      </c>
      <c r="F1584">
        <f>IF(LEN(telefony[[#This Row],[nr]]) = 8, 1,0)</f>
        <v>1</v>
      </c>
      <c r="G1584">
        <f>IF(LEN(telefony[[#This Row],[nr]]) &gt;= 10, 1,0)</f>
        <v>0</v>
      </c>
      <c r="H1584">
        <f>IF(AND(MID(telefony[[#This Row],[nr]],1,2)="12",  telefony[[#This Row],[Czy stacjonarny]]=1), 1,0)</f>
        <v>0</v>
      </c>
      <c r="I1584" s="2">
        <f>IF(telefony[[#This Row],[Czy stacjonarny na 12]]=1, telefony[[#This Row],[zakonczenie]]-telefony[[#This Row],[rozpoczecie]]+I1583, I1583)</f>
        <v>0.11483796296296273</v>
      </c>
      <c r="J1584" s="9">
        <f>IF(telefony[[#This Row],[Czy stacjonarny]]=1, telefony[[#This Row],[zakonczenie]]-telefony[[#This Row],[rozpoczecie]]+J1583, J1583)</f>
        <v>6.5097916666666666</v>
      </c>
      <c r="K1584" s="9">
        <f>IF(telefony[[#This Row],[Czy komórkowy]]=1, telefony[[#This Row],[zakonczenie]]-telefony[[#This Row],[rozpoczecie]]+K1583, K1583)</f>
        <v>2.1717013888888879</v>
      </c>
      <c r="L1584" s="9">
        <f>IF(telefony[[#This Row],[Czy zagraniczne]]=1, telefony[[#This Row],[zakonczenie]]-telefony[[#This Row],[rozpoczecie]]+L1583, L1583)</f>
        <v>0.4564004629629636</v>
      </c>
      <c r="M1584" s="9">
        <f>IF(telefony[[#This Row],[Czy stacjonarny]]=1, telefony[[#This Row],[zakonczenie]]-telefony[[#This Row],[rozpoczecie]]+M1583, IF(telefony[[#This Row],[Czy komórkowy]]=1, telefony[[#This Row],[zakonczenie]]-telefony[[#This Row],[rozpoczecie]]+M1583, M1583))</f>
        <v>8.681493055555574</v>
      </c>
      <c r="N1584" s="2">
        <f>telefony[[#This Row],[zakonczenie]]-telefony[[#This Row],[rozpoczecie]]</f>
        <v>1.0671296296296262E-2</v>
      </c>
      <c r="O1584">
        <f>IF(telefony[[#This Row],[Czy zagraniczne]]=1, ROUNDUP(telefony[[#This Row],[Trwanie]]*1440,0),0)</f>
        <v>0</v>
      </c>
      <c r="P1584" s="9">
        <f>IF(telefony[[#This Row],[Czy komórkowy]]=1, P1583+telefony[[#This Row],[Trwanie]], P1583)</f>
        <v>2.0070486111111103</v>
      </c>
      <c r="Q1584" s="9">
        <f>IF(telefony[[#This Row],[Czy stacjonarny]]=1, Q1583+telefony[[#This Row],[Trwanie]], Q1583)</f>
        <v>6.1188888888888915</v>
      </c>
    </row>
    <row r="1585" spans="1:17" x14ac:dyDescent="0.25">
      <c r="A1585">
        <v>39697250</v>
      </c>
      <c r="B1585" s="1">
        <v>42940</v>
      </c>
      <c r="C1585" s="2">
        <v>0.52520833333333339</v>
      </c>
      <c r="D1585" s="2">
        <v>0.52866898148148145</v>
      </c>
      <c r="E1585">
        <f>IF(LEN(telefony[[#This Row],[nr]]) = 7, 1,0)</f>
        <v>0</v>
      </c>
      <c r="F1585">
        <f>IF(LEN(telefony[[#This Row],[nr]]) = 8, 1,0)</f>
        <v>1</v>
      </c>
      <c r="G1585">
        <f>IF(LEN(telefony[[#This Row],[nr]]) &gt;= 10, 1,0)</f>
        <v>0</v>
      </c>
      <c r="H1585">
        <f>IF(AND(MID(telefony[[#This Row],[nr]],1,2)="12",  telefony[[#This Row],[Czy stacjonarny]]=1), 1,0)</f>
        <v>0</v>
      </c>
      <c r="I1585" s="2">
        <f>IF(telefony[[#This Row],[Czy stacjonarny na 12]]=1, telefony[[#This Row],[zakonczenie]]-telefony[[#This Row],[rozpoczecie]]+I1584, I1584)</f>
        <v>0.11483796296296273</v>
      </c>
      <c r="J1585" s="9">
        <f>IF(telefony[[#This Row],[Czy stacjonarny]]=1, telefony[[#This Row],[zakonczenie]]-telefony[[#This Row],[rozpoczecie]]+J1584, J1584)</f>
        <v>6.5097916666666666</v>
      </c>
      <c r="K1585" s="9">
        <f>IF(telefony[[#This Row],[Czy komórkowy]]=1, telefony[[#This Row],[zakonczenie]]-telefony[[#This Row],[rozpoczecie]]+K1584, K1584)</f>
        <v>2.1751620370370359</v>
      </c>
      <c r="L1585" s="9">
        <f>IF(telefony[[#This Row],[Czy zagraniczne]]=1, telefony[[#This Row],[zakonczenie]]-telefony[[#This Row],[rozpoczecie]]+L1584, L1584)</f>
        <v>0.4564004629629636</v>
      </c>
      <c r="M1585" s="9">
        <f>IF(telefony[[#This Row],[Czy stacjonarny]]=1, telefony[[#This Row],[zakonczenie]]-telefony[[#This Row],[rozpoczecie]]+M1584, IF(telefony[[#This Row],[Czy komórkowy]]=1, telefony[[#This Row],[zakonczenie]]-telefony[[#This Row],[rozpoczecie]]+M1584, M1584))</f>
        <v>8.684953703703723</v>
      </c>
      <c r="N1585" s="2">
        <f>telefony[[#This Row],[zakonczenie]]-telefony[[#This Row],[rozpoczecie]]</f>
        <v>3.46064814814806E-3</v>
      </c>
      <c r="O1585">
        <f>IF(telefony[[#This Row],[Czy zagraniczne]]=1, ROUNDUP(telefony[[#This Row],[Trwanie]]*1440,0),0)</f>
        <v>0</v>
      </c>
      <c r="P1585" s="9">
        <f>IF(telefony[[#This Row],[Czy komórkowy]]=1, P1584+telefony[[#This Row],[Trwanie]], P1584)</f>
        <v>2.0105092592592584</v>
      </c>
      <c r="Q1585" s="9">
        <f>IF(telefony[[#This Row],[Czy stacjonarny]]=1, Q1584+telefony[[#This Row],[Trwanie]], Q1584)</f>
        <v>6.1188888888888915</v>
      </c>
    </row>
    <row r="1586" spans="1:17" x14ac:dyDescent="0.25">
      <c r="A1586">
        <v>55464931</v>
      </c>
      <c r="B1586" s="1">
        <v>42940</v>
      </c>
      <c r="C1586" s="2">
        <v>0.5285185185185185</v>
      </c>
      <c r="D1586" s="2">
        <v>0.53349537037037043</v>
      </c>
      <c r="E1586">
        <f>IF(LEN(telefony[[#This Row],[nr]]) = 7, 1,0)</f>
        <v>0</v>
      </c>
      <c r="F1586">
        <f>IF(LEN(telefony[[#This Row],[nr]]) = 8, 1,0)</f>
        <v>1</v>
      </c>
      <c r="G1586">
        <f>IF(LEN(telefony[[#This Row],[nr]]) &gt;= 10, 1,0)</f>
        <v>0</v>
      </c>
      <c r="H1586">
        <f>IF(AND(MID(telefony[[#This Row],[nr]],1,2)="12",  telefony[[#This Row],[Czy stacjonarny]]=1), 1,0)</f>
        <v>0</v>
      </c>
      <c r="I1586" s="2">
        <f>IF(telefony[[#This Row],[Czy stacjonarny na 12]]=1, telefony[[#This Row],[zakonczenie]]-telefony[[#This Row],[rozpoczecie]]+I1585, I1585)</f>
        <v>0.11483796296296273</v>
      </c>
      <c r="J1586" s="9">
        <f>IF(telefony[[#This Row],[Czy stacjonarny]]=1, telefony[[#This Row],[zakonczenie]]-telefony[[#This Row],[rozpoczecie]]+J1585, J1585)</f>
        <v>6.5097916666666666</v>
      </c>
      <c r="K1586" s="9">
        <f>IF(telefony[[#This Row],[Czy komórkowy]]=1, telefony[[#This Row],[zakonczenie]]-telefony[[#This Row],[rozpoczecie]]+K1585, K1585)</f>
        <v>2.1801388888888877</v>
      </c>
      <c r="L1586" s="9">
        <f>IF(telefony[[#This Row],[Czy zagraniczne]]=1, telefony[[#This Row],[zakonczenie]]-telefony[[#This Row],[rozpoczecie]]+L1585, L1585)</f>
        <v>0.4564004629629636</v>
      </c>
      <c r="M1586" s="9">
        <f>IF(telefony[[#This Row],[Czy stacjonarny]]=1, telefony[[#This Row],[zakonczenie]]-telefony[[#This Row],[rozpoczecie]]+M1585, IF(telefony[[#This Row],[Czy komórkowy]]=1, telefony[[#This Row],[zakonczenie]]-telefony[[#This Row],[rozpoczecie]]+M1585, M1585))</f>
        <v>8.6899305555555753</v>
      </c>
      <c r="N1586" s="2">
        <f>telefony[[#This Row],[zakonczenie]]-telefony[[#This Row],[rozpoczecie]]</f>
        <v>4.9768518518519267E-3</v>
      </c>
      <c r="O1586">
        <f>IF(telefony[[#This Row],[Czy zagraniczne]]=1, ROUNDUP(telefony[[#This Row],[Trwanie]]*1440,0),0)</f>
        <v>0</v>
      </c>
      <c r="P1586" s="9">
        <f>IF(telefony[[#This Row],[Czy komórkowy]]=1, P1585+telefony[[#This Row],[Trwanie]], P1585)</f>
        <v>2.0154861111111102</v>
      </c>
      <c r="Q1586" s="9">
        <f>IF(telefony[[#This Row],[Czy stacjonarny]]=1, Q1585+telefony[[#This Row],[Trwanie]], Q1585)</f>
        <v>6.1188888888888915</v>
      </c>
    </row>
    <row r="1587" spans="1:17" x14ac:dyDescent="0.25">
      <c r="A1587">
        <v>3616291</v>
      </c>
      <c r="B1587" s="1">
        <v>42940</v>
      </c>
      <c r="C1587" s="2">
        <v>0.53403935185185181</v>
      </c>
      <c r="D1587" s="2">
        <v>0.54538194444444443</v>
      </c>
      <c r="E1587">
        <f>IF(LEN(telefony[[#This Row],[nr]]) = 7, 1,0)</f>
        <v>1</v>
      </c>
      <c r="F1587">
        <f>IF(LEN(telefony[[#This Row],[nr]]) = 8, 1,0)</f>
        <v>0</v>
      </c>
      <c r="G1587">
        <f>IF(LEN(telefony[[#This Row],[nr]]) &gt;= 10, 1,0)</f>
        <v>0</v>
      </c>
      <c r="H1587">
        <f>IF(AND(MID(telefony[[#This Row],[nr]],1,2)="12",  telefony[[#This Row],[Czy stacjonarny]]=1), 1,0)</f>
        <v>0</v>
      </c>
      <c r="I1587" s="2">
        <f>IF(telefony[[#This Row],[Czy stacjonarny na 12]]=1, telefony[[#This Row],[zakonczenie]]-telefony[[#This Row],[rozpoczecie]]+I1586, I1586)</f>
        <v>0.11483796296296273</v>
      </c>
      <c r="J1587" s="9">
        <f>IF(telefony[[#This Row],[Czy stacjonarny]]=1, telefony[[#This Row],[zakonczenie]]-telefony[[#This Row],[rozpoczecie]]+J1586, J1586)</f>
        <v>6.5211342592592594</v>
      </c>
      <c r="K1587" s="9">
        <f>IF(telefony[[#This Row],[Czy komórkowy]]=1, telefony[[#This Row],[zakonczenie]]-telefony[[#This Row],[rozpoczecie]]+K1586, K1586)</f>
        <v>2.1801388888888877</v>
      </c>
      <c r="L1587" s="9">
        <f>IF(telefony[[#This Row],[Czy zagraniczne]]=1, telefony[[#This Row],[zakonczenie]]-telefony[[#This Row],[rozpoczecie]]+L1586, L1586)</f>
        <v>0.4564004629629636</v>
      </c>
      <c r="M1587" s="9">
        <f>IF(telefony[[#This Row],[Czy stacjonarny]]=1, telefony[[#This Row],[zakonczenie]]-telefony[[#This Row],[rozpoczecie]]+M1586, IF(telefony[[#This Row],[Czy komórkowy]]=1, telefony[[#This Row],[zakonczenie]]-telefony[[#This Row],[rozpoczecie]]+M1586, M1586))</f>
        <v>8.701273148148168</v>
      </c>
      <c r="N1587" s="2">
        <f>telefony[[#This Row],[zakonczenie]]-telefony[[#This Row],[rozpoczecie]]</f>
        <v>1.1342592592592626E-2</v>
      </c>
      <c r="O1587">
        <f>IF(telefony[[#This Row],[Czy zagraniczne]]=1, ROUNDUP(telefony[[#This Row],[Trwanie]]*1440,0),0)</f>
        <v>0</v>
      </c>
      <c r="P1587" s="9">
        <f>IF(telefony[[#This Row],[Czy komórkowy]]=1, P1586+telefony[[#This Row],[Trwanie]], P1586)</f>
        <v>2.0154861111111102</v>
      </c>
      <c r="Q1587" s="9">
        <f>IF(telefony[[#This Row],[Czy stacjonarny]]=1, Q1586+telefony[[#This Row],[Trwanie]], Q1586)</f>
        <v>6.1302314814814842</v>
      </c>
    </row>
    <row r="1588" spans="1:17" x14ac:dyDescent="0.25">
      <c r="A1588">
        <v>3473734</v>
      </c>
      <c r="B1588" s="1">
        <v>42940</v>
      </c>
      <c r="C1588" s="2">
        <v>0.53949074074074077</v>
      </c>
      <c r="D1588" s="2">
        <v>0.54844907407407406</v>
      </c>
      <c r="E1588">
        <f>IF(LEN(telefony[[#This Row],[nr]]) = 7, 1,0)</f>
        <v>1</v>
      </c>
      <c r="F1588">
        <f>IF(LEN(telefony[[#This Row],[nr]]) = 8, 1,0)</f>
        <v>0</v>
      </c>
      <c r="G1588">
        <f>IF(LEN(telefony[[#This Row],[nr]]) &gt;= 10, 1,0)</f>
        <v>0</v>
      </c>
      <c r="H1588">
        <f>IF(AND(MID(telefony[[#This Row],[nr]],1,2)="12",  telefony[[#This Row],[Czy stacjonarny]]=1), 1,0)</f>
        <v>0</v>
      </c>
      <c r="I1588" s="2">
        <f>IF(telefony[[#This Row],[Czy stacjonarny na 12]]=1, telefony[[#This Row],[zakonczenie]]-telefony[[#This Row],[rozpoczecie]]+I1587, I1587)</f>
        <v>0.11483796296296273</v>
      </c>
      <c r="J1588" s="9">
        <f>IF(telefony[[#This Row],[Czy stacjonarny]]=1, telefony[[#This Row],[zakonczenie]]-telefony[[#This Row],[rozpoczecie]]+J1587, J1587)</f>
        <v>6.5300925925925926</v>
      </c>
      <c r="K1588" s="9">
        <f>IF(telefony[[#This Row],[Czy komórkowy]]=1, telefony[[#This Row],[zakonczenie]]-telefony[[#This Row],[rozpoczecie]]+K1587, K1587)</f>
        <v>2.1801388888888877</v>
      </c>
      <c r="L1588" s="9">
        <f>IF(telefony[[#This Row],[Czy zagraniczne]]=1, telefony[[#This Row],[zakonczenie]]-telefony[[#This Row],[rozpoczecie]]+L1587, L1587)</f>
        <v>0.4564004629629636</v>
      </c>
      <c r="M1588" s="9">
        <f>IF(telefony[[#This Row],[Czy stacjonarny]]=1, telefony[[#This Row],[zakonczenie]]-telefony[[#This Row],[rozpoczecie]]+M1587, IF(telefony[[#This Row],[Czy komórkowy]]=1, telefony[[#This Row],[zakonczenie]]-telefony[[#This Row],[rozpoczecie]]+M1587, M1587))</f>
        <v>8.7102314814815021</v>
      </c>
      <c r="N1588" s="2">
        <f>telefony[[#This Row],[zakonczenie]]-telefony[[#This Row],[rozpoczecie]]</f>
        <v>8.9583333333332904E-3</v>
      </c>
      <c r="O1588">
        <f>IF(telefony[[#This Row],[Czy zagraniczne]]=1, ROUNDUP(telefony[[#This Row],[Trwanie]]*1440,0),0)</f>
        <v>0</v>
      </c>
      <c r="P1588" s="9">
        <f>IF(telefony[[#This Row],[Czy komórkowy]]=1, P1587+telefony[[#This Row],[Trwanie]], P1587)</f>
        <v>2.0154861111111102</v>
      </c>
      <c r="Q1588" s="9">
        <f>IF(telefony[[#This Row],[Czy stacjonarny]]=1, Q1587+telefony[[#This Row],[Trwanie]], Q1587)</f>
        <v>6.1391898148148174</v>
      </c>
    </row>
    <row r="1589" spans="1:17" x14ac:dyDescent="0.25">
      <c r="A1589">
        <v>63492662</v>
      </c>
      <c r="B1589" s="1">
        <v>42940</v>
      </c>
      <c r="C1589" s="2">
        <v>0.54060185185185183</v>
      </c>
      <c r="D1589" s="2">
        <v>0.54240740740740745</v>
      </c>
      <c r="E1589">
        <f>IF(LEN(telefony[[#This Row],[nr]]) = 7, 1,0)</f>
        <v>0</v>
      </c>
      <c r="F1589">
        <f>IF(LEN(telefony[[#This Row],[nr]]) = 8, 1,0)</f>
        <v>1</v>
      </c>
      <c r="G1589">
        <f>IF(LEN(telefony[[#This Row],[nr]]) &gt;= 10, 1,0)</f>
        <v>0</v>
      </c>
      <c r="H1589">
        <f>IF(AND(MID(telefony[[#This Row],[nr]],1,2)="12",  telefony[[#This Row],[Czy stacjonarny]]=1), 1,0)</f>
        <v>0</v>
      </c>
      <c r="I1589" s="2">
        <f>IF(telefony[[#This Row],[Czy stacjonarny na 12]]=1, telefony[[#This Row],[zakonczenie]]-telefony[[#This Row],[rozpoczecie]]+I1588, I1588)</f>
        <v>0.11483796296296273</v>
      </c>
      <c r="J1589" s="9">
        <f>IF(telefony[[#This Row],[Czy stacjonarny]]=1, telefony[[#This Row],[zakonczenie]]-telefony[[#This Row],[rozpoczecie]]+J1588, J1588)</f>
        <v>6.5300925925925926</v>
      </c>
      <c r="K1589" s="9">
        <f>IF(telefony[[#This Row],[Czy komórkowy]]=1, telefony[[#This Row],[zakonczenie]]-telefony[[#This Row],[rozpoczecie]]+K1588, K1588)</f>
        <v>2.1819444444444436</v>
      </c>
      <c r="L1589" s="9">
        <f>IF(telefony[[#This Row],[Czy zagraniczne]]=1, telefony[[#This Row],[zakonczenie]]-telefony[[#This Row],[rozpoczecie]]+L1588, L1588)</f>
        <v>0.4564004629629636</v>
      </c>
      <c r="M1589" s="9">
        <f>IF(telefony[[#This Row],[Czy stacjonarny]]=1, telefony[[#This Row],[zakonczenie]]-telefony[[#This Row],[rozpoczecie]]+M1588, IF(telefony[[#This Row],[Czy komórkowy]]=1, telefony[[#This Row],[zakonczenie]]-telefony[[#This Row],[rozpoczecie]]+M1588, M1588))</f>
        <v>8.7120370370370583</v>
      </c>
      <c r="N1589" s="2">
        <f>telefony[[#This Row],[zakonczenie]]-telefony[[#This Row],[rozpoczecie]]</f>
        <v>1.8055555555556158E-3</v>
      </c>
      <c r="O1589">
        <f>IF(telefony[[#This Row],[Czy zagraniczne]]=1, ROUNDUP(telefony[[#This Row],[Trwanie]]*1440,0),0)</f>
        <v>0</v>
      </c>
      <c r="P1589" s="9">
        <f>IF(telefony[[#This Row],[Czy komórkowy]]=1, P1588+telefony[[#This Row],[Trwanie]], P1588)</f>
        <v>2.017291666666666</v>
      </c>
      <c r="Q1589" s="9">
        <f>IF(telefony[[#This Row],[Czy stacjonarny]]=1, Q1588+telefony[[#This Row],[Trwanie]], Q1588)</f>
        <v>6.1391898148148174</v>
      </c>
    </row>
    <row r="1590" spans="1:17" x14ac:dyDescent="0.25">
      <c r="A1590">
        <v>2104331</v>
      </c>
      <c r="B1590" s="1">
        <v>42940</v>
      </c>
      <c r="C1590" s="2">
        <v>0.54410879629629627</v>
      </c>
      <c r="D1590" s="2">
        <v>0.55207175925925922</v>
      </c>
      <c r="E1590">
        <f>IF(LEN(telefony[[#This Row],[nr]]) = 7, 1,0)</f>
        <v>1</v>
      </c>
      <c r="F1590">
        <f>IF(LEN(telefony[[#This Row],[nr]]) = 8, 1,0)</f>
        <v>0</v>
      </c>
      <c r="G1590">
        <f>IF(LEN(telefony[[#This Row],[nr]]) &gt;= 10, 1,0)</f>
        <v>0</v>
      </c>
      <c r="H1590">
        <f>IF(AND(MID(telefony[[#This Row],[nr]],1,2)="12",  telefony[[#This Row],[Czy stacjonarny]]=1), 1,0)</f>
        <v>0</v>
      </c>
      <c r="I1590" s="2">
        <f>IF(telefony[[#This Row],[Czy stacjonarny na 12]]=1, telefony[[#This Row],[zakonczenie]]-telefony[[#This Row],[rozpoczecie]]+I1589, I1589)</f>
        <v>0.11483796296296273</v>
      </c>
      <c r="J1590" s="9">
        <f>IF(telefony[[#This Row],[Czy stacjonarny]]=1, telefony[[#This Row],[zakonczenie]]-telefony[[#This Row],[rozpoczecie]]+J1589, J1589)</f>
        <v>6.5380555555555553</v>
      </c>
      <c r="K1590" s="9">
        <f>IF(telefony[[#This Row],[Czy komórkowy]]=1, telefony[[#This Row],[zakonczenie]]-telefony[[#This Row],[rozpoczecie]]+K1589, K1589)</f>
        <v>2.1819444444444436</v>
      </c>
      <c r="L1590" s="9">
        <f>IF(telefony[[#This Row],[Czy zagraniczne]]=1, telefony[[#This Row],[zakonczenie]]-telefony[[#This Row],[rozpoczecie]]+L1589, L1589)</f>
        <v>0.4564004629629636</v>
      </c>
      <c r="M1590" s="9">
        <f>IF(telefony[[#This Row],[Czy stacjonarny]]=1, telefony[[#This Row],[zakonczenie]]-telefony[[#This Row],[rozpoczecie]]+M1589, IF(telefony[[#This Row],[Czy komórkowy]]=1, telefony[[#This Row],[zakonczenie]]-telefony[[#This Row],[rozpoczecie]]+M1589, M1589))</f>
        <v>8.720000000000022</v>
      </c>
      <c r="N1590" s="2">
        <f>telefony[[#This Row],[zakonczenie]]-telefony[[#This Row],[rozpoczecie]]</f>
        <v>7.9629629629629495E-3</v>
      </c>
      <c r="O1590">
        <f>IF(telefony[[#This Row],[Czy zagraniczne]]=1, ROUNDUP(telefony[[#This Row],[Trwanie]]*1440,0),0)</f>
        <v>0</v>
      </c>
      <c r="P1590" s="9">
        <f>IF(telefony[[#This Row],[Czy komórkowy]]=1, P1589+telefony[[#This Row],[Trwanie]], P1589)</f>
        <v>2.017291666666666</v>
      </c>
      <c r="Q1590" s="9">
        <f>IF(telefony[[#This Row],[Czy stacjonarny]]=1, Q1589+telefony[[#This Row],[Trwanie]], Q1589)</f>
        <v>6.1471527777777801</v>
      </c>
    </row>
    <row r="1591" spans="1:17" x14ac:dyDescent="0.25">
      <c r="A1591">
        <v>9555643</v>
      </c>
      <c r="B1591" s="1">
        <v>42940</v>
      </c>
      <c r="C1591" s="2">
        <v>0.54478009259259264</v>
      </c>
      <c r="D1591" s="2">
        <v>0.55106481481481484</v>
      </c>
      <c r="E1591">
        <f>IF(LEN(telefony[[#This Row],[nr]]) = 7, 1,0)</f>
        <v>1</v>
      </c>
      <c r="F1591">
        <f>IF(LEN(telefony[[#This Row],[nr]]) = 8, 1,0)</f>
        <v>0</v>
      </c>
      <c r="G1591">
        <f>IF(LEN(telefony[[#This Row],[nr]]) &gt;= 10, 1,0)</f>
        <v>0</v>
      </c>
      <c r="H1591">
        <f>IF(AND(MID(telefony[[#This Row],[nr]],1,2)="12",  telefony[[#This Row],[Czy stacjonarny]]=1), 1,0)</f>
        <v>0</v>
      </c>
      <c r="I1591" s="2">
        <f>IF(telefony[[#This Row],[Czy stacjonarny na 12]]=1, telefony[[#This Row],[zakonczenie]]-telefony[[#This Row],[rozpoczecie]]+I1590, I1590)</f>
        <v>0.11483796296296273</v>
      </c>
      <c r="J1591" s="9">
        <f>IF(telefony[[#This Row],[Czy stacjonarny]]=1, telefony[[#This Row],[zakonczenie]]-telefony[[#This Row],[rozpoczecie]]+J1590, J1590)</f>
        <v>6.5443402777777777</v>
      </c>
      <c r="K1591" s="9">
        <f>IF(telefony[[#This Row],[Czy komórkowy]]=1, telefony[[#This Row],[zakonczenie]]-telefony[[#This Row],[rozpoczecie]]+K1590, K1590)</f>
        <v>2.1819444444444436</v>
      </c>
      <c r="L1591" s="9">
        <f>IF(telefony[[#This Row],[Czy zagraniczne]]=1, telefony[[#This Row],[zakonczenie]]-telefony[[#This Row],[rozpoczecie]]+L1590, L1590)</f>
        <v>0.4564004629629636</v>
      </c>
      <c r="M1591" s="9">
        <f>IF(telefony[[#This Row],[Czy stacjonarny]]=1, telefony[[#This Row],[zakonczenie]]-telefony[[#This Row],[rozpoczecie]]+M1590, IF(telefony[[#This Row],[Czy komórkowy]]=1, telefony[[#This Row],[zakonczenie]]-telefony[[#This Row],[rozpoczecie]]+M1590, M1590))</f>
        <v>8.7262847222222444</v>
      </c>
      <c r="N1591" s="2">
        <f>telefony[[#This Row],[zakonczenie]]-telefony[[#This Row],[rozpoczecie]]</f>
        <v>6.2847222222222054E-3</v>
      </c>
      <c r="O1591">
        <f>IF(telefony[[#This Row],[Czy zagraniczne]]=1, ROUNDUP(telefony[[#This Row],[Trwanie]]*1440,0),0)</f>
        <v>0</v>
      </c>
      <c r="P1591" s="9">
        <f>IF(telefony[[#This Row],[Czy komórkowy]]=1, P1590+telefony[[#This Row],[Trwanie]], P1590)</f>
        <v>2.017291666666666</v>
      </c>
      <c r="Q1591" s="9">
        <f>IF(telefony[[#This Row],[Czy stacjonarny]]=1, Q1590+telefony[[#This Row],[Trwanie]], Q1590)</f>
        <v>6.1534375000000026</v>
      </c>
    </row>
    <row r="1592" spans="1:17" x14ac:dyDescent="0.25">
      <c r="A1592">
        <v>5220235</v>
      </c>
      <c r="B1592" s="1">
        <v>42940</v>
      </c>
      <c r="C1592" s="2">
        <v>0.54741898148148149</v>
      </c>
      <c r="D1592" s="2">
        <v>0.54915509259259254</v>
      </c>
      <c r="E1592">
        <f>IF(LEN(telefony[[#This Row],[nr]]) = 7, 1,0)</f>
        <v>1</v>
      </c>
      <c r="F1592">
        <f>IF(LEN(telefony[[#This Row],[nr]]) = 8, 1,0)</f>
        <v>0</v>
      </c>
      <c r="G1592">
        <f>IF(LEN(telefony[[#This Row],[nr]]) &gt;= 10, 1,0)</f>
        <v>0</v>
      </c>
      <c r="H1592">
        <f>IF(AND(MID(telefony[[#This Row],[nr]],1,2)="12",  telefony[[#This Row],[Czy stacjonarny]]=1), 1,0)</f>
        <v>0</v>
      </c>
      <c r="I1592" s="2">
        <f>IF(telefony[[#This Row],[Czy stacjonarny na 12]]=1, telefony[[#This Row],[zakonczenie]]-telefony[[#This Row],[rozpoczecie]]+I1591, I1591)</f>
        <v>0.11483796296296273</v>
      </c>
      <c r="J1592" s="9">
        <f>IF(telefony[[#This Row],[Czy stacjonarny]]=1, telefony[[#This Row],[zakonczenie]]-telefony[[#This Row],[rozpoczecie]]+J1591, J1591)</f>
        <v>6.5460763888888884</v>
      </c>
      <c r="K1592" s="9">
        <f>IF(telefony[[#This Row],[Czy komórkowy]]=1, telefony[[#This Row],[zakonczenie]]-telefony[[#This Row],[rozpoczecie]]+K1591, K1591)</f>
        <v>2.1819444444444436</v>
      </c>
      <c r="L1592" s="9">
        <f>IF(telefony[[#This Row],[Czy zagraniczne]]=1, telefony[[#This Row],[zakonczenie]]-telefony[[#This Row],[rozpoczecie]]+L1591, L1591)</f>
        <v>0.4564004629629636</v>
      </c>
      <c r="M1592" s="9">
        <f>IF(telefony[[#This Row],[Czy stacjonarny]]=1, telefony[[#This Row],[zakonczenie]]-telefony[[#This Row],[rozpoczecie]]+M1591, IF(telefony[[#This Row],[Czy komórkowy]]=1, telefony[[#This Row],[zakonczenie]]-telefony[[#This Row],[rozpoczecie]]+M1591, M1591))</f>
        <v>8.7280208333333551</v>
      </c>
      <c r="N1592" s="2">
        <f>telefony[[#This Row],[zakonczenie]]-telefony[[#This Row],[rozpoczecie]]</f>
        <v>1.7361111111110494E-3</v>
      </c>
      <c r="O1592">
        <f>IF(telefony[[#This Row],[Czy zagraniczne]]=1, ROUNDUP(telefony[[#This Row],[Trwanie]]*1440,0),0)</f>
        <v>0</v>
      </c>
      <c r="P1592" s="9">
        <f>IF(telefony[[#This Row],[Czy komórkowy]]=1, P1591+telefony[[#This Row],[Trwanie]], P1591)</f>
        <v>2.017291666666666</v>
      </c>
      <c r="Q1592" s="9">
        <f>IF(telefony[[#This Row],[Czy stacjonarny]]=1, Q1591+telefony[[#This Row],[Trwanie]], Q1591)</f>
        <v>6.1551736111111133</v>
      </c>
    </row>
    <row r="1593" spans="1:17" x14ac:dyDescent="0.25">
      <c r="A1593">
        <v>26254490</v>
      </c>
      <c r="B1593" s="1">
        <v>42940</v>
      </c>
      <c r="C1593" s="2">
        <v>0.54773148148148143</v>
      </c>
      <c r="D1593" s="2">
        <v>0.55074074074074075</v>
      </c>
      <c r="E1593">
        <f>IF(LEN(telefony[[#This Row],[nr]]) = 7, 1,0)</f>
        <v>0</v>
      </c>
      <c r="F1593">
        <f>IF(LEN(telefony[[#This Row],[nr]]) = 8, 1,0)</f>
        <v>1</v>
      </c>
      <c r="G1593">
        <f>IF(LEN(telefony[[#This Row],[nr]]) &gt;= 10, 1,0)</f>
        <v>0</v>
      </c>
      <c r="H1593">
        <f>IF(AND(MID(telefony[[#This Row],[nr]],1,2)="12",  telefony[[#This Row],[Czy stacjonarny]]=1), 1,0)</f>
        <v>0</v>
      </c>
      <c r="I1593" s="2">
        <f>IF(telefony[[#This Row],[Czy stacjonarny na 12]]=1, telefony[[#This Row],[zakonczenie]]-telefony[[#This Row],[rozpoczecie]]+I1592, I1592)</f>
        <v>0.11483796296296273</v>
      </c>
      <c r="J1593" s="9">
        <f>IF(telefony[[#This Row],[Czy stacjonarny]]=1, telefony[[#This Row],[zakonczenie]]-telefony[[#This Row],[rozpoczecie]]+J1592, J1592)</f>
        <v>6.5460763888888884</v>
      </c>
      <c r="K1593" s="9">
        <f>IF(telefony[[#This Row],[Czy komórkowy]]=1, telefony[[#This Row],[zakonczenie]]-telefony[[#This Row],[rozpoczecie]]+K1592, K1592)</f>
        <v>2.184953703703703</v>
      </c>
      <c r="L1593" s="9">
        <f>IF(telefony[[#This Row],[Czy zagraniczne]]=1, telefony[[#This Row],[zakonczenie]]-telefony[[#This Row],[rozpoczecie]]+L1592, L1592)</f>
        <v>0.4564004629629636</v>
      </c>
      <c r="M1593" s="9">
        <f>IF(telefony[[#This Row],[Czy stacjonarny]]=1, telefony[[#This Row],[zakonczenie]]-telefony[[#This Row],[rozpoczecie]]+M1592, IF(telefony[[#This Row],[Czy komórkowy]]=1, telefony[[#This Row],[zakonczenie]]-telefony[[#This Row],[rozpoczecie]]+M1592, M1592))</f>
        <v>8.731030092592615</v>
      </c>
      <c r="N1593" s="2">
        <f>telefony[[#This Row],[zakonczenie]]-telefony[[#This Row],[rozpoczecie]]</f>
        <v>3.0092592592593226E-3</v>
      </c>
      <c r="O1593">
        <f>IF(telefony[[#This Row],[Czy zagraniczne]]=1, ROUNDUP(telefony[[#This Row],[Trwanie]]*1440,0),0)</f>
        <v>0</v>
      </c>
      <c r="P1593" s="9">
        <f>IF(telefony[[#This Row],[Czy komórkowy]]=1, P1592+telefony[[#This Row],[Trwanie]], P1592)</f>
        <v>2.0203009259259255</v>
      </c>
      <c r="Q1593" s="9">
        <f>IF(telefony[[#This Row],[Czy stacjonarny]]=1, Q1592+telefony[[#This Row],[Trwanie]], Q1592)</f>
        <v>6.1551736111111133</v>
      </c>
    </row>
    <row r="1594" spans="1:17" x14ac:dyDescent="0.25">
      <c r="A1594">
        <v>26463662</v>
      </c>
      <c r="B1594" s="1">
        <v>42940</v>
      </c>
      <c r="C1594" s="2">
        <v>0.55153935185185188</v>
      </c>
      <c r="D1594" s="2">
        <v>0.56090277777777775</v>
      </c>
      <c r="E1594">
        <f>IF(LEN(telefony[[#This Row],[nr]]) = 7, 1,0)</f>
        <v>0</v>
      </c>
      <c r="F1594">
        <f>IF(LEN(telefony[[#This Row],[nr]]) = 8, 1,0)</f>
        <v>1</v>
      </c>
      <c r="G1594">
        <f>IF(LEN(telefony[[#This Row],[nr]]) &gt;= 10, 1,0)</f>
        <v>0</v>
      </c>
      <c r="H1594">
        <f>IF(AND(MID(telefony[[#This Row],[nr]],1,2)="12",  telefony[[#This Row],[Czy stacjonarny]]=1), 1,0)</f>
        <v>0</v>
      </c>
      <c r="I1594" s="2">
        <f>IF(telefony[[#This Row],[Czy stacjonarny na 12]]=1, telefony[[#This Row],[zakonczenie]]-telefony[[#This Row],[rozpoczecie]]+I1593, I1593)</f>
        <v>0.11483796296296273</v>
      </c>
      <c r="J1594" s="9">
        <f>IF(telefony[[#This Row],[Czy stacjonarny]]=1, telefony[[#This Row],[zakonczenie]]-telefony[[#This Row],[rozpoczecie]]+J1593, J1593)</f>
        <v>6.5460763888888884</v>
      </c>
      <c r="K1594" s="9">
        <f>IF(telefony[[#This Row],[Czy komórkowy]]=1, telefony[[#This Row],[zakonczenie]]-telefony[[#This Row],[rozpoczecie]]+K1593, K1593)</f>
        <v>2.1943171296296287</v>
      </c>
      <c r="L1594" s="9">
        <f>IF(telefony[[#This Row],[Czy zagraniczne]]=1, telefony[[#This Row],[zakonczenie]]-telefony[[#This Row],[rozpoczecie]]+L1593, L1593)</f>
        <v>0.4564004629629636</v>
      </c>
      <c r="M1594" s="9">
        <f>IF(telefony[[#This Row],[Czy stacjonarny]]=1, telefony[[#This Row],[zakonczenie]]-telefony[[#This Row],[rozpoczecie]]+M1593, IF(telefony[[#This Row],[Czy komórkowy]]=1, telefony[[#This Row],[zakonczenie]]-telefony[[#This Row],[rozpoczecie]]+M1593, M1593))</f>
        <v>8.7403935185185411</v>
      </c>
      <c r="N1594" s="2">
        <f>telefony[[#This Row],[zakonczenie]]-telefony[[#This Row],[rozpoczecie]]</f>
        <v>9.3634259259258723E-3</v>
      </c>
      <c r="O1594">
        <f>IF(telefony[[#This Row],[Czy zagraniczne]]=1, ROUNDUP(telefony[[#This Row],[Trwanie]]*1440,0),0)</f>
        <v>0</v>
      </c>
      <c r="P1594" s="9">
        <f>IF(telefony[[#This Row],[Czy komórkowy]]=1, P1593+telefony[[#This Row],[Trwanie]], P1593)</f>
        <v>2.0296643518518511</v>
      </c>
      <c r="Q1594" s="9">
        <f>IF(telefony[[#This Row],[Czy stacjonarny]]=1, Q1593+telefony[[#This Row],[Trwanie]], Q1593)</f>
        <v>6.1551736111111133</v>
      </c>
    </row>
    <row r="1595" spans="1:17" x14ac:dyDescent="0.25">
      <c r="A1595">
        <v>2853860</v>
      </c>
      <c r="B1595" s="1">
        <v>42940</v>
      </c>
      <c r="C1595" s="2">
        <v>0.55491898148148144</v>
      </c>
      <c r="D1595" s="2">
        <v>0.55787037037037035</v>
      </c>
      <c r="E1595">
        <f>IF(LEN(telefony[[#This Row],[nr]]) = 7, 1,0)</f>
        <v>1</v>
      </c>
      <c r="F1595">
        <f>IF(LEN(telefony[[#This Row],[nr]]) = 8, 1,0)</f>
        <v>0</v>
      </c>
      <c r="G1595">
        <f>IF(LEN(telefony[[#This Row],[nr]]) &gt;= 10, 1,0)</f>
        <v>0</v>
      </c>
      <c r="H1595">
        <f>IF(AND(MID(telefony[[#This Row],[nr]],1,2)="12",  telefony[[#This Row],[Czy stacjonarny]]=1), 1,0)</f>
        <v>0</v>
      </c>
      <c r="I1595" s="2">
        <f>IF(telefony[[#This Row],[Czy stacjonarny na 12]]=1, telefony[[#This Row],[zakonczenie]]-telefony[[#This Row],[rozpoczecie]]+I1594, I1594)</f>
        <v>0.11483796296296273</v>
      </c>
      <c r="J1595" s="9">
        <f>IF(telefony[[#This Row],[Czy stacjonarny]]=1, telefony[[#This Row],[zakonczenie]]-telefony[[#This Row],[rozpoczecie]]+J1594, J1594)</f>
        <v>6.549027777777777</v>
      </c>
      <c r="K1595" s="9">
        <f>IF(telefony[[#This Row],[Czy komórkowy]]=1, telefony[[#This Row],[zakonczenie]]-telefony[[#This Row],[rozpoczecie]]+K1594, K1594)</f>
        <v>2.1943171296296287</v>
      </c>
      <c r="L1595" s="9">
        <f>IF(telefony[[#This Row],[Czy zagraniczne]]=1, telefony[[#This Row],[zakonczenie]]-telefony[[#This Row],[rozpoczecie]]+L1594, L1594)</f>
        <v>0.4564004629629636</v>
      </c>
      <c r="M1595" s="9">
        <f>IF(telefony[[#This Row],[Czy stacjonarny]]=1, telefony[[#This Row],[zakonczenie]]-telefony[[#This Row],[rozpoczecie]]+M1594, IF(telefony[[#This Row],[Czy komórkowy]]=1, telefony[[#This Row],[zakonczenie]]-telefony[[#This Row],[rozpoczecie]]+M1594, M1594))</f>
        <v>8.7433449074074296</v>
      </c>
      <c r="N1595" s="2">
        <f>telefony[[#This Row],[zakonczenie]]-telefony[[#This Row],[rozpoczecie]]</f>
        <v>2.9513888888889062E-3</v>
      </c>
      <c r="O1595">
        <f>IF(telefony[[#This Row],[Czy zagraniczne]]=1, ROUNDUP(telefony[[#This Row],[Trwanie]]*1440,0),0)</f>
        <v>0</v>
      </c>
      <c r="P1595" s="9">
        <f>IF(telefony[[#This Row],[Czy komórkowy]]=1, P1594+telefony[[#This Row],[Trwanie]], P1594)</f>
        <v>2.0296643518518511</v>
      </c>
      <c r="Q1595" s="9">
        <f>IF(telefony[[#This Row],[Czy stacjonarny]]=1, Q1594+telefony[[#This Row],[Trwanie]], Q1594)</f>
        <v>6.1581250000000018</v>
      </c>
    </row>
    <row r="1596" spans="1:17" x14ac:dyDescent="0.25">
      <c r="A1596">
        <v>1829028</v>
      </c>
      <c r="B1596" s="1">
        <v>42940</v>
      </c>
      <c r="C1596" s="2">
        <v>0.5602893518518518</v>
      </c>
      <c r="D1596" s="2">
        <v>0.57128472222222226</v>
      </c>
      <c r="E1596">
        <f>IF(LEN(telefony[[#This Row],[nr]]) = 7, 1,0)</f>
        <v>1</v>
      </c>
      <c r="F1596">
        <f>IF(LEN(telefony[[#This Row],[nr]]) = 8, 1,0)</f>
        <v>0</v>
      </c>
      <c r="G1596">
        <f>IF(LEN(telefony[[#This Row],[nr]]) &gt;= 10, 1,0)</f>
        <v>0</v>
      </c>
      <c r="H1596">
        <f>IF(AND(MID(telefony[[#This Row],[nr]],1,2)="12",  telefony[[#This Row],[Czy stacjonarny]]=1), 1,0)</f>
        <v>0</v>
      </c>
      <c r="I1596" s="2">
        <f>IF(telefony[[#This Row],[Czy stacjonarny na 12]]=1, telefony[[#This Row],[zakonczenie]]-telefony[[#This Row],[rozpoczecie]]+I1595, I1595)</f>
        <v>0.11483796296296273</v>
      </c>
      <c r="J1596" s="9">
        <f>IF(telefony[[#This Row],[Czy stacjonarny]]=1, telefony[[#This Row],[zakonczenie]]-telefony[[#This Row],[rozpoczecie]]+J1595, J1595)</f>
        <v>6.5600231481481472</v>
      </c>
      <c r="K1596" s="9">
        <f>IF(telefony[[#This Row],[Czy komórkowy]]=1, telefony[[#This Row],[zakonczenie]]-telefony[[#This Row],[rozpoczecie]]+K1595, K1595)</f>
        <v>2.1943171296296287</v>
      </c>
      <c r="L1596" s="9">
        <f>IF(telefony[[#This Row],[Czy zagraniczne]]=1, telefony[[#This Row],[zakonczenie]]-telefony[[#This Row],[rozpoczecie]]+L1595, L1595)</f>
        <v>0.4564004629629636</v>
      </c>
      <c r="M1596" s="9">
        <f>IF(telefony[[#This Row],[Czy stacjonarny]]=1, telefony[[#This Row],[zakonczenie]]-telefony[[#This Row],[rozpoczecie]]+M1595, IF(telefony[[#This Row],[Czy komórkowy]]=1, telefony[[#This Row],[zakonczenie]]-telefony[[#This Row],[rozpoczecie]]+M1595, M1595))</f>
        <v>8.7543402777777999</v>
      </c>
      <c r="N1596" s="2">
        <f>telefony[[#This Row],[zakonczenie]]-telefony[[#This Row],[rozpoczecie]]</f>
        <v>1.0995370370370461E-2</v>
      </c>
      <c r="O1596">
        <f>IF(telefony[[#This Row],[Czy zagraniczne]]=1, ROUNDUP(telefony[[#This Row],[Trwanie]]*1440,0),0)</f>
        <v>0</v>
      </c>
      <c r="P1596" s="9">
        <f>IF(telefony[[#This Row],[Czy komórkowy]]=1, P1595+telefony[[#This Row],[Trwanie]], P1595)</f>
        <v>2.0296643518518511</v>
      </c>
      <c r="Q1596" s="9">
        <f>IF(telefony[[#This Row],[Czy stacjonarny]]=1, Q1595+telefony[[#This Row],[Trwanie]], Q1595)</f>
        <v>6.1691203703703721</v>
      </c>
    </row>
    <row r="1597" spans="1:17" x14ac:dyDescent="0.25">
      <c r="A1597">
        <v>1365581</v>
      </c>
      <c r="B1597" s="1">
        <v>42940</v>
      </c>
      <c r="C1597" s="2">
        <v>0.56196759259259255</v>
      </c>
      <c r="D1597" s="2">
        <v>0.57019675925925928</v>
      </c>
      <c r="E1597">
        <f>IF(LEN(telefony[[#This Row],[nr]]) = 7, 1,0)</f>
        <v>1</v>
      </c>
      <c r="F1597">
        <f>IF(LEN(telefony[[#This Row],[nr]]) = 8, 1,0)</f>
        <v>0</v>
      </c>
      <c r="G1597">
        <f>IF(LEN(telefony[[#This Row],[nr]]) &gt;= 10, 1,0)</f>
        <v>0</v>
      </c>
      <c r="H1597">
        <f>IF(AND(MID(telefony[[#This Row],[nr]],1,2)="12",  telefony[[#This Row],[Czy stacjonarny]]=1), 1,0)</f>
        <v>0</v>
      </c>
      <c r="I1597" s="2">
        <f>IF(telefony[[#This Row],[Czy stacjonarny na 12]]=1, telefony[[#This Row],[zakonczenie]]-telefony[[#This Row],[rozpoczecie]]+I1596, I1596)</f>
        <v>0.11483796296296273</v>
      </c>
      <c r="J1597" s="9">
        <f>IF(telefony[[#This Row],[Czy stacjonarny]]=1, telefony[[#This Row],[zakonczenie]]-telefony[[#This Row],[rozpoczecie]]+J1596, J1596)</f>
        <v>6.5682523148148135</v>
      </c>
      <c r="K1597" s="9">
        <f>IF(telefony[[#This Row],[Czy komórkowy]]=1, telefony[[#This Row],[zakonczenie]]-telefony[[#This Row],[rozpoczecie]]+K1596, K1596)</f>
        <v>2.1943171296296287</v>
      </c>
      <c r="L1597" s="9">
        <f>IF(telefony[[#This Row],[Czy zagraniczne]]=1, telefony[[#This Row],[zakonczenie]]-telefony[[#This Row],[rozpoczecie]]+L1596, L1596)</f>
        <v>0.4564004629629636</v>
      </c>
      <c r="M1597" s="9">
        <f>IF(telefony[[#This Row],[Czy stacjonarny]]=1, telefony[[#This Row],[zakonczenie]]-telefony[[#This Row],[rozpoczecie]]+M1596, IF(telefony[[#This Row],[Czy komórkowy]]=1, telefony[[#This Row],[zakonczenie]]-telefony[[#This Row],[rozpoczecie]]+M1596, M1596))</f>
        <v>8.7625694444444662</v>
      </c>
      <c r="N1597" s="2">
        <f>telefony[[#This Row],[zakonczenie]]-telefony[[#This Row],[rozpoczecie]]</f>
        <v>8.2291666666667318E-3</v>
      </c>
      <c r="O1597">
        <f>IF(telefony[[#This Row],[Czy zagraniczne]]=1, ROUNDUP(telefony[[#This Row],[Trwanie]]*1440,0),0)</f>
        <v>0</v>
      </c>
      <c r="P1597" s="9">
        <f>IF(telefony[[#This Row],[Czy komórkowy]]=1, P1596+telefony[[#This Row],[Trwanie]], P1596)</f>
        <v>2.0296643518518511</v>
      </c>
      <c r="Q1597" s="9">
        <f>IF(telefony[[#This Row],[Czy stacjonarny]]=1, Q1596+telefony[[#This Row],[Trwanie]], Q1596)</f>
        <v>6.1773495370370384</v>
      </c>
    </row>
    <row r="1598" spans="1:17" x14ac:dyDescent="0.25">
      <c r="A1598">
        <v>66800387</v>
      </c>
      <c r="B1598" s="1">
        <v>42940</v>
      </c>
      <c r="C1598" s="2">
        <v>0.5634837962962963</v>
      </c>
      <c r="D1598" s="2">
        <v>0.56763888888888892</v>
      </c>
      <c r="E1598">
        <f>IF(LEN(telefony[[#This Row],[nr]]) = 7, 1,0)</f>
        <v>0</v>
      </c>
      <c r="F1598">
        <f>IF(LEN(telefony[[#This Row],[nr]]) = 8, 1,0)</f>
        <v>1</v>
      </c>
      <c r="G1598">
        <f>IF(LEN(telefony[[#This Row],[nr]]) &gt;= 10, 1,0)</f>
        <v>0</v>
      </c>
      <c r="H1598">
        <f>IF(AND(MID(telefony[[#This Row],[nr]],1,2)="12",  telefony[[#This Row],[Czy stacjonarny]]=1), 1,0)</f>
        <v>0</v>
      </c>
      <c r="I1598" s="2">
        <f>IF(telefony[[#This Row],[Czy stacjonarny na 12]]=1, telefony[[#This Row],[zakonczenie]]-telefony[[#This Row],[rozpoczecie]]+I1597, I1597)</f>
        <v>0.11483796296296273</v>
      </c>
      <c r="J1598" s="9">
        <f>IF(telefony[[#This Row],[Czy stacjonarny]]=1, telefony[[#This Row],[zakonczenie]]-telefony[[#This Row],[rozpoczecie]]+J1597, J1597)</f>
        <v>6.5682523148148135</v>
      </c>
      <c r="K1598" s="9">
        <f>IF(telefony[[#This Row],[Czy komórkowy]]=1, telefony[[#This Row],[zakonczenie]]-telefony[[#This Row],[rozpoczecie]]+K1597, K1597)</f>
        <v>2.1984722222222213</v>
      </c>
      <c r="L1598" s="9">
        <f>IF(telefony[[#This Row],[Czy zagraniczne]]=1, telefony[[#This Row],[zakonczenie]]-telefony[[#This Row],[rozpoczecie]]+L1597, L1597)</f>
        <v>0.4564004629629636</v>
      </c>
      <c r="M1598" s="9">
        <f>IF(telefony[[#This Row],[Czy stacjonarny]]=1, telefony[[#This Row],[zakonczenie]]-telefony[[#This Row],[rozpoczecie]]+M1597, IF(telefony[[#This Row],[Czy komórkowy]]=1, telefony[[#This Row],[zakonczenie]]-telefony[[#This Row],[rozpoczecie]]+M1597, M1597))</f>
        <v>8.7667245370370583</v>
      </c>
      <c r="N1598" s="2">
        <f>telefony[[#This Row],[zakonczenie]]-telefony[[#This Row],[rozpoczecie]]</f>
        <v>4.155092592592613E-3</v>
      </c>
      <c r="O1598">
        <f>IF(telefony[[#This Row],[Czy zagraniczne]]=1, ROUNDUP(telefony[[#This Row],[Trwanie]]*1440,0),0)</f>
        <v>0</v>
      </c>
      <c r="P1598" s="9">
        <f>IF(telefony[[#This Row],[Czy komórkowy]]=1, P1597+telefony[[#This Row],[Trwanie]], P1597)</f>
        <v>2.0338194444444437</v>
      </c>
      <c r="Q1598" s="9">
        <f>IF(telefony[[#This Row],[Czy stacjonarny]]=1, Q1597+telefony[[#This Row],[Trwanie]], Q1597)</f>
        <v>6.1773495370370384</v>
      </c>
    </row>
    <row r="1599" spans="1:17" x14ac:dyDescent="0.25">
      <c r="A1599">
        <v>9282666</v>
      </c>
      <c r="B1599" s="1">
        <v>42940</v>
      </c>
      <c r="C1599" s="2">
        <v>0.56879629629629624</v>
      </c>
      <c r="D1599" s="2">
        <v>0.56934027777777774</v>
      </c>
      <c r="E1599">
        <f>IF(LEN(telefony[[#This Row],[nr]]) = 7, 1,0)</f>
        <v>1</v>
      </c>
      <c r="F1599">
        <f>IF(LEN(telefony[[#This Row],[nr]]) = 8, 1,0)</f>
        <v>0</v>
      </c>
      <c r="G1599">
        <f>IF(LEN(telefony[[#This Row],[nr]]) &gt;= 10, 1,0)</f>
        <v>0</v>
      </c>
      <c r="H1599">
        <f>IF(AND(MID(telefony[[#This Row],[nr]],1,2)="12",  telefony[[#This Row],[Czy stacjonarny]]=1), 1,0)</f>
        <v>0</v>
      </c>
      <c r="I1599" s="2">
        <f>IF(telefony[[#This Row],[Czy stacjonarny na 12]]=1, telefony[[#This Row],[zakonczenie]]-telefony[[#This Row],[rozpoczecie]]+I1598, I1598)</f>
        <v>0.11483796296296273</v>
      </c>
      <c r="J1599" s="9">
        <f>IF(telefony[[#This Row],[Czy stacjonarny]]=1, telefony[[#This Row],[zakonczenie]]-telefony[[#This Row],[rozpoczecie]]+J1598, J1598)</f>
        <v>6.5687962962962949</v>
      </c>
      <c r="K1599" s="9">
        <f>IF(telefony[[#This Row],[Czy komórkowy]]=1, telefony[[#This Row],[zakonczenie]]-telefony[[#This Row],[rozpoczecie]]+K1598, K1598)</f>
        <v>2.1984722222222213</v>
      </c>
      <c r="L1599" s="9">
        <f>IF(telefony[[#This Row],[Czy zagraniczne]]=1, telefony[[#This Row],[zakonczenie]]-telefony[[#This Row],[rozpoczecie]]+L1598, L1598)</f>
        <v>0.4564004629629636</v>
      </c>
      <c r="M1599" s="9">
        <f>IF(telefony[[#This Row],[Czy stacjonarny]]=1, telefony[[#This Row],[zakonczenie]]-telefony[[#This Row],[rozpoczecie]]+M1598, IF(telefony[[#This Row],[Czy komórkowy]]=1, telefony[[#This Row],[zakonczenie]]-telefony[[#This Row],[rozpoczecie]]+M1598, M1598))</f>
        <v>8.7672685185185397</v>
      </c>
      <c r="N1599" s="2">
        <f>telefony[[#This Row],[zakonczenie]]-telefony[[#This Row],[rozpoczecie]]</f>
        <v>5.439814814814925E-4</v>
      </c>
      <c r="O1599">
        <f>IF(telefony[[#This Row],[Czy zagraniczne]]=1, ROUNDUP(telefony[[#This Row],[Trwanie]]*1440,0),0)</f>
        <v>0</v>
      </c>
      <c r="P1599" s="9">
        <f>IF(telefony[[#This Row],[Czy komórkowy]]=1, P1598+telefony[[#This Row],[Trwanie]], P1598)</f>
        <v>2.0338194444444437</v>
      </c>
      <c r="Q1599" s="9">
        <f>IF(telefony[[#This Row],[Czy stacjonarny]]=1, Q1598+telefony[[#This Row],[Trwanie]], Q1598)</f>
        <v>6.1778935185185198</v>
      </c>
    </row>
    <row r="1600" spans="1:17" x14ac:dyDescent="0.25">
      <c r="A1600">
        <v>7994769</v>
      </c>
      <c r="B1600" s="1">
        <v>42940</v>
      </c>
      <c r="C1600" s="2">
        <v>0.56980324074074074</v>
      </c>
      <c r="D1600" s="2">
        <v>0.57826388888888891</v>
      </c>
      <c r="E1600">
        <f>IF(LEN(telefony[[#This Row],[nr]]) = 7, 1,0)</f>
        <v>1</v>
      </c>
      <c r="F1600">
        <f>IF(LEN(telefony[[#This Row],[nr]]) = 8, 1,0)</f>
        <v>0</v>
      </c>
      <c r="G1600">
        <f>IF(LEN(telefony[[#This Row],[nr]]) &gt;= 10, 1,0)</f>
        <v>0</v>
      </c>
      <c r="H1600">
        <f>IF(AND(MID(telefony[[#This Row],[nr]],1,2)="12",  telefony[[#This Row],[Czy stacjonarny]]=1), 1,0)</f>
        <v>0</v>
      </c>
      <c r="I1600" s="2">
        <f>IF(telefony[[#This Row],[Czy stacjonarny na 12]]=1, telefony[[#This Row],[zakonczenie]]-telefony[[#This Row],[rozpoczecie]]+I1599, I1599)</f>
        <v>0.11483796296296273</v>
      </c>
      <c r="J1600" s="9">
        <f>IF(telefony[[#This Row],[Czy stacjonarny]]=1, telefony[[#This Row],[zakonczenie]]-telefony[[#This Row],[rozpoczecie]]+J1599, J1599)</f>
        <v>6.5772569444444429</v>
      </c>
      <c r="K1600" s="9">
        <f>IF(telefony[[#This Row],[Czy komórkowy]]=1, telefony[[#This Row],[zakonczenie]]-telefony[[#This Row],[rozpoczecie]]+K1599, K1599)</f>
        <v>2.1984722222222213</v>
      </c>
      <c r="L1600" s="9">
        <f>IF(telefony[[#This Row],[Czy zagraniczne]]=1, telefony[[#This Row],[zakonczenie]]-telefony[[#This Row],[rozpoczecie]]+L1599, L1599)</f>
        <v>0.4564004629629636</v>
      </c>
      <c r="M1600" s="9">
        <f>IF(telefony[[#This Row],[Czy stacjonarny]]=1, telefony[[#This Row],[zakonczenie]]-telefony[[#This Row],[rozpoczecie]]+M1599, IF(telefony[[#This Row],[Czy komórkowy]]=1, telefony[[#This Row],[zakonczenie]]-telefony[[#This Row],[rozpoczecie]]+M1599, M1599))</f>
        <v>8.7757291666666877</v>
      </c>
      <c r="N1600" s="2">
        <f>telefony[[#This Row],[zakonczenie]]-telefony[[#This Row],[rozpoczecie]]</f>
        <v>8.4606481481481755E-3</v>
      </c>
      <c r="O1600">
        <f>IF(telefony[[#This Row],[Czy zagraniczne]]=1, ROUNDUP(telefony[[#This Row],[Trwanie]]*1440,0),0)</f>
        <v>0</v>
      </c>
      <c r="P1600" s="9">
        <f>IF(telefony[[#This Row],[Czy komórkowy]]=1, P1599+telefony[[#This Row],[Trwanie]], P1599)</f>
        <v>2.0338194444444437</v>
      </c>
      <c r="Q1600" s="9">
        <f>IF(telefony[[#This Row],[Czy stacjonarny]]=1, Q1599+telefony[[#This Row],[Trwanie]], Q1599)</f>
        <v>6.1863541666666677</v>
      </c>
    </row>
    <row r="1601" spans="1:17" x14ac:dyDescent="0.25">
      <c r="A1601">
        <v>3638038</v>
      </c>
      <c r="B1601" s="1">
        <v>42940</v>
      </c>
      <c r="C1601" s="2">
        <v>0.57262731481481477</v>
      </c>
      <c r="D1601" s="2">
        <v>0.57846064814814813</v>
      </c>
      <c r="E1601">
        <f>IF(LEN(telefony[[#This Row],[nr]]) = 7, 1,0)</f>
        <v>1</v>
      </c>
      <c r="F1601">
        <f>IF(LEN(telefony[[#This Row],[nr]]) = 8, 1,0)</f>
        <v>0</v>
      </c>
      <c r="G1601">
        <f>IF(LEN(telefony[[#This Row],[nr]]) &gt;= 10, 1,0)</f>
        <v>0</v>
      </c>
      <c r="H1601">
        <f>IF(AND(MID(telefony[[#This Row],[nr]],1,2)="12",  telefony[[#This Row],[Czy stacjonarny]]=1), 1,0)</f>
        <v>0</v>
      </c>
      <c r="I1601" s="2">
        <f>IF(telefony[[#This Row],[Czy stacjonarny na 12]]=1, telefony[[#This Row],[zakonczenie]]-telefony[[#This Row],[rozpoczecie]]+I1600, I1600)</f>
        <v>0.11483796296296273</v>
      </c>
      <c r="J1601" s="9">
        <f>IF(telefony[[#This Row],[Czy stacjonarny]]=1, telefony[[#This Row],[zakonczenie]]-telefony[[#This Row],[rozpoczecie]]+J1600, J1600)</f>
        <v>6.5830902777777762</v>
      </c>
      <c r="K1601" s="9">
        <f>IF(telefony[[#This Row],[Czy komórkowy]]=1, telefony[[#This Row],[zakonczenie]]-telefony[[#This Row],[rozpoczecie]]+K1600, K1600)</f>
        <v>2.1984722222222213</v>
      </c>
      <c r="L1601" s="9">
        <f>IF(telefony[[#This Row],[Czy zagraniczne]]=1, telefony[[#This Row],[zakonczenie]]-telefony[[#This Row],[rozpoczecie]]+L1600, L1600)</f>
        <v>0.4564004629629636</v>
      </c>
      <c r="M1601" s="9">
        <f>IF(telefony[[#This Row],[Czy stacjonarny]]=1, telefony[[#This Row],[zakonczenie]]-telefony[[#This Row],[rozpoczecie]]+M1600, IF(telefony[[#This Row],[Czy komórkowy]]=1, telefony[[#This Row],[zakonczenie]]-telefony[[#This Row],[rozpoczecie]]+M1600, M1600))</f>
        <v>8.781562500000021</v>
      </c>
      <c r="N1601" s="2">
        <f>telefony[[#This Row],[zakonczenie]]-telefony[[#This Row],[rozpoczecie]]</f>
        <v>5.833333333333357E-3</v>
      </c>
      <c r="O1601">
        <f>IF(telefony[[#This Row],[Czy zagraniczne]]=1, ROUNDUP(telefony[[#This Row],[Trwanie]]*1440,0),0)</f>
        <v>0</v>
      </c>
      <c r="P1601" s="9">
        <f>IF(telefony[[#This Row],[Czy komórkowy]]=1, P1600+telefony[[#This Row],[Trwanie]], P1600)</f>
        <v>2.0338194444444437</v>
      </c>
      <c r="Q1601" s="9">
        <f>IF(telefony[[#This Row],[Czy stacjonarny]]=1, Q1600+telefony[[#This Row],[Trwanie]], Q1600)</f>
        <v>6.1921875000000011</v>
      </c>
    </row>
    <row r="1602" spans="1:17" x14ac:dyDescent="0.25">
      <c r="A1602">
        <v>5221005</v>
      </c>
      <c r="B1602" s="1">
        <v>42940</v>
      </c>
      <c r="C1602" s="2">
        <v>0.57321759259259264</v>
      </c>
      <c r="D1602" s="2">
        <v>0.57461805555555556</v>
      </c>
      <c r="E1602">
        <f>IF(LEN(telefony[[#This Row],[nr]]) = 7, 1,0)</f>
        <v>1</v>
      </c>
      <c r="F1602">
        <f>IF(LEN(telefony[[#This Row],[nr]]) = 8, 1,0)</f>
        <v>0</v>
      </c>
      <c r="G1602">
        <f>IF(LEN(telefony[[#This Row],[nr]]) &gt;= 10, 1,0)</f>
        <v>0</v>
      </c>
      <c r="H1602">
        <f>IF(AND(MID(telefony[[#This Row],[nr]],1,2)="12",  telefony[[#This Row],[Czy stacjonarny]]=1), 1,0)</f>
        <v>0</v>
      </c>
      <c r="I1602" s="2">
        <f>IF(telefony[[#This Row],[Czy stacjonarny na 12]]=1, telefony[[#This Row],[zakonczenie]]-telefony[[#This Row],[rozpoczecie]]+I1601, I1601)</f>
        <v>0.11483796296296273</v>
      </c>
      <c r="J1602" s="9">
        <f>IF(telefony[[#This Row],[Czy stacjonarny]]=1, telefony[[#This Row],[zakonczenie]]-telefony[[#This Row],[rozpoczecie]]+J1601, J1601)</f>
        <v>6.5844907407407387</v>
      </c>
      <c r="K1602" s="9">
        <f>IF(telefony[[#This Row],[Czy komórkowy]]=1, telefony[[#This Row],[zakonczenie]]-telefony[[#This Row],[rozpoczecie]]+K1601, K1601)</f>
        <v>2.1984722222222213</v>
      </c>
      <c r="L1602" s="9">
        <f>IF(telefony[[#This Row],[Czy zagraniczne]]=1, telefony[[#This Row],[zakonczenie]]-telefony[[#This Row],[rozpoczecie]]+L1601, L1601)</f>
        <v>0.4564004629629636</v>
      </c>
      <c r="M1602" s="9">
        <f>IF(telefony[[#This Row],[Czy stacjonarny]]=1, telefony[[#This Row],[zakonczenie]]-telefony[[#This Row],[rozpoczecie]]+M1601, IF(telefony[[#This Row],[Czy komórkowy]]=1, telefony[[#This Row],[zakonczenie]]-telefony[[#This Row],[rozpoczecie]]+M1601, M1601))</f>
        <v>8.7829629629629835</v>
      </c>
      <c r="N1602" s="2">
        <f>telefony[[#This Row],[zakonczenie]]-telefony[[#This Row],[rozpoczecie]]</f>
        <v>1.4004629629629228E-3</v>
      </c>
      <c r="O1602">
        <f>IF(telefony[[#This Row],[Czy zagraniczne]]=1, ROUNDUP(telefony[[#This Row],[Trwanie]]*1440,0),0)</f>
        <v>0</v>
      </c>
      <c r="P1602" s="9">
        <f>IF(telefony[[#This Row],[Czy komórkowy]]=1, P1601+telefony[[#This Row],[Trwanie]], P1601)</f>
        <v>2.0338194444444437</v>
      </c>
      <c r="Q1602" s="9">
        <f>IF(telefony[[#This Row],[Czy stacjonarny]]=1, Q1601+telefony[[#This Row],[Trwanie]], Q1601)</f>
        <v>6.1935879629629635</v>
      </c>
    </row>
    <row r="1603" spans="1:17" x14ac:dyDescent="0.25">
      <c r="A1603">
        <v>3150344</v>
      </c>
      <c r="B1603" s="1">
        <v>42940</v>
      </c>
      <c r="C1603" s="2">
        <v>0.57322916666666668</v>
      </c>
      <c r="D1603" s="2">
        <v>0.58089120370370373</v>
      </c>
      <c r="E1603">
        <f>IF(LEN(telefony[[#This Row],[nr]]) = 7, 1,0)</f>
        <v>1</v>
      </c>
      <c r="F1603">
        <f>IF(LEN(telefony[[#This Row],[nr]]) = 8, 1,0)</f>
        <v>0</v>
      </c>
      <c r="G1603">
        <f>IF(LEN(telefony[[#This Row],[nr]]) &gt;= 10, 1,0)</f>
        <v>0</v>
      </c>
      <c r="H1603">
        <f>IF(AND(MID(telefony[[#This Row],[nr]],1,2)="12",  telefony[[#This Row],[Czy stacjonarny]]=1), 1,0)</f>
        <v>0</v>
      </c>
      <c r="I1603" s="2">
        <f>IF(telefony[[#This Row],[Czy stacjonarny na 12]]=1, telefony[[#This Row],[zakonczenie]]-telefony[[#This Row],[rozpoczecie]]+I1602, I1602)</f>
        <v>0.11483796296296273</v>
      </c>
      <c r="J1603" s="9">
        <f>IF(telefony[[#This Row],[Czy stacjonarny]]=1, telefony[[#This Row],[zakonczenie]]-telefony[[#This Row],[rozpoczecie]]+J1602, J1602)</f>
        <v>6.592152777777776</v>
      </c>
      <c r="K1603" s="9">
        <f>IF(telefony[[#This Row],[Czy komórkowy]]=1, telefony[[#This Row],[zakonczenie]]-telefony[[#This Row],[rozpoczecie]]+K1602, K1602)</f>
        <v>2.1984722222222213</v>
      </c>
      <c r="L1603" s="9">
        <f>IF(telefony[[#This Row],[Czy zagraniczne]]=1, telefony[[#This Row],[zakonczenie]]-telefony[[#This Row],[rozpoczecie]]+L1602, L1602)</f>
        <v>0.4564004629629636</v>
      </c>
      <c r="M1603" s="9">
        <f>IF(telefony[[#This Row],[Czy stacjonarny]]=1, telefony[[#This Row],[zakonczenie]]-telefony[[#This Row],[rozpoczecie]]+M1602, IF(telefony[[#This Row],[Czy komórkowy]]=1, telefony[[#This Row],[zakonczenie]]-telefony[[#This Row],[rozpoczecie]]+M1602, M1602))</f>
        <v>8.7906250000000199</v>
      </c>
      <c r="N1603" s="2">
        <f>telefony[[#This Row],[zakonczenie]]-telefony[[#This Row],[rozpoczecie]]</f>
        <v>7.6620370370370505E-3</v>
      </c>
      <c r="O1603">
        <f>IF(telefony[[#This Row],[Czy zagraniczne]]=1, ROUNDUP(telefony[[#This Row],[Trwanie]]*1440,0),0)</f>
        <v>0</v>
      </c>
      <c r="P1603" s="9">
        <f>IF(telefony[[#This Row],[Czy komórkowy]]=1, P1602+telefony[[#This Row],[Trwanie]], P1602)</f>
        <v>2.0338194444444437</v>
      </c>
      <c r="Q1603" s="9">
        <f>IF(telefony[[#This Row],[Czy stacjonarny]]=1, Q1602+telefony[[#This Row],[Trwanie]], Q1602)</f>
        <v>6.2012500000000008</v>
      </c>
    </row>
    <row r="1604" spans="1:17" x14ac:dyDescent="0.25">
      <c r="A1604">
        <v>2780765</v>
      </c>
      <c r="B1604" s="1">
        <v>42940</v>
      </c>
      <c r="C1604" s="2">
        <v>0.57582175925925927</v>
      </c>
      <c r="D1604" s="2">
        <v>0.57693287037037033</v>
      </c>
      <c r="E1604">
        <f>IF(LEN(telefony[[#This Row],[nr]]) = 7, 1,0)</f>
        <v>1</v>
      </c>
      <c r="F1604">
        <f>IF(LEN(telefony[[#This Row],[nr]]) = 8, 1,0)</f>
        <v>0</v>
      </c>
      <c r="G1604">
        <f>IF(LEN(telefony[[#This Row],[nr]]) &gt;= 10, 1,0)</f>
        <v>0</v>
      </c>
      <c r="H1604">
        <f>IF(AND(MID(telefony[[#This Row],[nr]],1,2)="12",  telefony[[#This Row],[Czy stacjonarny]]=1), 1,0)</f>
        <v>0</v>
      </c>
      <c r="I1604" s="2">
        <f>IF(telefony[[#This Row],[Czy stacjonarny na 12]]=1, telefony[[#This Row],[zakonczenie]]-telefony[[#This Row],[rozpoczecie]]+I1603, I1603)</f>
        <v>0.11483796296296273</v>
      </c>
      <c r="J1604" s="9">
        <f>IF(telefony[[#This Row],[Czy stacjonarny]]=1, telefony[[#This Row],[zakonczenie]]-telefony[[#This Row],[rozpoczecie]]+J1603, J1603)</f>
        <v>6.5932638888888873</v>
      </c>
      <c r="K1604" s="9">
        <f>IF(telefony[[#This Row],[Czy komórkowy]]=1, telefony[[#This Row],[zakonczenie]]-telefony[[#This Row],[rozpoczecie]]+K1603, K1603)</f>
        <v>2.1984722222222213</v>
      </c>
      <c r="L1604" s="9">
        <f>IF(telefony[[#This Row],[Czy zagraniczne]]=1, telefony[[#This Row],[zakonczenie]]-telefony[[#This Row],[rozpoczecie]]+L1603, L1603)</f>
        <v>0.4564004629629636</v>
      </c>
      <c r="M1604" s="9">
        <f>IF(telefony[[#This Row],[Czy stacjonarny]]=1, telefony[[#This Row],[zakonczenie]]-telefony[[#This Row],[rozpoczecie]]+M1603, IF(telefony[[#This Row],[Czy komórkowy]]=1, telefony[[#This Row],[zakonczenie]]-telefony[[#This Row],[rozpoczecie]]+M1603, M1603))</f>
        <v>8.7917361111111312</v>
      </c>
      <c r="N1604" s="2">
        <f>telefony[[#This Row],[zakonczenie]]-telefony[[#This Row],[rozpoczecie]]</f>
        <v>1.1111111111110628E-3</v>
      </c>
      <c r="O1604">
        <f>IF(telefony[[#This Row],[Czy zagraniczne]]=1, ROUNDUP(telefony[[#This Row],[Trwanie]]*1440,0),0)</f>
        <v>0</v>
      </c>
      <c r="P1604" s="9">
        <f>IF(telefony[[#This Row],[Czy komórkowy]]=1, P1603+telefony[[#This Row],[Trwanie]], P1603)</f>
        <v>2.0338194444444437</v>
      </c>
      <c r="Q1604" s="9">
        <f>IF(telefony[[#This Row],[Czy stacjonarny]]=1, Q1603+telefony[[#This Row],[Trwanie]], Q1603)</f>
        <v>6.2023611111111121</v>
      </c>
    </row>
    <row r="1605" spans="1:17" x14ac:dyDescent="0.25">
      <c r="A1605">
        <v>3720500</v>
      </c>
      <c r="B1605" s="1">
        <v>42940</v>
      </c>
      <c r="C1605" s="2">
        <v>0.57660879629629624</v>
      </c>
      <c r="D1605" s="2">
        <v>0.58250000000000002</v>
      </c>
      <c r="E1605">
        <f>IF(LEN(telefony[[#This Row],[nr]]) = 7, 1,0)</f>
        <v>1</v>
      </c>
      <c r="F1605">
        <f>IF(LEN(telefony[[#This Row],[nr]]) = 8, 1,0)</f>
        <v>0</v>
      </c>
      <c r="G1605">
        <f>IF(LEN(telefony[[#This Row],[nr]]) &gt;= 10, 1,0)</f>
        <v>0</v>
      </c>
      <c r="H1605">
        <f>IF(AND(MID(telefony[[#This Row],[nr]],1,2)="12",  telefony[[#This Row],[Czy stacjonarny]]=1), 1,0)</f>
        <v>0</v>
      </c>
      <c r="I1605" s="2">
        <f>IF(telefony[[#This Row],[Czy stacjonarny na 12]]=1, telefony[[#This Row],[zakonczenie]]-telefony[[#This Row],[rozpoczecie]]+I1604, I1604)</f>
        <v>0.11483796296296273</v>
      </c>
      <c r="J1605" s="9">
        <f>IF(telefony[[#This Row],[Czy stacjonarny]]=1, telefony[[#This Row],[zakonczenie]]-telefony[[#This Row],[rozpoczecie]]+J1604, J1604)</f>
        <v>6.599155092592591</v>
      </c>
      <c r="K1605" s="9">
        <f>IF(telefony[[#This Row],[Czy komórkowy]]=1, telefony[[#This Row],[zakonczenie]]-telefony[[#This Row],[rozpoczecie]]+K1604, K1604)</f>
        <v>2.1984722222222213</v>
      </c>
      <c r="L1605" s="9">
        <f>IF(telefony[[#This Row],[Czy zagraniczne]]=1, telefony[[#This Row],[zakonczenie]]-telefony[[#This Row],[rozpoczecie]]+L1604, L1604)</f>
        <v>0.4564004629629636</v>
      </c>
      <c r="M1605" s="9">
        <f>IF(telefony[[#This Row],[Czy stacjonarny]]=1, telefony[[#This Row],[zakonczenie]]-telefony[[#This Row],[rozpoczecie]]+M1604, IF(telefony[[#This Row],[Czy komórkowy]]=1, telefony[[#This Row],[zakonczenie]]-telefony[[#This Row],[rozpoczecie]]+M1604, M1604))</f>
        <v>8.7976273148148358</v>
      </c>
      <c r="N1605" s="2">
        <f>telefony[[#This Row],[zakonczenie]]-telefony[[#This Row],[rozpoczecie]]</f>
        <v>5.8912037037037734E-3</v>
      </c>
      <c r="O1605">
        <f>IF(telefony[[#This Row],[Czy zagraniczne]]=1, ROUNDUP(telefony[[#This Row],[Trwanie]]*1440,0),0)</f>
        <v>0</v>
      </c>
      <c r="P1605" s="9">
        <f>IF(telefony[[#This Row],[Czy komórkowy]]=1, P1604+telefony[[#This Row],[Trwanie]], P1604)</f>
        <v>2.0338194444444437</v>
      </c>
      <c r="Q1605" s="9">
        <f>IF(telefony[[#This Row],[Czy stacjonarny]]=1, Q1604+telefony[[#This Row],[Trwanie]], Q1604)</f>
        <v>6.2082523148148159</v>
      </c>
    </row>
    <row r="1606" spans="1:17" x14ac:dyDescent="0.25">
      <c r="A1606">
        <v>89419064</v>
      </c>
      <c r="B1606" s="1">
        <v>42940</v>
      </c>
      <c r="C1606" s="2">
        <v>0.57850694444444439</v>
      </c>
      <c r="D1606" s="2">
        <v>0.58456018518518515</v>
      </c>
      <c r="E1606">
        <f>IF(LEN(telefony[[#This Row],[nr]]) = 7, 1,0)</f>
        <v>0</v>
      </c>
      <c r="F1606">
        <f>IF(LEN(telefony[[#This Row],[nr]]) = 8, 1,0)</f>
        <v>1</v>
      </c>
      <c r="G1606">
        <f>IF(LEN(telefony[[#This Row],[nr]]) &gt;= 10, 1,0)</f>
        <v>0</v>
      </c>
      <c r="H1606">
        <f>IF(AND(MID(telefony[[#This Row],[nr]],1,2)="12",  telefony[[#This Row],[Czy stacjonarny]]=1), 1,0)</f>
        <v>0</v>
      </c>
      <c r="I1606" s="2">
        <f>IF(telefony[[#This Row],[Czy stacjonarny na 12]]=1, telefony[[#This Row],[zakonczenie]]-telefony[[#This Row],[rozpoczecie]]+I1605, I1605)</f>
        <v>0.11483796296296273</v>
      </c>
      <c r="J1606" s="9">
        <f>IF(telefony[[#This Row],[Czy stacjonarny]]=1, telefony[[#This Row],[zakonczenie]]-telefony[[#This Row],[rozpoczecie]]+J1605, J1605)</f>
        <v>6.599155092592591</v>
      </c>
      <c r="K1606" s="9">
        <f>IF(telefony[[#This Row],[Czy komórkowy]]=1, telefony[[#This Row],[zakonczenie]]-telefony[[#This Row],[rozpoczecie]]+K1605, K1605)</f>
        <v>2.204525462962962</v>
      </c>
      <c r="L1606" s="9">
        <f>IF(telefony[[#This Row],[Czy zagraniczne]]=1, telefony[[#This Row],[zakonczenie]]-telefony[[#This Row],[rozpoczecie]]+L1605, L1605)</f>
        <v>0.4564004629629636</v>
      </c>
      <c r="M1606" s="9">
        <f>IF(telefony[[#This Row],[Czy stacjonarny]]=1, telefony[[#This Row],[zakonczenie]]-telefony[[#This Row],[rozpoczecie]]+M1605, IF(telefony[[#This Row],[Czy komórkowy]]=1, telefony[[#This Row],[zakonczenie]]-telefony[[#This Row],[rozpoczecie]]+M1605, M1605))</f>
        <v>8.8036805555555766</v>
      </c>
      <c r="N1606" s="2">
        <f>telefony[[#This Row],[zakonczenie]]-telefony[[#This Row],[rozpoczecie]]</f>
        <v>6.0532407407407618E-3</v>
      </c>
      <c r="O1606">
        <f>IF(telefony[[#This Row],[Czy zagraniczne]]=1, ROUNDUP(telefony[[#This Row],[Trwanie]]*1440,0),0)</f>
        <v>0</v>
      </c>
      <c r="P1606" s="9">
        <f>IF(telefony[[#This Row],[Czy komórkowy]]=1, P1605+telefony[[#This Row],[Trwanie]], P1605)</f>
        <v>2.0398726851851845</v>
      </c>
      <c r="Q1606" s="9">
        <f>IF(telefony[[#This Row],[Czy stacjonarny]]=1, Q1605+telefony[[#This Row],[Trwanie]], Q1605)</f>
        <v>6.2082523148148159</v>
      </c>
    </row>
    <row r="1607" spans="1:17" x14ac:dyDescent="0.25">
      <c r="A1607">
        <v>9961121</v>
      </c>
      <c r="B1607" s="1">
        <v>42940</v>
      </c>
      <c r="C1607" s="2">
        <v>0.58304398148148151</v>
      </c>
      <c r="D1607" s="2">
        <v>0.58518518518518514</v>
      </c>
      <c r="E1607">
        <f>IF(LEN(telefony[[#This Row],[nr]]) = 7, 1,0)</f>
        <v>1</v>
      </c>
      <c r="F1607">
        <f>IF(LEN(telefony[[#This Row],[nr]]) = 8, 1,0)</f>
        <v>0</v>
      </c>
      <c r="G1607">
        <f>IF(LEN(telefony[[#This Row],[nr]]) &gt;= 10, 1,0)</f>
        <v>0</v>
      </c>
      <c r="H1607">
        <f>IF(AND(MID(telefony[[#This Row],[nr]],1,2)="12",  telefony[[#This Row],[Czy stacjonarny]]=1), 1,0)</f>
        <v>0</v>
      </c>
      <c r="I1607" s="2">
        <f>IF(telefony[[#This Row],[Czy stacjonarny na 12]]=1, telefony[[#This Row],[zakonczenie]]-telefony[[#This Row],[rozpoczecie]]+I1606, I1606)</f>
        <v>0.11483796296296273</v>
      </c>
      <c r="J1607" s="9">
        <f>IF(telefony[[#This Row],[Czy stacjonarny]]=1, telefony[[#This Row],[zakonczenie]]-telefony[[#This Row],[rozpoczecie]]+J1606, J1606)</f>
        <v>6.6012962962962947</v>
      </c>
      <c r="K1607" s="9">
        <f>IF(telefony[[#This Row],[Czy komórkowy]]=1, telefony[[#This Row],[zakonczenie]]-telefony[[#This Row],[rozpoczecie]]+K1606, K1606)</f>
        <v>2.204525462962962</v>
      </c>
      <c r="L1607" s="9">
        <f>IF(telefony[[#This Row],[Czy zagraniczne]]=1, telefony[[#This Row],[zakonczenie]]-telefony[[#This Row],[rozpoczecie]]+L1606, L1606)</f>
        <v>0.4564004629629636</v>
      </c>
      <c r="M1607" s="9">
        <f>IF(telefony[[#This Row],[Czy stacjonarny]]=1, telefony[[#This Row],[zakonczenie]]-telefony[[#This Row],[rozpoczecie]]+M1606, IF(telefony[[#This Row],[Czy komórkowy]]=1, telefony[[#This Row],[zakonczenie]]-telefony[[#This Row],[rozpoczecie]]+M1606, M1606))</f>
        <v>8.8058217592592811</v>
      </c>
      <c r="N1607" s="2">
        <f>telefony[[#This Row],[zakonczenie]]-telefony[[#This Row],[rozpoczecie]]</f>
        <v>2.1412037037036313E-3</v>
      </c>
      <c r="O1607">
        <f>IF(telefony[[#This Row],[Czy zagraniczne]]=1, ROUNDUP(telefony[[#This Row],[Trwanie]]*1440,0),0)</f>
        <v>0</v>
      </c>
      <c r="P1607" s="9">
        <f>IF(telefony[[#This Row],[Czy komórkowy]]=1, P1606+telefony[[#This Row],[Trwanie]], P1606)</f>
        <v>2.0398726851851845</v>
      </c>
      <c r="Q1607" s="9">
        <f>IF(telefony[[#This Row],[Czy stacjonarny]]=1, Q1606+telefony[[#This Row],[Trwanie]], Q1606)</f>
        <v>6.2103935185185195</v>
      </c>
    </row>
    <row r="1608" spans="1:17" x14ac:dyDescent="0.25">
      <c r="A1608">
        <v>5303411</v>
      </c>
      <c r="B1608" s="1">
        <v>42940</v>
      </c>
      <c r="C1608" s="2">
        <v>0.58652777777777776</v>
      </c>
      <c r="D1608" s="2">
        <v>0.5917824074074074</v>
      </c>
      <c r="E1608">
        <f>IF(LEN(telefony[[#This Row],[nr]]) = 7, 1,0)</f>
        <v>1</v>
      </c>
      <c r="F1608">
        <f>IF(LEN(telefony[[#This Row],[nr]]) = 8, 1,0)</f>
        <v>0</v>
      </c>
      <c r="G1608">
        <f>IF(LEN(telefony[[#This Row],[nr]]) &gt;= 10, 1,0)</f>
        <v>0</v>
      </c>
      <c r="H1608">
        <f>IF(AND(MID(telefony[[#This Row],[nr]],1,2)="12",  telefony[[#This Row],[Czy stacjonarny]]=1), 1,0)</f>
        <v>0</v>
      </c>
      <c r="I1608" s="2">
        <f>IF(telefony[[#This Row],[Czy stacjonarny na 12]]=1, telefony[[#This Row],[zakonczenie]]-telefony[[#This Row],[rozpoczecie]]+I1607, I1607)</f>
        <v>0.11483796296296273</v>
      </c>
      <c r="J1608" s="9">
        <f>IF(telefony[[#This Row],[Czy stacjonarny]]=1, telefony[[#This Row],[zakonczenie]]-telefony[[#This Row],[rozpoczecie]]+J1607, J1607)</f>
        <v>6.6065509259259247</v>
      </c>
      <c r="K1608" s="9">
        <f>IF(telefony[[#This Row],[Czy komórkowy]]=1, telefony[[#This Row],[zakonczenie]]-telefony[[#This Row],[rozpoczecie]]+K1607, K1607)</f>
        <v>2.204525462962962</v>
      </c>
      <c r="L1608" s="9">
        <f>IF(telefony[[#This Row],[Czy zagraniczne]]=1, telefony[[#This Row],[zakonczenie]]-telefony[[#This Row],[rozpoczecie]]+L1607, L1607)</f>
        <v>0.4564004629629636</v>
      </c>
      <c r="M1608" s="9">
        <f>IF(telefony[[#This Row],[Czy stacjonarny]]=1, telefony[[#This Row],[zakonczenie]]-telefony[[#This Row],[rozpoczecie]]+M1607, IF(telefony[[#This Row],[Czy komórkowy]]=1, telefony[[#This Row],[zakonczenie]]-telefony[[#This Row],[rozpoczecie]]+M1607, M1607))</f>
        <v>8.8110763888889103</v>
      </c>
      <c r="N1608" s="2">
        <f>telefony[[#This Row],[zakonczenie]]-telefony[[#This Row],[rozpoczecie]]</f>
        <v>5.2546296296296369E-3</v>
      </c>
      <c r="O1608">
        <f>IF(telefony[[#This Row],[Czy zagraniczne]]=1, ROUNDUP(telefony[[#This Row],[Trwanie]]*1440,0),0)</f>
        <v>0</v>
      </c>
      <c r="P1608" s="9">
        <f>IF(telefony[[#This Row],[Czy komórkowy]]=1, P1607+telefony[[#This Row],[Trwanie]], P1607)</f>
        <v>2.0398726851851845</v>
      </c>
      <c r="Q1608" s="9">
        <f>IF(telefony[[#This Row],[Czy stacjonarny]]=1, Q1607+telefony[[#This Row],[Trwanie]], Q1607)</f>
        <v>6.2156481481481496</v>
      </c>
    </row>
    <row r="1609" spans="1:17" x14ac:dyDescent="0.25">
      <c r="A1609">
        <v>4657345</v>
      </c>
      <c r="B1609" s="1">
        <v>42940</v>
      </c>
      <c r="C1609" s="2">
        <v>0.58981481481481479</v>
      </c>
      <c r="D1609" s="2">
        <v>0.59037037037037032</v>
      </c>
      <c r="E1609">
        <f>IF(LEN(telefony[[#This Row],[nr]]) = 7, 1,0)</f>
        <v>1</v>
      </c>
      <c r="F1609">
        <f>IF(LEN(telefony[[#This Row],[nr]]) = 8, 1,0)</f>
        <v>0</v>
      </c>
      <c r="G1609">
        <f>IF(LEN(telefony[[#This Row],[nr]]) &gt;= 10, 1,0)</f>
        <v>0</v>
      </c>
      <c r="H1609">
        <f>IF(AND(MID(telefony[[#This Row],[nr]],1,2)="12",  telefony[[#This Row],[Czy stacjonarny]]=1), 1,0)</f>
        <v>0</v>
      </c>
      <c r="I1609" s="2">
        <f>IF(telefony[[#This Row],[Czy stacjonarny na 12]]=1, telefony[[#This Row],[zakonczenie]]-telefony[[#This Row],[rozpoczecie]]+I1608, I1608)</f>
        <v>0.11483796296296273</v>
      </c>
      <c r="J1609" s="9">
        <f>IF(telefony[[#This Row],[Czy stacjonarny]]=1, telefony[[#This Row],[zakonczenie]]-telefony[[#This Row],[rozpoczecie]]+J1608, J1608)</f>
        <v>6.6071064814814804</v>
      </c>
      <c r="K1609" s="9">
        <f>IF(telefony[[#This Row],[Czy komórkowy]]=1, telefony[[#This Row],[zakonczenie]]-telefony[[#This Row],[rozpoczecie]]+K1608, K1608)</f>
        <v>2.204525462962962</v>
      </c>
      <c r="L1609" s="9">
        <f>IF(telefony[[#This Row],[Czy zagraniczne]]=1, telefony[[#This Row],[zakonczenie]]-telefony[[#This Row],[rozpoczecie]]+L1608, L1608)</f>
        <v>0.4564004629629636</v>
      </c>
      <c r="M1609" s="9">
        <f>IF(telefony[[#This Row],[Czy stacjonarny]]=1, telefony[[#This Row],[zakonczenie]]-telefony[[#This Row],[rozpoczecie]]+M1608, IF(telefony[[#This Row],[Czy komórkowy]]=1, telefony[[#This Row],[zakonczenie]]-telefony[[#This Row],[rozpoczecie]]+M1608, M1608))</f>
        <v>8.811631944444466</v>
      </c>
      <c r="N1609" s="2">
        <f>telefony[[#This Row],[zakonczenie]]-telefony[[#This Row],[rozpoczecie]]</f>
        <v>5.5555555555553138E-4</v>
      </c>
      <c r="O1609">
        <f>IF(telefony[[#This Row],[Czy zagraniczne]]=1, ROUNDUP(telefony[[#This Row],[Trwanie]]*1440,0),0)</f>
        <v>0</v>
      </c>
      <c r="P1609" s="9">
        <f>IF(telefony[[#This Row],[Czy komórkowy]]=1, P1608+telefony[[#This Row],[Trwanie]], P1608)</f>
        <v>2.0398726851851845</v>
      </c>
      <c r="Q1609" s="9">
        <f>IF(telefony[[#This Row],[Czy stacjonarny]]=1, Q1608+telefony[[#This Row],[Trwanie]], Q1608)</f>
        <v>6.2162037037037052</v>
      </c>
    </row>
    <row r="1610" spans="1:17" x14ac:dyDescent="0.25">
      <c r="A1610">
        <v>5850216</v>
      </c>
      <c r="B1610" s="1">
        <v>42940</v>
      </c>
      <c r="C1610" s="2">
        <v>0.59325231481481477</v>
      </c>
      <c r="D1610" s="2">
        <v>0.59866898148148151</v>
      </c>
      <c r="E1610">
        <f>IF(LEN(telefony[[#This Row],[nr]]) = 7, 1,0)</f>
        <v>1</v>
      </c>
      <c r="F1610">
        <f>IF(LEN(telefony[[#This Row],[nr]]) = 8, 1,0)</f>
        <v>0</v>
      </c>
      <c r="G1610">
        <f>IF(LEN(telefony[[#This Row],[nr]]) &gt;= 10, 1,0)</f>
        <v>0</v>
      </c>
      <c r="H1610">
        <f>IF(AND(MID(telefony[[#This Row],[nr]],1,2)="12",  telefony[[#This Row],[Czy stacjonarny]]=1), 1,0)</f>
        <v>0</v>
      </c>
      <c r="I1610" s="2">
        <f>IF(telefony[[#This Row],[Czy stacjonarny na 12]]=1, telefony[[#This Row],[zakonczenie]]-telefony[[#This Row],[rozpoczecie]]+I1609, I1609)</f>
        <v>0.11483796296296273</v>
      </c>
      <c r="J1610" s="9">
        <f>IF(telefony[[#This Row],[Czy stacjonarny]]=1, telefony[[#This Row],[zakonczenie]]-telefony[[#This Row],[rozpoczecie]]+J1609, J1609)</f>
        <v>6.6125231481481475</v>
      </c>
      <c r="K1610" s="9">
        <f>IF(telefony[[#This Row],[Czy komórkowy]]=1, telefony[[#This Row],[zakonczenie]]-telefony[[#This Row],[rozpoczecie]]+K1609, K1609)</f>
        <v>2.204525462962962</v>
      </c>
      <c r="L1610" s="9">
        <f>IF(telefony[[#This Row],[Czy zagraniczne]]=1, telefony[[#This Row],[zakonczenie]]-telefony[[#This Row],[rozpoczecie]]+L1609, L1609)</f>
        <v>0.4564004629629636</v>
      </c>
      <c r="M1610" s="9">
        <f>IF(telefony[[#This Row],[Czy stacjonarny]]=1, telefony[[#This Row],[zakonczenie]]-telefony[[#This Row],[rozpoczecie]]+M1609, IF(telefony[[#This Row],[Czy komórkowy]]=1, telefony[[#This Row],[zakonczenie]]-telefony[[#This Row],[rozpoczecie]]+M1609, M1609))</f>
        <v>8.817048611111133</v>
      </c>
      <c r="N1610" s="2">
        <f>telefony[[#This Row],[zakonczenie]]-telefony[[#This Row],[rozpoczecie]]</f>
        <v>5.4166666666667362E-3</v>
      </c>
      <c r="O1610">
        <f>IF(telefony[[#This Row],[Czy zagraniczne]]=1, ROUNDUP(telefony[[#This Row],[Trwanie]]*1440,0),0)</f>
        <v>0</v>
      </c>
      <c r="P1610" s="9">
        <f>IF(telefony[[#This Row],[Czy komórkowy]]=1, P1609+telefony[[#This Row],[Trwanie]], P1609)</f>
        <v>2.0398726851851845</v>
      </c>
      <c r="Q1610" s="9">
        <f>IF(telefony[[#This Row],[Czy stacjonarny]]=1, Q1609+telefony[[#This Row],[Trwanie]], Q1609)</f>
        <v>6.2216203703703723</v>
      </c>
    </row>
    <row r="1611" spans="1:17" x14ac:dyDescent="0.25">
      <c r="A1611">
        <v>4927402</v>
      </c>
      <c r="B1611" s="1">
        <v>42940</v>
      </c>
      <c r="C1611" s="2">
        <v>0.59351851851851856</v>
      </c>
      <c r="D1611" s="2">
        <v>0.60163194444444446</v>
      </c>
      <c r="E1611">
        <f>IF(LEN(telefony[[#This Row],[nr]]) = 7, 1,0)</f>
        <v>1</v>
      </c>
      <c r="F1611">
        <f>IF(LEN(telefony[[#This Row],[nr]]) = 8, 1,0)</f>
        <v>0</v>
      </c>
      <c r="G1611">
        <f>IF(LEN(telefony[[#This Row],[nr]]) &gt;= 10, 1,0)</f>
        <v>0</v>
      </c>
      <c r="H1611">
        <f>IF(AND(MID(telefony[[#This Row],[nr]],1,2)="12",  telefony[[#This Row],[Czy stacjonarny]]=1), 1,0)</f>
        <v>0</v>
      </c>
      <c r="I1611" s="2">
        <f>IF(telefony[[#This Row],[Czy stacjonarny na 12]]=1, telefony[[#This Row],[zakonczenie]]-telefony[[#This Row],[rozpoczecie]]+I1610, I1610)</f>
        <v>0.11483796296296273</v>
      </c>
      <c r="J1611" s="9">
        <f>IF(telefony[[#This Row],[Czy stacjonarny]]=1, telefony[[#This Row],[zakonczenie]]-telefony[[#This Row],[rozpoczecie]]+J1610, J1610)</f>
        <v>6.6206365740740729</v>
      </c>
      <c r="K1611" s="9">
        <f>IF(telefony[[#This Row],[Czy komórkowy]]=1, telefony[[#This Row],[zakonczenie]]-telefony[[#This Row],[rozpoczecie]]+K1610, K1610)</f>
        <v>2.204525462962962</v>
      </c>
      <c r="L1611" s="9">
        <f>IF(telefony[[#This Row],[Czy zagraniczne]]=1, telefony[[#This Row],[zakonczenie]]-telefony[[#This Row],[rozpoczecie]]+L1610, L1610)</f>
        <v>0.4564004629629636</v>
      </c>
      <c r="M1611" s="9">
        <f>IF(telefony[[#This Row],[Czy stacjonarny]]=1, telefony[[#This Row],[zakonczenie]]-telefony[[#This Row],[rozpoczecie]]+M1610, IF(telefony[[#This Row],[Czy komórkowy]]=1, telefony[[#This Row],[zakonczenie]]-telefony[[#This Row],[rozpoczecie]]+M1610, M1610))</f>
        <v>8.8251620370370585</v>
      </c>
      <c r="N1611" s="2">
        <f>telefony[[#This Row],[zakonczenie]]-telefony[[#This Row],[rozpoczecie]]</f>
        <v>8.113425925925899E-3</v>
      </c>
      <c r="O1611">
        <f>IF(telefony[[#This Row],[Czy zagraniczne]]=1, ROUNDUP(telefony[[#This Row],[Trwanie]]*1440,0),0)</f>
        <v>0</v>
      </c>
      <c r="P1611" s="9">
        <f>IF(telefony[[#This Row],[Czy komórkowy]]=1, P1610+telefony[[#This Row],[Trwanie]], P1610)</f>
        <v>2.0398726851851845</v>
      </c>
      <c r="Q1611" s="9">
        <f>IF(telefony[[#This Row],[Czy stacjonarny]]=1, Q1610+telefony[[#This Row],[Trwanie]], Q1610)</f>
        <v>6.2297337962962978</v>
      </c>
    </row>
    <row r="1612" spans="1:17" x14ac:dyDescent="0.25">
      <c r="A1612">
        <v>60113139</v>
      </c>
      <c r="B1612" s="1">
        <v>42940</v>
      </c>
      <c r="C1612" s="2">
        <v>0.59663194444444445</v>
      </c>
      <c r="D1612" s="2">
        <v>0.60359953703703706</v>
      </c>
      <c r="E1612">
        <f>IF(LEN(telefony[[#This Row],[nr]]) = 7, 1,0)</f>
        <v>0</v>
      </c>
      <c r="F1612">
        <f>IF(LEN(telefony[[#This Row],[nr]]) = 8, 1,0)</f>
        <v>1</v>
      </c>
      <c r="G1612">
        <f>IF(LEN(telefony[[#This Row],[nr]]) &gt;= 10, 1,0)</f>
        <v>0</v>
      </c>
      <c r="H1612">
        <f>IF(AND(MID(telefony[[#This Row],[nr]],1,2)="12",  telefony[[#This Row],[Czy stacjonarny]]=1), 1,0)</f>
        <v>0</v>
      </c>
      <c r="I1612" s="2">
        <f>IF(telefony[[#This Row],[Czy stacjonarny na 12]]=1, telefony[[#This Row],[zakonczenie]]-telefony[[#This Row],[rozpoczecie]]+I1611, I1611)</f>
        <v>0.11483796296296273</v>
      </c>
      <c r="J1612" s="9">
        <f>IF(telefony[[#This Row],[Czy stacjonarny]]=1, telefony[[#This Row],[zakonczenie]]-telefony[[#This Row],[rozpoczecie]]+J1611, J1611)</f>
        <v>6.6206365740740729</v>
      </c>
      <c r="K1612" s="9">
        <f>IF(telefony[[#This Row],[Czy komórkowy]]=1, telefony[[#This Row],[zakonczenie]]-telefony[[#This Row],[rozpoczecie]]+K1611, K1611)</f>
        <v>2.2114930555555548</v>
      </c>
      <c r="L1612" s="9">
        <f>IF(telefony[[#This Row],[Czy zagraniczne]]=1, telefony[[#This Row],[zakonczenie]]-telefony[[#This Row],[rozpoczecie]]+L1611, L1611)</f>
        <v>0.4564004629629636</v>
      </c>
      <c r="M1612" s="9">
        <f>IF(telefony[[#This Row],[Czy stacjonarny]]=1, telefony[[#This Row],[zakonczenie]]-telefony[[#This Row],[rozpoczecie]]+M1611, IF(telefony[[#This Row],[Czy komórkowy]]=1, telefony[[#This Row],[zakonczenie]]-telefony[[#This Row],[rozpoczecie]]+M1611, M1611))</f>
        <v>8.8321296296296516</v>
      </c>
      <c r="N1612" s="2">
        <f>telefony[[#This Row],[zakonczenie]]-telefony[[#This Row],[rozpoczecie]]</f>
        <v>6.9675925925926085E-3</v>
      </c>
      <c r="O1612">
        <f>IF(telefony[[#This Row],[Czy zagraniczne]]=1, ROUNDUP(telefony[[#This Row],[Trwanie]]*1440,0),0)</f>
        <v>0</v>
      </c>
      <c r="P1612" s="9">
        <f>IF(telefony[[#This Row],[Czy komórkowy]]=1, P1611+telefony[[#This Row],[Trwanie]], P1611)</f>
        <v>2.0468402777777772</v>
      </c>
      <c r="Q1612" s="9">
        <f>IF(telefony[[#This Row],[Czy stacjonarny]]=1, Q1611+telefony[[#This Row],[Trwanie]], Q1611)</f>
        <v>6.2297337962962978</v>
      </c>
    </row>
    <row r="1613" spans="1:17" x14ac:dyDescent="0.25">
      <c r="A1613">
        <v>2644526</v>
      </c>
      <c r="B1613" s="1">
        <v>42940</v>
      </c>
      <c r="C1613" s="2">
        <v>0.59864583333333332</v>
      </c>
      <c r="D1613" s="2">
        <v>0.6056597222222222</v>
      </c>
      <c r="E1613">
        <f>IF(LEN(telefony[[#This Row],[nr]]) = 7, 1,0)</f>
        <v>1</v>
      </c>
      <c r="F1613">
        <f>IF(LEN(telefony[[#This Row],[nr]]) = 8, 1,0)</f>
        <v>0</v>
      </c>
      <c r="G1613">
        <f>IF(LEN(telefony[[#This Row],[nr]]) &gt;= 10, 1,0)</f>
        <v>0</v>
      </c>
      <c r="H1613">
        <f>IF(AND(MID(telefony[[#This Row],[nr]],1,2)="12",  telefony[[#This Row],[Czy stacjonarny]]=1), 1,0)</f>
        <v>0</v>
      </c>
      <c r="I1613" s="2">
        <f>IF(telefony[[#This Row],[Czy stacjonarny na 12]]=1, telefony[[#This Row],[zakonczenie]]-telefony[[#This Row],[rozpoczecie]]+I1612, I1612)</f>
        <v>0.11483796296296273</v>
      </c>
      <c r="J1613" s="9">
        <f>IF(telefony[[#This Row],[Czy stacjonarny]]=1, telefony[[#This Row],[zakonczenie]]-telefony[[#This Row],[rozpoczecie]]+J1612, J1612)</f>
        <v>6.6276504629629613</v>
      </c>
      <c r="K1613" s="9">
        <f>IF(telefony[[#This Row],[Czy komórkowy]]=1, telefony[[#This Row],[zakonczenie]]-telefony[[#This Row],[rozpoczecie]]+K1612, K1612)</f>
        <v>2.2114930555555548</v>
      </c>
      <c r="L1613" s="9">
        <f>IF(telefony[[#This Row],[Czy zagraniczne]]=1, telefony[[#This Row],[zakonczenie]]-telefony[[#This Row],[rozpoczecie]]+L1612, L1612)</f>
        <v>0.4564004629629636</v>
      </c>
      <c r="M1613" s="9">
        <f>IF(telefony[[#This Row],[Czy stacjonarny]]=1, telefony[[#This Row],[zakonczenie]]-telefony[[#This Row],[rozpoczecie]]+M1612, IF(telefony[[#This Row],[Czy komórkowy]]=1, telefony[[#This Row],[zakonczenie]]-telefony[[#This Row],[rozpoczecie]]+M1612, M1612))</f>
        <v>8.8391435185185401</v>
      </c>
      <c r="N1613" s="2">
        <f>telefony[[#This Row],[zakonczenie]]-telefony[[#This Row],[rozpoczecie]]</f>
        <v>7.0138888888888751E-3</v>
      </c>
      <c r="O1613">
        <f>IF(telefony[[#This Row],[Czy zagraniczne]]=1, ROUNDUP(telefony[[#This Row],[Trwanie]]*1440,0),0)</f>
        <v>0</v>
      </c>
      <c r="P1613" s="9">
        <f>IF(telefony[[#This Row],[Czy komórkowy]]=1, P1612+telefony[[#This Row],[Trwanie]], P1612)</f>
        <v>2.0468402777777772</v>
      </c>
      <c r="Q1613" s="9">
        <f>IF(telefony[[#This Row],[Czy stacjonarny]]=1, Q1612+telefony[[#This Row],[Trwanie]], Q1612)</f>
        <v>6.2367476851851862</v>
      </c>
    </row>
    <row r="1614" spans="1:17" x14ac:dyDescent="0.25">
      <c r="A1614">
        <v>7226610</v>
      </c>
      <c r="B1614" s="1">
        <v>42940</v>
      </c>
      <c r="C1614" s="2">
        <v>0.6005787037037037</v>
      </c>
      <c r="D1614" s="2">
        <v>0.6107407407407407</v>
      </c>
      <c r="E1614">
        <f>IF(LEN(telefony[[#This Row],[nr]]) = 7, 1,0)</f>
        <v>1</v>
      </c>
      <c r="F1614">
        <f>IF(LEN(telefony[[#This Row],[nr]]) = 8, 1,0)</f>
        <v>0</v>
      </c>
      <c r="G1614">
        <f>IF(LEN(telefony[[#This Row],[nr]]) &gt;= 10, 1,0)</f>
        <v>0</v>
      </c>
      <c r="H1614">
        <f>IF(AND(MID(telefony[[#This Row],[nr]],1,2)="12",  telefony[[#This Row],[Czy stacjonarny]]=1), 1,0)</f>
        <v>0</v>
      </c>
      <c r="I1614" s="2">
        <f>IF(telefony[[#This Row],[Czy stacjonarny na 12]]=1, telefony[[#This Row],[zakonczenie]]-telefony[[#This Row],[rozpoczecie]]+I1613, I1613)</f>
        <v>0.11483796296296273</v>
      </c>
      <c r="J1614" s="9">
        <f>IF(telefony[[#This Row],[Czy stacjonarny]]=1, telefony[[#This Row],[zakonczenie]]-telefony[[#This Row],[rozpoczecie]]+J1613, J1613)</f>
        <v>6.6378124999999981</v>
      </c>
      <c r="K1614" s="9">
        <f>IF(telefony[[#This Row],[Czy komórkowy]]=1, telefony[[#This Row],[zakonczenie]]-telefony[[#This Row],[rozpoczecie]]+K1613, K1613)</f>
        <v>2.2114930555555548</v>
      </c>
      <c r="L1614" s="9">
        <f>IF(telefony[[#This Row],[Czy zagraniczne]]=1, telefony[[#This Row],[zakonczenie]]-telefony[[#This Row],[rozpoczecie]]+L1613, L1613)</f>
        <v>0.4564004629629636</v>
      </c>
      <c r="M1614" s="9">
        <f>IF(telefony[[#This Row],[Czy stacjonarny]]=1, telefony[[#This Row],[zakonczenie]]-telefony[[#This Row],[rozpoczecie]]+M1613, IF(telefony[[#This Row],[Czy komórkowy]]=1, telefony[[#This Row],[zakonczenie]]-telefony[[#This Row],[rozpoczecie]]+M1613, M1613))</f>
        <v>8.8493055555555777</v>
      </c>
      <c r="N1614" s="2">
        <f>telefony[[#This Row],[zakonczenie]]-telefony[[#This Row],[rozpoczecie]]</f>
        <v>1.0162037037036997E-2</v>
      </c>
      <c r="O1614">
        <f>IF(telefony[[#This Row],[Czy zagraniczne]]=1, ROUNDUP(telefony[[#This Row],[Trwanie]]*1440,0),0)</f>
        <v>0</v>
      </c>
      <c r="P1614" s="9">
        <f>IF(telefony[[#This Row],[Czy komórkowy]]=1, P1613+telefony[[#This Row],[Trwanie]], P1613)</f>
        <v>2.0468402777777772</v>
      </c>
      <c r="Q1614" s="9">
        <f>IF(telefony[[#This Row],[Czy stacjonarny]]=1, Q1613+telefony[[#This Row],[Trwanie]], Q1613)</f>
        <v>6.246909722222223</v>
      </c>
    </row>
    <row r="1615" spans="1:17" x14ac:dyDescent="0.25">
      <c r="A1615">
        <v>9328179</v>
      </c>
      <c r="B1615" s="1">
        <v>42940</v>
      </c>
      <c r="C1615" s="2">
        <v>0.60211805555555553</v>
      </c>
      <c r="D1615" s="2">
        <v>0.60282407407407412</v>
      </c>
      <c r="E1615">
        <f>IF(LEN(telefony[[#This Row],[nr]]) = 7, 1,0)</f>
        <v>1</v>
      </c>
      <c r="F1615">
        <f>IF(LEN(telefony[[#This Row],[nr]]) = 8, 1,0)</f>
        <v>0</v>
      </c>
      <c r="G1615">
        <f>IF(LEN(telefony[[#This Row],[nr]]) &gt;= 10, 1,0)</f>
        <v>0</v>
      </c>
      <c r="H1615">
        <f>IF(AND(MID(telefony[[#This Row],[nr]],1,2)="12",  telefony[[#This Row],[Czy stacjonarny]]=1), 1,0)</f>
        <v>0</v>
      </c>
      <c r="I1615" s="2">
        <f>IF(telefony[[#This Row],[Czy stacjonarny na 12]]=1, telefony[[#This Row],[zakonczenie]]-telefony[[#This Row],[rozpoczecie]]+I1614, I1614)</f>
        <v>0.11483796296296273</v>
      </c>
      <c r="J1615" s="9">
        <f>IF(telefony[[#This Row],[Czy stacjonarny]]=1, telefony[[#This Row],[zakonczenie]]-telefony[[#This Row],[rozpoczecie]]+J1614, J1614)</f>
        <v>6.6385185185185165</v>
      </c>
      <c r="K1615" s="9">
        <f>IF(telefony[[#This Row],[Czy komórkowy]]=1, telefony[[#This Row],[zakonczenie]]-telefony[[#This Row],[rozpoczecie]]+K1614, K1614)</f>
        <v>2.2114930555555548</v>
      </c>
      <c r="L1615" s="9">
        <f>IF(telefony[[#This Row],[Czy zagraniczne]]=1, telefony[[#This Row],[zakonczenie]]-telefony[[#This Row],[rozpoczecie]]+L1614, L1614)</f>
        <v>0.4564004629629636</v>
      </c>
      <c r="M1615" s="9">
        <f>IF(telefony[[#This Row],[Czy stacjonarny]]=1, telefony[[#This Row],[zakonczenie]]-telefony[[#This Row],[rozpoczecie]]+M1614, IF(telefony[[#This Row],[Czy komórkowy]]=1, telefony[[#This Row],[zakonczenie]]-telefony[[#This Row],[rozpoczecie]]+M1614, M1614))</f>
        <v>8.850011574074097</v>
      </c>
      <c r="N1615" s="2">
        <f>telefony[[#This Row],[zakonczenie]]-telefony[[#This Row],[rozpoczecie]]</f>
        <v>7.0601851851859188E-4</v>
      </c>
      <c r="O1615">
        <f>IF(telefony[[#This Row],[Czy zagraniczne]]=1, ROUNDUP(telefony[[#This Row],[Trwanie]]*1440,0),0)</f>
        <v>0</v>
      </c>
      <c r="P1615" s="9">
        <f>IF(telefony[[#This Row],[Czy komórkowy]]=1, P1614+telefony[[#This Row],[Trwanie]], P1614)</f>
        <v>2.0468402777777772</v>
      </c>
      <c r="Q1615" s="9">
        <f>IF(telefony[[#This Row],[Czy stacjonarny]]=1, Q1614+telefony[[#This Row],[Trwanie]], Q1614)</f>
        <v>6.2476157407407413</v>
      </c>
    </row>
    <row r="1616" spans="1:17" x14ac:dyDescent="0.25">
      <c r="A1616">
        <v>7457716</v>
      </c>
      <c r="B1616" s="1">
        <v>42940</v>
      </c>
      <c r="C1616" s="2">
        <v>0.6068634259259259</v>
      </c>
      <c r="D1616" s="2">
        <v>0.61152777777777778</v>
      </c>
      <c r="E1616">
        <f>IF(LEN(telefony[[#This Row],[nr]]) = 7, 1,0)</f>
        <v>1</v>
      </c>
      <c r="F1616">
        <f>IF(LEN(telefony[[#This Row],[nr]]) = 8, 1,0)</f>
        <v>0</v>
      </c>
      <c r="G1616">
        <f>IF(LEN(telefony[[#This Row],[nr]]) &gt;= 10, 1,0)</f>
        <v>0</v>
      </c>
      <c r="H1616">
        <f>IF(AND(MID(telefony[[#This Row],[nr]],1,2)="12",  telefony[[#This Row],[Czy stacjonarny]]=1), 1,0)</f>
        <v>0</v>
      </c>
      <c r="I1616" s="2">
        <f>IF(telefony[[#This Row],[Czy stacjonarny na 12]]=1, telefony[[#This Row],[zakonczenie]]-telefony[[#This Row],[rozpoczecie]]+I1615, I1615)</f>
        <v>0.11483796296296273</v>
      </c>
      <c r="J1616" s="9">
        <f>IF(telefony[[#This Row],[Czy stacjonarny]]=1, telefony[[#This Row],[zakonczenie]]-telefony[[#This Row],[rozpoczecie]]+J1615, J1615)</f>
        <v>6.6431828703703681</v>
      </c>
      <c r="K1616" s="9">
        <f>IF(telefony[[#This Row],[Czy komórkowy]]=1, telefony[[#This Row],[zakonczenie]]-telefony[[#This Row],[rozpoczecie]]+K1615, K1615)</f>
        <v>2.2114930555555548</v>
      </c>
      <c r="L1616" s="9">
        <f>IF(telefony[[#This Row],[Czy zagraniczne]]=1, telefony[[#This Row],[zakonczenie]]-telefony[[#This Row],[rozpoczecie]]+L1615, L1615)</f>
        <v>0.4564004629629636</v>
      </c>
      <c r="M1616" s="9">
        <f>IF(telefony[[#This Row],[Czy stacjonarny]]=1, telefony[[#This Row],[zakonczenie]]-telefony[[#This Row],[rozpoczecie]]+M1615, IF(telefony[[#This Row],[Czy komórkowy]]=1, telefony[[#This Row],[zakonczenie]]-telefony[[#This Row],[rozpoczecie]]+M1615, M1615))</f>
        <v>8.8546759259259495</v>
      </c>
      <c r="N1616" s="2">
        <f>telefony[[#This Row],[zakonczenie]]-telefony[[#This Row],[rozpoczecie]]</f>
        <v>4.6643518518518778E-3</v>
      </c>
      <c r="O1616">
        <f>IF(telefony[[#This Row],[Czy zagraniczne]]=1, ROUNDUP(telefony[[#This Row],[Trwanie]]*1440,0),0)</f>
        <v>0</v>
      </c>
      <c r="P1616" s="9">
        <f>IF(telefony[[#This Row],[Czy komórkowy]]=1, P1615+telefony[[#This Row],[Trwanie]], P1615)</f>
        <v>2.0468402777777772</v>
      </c>
      <c r="Q1616" s="9">
        <f>IF(telefony[[#This Row],[Czy stacjonarny]]=1, Q1615+telefony[[#This Row],[Trwanie]], Q1615)</f>
        <v>6.252280092592593</v>
      </c>
    </row>
    <row r="1617" spans="1:17" x14ac:dyDescent="0.25">
      <c r="A1617">
        <v>1739364</v>
      </c>
      <c r="B1617" s="1">
        <v>42940</v>
      </c>
      <c r="C1617" s="2">
        <v>0.61100694444444448</v>
      </c>
      <c r="D1617" s="2">
        <v>0.62071759259259263</v>
      </c>
      <c r="E1617">
        <f>IF(LEN(telefony[[#This Row],[nr]]) = 7, 1,0)</f>
        <v>1</v>
      </c>
      <c r="F1617">
        <f>IF(LEN(telefony[[#This Row],[nr]]) = 8, 1,0)</f>
        <v>0</v>
      </c>
      <c r="G1617">
        <f>IF(LEN(telefony[[#This Row],[nr]]) &gt;= 10, 1,0)</f>
        <v>0</v>
      </c>
      <c r="H1617">
        <f>IF(AND(MID(telefony[[#This Row],[nr]],1,2)="12",  telefony[[#This Row],[Czy stacjonarny]]=1), 1,0)</f>
        <v>0</v>
      </c>
      <c r="I1617" s="2">
        <f>IF(telefony[[#This Row],[Czy stacjonarny na 12]]=1, telefony[[#This Row],[zakonczenie]]-telefony[[#This Row],[rozpoczecie]]+I1616, I1616)</f>
        <v>0.11483796296296273</v>
      </c>
      <c r="J1617" s="9">
        <f>IF(telefony[[#This Row],[Czy stacjonarny]]=1, telefony[[#This Row],[zakonczenie]]-telefony[[#This Row],[rozpoczecie]]+J1616, J1616)</f>
        <v>6.6528935185185158</v>
      </c>
      <c r="K1617" s="9">
        <f>IF(telefony[[#This Row],[Czy komórkowy]]=1, telefony[[#This Row],[zakonczenie]]-telefony[[#This Row],[rozpoczecie]]+K1616, K1616)</f>
        <v>2.2114930555555548</v>
      </c>
      <c r="L1617" s="9">
        <f>IF(telefony[[#This Row],[Czy zagraniczne]]=1, telefony[[#This Row],[zakonczenie]]-telefony[[#This Row],[rozpoczecie]]+L1616, L1616)</f>
        <v>0.4564004629629636</v>
      </c>
      <c r="M1617" s="9">
        <f>IF(telefony[[#This Row],[Czy stacjonarny]]=1, telefony[[#This Row],[zakonczenie]]-telefony[[#This Row],[rozpoczecie]]+M1616, IF(telefony[[#This Row],[Czy komórkowy]]=1, telefony[[#This Row],[zakonczenie]]-telefony[[#This Row],[rozpoczecie]]+M1616, M1616))</f>
        <v>8.8643865740740981</v>
      </c>
      <c r="N1617" s="2">
        <f>telefony[[#This Row],[zakonczenie]]-telefony[[#This Row],[rozpoczecie]]</f>
        <v>9.7106481481481488E-3</v>
      </c>
      <c r="O1617">
        <f>IF(telefony[[#This Row],[Czy zagraniczne]]=1, ROUNDUP(telefony[[#This Row],[Trwanie]]*1440,0),0)</f>
        <v>0</v>
      </c>
      <c r="P1617" s="9">
        <f>IF(telefony[[#This Row],[Czy komórkowy]]=1, P1616+telefony[[#This Row],[Trwanie]], P1616)</f>
        <v>2.0468402777777772</v>
      </c>
      <c r="Q1617" s="9">
        <f>IF(telefony[[#This Row],[Czy stacjonarny]]=1, Q1616+telefony[[#This Row],[Trwanie]], Q1616)</f>
        <v>6.2619907407407407</v>
      </c>
    </row>
    <row r="1618" spans="1:17" x14ac:dyDescent="0.25">
      <c r="A1618">
        <v>1677537</v>
      </c>
      <c r="B1618" s="1">
        <v>42940</v>
      </c>
      <c r="C1618" s="2">
        <v>0.61471064814814813</v>
      </c>
      <c r="D1618" s="2">
        <v>0.62232638888888892</v>
      </c>
      <c r="E1618">
        <f>IF(LEN(telefony[[#This Row],[nr]]) = 7, 1,0)</f>
        <v>1</v>
      </c>
      <c r="F1618">
        <f>IF(LEN(telefony[[#This Row],[nr]]) = 8, 1,0)</f>
        <v>0</v>
      </c>
      <c r="G1618">
        <f>IF(LEN(telefony[[#This Row],[nr]]) &gt;= 10, 1,0)</f>
        <v>0</v>
      </c>
      <c r="H1618">
        <f>IF(AND(MID(telefony[[#This Row],[nr]],1,2)="12",  telefony[[#This Row],[Czy stacjonarny]]=1), 1,0)</f>
        <v>0</v>
      </c>
      <c r="I1618" s="2">
        <f>IF(telefony[[#This Row],[Czy stacjonarny na 12]]=1, telefony[[#This Row],[zakonczenie]]-telefony[[#This Row],[rozpoczecie]]+I1617, I1617)</f>
        <v>0.11483796296296273</v>
      </c>
      <c r="J1618" s="9">
        <f>IF(telefony[[#This Row],[Czy stacjonarny]]=1, telefony[[#This Row],[zakonczenie]]-telefony[[#This Row],[rozpoczecie]]+J1617, J1617)</f>
        <v>6.660509259259257</v>
      </c>
      <c r="K1618" s="9">
        <f>IF(telefony[[#This Row],[Czy komórkowy]]=1, telefony[[#This Row],[zakonczenie]]-telefony[[#This Row],[rozpoczecie]]+K1617, K1617)</f>
        <v>2.2114930555555548</v>
      </c>
      <c r="L1618" s="9">
        <f>IF(telefony[[#This Row],[Czy zagraniczne]]=1, telefony[[#This Row],[zakonczenie]]-telefony[[#This Row],[rozpoczecie]]+L1617, L1617)</f>
        <v>0.4564004629629636</v>
      </c>
      <c r="M1618" s="9">
        <f>IF(telefony[[#This Row],[Czy stacjonarny]]=1, telefony[[#This Row],[zakonczenie]]-telefony[[#This Row],[rozpoczecie]]+M1617, IF(telefony[[#This Row],[Czy komórkowy]]=1, telefony[[#This Row],[zakonczenie]]-telefony[[#This Row],[rozpoczecie]]+M1617, M1617))</f>
        <v>8.8720023148148393</v>
      </c>
      <c r="N1618" s="2">
        <f>telefony[[#This Row],[zakonczenie]]-telefony[[#This Row],[rozpoczecie]]</f>
        <v>7.615740740740784E-3</v>
      </c>
      <c r="O1618">
        <f>IF(telefony[[#This Row],[Czy zagraniczne]]=1, ROUNDUP(telefony[[#This Row],[Trwanie]]*1440,0),0)</f>
        <v>0</v>
      </c>
      <c r="P1618" s="9">
        <f>IF(telefony[[#This Row],[Czy komórkowy]]=1, P1617+telefony[[#This Row],[Trwanie]], P1617)</f>
        <v>2.0468402777777772</v>
      </c>
      <c r="Q1618" s="9">
        <f>IF(telefony[[#This Row],[Czy stacjonarny]]=1, Q1617+telefony[[#This Row],[Trwanie]], Q1617)</f>
        <v>6.2696064814814818</v>
      </c>
    </row>
    <row r="1619" spans="1:17" x14ac:dyDescent="0.25">
      <c r="A1619">
        <v>55614678</v>
      </c>
      <c r="B1619" s="1">
        <v>42940</v>
      </c>
      <c r="C1619" s="2">
        <v>0.61826388888888884</v>
      </c>
      <c r="D1619" s="2">
        <v>0.62091435185185184</v>
      </c>
      <c r="E1619">
        <f>IF(LEN(telefony[[#This Row],[nr]]) = 7, 1,0)</f>
        <v>0</v>
      </c>
      <c r="F1619">
        <f>IF(LEN(telefony[[#This Row],[nr]]) = 8, 1,0)</f>
        <v>1</v>
      </c>
      <c r="G1619">
        <f>IF(LEN(telefony[[#This Row],[nr]]) &gt;= 10, 1,0)</f>
        <v>0</v>
      </c>
      <c r="H1619">
        <f>IF(AND(MID(telefony[[#This Row],[nr]],1,2)="12",  telefony[[#This Row],[Czy stacjonarny]]=1), 1,0)</f>
        <v>0</v>
      </c>
      <c r="I1619" s="2">
        <f>IF(telefony[[#This Row],[Czy stacjonarny na 12]]=1, telefony[[#This Row],[zakonczenie]]-telefony[[#This Row],[rozpoczecie]]+I1618, I1618)</f>
        <v>0.11483796296296273</v>
      </c>
      <c r="J1619" s="9">
        <f>IF(telefony[[#This Row],[Czy stacjonarny]]=1, telefony[[#This Row],[zakonczenie]]-telefony[[#This Row],[rozpoczecie]]+J1618, J1618)</f>
        <v>6.660509259259257</v>
      </c>
      <c r="K1619" s="9">
        <f>IF(telefony[[#This Row],[Czy komórkowy]]=1, telefony[[#This Row],[zakonczenie]]-telefony[[#This Row],[rozpoczecie]]+K1618, K1618)</f>
        <v>2.2141435185185179</v>
      </c>
      <c r="L1619" s="9">
        <f>IF(telefony[[#This Row],[Czy zagraniczne]]=1, telefony[[#This Row],[zakonczenie]]-telefony[[#This Row],[rozpoczecie]]+L1618, L1618)</f>
        <v>0.4564004629629636</v>
      </c>
      <c r="M1619" s="9">
        <f>IF(telefony[[#This Row],[Czy stacjonarny]]=1, telefony[[#This Row],[zakonczenie]]-telefony[[#This Row],[rozpoczecie]]+M1618, IF(telefony[[#This Row],[Czy komórkowy]]=1, telefony[[#This Row],[zakonczenie]]-telefony[[#This Row],[rozpoczecie]]+M1618, M1618))</f>
        <v>8.8746527777778024</v>
      </c>
      <c r="N1619" s="2">
        <f>telefony[[#This Row],[zakonczenie]]-telefony[[#This Row],[rozpoczecie]]</f>
        <v>2.6504629629630072E-3</v>
      </c>
      <c r="O1619">
        <f>IF(telefony[[#This Row],[Czy zagraniczne]]=1, ROUNDUP(telefony[[#This Row],[Trwanie]]*1440,0),0)</f>
        <v>0</v>
      </c>
      <c r="P1619" s="9">
        <f>IF(telefony[[#This Row],[Czy komórkowy]]=1, P1618+telefony[[#This Row],[Trwanie]], P1618)</f>
        <v>2.0494907407407403</v>
      </c>
      <c r="Q1619" s="9">
        <f>IF(telefony[[#This Row],[Czy stacjonarny]]=1, Q1618+telefony[[#This Row],[Trwanie]], Q1618)</f>
        <v>6.2696064814814818</v>
      </c>
    </row>
    <row r="1620" spans="1:17" x14ac:dyDescent="0.25">
      <c r="A1620">
        <v>4272221</v>
      </c>
      <c r="B1620" s="1">
        <v>42940</v>
      </c>
      <c r="C1620" s="2">
        <v>0.62152777777777779</v>
      </c>
      <c r="D1620" s="2">
        <v>0.62572916666666667</v>
      </c>
      <c r="E1620">
        <f>IF(LEN(telefony[[#This Row],[nr]]) = 7, 1,0)</f>
        <v>1</v>
      </c>
      <c r="F1620">
        <f>IF(LEN(telefony[[#This Row],[nr]]) = 8, 1,0)</f>
        <v>0</v>
      </c>
      <c r="G1620">
        <f>IF(LEN(telefony[[#This Row],[nr]]) &gt;= 10, 1,0)</f>
        <v>0</v>
      </c>
      <c r="H1620">
        <f>IF(AND(MID(telefony[[#This Row],[nr]],1,2)="12",  telefony[[#This Row],[Czy stacjonarny]]=1), 1,0)</f>
        <v>0</v>
      </c>
      <c r="I1620" s="2">
        <f>IF(telefony[[#This Row],[Czy stacjonarny na 12]]=1, telefony[[#This Row],[zakonczenie]]-telefony[[#This Row],[rozpoczecie]]+I1619, I1619)</f>
        <v>0.11483796296296273</v>
      </c>
      <c r="J1620" s="9">
        <f>IF(telefony[[#This Row],[Czy stacjonarny]]=1, telefony[[#This Row],[zakonczenie]]-telefony[[#This Row],[rozpoczecie]]+J1619, J1619)</f>
        <v>6.6647106481481462</v>
      </c>
      <c r="K1620" s="9">
        <f>IF(telefony[[#This Row],[Czy komórkowy]]=1, telefony[[#This Row],[zakonczenie]]-telefony[[#This Row],[rozpoczecie]]+K1619, K1619)</f>
        <v>2.2141435185185179</v>
      </c>
      <c r="L1620" s="9">
        <f>IF(telefony[[#This Row],[Czy zagraniczne]]=1, telefony[[#This Row],[zakonczenie]]-telefony[[#This Row],[rozpoczecie]]+L1619, L1619)</f>
        <v>0.4564004629629636</v>
      </c>
      <c r="M1620" s="9">
        <f>IF(telefony[[#This Row],[Czy stacjonarny]]=1, telefony[[#This Row],[zakonczenie]]-telefony[[#This Row],[rozpoczecie]]+M1619, IF(telefony[[#This Row],[Czy komórkowy]]=1, telefony[[#This Row],[zakonczenie]]-telefony[[#This Row],[rozpoczecie]]+M1619, M1619))</f>
        <v>8.8788541666666916</v>
      </c>
      <c r="N1620" s="2">
        <f>telefony[[#This Row],[zakonczenie]]-telefony[[#This Row],[rozpoczecie]]</f>
        <v>4.2013888888888795E-3</v>
      </c>
      <c r="O1620">
        <f>IF(telefony[[#This Row],[Czy zagraniczne]]=1, ROUNDUP(telefony[[#This Row],[Trwanie]]*1440,0),0)</f>
        <v>0</v>
      </c>
      <c r="P1620" s="9">
        <f>IF(telefony[[#This Row],[Czy komórkowy]]=1, P1619+telefony[[#This Row],[Trwanie]], P1619)</f>
        <v>2.0494907407407403</v>
      </c>
      <c r="Q1620" s="9">
        <f>IF(telefony[[#This Row],[Czy stacjonarny]]=1, Q1619+telefony[[#This Row],[Trwanie]], Q1619)</f>
        <v>6.273807870370371</v>
      </c>
    </row>
    <row r="1621" spans="1:17" x14ac:dyDescent="0.25">
      <c r="A1621">
        <v>1740380</v>
      </c>
      <c r="B1621" s="1">
        <v>42940</v>
      </c>
      <c r="C1621" s="2">
        <v>0.62605324074074076</v>
      </c>
      <c r="D1621" s="2">
        <v>0.63655092592592588</v>
      </c>
      <c r="E1621">
        <f>IF(LEN(telefony[[#This Row],[nr]]) = 7, 1,0)</f>
        <v>1</v>
      </c>
      <c r="F1621">
        <f>IF(LEN(telefony[[#This Row],[nr]]) = 8, 1,0)</f>
        <v>0</v>
      </c>
      <c r="G1621">
        <f>IF(LEN(telefony[[#This Row],[nr]]) &gt;= 10, 1,0)</f>
        <v>0</v>
      </c>
      <c r="H1621">
        <f>IF(AND(MID(telefony[[#This Row],[nr]],1,2)="12",  telefony[[#This Row],[Czy stacjonarny]]=1), 1,0)</f>
        <v>0</v>
      </c>
      <c r="I1621" s="2">
        <f>IF(telefony[[#This Row],[Czy stacjonarny na 12]]=1, telefony[[#This Row],[zakonczenie]]-telefony[[#This Row],[rozpoczecie]]+I1620, I1620)</f>
        <v>0.11483796296296273</v>
      </c>
      <c r="J1621" s="9">
        <f>IF(telefony[[#This Row],[Czy stacjonarny]]=1, telefony[[#This Row],[zakonczenie]]-telefony[[#This Row],[rozpoczecie]]+J1620, J1620)</f>
        <v>6.6752083333333312</v>
      </c>
      <c r="K1621" s="9">
        <f>IF(telefony[[#This Row],[Czy komórkowy]]=1, telefony[[#This Row],[zakonczenie]]-telefony[[#This Row],[rozpoczecie]]+K1620, K1620)</f>
        <v>2.2141435185185179</v>
      </c>
      <c r="L1621" s="9">
        <f>IF(telefony[[#This Row],[Czy zagraniczne]]=1, telefony[[#This Row],[zakonczenie]]-telefony[[#This Row],[rozpoczecie]]+L1620, L1620)</f>
        <v>0.4564004629629636</v>
      </c>
      <c r="M1621" s="9">
        <f>IF(telefony[[#This Row],[Czy stacjonarny]]=1, telefony[[#This Row],[zakonczenie]]-telefony[[#This Row],[rozpoczecie]]+M1620, IF(telefony[[#This Row],[Czy komórkowy]]=1, telefony[[#This Row],[zakonczenie]]-telefony[[#This Row],[rozpoczecie]]+M1620, M1620))</f>
        <v>8.8893518518518775</v>
      </c>
      <c r="N1621" s="2">
        <f>telefony[[#This Row],[zakonczenie]]-telefony[[#This Row],[rozpoczecie]]</f>
        <v>1.0497685185185124E-2</v>
      </c>
      <c r="O1621">
        <f>IF(telefony[[#This Row],[Czy zagraniczne]]=1, ROUNDUP(telefony[[#This Row],[Trwanie]]*1440,0),0)</f>
        <v>0</v>
      </c>
      <c r="P1621" s="9">
        <f>IF(telefony[[#This Row],[Czy komórkowy]]=1, P1620+telefony[[#This Row],[Trwanie]], P1620)</f>
        <v>2.0494907407407403</v>
      </c>
      <c r="Q1621" s="9">
        <f>IF(telefony[[#This Row],[Czy stacjonarny]]=1, Q1620+telefony[[#This Row],[Trwanie]], Q1620)</f>
        <v>6.284305555555556</v>
      </c>
    </row>
    <row r="1622" spans="1:17" x14ac:dyDescent="0.25">
      <c r="A1622">
        <v>6005355</v>
      </c>
      <c r="B1622" s="1">
        <v>42941</v>
      </c>
      <c r="C1622" s="2">
        <v>0.33688657407407407</v>
      </c>
      <c r="D1622" s="2">
        <v>0.34452546296296294</v>
      </c>
      <c r="E1622">
        <f>IF(LEN(telefony[[#This Row],[nr]]) = 7, 1,0)</f>
        <v>1</v>
      </c>
      <c r="F1622">
        <f>IF(LEN(telefony[[#This Row],[nr]]) = 8, 1,0)</f>
        <v>0</v>
      </c>
      <c r="G1622">
        <f>IF(LEN(telefony[[#This Row],[nr]]) &gt;= 10, 1,0)</f>
        <v>0</v>
      </c>
      <c r="H1622">
        <f>IF(AND(MID(telefony[[#This Row],[nr]],1,2)="12",  telefony[[#This Row],[Czy stacjonarny]]=1), 1,0)</f>
        <v>0</v>
      </c>
      <c r="I1622" s="2">
        <f>IF(telefony[[#This Row],[Czy stacjonarny na 12]]=1, telefony[[#This Row],[zakonczenie]]-telefony[[#This Row],[rozpoczecie]]+I1621, I1621)</f>
        <v>0.11483796296296273</v>
      </c>
      <c r="J1622" s="9">
        <f>IF(telefony[[#This Row],[Czy stacjonarny]]=1, telefony[[#This Row],[zakonczenie]]-telefony[[#This Row],[rozpoczecie]]+J1621, J1621)</f>
        <v>6.6828472222222199</v>
      </c>
      <c r="K1622" s="9">
        <f>IF(telefony[[#This Row],[Czy komórkowy]]=1, telefony[[#This Row],[zakonczenie]]-telefony[[#This Row],[rozpoczecie]]+K1621, K1621)</f>
        <v>2.2141435185185179</v>
      </c>
      <c r="L1622" s="9">
        <f>IF(telefony[[#This Row],[Czy zagraniczne]]=1, telefony[[#This Row],[zakonczenie]]-telefony[[#This Row],[rozpoczecie]]+L1621, L1621)</f>
        <v>0.4564004629629636</v>
      </c>
      <c r="M1622" s="9">
        <f>IF(telefony[[#This Row],[Czy stacjonarny]]=1, telefony[[#This Row],[zakonczenie]]-telefony[[#This Row],[rozpoczecie]]+M1621, IF(telefony[[#This Row],[Czy komórkowy]]=1, telefony[[#This Row],[zakonczenie]]-telefony[[#This Row],[rozpoczecie]]+M1621, M1621))</f>
        <v>8.8969907407407671</v>
      </c>
      <c r="N1622" s="2">
        <f>telefony[[#This Row],[zakonczenie]]-telefony[[#This Row],[rozpoczecie]]</f>
        <v>7.6388888888888618E-3</v>
      </c>
      <c r="O1622">
        <f>IF(telefony[[#This Row],[Czy zagraniczne]]=1, ROUNDUP(telefony[[#This Row],[Trwanie]]*1440,0),0)</f>
        <v>0</v>
      </c>
      <c r="P1622" s="9">
        <f>IF(telefony[[#This Row],[Czy komórkowy]]=1, P1621+telefony[[#This Row],[Trwanie]], P1621)</f>
        <v>2.0494907407407403</v>
      </c>
      <c r="Q1622" s="9">
        <f>IF(telefony[[#This Row],[Czy stacjonarny]]=1, Q1621+telefony[[#This Row],[Trwanie]], Q1621)</f>
        <v>6.2919444444444448</v>
      </c>
    </row>
    <row r="1623" spans="1:17" x14ac:dyDescent="0.25">
      <c r="A1623">
        <v>2400590</v>
      </c>
      <c r="B1623" s="1">
        <v>42941</v>
      </c>
      <c r="C1623" s="2">
        <v>0.34145833333333331</v>
      </c>
      <c r="D1623" s="2">
        <v>0.34645833333333331</v>
      </c>
      <c r="E1623">
        <f>IF(LEN(telefony[[#This Row],[nr]]) = 7, 1,0)</f>
        <v>1</v>
      </c>
      <c r="F1623">
        <f>IF(LEN(telefony[[#This Row],[nr]]) = 8, 1,0)</f>
        <v>0</v>
      </c>
      <c r="G1623">
        <f>IF(LEN(telefony[[#This Row],[nr]]) &gt;= 10, 1,0)</f>
        <v>0</v>
      </c>
      <c r="H1623">
        <f>IF(AND(MID(telefony[[#This Row],[nr]],1,2)="12",  telefony[[#This Row],[Czy stacjonarny]]=1), 1,0)</f>
        <v>0</v>
      </c>
      <c r="I1623" s="2">
        <f>IF(telefony[[#This Row],[Czy stacjonarny na 12]]=1, telefony[[#This Row],[zakonczenie]]-telefony[[#This Row],[rozpoczecie]]+I1622, I1622)</f>
        <v>0.11483796296296273</v>
      </c>
      <c r="J1623" s="9">
        <f>IF(telefony[[#This Row],[Czy stacjonarny]]=1, telefony[[#This Row],[zakonczenie]]-telefony[[#This Row],[rozpoczecie]]+J1622, J1622)</f>
        <v>6.6878472222222198</v>
      </c>
      <c r="K1623" s="9">
        <f>IF(telefony[[#This Row],[Czy komórkowy]]=1, telefony[[#This Row],[zakonczenie]]-telefony[[#This Row],[rozpoczecie]]+K1622, K1622)</f>
        <v>2.2141435185185179</v>
      </c>
      <c r="L1623" s="9">
        <f>IF(telefony[[#This Row],[Czy zagraniczne]]=1, telefony[[#This Row],[zakonczenie]]-telefony[[#This Row],[rozpoczecie]]+L1622, L1622)</f>
        <v>0.4564004629629636</v>
      </c>
      <c r="M1623" s="9">
        <f>IF(telefony[[#This Row],[Czy stacjonarny]]=1, telefony[[#This Row],[zakonczenie]]-telefony[[#This Row],[rozpoczecie]]+M1622, IF(telefony[[#This Row],[Czy komórkowy]]=1, telefony[[#This Row],[zakonczenie]]-telefony[[#This Row],[rozpoczecie]]+M1622, M1622))</f>
        <v>8.9019907407407679</v>
      </c>
      <c r="N1623" s="2">
        <f>telefony[[#This Row],[zakonczenie]]-telefony[[#This Row],[rozpoczecie]]</f>
        <v>5.0000000000000044E-3</v>
      </c>
      <c r="O1623">
        <f>IF(telefony[[#This Row],[Czy zagraniczne]]=1, ROUNDUP(telefony[[#This Row],[Trwanie]]*1440,0),0)</f>
        <v>0</v>
      </c>
      <c r="P1623" s="9">
        <f>IF(telefony[[#This Row],[Czy komórkowy]]=1, P1622+telefony[[#This Row],[Trwanie]], P1622)</f>
        <v>2.0494907407407403</v>
      </c>
      <c r="Q1623" s="9">
        <f>IF(telefony[[#This Row],[Czy stacjonarny]]=1, Q1622+telefony[[#This Row],[Trwanie]], Q1622)</f>
        <v>6.2969444444444447</v>
      </c>
    </row>
    <row r="1624" spans="1:17" x14ac:dyDescent="0.25">
      <c r="A1624">
        <v>7918038</v>
      </c>
      <c r="B1624" s="1">
        <v>42941</v>
      </c>
      <c r="C1624" s="2">
        <v>0.34278935185185183</v>
      </c>
      <c r="D1624" s="2">
        <v>0.34370370370370368</v>
      </c>
      <c r="E1624">
        <f>IF(LEN(telefony[[#This Row],[nr]]) = 7, 1,0)</f>
        <v>1</v>
      </c>
      <c r="F1624">
        <f>IF(LEN(telefony[[#This Row],[nr]]) = 8, 1,0)</f>
        <v>0</v>
      </c>
      <c r="G1624">
        <f>IF(LEN(telefony[[#This Row],[nr]]) &gt;= 10, 1,0)</f>
        <v>0</v>
      </c>
      <c r="H1624">
        <f>IF(AND(MID(telefony[[#This Row],[nr]],1,2)="12",  telefony[[#This Row],[Czy stacjonarny]]=1), 1,0)</f>
        <v>0</v>
      </c>
      <c r="I1624" s="2">
        <f>IF(telefony[[#This Row],[Czy stacjonarny na 12]]=1, telefony[[#This Row],[zakonczenie]]-telefony[[#This Row],[rozpoczecie]]+I1623, I1623)</f>
        <v>0.11483796296296273</v>
      </c>
      <c r="J1624" s="9">
        <f>IF(telefony[[#This Row],[Czy stacjonarny]]=1, telefony[[#This Row],[zakonczenie]]-telefony[[#This Row],[rozpoczecie]]+J1623, J1623)</f>
        <v>6.6887615740740713</v>
      </c>
      <c r="K1624" s="9">
        <f>IF(telefony[[#This Row],[Czy komórkowy]]=1, telefony[[#This Row],[zakonczenie]]-telefony[[#This Row],[rozpoczecie]]+K1623, K1623)</f>
        <v>2.2141435185185179</v>
      </c>
      <c r="L1624" s="9">
        <f>IF(telefony[[#This Row],[Czy zagraniczne]]=1, telefony[[#This Row],[zakonczenie]]-telefony[[#This Row],[rozpoczecie]]+L1623, L1623)</f>
        <v>0.4564004629629636</v>
      </c>
      <c r="M1624" s="9">
        <f>IF(telefony[[#This Row],[Czy stacjonarny]]=1, telefony[[#This Row],[zakonczenie]]-telefony[[#This Row],[rozpoczecie]]+M1623, IF(telefony[[#This Row],[Czy komórkowy]]=1, telefony[[#This Row],[zakonczenie]]-telefony[[#This Row],[rozpoczecie]]+M1623, M1623))</f>
        <v>8.9029050925926203</v>
      </c>
      <c r="N1624" s="2">
        <f>telefony[[#This Row],[zakonczenie]]-telefony[[#This Row],[rozpoczecie]]</f>
        <v>9.1435185185184675E-4</v>
      </c>
      <c r="O1624">
        <f>IF(telefony[[#This Row],[Czy zagraniczne]]=1, ROUNDUP(telefony[[#This Row],[Trwanie]]*1440,0),0)</f>
        <v>0</v>
      </c>
      <c r="P1624" s="9">
        <f>IF(telefony[[#This Row],[Czy komórkowy]]=1, P1623+telefony[[#This Row],[Trwanie]], P1623)</f>
        <v>2.0494907407407403</v>
      </c>
      <c r="Q1624" s="9">
        <f>IF(telefony[[#This Row],[Czy stacjonarny]]=1, Q1623+telefony[[#This Row],[Trwanie]], Q1623)</f>
        <v>6.2978587962962962</v>
      </c>
    </row>
    <row r="1625" spans="1:17" x14ac:dyDescent="0.25">
      <c r="A1625">
        <v>7969038</v>
      </c>
      <c r="B1625" s="1">
        <v>42941</v>
      </c>
      <c r="C1625" s="2">
        <v>0.34605324074074073</v>
      </c>
      <c r="D1625" s="2">
        <v>0.35744212962962962</v>
      </c>
      <c r="E1625">
        <f>IF(LEN(telefony[[#This Row],[nr]]) = 7, 1,0)</f>
        <v>1</v>
      </c>
      <c r="F1625">
        <f>IF(LEN(telefony[[#This Row],[nr]]) = 8, 1,0)</f>
        <v>0</v>
      </c>
      <c r="G1625">
        <f>IF(LEN(telefony[[#This Row],[nr]]) &gt;= 10, 1,0)</f>
        <v>0</v>
      </c>
      <c r="H1625">
        <f>IF(AND(MID(telefony[[#This Row],[nr]],1,2)="12",  telefony[[#This Row],[Czy stacjonarny]]=1), 1,0)</f>
        <v>0</v>
      </c>
      <c r="I1625" s="2">
        <f>IF(telefony[[#This Row],[Czy stacjonarny na 12]]=1, telefony[[#This Row],[zakonczenie]]-telefony[[#This Row],[rozpoczecie]]+I1624, I1624)</f>
        <v>0.11483796296296273</v>
      </c>
      <c r="J1625" s="9">
        <f>IF(telefony[[#This Row],[Czy stacjonarny]]=1, telefony[[#This Row],[zakonczenie]]-telefony[[#This Row],[rozpoczecie]]+J1624, J1624)</f>
        <v>6.7001504629629602</v>
      </c>
      <c r="K1625" s="9">
        <f>IF(telefony[[#This Row],[Czy komórkowy]]=1, telefony[[#This Row],[zakonczenie]]-telefony[[#This Row],[rozpoczecie]]+K1624, K1624)</f>
        <v>2.2141435185185179</v>
      </c>
      <c r="L1625" s="9">
        <f>IF(telefony[[#This Row],[Czy zagraniczne]]=1, telefony[[#This Row],[zakonczenie]]-telefony[[#This Row],[rozpoczecie]]+L1624, L1624)</f>
        <v>0.4564004629629636</v>
      </c>
      <c r="M1625" s="9">
        <f>IF(telefony[[#This Row],[Czy stacjonarny]]=1, telefony[[#This Row],[zakonczenie]]-telefony[[#This Row],[rozpoczecie]]+M1624, IF(telefony[[#This Row],[Czy komórkowy]]=1, telefony[[#This Row],[zakonczenie]]-telefony[[#This Row],[rozpoczecie]]+M1624, M1624))</f>
        <v>8.9142939814815101</v>
      </c>
      <c r="N1625" s="2">
        <f>telefony[[#This Row],[zakonczenie]]-telefony[[#This Row],[rozpoczecie]]</f>
        <v>1.1388888888888893E-2</v>
      </c>
      <c r="O1625">
        <f>IF(telefony[[#This Row],[Czy zagraniczne]]=1, ROUNDUP(telefony[[#This Row],[Trwanie]]*1440,0),0)</f>
        <v>0</v>
      </c>
      <c r="P1625" s="9">
        <f>IF(telefony[[#This Row],[Czy komórkowy]]=1, P1624+telefony[[#This Row],[Trwanie]], P1624)</f>
        <v>2.0494907407407403</v>
      </c>
      <c r="Q1625" s="9">
        <f>IF(telefony[[#This Row],[Czy stacjonarny]]=1, Q1624+telefony[[#This Row],[Trwanie]], Q1624)</f>
        <v>6.3092476851851851</v>
      </c>
    </row>
    <row r="1626" spans="1:17" x14ac:dyDescent="0.25">
      <c r="A1626">
        <v>5833452</v>
      </c>
      <c r="B1626" s="1">
        <v>42941</v>
      </c>
      <c r="C1626" s="2">
        <v>0.34989583333333335</v>
      </c>
      <c r="D1626" s="2">
        <v>0.35214120370370372</v>
      </c>
      <c r="E1626">
        <f>IF(LEN(telefony[[#This Row],[nr]]) = 7, 1,0)</f>
        <v>1</v>
      </c>
      <c r="F1626">
        <f>IF(LEN(telefony[[#This Row],[nr]]) = 8, 1,0)</f>
        <v>0</v>
      </c>
      <c r="G1626">
        <f>IF(LEN(telefony[[#This Row],[nr]]) &gt;= 10, 1,0)</f>
        <v>0</v>
      </c>
      <c r="H1626">
        <f>IF(AND(MID(telefony[[#This Row],[nr]],1,2)="12",  telefony[[#This Row],[Czy stacjonarny]]=1), 1,0)</f>
        <v>0</v>
      </c>
      <c r="I1626" s="2">
        <f>IF(telefony[[#This Row],[Czy stacjonarny na 12]]=1, telefony[[#This Row],[zakonczenie]]-telefony[[#This Row],[rozpoczecie]]+I1625, I1625)</f>
        <v>0.11483796296296273</v>
      </c>
      <c r="J1626" s="9">
        <f>IF(telefony[[#This Row],[Czy stacjonarny]]=1, telefony[[#This Row],[zakonczenie]]-telefony[[#This Row],[rozpoczecie]]+J1625, J1625)</f>
        <v>6.7023958333333304</v>
      </c>
      <c r="K1626" s="9">
        <f>IF(telefony[[#This Row],[Czy komórkowy]]=1, telefony[[#This Row],[zakonczenie]]-telefony[[#This Row],[rozpoczecie]]+K1625, K1625)</f>
        <v>2.2141435185185179</v>
      </c>
      <c r="L1626" s="9">
        <f>IF(telefony[[#This Row],[Czy zagraniczne]]=1, telefony[[#This Row],[zakonczenie]]-telefony[[#This Row],[rozpoczecie]]+L1625, L1625)</f>
        <v>0.4564004629629636</v>
      </c>
      <c r="M1626" s="9">
        <f>IF(telefony[[#This Row],[Czy stacjonarny]]=1, telefony[[#This Row],[zakonczenie]]-telefony[[#This Row],[rozpoczecie]]+M1625, IF(telefony[[#This Row],[Czy komórkowy]]=1, telefony[[#This Row],[zakonczenie]]-telefony[[#This Row],[rozpoczecie]]+M1625, M1625))</f>
        <v>8.9165393518518812</v>
      </c>
      <c r="N1626" s="2">
        <f>telefony[[#This Row],[zakonczenie]]-telefony[[#This Row],[rozpoczecie]]</f>
        <v>2.2453703703703698E-3</v>
      </c>
      <c r="O1626">
        <f>IF(telefony[[#This Row],[Czy zagraniczne]]=1, ROUNDUP(telefony[[#This Row],[Trwanie]]*1440,0),0)</f>
        <v>0</v>
      </c>
      <c r="P1626" s="9">
        <f>IF(telefony[[#This Row],[Czy komórkowy]]=1, P1625+telefony[[#This Row],[Trwanie]], P1625)</f>
        <v>2.0494907407407403</v>
      </c>
      <c r="Q1626" s="9">
        <f>IF(telefony[[#This Row],[Czy stacjonarny]]=1, Q1625+telefony[[#This Row],[Trwanie]], Q1625)</f>
        <v>6.3114930555555553</v>
      </c>
    </row>
    <row r="1627" spans="1:17" x14ac:dyDescent="0.25">
      <c r="A1627">
        <v>11425383</v>
      </c>
      <c r="B1627" s="1">
        <v>42941</v>
      </c>
      <c r="C1627" s="2">
        <v>0.35267361111111112</v>
      </c>
      <c r="D1627" s="2">
        <v>0.36171296296296296</v>
      </c>
      <c r="E1627">
        <f>IF(LEN(telefony[[#This Row],[nr]]) = 7, 1,0)</f>
        <v>0</v>
      </c>
      <c r="F1627">
        <f>IF(LEN(telefony[[#This Row],[nr]]) = 8, 1,0)</f>
        <v>1</v>
      </c>
      <c r="G1627">
        <f>IF(LEN(telefony[[#This Row],[nr]]) &gt;= 10, 1,0)</f>
        <v>0</v>
      </c>
      <c r="H1627">
        <f>IF(AND(MID(telefony[[#This Row],[nr]],1,2)="12",  telefony[[#This Row],[Czy stacjonarny]]=1), 1,0)</f>
        <v>0</v>
      </c>
      <c r="I1627" s="2">
        <f>IF(telefony[[#This Row],[Czy stacjonarny na 12]]=1, telefony[[#This Row],[zakonczenie]]-telefony[[#This Row],[rozpoczecie]]+I1626, I1626)</f>
        <v>0.11483796296296273</v>
      </c>
      <c r="J1627" s="9">
        <f>IF(telefony[[#This Row],[Czy stacjonarny]]=1, telefony[[#This Row],[zakonczenie]]-telefony[[#This Row],[rozpoczecie]]+J1626, J1626)</f>
        <v>6.7023958333333304</v>
      </c>
      <c r="K1627" s="9">
        <f>IF(telefony[[#This Row],[Czy komórkowy]]=1, telefony[[#This Row],[zakonczenie]]-telefony[[#This Row],[rozpoczecie]]+K1626, K1626)</f>
        <v>2.2231828703703695</v>
      </c>
      <c r="L1627" s="9">
        <f>IF(telefony[[#This Row],[Czy zagraniczne]]=1, telefony[[#This Row],[zakonczenie]]-telefony[[#This Row],[rozpoczecie]]+L1626, L1626)</f>
        <v>0.4564004629629636</v>
      </c>
      <c r="M1627" s="9">
        <f>IF(telefony[[#This Row],[Czy stacjonarny]]=1, telefony[[#This Row],[zakonczenie]]-telefony[[#This Row],[rozpoczecie]]+M1626, IF(telefony[[#This Row],[Czy komórkowy]]=1, telefony[[#This Row],[zakonczenie]]-telefony[[#This Row],[rozpoczecie]]+M1626, M1626))</f>
        <v>8.9255787037037333</v>
      </c>
      <c r="N1627" s="2">
        <f>telefony[[#This Row],[zakonczenie]]-telefony[[#This Row],[rozpoczecie]]</f>
        <v>9.0393518518518401E-3</v>
      </c>
      <c r="O1627">
        <f>IF(telefony[[#This Row],[Czy zagraniczne]]=1, ROUNDUP(telefony[[#This Row],[Trwanie]]*1440,0),0)</f>
        <v>0</v>
      </c>
      <c r="P1627" s="9">
        <f>IF(telefony[[#This Row],[Czy komórkowy]]=1, P1626+telefony[[#This Row],[Trwanie]], P1626)</f>
        <v>2.058530092592592</v>
      </c>
      <c r="Q1627" s="9">
        <f>IF(telefony[[#This Row],[Czy stacjonarny]]=1, Q1626+telefony[[#This Row],[Trwanie]], Q1626)</f>
        <v>6.3114930555555553</v>
      </c>
    </row>
    <row r="1628" spans="1:17" x14ac:dyDescent="0.25">
      <c r="A1628">
        <v>2900584</v>
      </c>
      <c r="B1628" s="1">
        <v>42941</v>
      </c>
      <c r="C1628" s="2">
        <v>0.35335648148148147</v>
      </c>
      <c r="D1628" s="2">
        <v>0.36329861111111111</v>
      </c>
      <c r="E1628">
        <f>IF(LEN(telefony[[#This Row],[nr]]) = 7, 1,0)</f>
        <v>1</v>
      </c>
      <c r="F1628">
        <f>IF(LEN(telefony[[#This Row],[nr]]) = 8, 1,0)</f>
        <v>0</v>
      </c>
      <c r="G1628">
        <f>IF(LEN(telefony[[#This Row],[nr]]) &gt;= 10, 1,0)</f>
        <v>0</v>
      </c>
      <c r="H1628">
        <f>IF(AND(MID(telefony[[#This Row],[nr]],1,2)="12",  telefony[[#This Row],[Czy stacjonarny]]=1), 1,0)</f>
        <v>0</v>
      </c>
      <c r="I1628" s="2">
        <f>IF(telefony[[#This Row],[Czy stacjonarny na 12]]=1, telefony[[#This Row],[zakonczenie]]-telefony[[#This Row],[rozpoczecie]]+I1627, I1627)</f>
        <v>0.11483796296296273</v>
      </c>
      <c r="J1628" s="9">
        <f>IF(telefony[[#This Row],[Czy stacjonarny]]=1, telefony[[#This Row],[zakonczenie]]-telefony[[#This Row],[rozpoczecie]]+J1627, J1627)</f>
        <v>6.7123379629629598</v>
      </c>
      <c r="K1628" s="9">
        <f>IF(telefony[[#This Row],[Czy komórkowy]]=1, telefony[[#This Row],[zakonczenie]]-telefony[[#This Row],[rozpoczecie]]+K1627, K1627)</f>
        <v>2.2231828703703695</v>
      </c>
      <c r="L1628" s="9">
        <f>IF(telefony[[#This Row],[Czy zagraniczne]]=1, telefony[[#This Row],[zakonczenie]]-telefony[[#This Row],[rozpoczecie]]+L1627, L1627)</f>
        <v>0.4564004629629636</v>
      </c>
      <c r="M1628" s="9">
        <f>IF(telefony[[#This Row],[Czy stacjonarny]]=1, telefony[[#This Row],[zakonczenie]]-telefony[[#This Row],[rozpoczecie]]+M1627, IF(telefony[[#This Row],[Czy komórkowy]]=1, telefony[[#This Row],[zakonczenie]]-telefony[[#This Row],[rozpoczecie]]+M1627, M1627))</f>
        <v>8.9355208333333636</v>
      </c>
      <c r="N1628" s="2">
        <f>telefony[[#This Row],[zakonczenie]]-telefony[[#This Row],[rozpoczecie]]</f>
        <v>9.942129629629648E-3</v>
      </c>
      <c r="O1628">
        <f>IF(telefony[[#This Row],[Czy zagraniczne]]=1, ROUNDUP(telefony[[#This Row],[Trwanie]]*1440,0),0)</f>
        <v>0</v>
      </c>
      <c r="P1628" s="9">
        <f>IF(telefony[[#This Row],[Czy komórkowy]]=1, P1627+telefony[[#This Row],[Trwanie]], P1627)</f>
        <v>2.058530092592592</v>
      </c>
      <c r="Q1628" s="9">
        <f>IF(telefony[[#This Row],[Czy stacjonarny]]=1, Q1627+telefony[[#This Row],[Trwanie]], Q1627)</f>
        <v>6.3214351851851847</v>
      </c>
    </row>
    <row r="1629" spans="1:17" x14ac:dyDescent="0.25">
      <c r="A1629">
        <v>77705897</v>
      </c>
      <c r="B1629" s="1">
        <v>42941</v>
      </c>
      <c r="C1629" s="2">
        <v>0.35603009259259261</v>
      </c>
      <c r="D1629" s="2">
        <v>0.35928240740740741</v>
      </c>
      <c r="E1629">
        <f>IF(LEN(telefony[[#This Row],[nr]]) = 7, 1,0)</f>
        <v>0</v>
      </c>
      <c r="F1629">
        <f>IF(LEN(telefony[[#This Row],[nr]]) = 8, 1,0)</f>
        <v>1</v>
      </c>
      <c r="G1629">
        <f>IF(LEN(telefony[[#This Row],[nr]]) &gt;= 10, 1,0)</f>
        <v>0</v>
      </c>
      <c r="H1629">
        <f>IF(AND(MID(telefony[[#This Row],[nr]],1,2)="12",  telefony[[#This Row],[Czy stacjonarny]]=1), 1,0)</f>
        <v>0</v>
      </c>
      <c r="I1629" s="2">
        <f>IF(telefony[[#This Row],[Czy stacjonarny na 12]]=1, telefony[[#This Row],[zakonczenie]]-telefony[[#This Row],[rozpoczecie]]+I1628, I1628)</f>
        <v>0.11483796296296273</v>
      </c>
      <c r="J1629" s="9">
        <f>IF(telefony[[#This Row],[Czy stacjonarny]]=1, telefony[[#This Row],[zakonczenie]]-telefony[[#This Row],[rozpoczecie]]+J1628, J1628)</f>
        <v>6.7123379629629598</v>
      </c>
      <c r="K1629" s="9">
        <f>IF(telefony[[#This Row],[Czy komórkowy]]=1, telefony[[#This Row],[zakonczenie]]-telefony[[#This Row],[rozpoczecie]]+K1628, K1628)</f>
        <v>2.2264351851851845</v>
      </c>
      <c r="L1629" s="9">
        <f>IF(telefony[[#This Row],[Czy zagraniczne]]=1, telefony[[#This Row],[zakonczenie]]-telefony[[#This Row],[rozpoczecie]]+L1628, L1628)</f>
        <v>0.4564004629629636</v>
      </c>
      <c r="M1629" s="9">
        <f>IF(telefony[[#This Row],[Czy stacjonarny]]=1, telefony[[#This Row],[zakonczenie]]-telefony[[#This Row],[rozpoczecie]]+M1628, IF(telefony[[#This Row],[Czy komórkowy]]=1, telefony[[#This Row],[zakonczenie]]-telefony[[#This Row],[rozpoczecie]]+M1628, M1628))</f>
        <v>8.9387731481481776</v>
      </c>
      <c r="N1629" s="2">
        <f>telefony[[#This Row],[zakonczenie]]-telefony[[#This Row],[rozpoczecie]]</f>
        <v>3.2523148148148051E-3</v>
      </c>
      <c r="O1629">
        <f>IF(telefony[[#This Row],[Czy zagraniczne]]=1, ROUNDUP(telefony[[#This Row],[Trwanie]]*1440,0),0)</f>
        <v>0</v>
      </c>
      <c r="P1629" s="9">
        <f>IF(telefony[[#This Row],[Czy komórkowy]]=1, P1628+telefony[[#This Row],[Trwanie]], P1628)</f>
        <v>2.0617824074074069</v>
      </c>
      <c r="Q1629" s="9">
        <f>IF(telefony[[#This Row],[Czy stacjonarny]]=1, Q1628+telefony[[#This Row],[Trwanie]], Q1628)</f>
        <v>6.3214351851851847</v>
      </c>
    </row>
    <row r="1630" spans="1:17" x14ac:dyDescent="0.25">
      <c r="A1630">
        <v>48497496</v>
      </c>
      <c r="B1630" s="1">
        <v>42941</v>
      </c>
      <c r="C1630" s="2">
        <v>0.35881944444444447</v>
      </c>
      <c r="D1630" s="2">
        <v>0.36379629629629628</v>
      </c>
      <c r="E1630">
        <f>IF(LEN(telefony[[#This Row],[nr]]) = 7, 1,0)</f>
        <v>0</v>
      </c>
      <c r="F1630">
        <f>IF(LEN(telefony[[#This Row],[nr]]) = 8, 1,0)</f>
        <v>1</v>
      </c>
      <c r="G1630">
        <f>IF(LEN(telefony[[#This Row],[nr]]) &gt;= 10, 1,0)</f>
        <v>0</v>
      </c>
      <c r="H1630">
        <f>IF(AND(MID(telefony[[#This Row],[nr]],1,2)="12",  telefony[[#This Row],[Czy stacjonarny]]=1), 1,0)</f>
        <v>0</v>
      </c>
      <c r="I1630" s="2">
        <f>IF(telefony[[#This Row],[Czy stacjonarny na 12]]=1, telefony[[#This Row],[zakonczenie]]-telefony[[#This Row],[rozpoczecie]]+I1629, I1629)</f>
        <v>0.11483796296296273</v>
      </c>
      <c r="J1630" s="9">
        <f>IF(telefony[[#This Row],[Czy stacjonarny]]=1, telefony[[#This Row],[zakonczenie]]-telefony[[#This Row],[rozpoczecie]]+J1629, J1629)</f>
        <v>6.7123379629629598</v>
      </c>
      <c r="K1630" s="9">
        <f>IF(telefony[[#This Row],[Czy komórkowy]]=1, telefony[[#This Row],[zakonczenie]]-telefony[[#This Row],[rozpoczecie]]+K1629, K1629)</f>
        <v>2.2314120370370363</v>
      </c>
      <c r="L1630" s="9">
        <f>IF(telefony[[#This Row],[Czy zagraniczne]]=1, telefony[[#This Row],[zakonczenie]]-telefony[[#This Row],[rozpoczecie]]+L1629, L1629)</f>
        <v>0.4564004629629636</v>
      </c>
      <c r="M1630" s="9">
        <f>IF(telefony[[#This Row],[Czy stacjonarny]]=1, telefony[[#This Row],[zakonczenie]]-telefony[[#This Row],[rozpoczecie]]+M1629, IF(telefony[[#This Row],[Czy komórkowy]]=1, telefony[[#This Row],[zakonczenie]]-telefony[[#This Row],[rozpoczecie]]+M1629, M1629))</f>
        <v>8.9437500000000298</v>
      </c>
      <c r="N1630" s="2">
        <f>telefony[[#This Row],[zakonczenie]]-telefony[[#This Row],[rozpoczecie]]</f>
        <v>4.9768518518518157E-3</v>
      </c>
      <c r="O1630">
        <f>IF(telefony[[#This Row],[Czy zagraniczne]]=1, ROUNDUP(telefony[[#This Row],[Trwanie]]*1440,0),0)</f>
        <v>0</v>
      </c>
      <c r="P1630" s="9">
        <f>IF(telefony[[#This Row],[Czy komórkowy]]=1, P1629+telefony[[#This Row],[Trwanie]], P1629)</f>
        <v>2.0667592592592587</v>
      </c>
      <c r="Q1630" s="9">
        <f>IF(telefony[[#This Row],[Czy stacjonarny]]=1, Q1629+telefony[[#This Row],[Trwanie]], Q1629)</f>
        <v>6.3214351851851847</v>
      </c>
    </row>
    <row r="1631" spans="1:17" x14ac:dyDescent="0.25">
      <c r="A1631">
        <v>98695684</v>
      </c>
      <c r="B1631" s="1">
        <v>42941</v>
      </c>
      <c r="C1631" s="2">
        <v>0.3634722222222222</v>
      </c>
      <c r="D1631" s="2">
        <v>0.37498842592592591</v>
      </c>
      <c r="E1631">
        <f>IF(LEN(telefony[[#This Row],[nr]]) = 7, 1,0)</f>
        <v>0</v>
      </c>
      <c r="F1631">
        <f>IF(LEN(telefony[[#This Row],[nr]]) = 8, 1,0)</f>
        <v>1</v>
      </c>
      <c r="G1631">
        <f>IF(LEN(telefony[[#This Row],[nr]]) &gt;= 10, 1,0)</f>
        <v>0</v>
      </c>
      <c r="H1631">
        <f>IF(AND(MID(telefony[[#This Row],[nr]],1,2)="12",  telefony[[#This Row],[Czy stacjonarny]]=1), 1,0)</f>
        <v>0</v>
      </c>
      <c r="I1631" s="2">
        <f>IF(telefony[[#This Row],[Czy stacjonarny na 12]]=1, telefony[[#This Row],[zakonczenie]]-telefony[[#This Row],[rozpoczecie]]+I1630, I1630)</f>
        <v>0.11483796296296273</v>
      </c>
      <c r="J1631" s="9">
        <f>IF(telefony[[#This Row],[Czy stacjonarny]]=1, telefony[[#This Row],[zakonczenie]]-telefony[[#This Row],[rozpoczecie]]+J1630, J1630)</f>
        <v>6.7123379629629598</v>
      </c>
      <c r="K1631" s="9">
        <f>IF(telefony[[#This Row],[Czy komórkowy]]=1, telefony[[#This Row],[zakonczenie]]-telefony[[#This Row],[rozpoczecie]]+K1630, K1630)</f>
        <v>2.2429282407407398</v>
      </c>
      <c r="L1631" s="9">
        <f>IF(telefony[[#This Row],[Czy zagraniczne]]=1, telefony[[#This Row],[zakonczenie]]-telefony[[#This Row],[rozpoczecie]]+L1630, L1630)</f>
        <v>0.4564004629629636</v>
      </c>
      <c r="M1631" s="9">
        <f>IF(telefony[[#This Row],[Czy stacjonarny]]=1, telefony[[#This Row],[zakonczenie]]-telefony[[#This Row],[rozpoczecie]]+M1630, IF(telefony[[#This Row],[Czy komórkowy]]=1, telefony[[#This Row],[zakonczenie]]-telefony[[#This Row],[rozpoczecie]]+M1630, M1630))</f>
        <v>8.9552662037037329</v>
      </c>
      <c r="N1631" s="2">
        <f>telefony[[#This Row],[zakonczenie]]-telefony[[#This Row],[rozpoczecie]]</f>
        <v>1.1516203703703709E-2</v>
      </c>
      <c r="O1631">
        <f>IF(telefony[[#This Row],[Czy zagraniczne]]=1, ROUNDUP(telefony[[#This Row],[Trwanie]]*1440,0),0)</f>
        <v>0</v>
      </c>
      <c r="P1631" s="9">
        <f>IF(telefony[[#This Row],[Czy komórkowy]]=1, P1630+telefony[[#This Row],[Trwanie]], P1630)</f>
        <v>2.0782754629629623</v>
      </c>
      <c r="Q1631" s="9">
        <f>IF(telefony[[#This Row],[Czy stacjonarny]]=1, Q1630+telefony[[#This Row],[Trwanie]], Q1630)</f>
        <v>6.3214351851851847</v>
      </c>
    </row>
    <row r="1632" spans="1:17" x14ac:dyDescent="0.25">
      <c r="A1632">
        <v>7712618</v>
      </c>
      <c r="B1632" s="1">
        <v>42941</v>
      </c>
      <c r="C1632" s="2">
        <v>0.36773148148148149</v>
      </c>
      <c r="D1632" s="2">
        <v>0.37118055555555557</v>
      </c>
      <c r="E1632">
        <f>IF(LEN(telefony[[#This Row],[nr]]) = 7, 1,0)</f>
        <v>1</v>
      </c>
      <c r="F1632">
        <f>IF(LEN(telefony[[#This Row],[nr]]) = 8, 1,0)</f>
        <v>0</v>
      </c>
      <c r="G1632">
        <f>IF(LEN(telefony[[#This Row],[nr]]) &gt;= 10, 1,0)</f>
        <v>0</v>
      </c>
      <c r="H1632">
        <f>IF(AND(MID(telefony[[#This Row],[nr]],1,2)="12",  telefony[[#This Row],[Czy stacjonarny]]=1), 1,0)</f>
        <v>0</v>
      </c>
      <c r="I1632" s="2">
        <f>IF(telefony[[#This Row],[Czy stacjonarny na 12]]=1, telefony[[#This Row],[zakonczenie]]-telefony[[#This Row],[rozpoczecie]]+I1631, I1631)</f>
        <v>0.11483796296296273</v>
      </c>
      <c r="J1632" s="9">
        <f>IF(telefony[[#This Row],[Czy stacjonarny]]=1, telefony[[#This Row],[zakonczenie]]-telefony[[#This Row],[rozpoczecie]]+J1631, J1631)</f>
        <v>6.7157870370370336</v>
      </c>
      <c r="K1632" s="9">
        <f>IF(telefony[[#This Row],[Czy komórkowy]]=1, telefony[[#This Row],[zakonczenie]]-telefony[[#This Row],[rozpoczecie]]+K1631, K1631)</f>
        <v>2.2429282407407398</v>
      </c>
      <c r="L1632" s="9">
        <f>IF(telefony[[#This Row],[Czy zagraniczne]]=1, telefony[[#This Row],[zakonczenie]]-telefony[[#This Row],[rozpoczecie]]+L1631, L1631)</f>
        <v>0.4564004629629636</v>
      </c>
      <c r="M1632" s="9">
        <f>IF(telefony[[#This Row],[Czy stacjonarny]]=1, telefony[[#This Row],[zakonczenie]]-telefony[[#This Row],[rozpoczecie]]+M1631, IF(telefony[[#This Row],[Czy komórkowy]]=1, telefony[[#This Row],[zakonczenie]]-telefony[[#This Row],[rozpoczecie]]+M1631, M1631))</f>
        <v>8.9587152777778076</v>
      </c>
      <c r="N1632" s="2">
        <f>telefony[[#This Row],[zakonczenie]]-telefony[[#This Row],[rozpoczecie]]</f>
        <v>3.4490740740740766E-3</v>
      </c>
      <c r="O1632">
        <f>IF(telefony[[#This Row],[Czy zagraniczne]]=1, ROUNDUP(telefony[[#This Row],[Trwanie]]*1440,0),0)</f>
        <v>0</v>
      </c>
      <c r="P1632" s="9">
        <f>IF(telefony[[#This Row],[Czy komórkowy]]=1, P1631+telefony[[#This Row],[Trwanie]], P1631)</f>
        <v>2.0782754629629623</v>
      </c>
      <c r="Q1632" s="9">
        <f>IF(telefony[[#This Row],[Czy stacjonarny]]=1, Q1631+telefony[[#This Row],[Trwanie]], Q1631)</f>
        <v>6.3248842592592585</v>
      </c>
    </row>
    <row r="1633" spans="1:17" x14ac:dyDescent="0.25">
      <c r="A1633">
        <v>8872311</v>
      </c>
      <c r="B1633" s="1">
        <v>42941</v>
      </c>
      <c r="C1633" s="2">
        <v>0.36854166666666666</v>
      </c>
      <c r="D1633" s="2">
        <v>0.37072916666666667</v>
      </c>
      <c r="E1633">
        <f>IF(LEN(telefony[[#This Row],[nr]]) = 7, 1,0)</f>
        <v>1</v>
      </c>
      <c r="F1633">
        <f>IF(LEN(telefony[[#This Row],[nr]]) = 8, 1,0)</f>
        <v>0</v>
      </c>
      <c r="G1633">
        <f>IF(LEN(telefony[[#This Row],[nr]]) &gt;= 10, 1,0)</f>
        <v>0</v>
      </c>
      <c r="H1633">
        <f>IF(AND(MID(telefony[[#This Row],[nr]],1,2)="12",  telefony[[#This Row],[Czy stacjonarny]]=1), 1,0)</f>
        <v>0</v>
      </c>
      <c r="I1633" s="2">
        <f>IF(telefony[[#This Row],[Czy stacjonarny na 12]]=1, telefony[[#This Row],[zakonczenie]]-telefony[[#This Row],[rozpoczecie]]+I1632, I1632)</f>
        <v>0.11483796296296273</v>
      </c>
      <c r="J1633" s="9">
        <f>IF(telefony[[#This Row],[Czy stacjonarny]]=1, telefony[[#This Row],[zakonczenie]]-telefony[[#This Row],[rozpoczecie]]+J1632, J1632)</f>
        <v>6.7179745370370334</v>
      </c>
      <c r="K1633" s="9">
        <f>IF(telefony[[#This Row],[Czy komórkowy]]=1, telefony[[#This Row],[zakonczenie]]-telefony[[#This Row],[rozpoczecie]]+K1632, K1632)</f>
        <v>2.2429282407407398</v>
      </c>
      <c r="L1633" s="9">
        <f>IF(telefony[[#This Row],[Czy zagraniczne]]=1, telefony[[#This Row],[zakonczenie]]-telefony[[#This Row],[rozpoczecie]]+L1632, L1632)</f>
        <v>0.4564004629629636</v>
      </c>
      <c r="M1633" s="9">
        <f>IF(telefony[[#This Row],[Czy stacjonarny]]=1, telefony[[#This Row],[zakonczenie]]-telefony[[#This Row],[rozpoczecie]]+M1632, IF(telefony[[#This Row],[Czy komórkowy]]=1, telefony[[#This Row],[zakonczenie]]-telefony[[#This Row],[rozpoczecie]]+M1632, M1632))</f>
        <v>8.9609027777778074</v>
      </c>
      <c r="N1633" s="2">
        <f>telefony[[#This Row],[zakonczenie]]-telefony[[#This Row],[rozpoczecie]]</f>
        <v>2.1875000000000089E-3</v>
      </c>
      <c r="O1633">
        <f>IF(telefony[[#This Row],[Czy zagraniczne]]=1, ROUNDUP(telefony[[#This Row],[Trwanie]]*1440,0),0)</f>
        <v>0</v>
      </c>
      <c r="P1633" s="9">
        <f>IF(telefony[[#This Row],[Czy komórkowy]]=1, P1632+telefony[[#This Row],[Trwanie]], P1632)</f>
        <v>2.0782754629629623</v>
      </c>
      <c r="Q1633" s="9">
        <f>IF(telefony[[#This Row],[Czy stacjonarny]]=1, Q1632+telefony[[#This Row],[Trwanie]], Q1632)</f>
        <v>6.3270717592592582</v>
      </c>
    </row>
    <row r="1634" spans="1:17" x14ac:dyDescent="0.25">
      <c r="A1634">
        <v>6056372</v>
      </c>
      <c r="B1634" s="1">
        <v>42941</v>
      </c>
      <c r="C1634" s="2">
        <v>0.36930555555555555</v>
      </c>
      <c r="D1634" s="2">
        <v>0.37615740740740738</v>
      </c>
      <c r="E1634">
        <f>IF(LEN(telefony[[#This Row],[nr]]) = 7, 1,0)</f>
        <v>1</v>
      </c>
      <c r="F1634">
        <f>IF(LEN(telefony[[#This Row],[nr]]) = 8, 1,0)</f>
        <v>0</v>
      </c>
      <c r="G1634">
        <f>IF(LEN(telefony[[#This Row],[nr]]) &gt;= 10, 1,0)</f>
        <v>0</v>
      </c>
      <c r="H1634">
        <f>IF(AND(MID(telefony[[#This Row],[nr]],1,2)="12",  telefony[[#This Row],[Czy stacjonarny]]=1), 1,0)</f>
        <v>0</v>
      </c>
      <c r="I1634" s="2">
        <f>IF(telefony[[#This Row],[Czy stacjonarny na 12]]=1, telefony[[#This Row],[zakonczenie]]-telefony[[#This Row],[rozpoczecie]]+I1633, I1633)</f>
        <v>0.11483796296296273</v>
      </c>
      <c r="J1634" s="9">
        <f>IF(telefony[[#This Row],[Czy stacjonarny]]=1, telefony[[#This Row],[zakonczenie]]-telefony[[#This Row],[rozpoczecie]]+J1633, J1633)</f>
        <v>6.7248263888888848</v>
      </c>
      <c r="K1634" s="9">
        <f>IF(telefony[[#This Row],[Czy komórkowy]]=1, telefony[[#This Row],[zakonczenie]]-telefony[[#This Row],[rozpoczecie]]+K1633, K1633)</f>
        <v>2.2429282407407398</v>
      </c>
      <c r="L1634" s="9">
        <f>IF(telefony[[#This Row],[Czy zagraniczne]]=1, telefony[[#This Row],[zakonczenie]]-telefony[[#This Row],[rozpoczecie]]+L1633, L1633)</f>
        <v>0.4564004629629636</v>
      </c>
      <c r="M1634" s="9">
        <f>IF(telefony[[#This Row],[Czy stacjonarny]]=1, telefony[[#This Row],[zakonczenie]]-telefony[[#This Row],[rozpoczecie]]+M1633, IF(telefony[[#This Row],[Czy komórkowy]]=1, telefony[[#This Row],[zakonczenie]]-telefony[[#This Row],[rozpoczecie]]+M1633, M1633))</f>
        <v>8.9677546296296597</v>
      </c>
      <c r="N1634" s="2">
        <f>telefony[[#This Row],[zakonczenie]]-telefony[[#This Row],[rozpoczecie]]</f>
        <v>6.8518518518518312E-3</v>
      </c>
      <c r="O1634">
        <f>IF(telefony[[#This Row],[Czy zagraniczne]]=1, ROUNDUP(telefony[[#This Row],[Trwanie]]*1440,0),0)</f>
        <v>0</v>
      </c>
      <c r="P1634" s="9">
        <f>IF(telefony[[#This Row],[Czy komórkowy]]=1, P1633+telefony[[#This Row],[Trwanie]], P1633)</f>
        <v>2.0782754629629623</v>
      </c>
      <c r="Q1634" s="9">
        <f>IF(telefony[[#This Row],[Czy stacjonarny]]=1, Q1633+telefony[[#This Row],[Trwanie]], Q1633)</f>
        <v>6.3339236111111097</v>
      </c>
    </row>
    <row r="1635" spans="1:17" x14ac:dyDescent="0.25">
      <c r="A1635">
        <v>8936656</v>
      </c>
      <c r="B1635" s="1">
        <v>42941</v>
      </c>
      <c r="C1635" s="2">
        <v>0.37222222222222223</v>
      </c>
      <c r="D1635" s="2">
        <v>0.37883101851851853</v>
      </c>
      <c r="E1635">
        <f>IF(LEN(telefony[[#This Row],[nr]]) = 7, 1,0)</f>
        <v>1</v>
      </c>
      <c r="F1635">
        <f>IF(LEN(telefony[[#This Row],[nr]]) = 8, 1,0)</f>
        <v>0</v>
      </c>
      <c r="G1635">
        <f>IF(LEN(telefony[[#This Row],[nr]]) &gt;= 10, 1,0)</f>
        <v>0</v>
      </c>
      <c r="H1635">
        <f>IF(AND(MID(telefony[[#This Row],[nr]],1,2)="12",  telefony[[#This Row],[Czy stacjonarny]]=1), 1,0)</f>
        <v>0</v>
      </c>
      <c r="I1635" s="2">
        <f>IF(telefony[[#This Row],[Czy stacjonarny na 12]]=1, telefony[[#This Row],[zakonczenie]]-telefony[[#This Row],[rozpoczecie]]+I1634, I1634)</f>
        <v>0.11483796296296273</v>
      </c>
      <c r="J1635" s="9">
        <f>IF(telefony[[#This Row],[Czy stacjonarny]]=1, telefony[[#This Row],[zakonczenie]]-telefony[[#This Row],[rozpoczecie]]+J1634, J1634)</f>
        <v>6.7314351851851812</v>
      </c>
      <c r="K1635" s="9">
        <f>IF(telefony[[#This Row],[Czy komórkowy]]=1, telefony[[#This Row],[zakonczenie]]-telefony[[#This Row],[rozpoczecie]]+K1634, K1634)</f>
        <v>2.2429282407407398</v>
      </c>
      <c r="L1635" s="9">
        <f>IF(telefony[[#This Row],[Czy zagraniczne]]=1, telefony[[#This Row],[zakonczenie]]-telefony[[#This Row],[rozpoczecie]]+L1634, L1634)</f>
        <v>0.4564004629629636</v>
      </c>
      <c r="M1635" s="9">
        <f>IF(telefony[[#This Row],[Czy stacjonarny]]=1, telefony[[#This Row],[zakonczenie]]-telefony[[#This Row],[rozpoczecie]]+M1634, IF(telefony[[#This Row],[Czy komórkowy]]=1, telefony[[#This Row],[zakonczenie]]-telefony[[#This Row],[rozpoczecie]]+M1634, M1634))</f>
        <v>8.9743634259259562</v>
      </c>
      <c r="N1635" s="2">
        <f>telefony[[#This Row],[zakonczenie]]-telefony[[#This Row],[rozpoczecie]]</f>
        <v>6.6087962962962932E-3</v>
      </c>
      <c r="O1635">
        <f>IF(telefony[[#This Row],[Czy zagraniczne]]=1, ROUNDUP(telefony[[#This Row],[Trwanie]]*1440,0),0)</f>
        <v>0</v>
      </c>
      <c r="P1635" s="9">
        <f>IF(telefony[[#This Row],[Czy komórkowy]]=1, P1634+telefony[[#This Row],[Trwanie]], P1634)</f>
        <v>2.0782754629629623</v>
      </c>
      <c r="Q1635" s="9">
        <f>IF(telefony[[#This Row],[Czy stacjonarny]]=1, Q1634+telefony[[#This Row],[Trwanie]], Q1634)</f>
        <v>6.3405324074074061</v>
      </c>
    </row>
    <row r="1636" spans="1:17" x14ac:dyDescent="0.25">
      <c r="A1636">
        <v>22966872</v>
      </c>
      <c r="B1636" s="1">
        <v>42941</v>
      </c>
      <c r="C1636" s="2">
        <v>0.37277777777777776</v>
      </c>
      <c r="D1636" s="2">
        <v>0.37791666666666668</v>
      </c>
      <c r="E1636">
        <f>IF(LEN(telefony[[#This Row],[nr]]) = 7, 1,0)</f>
        <v>0</v>
      </c>
      <c r="F1636">
        <f>IF(LEN(telefony[[#This Row],[nr]]) = 8, 1,0)</f>
        <v>1</v>
      </c>
      <c r="G1636">
        <f>IF(LEN(telefony[[#This Row],[nr]]) &gt;= 10, 1,0)</f>
        <v>0</v>
      </c>
      <c r="H1636">
        <f>IF(AND(MID(telefony[[#This Row],[nr]],1,2)="12",  telefony[[#This Row],[Czy stacjonarny]]=1), 1,0)</f>
        <v>0</v>
      </c>
      <c r="I1636" s="2">
        <f>IF(telefony[[#This Row],[Czy stacjonarny na 12]]=1, telefony[[#This Row],[zakonczenie]]-telefony[[#This Row],[rozpoczecie]]+I1635, I1635)</f>
        <v>0.11483796296296273</v>
      </c>
      <c r="J1636" s="9">
        <f>IF(telefony[[#This Row],[Czy stacjonarny]]=1, telefony[[#This Row],[zakonczenie]]-telefony[[#This Row],[rozpoczecie]]+J1635, J1635)</f>
        <v>6.7314351851851812</v>
      </c>
      <c r="K1636" s="9">
        <f>IF(telefony[[#This Row],[Czy komórkowy]]=1, telefony[[#This Row],[zakonczenie]]-telefony[[#This Row],[rozpoczecie]]+K1635, K1635)</f>
        <v>2.2480671296296286</v>
      </c>
      <c r="L1636" s="9">
        <f>IF(telefony[[#This Row],[Czy zagraniczne]]=1, telefony[[#This Row],[zakonczenie]]-telefony[[#This Row],[rozpoczecie]]+L1635, L1635)</f>
        <v>0.4564004629629636</v>
      </c>
      <c r="M1636" s="9">
        <f>IF(telefony[[#This Row],[Czy stacjonarny]]=1, telefony[[#This Row],[zakonczenie]]-telefony[[#This Row],[rozpoczecie]]+M1635, IF(telefony[[#This Row],[Czy komórkowy]]=1, telefony[[#This Row],[zakonczenie]]-telefony[[#This Row],[rozpoczecie]]+M1635, M1635))</f>
        <v>8.9795023148148445</v>
      </c>
      <c r="N1636" s="2">
        <f>telefony[[#This Row],[zakonczenie]]-telefony[[#This Row],[rozpoczecie]]</f>
        <v>5.138888888888915E-3</v>
      </c>
      <c r="O1636">
        <f>IF(telefony[[#This Row],[Czy zagraniczne]]=1, ROUNDUP(telefony[[#This Row],[Trwanie]]*1440,0),0)</f>
        <v>0</v>
      </c>
      <c r="P1636" s="9">
        <f>IF(telefony[[#This Row],[Czy komórkowy]]=1, P1635+telefony[[#This Row],[Trwanie]], P1635)</f>
        <v>2.0834143518518511</v>
      </c>
      <c r="Q1636" s="9">
        <f>IF(telefony[[#This Row],[Czy stacjonarny]]=1, Q1635+telefony[[#This Row],[Trwanie]], Q1635)</f>
        <v>6.3405324074074061</v>
      </c>
    </row>
    <row r="1637" spans="1:17" x14ac:dyDescent="0.25">
      <c r="A1637">
        <v>3908162</v>
      </c>
      <c r="B1637" s="1">
        <v>42941</v>
      </c>
      <c r="C1637" s="2">
        <v>0.37805555555555553</v>
      </c>
      <c r="D1637" s="2">
        <v>0.38770833333333332</v>
      </c>
      <c r="E1637">
        <f>IF(LEN(telefony[[#This Row],[nr]]) = 7, 1,0)</f>
        <v>1</v>
      </c>
      <c r="F1637">
        <f>IF(LEN(telefony[[#This Row],[nr]]) = 8, 1,0)</f>
        <v>0</v>
      </c>
      <c r="G1637">
        <f>IF(LEN(telefony[[#This Row],[nr]]) &gt;= 10, 1,0)</f>
        <v>0</v>
      </c>
      <c r="H1637">
        <f>IF(AND(MID(telefony[[#This Row],[nr]],1,2)="12",  telefony[[#This Row],[Czy stacjonarny]]=1), 1,0)</f>
        <v>0</v>
      </c>
      <c r="I1637" s="2">
        <f>IF(telefony[[#This Row],[Czy stacjonarny na 12]]=1, telefony[[#This Row],[zakonczenie]]-telefony[[#This Row],[rozpoczecie]]+I1636, I1636)</f>
        <v>0.11483796296296273</v>
      </c>
      <c r="J1637" s="9">
        <f>IF(telefony[[#This Row],[Czy stacjonarny]]=1, telefony[[#This Row],[zakonczenie]]-telefony[[#This Row],[rozpoczecie]]+J1636, J1636)</f>
        <v>6.7410879629629594</v>
      </c>
      <c r="K1637" s="9">
        <f>IF(telefony[[#This Row],[Czy komórkowy]]=1, telefony[[#This Row],[zakonczenie]]-telefony[[#This Row],[rozpoczecie]]+K1636, K1636)</f>
        <v>2.2480671296296286</v>
      </c>
      <c r="L1637" s="9">
        <f>IF(telefony[[#This Row],[Czy zagraniczne]]=1, telefony[[#This Row],[zakonczenie]]-telefony[[#This Row],[rozpoczecie]]+L1636, L1636)</f>
        <v>0.4564004629629636</v>
      </c>
      <c r="M1637" s="9">
        <f>IF(telefony[[#This Row],[Czy stacjonarny]]=1, telefony[[#This Row],[zakonczenie]]-telefony[[#This Row],[rozpoczecie]]+M1636, IF(telefony[[#This Row],[Czy komórkowy]]=1, telefony[[#This Row],[zakonczenie]]-telefony[[#This Row],[rozpoczecie]]+M1636, M1636))</f>
        <v>8.9891550925926218</v>
      </c>
      <c r="N1637" s="2">
        <f>telefony[[#This Row],[zakonczenie]]-telefony[[#This Row],[rozpoczecie]]</f>
        <v>9.6527777777777879E-3</v>
      </c>
      <c r="O1637">
        <f>IF(telefony[[#This Row],[Czy zagraniczne]]=1, ROUNDUP(telefony[[#This Row],[Trwanie]]*1440,0),0)</f>
        <v>0</v>
      </c>
      <c r="P1637" s="9">
        <f>IF(telefony[[#This Row],[Czy komórkowy]]=1, P1636+telefony[[#This Row],[Trwanie]], P1636)</f>
        <v>2.0834143518518511</v>
      </c>
      <c r="Q1637" s="9">
        <f>IF(telefony[[#This Row],[Czy stacjonarny]]=1, Q1636+telefony[[#This Row],[Trwanie]], Q1636)</f>
        <v>6.3501851851851843</v>
      </c>
    </row>
    <row r="1638" spans="1:17" x14ac:dyDescent="0.25">
      <c r="A1638">
        <v>20485333</v>
      </c>
      <c r="B1638" s="1">
        <v>42941</v>
      </c>
      <c r="C1638" s="2">
        <v>0.38230324074074074</v>
      </c>
      <c r="D1638" s="2">
        <v>0.39293981481481483</v>
      </c>
      <c r="E1638">
        <f>IF(LEN(telefony[[#This Row],[nr]]) = 7, 1,0)</f>
        <v>0</v>
      </c>
      <c r="F1638">
        <f>IF(LEN(telefony[[#This Row],[nr]]) = 8, 1,0)</f>
        <v>1</v>
      </c>
      <c r="G1638">
        <f>IF(LEN(telefony[[#This Row],[nr]]) &gt;= 10, 1,0)</f>
        <v>0</v>
      </c>
      <c r="H1638">
        <f>IF(AND(MID(telefony[[#This Row],[nr]],1,2)="12",  telefony[[#This Row],[Czy stacjonarny]]=1), 1,0)</f>
        <v>0</v>
      </c>
      <c r="I1638" s="2">
        <f>IF(telefony[[#This Row],[Czy stacjonarny na 12]]=1, telefony[[#This Row],[zakonczenie]]-telefony[[#This Row],[rozpoczecie]]+I1637, I1637)</f>
        <v>0.11483796296296273</v>
      </c>
      <c r="J1638" s="9">
        <f>IF(telefony[[#This Row],[Czy stacjonarny]]=1, telefony[[#This Row],[zakonczenie]]-telefony[[#This Row],[rozpoczecie]]+J1637, J1637)</f>
        <v>6.7410879629629594</v>
      </c>
      <c r="K1638" s="9">
        <f>IF(telefony[[#This Row],[Czy komórkowy]]=1, telefony[[#This Row],[zakonczenie]]-telefony[[#This Row],[rozpoczecie]]+K1637, K1637)</f>
        <v>2.2587037037037025</v>
      </c>
      <c r="L1638" s="9">
        <f>IF(telefony[[#This Row],[Czy zagraniczne]]=1, telefony[[#This Row],[zakonczenie]]-telefony[[#This Row],[rozpoczecie]]+L1637, L1637)</f>
        <v>0.4564004629629636</v>
      </c>
      <c r="M1638" s="9">
        <f>IF(telefony[[#This Row],[Czy stacjonarny]]=1, telefony[[#This Row],[zakonczenie]]-telefony[[#This Row],[rozpoczecie]]+M1637, IF(telefony[[#This Row],[Czy komórkowy]]=1, telefony[[#This Row],[zakonczenie]]-telefony[[#This Row],[rozpoczecie]]+M1637, M1637))</f>
        <v>8.9997916666666953</v>
      </c>
      <c r="N1638" s="2">
        <f>telefony[[#This Row],[zakonczenie]]-telefony[[#This Row],[rozpoczecie]]</f>
        <v>1.063657407407409E-2</v>
      </c>
      <c r="O1638">
        <f>IF(telefony[[#This Row],[Czy zagraniczne]]=1, ROUNDUP(telefony[[#This Row],[Trwanie]]*1440,0),0)</f>
        <v>0</v>
      </c>
      <c r="P1638" s="9">
        <f>IF(telefony[[#This Row],[Czy komórkowy]]=1, P1637+telefony[[#This Row],[Trwanie]], P1637)</f>
        <v>2.094050925925925</v>
      </c>
      <c r="Q1638" s="9">
        <f>IF(telefony[[#This Row],[Czy stacjonarny]]=1, Q1637+telefony[[#This Row],[Trwanie]], Q1637)</f>
        <v>6.3501851851851843</v>
      </c>
    </row>
    <row r="1639" spans="1:17" x14ac:dyDescent="0.25">
      <c r="A1639">
        <v>78709747</v>
      </c>
      <c r="B1639" s="1">
        <v>42941</v>
      </c>
      <c r="C1639" s="2">
        <v>0.38638888888888889</v>
      </c>
      <c r="D1639" s="2">
        <v>0.38983796296296297</v>
      </c>
      <c r="E1639">
        <f>IF(LEN(telefony[[#This Row],[nr]]) = 7, 1,0)</f>
        <v>0</v>
      </c>
      <c r="F1639">
        <f>IF(LEN(telefony[[#This Row],[nr]]) = 8, 1,0)</f>
        <v>1</v>
      </c>
      <c r="G1639">
        <f>IF(LEN(telefony[[#This Row],[nr]]) &gt;= 10, 1,0)</f>
        <v>0</v>
      </c>
      <c r="H1639">
        <f>IF(AND(MID(telefony[[#This Row],[nr]],1,2)="12",  telefony[[#This Row],[Czy stacjonarny]]=1), 1,0)</f>
        <v>0</v>
      </c>
      <c r="I1639" s="2">
        <f>IF(telefony[[#This Row],[Czy stacjonarny na 12]]=1, telefony[[#This Row],[zakonczenie]]-telefony[[#This Row],[rozpoczecie]]+I1638, I1638)</f>
        <v>0.11483796296296273</v>
      </c>
      <c r="J1639" s="9">
        <f>IF(telefony[[#This Row],[Czy stacjonarny]]=1, telefony[[#This Row],[zakonczenie]]-telefony[[#This Row],[rozpoczecie]]+J1638, J1638)</f>
        <v>6.7410879629629594</v>
      </c>
      <c r="K1639" s="9">
        <f>IF(telefony[[#This Row],[Czy komórkowy]]=1, telefony[[#This Row],[zakonczenie]]-telefony[[#This Row],[rozpoczecie]]+K1638, K1638)</f>
        <v>2.2621527777777768</v>
      </c>
      <c r="L1639" s="9">
        <f>IF(telefony[[#This Row],[Czy zagraniczne]]=1, telefony[[#This Row],[zakonczenie]]-telefony[[#This Row],[rozpoczecie]]+L1638, L1638)</f>
        <v>0.4564004629629636</v>
      </c>
      <c r="M1639" s="9">
        <f>IF(telefony[[#This Row],[Czy stacjonarny]]=1, telefony[[#This Row],[zakonczenie]]-telefony[[#This Row],[rozpoczecie]]+M1638, IF(telefony[[#This Row],[Czy komórkowy]]=1, telefony[[#This Row],[zakonczenie]]-telefony[[#This Row],[rozpoczecie]]+M1638, M1638))</f>
        <v>9.00324074074077</v>
      </c>
      <c r="N1639" s="2">
        <f>telefony[[#This Row],[zakonczenie]]-telefony[[#This Row],[rozpoczecie]]</f>
        <v>3.4490740740740766E-3</v>
      </c>
      <c r="O1639">
        <f>IF(telefony[[#This Row],[Czy zagraniczne]]=1, ROUNDUP(telefony[[#This Row],[Trwanie]]*1440,0),0)</f>
        <v>0</v>
      </c>
      <c r="P1639" s="9">
        <f>IF(telefony[[#This Row],[Czy komórkowy]]=1, P1638+telefony[[#This Row],[Trwanie]], P1638)</f>
        <v>2.0974999999999993</v>
      </c>
      <c r="Q1639" s="9">
        <f>IF(telefony[[#This Row],[Czy stacjonarny]]=1, Q1638+telefony[[#This Row],[Trwanie]], Q1638)</f>
        <v>6.3501851851851843</v>
      </c>
    </row>
    <row r="1640" spans="1:17" x14ac:dyDescent="0.25">
      <c r="A1640">
        <v>1859884</v>
      </c>
      <c r="B1640" s="1">
        <v>42941</v>
      </c>
      <c r="C1640" s="2">
        <v>0.38668981481481479</v>
      </c>
      <c r="D1640" s="2">
        <v>0.3913773148148148</v>
      </c>
      <c r="E1640">
        <f>IF(LEN(telefony[[#This Row],[nr]]) = 7, 1,0)</f>
        <v>1</v>
      </c>
      <c r="F1640">
        <f>IF(LEN(telefony[[#This Row],[nr]]) = 8, 1,0)</f>
        <v>0</v>
      </c>
      <c r="G1640">
        <f>IF(LEN(telefony[[#This Row],[nr]]) &gt;= 10, 1,0)</f>
        <v>0</v>
      </c>
      <c r="H1640">
        <f>IF(AND(MID(telefony[[#This Row],[nr]],1,2)="12",  telefony[[#This Row],[Czy stacjonarny]]=1), 1,0)</f>
        <v>0</v>
      </c>
      <c r="I1640" s="2">
        <f>IF(telefony[[#This Row],[Czy stacjonarny na 12]]=1, telefony[[#This Row],[zakonczenie]]-telefony[[#This Row],[rozpoczecie]]+I1639, I1639)</f>
        <v>0.11483796296296273</v>
      </c>
      <c r="J1640" s="9">
        <f>IF(telefony[[#This Row],[Czy stacjonarny]]=1, telefony[[#This Row],[zakonczenie]]-telefony[[#This Row],[rozpoczecie]]+J1639, J1639)</f>
        <v>6.7457754629629596</v>
      </c>
      <c r="K1640" s="9">
        <f>IF(telefony[[#This Row],[Czy komórkowy]]=1, telefony[[#This Row],[zakonczenie]]-telefony[[#This Row],[rozpoczecie]]+K1639, K1639)</f>
        <v>2.2621527777777768</v>
      </c>
      <c r="L1640" s="9">
        <f>IF(telefony[[#This Row],[Czy zagraniczne]]=1, telefony[[#This Row],[zakonczenie]]-telefony[[#This Row],[rozpoczecie]]+L1639, L1639)</f>
        <v>0.4564004629629636</v>
      </c>
      <c r="M1640" s="9">
        <f>IF(telefony[[#This Row],[Czy stacjonarny]]=1, telefony[[#This Row],[zakonczenie]]-telefony[[#This Row],[rozpoczecie]]+M1639, IF(telefony[[#This Row],[Czy komórkowy]]=1, telefony[[#This Row],[zakonczenie]]-telefony[[#This Row],[rozpoczecie]]+M1639, M1639))</f>
        <v>9.0079282407407693</v>
      </c>
      <c r="N1640" s="2">
        <f>telefony[[#This Row],[zakonczenie]]-telefony[[#This Row],[rozpoczecie]]</f>
        <v>4.6875000000000111E-3</v>
      </c>
      <c r="O1640">
        <f>IF(telefony[[#This Row],[Czy zagraniczne]]=1, ROUNDUP(telefony[[#This Row],[Trwanie]]*1440,0),0)</f>
        <v>0</v>
      </c>
      <c r="P1640" s="9">
        <f>IF(telefony[[#This Row],[Czy komórkowy]]=1, P1639+telefony[[#This Row],[Trwanie]], P1639)</f>
        <v>2.0974999999999993</v>
      </c>
      <c r="Q1640" s="9">
        <f>IF(telefony[[#This Row],[Czy stacjonarny]]=1, Q1639+telefony[[#This Row],[Trwanie]], Q1639)</f>
        <v>6.3548726851851844</v>
      </c>
    </row>
    <row r="1641" spans="1:17" x14ac:dyDescent="0.25">
      <c r="A1641">
        <v>2866546</v>
      </c>
      <c r="B1641" s="1">
        <v>42941</v>
      </c>
      <c r="C1641" s="2">
        <v>0.39038194444444446</v>
      </c>
      <c r="D1641" s="2">
        <v>0.39797453703703706</v>
      </c>
      <c r="E1641">
        <f>IF(LEN(telefony[[#This Row],[nr]]) = 7, 1,0)</f>
        <v>1</v>
      </c>
      <c r="F1641">
        <f>IF(LEN(telefony[[#This Row],[nr]]) = 8, 1,0)</f>
        <v>0</v>
      </c>
      <c r="G1641">
        <f>IF(LEN(telefony[[#This Row],[nr]]) &gt;= 10, 1,0)</f>
        <v>0</v>
      </c>
      <c r="H1641">
        <f>IF(AND(MID(telefony[[#This Row],[nr]],1,2)="12",  telefony[[#This Row],[Czy stacjonarny]]=1), 1,0)</f>
        <v>0</v>
      </c>
      <c r="I1641" s="2">
        <f>IF(telefony[[#This Row],[Czy stacjonarny na 12]]=1, telefony[[#This Row],[zakonczenie]]-telefony[[#This Row],[rozpoczecie]]+I1640, I1640)</f>
        <v>0.11483796296296273</v>
      </c>
      <c r="J1641" s="9">
        <f>IF(telefony[[#This Row],[Czy stacjonarny]]=1, telefony[[#This Row],[zakonczenie]]-telefony[[#This Row],[rozpoczecie]]+J1640, J1640)</f>
        <v>6.7533680555555522</v>
      </c>
      <c r="K1641" s="9">
        <f>IF(telefony[[#This Row],[Czy komórkowy]]=1, telefony[[#This Row],[zakonczenie]]-telefony[[#This Row],[rozpoczecie]]+K1640, K1640)</f>
        <v>2.2621527777777768</v>
      </c>
      <c r="L1641" s="9">
        <f>IF(telefony[[#This Row],[Czy zagraniczne]]=1, telefony[[#This Row],[zakonczenie]]-telefony[[#This Row],[rozpoczecie]]+L1640, L1640)</f>
        <v>0.4564004629629636</v>
      </c>
      <c r="M1641" s="9">
        <f>IF(telefony[[#This Row],[Czy stacjonarny]]=1, telefony[[#This Row],[zakonczenie]]-telefony[[#This Row],[rozpoczecie]]+M1640, IF(telefony[[#This Row],[Czy komórkowy]]=1, telefony[[#This Row],[zakonczenie]]-telefony[[#This Row],[rozpoczecie]]+M1640, M1640))</f>
        <v>9.0155208333333618</v>
      </c>
      <c r="N1641" s="2">
        <f>telefony[[#This Row],[zakonczenie]]-telefony[[#This Row],[rozpoczecie]]</f>
        <v>7.5925925925925952E-3</v>
      </c>
      <c r="O1641">
        <f>IF(telefony[[#This Row],[Czy zagraniczne]]=1, ROUNDUP(telefony[[#This Row],[Trwanie]]*1440,0),0)</f>
        <v>0</v>
      </c>
      <c r="P1641" s="9">
        <f>IF(telefony[[#This Row],[Czy komórkowy]]=1, P1640+telefony[[#This Row],[Trwanie]], P1640)</f>
        <v>2.0974999999999993</v>
      </c>
      <c r="Q1641" s="9">
        <f>IF(telefony[[#This Row],[Czy stacjonarny]]=1, Q1640+telefony[[#This Row],[Trwanie]], Q1640)</f>
        <v>6.362465277777777</v>
      </c>
    </row>
    <row r="1642" spans="1:17" x14ac:dyDescent="0.25">
      <c r="A1642">
        <v>23715237</v>
      </c>
      <c r="B1642" s="1">
        <v>42941</v>
      </c>
      <c r="C1642" s="2">
        <v>0.39152777777777775</v>
      </c>
      <c r="D1642" s="2">
        <v>0.39559027777777778</v>
      </c>
      <c r="E1642">
        <f>IF(LEN(telefony[[#This Row],[nr]]) = 7, 1,0)</f>
        <v>0</v>
      </c>
      <c r="F1642">
        <f>IF(LEN(telefony[[#This Row],[nr]]) = 8, 1,0)</f>
        <v>1</v>
      </c>
      <c r="G1642">
        <f>IF(LEN(telefony[[#This Row],[nr]]) &gt;= 10, 1,0)</f>
        <v>0</v>
      </c>
      <c r="H1642">
        <f>IF(AND(MID(telefony[[#This Row],[nr]],1,2)="12",  telefony[[#This Row],[Czy stacjonarny]]=1), 1,0)</f>
        <v>0</v>
      </c>
      <c r="I1642" s="2">
        <f>IF(telefony[[#This Row],[Czy stacjonarny na 12]]=1, telefony[[#This Row],[zakonczenie]]-telefony[[#This Row],[rozpoczecie]]+I1641, I1641)</f>
        <v>0.11483796296296273</v>
      </c>
      <c r="J1642" s="9">
        <f>IF(telefony[[#This Row],[Czy stacjonarny]]=1, telefony[[#This Row],[zakonczenie]]-telefony[[#This Row],[rozpoczecie]]+J1641, J1641)</f>
        <v>6.7533680555555522</v>
      </c>
      <c r="K1642" s="9">
        <f>IF(telefony[[#This Row],[Czy komórkowy]]=1, telefony[[#This Row],[zakonczenie]]-telefony[[#This Row],[rozpoczecie]]+K1641, K1641)</f>
        <v>2.2662152777777766</v>
      </c>
      <c r="L1642" s="9">
        <f>IF(telefony[[#This Row],[Czy zagraniczne]]=1, telefony[[#This Row],[zakonczenie]]-telefony[[#This Row],[rozpoczecie]]+L1641, L1641)</f>
        <v>0.4564004629629636</v>
      </c>
      <c r="M1642" s="9">
        <f>IF(telefony[[#This Row],[Czy stacjonarny]]=1, telefony[[#This Row],[zakonczenie]]-telefony[[#This Row],[rozpoczecie]]+M1641, IF(telefony[[#This Row],[Czy komórkowy]]=1, telefony[[#This Row],[zakonczenie]]-telefony[[#This Row],[rozpoczecie]]+M1641, M1641))</f>
        <v>9.0195833333333617</v>
      </c>
      <c r="N1642" s="2">
        <f>telefony[[#This Row],[zakonczenie]]-telefony[[#This Row],[rozpoczecie]]</f>
        <v>4.0625000000000244E-3</v>
      </c>
      <c r="O1642">
        <f>IF(telefony[[#This Row],[Czy zagraniczne]]=1, ROUNDUP(telefony[[#This Row],[Trwanie]]*1440,0),0)</f>
        <v>0</v>
      </c>
      <c r="P1642" s="9">
        <f>IF(telefony[[#This Row],[Czy komórkowy]]=1, P1641+telefony[[#This Row],[Trwanie]], P1641)</f>
        <v>2.1015624999999991</v>
      </c>
      <c r="Q1642" s="9">
        <f>IF(telefony[[#This Row],[Czy stacjonarny]]=1, Q1641+telefony[[#This Row],[Trwanie]], Q1641)</f>
        <v>6.362465277777777</v>
      </c>
    </row>
    <row r="1643" spans="1:17" x14ac:dyDescent="0.25">
      <c r="A1643">
        <v>6013508</v>
      </c>
      <c r="B1643" s="1">
        <v>42941</v>
      </c>
      <c r="C1643" s="2">
        <v>0.39195601851851852</v>
      </c>
      <c r="D1643" s="2">
        <v>0.39401620370370372</v>
      </c>
      <c r="E1643">
        <f>IF(LEN(telefony[[#This Row],[nr]]) = 7, 1,0)</f>
        <v>1</v>
      </c>
      <c r="F1643">
        <f>IF(LEN(telefony[[#This Row],[nr]]) = 8, 1,0)</f>
        <v>0</v>
      </c>
      <c r="G1643">
        <f>IF(LEN(telefony[[#This Row],[nr]]) &gt;= 10, 1,0)</f>
        <v>0</v>
      </c>
      <c r="H1643">
        <f>IF(AND(MID(telefony[[#This Row],[nr]],1,2)="12",  telefony[[#This Row],[Czy stacjonarny]]=1), 1,0)</f>
        <v>0</v>
      </c>
      <c r="I1643" s="2">
        <f>IF(telefony[[#This Row],[Czy stacjonarny na 12]]=1, telefony[[#This Row],[zakonczenie]]-telefony[[#This Row],[rozpoczecie]]+I1642, I1642)</f>
        <v>0.11483796296296273</v>
      </c>
      <c r="J1643" s="9">
        <f>IF(telefony[[#This Row],[Czy stacjonarny]]=1, telefony[[#This Row],[zakonczenie]]-telefony[[#This Row],[rozpoczecie]]+J1642, J1642)</f>
        <v>6.7554282407407378</v>
      </c>
      <c r="K1643" s="9">
        <f>IF(telefony[[#This Row],[Czy komórkowy]]=1, telefony[[#This Row],[zakonczenie]]-telefony[[#This Row],[rozpoczecie]]+K1642, K1642)</f>
        <v>2.2662152777777766</v>
      </c>
      <c r="L1643" s="9">
        <f>IF(telefony[[#This Row],[Czy zagraniczne]]=1, telefony[[#This Row],[zakonczenie]]-telefony[[#This Row],[rozpoczecie]]+L1642, L1642)</f>
        <v>0.4564004629629636</v>
      </c>
      <c r="M1643" s="9">
        <f>IF(telefony[[#This Row],[Czy stacjonarny]]=1, telefony[[#This Row],[zakonczenie]]-telefony[[#This Row],[rozpoczecie]]+M1642, IF(telefony[[#This Row],[Czy komórkowy]]=1, telefony[[#This Row],[zakonczenie]]-telefony[[#This Row],[rozpoczecie]]+M1642, M1642))</f>
        <v>9.0216435185185464</v>
      </c>
      <c r="N1643" s="2">
        <f>telefony[[#This Row],[zakonczenie]]-telefony[[#This Row],[rozpoczecie]]</f>
        <v>2.0601851851851927E-3</v>
      </c>
      <c r="O1643">
        <f>IF(telefony[[#This Row],[Czy zagraniczne]]=1, ROUNDUP(telefony[[#This Row],[Trwanie]]*1440,0),0)</f>
        <v>0</v>
      </c>
      <c r="P1643" s="9">
        <f>IF(telefony[[#This Row],[Czy komórkowy]]=1, P1642+telefony[[#This Row],[Trwanie]], P1642)</f>
        <v>2.1015624999999991</v>
      </c>
      <c r="Q1643" s="9">
        <f>IF(telefony[[#This Row],[Czy stacjonarny]]=1, Q1642+telefony[[#This Row],[Trwanie]], Q1642)</f>
        <v>6.3645254629629626</v>
      </c>
    </row>
    <row r="1644" spans="1:17" x14ac:dyDescent="0.25">
      <c r="A1644">
        <v>6175467</v>
      </c>
      <c r="B1644" s="1">
        <v>42941</v>
      </c>
      <c r="C1644" s="2">
        <v>0.39753472222222225</v>
      </c>
      <c r="D1644" s="2">
        <v>0.40424768518518517</v>
      </c>
      <c r="E1644">
        <f>IF(LEN(telefony[[#This Row],[nr]]) = 7, 1,0)</f>
        <v>1</v>
      </c>
      <c r="F1644">
        <f>IF(LEN(telefony[[#This Row],[nr]]) = 8, 1,0)</f>
        <v>0</v>
      </c>
      <c r="G1644">
        <f>IF(LEN(telefony[[#This Row],[nr]]) &gt;= 10, 1,0)</f>
        <v>0</v>
      </c>
      <c r="H1644">
        <f>IF(AND(MID(telefony[[#This Row],[nr]],1,2)="12",  telefony[[#This Row],[Czy stacjonarny]]=1), 1,0)</f>
        <v>0</v>
      </c>
      <c r="I1644" s="2">
        <f>IF(telefony[[#This Row],[Czy stacjonarny na 12]]=1, telefony[[#This Row],[zakonczenie]]-telefony[[#This Row],[rozpoczecie]]+I1643, I1643)</f>
        <v>0.11483796296296273</v>
      </c>
      <c r="J1644" s="9">
        <f>IF(telefony[[#This Row],[Czy stacjonarny]]=1, telefony[[#This Row],[zakonczenie]]-telefony[[#This Row],[rozpoczecie]]+J1643, J1643)</f>
        <v>6.7621412037037008</v>
      </c>
      <c r="K1644" s="9">
        <f>IF(telefony[[#This Row],[Czy komórkowy]]=1, telefony[[#This Row],[zakonczenie]]-telefony[[#This Row],[rozpoczecie]]+K1643, K1643)</f>
        <v>2.2662152777777766</v>
      </c>
      <c r="L1644" s="9">
        <f>IF(telefony[[#This Row],[Czy zagraniczne]]=1, telefony[[#This Row],[zakonczenie]]-telefony[[#This Row],[rozpoczecie]]+L1643, L1643)</f>
        <v>0.4564004629629636</v>
      </c>
      <c r="M1644" s="9">
        <f>IF(telefony[[#This Row],[Czy stacjonarny]]=1, telefony[[#This Row],[zakonczenie]]-telefony[[#This Row],[rozpoczecie]]+M1643, IF(telefony[[#This Row],[Czy komórkowy]]=1, telefony[[#This Row],[zakonczenie]]-telefony[[#This Row],[rozpoczecie]]+M1643, M1643))</f>
        <v>9.0283564814815094</v>
      </c>
      <c r="N1644" s="2">
        <f>telefony[[#This Row],[zakonczenie]]-telefony[[#This Row],[rozpoczecie]]</f>
        <v>6.7129629629629206E-3</v>
      </c>
      <c r="O1644">
        <f>IF(telefony[[#This Row],[Czy zagraniczne]]=1, ROUNDUP(telefony[[#This Row],[Trwanie]]*1440,0),0)</f>
        <v>0</v>
      </c>
      <c r="P1644" s="9">
        <f>IF(telefony[[#This Row],[Czy komórkowy]]=1, P1643+telefony[[#This Row],[Trwanie]], P1643)</f>
        <v>2.1015624999999991</v>
      </c>
      <c r="Q1644" s="9">
        <f>IF(telefony[[#This Row],[Czy stacjonarny]]=1, Q1643+telefony[[#This Row],[Trwanie]], Q1643)</f>
        <v>6.3712384259259256</v>
      </c>
    </row>
    <row r="1645" spans="1:17" x14ac:dyDescent="0.25">
      <c r="A1645">
        <v>22416837</v>
      </c>
      <c r="B1645" s="1">
        <v>42941</v>
      </c>
      <c r="C1645" s="2">
        <v>0.39881944444444445</v>
      </c>
      <c r="D1645" s="2">
        <v>0.40244212962962961</v>
      </c>
      <c r="E1645">
        <f>IF(LEN(telefony[[#This Row],[nr]]) = 7, 1,0)</f>
        <v>0</v>
      </c>
      <c r="F1645">
        <f>IF(LEN(telefony[[#This Row],[nr]]) = 8, 1,0)</f>
        <v>1</v>
      </c>
      <c r="G1645">
        <f>IF(LEN(telefony[[#This Row],[nr]]) &gt;= 10, 1,0)</f>
        <v>0</v>
      </c>
      <c r="H1645">
        <f>IF(AND(MID(telefony[[#This Row],[nr]],1,2)="12",  telefony[[#This Row],[Czy stacjonarny]]=1), 1,0)</f>
        <v>0</v>
      </c>
      <c r="I1645" s="2">
        <f>IF(telefony[[#This Row],[Czy stacjonarny na 12]]=1, telefony[[#This Row],[zakonczenie]]-telefony[[#This Row],[rozpoczecie]]+I1644, I1644)</f>
        <v>0.11483796296296273</v>
      </c>
      <c r="J1645" s="9">
        <f>IF(telefony[[#This Row],[Czy stacjonarny]]=1, telefony[[#This Row],[zakonczenie]]-telefony[[#This Row],[rozpoczecie]]+J1644, J1644)</f>
        <v>6.7621412037037008</v>
      </c>
      <c r="K1645" s="9">
        <f>IF(telefony[[#This Row],[Czy komórkowy]]=1, telefony[[#This Row],[zakonczenie]]-telefony[[#This Row],[rozpoczecie]]+K1644, K1644)</f>
        <v>2.2698379629629617</v>
      </c>
      <c r="L1645" s="9">
        <f>IF(telefony[[#This Row],[Czy zagraniczne]]=1, telefony[[#This Row],[zakonczenie]]-telefony[[#This Row],[rozpoczecie]]+L1644, L1644)</f>
        <v>0.4564004629629636</v>
      </c>
      <c r="M1645" s="9">
        <f>IF(telefony[[#This Row],[Czy stacjonarny]]=1, telefony[[#This Row],[zakonczenie]]-telefony[[#This Row],[rozpoczecie]]+M1644, IF(telefony[[#This Row],[Czy komórkowy]]=1, telefony[[#This Row],[zakonczenie]]-telefony[[#This Row],[rozpoczecie]]+M1644, M1644))</f>
        <v>9.0319791666666944</v>
      </c>
      <c r="N1645" s="2">
        <f>telefony[[#This Row],[zakonczenie]]-telefony[[#This Row],[rozpoczecie]]</f>
        <v>3.6226851851851594E-3</v>
      </c>
      <c r="O1645">
        <f>IF(telefony[[#This Row],[Czy zagraniczne]]=1, ROUNDUP(telefony[[#This Row],[Trwanie]]*1440,0),0)</f>
        <v>0</v>
      </c>
      <c r="P1645" s="9">
        <f>IF(telefony[[#This Row],[Czy komórkowy]]=1, P1644+telefony[[#This Row],[Trwanie]], P1644)</f>
        <v>2.1051851851851842</v>
      </c>
      <c r="Q1645" s="9">
        <f>IF(telefony[[#This Row],[Czy stacjonarny]]=1, Q1644+telefony[[#This Row],[Trwanie]], Q1644)</f>
        <v>6.3712384259259256</v>
      </c>
    </row>
    <row r="1646" spans="1:17" x14ac:dyDescent="0.25">
      <c r="A1646">
        <v>9065927</v>
      </c>
      <c r="B1646" s="1">
        <v>42941</v>
      </c>
      <c r="C1646" s="2">
        <v>0.3991898148148148</v>
      </c>
      <c r="D1646" s="2">
        <v>0.40934027777777776</v>
      </c>
      <c r="E1646">
        <f>IF(LEN(telefony[[#This Row],[nr]]) = 7, 1,0)</f>
        <v>1</v>
      </c>
      <c r="F1646">
        <f>IF(LEN(telefony[[#This Row],[nr]]) = 8, 1,0)</f>
        <v>0</v>
      </c>
      <c r="G1646">
        <f>IF(LEN(telefony[[#This Row],[nr]]) &gt;= 10, 1,0)</f>
        <v>0</v>
      </c>
      <c r="H1646">
        <f>IF(AND(MID(telefony[[#This Row],[nr]],1,2)="12",  telefony[[#This Row],[Czy stacjonarny]]=1), 1,0)</f>
        <v>0</v>
      </c>
      <c r="I1646" s="2">
        <f>IF(telefony[[#This Row],[Czy stacjonarny na 12]]=1, telefony[[#This Row],[zakonczenie]]-telefony[[#This Row],[rozpoczecie]]+I1645, I1645)</f>
        <v>0.11483796296296273</v>
      </c>
      <c r="J1646" s="9">
        <f>IF(telefony[[#This Row],[Czy stacjonarny]]=1, telefony[[#This Row],[zakonczenie]]-telefony[[#This Row],[rozpoczecie]]+J1645, J1645)</f>
        <v>6.7722916666666642</v>
      </c>
      <c r="K1646" s="9">
        <f>IF(telefony[[#This Row],[Czy komórkowy]]=1, telefony[[#This Row],[zakonczenie]]-telefony[[#This Row],[rozpoczecie]]+K1645, K1645)</f>
        <v>2.2698379629629617</v>
      </c>
      <c r="L1646" s="9">
        <f>IF(telefony[[#This Row],[Czy zagraniczne]]=1, telefony[[#This Row],[zakonczenie]]-telefony[[#This Row],[rozpoczecie]]+L1645, L1645)</f>
        <v>0.4564004629629636</v>
      </c>
      <c r="M1646" s="9">
        <f>IF(telefony[[#This Row],[Czy stacjonarny]]=1, telefony[[#This Row],[zakonczenie]]-telefony[[#This Row],[rozpoczecie]]+M1645, IF(telefony[[#This Row],[Czy komórkowy]]=1, telefony[[#This Row],[zakonczenie]]-telefony[[#This Row],[rozpoczecie]]+M1645, M1645))</f>
        <v>9.0421296296296578</v>
      </c>
      <c r="N1646" s="2">
        <f>telefony[[#This Row],[zakonczenie]]-telefony[[#This Row],[rozpoczecie]]</f>
        <v>1.0150462962962958E-2</v>
      </c>
      <c r="O1646">
        <f>IF(telefony[[#This Row],[Czy zagraniczne]]=1, ROUNDUP(telefony[[#This Row],[Trwanie]]*1440,0),0)</f>
        <v>0</v>
      </c>
      <c r="P1646" s="9">
        <f>IF(telefony[[#This Row],[Czy komórkowy]]=1, P1645+telefony[[#This Row],[Trwanie]], P1645)</f>
        <v>2.1051851851851842</v>
      </c>
      <c r="Q1646" s="9">
        <f>IF(telefony[[#This Row],[Czy stacjonarny]]=1, Q1645+telefony[[#This Row],[Trwanie]], Q1645)</f>
        <v>6.381388888888889</v>
      </c>
    </row>
    <row r="1647" spans="1:17" x14ac:dyDescent="0.25">
      <c r="A1647">
        <v>8849918</v>
      </c>
      <c r="B1647" s="1">
        <v>42941</v>
      </c>
      <c r="C1647" s="2">
        <v>0.40263888888888888</v>
      </c>
      <c r="D1647" s="2">
        <v>0.40636574074074072</v>
      </c>
      <c r="E1647">
        <f>IF(LEN(telefony[[#This Row],[nr]]) = 7, 1,0)</f>
        <v>1</v>
      </c>
      <c r="F1647">
        <f>IF(LEN(telefony[[#This Row],[nr]]) = 8, 1,0)</f>
        <v>0</v>
      </c>
      <c r="G1647">
        <f>IF(LEN(telefony[[#This Row],[nr]]) &gt;= 10, 1,0)</f>
        <v>0</v>
      </c>
      <c r="H1647">
        <f>IF(AND(MID(telefony[[#This Row],[nr]],1,2)="12",  telefony[[#This Row],[Czy stacjonarny]]=1), 1,0)</f>
        <v>0</v>
      </c>
      <c r="I1647" s="2">
        <f>IF(telefony[[#This Row],[Czy stacjonarny na 12]]=1, telefony[[#This Row],[zakonczenie]]-telefony[[#This Row],[rozpoczecie]]+I1646, I1646)</f>
        <v>0.11483796296296273</v>
      </c>
      <c r="J1647" s="9">
        <f>IF(telefony[[#This Row],[Czy stacjonarny]]=1, telefony[[#This Row],[zakonczenie]]-telefony[[#This Row],[rozpoczecie]]+J1646, J1646)</f>
        <v>6.7760185185185158</v>
      </c>
      <c r="K1647" s="9">
        <f>IF(telefony[[#This Row],[Czy komórkowy]]=1, telefony[[#This Row],[zakonczenie]]-telefony[[#This Row],[rozpoczecie]]+K1646, K1646)</f>
        <v>2.2698379629629617</v>
      </c>
      <c r="L1647" s="9">
        <f>IF(telefony[[#This Row],[Czy zagraniczne]]=1, telefony[[#This Row],[zakonczenie]]-telefony[[#This Row],[rozpoczecie]]+L1646, L1646)</f>
        <v>0.4564004629629636</v>
      </c>
      <c r="M1647" s="9">
        <f>IF(telefony[[#This Row],[Czy stacjonarny]]=1, telefony[[#This Row],[zakonczenie]]-telefony[[#This Row],[rozpoczecie]]+M1646, IF(telefony[[#This Row],[Czy komórkowy]]=1, telefony[[#This Row],[zakonczenie]]-telefony[[#This Row],[rozpoczecie]]+M1646, M1646))</f>
        <v>9.0458564814815094</v>
      </c>
      <c r="N1647" s="2">
        <f>telefony[[#This Row],[zakonczenie]]-telefony[[#This Row],[rozpoczecie]]</f>
        <v>3.7268518518518423E-3</v>
      </c>
      <c r="O1647">
        <f>IF(telefony[[#This Row],[Czy zagraniczne]]=1, ROUNDUP(telefony[[#This Row],[Trwanie]]*1440,0),0)</f>
        <v>0</v>
      </c>
      <c r="P1647" s="9">
        <f>IF(telefony[[#This Row],[Czy komórkowy]]=1, P1646+telefony[[#This Row],[Trwanie]], P1646)</f>
        <v>2.1051851851851842</v>
      </c>
      <c r="Q1647" s="9">
        <f>IF(telefony[[#This Row],[Czy stacjonarny]]=1, Q1646+telefony[[#This Row],[Trwanie]], Q1646)</f>
        <v>6.3851157407407406</v>
      </c>
    </row>
    <row r="1648" spans="1:17" x14ac:dyDescent="0.25">
      <c r="A1648">
        <v>8250018</v>
      </c>
      <c r="B1648" s="1">
        <v>42941</v>
      </c>
      <c r="C1648" s="2">
        <v>0.40552083333333333</v>
      </c>
      <c r="D1648" s="2">
        <v>0.41104166666666669</v>
      </c>
      <c r="E1648">
        <f>IF(LEN(telefony[[#This Row],[nr]]) = 7, 1,0)</f>
        <v>1</v>
      </c>
      <c r="F1648">
        <f>IF(LEN(telefony[[#This Row],[nr]]) = 8, 1,0)</f>
        <v>0</v>
      </c>
      <c r="G1648">
        <f>IF(LEN(telefony[[#This Row],[nr]]) &gt;= 10, 1,0)</f>
        <v>0</v>
      </c>
      <c r="H1648">
        <f>IF(AND(MID(telefony[[#This Row],[nr]],1,2)="12",  telefony[[#This Row],[Czy stacjonarny]]=1), 1,0)</f>
        <v>0</v>
      </c>
      <c r="I1648" s="2">
        <f>IF(telefony[[#This Row],[Czy stacjonarny na 12]]=1, telefony[[#This Row],[zakonczenie]]-telefony[[#This Row],[rozpoczecie]]+I1647, I1647)</f>
        <v>0.11483796296296273</v>
      </c>
      <c r="J1648" s="9">
        <f>IF(telefony[[#This Row],[Czy stacjonarny]]=1, telefony[[#This Row],[zakonczenie]]-telefony[[#This Row],[rozpoczecie]]+J1647, J1647)</f>
        <v>6.7815393518518494</v>
      </c>
      <c r="K1648" s="9">
        <f>IF(telefony[[#This Row],[Czy komórkowy]]=1, telefony[[#This Row],[zakonczenie]]-telefony[[#This Row],[rozpoczecie]]+K1647, K1647)</f>
        <v>2.2698379629629617</v>
      </c>
      <c r="L1648" s="9">
        <f>IF(telefony[[#This Row],[Czy zagraniczne]]=1, telefony[[#This Row],[zakonczenie]]-telefony[[#This Row],[rozpoczecie]]+L1647, L1647)</f>
        <v>0.4564004629629636</v>
      </c>
      <c r="M1648" s="9">
        <f>IF(telefony[[#This Row],[Czy stacjonarny]]=1, telefony[[#This Row],[zakonczenie]]-telefony[[#This Row],[rozpoczecie]]+M1647, IF(telefony[[#This Row],[Czy komórkowy]]=1, telefony[[#This Row],[zakonczenie]]-telefony[[#This Row],[rozpoczecie]]+M1647, M1647))</f>
        <v>9.0513773148148431</v>
      </c>
      <c r="N1648" s="2">
        <f>telefony[[#This Row],[zakonczenie]]-telefony[[#This Row],[rozpoczecie]]</f>
        <v>5.5208333333333637E-3</v>
      </c>
      <c r="O1648">
        <f>IF(telefony[[#This Row],[Czy zagraniczne]]=1, ROUNDUP(telefony[[#This Row],[Trwanie]]*1440,0),0)</f>
        <v>0</v>
      </c>
      <c r="P1648" s="9">
        <f>IF(telefony[[#This Row],[Czy komórkowy]]=1, P1647+telefony[[#This Row],[Trwanie]], P1647)</f>
        <v>2.1051851851851842</v>
      </c>
      <c r="Q1648" s="9">
        <f>IF(telefony[[#This Row],[Czy stacjonarny]]=1, Q1647+telefony[[#This Row],[Trwanie]], Q1647)</f>
        <v>6.3906365740740743</v>
      </c>
    </row>
    <row r="1649" spans="1:17" x14ac:dyDescent="0.25">
      <c r="A1649">
        <v>20349502</v>
      </c>
      <c r="B1649" s="1">
        <v>42941</v>
      </c>
      <c r="C1649" s="2">
        <v>0.40979166666666667</v>
      </c>
      <c r="D1649" s="2">
        <v>0.41252314814814817</v>
      </c>
      <c r="E1649">
        <f>IF(LEN(telefony[[#This Row],[nr]]) = 7, 1,0)</f>
        <v>0</v>
      </c>
      <c r="F1649">
        <f>IF(LEN(telefony[[#This Row],[nr]]) = 8, 1,0)</f>
        <v>1</v>
      </c>
      <c r="G1649">
        <f>IF(LEN(telefony[[#This Row],[nr]]) &gt;= 10, 1,0)</f>
        <v>0</v>
      </c>
      <c r="H1649">
        <f>IF(AND(MID(telefony[[#This Row],[nr]],1,2)="12",  telefony[[#This Row],[Czy stacjonarny]]=1), 1,0)</f>
        <v>0</v>
      </c>
      <c r="I1649" s="2">
        <f>IF(telefony[[#This Row],[Czy stacjonarny na 12]]=1, telefony[[#This Row],[zakonczenie]]-telefony[[#This Row],[rozpoczecie]]+I1648, I1648)</f>
        <v>0.11483796296296273</v>
      </c>
      <c r="J1649" s="9">
        <f>IF(telefony[[#This Row],[Czy stacjonarny]]=1, telefony[[#This Row],[zakonczenie]]-telefony[[#This Row],[rozpoczecie]]+J1648, J1648)</f>
        <v>6.7815393518518494</v>
      </c>
      <c r="K1649" s="9">
        <f>IF(telefony[[#This Row],[Czy komórkowy]]=1, telefony[[#This Row],[zakonczenie]]-telefony[[#This Row],[rozpoczecie]]+K1648, K1648)</f>
        <v>2.2725694444444433</v>
      </c>
      <c r="L1649" s="9">
        <f>IF(telefony[[#This Row],[Czy zagraniczne]]=1, telefony[[#This Row],[zakonczenie]]-telefony[[#This Row],[rozpoczecie]]+L1648, L1648)</f>
        <v>0.4564004629629636</v>
      </c>
      <c r="M1649" s="9">
        <f>IF(telefony[[#This Row],[Czy stacjonarny]]=1, telefony[[#This Row],[zakonczenie]]-telefony[[#This Row],[rozpoczecie]]+M1648, IF(telefony[[#This Row],[Czy komórkowy]]=1, telefony[[#This Row],[zakonczenie]]-telefony[[#This Row],[rozpoczecie]]+M1648, M1648))</f>
        <v>9.0541087962963243</v>
      </c>
      <c r="N1649" s="2">
        <f>telefony[[#This Row],[zakonczenie]]-telefony[[#This Row],[rozpoczecie]]</f>
        <v>2.7314814814815014E-3</v>
      </c>
      <c r="O1649">
        <f>IF(telefony[[#This Row],[Czy zagraniczne]]=1, ROUNDUP(telefony[[#This Row],[Trwanie]]*1440,0),0)</f>
        <v>0</v>
      </c>
      <c r="P1649" s="9">
        <f>IF(telefony[[#This Row],[Czy komórkowy]]=1, P1648+telefony[[#This Row],[Trwanie]], P1648)</f>
        <v>2.1079166666666658</v>
      </c>
      <c r="Q1649" s="9">
        <f>IF(telefony[[#This Row],[Czy stacjonarny]]=1, Q1648+telefony[[#This Row],[Trwanie]], Q1648)</f>
        <v>6.3906365740740743</v>
      </c>
    </row>
    <row r="1650" spans="1:17" x14ac:dyDescent="0.25">
      <c r="A1650">
        <v>9894723</v>
      </c>
      <c r="B1650" s="1">
        <v>42941</v>
      </c>
      <c r="C1650" s="2">
        <v>0.40988425925925925</v>
      </c>
      <c r="D1650" s="2">
        <v>0.41157407407407409</v>
      </c>
      <c r="E1650">
        <f>IF(LEN(telefony[[#This Row],[nr]]) = 7, 1,0)</f>
        <v>1</v>
      </c>
      <c r="F1650">
        <f>IF(LEN(telefony[[#This Row],[nr]]) = 8, 1,0)</f>
        <v>0</v>
      </c>
      <c r="G1650">
        <f>IF(LEN(telefony[[#This Row],[nr]]) &gt;= 10, 1,0)</f>
        <v>0</v>
      </c>
      <c r="H1650">
        <f>IF(AND(MID(telefony[[#This Row],[nr]],1,2)="12",  telefony[[#This Row],[Czy stacjonarny]]=1), 1,0)</f>
        <v>0</v>
      </c>
      <c r="I1650" s="2">
        <f>IF(telefony[[#This Row],[Czy stacjonarny na 12]]=1, telefony[[#This Row],[zakonczenie]]-telefony[[#This Row],[rozpoczecie]]+I1649, I1649)</f>
        <v>0.11483796296296273</v>
      </c>
      <c r="J1650" s="9">
        <f>IF(telefony[[#This Row],[Czy stacjonarny]]=1, telefony[[#This Row],[zakonczenie]]-telefony[[#This Row],[rozpoczecie]]+J1649, J1649)</f>
        <v>6.783229166666664</v>
      </c>
      <c r="K1650" s="9">
        <f>IF(telefony[[#This Row],[Czy komórkowy]]=1, telefony[[#This Row],[zakonczenie]]-telefony[[#This Row],[rozpoczecie]]+K1649, K1649)</f>
        <v>2.2725694444444433</v>
      </c>
      <c r="L1650" s="9">
        <f>IF(telefony[[#This Row],[Czy zagraniczne]]=1, telefony[[#This Row],[zakonczenie]]-telefony[[#This Row],[rozpoczecie]]+L1649, L1649)</f>
        <v>0.4564004629629636</v>
      </c>
      <c r="M1650" s="9">
        <f>IF(telefony[[#This Row],[Czy stacjonarny]]=1, telefony[[#This Row],[zakonczenie]]-telefony[[#This Row],[rozpoczecie]]+M1649, IF(telefony[[#This Row],[Czy komórkowy]]=1, telefony[[#This Row],[zakonczenie]]-telefony[[#This Row],[rozpoczecie]]+M1649, M1649))</f>
        <v>9.0557986111111397</v>
      </c>
      <c r="N1650" s="2">
        <f>telefony[[#This Row],[zakonczenie]]-telefony[[#This Row],[rozpoczecie]]</f>
        <v>1.6898148148148384E-3</v>
      </c>
      <c r="O1650">
        <f>IF(telefony[[#This Row],[Czy zagraniczne]]=1, ROUNDUP(telefony[[#This Row],[Trwanie]]*1440,0),0)</f>
        <v>0</v>
      </c>
      <c r="P1650" s="9">
        <f>IF(telefony[[#This Row],[Czy komórkowy]]=1, P1649+telefony[[#This Row],[Trwanie]], P1649)</f>
        <v>2.1079166666666658</v>
      </c>
      <c r="Q1650" s="9">
        <f>IF(telefony[[#This Row],[Czy stacjonarny]]=1, Q1649+telefony[[#This Row],[Trwanie]], Q1649)</f>
        <v>6.3923263888888888</v>
      </c>
    </row>
    <row r="1651" spans="1:17" x14ac:dyDescent="0.25">
      <c r="A1651">
        <v>9458504</v>
      </c>
      <c r="B1651" s="1">
        <v>42941</v>
      </c>
      <c r="C1651" s="2">
        <v>0.41054398148148147</v>
      </c>
      <c r="D1651" s="2">
        <v>0.41620370370370369</v>
      </c>
      <c r="E1651">
        <f>IF(LEN(telefony[[#This Row],[nr]]) = 7, 1,0)</f>
        <v>1</v>
      </c>
      <c r="F1651">
        <f>IF(LEN(telefony[[#This Row],[nr]]) = 8, 1,0)</f>
        <v>0</v>
      </c>
      <c r="G1651">
        <f>IF(LEN(telefony[[#This Row],[nr]]) &gt;= 10, 1,0)</f>
        <v>0</v>
      </c>
      <c r="H1651">
        <f>IF(AND(MID(telefony[[#This Row],[nr]],1,2)="12",  telefony[[#This Row],[Czy stacjonarny]]=1), 1,0)</f>
        <v>0</v>
      </c>
      <c r="I1651" s="2">
        <f>IF(telefony[[#This Row],[Czy stacjonarny na 12]]=1, telefony[[#This Row],[zakonczenie]]-telefony[[#This Row],[rozpoczecie]]+I1650, I1650)</f>
        <v>0.11483796296296273</v>
      </c>
      <c r="J1651" s="9">
        <f>IF(telefony[[#This Row],[Czy stacjonarny]]=1, telefony[[#This Row],[zakonczenie]]-telefony[[#This Row],[rozpoczecie]]+J1650, J1650)</f>
        <v>6.7888888888888861</v>
      </c>
      <c r="K1651" s="9">
        <f>IF(telefony[[#This Row],[Czy komórkowy]]=1, telefony[[#This Row],[zakonczenie]]-telefony[[#This Row],[rozpoczecie]]+K1650, K1650)</f>
        <v>2.2725694444444433</v>
      </c>
      <c r="L1651" s="9">
        <f>IF(telefony[[#This Row],[Czy zagraniczne]]=1, telefony[[#This Row],[zakonczenie]]-telefony[[#This Row],[rozpoczecie]]+L1650, L1650)</f>
        <v>0.4564004629629636</v>
      </c>
      <c r="M1651" s="9">
        <f>IF(telefony[[#This Row],[Czy stacjonarny]]=1, telefony[[#This Row],[zakonczenie]]-telefony[[#This Row],[rozpoczecie]]+M1650, IF(telefony[[#This Row],[Czy komórkowy]]=1, telefony[[#This Row],[zakonczenie]]-telefony[[#This Row],[rozpoczecie]]+M1650, M1650))</f>
        <v>9.0614583333333627</v>
      </c>
      <c r="N1651" s="2">
        <f>telefony[[#This Row],[zakonczenie]]-telefony[[#This Row],[rozpoczecie]]</f>
        <v>5.6597222222222188E-3</v>
      </c>
      <c r="O1651">
        <f>IF(telefony[[#This Row],[Czy zagraniczne]]=1, ROUNDUP(telefony[[#This Row],[Trwanie]]*1440,0),0)</f>
        <v>0</v>
      </c>
      <c r="P1651" s="9">
        <f>IF(telefony[[#This Row],[Czy komórkowy]]=1, P1650+telefony[[#This Row],[Trwanie]], P1650)</f>
        <v>2.1079166666666658</v>
      </c>
      <c r="Q1651" s="9">
        <f>IF(telefony[[#This Row],[Czy stacjonarny]]=1, Q1650+telefony[[#This Row],[Trwanie]], Q1650)</f>
        <v>6.3979861111111109</v>
      </c>
    </row>
    <row r="1652" spans="1:17" x14ac:dyDescent="0.25">
      <c r="A1652">
        <v>6741642</v>
      </c>
      <c r="B1652" s="1">
        <v>42941</v>
      </c>
      <c r="C1652" s="2">
        <v>0.41449074074074072</v>
      </c>
      <c r="D1652" s="2">
        <v>0.42371527777777779</v>
      </c>
      <c r="E1652">
        <f>IF(LEN(telefony[[#This Row],[nr]]) = 7, 1,0)</f>
        <v>1</v>
      </c>
      <c r="F1652">
        <f>IF(LEN(telefony[[#This Row],[nr]]) = 8, 1,0)</f>
        <v>0</v>
      </c>
      <c r="G1652">
        <f>IF(LEN(telefony[[#This Row],[nr]]) &gt;= 10, 1,0)</f>
        <v>0</v>
      </c>
      <c r="H1652">
        <f>IF(AND(MID(telefony[[#This Row],[nr]],1,2)="12",  telefony[[#This Row],[Czy stacjonarny]]=1), 1,0)</f>
        <v>0</v>
      </c>
      <c r="I1652" s="2">
        <f>IF(telefony[[#This Row],[Czy stacjonarny na 12]]=1, telefony[[#This Row],[zakonczenie]]-telefony[[#This Row],[rozpoczecie]]+I1651, I1651)</f>
        <v>0.11483796296296273</v>
      </c>
      <c r="J1652" s="9">
        <f>IF(telefony[[#This Row],[Czy stacjonarny]]=1, telefony[[#This Row],[zakonczenie]]-telefony[[#This Row],[rozpoczecie]]+J1651, J1651)</f>
        <v>6.7981134259259228</v>
      </c>
      <c r="K1652" s="9">
        <f>IF(telefony[[#This Row],[Czy komórkowy]]=1, telefony[[#This Row],[zakonczenie]]-telefony[[#This Row],[rozpoczecie]]+K1651, K1651)</f>
        <v>2.2725694444444433</v>
      </c>
      <c r="L1652" s="9">
        <f>IF(telefony[[#This Row],[Czy zagraniczne]]=1, telefony[[#This Row],[zakonczenie]]-telefony[[#This Row],[rozpoczecie]]+L1651, L1651)</f>
        <v>0.4564004629629636</v>
      </c>
      <c r="M1652" s="9">
        <f>IF(telefony[[#This Row],[Czy stacjonarny]]=1, telefony[[#This Row],[zakonczenie]]-telefony[[#This Row],[rozpoczecie]]+M1651, IF(telefony[[#This Row],[Czy komórkowy]]=1, telefony[[#This Row],[zakonczenie]]-telefony[[#This Row],[rozpoczecie]]+M1651, M1651))</f>
        <v>9.0706828703703994</v>
      </c>
      <c r="N1652" s="2">
        <f>telefony[[#This Row],[zakonczenie]]-telefony[[#This Row],[rozpoczecie]]</f>
        <v>9.2245370370370727E-3</v>
      </c>
      <c r="O1652">
        <f>IF(telefony[[#This Row],[Czy zagraniczne]]=1, ROUNDUP(telefony[[#This Row],[Trwanie]]*1440,0),0)</f>
        <v>0</v>
      </c>
      <c r="P1652" s="9">
        <f>IF(telefony[[#This Row],[Czy komórkowy]]=1, P1651+telefony[[#This Row],[Trwanie]], P1651)</f>
        <v>2.1079166666666658</v>
      </c>
      <c r="Q1652" s="9">
        <f>IF(telefony[[#This Row],[Czy stacjonarny]]=1, Q1651+telefony[[#This Row],[Trwanie]], Q1651)</f>
        <v>6.4072106481481477</v>
      </c>
    </row>
    <row r="1653" spans="1:17" x14ac:dyDescent="0.25">
      <c r="A1653">
        <v>4824710</v>
      </c>
      <c r="B1653" s="1">
        <v>42941</v>
      </c>
      <c r="C1653" s="2">
        <v>0.42008101851851853</v>
      </c>
      <c r="D1653" s="2">
        <v>0.4206597222222222</v>
      </c>
      <c r="E1653">
        <f>IF(LEN(telefony[[#This Row],[nr]]) = 7, 1,0)</f>
        <v>1</v>
      </c>
      <c r="F1653">
        <f>IF(LEN(telefony[[#This Row],[nr]]) = 8, 1,0)</f>
        <v>0</v>
      </c>
      <c r="G1653">
        <f>IF(LEN(telefony[[#This Row],[nr]]) &gt;= 10, 1,0)</f>
        <v>0</v>
      </c>
      <c r="H1653">
        <f>IF(AND(MID(telefony[[#This Row],[nr]],1,2)="12",  telefony[[#This Row],[Czy stacjonarny]]=1), 1,0)</f>
        <v>0</v>
      </c>
      <c r="I1653" s="2">
        <f>IF(telefony[[#This Row],[Czy stacjonarny na 12]]=1, telefony[[#This Row],[zakonczenie]]-telefony[[#This Row],[rozpoczecie]]+I1652, I1652)</f>
        <v>0.11483796296296273</v>
      </c>
      <c r="J1653" s="9">
        <f>IF(telefony[[#This Row],[Czy stacjonarny]]=1, telefony[[#This Row],[zakonczenie]]-telefony[[#This Row],[rozpoczecie]]+J1652, J1652)</f>
        <v>6.7986921296296261</v>
      </c>
      <c r="K1653" s="9">
        <f>IF(telefony[[#This Row],[Czy komórkowy]]=1, telefony[[#This Row],[zakonczenie]]-telefony[[#This Row],[rozpoczecie]]+K1652, K1652)</f>
        <v>2.2725694444444433</v>
      </c>
      <c r="L1653" s="9">
        <f>IF(telefony[[#This Row],[Czy zagraniczne]]=1, telefony[[#This Row],[zakonczenie]]-telefony[[#This Row],[rozpoczecie]]+L1652, L1652)</f>
        <v>0.4564004629629636</v>
      </c>
      <c r="M1653" s="9">
        <f>IF(telefony[[#This Row],[Czy stacjonarny]]=1, telefony[[#This Row],[zakonczenie]]-telefony[[#This Row],[rozpoczecie]]+M1652, IF(telefony[[#This Row],[Czy komórkowy]]=1, telefony[[#This Row],[zakonczenie]]-telefony[[#This Row],[rozpoczecie]]+M1652, M1652))</f>
        <v>9.0712615740741036</v>
      </c>
      <c r="N1653" s="2">
        <f>telefony[[#This Row],[zakonczenie]]-telefony[[#This Row],[rozpoczecie]]</f>
        <v>5.7870370370366464E-4</v>
      </c>
      <c r="O1653">
        <f>IF(telefony[[#This Row],[Czy zagraniczne]]=1, ROUNDUP(telefony[[#This Row],[Trwanie]]*1440,0),0)</f>
        <v>0</v>
      </c>
      <c r="P1653" s="9">
        <f>IF(telefony[[#This Row],[Czy komórkowy]]=1, P1652+telefony[[#This Row],[Trwanie]], P1652)</f>
        <v>2.1079166666666658</v>
      </c>
      <c r="Q1653" s="9">
        <f>IF(telefony[[#This Row],[Czy stacjonarny]]=1, Q1652+telefony[[#This Row],[Trwanie]], Q1652)</f>
        <v>6.4077893518518509</v>
      </c>
    </row>
    <row r="1654" spans="1:17" x14ac:dyDescent="0.25">
      <c r="A1654">
        <v>6465122</v>
      </c>
      <c r="B1654" s="1">
        <v>42941</v>
      </c>
      <c r="C1654" s="2">
        <v>0.42188657407407409</v>
      </c>
      <c r="D1654" s="2">
        <v>0.43138888888888888</v>
      </c>
      <c r="E1654">
        <f>IF(LEN(telefony[[#This Row],[nr]]) = 7, 1,0)</f>
        <v>1</v>
      </c>
      <c r="F1654">
        <f>IF(LEN(telefony[[#This Row],[nr]]) = 8, 1,0)</f>
        <v>0</v>
      </c>
      <c r="G1654">
        <f>IF(LEN(telefony[[#This Row],[nr]]) &gt;= 10, 1,0)</f>
        <v>0</v>
      </c>
      <c r="H1654">
        <f>IF(AND(MID(telefony[[#This Row],[nr]],1,2)="12",  telefony[[#This Row],[Czy stacjonarny]]=1), 1,0)</f>
        <v>0</v>
      </c>
      <c r="I1654" s="2">
        <f>IF(telefony[[#This Row],[Czy stacjonarny na 12]]=1, telefony[[#This Row],[zakonczenie]]-telefony[[#This Row],[rozpoczecie]]+I1653, I1653)</f>
        <v>0.11483796296296273</v>
      </c>
      <c r="J1654" s="9">
        <f>IF(telefony[[#This Row],[Czy stacjonarny]]=1, telefony[[#This Row],[zakonczenie]]-telefony[[#This Row],[rozpoczecie]]+J1653, J1653)</f>
        <v>6.8081944444444407</v>
      </c>
      <c r="K1654" s="9">
        <f>IF(telefony[[#This Row],[Czy komórkowy]]=1, telefony[[#This Row],[zakonczenie]]-telefony[[#This Row],[rozpoczecie]]+K1653, K1653)</f>
        <v>2.2725694444444433</v>
      </c>
      <c r="L1654" s="9">
        <f>IF(telefony[[#This Row],[Czy zagraniczne]]=1, telefony[[#This Row],[zakonczenie]]-telefony[[#This Row],[rozpoczecie]]+L1653, L1653)</f>
        <v>0.4564004629629636</v>
      </c>
      <c r="M1654" s="9">
        <f>IF(telefony[[#This Row],[Czy stacjonarny]]=1, telefony[[#This Row],[zakonczenie]]-telefony[[#This Row],[rozpoczecie]]+M1653, IF(telefony[[#This Row],[Czy komórkowy]]=1, telefony[[#This Row],[zakonczenie]]-telefony[[#This Row],[rozpoczecie]]+M1653, M1653))</f>
        <v>9.0807638888889191</v>
      </c>
      <c r="N1654" s="2">
        <f>telefony[[#This Row],[zakonczenie]]-telefony[[#This Row],[rozpoczecie]]</f>
        <v>9.5023148148147829E-3</v>
      </c>
      <c r="O1654">
        <f>IF(telefony[[#This Row],[Czy zagraniczne]]=1, ROUNDUP(telefony[[#This Row],[Trwanie]]*1440,0),0)</f>
        <v>0</v>
      </c>
      <c r="P1654" s="9">
        <f>IF(telefony[[#This Row],[Czy komórkowy]]=1, P1653+telefony[[#This Row],[Trwanie]], P1653)</f>
        <v>2.1079166666666658</v>
      </c>
      <c r="Q1654" s="9">
        <f>IF(telefony[[#This Row],[Czy stacjonarny]]=1, Q1653+telefony[[#This Row],[Trwanie]], Q1653)</f>
        <v>6.4172916666666655</v>
      </c>
    </row>
    <row r="1655" spans="1:17" x14ac:dyDescent="0.25">
      <c r="A1655">
        <v>6940373</v>
      </c>
      <c r="B1655" s="1">
        <v>42941</v>
      </c>
      <c r="C1655" s="2">
        <v>0.42711805555555554</v>
      </c>
      <c r="D1655" s="2">
        <v>0.43450231481481483</v>
      </c>
      <c r="E1655">
        <f>IF(LEN(telefony[[#This Row],[nr]]) = 7, 1,0)</f>
        <v>1</v>
      </c>
      <c r="F1655">
        <f>IF(LEN(telefony[[#This Row],[nr]]) = 8, 1,0)</f>
        <v>0</v>
      </c>
      <c r="G1655">
        <f>IF(LEN(telefony[[#This Row],[nr]]) &gt;= 10, 1,0)</f>
        <v>0</v>
      </c>
      <c r="H1655">
        <f>IF(AND(MID(telefony[[#This Row],[nr]],1,2)="12",  telefony[[#This Row],[Czy stacjonarny]]=1), 1,0)</f>
        <v>0</v>
      </c>
      <c r="I1655" s="2">
        <f>IF(telefony[[#This Row],[Czy stacjonarny na 12]]=1, telefony[[#This Row],[zakonczenie]]-telefony[[#This Row],[rozpoczecie]]+I1654, I1654)</f>
        <v>0.11483796296296273</v>
      </c>
      <c r="J1655" s="9">
        <f>IF(telefony[[#This Row],[Czy stacjonarny]]=1, telefony[[#This Row],[zakonczenie]]-telefony[[#This Row],[rozpoczecie]]+J1654, J1654)</f>
        <v>6.8155787037037001</v>
      </c>
      <c r="K1655" s="9">
        <f>IF(telefony[[#This Row],[Czy komórkowy]]=1, telefony[[#This Row],[zakonczenie]]-telefony[[#This Row],[rozpoczecie]]+K1654, K1654)</f>
        <v>2.2725694444444433</v>
      </c>
      <c r="L1655" s="9">
        <f>IF(telefony[[#This Row],[Czy zagraniczne]]=1, telefony[[#This Row],[zakonczenie]]-telefony[[#This Row],[rozpoczecie]]+L1654, L1654)</f>
        <v>0.4564004629629636</v>
      </c>
      <c r="M1655" s="9">
        <f>IF(telefony[[#This Row],[Czy stacjonarny]]=1, telefony[[#This Row],[zakonczenie]]-telefony[[#This Row],[rozpoczecie]]+M1654, IF(telefony[[#This Row],[Czy komórkowy]]=1, telefony[[#This Row],[zakonczenie]]-telefony[[#This Row],[rozpoczecie]]+M1654, M1654))</f>
        <v>9.0881481481481785</v>
      </c>
      <c r="N1655" s="2">
        <f>telefony[[#This Row],[zakonczenie]]-telefony[[#This Row],[rozpoczecie]]</f>
        <v>7.3842592592592848E-3</v>
      </c>
      <c r="O1655">
        <f>IF(telefony[[#This Row],[Czy zagraniczne]]=1, ROUNDUP(telefony[[#This Row],[Trwanie]]*1440,0),0)</f>
        <v>0</v>
      </c>
      <c r="P1655" s="9">
        <f>IF(telefony[[#This Row],[Czy komórkowy]]=1, P1654+telefony[[#This Row],[Trwanie]], P1654)</f>
        <v>2.1079166666666658</v>
      </c>
      <c r="Q1655" s="9">
        <f>IF(telefony[[#This Row],[Czy stacjonarny]]=1, Q1654+telefony[[#This Row],[Trwanie]], Q1654)</f>
        <v>6.424675925925925</v>
      </c>
    </row>
    <row r="1656" spans="1:17" x14ac:dyDescent="0.25">
      <c r="A1656">
        <v>81613163</v>
      </c>
      <c r="B1656" s="1">
        <v>42941</v>
      </c>
      <c r="C1656" s="2">
        <v>0.43004629629629632</v>
      </c>
      <c r="D1656" s="2">
        <v>0.43855324074074076</v>
      </c>
      <c r="E1656">
        <f>IF(LEN(telefony[[#This Row],[nr]]) = 7, 1,0)</f>
        <v>0</v>
      </c>
      <c r="F1656">
        <f>IF(LEN(telefony[[#This Row],[nr]]) = 8, 1,0)</f>
        <v>1</v>
      </c>
      <c r="G1656">
        <f>IF(LEN(telefony[[#This Row],[nr]]) &gt;= 10, 1,0)</f>
        <v>0</v>
      </c>
      <c r="H1656">
        <f>IF(AND(MID(telefony[[#This Row],[nr]],1,2)="12",  telefony[[#This Row],[Czy stacjonarny]]=1), 1,0)</f>
        <v>0</v>
      </c>
      <c r="I1656" s="2">
        <f>IF(telefony[[#This Row],[Czy stacjonarny na 12]]=1, telefony[[#This Row],[zakonczenie]]-telefony[[#This Row],[rozpoczecie]]+I1655, I1655)</f>
        <v>0.11483796296296273</v>
      </c>
      <c r="J1656" s="9">
        <f>IF(telefony[[#This Row],[Czy stacjonarny]]=1, telefony[[#This Row],[zakonczenie]]-telefony[[#This Row],[rozpoczecie]]+J1655, J1655)</f>
        <v>6.8155787037037001</v>
      </c>
      <c r="K1656" s="9">
        <f>IF(telefony[[#This Row],[Czy komórkowy]]=1, telefony[[#This Row],[zakonczenie]]-telefony[[#This Row],[rozpoczecie]]+K1655, K1655)</f>
        <v>2.2810763888888879</v>
      </c>
      <c r="L1656" s="9">
        <f>IF(telefony[[#This Row],[Czy zagraniczne]]=1, telefony[[#This Row],[zakonczenie]]-telefony[[#This Row],[rozpoczecie]]+L1655, L1655)</f>
        <v>0.4564004629629636</v>
      </c>
      <c r="M1656" s="9">
        <f>IF(telefony[[#This Row],[Czy stacjonarny]]=1, telefony[[#This Row],[zakonczenie]]-telefony[[#This Row],[rozpoczecie]]+M1655, IF(telefony[[#This Row],[Czy komórkowy]]=1, telefony[[#This Row],[zakonczenie]]-telefony[[#This Row],[rozpoczecie]]+M1655, M1655))</f>
        <v>9.0966550925926235</v>
      </c>
      <c r="N1656" s="2">
        <f>telefony[[#This Row],[zakonczenie]]-telefony[[#This Row],[rozpoczecie]]</f>
        <v>8.506944444444442E-3</v>
      </c>
      <c r="O1656">
        <f>IF(telefony[[#This Row],[Czy zagraniczne]]=1, ROUNDUP(telefony[[#This Row],[Trwanie]]*1440,0),0)</f>
        <v>0</v>
      </c>
      <c r="P1656" s="9">
        <f>IF(telefony[[#This Row],[Czy komórkowy]]=1, P1655+telefony[[#This Row],[Trwanie]], P1655)</f>
        <v>2.1164236111111103</v>
      </c>
      <c r="Q1656" s="9">
        <f>IF(telefony[[#This Row],[Czy stacjonarny]]=1, Q1655+telefony[[#This Row],[Trwanie]], Q1655)</f>
        <v>6.424675925925925</v>
      </c>
    </row>
    <row r="1657" spans="1:17" x14ac:dyDescent="0.25">
      <c r="A1657">
        <v>9894998</v>
      </c>
      <c r="B1657" s="1">
        <v>42941</v>
      </c>
      <c r="C1657" s="2">
        <v>0.4344675925925926</v>
      </c>
      <c r="D1657" s="2">
        <v>0.44442129629629629</v>
      </c>
      <c r="E1657">
        <f>IF(LEN(telefony[[#This Row],[nr]]) = 7, 1,0)</f>
        <v>1</v>
      </c>
      <c r="F1657">
        <f>IF(LEN(telefony[[#This Row],[nr]]) = 8, 1,0)</f>
        <v>0</v>
      </c>
      <c r="G1657">
        <f>IF(LEN(telefony[[#This Row],[nr]]) &gt;= 10, 1,0)</f>
        <v>0</v>
      </c>
      <c r="H1657">
        <f>IF(AND(MID(telefony[[#This Row],[nr]],1,2)="12",  telefony[[#This Row],[Czy stacjonarny]]=1), 1,0)</f>
        <v>0</v>
      </c>
      <c r="I1657" s="2">
        <f>IF(telefony[[#This Row],[Czy stacjonarny na 12]]=1, telefony[[#This Row],[zakonczenie]]-telefony[[#This Row],[rozpoczecie]]+I1656, I1656)</f>
        <v>0.11483796296296273</v>
      </c>
      <c r="J1657" s="9">
        <f>IF(telefony[[#This Row],[Czy stacjonarny]]=1, telefony[[#This Row],[zakonczenie]]-telefony[[#This Row],[rozpoczecie]]+J1656, J1656)</f>
        <v>6.8255324074074037</v>
      </c>
      <c r="K1657" s="9">
        <f>IF(telefony[[#This Row],[Czy komórkowy]]=1, telefony[[#This Row],[zakonczenie]]-telefony[[#This Row],[rozpoczecie]]+K1656, K1656)</f>
        <v>2.2810763888888879</v>
      </c>
      <c r="L1657" s="9">
        <f>IF(telefony[[#This Row],[Czy zagraniczne]]=1, telefony[[#This Row],[zakonczenie]]-telefony[[#This Row],[rozpoczecie]]+L1656, L1656)</f>
        <v>0.4564004629629636</v>
      </c>
      <c r="M1657" s="9">
        <f>IF(telefony[[#This Row],[Czy stacjonarny]]=1, telefony[[#This Row],[zakonczenie]]-telefony[[#This Row],[rozpoczecie]]+M1656, IF(telefony[[#This Row],[Czy komórkowy]]=1, telefony[[#This Row],[zakonczenie]]-telefony[[#This Row],[rozpoczecie]]+M1656, M1656))</f>
        <v>9.106608796296328</v>
      </c>
      <c r="N1657" s="2">
        <f>telefony[[#This Row],[zakonczenie]]-telefony[[#This Row],[rozpoczecie]]</f>
        <v>9.9537037037036868E-3</v>
      </c>
      <c r="O1657">
        <f>IF(telefony[[#This Row],[Czy zagraniczne]]=1, ROUNDUP(telefony[[#This Row],[Trwanie]]*1440,0),0)</f>
        <v>0</v>
      </c>
      <c r="P1657" s="9">
        <f>IF(telefony[[#This Row],[Czy komórkowy]]=1, P1656+telefony[[#This Row],[Trwanie]], P1656)</f>
        <v>2.1164236111111103</v>
      </c>
      <c r="Q1657" s="9">
        <f>IF(telefony[[#This Row],[Czy stacjonarny]]=1, Q1656+telefony[[#This Row],[Trwanie]], Q1656)</f>
        <v>6.4346296296296286</v>
      </c>
    </row>
    <row r="1658" spans="1:17" x14ac:dyDescent="0.25">
      <c r="A1658">
        <v>7663988</v>
      </c>
      <c r="B1658" s="1">
        <v>42941</v>
      </c>
      <c r="C1658" s="2">
        <v>0.43884259259259262</v>
      </c>
      <c r="D1658" s="2">
        <v>0.44464120370370369</v>
      </c>
      <c r="E1658">
        <f>IF(LEN(telefony[[#This Row],[nr]]) = 7, 1,0)</f>
        <v>1</v>
      </c>
      <c r="F1658">
        <f>IF(LEN(telefony[[#This Row],[nr]]) = 8, 1,0)</f>
        <v>0</v>
      </c>
      <c r="G1658">
        <f>IF(LEN(telefony[[#This Row],[nr]]) &gt;= 10, 1,0)</f>
        <v>0</v>
      </c>
      <c r="H1658">
        <f>IF(AND(MID(telefony[[#This Row],[nr]],1,2)="12",  telefony[[#This Row],[Czy stacjonarny]]=1), 1,0)</f>
        <v>0</v>
      </c>
      <c r="I1658" s="2">
        <f>IF(telefony[[#This Row],[Czy stacjonarny na 12]]=1, telefony[[#This Row],[zakonczenie]]-telefony[[#This Row],[rozpoczecie]]+I1657, I1657)</f>
        <v>0.11483796296296273</v>
      </c>
      <c r="J1658" s="9">
        <f>IF(telefony[[#This Row],[Czy stacjonarny]]=1, telefony[[#This Row],[zakonczenie]]-telefony[[#This Row],[rozpoczecie]]+J1657, J1657)</f>
        <v>6.8313310185185152</v>
      </c>
      <c r="K1658" s="9">
        <f>IF(telefony[[#This Row],[Czy komórkowy]]=1, telefony[[#This Row],[zakonczenie]]-telefony[[#This Row],[rozpoczecie]]+K1657, K1657)</f>
        <v>2.2810763888888879</v>
      </c>
      <c r="L1658" s="9">
        <f>IF(telefony[[#This Row],[Czy zagraniczne]]=1, telefony[[#This Row],[zakonczenie]]-telefony[[#This Row],[rozpoczecie]]+L1657, L1657)</f>
        <v>0.4564004629629636</v>
      </c>
      <c r="M1658" s="9">
        <f>IF(telefony[[#This Row],[Czy stacjonarny]]=1, telefony[[#This Row],[zakonczenie]]-telefony[[#This Row],[rozpoczecie]]+M1657, IF(telefony[[#This Row],[Czy komórkowy]]=1, telefony[[#This Row],[zakonczenie]]-telefony[[#This Row],[rozpoczecie]]+M1657, M1657))</f>
        <v>9.1124074074074386</v>
      </c>
      <c r="N1658" s="2">
        <f>telefony[[#This Row],[zakonczenie]]-telefony[[#This Row],[rozpoczecie]]</f>
        <v>5.7986111111110739E-3</v>
      </c>
      <c r="O1658">
        <f>IF(telefony[[#This Row],[Czy zagraniczne]]=1, ROUNDUP(telefony[[#This Row],[Trwanie]]*1440,0),0)</f>
        <v>0</v>
      </c>
      <c r="P1658" s="9">
        <f>IF(telefony[[#This Row],[Czy komórkowy]]=1, P1657+telefony[[#This Row],[Trwanie]], P1657)</f>
        <v>2.1164236111111103</v>
      </c>
      <c r="Q1658" s="9">
        <f>IF(telefony[[#This Row],[Czy stacjonarny]]=1, Q1657+telefony[[#This Row],[Trwanie]], Q1657)</f>
        <v>6.4404282407407401</v>
      </c>
    </row>
    <row r="1659" spans="1:17" x14ac:dyDescent="0.25">
      <c r="A1659">
        <v>29555837</v>
      </c>
      <c r="B1659" s="1">
        <v>42941</v>
      </c>
      <c r="C1659" s="2">
        <v>0.44231481481481483</v>
      </c>
      <c r="D1659" s="2">
        <v>0.45185185185185184</v>
      </c>
      <c r="E1659">
        <f>IF(LEN(telefony[[#This Row],[nr]]) = 7, 1,0)</f>
        <v>0</v>
      </c>
      <c r="F1659">
        <f>IF(LEN(telefony[[#This Row],[nr]]) = 8, 1,0)</f>
        <v>1</v>
      </c>
      <c r="G1659">
        <f>IF(LEN(telefony[[#This Row],[nr]]) &gt;= 10, 1,0)</f>
        <v>0</v>
      </c>
      <c r="H1659">
        <f>IF(AND(MID(telefony[[#This Row],[nr]],1,2)="12",  telefony[[#This Row],[Czy stacjonarny]]=1), 1,0)</f>
        <v>0</v>
      </c>
      <c r="I1659" s="2">
        <f>IF(telefony[[#This Row],[Czy stacjonarny na 12]]=1, telefony[[#This Row],[zakonczenie]]-telefony[[#This Row],[rozpoczecie]]+I1658, I1658)</f>
        <v>0.11483796296296273</v>
      </c>
      <c r="J1659" s="9">
        <f>IF(telefony[[#This Row],[Czy stacjonarny]]=1, telefony[[#This Row],[zakonczenie]]-telefony[[#This Row],[rozpoczecie]]+J1658, J1658)</f>
        <v>6.8313310185185152</v>
      </c>
      <c r="K1659" s="9">
        <f>IF(telefony[[#This Row],[Czy komórkowy]]=1, telefony[[#This Row],[zakonczenie]]-telefony[[#This Row],[rozpoczecie]]+K1658, K1658)</f>
        <v>2.2906134259259248</v>
      </c>
      <c r="L1659" s="9">
        <f>IF(telefony[[#This Row],[Czy zagraniczne]]=1, telefony[[#This Row],[zakonczenie]]-telefony[[#This Row],[rozpoczecie]]+L1658, L1658)</f>
        <v>0.4564004629629636</v>
      </c>
      <c r="M1659" s="9">
        <f>IF(telefony[[#This Row],[Czy stacjonarny]]=1, telefony[[#This Row],[zakonczenie]]-telefony[[#This Row],[rozpoczecie]]+M1658, IF(telefony[[#This Row],[Czy komórkowy]]=1, telefony[[#This Row],[zakonczenie]]-telefony[[#This Row],[rozpoczecie]]+M1658, M1658))</f>
        <v>9.1219444444444751</v>
      </c>
      <c r="N1659" s="2">
        <f>telefony[[#This Row],[zakonczenie]]-telefony[[#This Row],[rozpoczecie]]</f>
        <v>9.5370370370370106E-3</v>
      </c>
      <c r="O1659">
        <f>IF(telefony[[#This Row],[Czy zagraniczne]]=1, ROUNDUP(telefony[[#This Row],[Trwanie]]*1440,0),0)</f>
        <v>0</v>
      </c>
      <c r="P1659" s="9">
        <f>IF(telefony[[#This Row],[Czy komórkowy]]=1, P1658+telefony[[#This Row],[Trwanie]], P1658)</f>
        <v>2.1259606481481472</v>
      </c>
      <c r="Q1659" s="9">
        <f>IF(telefony[[#This Row],[Czy stacjonarny]]=1, Q1658+telefony[[#This Row],[Trwanie]], Q1658)</f>
        <v>6.4404282407407401</v>
      </c>
    </row>
    <row r="1660" spans="1:17" x14ac:dyDescent="0.25">
      <c r="A1660">
        <v>6890486</v>
      </c>
      <c r="B1660" s="1">
        <v>42941</v>
      </c>
      <c r="C1660" s="2">
        <v>0.44594907407407408</v>
      </c>
      <c r="D1660" s="2">
        <v>0.45099537037037035</v>
      </c>
      <c r="E1660">
        <f>IF(LEN(telefony[[#This Row],[nr]]) = 7, 1,0)</f>
        <v>1</v>
      </c>
      <c r="F1660">
        <f>IF(LEN(telefony[[#This Row],[nr]]) = 8, 1,0)</f>
        <v>0</v>
      </c>
      <c r="G1660">
        <f>IF(LEN(telefony[[#This Row],[nr]]) &gt;= 10, 1,0)</f>
        <v>0</v>
      </c>
      <c r="H1660">
        <f>IF(AND(MID(telefony[[#This Row],[nr]],1,2)="12",  telefony[[#This Row],[Czy stacjonarny]]=1), 1,0)</f>
        <v>0</v>
      </c>
      <c r="I1660" s="2">
        <f>IF(telefony[[#This Row],[Czy stacjonarny na 12]]=1, telefony[[#This Row],[zakonczenie]]-telefony[[#This Row],[rozpoczecie]]+I1659, I1659)</f>
        <v>0.11483796296296273</v>
      </c>
      <c r="J1660" s="9">
        <f>IF(telefony[[#This Row],[Czy stacjonarny]]=1, telefony[[#This Row],[zakonczenie]]-telefony[[#This Row],[rozpoczecie]]+J1659, J1659)</f>
        <v>6.8363773148148113</v>
      </c>
      <c r="K1660" s="9">
        <f>IF(telefony[[#This Row],[Czy komórkowy]]=1, telefony[[#This Row],[zakonczenie]]-telefony[[#This Row],[rozpoczecie]]+K1659, K1659)</f>
        <v>2.2906134259259248</v>
      </c>
      <c r="L1660" s="9">
        <f>IF(telefony[[#This Row],[Czy zagraniczne]]=1, telefony[[#This Row],[zakonczenie]]-telefony[[#This Row],[rozpoczecie]]+L1659, L1659)</f>
        <v>0.4564004629629636</v>
      </c>
      <c r="M1660" s="9">
        <f>IF(telefony[[#This Row],[Czy stacjonarny]]=1, telefony[[#This Row],[zakonczenie]]-telefony[[#This Row],[rozpoczecie]]+M1659, IF(telefony[[#This Row],[Czy komórkowy]]=1, telefony[[#This Row],[zakonczenie]]-telefony[[#This Row],[rozpoczecie]]+M1659, M1659))</f>
        <v>9.1269907407407711</v>
      </c>
      <c r="N1660" s="2">
        <f>telefony[[#This Row],[zakonczenie]]-telefony[[#This Row],[rozpoczecie]]</f>
        <v>5.046296296296271E-3</v>
      </c>
      <c r="O1660">
        <f>IF(telefony[[#This Row],[Czy zagraniczne]]=1, ROUNDUP(telefony[[#This Row],[Trwanie]]*1440,0),0)</f>
        <v>0</v>
      </c>
      <c r="P1660" s="9">
        <f>IF(telefony[[#This Row],[Czy komórkowy]]=1, P1659+telefony[[#This Row],[Trwanie]], P1659)</f>
        <v>2.1259606481481472</v>
      </c>
      <c r="Q1660" s="9">
        <f>IF(telefony[[#This Row],[Czy stacjonarny]]=1, Q1659+telefony[[#This Row],[Trwanie]], Q1659)</f>
        <v>6.4454745370370361</v>
      </c>
    </row>
    <row r="1661" spans="1:17" x14ac:dyDescent="0.25">
      <c r="A1661">
        <v>1992079</v>
      </c>
      <c r="B1661" s="1">
        <v>42941</v>
      </c>
      <c r="C1661" s="2">
        <v>0.45004629629629628</v>
      </c>
      <c r="D1661" s="2">
        <v>0.45568287037037036</v>
      </c>
      <c r="E1661">
        <f>IF(LEN(telefony[[#This Row],[nr]]) = 7, 1,0)</f>
        <v>1</v>
      </c>
      <c r="F1661">
        <f>IF(LEN(telefony[[#This Row],[nr]]) = 8, 1,0)</f>
        <v>0</v>
      </c>
      <c r="G1661">
        <f>IF(LEN(telefony[[#This Row],[nr]]) &gt;= 10, 1,0)</f>
        <v>0</v>
      </c>
      <c r="H1661">
        <f>IF(AND(MID(telefony[[#This Row],[nr]],1,2)="12",  telefony[[#This Row],[Czy stacjonarny]]=1), 1,0)</f>
        <v>0</v>
      </c>
      <c r="I1661" s="2">
        <f>IF(telefony[[#This Row],[Czy stacjonarny na 12]]=1, telefony[[#This Row],[zakonczenie]]-telefony[[#This Row],[rozpoczecie]]+I1660, I1660)</f>
        <v>0.11483796296296273</v>
      </c>
      <c r="J1661" s="9">
        <f>IF(telefony[[#This Row],[Czy stacjonarny]]=1, telefony[[#This Row],[zakonczenie]]-telefony[[#This Row],[rozpoczecie]]+J1660, J1660)</f>
        <v>6.8420138888888857</v>
      </c>
      <c r="K1661" s="9">
        <f>IF(telefony[[#This Row],[Czy komórkowy]]=1, telefony[[#This Row],[zakonczenie]]-telefony[[#This Row],[rozpoczecie]]+K1660, K1660)</f>
        <v>2.2906134259259248</v>
      </c>
      <c r="L1661" s="9">
        <f>IF(telefony[[#This Row],[Czy zagraniczne]]=1, telefony[[#This Row],[zakonczenie]]-telefony[[#This Row],[rozpoczecie]]+L1660, L1660)</f>
        <v>0.4564004629629636</v>
      </c>
      <c r="M1661" s="9">
        <f>IF(telefony[[#This Row],[Czy stacjonarny]]=1, telefony[[#This Row],[zakonczenie]]-telefony[[#This Row],[rozpoczecie]]+M1660, IF(telefony[[#This Row],[Czy komórkowy]]=1, telefony[[#This Row],[zakonczenie]]-telefony[[#This Row],[rozpoczecie]]+M1660, M1660))</f>
        <v>9.1326273148148456</v>
      </c>
      <c r="N1661" s="2">
        <f>telefony[[#This Row],[zakonczenie]]-telefony[[#This Row],[rozpoczecie]]</f>
        <v>5.6365740740740855E-3</v>
      </c>
      <c r="O1661">
        <f>IF(telefony[[#This Row],[Czy zagraniczne]]=1, ROUNDUP(telefony[[#This Row],[Trwanie]]*1440,0),0)</f>
        <v>0</v>
      </c>
      <c r="P1661" s="9">
        <f>IF(telefony[[#This Row],[Czy komórkowy]]=1, P1660+telefony[[#This Row],[Trwanie]], P1660)</f>
        <v>2.1259606481481472</v>
      </c>
      <c r="Q1661" s="9">
        <f>IF(telefony[[#This Row],[Czy stacjonarny]]=1, Q1660+telefony[[#This Row],[Trwanie]], Q1660)</f>
        <v>6.4511111111111106</v>
      </c>
    </row>
    <row r="1662" spans="1:17" x14ac:dyDescent="0.25">
      <c r="A1662">
        <v>7599611</v>
      </c>
      <c r="B1662" s="1">
        <v>42941</v>
      </c>
      <c r="C1662" s="2">
        <v>0.45217592592592593</v>
      </c>
      <c r="D1662" s="2">
        <v>0.4568402777777778</v>
      </c>
      <c r="E1662">
        <f>IF(LEN(telefony[[#This Row],[nr]]) = 7, 1,0)</f>
        <v>1</v>
      </c>
      <c r="F1662">
        <f>IF(LEN(telefony[[#This Row],[nr]]) = 8, 1,0)</f>
        <v>0</v>
      </c>
      <c r="G1662">
        <f>IF(LEN(telefony[[#This Row],[nr]]) &gt;= 10, 1,0)</f>
        <v>0</v>
      </c>
      <c r="H1662">
        <f>IF(AND(MID(telefony[[#This Row],[nr]],1,2)="12",  telefony[[#This Row],[Czy stacjonarny]]=1), 1,0)</f>
        <v>0</v>
      </c>
      <c r="I1662" s="2">
        <f>IF(telefony[[#This Row],[Czy stacjonarny na 12]]=1, telefony[[#This Row],[zakonczenie]]-telefony[[#This Row],[rozpoczecie]]+I1661, I1661)</f>
        <v>0.11483796296296273</v>
      </c>
      <c r="J1662" s="9">
        <f>IF(telefony[[#This Row],[Czy stacjonarny]]=1, telefony[[#This Row],[zakonczenie]]-telefony[[#This Row],[rozpoczecie]]+J1661, J1661)</f>
        <v>6.8466782407407374</v>
      </c>
      <c r="K1662" s="9">
        <f>IF(telefony[[#This Row],[Czy komórkowy]]=1, telefony[[#This Row],[zakonczenie]]-telefony[[#This Row],[rozpoczecie]]+K1661, K1661)</f>
        <v>2.2906134259259248</v>
      </c>
      <c r="L1662" s="9">
        <f>IF(telefony[[#This Row],[Czy zagraniczne]]=1, telefony[[#This Row],[zakonczenie]]-telefony[[#This Row],[rozpoczecie]]+L1661, L1661)</f>
        <v>0.4564004629629636</v>
      </c>
      <c r="M1662" s="9">
        <f>IF(telefony[[#This Row],[Czy stacjonarny]]=1, telefony[[#This Row],[zakonczenie]]-telefony[[#This Row],[rozpoczecie]]+M1661, IF(telefony[[#This Row],[Czy komórkowy]]=1, telefony[[#This Row],[zakonczenie]]-telefony[[#This Row],[rozpoczecie]]+M1661, M1661))</f>
        <v>9.1372916666666981</v>
      </c>
      <c r="N1662" s="2">
        <f>telefony[[#This Row],[zakonczenie]]-telefony[[#This Row],[rozpoczecie]]</f>
        <v>4.6643518518518778E-3</v>
      </c>
      <c r="O1662">
        <f>IF(telefony[[#This Row],[Czy zagraniczne]]=1, ROUNDUP(telefony[[#This Row],[Trwanie]]*1440,0),0)</f>
        <v>0</v>
      </c>
      <c r="P1662" s="9">
        <f>IF(telefony[[#This Row],[Czy komórkowy]]=1, P1661+telefony[[#This Row],[Trwanie]], P1661)</f>
        <v>2.1259606481481472</v>
      </c>
      <c r="Q1662" s="9">
        <f>IF(telefony[[#This Row],[Czy stacjonarny]]=1, Q1661+telefony[[#This Row],[Trwanie]], Q1661)</f>
        <v>6.4557754629629622</v>
      </c>
    </row>
    <row r="1663" spans="1:17" x14ac:dyDescent="0.25">
      <c r="A1663">
        <v>1418351</v>
      </c>
      <c r="B1663" s="1">
        <v>42941</v>
      </c>
      <c r="C1663" s="2">
        <v>0.45377314814814818</v>
      </c>
      <c r="D1663" s="2">
        <v>0.45409722222222221</v>
      </c>
      <c r="E1663">
        <f>IF(LEN(telefony[[#This Row],[nr]]) = 7, 1,0)</f>
        <v>1</v>
      </c>
      <c r="F1663">
        <f>IF(LEN(telefony[[#This Row],[nr]]) = 8, 1,0)</f>
        <v>0</v>
      </c>
      <c r="G1663">
        <f>IF(LEN(telefony[[#This Row],[nr]]) &gt;= 10, 1,0)</f>
        <v>0</v>
      </c>
      <c r="H1663">
        <f>IF(AND(MID(telefony[[#This Row],[nr]],1,2)="12",  telefony[[#This Row],[Czy stacjonarny]]=1), 1,0)</f>
        <v>0</v>
      </c>
      <c r="I1663" s="2">
        <f>IF(telefony[[#This Row],[Czy stacjonarny na 12]]=1, telefony[[#This Row],[zakonczenie]]-telefony[[#This Row],[rozpoczecie]]+I1662, I1662)</f>
        <v>0.11483796296296273</v>
      </c>
      <c r="J1663" s="9">
        <f>IF(telefony[[#This Row],[Czy stacjonarny]]=1, telefony[[#This Row],[zakonczenie]]-telefony[[#This Row],[rozpoczecie]]+J1662, J1662)</f>
        <v>6.8470023148148114</v>
      </c>
      <c r="K1663" s="9">
        <f>IF(telefony[[#This Row],[Czy komórkowy]]=1, telefony[[#This Row],[zakonczenie]]-telefony[[#This Row],[rozpoczecie]]+K1662, K1662)</f>
        <v>2.2906134259259248</v>
      </c>
      <c r="L1663" s="9">
        <f>IF(telefony[[#This Row],[Czy zagraniczne]]=1, telefony[[#This Row],[zakonczenie]]-telefony[[#This Row],[rozpoczecie]]+L1662, L1662)</f>
        <v>0.4564004629629636</v>
      </c>
      <c r="M1663" s="9">
        <f>IF(telefony[[#This Row],[Czy stacjonarny]]=1, telefony[[#This Row],[zakonczenie]]-telefony[[#This Row],[rozpoczecie]]+M1662, IF(telefony[[#This Row],[Czy komórkowy]]=1, telefony[[#This Row],[zakonczenie]]-telefony[[#This Row],[rozpoczecie]]+M1662, M1662))</f>
        <v>9.1376157407407721</v>
      </c>
      <c r="N1663" s="2">
        <f>telefony[[#This Row],[zakonczenie]]-telefony[[#This Row],[rozpoczecie]]</f>
        <v>3.2407407407403221E-4</v>
      </c>
      <c r="O1663">
        <f>IF(telefony[[#This Row],[Czy zagraniczne]]=1, ROUNDUP(telefony[[#This Row],[Trwanie]]*1440,0),0)</f>
        <v>0</v>
      </c>
      <c r="P1663" s="9">
        <f>IF(telefony[[#This Row],[Czy komórkowy]]=1, P1662+telefony[[#This Row],[Trwanie]], P1662)</f>
        <v>2.1259606481481472</v>
      </c>
      <c r="Q1663" s="9">
        <f>IF(telefony[[#This Row],[Czy stacjonarny]]=1, Q1662+telefony[[#This Row],[Trwanie]], Q1662)</f>
        <v>6.4560995370370362</v>
      </c>
    </row>
    <row r="1664" spans="1:17" x14ac:dyDescent="0.25">
      <c r="A1664">
        <v>5883714</v>
      </c>
      <c r="B1664" s="1">
        <v>42941</v>
      </c>
      <c r="C1664" s="2">
        <v>0.45886574074074077</v>
      </c>
      <c r="D1664" s="2">
        <v>0.46630787037037036</v>
      </c>
      <c r="E1664">
        <f>IF(LEN(telefony[[#This Row],[nr]]) = 7, 1,0)</f>
        <v>1</v>
      </c>
      <c r="F1664">
        <f>IF(LEN(telefony[[#This Row],[nr]]) = 8, 1,0)</f>
        <v>0</v>
      </c>
      <c r="G1664">
        <f>IF(LEN(telefony[[#This Row],[nr]]) &gt;= 10, 1,0)</f>
        <v>0</v>
      </c>
      <c r="H1664">
        <f>IF(AND(MID(telefony[[#This Row],[nr]],1,2)="12",  telefony[[#This Row],[Czy stacjonarny]]=1), 1,0)</f>
        <v>0</v>
      </c>
      <c r="I1664" s="2">
        <f>IF(telefony[[#This Row],[Czy stacjonarny na 12]]=1, telefony[[#This Row],[zakonczenie]]-telefony[[#This Row],[rozpoczecie]]+I1663, I1663)</f>
        <v>0.11483796296296273</v>
      </c>
      <c r="J1664" s="9">
        <f>IF(telefony[[#This Row],[Czy stacjonarny]]=1, telefony[[#This Row],[zakonczenie]]-telefony[[#This Row],[rozpoczecie]]+J1663, J1663)</f>
        <v>6.8544444444444412</v>
      </c>
      <c r="K1664" s="9">
        <f>IF(telefony[[#This Row],[Czy komórkowy]]=1, telefony[[#This Row],[zakonczenie]]-telefony[[#This Row],[rozpoczecie]]+K1663, K1663)</f>
        <v>2.2906134259259248</v>
      </c>
      <c r="L1664" s="9">
        <f>IF(telefony[[#This Row],[Czy zagraniczne]]=1, telefony[[#This Row],[zakonczenie]]-telefony[[#This Row],[rozpoczecie]]+L1663, L1663)</f>
        <v>0.4564004629629636</v>
      </c>
      <c r="M1664" s="9">
        <f>IF(telefony[[#This Row],[Czy stacjonarny]]=1, telefony[[#This Row],[zakonczenie]]-telefony[[#This Row],[rozpoczecie]]+M1663, IF(telefony[[#This Row],[Czy komórkowy]]=1, telefony[[#This Row],[zakonczenie]]-telefony[[#This Row],[rozpoczecie]]+M1663, M1663))</f>
        <v>9.1450578703704011</v>
      </c>
      <c r="N1664" s="2">
        <f>telefony[[#This Row],[zakonczenie]]-telefony[[#This Row],[rozpoczecie]]</f>
        <v>7.4421296296295902E-3</v>
      </c>
      <c r="O1664">
        <f>IF(telefony[[#This Row],[Czy zagraniczne]]=1, ROUNDUP(telefony[[#This Row],[Trwanie]]*1440,0),0)</f>
        <v>0</v>
      </c>
      <c r="P1664" s="9">
        <f>IF(telefony[[#This Row],[Czy komórkowy]]=1, P1663+telefony[[#This Row],[Trwanie]], P1663)</f>
        <v>2.1259606481481472</v>
      </c>
      <c r="Q1664" s="9">
        <f>IF(telefony[[#This Row],[Czy stacjonarny]]=1, Q1663+telefony[[#This Row],[Trwanie]], Q1663)</f>
        <v>6.4635416666666661</v>
      </c>
    </row>
    <row r="1665" spans="1:17" x14ac:dyDescent="0.25">
      <c r="A1665">
        <v>1457083</v>
      </c>
      <c r="B1665" s="1">
        <v>42941</v>
      </c>
      <c r="C1665" s="2">
        <v>0.46381944444444445</v>
      </c>
      <c r="D1665" s="2">
        <v>0.47520833333333334</v>
      </c>
      <c r="E1665">
        <f>IF(LEN(telefony[[#This Row],[nr]]) = 7, 1,0)</f>
        <v>1</v>
      </c>
      <c r="F1665">
        <f>IF(LEN(telefony[[#This Row],[nr]]) = 8, 1,0)</f>
        <v>0</v>
      </c>
      <c r="G1665">
        <f>IF(LEN(telefony[[#This Row],[nr]]) &gt;= 10, 1,0)</f>
        <v>0</v>
      </c>
      <c r="H1665">
        <f>IF(AND(MID(telefony[[#This Row],[nr]],1,2)="12",  telefony[[#This Row],[Czy stacjonarny]]=1), 1,0)</f>
        <v>0</v>
      </c>
      <c r="I1665" s="2">
        <f>IF(telefony[[#This Row],[Czy stacjonarny na 12]]=1, telefony[[#This Row],[zakonczenie]]-telefony[[#This Row],[rozpoczecie]]+I1664, I1664)</f>
        <v>0.11483796296296273</v>
      </c>
      <c r="J1665" s="9">
        <f>IF(telefony[[#This Row],[Czy stacjonarny]]=1, telefony[[#This Row],[zakonczenie]]-telefony[[#This Row],[rozpoczecie]]+J1664, J1664)</f>
        <v>6.8658333333333301</v>
      </c>
      <c r="K1665" s="9">
        <f>IF(telefony[[#This Row],[Czy komórkowy]]=1, telefony[[#This Row],[zakonczenie]]-telefony[[#This Row],[rozpoczecie]]+K1664, K1664)</f>
        <v>2.2906134259259248</v>
      </c>
      <c r="L1665" s="9">
        <f>IF(telefony[[#This Row],[Czy zagraniczne]]=1, telefony[[#This Row],[zakonczenie]]-telefony[[#This Row],[rozpoczecie]]+L1664, L1664)</f>
        <v>0.4564004629629636</v>
      </c>
      <c r="M1665" s="9">
        <f>IF(telefony[[#This Row],[Czy stacjonarny]]=1, telefony[[#This Row],[zakonczenie]]-telefony[[#This Row],[rozpoczecie]]+M1664, IF(telefony[[#This Row],[Czy komórkowy]]=1, telefony[[#This Row],[zakonczenie]]-telefony[[#This Row],[rozpoczecie]]+M1664, M1664))</f>
        <v>9.1564467592592891</v>
      </c>
      <c r="N1665" s="2">
        <f>telefony[[#This Row],[zakonczenie]]-telefony[[#This Row],[rozpoczecie]]</f>
        <v>1.1388888888888893E-2</v>
      </c>
      <c r="O1665">
        <f>IF(telefony[[#This Row],[Czy zagraniczne]]=1, ROUNDUP(telefony[[#This Row],[Trwanie]]*1440,0),0)</f>
        <v>0</v>
      </c>
      <c r="P1665" s="9">
        <f>IF(telefony[[#This Row],[Czy komórkowy]]=1, P1664+telefony[[#This Row],[Trwanie]], P1664)</f>
        <v>2.1259606481481472</v>
      </c>
      <c r="Q1665" s="9">
        <f>IF(telefony[[#This Row],[Czy stacjonarny]]=1, Q1664+telefony[[#This Row],[Trwanie]], Q1664)</f>
        <v>6.474930555555555</v>
      </c>
    </row>
    <row r="1666" spans="1:17" x14ac:dyDescent="0.25">
      <c r="A1666">
        <v>9948096</v>
      </c>
      <c r="B1666" s="1">
        <v>42941</v>
      </c>
      <c r="C1666" s="2">
        <v>0.46564814814814814</v>
      </c>
      <c r="D1666" s="2">
        <v>0.47028935185185183</v>
      </c>
      <c r="E1666">
        <f>IF(LEN(telefony[[#This Row],[nr]]) = 7, 1,0)</f>
        <v>1</v>
      </c>
      <c r="F1666">
        <f>IF(LEN(telefony[[#This Row],[nr]]) = 8, 1,0)</f>
        <v>0</v>
      </c>
      <c r="G1666">
        <f>IF(LEN(telefony[[#This Row],[nr]]) &gt;= 10, 1,0)</f>
        <v>0</v>
      </c>
      <c r="H1666">
        <f>IF(AND(MID(telefony[[#This Row],[nr]],1,2)="12",  telefony[[#This Row],[Czy stacjonarny]]=1), 1,0)</f>
        <v>0</v>
      </c>
      <c r="I1666" s="2">
        <f>IF(telefony[[#This Row],[Czy stacjonarny na 12]]=1, telefony[[#This Row],[zakonczenie]]-telefony[[#This Row],[rozpoczecie]]+I1665, I1665)</f>
        <v>0.11483796296296273</v>
      </c>
      <c r="J1666" s="9">
        <f>IF(telefony[[#This Row],[Czy stacjonarny]]=1, telefony[[#This Row],[zakonczenie]]-telefony[[#This Row],[rozpoczecie]]+J1665, J1665)</f>
        <v>6.8704745370370341</v>
      </c>
      <c r="K1666" s="9">
        <f>IF(telefony[[#This Row],[Czy komórkowy]]=1, telefony[[#This Row],[zakonczenie]]-telefony[[#This Row],[rozpoczecie]]+K1665, K1665)</f>
        <v>2.2906134259259248</v>
      </c>
      <c r="L1666" s="9">
        <f>IF(telefony[[#This Row],[Czy zagraniczne]]=1, telefony[[#This Row],[zakonczenie]]-telefony[[#This Row],[rozpoczecie]]+L1665, L1665)</f>
        <v>0.4564004629629636</v>
      </c>
      <c r="M1666" s="9">
        <f>IF(telefony[[#This Row],[Czy stacjonarny]]=1, telefony[[#This Row],[zakonczenie]]-telefony[[#This Row],[rozpoczecie]]+M1665, IF(telefony[[#This Row],[Czy komórkowy]]=1, telefony[[#This Row],[zakonczenie]]-telefony[[#This Row],[rozpoczecie]]+M1665, M1665))</f>
        <v>9.1610879629629931</v>
      </c>
      <c r="N1666" s="2">
        <f>telefony[[#This Row],[zakonczenie]]-telefony[[#This Row],[rozpoczecie]]</f>
        <v>4.6412037037036891E-3</v>
      </c>
      <c r="O1666">
        <f>IF(telefony[[#This Row],[Czy zagraniczne]]=1, ROUNDUP(telefony[[#This Row],[Trwanie]]*1440,0),0)</f>
        <v>0</v>
      </c>
      <c r="P1666" s="9">
        <f>IF(telefony[[#This Row],[Czy komórkowy]]=1, P1665+telefony[[#This Row],[Trwanie]], P1665)</f>
        <v>2.1259606481481472</v>
      </c>
      <c r="Q1666" s="9">
        <f>IF(telefony[[#This Row],[Czy stacjonarny]]=1, Q1665+telefony[[#This Row],[Trwanie]], Q1665)</f>
        <v>6.479571759259259</v>
      </c>
    </row>
    <row r="1667" spans="1:17" x14ac:dyDescent="0.25">
      <c r="A1667">
        <v>2567031</v>
      </c>
      <c r="B1667" s="1">
        <v>42941</v>
      </c>
      <c r="C1667" s="2">
        <v>0.47077546296296297</v>
      </c>
      <c r="D1667" s="2">
        <v>0.47538194444444443</v>
      </c>
      <c r="E1667">
        <f>IF(LEN(telefony[[#This Row],[nr]]) = 7, 1,0)</f>
        <v>1</v>
      </c>
      <c r="F1667">
        <f>IF(LEN(telefony[[#This Row],[nr]]) = 8, 1,0)</f>
        <v>0</v>
      </c>
      <c r="G1667">
        <f>IF(LEN(telefony[[#This Row],[nr]]) &gt;= 10, 1,0)</f>
        <v>0</v>
      </c>
      <c r="H1667">
        <f>IF(AND(MID(telefony[[#This Row],[nr]],1,2)="12",  telefony[[#This Row],[Czy stacjonarny]]=1), 1,0)</f>
        <v>0</v>
      </c>
      <c r="I1667" s="2">
        <f>IF(telefony[[#This Row],[Czy stacjonarny na 12]]=1, telefony[[#This Row],[zakonczenie]]-telefony[[#This Row],[rozpoczecie]]+I1666, I1666)</f>
        <v>0.11483796296296273</v>
      </c>
      <c r="J1667" s="9">
        <f>IF(telefony[[#This Row],[Czy stacjonarny]]=1, telefony[[#This Row],[zakonczenie]]-telefony[[#This Row],[rozpoczecie]]+J1666, J1666)</f>
        <v>6.8750810185185154</v>
      </c>
      <c r="K1667" s="9">
        <f>IF(telefony[[#This Row],[Czy komórkowy]]=1, telefony[[#This Row],[zakonczenie]]-telefony[[#This Row],[rozpoczecie]]+K1666, K1666)</f>
        <v>2.2906134259259248</v>
      </c>
      <c r="L1667" s="9">
        <f>IF(telefony[[#This Row],[Czy zagraniczne]]=1, telefony[[#This Row],[zakonczenie]]-telefony[[#This Row],[rozpoczecie]]+L1666, L1666)</f>
        <v>0.4564004629629636</v>
      </c>
      <c r="M1667" s="9">
        <f>IF(telefony[[#This Row],[Czy stacjonarny]]=1, telefony[[#This Row],[zakonczenie]]-telefony[[#This Row],[rozpoczecie]]+M1666, IF(telefony[[#This Row],[Czy komórkowy]]=1, telefony[[#This Row],[zakonczenie]]-telefony[[#This Row],[rozpoczecie]]+M1666, M1666))</f>
        <v>9.1656944444444743</v>
      </c>
      <c r="N1667" s="2">
        <f>telefony[[#This Row],[zakonczenie]]-telefony[[#This Row],[rozpoczecie]]</f>
        <v>4.6064814814814614E-3</v>
      </c>
      <c r="O1667">
        <f>IF(telefony[[#This Row],[Czy zagraniczne]]=1, ROUNDUP(telefony[[#This Row],[Trwanie]]*1440,0),0)</f>
        <v>0</v>
      </c>
      <c r="P1667" s="9">
        <f>IF(telefony[[#This Row],[Czy komórkowy]]=1, P1666+telefony[[#This Row],[Trwanie]], P1666)</f>
        <v>2.1259606481481472</v>
      </c>
      <c r="Q1667" s="9">
        <f>IF(telefony[[#This Row],[Czy stacjonarny]]=1, Q1666+telefony[[#This Row],[Trwanie]], Q1666)</f>
        <v>6.4841782407407402</v>
      </c>
    </row>
    <row r="1668" spans="1:17" x14ac:dyDescent="0.25">
      <c r="A1668">
        <v>5952625</v>
      </c>
      <c r="B1668" s="1">
        <v>42941</v>
      </c>
      <c r="C1668" s="2">
        <v>0.4729976851851852</v>
      </c>
      <c r="D1668" s="2">
        <v>0.47553240740740743</v>
      </c>
      <c r="E1668">
        <f>IF(LEN(telefony[[#This Row],[nr]]) = 7, 1,0)</f>
        <v>1</v>
      </c>
      <c r="F1668">
        <f>IF(LEN(telefony[[#This Row],[nr]]) = 8, 1,0)</f>
        <v>0</v>
      </c>
      <c r="G1668">
        <f>IF(LEN(telefony[[#This Row],[nr]]) &gt;= 10, 1,0)</f>
        <v>0</v>
      </c>
      <c r="H1668">
        <f>IF(AND(MID(telefony[[#This Row],[nr]],1,2)="12",  telefony[[#This Row],[Czy stacjonarny]]=1), 1,0)</f>
        <v>0</v>
      </c>
      <c r="I1668" s="2">
        <f>IF(telefony[[#This Row],[Czy stacjonarny na 12]]=1, telefony[[#This Row],[zakonczenie]]-telefony[[#This Row],[rozpoczecie]]+I1667, I1667)</f>
        <v>0.11483796296296273</v>
      </c>
      <c r="J1668" s="9">
        <f>IF(telefony[[#This Row],[Czy stacjonarny]]=1, telefony[[#This Row],[zakonczenie]]-telefony[[#This Row],[rozpoczecie]]+J1667, J1667)</f>
        <v>6.8776157407407377</v>
      </c>
      <c r="K1668" s="9">
        <f>IF(telefony[[#This Row],[Czy komórkowy]]=1, telefony[[#This Row],[zakonczenie]]-telefony[[#This Row],[rozpoczecie]]+K1667, K1667)</f>
        <v>2.2906134259259248</v>
      </c>
      <c r="L1668" s="9">
        <f>IF(telefony[[#This Row],[Czy zagraniczne]]=1, telefony[[#This Row],[zakonczenie]]-telefony[[#This Row],[rozpoczecie]]+L1667, L1667)</f>
        <v>0.4564004629629636</v>
      </c>
      <c r="M1668" s="9">
        <f>IF(telefony[[#This Row],[Czy stacjonarny]]=1, telefony[[#This Row],[zakonczenie]]-telefony[[#This Row],[rozpoczecie]]+M1667, IF(telefony[[#This Row],[Czy komórkowy]]=1, telefony[[#This Row],[zakonczenie]]-telefony[[#This Row],[rozpoczecie]]+M1667, M1667))</f>
        <v>9.1682291666666966</v>
      </c>
      <c r="N1668" s="2">
        <f>telefony[[#This Row],[zakonczenie]]-telefony[[#This Row],[rozpoczecie]]</f>
        <v>2.5347222222222299E-3</v>
      </c>
      <c r="O1668">
        <f>IF(telefony[[#This Row],[Czy zagraniczne]]=1, ROUNDUP(telefony[[#This Row],[Trwanie]]*1440,0),0)</f>
        <v>0</v>
      </c>
      <c r="P1668" s="9">
        <f>IF(telefony[[#This Row],[Czy komórkowy]]=1, P1667+telefony[[#This Row],[Trwanie]], P1667)</f>
        <v>2.1259606481481472</v>
      </c>
      <c r="Q1668" s="9">
        <f>IF(telefony[[#This Row],[Czy stacjonarny]]=1, Q1667+telefony[[#This Row],[Trwanie]], Q1667)</f>
        <v>6.4867129629629625</v>
      </c>
    </row>
    <row r="1669" spans="1:17" x14ac:dyDescent="0.25">
      <c r="A1669">
        <v>8284495</v>
      </c>
      <c r="B1669" s="1">
        <v>42941</v>
      </c>
      <c r="C1669" s="2">
        <v>0.47385416666666669</v>
      </c>
      <c r="D1669" s="2">
        <v>0.47505787037037039</v>
      </c>
      <c r="E1669">
        <f>IF(LEN(telefony[[#This Row],[nr]]) = 7, 1,0)</f>
        <v>1</v>
      </c>
      <c r="F1669">
        <f>IF(LEN(telefony[[#This Row],[nr]]) = 8, 1,0)</f>
        <v>0</v>
      </c>
      <c r="G1669">
        <f>IF(LEN(telefony[[#This Row],[nr]]) &gt;= 10, 1,0)</f>
        <v>0</v>
      </c>
      <c r="H1669">
        <f>IF(AND(MID(telefony[[#This Row],[nr]],1,2)="12",  telefony[[#This Row],[Czy stacjonarny]]=1), 1,0)</f>
        <v>0</v>
      </c>
      <c r="I1669" s="2">
        <f>IF(telefony[[#This Row],[Czy stacjonarny na 12]]=1, telefony[[#This Row],[zakonczenie]]-telefony[[#This Row],[rozpoczecie]]+I1668, I1668)</f>
        <v>0.11483796296296273</v>
      </c>
      <c r="J1669" s="9">
        <f>IF(telefony[[#This Row],[Czy stacjonarny]]=1, telefony[[#This Row],[zakonczenie]]-telefony[[#This Row],[rozpoczecie]]+J1668, J1668)</f>
        <v>6.8788194444444413</v>
      </c>
      <c r="K1669" s="9">
        <f>IF(telefony[[#This Row],[Czy komórkowy]]=1, telefony[[#This Row],[zakonczenie]]-telefony[[#This Row],[rozpoczecie]]+K1668, K1668)</f>
        <v>2.2906134259259248</v>
      </c>
      <c r="L1669" s="9">
        <f>IF(telefony[[#This Row],[Czy zagraniczne]]=1, telefony[[#This Row],[zakonczenie]]-telefony[[#This Row],[rozpoczecie]]+L1668, L1668)</f>
        <v>0.4564004629629636</v>
      </c>
      <c r="M1669" s="9">
        <f>IF(telefony[[#This Row],[Czy stacjonarny]]=1, telefony[[#This Row],[zakonczenie]]-telefony[[#This Row],[rozpoczecie]]+M1668, IF(telefony[[#This Row],[Czy komórkowy]]=1, telefony[[#This Row],[zakonczenie]]-telefony[[#This Row],[rozpoczecie]]+M1668, M1668))</f>
        <v>9.1694328703704002</v>
      </c>
      <c r="N1669" s="2">
        <f>telefony[[#This Row],[zakonczenie]]-telefony[[#This Row],[rozpoczecie]]</f>
        <v>1.2037037037037068E-3</v>
      </c>
      <c r="O1669">
        <f>IF(telefony[[#This Row],[Czy zagraniczne]]=1, ROUNDUP(telefony[[#This Row],[Trwanie]]*1440,0),0)</f>
        <v>0</v>
      </c>
      <c r="P1669" s="9">
        <f>IF(telefony[[#This Row],[Czy komórkowy]]=1, P1668+telefony[[#This Row],[Trwanie]], P1668)</f>
        <v>2.1259606481481472</v>
      </c>
      <c r="Q1669" s="9">
        <f>IF(telefony[[#This Row],[Czy stacjonarny]]=1, Q1668+telefony[[#This Row],[Trwanie]], Q1668)</f>
        <v>6.4879166666666661</v>
      </c>
    </row>
    <row r="1670" spans="1:17" x14ac:dyDescent="0.25">
      <c r="A1670">
        <v>5354141</v>
      </c>
      <c r="B1670" s="1">
        <v>42941</v>
      </c>
      <c r="C1670" s="2">
        <v>0.47591435185185182</v>
      </c>
      <c r="D1670" s="2">
        <v>0.47734953703703703</v>
      </c>
      <c r="E1670">
        <f>IF(LEN(telefony[[#This Row],[nr]]) = 7, 1,0)</f>
        <v>1</v>
      </c>
      <c r="F1670">
        <f>IF(LEN(telefony[[#This Row],[nr]]) = 8, 1,0)</f>
        <v>0</v>
      </c>
      <c r="G1670">
        <f>IF(LEN(telefony[[#This Row],[nr]]) &gt;= 10, 1,0)</f>
        <v>0</v>
      </c>
      <c r="H1670">
        <f>IF(AND(MID(telefony[[#This Row],[nr]],1,2)="12",  telefony[[#This Row],[Czy stacjonarny]]=1), 1,0)</f>
        <v>0</v>
      </c>
      <c r="I1670" s="2">
        <f>IF(telefony[[#This Row],[Czy stacjonarny na 12]]=1, telefony[[#This Row],[zakonczenie]]-telefony[[#This Row],[rozpoczecie]]+I1669, I1669)</f>
        <v>0.11483796296296273</v>
      </c>
      <c r="J1670" s="9">
        <f>IF(telefony[[#This Row],[Czy stacjonarny]]=1, telefony[[#This Row],[zakonczenie]]-telefony[[#This Row],[rozpoczecie]]+J1669, J1669)</f>
        <v>6.8802546296296265</v>
      </c>
      <c r="K1670" s="9">
        <f>IF(telefony[[#This Row],[Czy komórkowy]]=1, telefony[[#This Row],[zakonczenie]]-telefony[[#This Row],[rozpoczecie]]+K1669, K1669)</f>
        <v>2.2906134259259248</v>
      </c>
      <c r="L1670" s="9">
        <f>IF(telefony[[#This Row],[Czy zagraniczne]]=1, telefony[[#This Row],[zakonczenie]]-telefony[[#This Row],[rozpoczecie]]+L1669, L1669)</f>
        <v>0.4564004629629636</v>
      </c>
      <c r="M1670" s="9">
        <f>IF(telefony[[#This Row],[Czy stacjonarny]]=1, telefony[[#This Row],[zakonczenie]]-telefony[[#This Row],[rozpoczecie]]+M1669, IF(telefony[[#This Row],[Czy komórkowy]]=1, telefony[[#This Row],[zakonczenie]]-telefony[[#This Row],[rozpoczecie]]+M1669, M1669))</f>
        <v>9.1708680555555855</v>
      </c>
      <c r="N1670" s="2">
        <f>telefony[[#This Row],[zakonczenie]]-telefony[[#This Row],[rozpoczecie]]</f>
        <v>1.435185185185206E-3</v>
      </c>
      <c r="O1670">
        <f>IF(telefony[[#This Row],[Czy zagraniczne]]=1, ROUNDUP(telefony[[#This Row],[Trwanie]]*1440,0),0)</f>
        <v>0</v>
      </c>
      <c r="P1670" s="9">
        <f>IF(telefony[[#This Row],[Czy komórkowy]]=1, P1669+telefony[[#This Row],[Trwanie]], P1669)</f>
        <v>2.1259606481481472</v>
      </c>
      <c r="Q1670" s="9">
        <f>IF(telefony[[#This Row],[Czy stacjonarny]]=1, Q1669+telefony[[#This Row],[Trwanie]], Q1669)</f>
        <v>6.4893518518518514</v>
      </c>
    </row>
    <row r="1671" spans="1:17" x14ac:dyDescent="0.25">
      <c r="A1671">
        <v>5713477</v>
      </c>
      <c r="B1671" s="1">
        <v>42941</v>
      </c>
      <c r="C1671" s="2">
        <v>0.4770138888888889</v>
      </c>
      <c r="D1671" s="2">
        <v>0.48685185185185187</v>
      </c>
      <c r="E1671">
        <f>IF(LEN(telefony[[#This Row],[nr]]) = 7, 1,0)</f>
        <v>1</v>
      </c>
      <c r="F1671">
        <f>IF(LEN(telefony[[#This Row],[nr]]) = 8, 1,0)</f>
        <v>0</v>
      </c>
      <c r="G1671">
        <f>IF(LEN(telefony[[#This Row],[nr]]) &gt;= 10, 1,0)</f>
        <v>0</v>
      </c>
      <c r="H1671">
        <f>IF(AND(MID(telefony[[#This Row],[nr]],1,2)="12",  telefony[[#This Row],[Czy stacjonarny]]=1), 1,0)</f>
        <v>0</v>
      </c>
      <c r="I1671" s="2">
        <f>IF(telefony[[#This Row],[Czy stacjonarny na 12]]=1, telefony[[#This Row],[zakonczenie]]-telefony[[#This Row],[rozpoczecie]]+I1670, I1670)</f>
        <v>0.11483796296296273</v>
      </c>
      <c r="J1671" s="9">
        <f>IF(telefony[[#This Row],[Czy stacjonarny]]=1, telefony[[#This Row],[zakonczenie]]-telefony[[#This Row],[rozpoczecie]]+J1670, J1670)</f>
        <v>6.8900925925925893</v>
      </c>
      <c r="K1671" s="9">
        <f>IF(telefony[[#This Row],[Czy komórkowy]]=1, telefony[[#This Row],[zakonczenie]]-telefony[[#This Row],[rozpoczecie]]+K1670, K1670)</f>
        <v>2.2906134259259248</v>
      </c>
      <c r="L1671" s="9">
        <f>IF(telefony[[#This Row],[Czy zagraniczne]]=1, telefony[[#This Row],[zakonczenie]]-telefony[[#This Row],[rozpoczecie]]+L1670, L1670)</f>
        <v>0.4564004629629636</v>
      </c>
      <c r="M1671" s="9">
        <f>IF(telefony[[#This Row],[Czy stacjonarny]]=1, telefony[[#This Row],[zakonczenie]]-telefony[[#This Row],[rozpoczecie]]+M1670, IF(telefony[[#This Row],[Czy komórkowy]]=1, telefony[[#This Row],[zakonczenie]]-telefony[[#This Row],[rozpoczecie]]+M1670, M1670))</f>
        <v>9.1807060185185492</v>
      </c>
      <c r="N1671" s="2">
        <f>telefony[[#This Row],[zakonczenie]]-telefony[[#This Row],[rozpoczecie]]</f>
        <v>9.837962962962965E-3</v>
      </c>
      <c r="O1671">
        <f>IF(telefony[[#This Row],[Czy zagraniczne]]=1, ROUNDUP(telefony[[#This Row],[Trwanie]]*1440,0),0)</f>
        <v>0</v>
      </c>
      <c r="P1671" s="9">
        <f>IF(telefony[[#This Row],[Czy komórkowy]]=1, P1670+telefony[[#This Row],[Trwanie]], P1670)</f>
        <v>2.1259606481481472</v>
      </c>
      <c r="Q1671" s="9">
        <f>IF(telefony[[#This Row],[Czy stacjonarny]]=1, Q1670+telefony[[#This Row],[Trwanie]], Q1670)</f>
        <v>6.4991898148148142</v>
      </c>
    </row>
    <row r="1672" spans="1:17" x14ac:dyDescent="0.25">
      <c r="A1672">
        <v>6865322</v>
      </c>
      <c r="B1672" s="1">
        <v>42941</v>
      </c>
      <c r="C1672" s="2">
        <v>0.47781249999999997</v>
      </c>
      <c r="D1672" s="2">
        <v>0.48425925925925928</v>
      </c>
      <c r="E1672">
        <f>IF(LEN(telefony[[#This Row],[nr]]) = 7, 1,0)</f>
        <v>1</v>
      </c>
      <c r="F1672">
        <f>IF(LEN(telefony[[#This Row],[nr]]) = 8, 1,0)</f>
        <v>0</v>
      </c>
      <c r="G1672">
        <f>IF(LEN(telefony[[#This Row],[nr]]) &gt;= 10, 1,0)</f>
        <v>0</v>
      </c>
      <c r="H1672">
        <f>IF(AND(MID(telefony[[#This Row],[nr]],1,2)="12",  telefony[[#This Row],[Czy stacjonarny]]=1), 1,0)</f>
        <v>0</v>
      </c>
      <c r="I1672" s="2">
        <f>IF(telefony[[#This Row],[Czy stacjonarny na 12]]=1, telefony[[#This Row],[zakonczenie]]-telefony[[#This Row],[rozpoczecie]]+I1671, I1671)</f>
        <v>0.11483796296296273</v>
      </c>
      <c r="J1672" s="9">
        <f>IF(telefony[[#This Row],[Czy stacjonarny]]=1, telefony[[#This Row],[zakonczenie]]-telefony[[#This Row],[rozpoczecie]]+J1671, J1671)</f>
        <v>6.8965393518518487</v>
      </c>
      <c r="K1672" s="9">
        <f>IF(telefony[[#This Row],[Czy komórkowy]]=1, telefony[[#This Row],[zakonczenie]]-telefony[[#This Row],[rozpoczecie]]+K1671, K1671)</f>
        <v>2.2906134259259248</v>
      </c>
      <c r="L1672" s="9">
        <f>IF(telefony[[#This Row],[Czy zagraniczne]]=1, telefony[[#This Row],[zakonczenie]]-telefony[[#This Row],[rozpoczecie]]+L1671, L1671)</f>
        <v>0.4564004629629636</v>
      </c>
      <c r="M1672" s="9">
        <f>IF(telefony[[#This Row],[Czy stacjonarny]]=1, telefony[[#This Row],[zakonczenie]]-telefony[[#This Row],[rozpoczecie]]+M1671, IF(telefony[[#This Row],[Czy komórkowy]]=1, telefony[[#This Row],[zakonczenie]]-telefony[[#This Row],[rozpoczecie]]+M1671, M1671))</f>
        <v>9.1871527777778077</v>
      </c>
      <c r="N1672" s="2">
        <f>telefony[[#This Row],[zakonczenie]]-telefony[[#This Row],[rozpoczecie]]</f>
        <v>6.4467592592593048E-3</v>
      </c>
      <c r="O1672">
        <f>IF(telefony[[#This Row],[Czy zagraniczne]]=1, ROUNDUP(telefony[[#This Row],[Trwanie]]*1440,0),0)</f>
        <v>0</v>
      </c>
      <c r="P1672" s="9">
        <f>IF(telefony[[#This Row],[Czy komórkowy]]=1, P1671+telefony[[#This Row],[Trwanie]], P1671)</f>
        <v>2.1259606481481472</v>
      </c>
      <c r="Q1672" s="9">
        <f>IF(telefony[[#This Row],[Czy stacjonarny]]=1, Q1671+telefony[[#This Row],[Trwanie]], Q1671)</f>
        <v>6.5056365740740736</v>
      </c>
    </row>
    <row r="1673" spans="1:17" x14ac:dyDescent="0.25">
      <c r="A1673">
        <v>9007177570</v>
      </c>
      <c r="B1673" s="1">
        <v>42941</v>
      </c>
      <c r="C1673" s="2">
        <v>0.47957175925925927</v>
      </c>
      <c r="D1673" s="2">
        <v>0.48254629629629631</v>
      </c>
      <c r="E1673">
        <f>IF(LEN(telefony[[#This Row],[nr]]) = 7, 1,0)</f>
        <v>0</v>
      </c>
      <c r="F1673">
        <f>IF(LEN(telefony[[#This Row],[nr]]) = 8, 1,0)</f>
        <v>0</v>
      </c>
      <c r="G1673">
        <f>IF(LEN(telefony[[#This Row],[nr]]) &gt;= 10, 1,0)</f>
        <v>1</v>
      </c>
      <c r="H1673">
        <f>IF(AND(MID(telefony[[#This Row],[nr]],1,2)="12",  telefony[[#This Row],[Czy stacjonarny]]=1), 1,0)</f>
        <v>0</v>
      </c>
      <c r="I1673" s="2">
        <f>IF(telefony[[#This Row],[Czy stacjonarny na 12]]=1, telefony[[#This Row],[zakonczenie]]-telefony[[#This Row],[rozpoczecie]]+I1672, I1672)</f>
        <v>0.11483796296296273</v>
      </c>
      <c r="J1673" s="9">
        <f>IF(telefony[[#This Row],[Czy stacjonarny]]=1, telefony[[#This Row],[zakonczenie]]-telefony[[#This Row],[rozpoczecie]]+J1672, J1672)</f>
        <v>6.8965393518518487</v>
      </c>
      <c r="K1673" s="9">
        <f>IF(telefony[[#This Row],[Czy komórkowy]]=1, telefony[[#This Row],[zakonczenie]]-telefony[[#This Row],[rozpoczecie]]+K1672, K1672)</f>
        <v>2.2906134259259248</v>
      </c>
      <c r="L1673" s="9">
        <f>IF(telefony[[#This Row],[Czy zagraniczne]]=1, telefony[[#This Row],[zakonczenie]]-telefony[[#This Row],[rozpoczecie]]+L1672, L1672)</f>
        <v>0.45937500000000064</v>
      </c>
      <c r="M1673" s="9">
        <f>IF(telefony[[#This Row],[Czy stacjonarny]]=1, telefony[[#This Row],[zakonczenie]]-telefony[[#This Row],[rozpoczecie]]+M1672, IF(telefony[[#This Row],[Czy komórkowy]]=1, telefony[[#This Row],[zakonczenie]]-telefony[[#This Row],[rozpoczecie]]+M1672, M1672))</f>
        <v>9.1871527777778077</v>
      </c>
      <c r="N1673" s="2">
        <f>telefony[[#This Row],[zakonczenie]]-telefony[[#This Row],[rozpoczecie]]</f>
        <v>2.9745370370370394E-3</v>
      </c>
      <c r="O1673">
        <f>IF(telefony[[#This Row],[Czy zagraniczne]]=1, ROUNDUP(telefony[[#This Row],[Trwanie]]*1440,0),0)</f>
        <v>5</v>
      </c>
      <c r="P1673" s="9">
        <f>IF(telefony[[#This Row],[Czy komórkowy]]=1, P1672+telefony[[#This Row],[Trwanie]], P1672)</f>
        <v>2.1259606481481472</v>
      </c>
      <c r="Q1673" s="9">
        <f>IF(telefony[[#This Row],[Czy stacjonarny]]=1, Q1672+telefony[[#This Row],[Trwanie]], Q1672)</f>
        <v>6.5056365740740736</v>
      </c>
    </row>
    <row r="1674" spans="1:17" x14ac:dyDescent="0.25">
      <c r="A1674">
        <v>49920930</v>
      </c>
      <c r="B1674" s="1">
        <v>42941</v>
      </c>
      <c r="C1674" s="2">
        <v>0.48457175925925927</v>
      </c>
      <c r="D1674" s="2">
        <v>0.48851851851851852</v>
      </c>
      <c r="E1674">
        <f>IF(LEN(telefony[[#This Row],[nr]]) = 7, 1,0)</f>
        <v>0</v>
      </c>
      <c r="F1674">
        <f>IF(LEN(telefony[[#This Row],[nr]]) = 8, 1,0)</f>
        <v>1</v>
      </c>
      <c r="G1674">
        <f>IF(LEN(telefony[[#This Row],[nr]]) &gt;= 10, 1,0)</f>
        <v>0</v>
      </c>
      <c r="H1674">
        <f>IF(AND(MID(telefony[[#This Row],[nr]],1,2)="12",  telefony[[#This Row],[Czy stacjonarny]]=1), 1,0)</f>
        <v>0</v>
      </c>
      <c r="I1674" s="2">
        <f>IF(telefony[[#This Row],[Czy stacjonarny na 12]]=1, telefony[[#This Row],[zakonczenie]]-telefony[[#This Row],[rozpoczecie]]+I1673, I1673)</f>
        <v>0.11483796296296273</v>
      </c>
      <c r="J1674" s="9">
        <f>IF(telefony[[#This Row],[Czy stacjonarny]]=1, telefony[[#This Row],[zakonczenie]]-telefony[[#This Row],[rozpoczecie]]+J1673, J1673)</f>
        <v>6.8965393518518487</v>
      </c>
      <c r="K1674" s="9">
        <f>IF(telefony[[#This Row],[Czy komórkowy]]=1, telefony[[#This Row],[zakonczenie]]-telefony[[#This Row],[rozpoczecie]]+K1673, K1673)</f>
        <v>2.2945601851851842</v>
      </c>
      <c r="L1674" s="9">
        <f>IF(telefony[[#This Row],[Czy zagraniczne]]=1, telefony[[#This Row],[zakonczenie]]-telefony[[#This Row],[rozpoczecie]]+L1673, L1673)</f>
        <v>0.45937500000000064</v>
      </c>
      <c r="M1674" s="9">
        <f>IF(telefony[[#This Row],[Czy stacjonarny]]=1, telefony[[#This Row],[zakonczenie]]-telefony[[#This Row],[rozpoczecie]]+M1673, IF(telefony[[#This Row],[Czy komórkowy]]=1, telefony[[#This Row],[zakonczenie]]-telefony[[#This Row],[rozpoczecie]]+M1673, M1673))</f>
        <v>9.1910995370370667</v>
      </c>
      <c r="N1674" s="2">
        <f>telefony[[#This Row],[zakonczenie]]-telefony[[#This Row],[rozpoczecie]]</f>
        <v>3.9467592592592471E-3</v>
      </c>
      <c r="O1674">
        <f>IF(telefony[[#This Row],[Czy zagraniczne]]=1, ROUNDUP(telefony[[#This Row],[Trwanie]]*1440,0),0)</f>
        <v>0</v>
      </c>
      <c r="P1674" s="9">
        <f>IF(telefony[[#This Row],[Czy komórkowy]]=1, P1673+telefony[[#This Row],[Trwanie]], P1673)</f>
        <v>2.1299074074074067</v>
      </c>
      <c r="Q1674" s="9">
        <f>IF(telefony[[#This Row],[Czy stacjonarny]]=1, Q1673+telefony[[#This Row],[Trwanie]], Q1673)</f>
        <v>6.5056365740740736</v>
      </c>
    </row>
    <row r="1675" spans="1:17" x14ac:dyDescent="0.25">
      <c r="A1675">
        <v>3624713</v>
      </c>
      <c r="B1675" s="1">
        <v>42941</v>
      </c>
      <c r="C1675" s="2">
        <v>0.48563657407407407</v>
      </c>
      <c r="D1675" s="2">
        <v>0.49687500000000001</v>
      </c>
      <c r="E1675">
        <f>IF(LEN(telefony[[#This Row],[nr]]) = 7, 1,0)</f>
        <v>1</v>
      </c>
      <c r="F1675">
        <f>IF(LEN(telefony[[#This Row],[nr]]) = 8, 1,0)</f>
        <v>0</v>
      </c>
      <c r="G1675">
        <f>IF(LEN(telefony[[#This Row],[nr]]) &gt;= 10, 1,0)</f>
        <v>0</v>
      </c>
      <c r="H1675">
        <f>IF(AND(MID(telefony[[#This Row],[nr]],1,2)="12",  telefony[[#This Row],[Czy stacjonarny]]=1), 1,0)</f>
        <v>0</v>
      </c>
      <c r="I1675" s="2">
        <f>IF(telefony[[#This Row],[Czy stacjonarny na 12]]=1, telefony[[#This Row],[zakonczenie]]-telefony[[#This Row],[rozpoczecie]]+I1674, I1674)</f>
        <v>0.11483796296296273</v>
      </c>
      <c r="J1675" s="9">
        <f>IF(telefony[[#This Row],[Czy stacjonarny]]=1, telefony[[#This Row],[zakonczenie]]-telefony[[#This Row],[rozpoczecie]]+J1674, J1674)</f>
        <v>6.9077777777777749</v>
      </c>
      <c r="K1675" s="9">
        <f>IF(telefony[[#This Row],[Czy komórkowy]]=1, telefony[[#This Row],[zakonczenie]]-telefony[[#This Row],[rozpoczecie]]+K1674, K1674)</f>
        <v>2.2945601851851842</v>
      </c>
      <c r="L1675" s="9">
        <f>IF(telefony[[#This Row],[Czy zagraniczne]]=1, telefony[[#This Row],[zakonczenie]]-telefony[[#This Row],[rozpoczecie]]+L1674, L1674)</f>
        <v>0.45937500000000064</v>
      </c>
      <c r="M1675" s="9">
        <f>IF(telefony[[#This Row],[Czy stacjonarny]]=1, telefony[[#This Row],[zakonczenie]]-telefony[[#This Row],[rozpoczecie]]+M1674, IF(telefony[[#This Row],[Czy komórkowy]]=1, telefony[[#This Row],[zakonczenie]]-telefony[[#This Row],[rozpoczecie]]+M1674, M1674))</f>
        <v>9.2023379629629929</v>
      </c>
      <c r="N1675" s="2">
        <f>telefony[[#This Row],[zakonczenie]]-telefony[[#This Row],[rozpoczecie]]</f>
        <v>1.1238425925925943E-2</v>
      </c>
      <c r="O1675">
        <f>IF(telefony[[#This Row],[Czy zagraniczne]]=1, ROUNDUP(telefony[[#This Row],[Trwanie]]*1440,0),0)</f>
        <v>0</v>
      </c>
      <c r="P1675" s="9">
        <f>IF(telefony[[#This Row],[Czy komórkowy]]=1, P1674+telefony[[#This Row],[Trwanie]], P1674)</f>
        <v>2.1299074074074067</v>
      </c>
      <c r="Q1675" s="9">
        <f>IF(telefony[[#This Row],[Czy stacjonarny]]=1, Q1674+telefony[[#This Row],[Trwanie]], Q1674)</f>
        <v>6.5168749999999998</v>
      </c>
    </row>
    <row r="1676" spans="1:17" x14ac:dyDescent="0.25">
      <c r="A1676">
        <v>39848401</v>
      </c>
      <c r="B1676" s="1">
        <v>42941</v>
      </c>
      <c r="C1676" s="2">
        <v>0.48615740740740743</v>
      </c>
      <c r="D1676" s="2">
        <v>0.49478009259259259</v>
      </c>
      <c r="E1676">
        <f>IF(LEN(telefony[[#This Row],[nr]]) = 7, 1,0)</f>
        <v>0</v>
      </c>
      <c r="F1676">
        <f>IF(LEN(telefony[[#This Row],[nr]]) = 8, 1,0)</f>
        <v>1</v>
      </c>
      <c r="G1676">
        <f>IF(LEN(telefony[[#This Row],[nr]]) &gt;= 10, 1,0)</f>
        <v>0</v>
      </c>
      <c r="H1676">
        <f>IF(AND(MID(telefony[[#This Row],[nr]],1,2)="12",  telefony[[#This Row],[Czy stacjonarny]]=1), 1,0)</f>
        <v>0</v>
      </c>
      <c r="I1676" s="2">
        <f>IF(telefony[[#This Row],[Czy stacjonarny na 12]]=1, telefony[[#This Row],[zakonczenie]]-telefony[[#This Row],[rozpoczecie]]+I1675, I1675)</f>
        <v>0.11483796296296273</v>
      </c>
      <c r="J1676" s="9">
        <f>IF(telefony[[#This Row],[Czy stacjonarny]]=1, telefony[[#This Row],[zakonczenie]]-telefony[[#This Row],[rozpoczecie]]+J1675, J1675)</f>
        <v>6.9077777777777749</v>
      </c>
      <c r="K1676" s="9">
        <f>IF(telefony[[#This Row],[Czy komórkowy]]=1, telefony[[#This Row],[zakonczenie]]-telefony[[#This Row],[rozpoczecie]]+K1675, K1675)</f>
        <v>2.3031828703703692</v>
      </c>
      <c r="L1676" s="9">
        <f>IF(telefony[[#This Row],[Czy zagraniczne]]=1, telefony[[#This Row],[zakonczenie]]-telefony[[#This Row],[rozpoczecie]]+L1675, L1675)</f>
        <v>0.45937500000000064</v>
      </c>
      <c r="M1676" s="9">
        <f>IF(telefony[[#This Row],[Czy stacjonarny]]=1, telefony[[#This Row],[zakonczenie]]-telefony[[#This Row],[rozpoczecie]]+M1675, IF(telefony[[#This Row],[Czy komórkowy]]=1, telefony[[#This Row],[zakonczenie]]-telefony[[#This Row],[rozpoczecie]]+M1675, M1675))</f>
        <v>9.2109606481481787</v>
      </c>
      <c r="N1676" s="2">
        <f>telefony[[#This Row],[zakonczenie]]-telefony[[#This Row],[rozpoczecie]]</f>
        <v>8.6226851851851638E-3</v>
      </c>
      <c r="O1676">
        <f>IF(telefony[[#This Row],[Czy zagraniczne]]=1, ROUNDUP(telefony[[#This Row],[Trwanie]]*1440,0),0)</f>
        <v>0</v>
      </c>
      <c r="P1676" s="9">
        <f>IF(telefony[[#This Row],[Czy komórkowy]]=1, P1675+telefony[[#This Row],[Trwanie]], P1675)</f>
        <v>2.1385300925925916</v>
      </c>
      <c r="Q1676" s="9">
        <f>IF(telefony[[#This Row],[Czy stacjonarny]]=1, Q1675+telefony[[#This Row],[Trwanie]], Q1675)</f>
        <v>6.5168749999999998</v>
      </c>
    </row>
    <row r="1677" spans="1:17" x14ac:dyDescent="0.25">
      <c r="A1677">
        <v>4131448</v>
      </c>
      <c r="B1677" s="1">
        <v>42941</v>
      </c>
      <c r="C1677" s="2">
        <v>0.48975694444444445</v>
      </c>
      <c r="D1677" s="2">
        <v>0.49530092592592595</v>
      </c>
      <c r="E1677">
        <f>IF(LEN(telefony[[#This Row],[nr]]) = 7, 1,0)</f>
        <v>1</v>
      </c>
      <c r="F1677">
        <f>IF(LEN(telefony[[#This Row],[nr]]) = 8, 1,0)</f>
        <v>0</v>
      </c>
      <c r="G1677">
        <f>IF(LEN(telefony[[#This Row],[nr]]) &gt;= 10, 1,0)</f>
        <v>0</v>
      </c>
      <c r="H1677">
        <f>IF(AND(MID(telefony[[#This Row],[nr]],1,2)="12",  telefony[[#This Row],[Czy stacjonarny]]=1), 1,0)</f>
        <v>0</v>
      </c>
      <c r="I1677" s="2">
        <f>IF(telefony[[#This Row],[Czy stacjonarny na 12]]=1, telefony[[#This Row],[zakonczenie]]-telefony[[#This Row],[rozpoczecie]]+I1676, I1676)</f>
        <v>0.11483796296296273</v>
      </c>
      <c r="J1677" s="9">
        <f>IF(telefony[[#This Row],[Czy stacjonarny]]=1, telefony[[#This Row],[zakonczenie]]-telefony[[#This Row],[rozpoczecie]]+J1676, J1676)</f>
        <v>6.9133217592592562</v>
      </c>
      <c r="K1677" s="9">
        <f>IF(telefony[[#This Row],[Czy komórkowy]]=1, telefony[[#This Row],[zakonczenie]]-telefony[[#This Row],[rozpoczecie]]+K1676, K1676)</f>
        <v>2.3031828703703692</v>
      </c>
      <c r="L1677" s="9">
        <f>IF(telefony[[#This Row],[Czy zagraniczne]]=1, telefony[[#This Row],[zakonczenie]]-telefony[[#This Row],[rozpoczecie]]+L1676, L1676)</f>
        <v>0.45937500000000064</v>
      </c>
      <c r="M1677" s="9">
        <f>IF(telefony[[#This Row],[Czy stacjonarny]]=1, telefony[[#This Row],[zakonczenie]]-telefony[[#This Row],[rozpoczecie]]+M1676, IF(telefony[[#This Row],[Czy komórkowy]]=1, telefony[[#This Row],[zakonczenie]]-telefony[[#This Row],[rozpoczecie]]+M1676, M1676))</f>
        <v>9.2165046296296609</v>
      </c>
      <c r="N1677" s="2">
        <f>telefony[[#This Row],[zakonczenie]]-telefony[[#This Row],[rozpoczecie]]</f>
        <v>5.5439814814814969E-3</v>
      </c>
      <c r="O1677">
        <f>IF(telefony[[#This Row],[Czy zagraniczne]]=1, ROUNDUP(telefony[[#This Row],[Trwanie]]*1440,0),0)</f>
        <v>0</v>
      </c>
      <c r="P1677" s="9">
        <f>IF(telefony[[#This Row],[Czy komórkowy]]=1, P1676+telefony[[#This Row],[Trwanie]], P1676)</f>
        <v>2.1385300925925916</v>
      </c>
      <c r="Q1677" s="9">
        <f>IF(telefony[[#This Row],[Czy stacjonarny]]=1, Q1676+telefony[[#This Row],[Trwanie]], Q1676)</f>
        <v>6.522418981481481</v>
      </c>
    </row>
    <row r="1678" spans="1:17" x14ac:dyDescent="0.25">
      <c r="A1678">
        <v>2239958</v>
      </c>
      <c r="B1678" s="1">
        <v>42941</v>
      </c>
      <c r="C1678" s="2">
        <v>0.49523148148148149</v>
      </c>
      <c r="D1678" s="2">
        <v>0.49962962962962965</v>
      </c>
      <c r="E1678">
        <f>IF(LEN(telefony[[#This Row],[nr]]) = 7, 1,0)</f>
        <v>1</v>
      </c>
      <c r="F1678">
        <f>IF(LEN(telefony[[#This Row],[nr]]) = 8, 1,0)</f>
        <v>0</v>
      </c>
      <c r="G1678">
        <f>IF(LEN(telefony[[#This Row],[nr]]) &gt;= 10, 1,0)</f>
        <v>0</v>
      </c>
      <c r="H1678">
        <f>IF(AND(MID(telefony[[#This Row],[nr]],1,2)="12",  telefony[[#This Row],[Czy stacjonarny]]=1), 1,0)</f>
        <v>0</v>
      </c>
      <c r="I1678" s="2">
        <f>IF(telefony[[#This Row],[Czy stacjonarny na 12]]=1, telefony[[#This Row],[zakonczenie]]-telefony[[#This Row],[rozpoczecie]]+I1677, I1677)</f>
        <v>0.11483796296296273</v>
      </c>
      <c r="J1678" s="9">
        <f>IF(telefony[[#This Row],[Czy stacjonarny]]=1, telefony[[#This Row],[zakonczenie]]-telefony[[#This Row],[rozpoczecie]]+J1677, J1677)</f>
        <v>6.9177199074074043</v>
      </c>
      <c r="K1678" s="9">
        <f>IF(telefony[[#This Row],[Czy komórkowy]]=1, telefony[[#This Row],[zakonczenie]]-telefony[[#This Row],[rozpoczecie]]+K1677, K1677)</f>
        <v>2.3031828703703692</v>
      </c>
      <c r="L1678" s="9">
        <f>IF(telefony[[#This Row],[Czy zagraniczne]]=1, telefony[[#This Row],[zakonczenie]]-telefony[[#This Row],[rozpoczecie]]+L1677, L1677)</f>
        <v>0.45937500000000064</v>
      </c>
      <c r="M1678" s="9">
        <f>IF(telefony[[#This Row],[Czy stacjonarny]]=1, telefony[[#This Row],[zakonczenie]]-telefony[[#This Row],[rozpoczecie]]+M1677, IF(telefony[[#This Row],[Czy komórkowy]]=1, telefony[[#This Row],[zakonczenie]]-telefony[[#This Row],[rozpoczecie]]+M1677, M1677))</f>
        <v>9.220902777777809</v>
      </c>
      <c r="N1678" s="2">
        <f>telefony[[#This Row],[zakonczenie]]-telefony[[#This Row],[rozpoczecie]]</f>
        <v>4.398148148148151E-3</v>
      </c>
      <c r="O1678">
        <f>IF(telefony[[#This Row],[Czy zagraniczne]]=1, ROUNDUP(telefony[[#This Row],[Trwanie]]*1440,0),0)</f>
        <v>0</v>
      </c>
      <c r="P1678" s="9">
        <f>IF(telefony[[#This Row],[Czy komórkowy]]=1, P1677+telefony[[#This Row],[Trwanie]], P1677)</f>
        <v>2.1385300925925916</v>
      </c>
      <c r="Q1678" s="9">
        <f>IF(telefony[[#This Row],[Czy stacjonarny]]=1, Q1677+telefony[[#This Row],[Trwanie]], Q1677)</f>
        <v>6.5268171296296291</v>
      </c>
    </row>
    <row r="1679" spans="1:17" x14ac:dyDescent="0.25">
      <c r="A1679">
        <v>3680149</v>
      </c>
      <c r="B1679" s="1">
        <v>42941</v>
      </c>
      <c r="C1679" s="2">
        <v>0.49556712962962962</v>
      </c>
      <c r="D1679" s="2">
        <v>0.49927083333333333</v>
      </c>
      <c r="E1679">
        <f>IF(LEN(telefony[[#This Row],[nr]]) = 7, 1,0)</f>
        <v>1</v>
      </c>
      <c r="F1679">
        <f>IF(LEN(telefony[[#This Row],[nr]]) = 8, 1,0)</f>
        <v>0</v>
      </c>
      <c r="G1679">
        <f>IF(LEN(telefony[[#This Row],[nr]]) &gt;= 10, 1,0)</f>
        <v>0</v>
      </c>
      <c r="H1679">
        <f>IF(AND(MID(telefony[[#This Row],[nr]],1,2)="12",  telefony[[#This Row],[Czy stacjonarny]]=1), 1,0)</f>
        <v>0</v>
      </c>
      <c r="I1679" s="2">
        <f>IF(telefony[[#This Row],[Czy stacjonarny na 12]]=1, telefony[[#This Row],[zakonczenie]]-telefony[[#This Row],[rozpoczecie]]+I1678, I1678)</f>
        <v>0.11483796296296273</v>
      </c>
      <c r="J1679" s="9">
        <f>IF(telefony[[#This Row],[Czy stacjonarny]]=1, telefony[[#This Row],[zakonczenie]]-telefony[[#This Row],[rozpoczecie]]+J1678, J1678)</f>
        <v>6.9214236111111083</v>
      </c>
      <c r="K1679" s="9">
        <f>IF(telefony[[#This Row],[Czy komórkowy]]=1, telefony[[#This Row],[zakonczenie]]-telefony[[#This Row],[rozpoczecie]]+K1678, K1678)</f>
        <v>2.3031828703703692</v>
      </c>
      <c r="L1679" s="9">
        <f>IF(telefony[[#This Row],[Czy zagraniczne]]=1, telefony[[#This Row],[zakonczenie]]-telefony[[#This Row],[rozpoczecie]]+L1678, L1678)</f>
        <v>0.45937500000000064</v>
      </c>
      <c r="M1679" s="9">
        <f>IF(telefony[[#This Row],[Czy stacjonarny]]=1, telefony[[#This Row],[zakonczenie]]-telefony[[#This Row],[rozpoczecie]]+M1678, IF(telefony[[#This Row],[Czy komórkowy]]=1, telefony[[#This Row],[zakonczenie]]-telefony[[#This Row],[rozpoczecie]]+M1678, M1678))</f>
        <v>9.2246064814815121</v>
      </c>
      <c r="N1679" s="2">
        <f>telefony[[#This Row],[zakonczenie]]-telefony[[#This Row],[rozpoczecie]]</f>
        <v>3.703703703703709E-3</v>
      </c>
      <c r="O1679">
        <f>IF(telefony[[#This Row],[Czy zagraniczne]]=1, ROUNDUP(telefony[[#This Row],[Trwanie]]*1440,0),0)</f>
        <v>0</v>
      </c>
      <c r="P1679" s="9">
        <f>IF(telefony[[#This Row],[Czy komórkowy]]=1, P1678+telefony[[#This Row],[Trwanie]], P1678)</f>
        <v>2.1385300925925916</v>
      </c>
      <c r="Q1679" s="9">
        <f>IF(telefony[[#This Row],[Czy stacjonarny]]=1, Q1678+telefony[[#This Row],[Trwanie]], Q1678)</f>
        <v>6.5305208333333331</v>
      </c>
    </row>
    <row r="1680" spans="1:17" x14ac:dyDescent="0.25">
      <c r="A1680">
        <v>3654212</v>
      </c>
      <c r="B1680" s="1">
        <v>42941</v>
      </c>
      <c r="C1680" s="2">
        <v>0.49739583333333331</v>
      </c>
      <c r="D1680" s="2">
        <v>0.49787037037037035</v>
      </c>
      <c r="E1680">
        <f>IF(LEN(telefony[[#This Row],[nr]]) = 7, 1,0)</f>
        <v>1</v>
      </c>
      <c r="F1680">
        <f>IF(LEN(telefony[[#This Row],[nr]]) = 8, 1,0)</f>
        <v>0</v>
      </c>
      <c r="G1680">
        <f>IF(LEN(telefony[[#This Row],[nr]]) &gt;= 10, 1,0)</f>
        <v>0</v>
      </c>
      <c r="H1680">
        <f>IF(AND(MID(telefony[[#This Row],[nr]],1,2)="12",  telefony[[#This Row],[Czy stacjonarny]]=1), 1,0)</f>
        <v>0</v>
      </c>
      <c r="I1680" s="2">
        <f>IF(telefony[[#This Row],[Czy stacjonarny na 12]]=1, telefony[[#This Row],[zakonczenie]]-telefony[[#This Row],[rozpoczecie]]+I1679, I1679)</f>
        <v>0.11483796296296273</v>
      </c>
      <c r="J1680" s="9">
        <f>IF(telefony[[#This Row],[Czy stacjonarny]]=1, telefony[[#This Row],[zakonczenie]]-telefony[[#This Row],[rozpoczecie]]+J1679, J1679)</f>
        <v>6.921898148148145</v>
      </c>
      <c r="K1680" s="9">
        <f>IF(telefony[[#This Row],[Czy komórkowy]]=1, telefony[[#This Row],[zakonczenie]]-telefony[[#This Row],[rozpoczecie]]+K1679, K1679)</f>
        <v>2.3031828703703692</v>
      </c>
      <c r="L1680" s="9">
        <f>IF(telefony[[#This Row],[Czy zagraniczne]]=1, telefony[[#This Row],[zakonczenie]]-telefony[[#This Row],[rozpoczecie]]+L1679, L1679)</f>
        <v>0.45937500000000064</v>
      </c>
      <c r="M1680" s="9">
        <f>IF(telefony[[#This Row],[Czy stacjonarny]]=1, telefony[[#This Row],[zakonczenie]]-telefony[[#This Row],[rozpoczecie]]+M1679, IF(telefony[[#This Row],[Czy komórkowy]]=1, telefony[[#This Row],[zakonczenie]]-telefony[[#This Row],[rozpoczecie]]+M1679, M1679))</f>
        <v>9.2250810185185497</v>
      </c>
      <c r="N1680" s="2">
        <f>telefony[[#This Row],[zakonczenie]]-telefony[[#This Row],[rozpoczecie]]</f>
        <v>4.745370370370372E-4</v>
      </c>
      <c r="O1680">
        <f>IF(telefony[[#This Row],[Czy zagraniczne]]=1, ROUNDUP(telefony[[#This Row],[Trwanie]]*1440,0),0)</f>
        <v>0</v>
      </c>
      <c r="P1680" s="9">
        <f>IF(telefony[[#This Row],[Czy komórkowy]]=1, P1679+telefony[[#This Row],[Trwanie]], P1679)</f>
        <v>2.1385300925925916</v>
      </c>
      <c r="Q1680" s="9">
        <f>IF(telefony[[#This Row],[Czy stacjonarny]]=1, Q1679+telefony[[#This Row],[Trwanie]], Q1679)</f>
        <v>6.5309953703703698</v>
      </c>
    </row>
    <row r="1681" spans="1:17" x14ac:dyDescent="0.25">
      <c r="A1681">
        <v>3192053</v>
      </c>
      <c r="B1681" s="1">
        <v>42941</v>
      </c>
      <c r="C1681" s="2">
        <v>0.49796296296296294</v>
      </c>
      <c r="D1681" s="2">
        <v>0.5053009259259259</v>
      </c>
      <c r="E1681">
        <f>IF(LEN(telefony[[#This Row],[nr]]) = 7, 1,0)</f>
        <v>1</v>
      </c>
      <c r="F1681">
        <f>IF(LEN(telefony[[#This Row],[nr]]) = 8, 1,0)</f>
        <v>0</v>
      </c>
      <c r="G1681">
        <f>IF(LEN(telefony[[#This Row],[nr]]) &gt;= 10, 1,0)</f>
        <v>0</v>
      </c>
      <c r="H1681">
        <f>IF(AND(MID(telefony[[#This Row],[nr]],1,2)="12",  telefony[[#This Row],[Czy stacjonarny]]=1), 1,0)</f>
        <v>0</v>
      </c>
      <c r="I1681" s="2">
        <f>IF(telefony[[#This Row],[Czy stacjonarny na 12]]=1, telefony[[#This Row],[zakonczenie]]-telefony[[#This Row],[rozpoczecie]]+I1680, I1680)</f>
        <v>0.11483796296296273</v>
      </c>
      <c r="J1681" s="9">
        <f>IF(telefony[[#This Row],[Czy stacjonarny]]=1, telefony[[#This Row],[zakonczenie]]-telefony[[#This Row],[rozpoczecie]]+J1680, J1680)</f>
        <v>6.9292361111111083</v>
      </c>
      <c r="K1681" s="9">
        <f>IF(telefony[[#This Row],[Czy komórkowy]]=1, telefony[[#This Row],[zakonczenie]]-telefony[[#This Row],[rozpoczecie]]+K1680, K1680)</f>
        <v>2.3031828703703692</v>
      </c>
      <c r="L1681" s="9">
        <f>IF(telefony[[#This Row],[Czy zagraniczne]]=1, telefony[[#This Row],[zakonczenie]]-telefony[[#This Row],[rozpoczecie]]+L1680, L1680)</f>
        <v>0.45937500000000064</v>
      </c>
      <c r="M1681" s="9">
        <f>IF(telefony[[#This Row],[Czy stacjonarny]]=1, telefony[[#This Row],[zakonczenie]]-telefony[[#This Row],[rozpoczecie]]+M1680, IF(telefony[[#This Row],[Czy komórkowy]]=1, telefony[[#This Row],[zakonczenie]]-telefony[[#This Row],[rozpoczecie]]+M1680, M1680))</f>
        <v>9.2324189814815121</v>
      </c>
      <c r="N1681" s="2">
        <f>telefony[[#This Row],[zakonczenie]]-telefony[[#This Row],[rozpoczecie]]</f>
        <v>7.3379629629629628E-3</v>
      </c>
      <c r="O1681">
        <f>IF(telefony[[#This Row],[Czy zagraniczne]]=1, ROUNDUP(telefony[[#This Row],[Trwanie]]*1440,0),0)</f>
        <v>0</v>
      </c>
      <c r="P1681" s="9">
        <f>IF(telefony[[#This Row],[Czy komórkowy]]=1, P1680+telefony[[#This Row],[Trwanie]], P1680)</f>
        <v>2.1385300925925916</v>
      </c>
      <c r="Q1681" s="9">
        <f>IF(telefony[[#This Row],[Czy stacjonarny]]=1, Q1680+telefony[[#This Row],[Trwanie]], Q1680)</f>
        <v>6.5383333333333331</v>
      </c>
    </row>
    <row r="1682" spans="1:17" x14ac:dyDescent="0.25">
      <c r="A1682">
        <v>2355456</v>
      </c>
      <c r="B1682" s="1">
        <v>42941</v>
      </c>
      <c r="C1682" s="2">
        <v>0.50027777777777782</v>
      </c>
      <c r="D1682" s="2">
        <v>0.50983796296296291</v>
      </c>
      <c r="E1682">
        <f>IF(LEN(telefony[[#This Row],[nr]]) = 7, 1,0)</f>
        <v>1</v>
      </c>
      <c r="F1682">
        <f>IF(LEN(telefony[[#This Row],[nr]]) = 8, 1,0)</f>
        <v>0</v>
      </c>
      <c r="G1682">
        <f>IF(LEN(telefony[[#This Row],[nr]]) &gt;= 10, 1,0)</f>
        <v>0</v>
      </c>
      <c r="H1682">
        <f>IF(AND(MID(telefony[[#This Row],[nr]],1,2)="12",  telefony[[#This Row],[Czy stacjonarny]]=1), 1,0)</f>
        <v>0</v>
      </c>
      <c r="I1682" s="2">
        <f>IF(telefony[[#This Row],[Czy stacjonarny na 12]]=1, telefony[[#This Row],[zakonczenie]]-telefony[[#This Row],[rozpoczecie]]+I1681, I1681)</f>
        <v>0.11483796296296273</v>
      </c>
      <c r="J1682" s="9">
        <f>IF(telefony[[#This Row],[Czy stacjonarny]]=1, telefony[[#This Row],[zakonczenie]]-telefony[[#This Row],[rozpoczecie]]+J1681, J1681)</f>
        <v>6.9387962962962932</v>
      </c>
      <c r="K1682" s="9">
        <f>IF(telefony[[#This Row],[Czy komórkowy]]=1, telefony[[#This Row],[zakonczenie]]-telefony[[#This Row],[rozpoczecie]]+K1681, K1681)</f>
        <v>2.3031828703703692</v>
      </c>
      <c r="L1682" s="9">
        <f>IF(telefony[[#This Row],[Czy zagraniczne]]=1, telefony[[#This Row],[zakonczenie]]-telefony[[#This Row],[rozpoczecie]]+L1681, L1681)</f>
        <v>0.45937500000000064</v>
      </c>
      <c r="M1682" s="9">
        <f>IF(telefony[[#This Row],[Czy stacjonarny]]=1, telefony[[#This Row],[zakonczenie]]-telefony[[#This Row],[rozpoczecie]]+M1681, IF(telefony[[#This Row],[Czy komórkowy]]=1, telefony[[#This Row],[zakonczenie]]-telefony[[#This Row],[rozpoczecie]]+M1681, M1681))</f>
        <v>9.2419791666666971</v>
      </c>
      <c r="N1682" s="2">
        <f>telefony[[#This Row],[zakonczenie]]-telefony[[#This Row],[rozpoczecie]]</f>
        <v>9.5601851851850883E-3</v>
      </c>
      <c r="O1682">
        <f>IF(telefony[[#This Row],[Czy zagraniczne]]=1, ROUNDUP(telefony[[#This Row],[Trwanie]]*1440,0),0)</f>
        <v>0</v>
      </c>
      <c r="P1682" s="9">
        <f>IF(telefony[[#This Row],[Czy komórkowy]]=1, P1681+telefony[[#This Row],[Trwanie]], P1681)</f>
        <v>2.1385300925925916</v>
      </c>
      <c r="Q1682" s="9">
        <f>IF(telefony[[#This Row],[Czy stacjonarny]]=1, Q1681+telefony[[#This Row],[Trwanie]], Q1681)</f>
        <v>6.5478935185185181</v>
      </c>
    </row>
    <row r="1683" spans="1:17" x14ac:dyDescent="0.25">
      <c r="A1683">
        <v>64932677</v>
      </c>
      <c r="B1683" s="1">
        <v>42941</v>
      </c>
      <c r="C1683" s="2">
        <v>0.50436342592592598</v>
      </c>
      <c r="D1683" s="2">
        <v>0.51339120370370372</v>
      </c>
      <c r="E1683">
        <f>IF(LEN(telefony[[#This Row],[nr]]) = 7, 1,0)</f>
        <v>0</v>
      </c>
      <c r="F1683">
        <f>IF(LEN(telefony[[#This Row],[nr]]) = 8, 1,0)</f>
        <v>1</v>
      </c>
      <c r="G1683">
        <f>IF(LEN(telefony[[#This Row],[nr]]) &gt;= 10, 1,0)</f>
        <v>0</v>
      </c>
      <c r="H1683">
        <f>IF(AND(MID(telefony[[#This Row],[nr]],1,2)="12",  telefony[[#This Row],[Czy stacjonarny]]=1), 1,0)</f>
        <v>0</v>
      </c>
      <c r="I1683" s="2">
        <f>IF(telefony[[#This Row],[Czy stacjonarny na 12]]=1, telefony[[#This Row],[zakonczenie]]-telefony[[#This Row],[rozpoczecie]]+I1682, I1682)</f>
        <v>0.11483796296296273</v>
      </c>
      <c r="J1683" s="9">
        <f>IF(telefony[[#This Row],[Czy stacjonarny]]=1, telefony[[#This Row],[zakonczenie]]-telefony[[#This Row],[rozpoczecie]]+J1682, J1682)</f>
        <v>6.9387962962962932</v>
      </c>
      <c r="K1683" s="9">
        <f>IF(telefony[[#This Row],[Czy komórkowy]]=1, telefony[[#This Row],[zakonczenie]]-telefony[[#This Row],[rozpoczecie]]+K1682, K1682)</f>
        <v>2.312210648148147</v>
      </c>
      <c r="L1683" s="9">
        <f>IF(telefony[[#This Row],[Czy zagraniczne]]=1, telefony[[#This Row],[zakonczenie]]-telefony[[#This Row],[rozpoczecie]]+L1682, L1682)</f>
        <v>0.45937500000000064</v>
      </c>
      <c r="M1683" s="9">
        <f>IF(telefony[[#This Row],[Czy stacjonarny]]=1, telefony[[#This Row],[zakonczenie]]-telefony[[#This Row],[rozpoczecie]]+M1682, IF(telefony[[#This Row],[Czy komórkowy]]=1, telefony[[#This Row],[zakonczenie]]-telefony[[#This Row],[rozpoczecie]]+M1682, M1682))</f>
        <v>9.2510069444444749</v>
      </c>
      <c r="N1683" s="2">
        <f>telefony[[#This Row],[zakonczenie]]-telefony[[#This Row],[rozpoczecie]]</f>
        <v>9.0277777777777457E-3</v>
      </c>
      <c r="O1683">
        <f>IF(telefony[[#This Row],[Czy zagraniczne]]=1, ROUNDUP(telefony[[#This Row],[Trwanie]]*1440,0),0)</f>
        <v>0</v>
      </c>
      <c r="P1683" s="9">
        <f>IF(telefony[[#This Row],[Czy komórkowy]]=1, P1682+telefony[[#This Row],[Trwanie]], P1682)</f>
        <v>2.1475578703703695</v>
      </c>
      <c r="Q1683" s="9">
        <f>IF(telefony[[#This Row],[Czy stacjonarny]]=1, Q1682+telefony[[#This Row],[Trwanie]], Q1682)</f>
        <v>6.5478935185185181</v>
      </c>
    </row>
    <row r="1684" spans="1:17" x14ac:dyDescent="0.25">
      <c r="A1684">
        <v>9419117</v>
      </c>
      <c r="B1684" s="1">
        <v>42941</v>
      </c>
      <c r="C1684" s="2">
        <v>0.50545138888888885</v>
      </c>
      <c r="D1684" s="2">
        <v>0.50761574074074078</v>
      </c>
      <c r="E1684">
        <f>IF(LEN(telefony[[#This Row],[nr]]) = 7, 1,0)</f>
        <v>1</v>
      </c>
      <c r="F1684">
        <f>IF(LEN(telefony[[#This Row],[nr]]) = 8, 1,0)</f>
        <v>0</v>
      </c>
      <c r="G1684">
        <f>IF(LEN(telefony[[#This Row],[nr]]) &gt;= 10, 1,0)</f>
        <v>0</v>
      </c>
      <c r="H1684">
        <f>IF(AND(MID(telefony[[#This Row],[nr]],1,2)="12",  telefony[[#This Row],[Czy stacjonarny]]=1), 1,0)</f>
        <v>0</v>
      </c>
      <c r="I1684" s="2">
        <f>IF(telefony[[#This Row],[Czy stacjonarny na 12]]=1, telefony[[#This Row],[zakonczenie]]-telefony[[#This Row],[rozpoczecie]]+I1683, I1683)</f>
        <v>0.11483796296296273</v>
      </c>
      <c r="J1684" s="9">
        <f>IF(telefony[[#This Row],[Czy stacjonarny]]=1, telefony[[#This Row],[zakonczenie]]-telefony[[#This Row],[rozpoczecie]]+J1683, J1683)</f>
        <v>6.9409606481481454</v>
      </c>
      <c r="K1684" s="9">
        <f>IF(telefony[[#This Row],[Czy komórkowy]]=1, telefony[[#This Row],[zakonczenie]]-telefony[[#This Row],[rozpoczecie]]+K1683, K1683)</f>
        <v>2.312210648148147</v>
      </c>
      <c r="L1684" s="9">
        <f>IF(telefony[[#This Row],[Czy zagraniczne]]=1, telefony[[#This Row],[zakonczenie]]-telefony[[#This Row],[rozpoczecie]]+L1683, L1683)</f>
        <v>0.45937500000000064</v>
      </c>
      <c r="M1684" s="9">
        <f>IF(telefony[[#This Row],[Czy stacjonarny]]=1, telefony[[#This Row],[zakonczenie]]-telefony[[#This Row],[rozpoczecie]]+M1683, IF(telefony[[#This Row],[Czy komórkowy]]=1, telefony[[#This Row],[zakonczenie]]-telefony[[#This Row],[rozpoczecie]]+M1683, M1683))</f>
        <v>9.2531712962963262</v>
      </c>
      <c r="N1684" s="2">
        <f>telefony[[#This Row],[zakonczenie]]-telefony[[#This Row],[rozpoczecie]]</f>
        <v>2.1643518518519311E-3</v>
      </c>
      <c r="O1684">
        <f>IF(telefony[[#This Row],[Czy zagraniczne]]=1, ROUNDUP(telefony[[#This Row],[Trwanie]]*1440,0),0)</f>
        <v>0</v>
      </c>
      <c r="P1684" s="9">
        <f>IF(telefony[[#This Row],[Czy komórkowy]]=1, P1683+telefony[[#This Row],[Trwanie]], P1683)</f>
        <v>2.1475578703703695</v>
      </c>
      <c r="Q1684" s="9">
        <f>IF(telefony[[#This Row],[Czy stacjonarny]]=1, Q1683+telefony[[#This Row],[Trwanie]], Q1683)</f>
        <v>6.5500578703703702</v>
      </c>
    </row>
    <row r="1685" spans="1:17" x14ac:dyDescent="0.25">
      <c r="A1685">
        <v>2509631</v>
      </c>
      <c r="B1685" s="1">
        <v>42941</v>
      </c>
      <c r="C1685" s="2">
        <v>0.51025462962962964</v>
      </c>
      <c r="D1685" s="2">
        <v>0.52134259259259264</v>
      </c>
      <c r="E1685">
        <f>IF(LEN(telefony[[#This Row],[nr]]) = 7, 1,0)</f>
        <v>1</v>
      </c>
      <c r="F1685">
        <f>IF(LEN(telefony[[#This Row],[nr]]) = 8, 1,0)</f>
        <v>0</v>
      </c>
      <c r="G1685">
        <f>IF(LEN(telefony[[#This Row],[nr]]) &gt;= 10, 1,0)</f>
        <v>0</v>
      </c>
      <c r="H1685">
        <f>IF(AND(MID(telefony[[#This Row],[nr]],1,2)="12",  telefony[[#This Row],[Czy stacjonarny]]=1), 1,0)</f>
        <v>0</v>
      </c>
      <c r="I1685" s="2">
        <f>IF(telefony[[#This Row],[Czy stacjonarny na 12]]=1, telefony[[#This Row],[zakonczenie]]-telefony[[#This Row],[rozpoczecie]]+I1684, I1684)</f>
        <v>0.11483796296296273</v>
      </c>
      <c r="J1685" s="9">
        <f>IF(telefony[[#This Row],[Czy stacjonarny]]=1, telefony[[#This Row],[zakonczenie]]-telefony[[#This Row],[rozpoczecie]]+J1684, J1684)</f>
        <v>6.9520486111111079</v>
      </c>
      <c r="K1685" s="9">
        <f>IF(telefony[[#This Row],[Czy komórkowy]]=1, telefony[[#This Row],[zakonczenie]]-telefony[[#This Row],[rozpoczecie]]+K1684, K1684)</f>
        <v>2.312210648148147</v>
      </c>
      <c r="L1685" s="9">
        <f>IF(telefony[[#This Row],[Czy zagraniczne]]=1, telefony[[#This Row],[zakonczenie]]-telefony[[#This Row],[rozpoczecie]]+L1684, L1684)</f>
        <v>0.45937500000000064</v>
      </c>
      <c r="M1685" s="9">
        <f>IF(telefony[[#This Row],[Czy stacjonarny]]=1, telefony[[#This Row],[zakonczenie]]-telefony[[#This Row],[rozpoczecie]]+M1684, IF(telefony[[#This Row],[Czy komórkowy]]=1, telefony[[#This Row],[zakonczenie]]-telefony[[#This Row],[rozpoczecie]]+M1684, M1684))</f>
        <v>9.2642592592592887</v>
      </c>
      <c r="N1685" s="2">
        <f>telefony[[#This Row],[zakonczenie]]-telefony[[#This Row],[rozpoczecie]]</f>
        <v>1.1087962962962994E-2</v>
      </c>
      <c r="O1685">
        <f>IF(telefony[[#This Row],[Czy zagraniczne]]=1, ROUNDUP(telefony[[#This Row],[Trwanie]]*1440,0),0)</f>
        <v>0</v>
      </c>
      <c r="P1685" s="9">
        <f>IF(telefony[[#This Row],[Czy komórkowy]]=1, P1684+telefony[[#This Row],[Trwanie]], P1684)</f>
        <v>2.1475578703703695</v>
      </c>
      <c r="Q1685" s="9">
        <f>IF(telefony[[#This Row],[Czy stacjonarny]]=1, Q1684+telefony[[#This Row],[Trwanie]], Q1684)</f>
        <v>6.5611458333333328</v>
      </c>
    </row>
    <row r="1686" spans="1:17" x14ac:dyDescent="0.25">
      <c r="A1686">
        <v>4505950</v>
      </c>
      <c r="B1686" s="1">
        <v>42941</v>
      </c>
      <c r="C1686" s="2">
        <v>0.51373842592592589</v>
      </c>
      <c r="D1686" s="2">
        <v>0.52304398148148146</v>
      </c>
      <c r="E1686">
        <f>IF(LEN(telefony[[#This Row],[nr]]) = 7, 1,0)</f>
        <v>1</v>
      </c>
      <c r="F1686">
        <f>IF(LEN(telefony[[#This Row],[nr]]) = 8, 1,0)</f>
        <v>0</v>
      </c>
      <c r="G1686">
        <f>IF(LEN(telefony[[#This Row],[nr]]) &gt;= 10, 1,0)</f>
        <v>0</v>
      </c>
      <c r="H1686">
        <f>IF(AND(MID(telefony[[#This Row],[nr]],1,2)="12",  telefony[[#This Row],[Czy stacjonarny]]=1), 1,0)</f>
        <v>0</v>
      </c>
      <c r="I1686" s="2">
        <f>IF(telefony[[#This Row],[Czy stacjonarny na 12]]=1, telefony[[#This Row],[zakonczenie]]-telefony[[#This Row],[rozpoczecie]]+I1685, I1685)</f>
        <v>0.11483796296296273</v>
      </c>
      <c r="J1686" s="9">
        <f>IF(telefony[[#This Row],[Czy stacjonarny]]=1, telefony[[#This Row],[zakonczenie]]-telefony[[#This Row],[rozpoczecie]]+J1685, J1685)</f>
        <v>6.9613541666666636</v>
      </c>
      <c r="K1686" s="9">
        <f>IF(telefony[[#This Row],[Czy komórkowy]]=1, telefony[[#This Row],[zakonczenie]]-telefony[[#This Row],[rozpoczecie]]+K1685, K1685)</f>
        <v>2.312210648148147</v>
      </c>
      <c r="L1686" s="9">
        <f>IF(telefony[[#This Row],[Czy zagraniczne]]=1, telefony[[#This Row],[zakonczenie]]-telefony[[#This Row],[rozpoczecie]]+L1685, L1685)</f>
        <v>0.45937500000000064</v>
      </c>
      <c r="M1686" s="9">
        <f>IF(telefony[[#This Row],[Czy stacjonarny]]=1, telefony[[#This Row],[zakonczenie]]-telefony[[#This Row],[rozpoczecie]]+M1685, IF(telefony[[#This Row],[Czy komórkowy]]=1, telefony[[#This Row],[zakonczenie]]-telefony[[#This Row],[rozpoczecie]]+M1685, M1685))</f>
        <v>9.2735648148148435</v>
      </c>
      <c r="N1686" s="2">
        <f>telefony[[#This Row],[zakonczenie]]-telefony[[#This Row],[rozpoczecie]]</f>
        <v>9.3055555555555669E-3</v>
      </c>
      <c r="O1686">
        <f>IF(telefony[[#This Row],[Czy zagraniczne]]=1, ROUNDUP(telefony[[#This Row],[Trwanie]]*1440,0),0)</f>
        <v>0</v>
      </c>
      <c r="P1686" s="9">
        <f>IF(telefony[[#This Row],[Czy komórkowy]]=1, P1685+telefony[[#This Row],[Trwanie]], P1685)</f>
        <v>2.1475578703703695</v>
      </c>
      <c r="Q1686" s="9">
        <f>IF(telefony[[#This Row],[Czy stacjonarny]]=1, Q1685+telefony[[#This Row],[Trwanie]], Q1685)</f>
        <v>6.5704513888888885</v>
      </c>
    </row>
    <row r="1687" spans="1:17" x14ac:dyDescent="0.25">
      <c r="A1687">
        <v>39663331</v>
      </c>
      <c r="B1687" s="1">
        <v>42941</v>
      </c>
      <c r="C1687" s="2">
        <v>0.51447916666666671</v>
      </c>
      <c r="D1687" s="2">
        <v>0.51800925925925922</v>
      </c>
      <c r="E1687">
        <f>IF(LEN(telefony[[#This Row],[nr]]) = 7, 1,0)</f>
        <v>0</v>
      </c>
      <c r="F1687">
        <f>IF(LEN(telefony[[#This Row],[nr]]) = 8, 1,0)</f>
        <v>1</v>
      </c>
      <c r="G1687">
        <f>IF(LEN(telefony[[#This Row],[nr]]) &gt;= 10, 1,0)</f>
        <v>0</v>
      </c>
      <c r="H1687">
        <f>IF(AND(MID(telefony[[#This Row],[nr]],1,2)="12",  telefony[[#This Row],[Czy stacjonarny]]=1), 1,0)</f>
        <v>0</v>
      </c>
      <c r="I1687" s="2">
        <f>IF(telefony[[#This Row],[Czy stacjonarny na 12]]=1, telefony[[#This Row],[zakonczenie]]-telefony[[#This Row],[rozpoczecie]]+I1686, I1686)</f>
        <v>0.11483796296296273</v>
      </c>
      <c r="J1687" s="9">
        <f>IF(telefony[[#This Row],[Czy stacjonarny]]=1, telefony[[#This Row],[zakonczenie]]-telefony[[#This Row],[rozpoczecie]]+J1686, J1686)</f>
        <v>6.9613541666666636</v>
      </c>
      <c r="K1687" s="9">
        <f>IF(telefony[[#This Row],[Czy komórkowy]]=1, telefony[[#This Row],[zakonczenie]]-telefony[[#This Row],[rozpoczecie]]+K1686, K1686)</f>
        <v>2.3157407407407398</v>
      </c>
      <c r="L1687" s="9">
        <f>IF(telefony[[#This Row],[Czy zagraniczne]]=1, telefony[[#This Row],[zakonczenie]]-telefony[[#This Row],[rozpoczecie]]+L1686, L1686)</f>
        <v>0.45937500000000064</v>
      </c>
      <c r="M1687" s="9">
        <f>IF(telefony[[#This Row],[Czy stacjonarny]]=1, telefony[[#This Row],[zakonczenie]]-telefony[[#This Row],[rozpoczecie]]+M1686, IF(telefony[[#This Row],[Czy komórkowy]]=1, telefony[[#This Row],[zakonczenie]]-telefony[[#This Row],[rozpoczecie]]+M1686, M1686))</f>
        <v>9.2770949074074363</v>
      </c>
      <c r="N1687" s="2">
        <f>telefony[[#This Row],[zakonczenie]]-telefony[[#This Row],[rozpoczecie]]</f>
        <v>3.5300925925925153E-3</v>
      </c>
      <c r="O1687">
        <f>IF(telefony[[#This Row],[Czy zagraniczne]]=1, ROUNDUP(telefony[[#This Row],[Trwanie]]*1440,0),0)</f>
        <v>0</v>
      </c>
      <c r="P1687" s="9">
        <f>IF(telefony[[#This Row],[Czy komórkowy]]=1, P1686+telefony[[#This Row],[Trwanie]], P1686)</f>
        <v>2.1510879629629622</v>
      </c>
      <c r="Q1687" s="9">
        <f>IF(telefony[[#This Row],[Czy stacjonarny]]=1, Q1686+telefony[[#This Row],[Trwanie]], Q1686)</f>
        <v>6.5704513888888885</v>
      </c>
    </row>
    <row r="1688" spans="1:17" x14ac:dyDescent="0.25">
      <c r="A1688">
        <v>73350537</v>
      </c>
      <c r="B1688" s="1">
        <v>42941</v>
      </c>
      <c r="C1688" s="2">
        <v>0.51847222222222222</v>
      </c>
      <c r="D1688" s="2">
        <v>0.5267708333333333</v>
      </c>
      <c r="E1688">
        <f>IF(LEN(telefony[[#This Row],[nr]]) = 7, 1,0)</f>
        <v>0</v>
      </c>
      <c r="F1688">
        <f>IF(LEN(telefony[[#This Row],[nr]]) = 8, 1,0)</f>
        <v>1</v>
      </c>
      <c r="G1688">
        <f>IF(LEN(telefony[[#This Row],[nr]]) &gt;= 10, 1,0)</f>
        <v>0</v>
      </c>
      <c r="H1688">
        <f>IF(AND(MID(telefony[[#This Row],[nr]],1,2)="12",  telefony[[#This Row],[Czy stacjonarny]]=1), 1,0)</f>
        <v>0</v>
      </c>
      <c r="I1688" s="2">
        <f>IF(telefony[[#This Row],[Czy stacjonarny na 12]]=1, telefony[[#This Row],[zakonczenie]]-telefony[[#This Row],[rozpoczecie]]+I1687, I1687)</f>
        <v>0.11483796296296273</v>
      </c>
      <c r="J1688" s="9">
        <f>IF(telefony[[#This Row],[Czy stacjonarny]]=1, telefony[[#This Row],[zakonczenie]]-telefony[[#This Row],[rozpoczecie]]+J1687, J1687)</f>
        <v>6.9613541666666636</v>
      </c>
      <c r="K1688" s="9">
        <f>IF(telefony[[#This Row],[Czy komórkowy]]=1, telefony[[#This Row],[zakonczenie]]-telefony[[#This Row],[rozpoczecie]]+K1687, K1687)</f>
        <v>2.3240393518518507</v>
      </c>
      <c r="L1688" s="9">
        <f>IF(telefony[[#This Row],[Czy zagraniczne]]=1, telefony[[#This Row],[zakonczenie]]-telefony[[#This Row],[rozpoczecie]]+L1687, L1687)</f>
        <v>0.45937500000000064</v>
      </c>
      <c r="M1688" s="9">
        <f>IF(telefony[[#This Row],[Czy stacjonarny]]=1, telefony[[#This Row],[zakonczenie]]-telefony[[#This Row],[rozpoczecie]]+M1687, IF(telefony[[#This Row],[Czy komórkowy]]=1, telefony[[#This Row],[zakonczenie]]-telefony[[#This Row],[rozpoczecie]]+M1687, M1687))</f>
        <v>9.2853935185185481</v>
      </c>
      <c r="N1688" s="2">
        <f>telefony[[#This Row],[zakonczenie]]-telefony[[#This Row],[rozpoczecie]]</f>
        <v>8.2986111111110761E-3</v>
      </c>
      <c r="O1688">
        <f>IF(telefony[[#This Row],[Czy zagraniczne]]=1, ROUNDUP(telefony[[#This Row],[Trwanie]]*1440,0),0)</f>
        <v>0</v>
      </c>
      <c r="P1688" s="9">
        <f>IF(telefony[[#This Row],[Czy komórkowy]]=1, P1687+telefony[[#This Row],[Trwanie]], P1687)</f>
        <v>2.1593865740740732</v>
      </c>
      <c r="Q1688" s="9">
        <f>IF(telefony[[#This Row],[Czy stacjonarny]]=1, Q1687+telefony[[#This Row],[Trwanie]], Q1687)</f>
        <v>6.5704513888888885</v>
      </c>
    </row>
    <row r="1689" spans="1:17" x14ac:dyDescent="0.25">
      <c r="A1689">
        <v>36929553</v>
      </c>
      <c r="B1689" s="1">
        <v>42941</v>
      </c>
      <c r="C1689" s="2">
        <v>0.52155092592592589</v>
      </c>
      <c r="D1689" s="2">
        <v>0.52667824074074077</v>
      </c>
      <c r="E1689">
        <f>IF(LEN(telefony[[#This Row],[nr]]) = 7, 1,0)</f>
        <v>0</v>
      </c>
      <c r="F1689">
        <f>IF(LEN(telefony[[#This Row],[nr]]) = 8, 1,0)</f>
        <v>1</v>
      </c>
      <c r="G1689">
        <f>IF(LEN(telefony[[#This Row],[nr]]) &gt;= 10, 1,0)</f>
        <v>0</v>
      </c>
      <c r="H1689">
        <f>IF(AND(MID(telefony[[#This Row],[nr]],1,2)="12",  telefony[[#This Row],[Czy stacjonarny]]=1), 1,0)</f>
        <v>0</v>
      </c>
      <c r="I1689" s="2">
        <f>IF(telefony[[#This Row],[Czy stacjonarny na 12]]=1, telefony[[#This Row],[zakonczenie]]-telefony[[#This Row],[rozpoczecie]]+I1688, I1688)</f>
        <v>0.11483796296296273</v>
      </c>
      <c r="J1689" s="9">
        <f>IF(telefony[[#This Row],[Czy stacjonarny]]=1, telefony[[#This Row],[zakonczenie]]-telefony[[#This Row],[rozpoczecie]]+J1688, J1688)</f>
        <v>6.9613541666666636</v>
      </c>
      <c r="K1689" s="9">
        <f>IF(telefony[[#This Row],[Czy komórkowy]]=1, telefony[[#This Row],[zakonczenie]]-telefony[[#This Row],[rozpoczecie]]+K1688, K1688)</f>
        <v>2.3291666666666657</v>
      </c>
      <c r="L1689" s="9">
        <f>IF(telefony[[#This Row],[Czy zagraniczne]]=1, telefony[[#This Row],[zakonczenie]]-telefony[[#This Row],[rozpoczecie]]+L1688, L1688)</f>
        <v>0.45937500000000064</v>
      </c>
      <c r="M1689" s="9">
        <f>IF(telefony[[#This Row],[Czy stacjonarny]]=1, telefony[[#This Row],[zakonczenie]]-telefony[[#This Row],[rozpoczecie]]+M1688, IF(telefony[[#This Row],[Czy komórkowy]]=1, telefony[[#This Row],[zakonczenie]]-telefony[[#This Row],[rozpoczecie]]+M1688, M1688))</f>
        <v>9.2905208333333622</v>
      </c>
      <c r="N1689" s="2">
        <f>telefony[[#This Row],[zakonczenie]]-telefony[[#This Row],[rozpoczecie]]</f>
        <v>5.1273148148148762E-3</v>
      </c>
      <c r="O1689">
        <f>IF(telefony[[#This Row],[Czy zagraniczne]]=1, ROUNDUP(telefony[[#This Row],[Trwanie]]*1440,0),0)</f>
        <v>0</v>
      </c>
      <c r="P1689" s="9">
        <f>IF(telefony[[#This Row],[Czy komórkowy]]=1, P1688+telefony[[#This Row],[Trwanie]], P1688)</f>
        <v>2.1645138888888882</v>
      </c>
      <c r="Q1689" s="9">
        <f>IF(telefony[[#This Row],[Czy stacjonarny]]=1, Q1688+telefony[[#This Row],[Trwanie]], Q1688)</f>
        <v>6.5704513888888885</v>
      </c>
    </row>
    <row r="1690" spans="1:17" x14ac:dyDescent="0.25">
      <c r="A1690">
        <v>74135093</v>
      </c>
      <c r="B1690" s="1">
        <v>42941</v>
      </c>
      <c r="C1690" s="2">
        <v>0.52232638888888894</v>
      </c>
      <c r="D1690" s="2">
        <v>0.52666666666666662</v>
      </c>
      <c r="E1690">
        <f>IF(LEN(telefony[[#This Row],[nr]]) = 7, 1,0)</f>
        <v>0</v>
      </c>
      <c r="F1690">
        <f>IF(LEN(telefony[[#This Row],[nr]]) = 8, 1,0)</f>
        <v>1</v>
      </c>
      <c r="G1690">
        <f>IF(LEN(telefony[[#This Row],[nr]]) &gt;= 10, 1,0)</f>
        <v>0</v>
      </c>
      <c r="H1690">
        <f>IF(AND(MID(telefony[[#This Row],[nr]],1,2)="12",  telefony[[#This Row],[Czy stacjonarny]]=1), 1,0)</f>
        <v>0</v>
      </c>
      <c r="I1690" s="2">
        <f>IF(telefony[[#This Row],[Czy stacjonarny na 12]]=1, telefony[[#This Row],[zakonczenie]]-telefony[[#This Row],[rozpoczecie]]+I1689, I1689)</f>
        <v>0.11483796296296273</v>
      </c>
      <c r="J1690" s="9">
        <f>IF(telefony[[#This Row],[Czy stacjonarny]]=1, telefony[[#This Row],[zakonczenie]]-telefony[[#This Row],[rozpoczecie]]+J1689, J1689)</f>
        <v>6.9613541666666636</v>
      </c>
      <c r="K1690" s="9">
        <f>IF(telefony[[#This Row],[Czy komórkowy]]=1, telefony[[#This Row],[zakonczenie]]-telefony[[#This Row],[rozpoczecie]]+K1689, K1689)</f>
        <v>2.3335069444444434</v>
      </c>
      <c r="L1690" s="9">
        <f>IF(telefony[[#This Row],[Czy zagraniczne]]=1, telefony[[#This Row],[zakonczenie]]-telefony[[#This Row],[rozpoczecie]]+L1689, L1689)</f>
        <v>0.45937500000000064</v>
      </c>
      <c r="M1690" s="9">
        <f>IF(telefony[[#This Row],[Czy stacjonarny]]=1, telefony[[#This Row],[zakonczenie]]-telefony[[#This Row],[rozpoczecie]]+M1689, IF(telefony[[#This Row],[Czy komórkowy]]=1, telefony[[#This Row],[zakonczenie]]-telefony[[#This Row],[rozpoczecie]]+M1689, M1689))</f>
        <v>9.294861111111139</v>
      </c>
      <c r="N1690" s="2">
        <f>telefony[[#This Row],[zakonczenie]]-telefony[[#This Row],[rozpoczecie]]</f>
        <v>4.3402777777776791E-3</v>
      </c>
      <c r="O1690">
        <f>IF(telefony[[#This Row],[Czy zagraniczne]]=1, ROUNDUP(telefony[[#This Row],[Trwanie]]*1440,0),0)</f>
        <v>0</v>
      </c>
      <c r="P1690" s="9">
        <f>IF(telefony[[#This Row],[Czy komórkowy]]=1, P1689+telefony[[#This Row],[Trwanie]], P1689)</f>
        <v>2.1688541666666659</v>
      </c>
      <c r="Q1690" s="9">
        <f>IF(telefony[[#This Row],[Czy stacjonarny]]=1, Q1689+telefony[[#This Row],[Trwanie]], Q1689)</f>
        <v>6.5704513888888885</v>
      </c>
    </row>
    <row r="1691" spans="1:17" x14ac:dyDescent="0.25">
      <c r="A1691">
        <v>3505978</v>
      </c>
      <c r="B1691" s="1">
        <v>42941</v>
      </c>
      <c r="C1691" s="2">
        <v>0.52393518518518523</v>
      </c>
      <c r="D1691" s="2">
        <v>0.53479166666666667</v>
      </c>
      <c r="E1691">
        <f>IF(LEN(telefony[[#This Row],[nr]]) = 7, 1,0)</f>
        <v>1</v>
      </c>
      <c r="F1691">
        <f>IF(LEN(telefony[[#This Row],[nr]]) = 8, 1,0)</f>
        <v>0</v>
      </c>
      <c r="G1691">
        <f>IF(LEN(telefony[[#This Row],[nr]]) &gt;= 10, 1,0)</f>
        <v>0</v>
      </c>
      <c r="H1691">
        <f>IF(AND(MID(telefony[[#This Row],[nr]],1,2)="12",  telefony[[#This Row],[Czy stacjonarny]]=1), 1,0)</f>
        <v>0</v>
      </c>
      <c r="I1691" s="2">
        <f>IF(telefony[[#This Row],[Czy stacjonarny na 12]]=1, telefony[[#This Row],[zakonczenie]]-telefony[[#This Row],[rozpoczecie]]+I1690, I1690)</f>
        <v>0.11483796296296273</v>
      </c>
      <c r="J1691" s="9">
        <f>IF(telefony[[#This Row],[Czy stacjonarny]]=1, telefony[[#This Row],[zakonczenie]]-telefony[[#This Row],[rozpoczecie]]+J1690, J1690)</f>
        <v>6.9722106481481454</v>
      </c>
      <c r="K1691" s="9">
        <f>IF(telefony[[#This Row],[Czy komórkowy]]=1, telefony[[#This Row],[zakonczenie]]-telefony[[#This Row],[rozpoczecie]]+K1690, K1690)</f>
        <v>2.3335069444444434</v>
      </c>
      <c r="L1691" s="9">
        <f>IF(telefony[[#This Row],[Czy zagraniczne]]=1, telefony[[#This Row],[zakonczenie]]-telefony[[#This Row],[rozpoczecie]]+L1690, L1690)</f>
        <v>0.45937500000000064</v>
      </c>
      <c r="M1691" s="9">
        <f>IF(telefony[[#This Row],[Czy stacjonarny]]=1, telefony[[#This Row],[zakonczenie]]-telefony[[#This Row],[rozpoczecie]]+M1690, IF(telefony[[#This Row],[Czy komórkowy]]=1, telefony[[#This Row],[zakonczenie]]-telefony[[#This Row],[rozpoczecie]]+M1690, M1690))</f>
        <v>9.3057175925926199</v>
      </c>
      <c r="N1691" s="2">
        <f>telefony[[#This Row],[zakonczenie]]-telefony[[#This Row],[rozpoczecie]]</f>
        <v>1.0856481481481439E-2</v>
      </c>
      <c r="O1691">
        <f>IF(telefony[[#This Row],[Czy zagraniczne]]=1, ROUNDUP(telefony[[#This Row],[Trwanie]]*1440,0),0)</f>
        <v>0</v>
      </c>
      <c r="P1691" s="9">
        <f>IF(telefony[[#This Row],[Czy komórkowy]]=1, P1690+telefony[[#This Row],[Trwanie]], P1690)</f>
        <v>2.1688541666666659</v>
      </c>
      <c r="Q1691" s="9">
        <f>IF(telefony[[#This Row],[Czy stacjonarny]]=1, Q1690+telefony[[#This Row],[Trwanie]], Q1690)</f>
        <v>6.5813078703703702</v>
      </c>
    </row>
    <row r="1692" spans="1:17" x14ac:dyDescent="0.25">
      <c r="A1692">
        <v>4483996</v>
      </c>
      <c r="B1692" s="1">
        <v>42941</v>
      </c>
      <c r="C1692" s="2">
        <v>0.52584490740740741</v>
      </c>
      <c r="D1692" s="2">
        <v>0.53660879629629632</v>
      </c>
      <c r="E1692">
        <f>IF(LEN(telefony[[#This Row],[nr]]) = 7, 1,0)</f>
        <v>1</v>
      </c>
      <c r="F1692">
        <f>IF(LEN(telefony[[#This Row],[nr]]) = 8, 1,0)</f>
        <v>0</v>
      </c>
      <c r="G1692">
        <f>IF(LEN(telefony[[#This Row],[nr]]) &gt;= 10, 1,0)</f>
        <v>0</v>
      </c>
      <c r="H1692">
        <f>IF(AND(MID(telefony[[#This Row],[nr]],1,2)="12",  telefony[[#This Row],[Czy stacjonarny]]=1), 1,0)</f>
        <v>0</v>
      </c>
      <c r="I1692" s="2">
        <f>IF(telefony[[#This Row],[Czy stacjonarny na 12]]=1, telefony[[#This Row],[zakonczenie]]-telefony[[#This Row],[rozpoczecie]]+I1691, I1691)</f>
        <v>0.11483796296296273</v>
      </c>
      <c r="J1692" s="9">
        <f>IF(telefony[[#This Row],[Czy stacjonarny]]=1, telefony[[#This Row],[zakonczenie]]-telefony[[#This Row],[rozpoczecie]]+J1691, J1691)</f>
        <v>6.982974537037034</v>
      </c>
      <c r="K1692" s="9">
        <f>IF(telefony[[#This Row],[Czy komórkowy]]=1, telefony[[#This Row],[zakonczenie]]-telefony[[#This Row],[rozpoczecie]]+K1691, K1691)</f>
        <v>2.3335069444444434</v>
      </c>
      <c r="L1692" s="9">
        <f>IF(telefony[[#This Row],[Czy zagraniczne]]=1, telefony[[#This Row],[zakonczenie]]-telefony[[#This Row],[rozpoczecie]]+L1691, L1691)</f>
        <v>0.45937500000000064</v>
      </c>
      <c r="M1692" s="9">
        <f>IF(telefony[[#This Row],[Czy stacjonarny]]=1, telefony[[#This Row],[zakonczenie]]-telefony[[#This Row],[rozpoczecie]]+M1691, IF(telefony[[#This Row],[Czy komórkowy]]=1, telefony[[#This Row],[zakonczenie]]-telefony[[#This Row],[rozpoczecie]]+M1691, M1691))</f>
        <v>9.3164814814815085</v>
      </c>
      <c r="N1692" s="2">
        <f>telefony[[#This Row],[zakonczenie]]-telefony[[#This Row],[rozpoczecie]]</f>
        <v>1.0763888888888906E-2</v>
      </c>
      <c r="O1692">
        <f>IF(telefony[[#This Row],[Czy zagraniczne]]=1, ROUNDUP(telefony[[#This Row],[Trwanie]]*1440,0),0)</f>
        <v>0</v>
      </c>
      <c r="P1692" s="9">
        <f>IF(telefony[[#This Row],[Czy komórkowy]]=1, P1691+telefony[[#This Row],[Trwanie]], P1691)</f>
        <v>2.1688541666666659</v>
      </c>
      <c r="Q1692" s="9">
        <f>IF(telefony[[#This Row],[Czy stacjonarny]]=1, Q1691+telefony[[#This Row],[Trwanie]], Q1691)</f>
        <v>6.5920717592592588</v>
      </c>
    </row>
    <row r="1693" spans="1:17" x14ac:dyDescent="0.25">
      <c r="A1693">
        <v>6264844</v>
      </c>
      <c r="B1693" s="1">
        <v>42941</v>
      </c>
      <c r="C1693" s="2">
        <v>0.52655092592592589</v>
      </c>
      <c r="D1693" s="2">
        <v>0.52703703703703708</v>
      </c>
      <c r="E1693">
        <f>IF(LEN(telefony[[#This Row],[nr]]) = 7, 1,0)</f>
        <v>1</v>
      </c>
      <c r="F1693">
        <f>IF(LEN(telefony[[#This Row],[nr]]) = 8, 1,0)</f>
        <v>0</v>
      </c>
      <c r="G1693">
        <f>IF(LEN(telefony[[#This Row],[nr]]) &gt;= 10, 1,0)</f>
        <v>0</v>
      </c>
      <c r="H1693">
        <f>IF(AND(MID(telefony[[#This Row],[nr]],1,2)="12",  telefony[[#This Row],[Czy stacjonarny]]=1), 1,0)</f>
        <v>0</v>
      </c>
      <c r="I1693" s="2">
        <f>IF(telefony[[#This Row],[Czy stacjonarny na 12]]=1, telefony[[#This Row],[zakonczenie]]-telefony[[#This Row],[rozpoczecie]]+I1692, I1692)</f>
        <v>0.11483796296296273</v>
      </c>
      <c r="J1693" s="9">
        <f>IF(telefony[[#This Row],[Czy stacjonarny]]=1, telefony[[#This Row],[zakonczenie]]-telefony[[#This Row],[rozpoczecie]]+J1692, J1692)</f>
        <v>6.9834606481481449</v>
      </c>
      <c r="K1693" s="9">
        <f>IF(telefony[[#This Row],[Czy komórkowy]]=1, telefony[[#This Row],[zakonczenie]]-telefony[[#This Row],[rozpoczecie]]+K1692, K1692)</f>
        <v>2.3335069444444434</v>
      </c>
      <c r="L1693" s="9">
        <f>IF(telefony[[#This Row],[Czy zagraniczne]]=1, telefony[[#This Row],[zakonczenie]]-telefony[[#This Row],[rozpoczecie]]+L1692, L1692)</f>
        <v>0.45937500000000064</v>
      </c>
      <c r="M1693" s="9">
        <f>IF(telefony[[#This Row],[Czy stacjonarny]]=1, telefony[[#This Row],[zakonczenie]]-telefony[[#This Row],[rozpoczecie]]+M1692, IF(telefony[[#This Row],[Czy komórkowy]]=1, telefony[[#This Row],[zakonczenie]]-telefony[[#This Row],[rozpoczecie]]+M1692, M1692))</f>
        <v>9.3169675925926203</v>
      </c>
      <c r="N1693" s="2">
        <f>telefony[[#This Row],[zakonczenie]]-telefony[[#This Row],[rozpoczecie]]</f>
        <v>4.861111111111871E-4</v>
      </c>
      <c r="O1693">
        <f>IF(telefony[[#This Row],[Czy zagraniczne]]=1, ROUNDUP(telefony[[#This Row],[Trwanie]]*1440,0),0)</f>
        <v>0</v>
      </c>
      <c r="P1693" s="9">
        <f>IF(telefony[[#This Row],[Czy komórkowy]]=1, P1692+telefony[[#This Row],[Trwanie]], P1692)</f>
        <v>2.1688541666666659</v>
      </c>
      <c r="Q1693" s="9">
        <f>IF(telefony[[#This Row],[Czy stacjonarny]]=1, Q1692+telefony[[#This Row],[Trwanie]], Q1692)</f>
        <v>6.5925578703703698</v>
      </c>
    </row>
    <row r="1694" spans="1:17" x14ac:dyDescent="0.25">
      <c r="A1694">
        <v>92127966</v>
      </c>
      <c r="B1694" s="1">
        <v>42941</v>
      </c>
      <c r="C1694" s="2">
        <v>0.5317708333333333</v>
      </c>
      <c r="D1694" s="2">
        <v>0.53724537037037035</v>
      </c>
      <c r="E1694">
        <f>IF(LEN(telefony[[#This Row],[nr]]) = 7, 1,0)</f>
        <v>0</v>
      </c>
      <c r="F1694">
        <f>IF(LEN(telefony[[#This Row],[nr]]) = 8, 1,0)</f>
        <v>1</v>
      </c>
      <c r="G1694">
        <f>IF(LEN(telefony[[#This Row],[nr]]) &gt;= 10, 1,0)</f>
        <v>0</v>
      </c>
      <c r="H1694">
        <f>IF(AND(MID(telefony[[#This Row],[nr]],1,2)="12",  telefony[[#This Row],[Czy stacjonarny]]=1), 1,0)</f>
        <v>0</v>
      </c>
      <c r="I1694" s="2">
        <f>IF(telefony[[#This Row],[Czy stacjonarny na 12]]=1, telefony[[#This Row],[zakonczenie]]-telefony[[#This Row],[rozpoczecie]]+I1693, I1693)</f>
        <v>0.11483796296296273</v>
      </c>
      <c r="J1694" s="9">
        <f>IF(telefony[[#This Row],[Czy stacjonarny]]=1, telefony[[#This Row],[zakonczenie]]-telefony[[#This Row],[rozpoczecie]]+J1693, J1693)</f>
        <v>6.9834606481481449</v>
      </c>
      <c r="K1694" s="9">
        <f>IF(telefony[[#This Row],[Czy komórkowy]]=1, telefony[[#This Row],[zakonczenie]]-telefony[[#This Row],[rozpoczecie]]+K1693, K1693)</f>
        <v>2.3389814814814804</v>
      </c>
      <c r="L1694" s="9">
        <f>IF(telefony[[#This Row],[Czy zagraniczne]]=1, telefony[[#This Row],[zakonczenie]]-telefony[[#This Row],[rozpoczecie]]+L1693, L1693)</f>
        <v>0.45937500000000064</v>
      </c>
      <c r="M1694" s="9">
        <f>IF(telefony[[#This Row],[Czy stacjonarny]]=1, telefony[[#This Row],[zakonczenie]]-telefony[[#This Row],[rozpoczecie]]+M1693, IF(telefony[[#This Row],[Czy komórkowy]]=1, telefony[[#This Row],[zakonczenie]]-telefony[[#This Row],[rozpoczecie]]+M1693, M1693))</f>
        <v>9.3224421296296569</v>
      </c>
      <c r="N1694" s="2">
        <f>telefony[[#This Row],[zakonczenie]]-telefony[[#This Row],[rozpoczecie]]</f>
        <v>5.4745370370370416E-3</v>
      </c>
      <c r="O1694">
        <f>IF(telefony[[#This Row],[Czy zagraniczne]]=1, ROUNDUP(telefony[[#This Row],[Trwanie]]*1440,0),0)</f>
        <v>0</v>
      </c>
      <c r="P1694" s="9">
        <f>IF(telefony[[#This Row],[Czy komórkowy]]=1, P1693+telefony[[#This Row],[Trwanie]], P1693)</f>
        <v>2.1743287037037029</v>
      </c>
      <c r="Q1694" s="9">
        <f>IF(telefony[[#This Row],[Czy stacjonarny]]=1, Q1693+telefony[[#This Row],[Trwanie]], Q1693)</f>
        <v>6.5925578703703698</v>
      </c>
    </row>
    <row r="1695" spans="1:17" x14ac:dyDescent="0.25">
      <c r="A1695">
        <v>7353916</v>
      </c>
      <c r="B1695" s="1">
        <v>42941</v>
      </c>
      <c r="C1695" s="2">
        <v>0.53456018518518522</v>
      </c>
      <c r="D1695" s="2">
        <v>0.53718750000000004</v>
      </c>
      <c r="E1695">
        <f>IF(LEN(telefony[[#This Row],[nr]]) = 7, 1,0)</f>
        <v>1</v>
      </c>
      <c r="F1695">
        <f>IF(LEN(telefony[[#This Row],[nr]]) = 8, 1,0)</f>
        <v>0</v>
      </c>
      <c r="G1695">
        <f>IF(LEN(telefony[[#This Row],[nr]]) &gt;= 10, 1,0)</f>
        <v>0</v>
      </c>
      <c r="H1695">
        <f>IF(AND(MID(telefony[[#This Row],[nr]],1,2)="12",  telefony[[#This Row],[Czy stacjonarny]]=1), 1,0)</f>
        <v>0</v>
      </c>
      <c r="I1695" s="2">
        <f>IF(telefony[[#This Row],[Czy stacjonarny na 12]]=1, telefony[[#This Row],[zakonczenie]]-telefony[[#This Row],[rozpoczecie]]+I1694, I1694)</f>
        <v>0.11483796296296273</v>
      </c>
      <c r="J1695" s="9">
        <f>IF(telefony[[#This Row],[Czy stacjonarny]]=1, telefony[[#This Row],[zakonczenie]]-telefony[[#This Row],[rozpoczecie]]+J1694, J1694)</f>
        <v>6.9860879629629595</v>
      </c>
      <c r="K1695" s="9">
        <f>IF(telefony[[#This Row],[Czy komórkowy]]=1, telefony[[#This Row],[zakonczenie]]-telefony[[#This Row],[rozpoczecie]]+K1694, K1694)</f>
        <v>2.3389814814814804</v>
      </c>
      <c r="L1695" s="9">
        <f>IF(telefony[[#This Row],[Czy zagraniczne]]=1, telefony[[#This Row],[zakonczenie]]-telefony[[#This Row],[rozpoczecie]]+L1694, L1694)</f>
        <v>0.45937500000000064</v>
      </c>
      <c r="M1695" s="9">
        <f>IF(telefony[[#This Row],[Czy stacjonarny]]=1, telefony[[#This Row],[zakonczenie]]-telefony[[#This Row],[rozpoczecie]]+M1694, IF(telefony[[#This Row],[Czy komórkowy]]=1, telefony[[#This Row],[zakonczenie]]-telefony[[#This Row],[rozpoczecie]]+M1694, M1694))</f>
        <v>9.3250694444444715</v>
      </c>
      <c r="N1695" s="2">
        <f>telefony[[#This Row],[zakonczenie]]-telefony[[#This Row],[rozpoczecie]]</f>
        <v>2.6273148148148184E-3</v>
      </c>
      <c r="O1695">
        <f>IF(telefony[[#This Row],[Czy zagraniczne]]=1, ROUNDUP(telefony[[#This Row],[Trwanie]]*1440,0),0)</f>
        <v>0</v>
      </c>
      <c r="P1695" s="9">
        <f>IF(telefony[[#This Row],[Czy komórkowy]]=1, P1694+telefony[[#This Row],[Trwanie]], P1694)</f>
        <v>2.1743287037037029</v>
      </c>
      <c r="Q1695" s="9">
        <f>IF(telefony[[#This Row],[Czy stacjonarny]]=1, Q1694+telefony[[#This Row],[Trwanie]], Q1694)</f>
        <v>6.5951851851851844</v>
      </c>
    </row>
    <row r="1696" spans="1:17" x14ac:dyDescent="0.25">
      <c r="A1696">
        <v>5440420</v>
      </c>
      <c r="B1696" s="1">
        <v>42941</v>
      </c>
      <c r="C1696" s="2">
        <v>0.53535879629629635</v>
      </c>
      <c r="D1696" s="2">
        <v>0.54219907407407408</v>
      </c>
      <c r="E1696">
        <f>IF(LEN(telefony[[#This Row],[nr]]) = 7, 1,0)</f>
        <v>1</v>
      </c>
      <c r="F1696">
        <f>IF(LEN(telefony[[#This Row],[nr]]) = 8, 1,0)</f>
        <v>0</v>
      </c>
      <c r="G1696">
        <f>IF(LEN(telefony[[#This Row],[nr]]) &gt;= 10, 1,0)</f>
        <v>0</v>
      </c>
      <c r="H1696">
        <f>IF(AND(MID(telefony[[#This Row],[nr]],1,2)="12",  telefony[[#This Row],[Czy stacjonarny]]=1), 1,0)</f>
        <v>0</v>
      </c>
      <c r="I1696" s="2">
        <f>IF(telefony[[#This Row],[Czy stacjonarny na 12]]=1, telefony[[#This Row],[zakonczenie]]-telefony[[#This Row],[rozpoczecie]]+I1695, I1695)</f>
        <v>0.11483796296296273</v>
      </c>
      <c r="J1696" s="9">
        <f>IF(telefony[[#This Row],[Czy stacjonarny]]=1, telefony[[#This Row],[zakonczenie]]-telefony[[#This Row],[rozpoczecie]]+J1695, J1695)</f>
        <v>6.9929282407407376</v>
      </c>
      <c r="K1696" s="9">
        <f>IF(telefony[[#This Row],[Czy komórkowy]]=1, telefony[[#This Row],[zakonczenie]]-telefony[[#This Row],[rozpoczecie]]+K1695, K1695)</f>
        <v>2.3389814814814804</v>
      </c>
      <c r="L1696" s="9">
        <f>IF(telefony[[#This Row],[Czy zagraniczne]]=1, telefony[[#This Row],[zakonczenie]]-telefony[[#This Row],[rozpoczecie]]+L1695, L1695)</f>
        <v>0.45937500000000064</v>
      </c>
      <c r="M1696" s="9">
        <f>IF(telefony[[#This Row],[Czy stacjonarny]]=1, telefony[[#This Row],[zakonczenie]]-telefony[[#This Row],[rozpoczecie]]+M1695, IF(telefony[[#This Row],[Czy komórkowy]]=1, telefony[[#This Row],[zakonczenie]]-telefony[[#This Row],[rozpoczecie]]+M1695, M1695))</f>
        <v>9.3319097222222496</v>
      </c>
      <c r="N1696" s="2">
        <f>telefony[[#This Row],[zakonczenie]]-telefony[[#This Row],[rozpoczecie]]</f>
        <v>6.8402777777777368E-3</v>
      </c>
      <c r="O1696">
        <f>IF(telefony[[#This Row],[Czy zagraniczne]]=1, ROUNDUP(telefony[[#This Row],[Trwanie]]*1440,0),0)</f>
        <v>0</v>
      </c>
      <c r="P1696" s="9">
        <f>IF(telefony[[#This Row],[Czy komórkowy]]=1, P1695+telefony[[#This Row],[Trwanie]], P1695)</f>
        <v>2.1743287037037029</v>
      </c>
      <c r="Q1696" s="9">
        <f>IF(telefony[[#This Row],[Czy stacjonarny]]=1, Q1695+telefony[[#This Row],[Trwanie]], Q1695)</f>
        <v>6.6020254629629624</v>
      </c>
    </row>
    <row r="1697" spans="1:17" x14ac:dyDescent="0.25">
      <c r="A1697">
        <v>8840288</v>
      </c>
      <c r="B1697" s="1">
        <v>42941</v>
      </c>
      <c r="C1697" s="2">
        <v>0.53964120370370372</v>
      </c>
      <c r="D1697" s="2">
        <v>0.54101851851851857</v>
      </c>
      <c r="E1697">
        <f>IF(LEN(telefony[[#This Row],[nr]]) = 7, 1,0)</f>
        <v>1</v>
      </c>
      <c r="F1697">
        <f>IF(LEN(telefony[[#This Row],[nr]]) = 8, 1,0)</f>
        <v>0</v>
      </c>
      <c r="G1697">
        <f>IF(LEN(telefony[[#This Row],[nr]]) &gt;= 10, 1,0)</f>
        <v>0</v>
      </c>
      <c r="H1697">
        <f>IF(AND(MID(telefony[[#This Row],[nr]],1,2)="12",  telefony[[#This Row],[Czy stacjonarny]]=1), 1,0)</f>
        <v>0</v>
      </c>
      <c r="I1697" s="2">
        <f>IF(telefony[[#This Row],[Czy stacjonarny na 12]]=1, telefony[[#This Row],[zakonczenie]]-telefony[[#This Row],[rozpoczecie]]+I1696, I1696)</f>
        <v>0.11483796296296273</v>
      </c>
      <c r="J1697" s="9">
        <f>IF(telefony[[#This Row],[Czy stacjonarny]]=1, telefony[[#This Row],[zakonczenie]]-telefony[[#This Row],[rozpoczecie]]+J1696, J1696)</f>
        <v>6.9943055555555524</v>
      </c>
      <c r="K1697" s="9">
        <f>IF(telefony[[#This Row],[Czy komórkowy]]=1, telefony[[#This Row],[zakonczenie]]-telefony[[#This Row],[rozpoczecie]]+K1696, K1696)</f>
        <v>2.3389814814814804</v>
      </c>
      <c r="L1697" s="9">
        <f>IF(telefony[[#This Row],[Czy zagraniczne]]=1, telefony[[#This Row],[zakonczenie]]-telefony[[#This Row],[rozpoczecie]]+L1696, L1696)</f>
        <v>0.45937500000000064</v>
      </c>
      <c r="M1697" s="9">
        <f>IF(telefony[[#This Row],[Czy stacjonarny]]=1, telefony[[#This Row],[zakonczenie]]-telefony[[#This Row],[rozpoczecie]]+M1696, IF(telefony[[#This Row],[Czy komórkowy]]=1, telefony[[#This Row],[zakonczenie]]-telefony[[#This Row],[rozpoczecie]]+M1696, M1696))</f>
        <v>9.3332870370370635</v>
      </c>
      <c r="N1697" s="2">
        <f>telefony[[#This Row],[zakonczenie]]-telefony[[#This Row],[rozpoczecie]]</f>
        <v>1.3773148148148451E-3</v>
      </c>
      <c r="O1697">
        <f>IF(telefony[[#This Row],[Czy zagraniczne]]=1, ROUNDUP(telefony[[#This Row],[Trwanie]]*1440,0),0)</f>
        <v>0</v>
      </c>
      <c r="P1697" s="9">
        <f>IF(telefony[[#This Row],[Czy komórkowy]]=1, P1696+telefony[[#This Row],[Trwanie]], P1696)</f>
        <v>2.1743287037037029</v>
      </c>
      <c r="Q1697" s="9">
        <f>IF(telefony[[#This Row],[Czy stacjonarny]]=1, Q1696+telefony[[#This Row],[Trwanie]], Q1696)</f>
        <v>6.6034027777777773</v>
      </c>
    </row>
    <row r="1698" spans="1:17" x14ac:dyDescent="0.25">
      <c r="A1698">
        <v>9007177570</v>
      </c>
      <c r="B1698" s="1">
        <v>42941</v>
      </c>
      <c r="C1698" s="2">
        <v>0.54324074074074069</v>
      </c>
      <c r="D1698" s="2">
        <v>0.54956018518518523</v>
      </c>
      <c r="E1698">
        <f>IF(LEN(telefony[[#This Row],[nr]]) = 7, 1,0)</f>
        <v>0</v>
      </c>
      <c r="F1698">
        <f>IF(LEN(telefony[[#This Row],[nr]]) = 8, 1,0)</f>
        <v>0</v>
      </c>
      <c r="G1698">
        <f>IF(LEN(telefony[[#This Row],[nr]]) &gt;= 10, 1,0)</f>
        <v>1</v>
      </c>
      <c r="H1698">
        <f>IF(AND(MID(telefony[[#This Row],[nr]],1,2)="12",  telefony[[#This Row],[Czy stacjonarny]]=1), 1,0)</f>
        <v>0</v>
      </c>
      <c r="I1698" s="2">
        <f>IF(telefony[[#This Row],[Czy stacjonarny na 12]]=1, telefony[[#This Row],[zakonczenie]]-telefony[[#This Row],[rozpoczecie]]+I1697, I1697)</f>
        <v>0.11483796296296273</v>
      </c>
      <c r="J1698" s="9">
        <f>IF(telefony[[#This Row],[Czy stacjonarny]]=1, telefony[[#This Row],[zakonczenie]]-telefony[[#This Row],[rozpoczecie]]+J1697, J1697)</f>
        <v>6.9943055555555524</v>
      </c>
      <c r="K1698" s="9">
        <f>IF(telefony[[#This Row],[Czy komórkowy]]=1, telefony[[#This Row],[zakonczenie]]-telefony[[#This Row],[rozpoczecie]]+K1697, K1697)</f>
        <v>2.3389814814814804</v>
      </c>
      <c r="L1698" s="9">
        <f>IF(telefony[[#This Row],[Czy zagraniczne]]=1, telefony[[#This Row],[zakonczenie]]-telefony[[#This Row],[rozpoczecie]]+L1697, L1697)</f>
        <v>0.46569444444444519</v>
      </c>
      <c r="M1698" s="9">
        <f>IF(telefony[[#This Row],[Czy stacjonarny]]=1, telefony[[#This Row],[zakonczenie]]-telefony[[#This Row],[rozpoczecie]]+M1697, IF(telefony[[#This Row],[Czy komórkowy]]=1, telefony[[#This Row],[zakonczenie]]-telefony[[#This Row],[rozpoczecie]]+M1697, M1697))</f>
        <v>9.3332870370370635</v>
      </c>
      <c r="N1698" s="2">
        <f>telefony[[#This Row],[zakonczenie]]-telefony[[#This Row],[rozpoczecie]]</f>
        <v>6.3194444444445441E-3</v>
      </c>
      <c r="O1698">
        <f>IF(telefony[[#This Row],[Czy zagraniczne]]=1, ROUNDUP(telefony[[#This Row],[Trwanie]]*1440,0),0)</f>
        <v>10</v>
      </c>
      <c r="P1698" s="9">
        <f>IF(telefony[[#This Row],[Czy komórkowy]]=1, P1697+telefony[[#This Row],[Trwanie]], P1697)</f>
        <v>2.1743287037037029</v>
      </c>
      <c r="Q1698" s="9">
        <f>IF(telefony[[#This Row],[Czy stacjonarny]]=1, Q1697+telefony[[#This Row],[Trwanie]], Q1697)</f>
        <v>6.6034027777777773</v>
      </c>
    </row>
    <row r="1699" spans="1:17" x14ac:dyDescent="0.25">
      <c r="A1699">
        <v>24850212</v>
      </c>
      <c r="B1699" s="1">
        <v>42941</v>
      </c>
      <c r="C1699" s="2">
        <v>0.54350694444444447</v>
      </c>
      <c r="D1699" s="2">
        <v>0.54767361111111112</v>
      </c>
      <c r="E1699">
        <f>IF(LEN(telefony[[#This Row],[nr]]) = 7, 1,0)</f>
        <v>0</v>
      </c>
      <c r="F1699">
        <f>IF(LEN(telefony[[#This Row],[nr]]) = 8, 1,0)</f>
        <v>1</v>
      </c>
      <c r="G1699">
        <f>IF(LEN(telefony[[#This Row],[nr]]) &gt;= 10, 1,0)</f>
        <v>0</v>
      </c>
      <c r="H1699">
        <f>IF(AND(MID(telefony[[#This Row],[nr]],1,2)="12",  telefony[[#This Row],[Czy stacjonarny]]=1), 1,0)</f>
        <v>0</v>
      </c>
      <c r="I1699" s="2">
        <f>IF(telefony[[#This Row],[Czy stacjonarny na 12]]=1, telefony[[#This Row],[zakonczenie]]-telefony[[#This Row],[rozpoczecie]]+I1698, I1698)</f>
        <v>0.11483796296296273</v>
      </c>
      <c r="J1699" s="9">
        <f>IF(telefony[[#This Row],[Czy stacjonarny]]=1, telefony[[#This Row],[zakonczenie]]-telefony[[#This Row],[rozpoczecie]]+J1698, J1698)</f>
        <v>6.9943055555555524</v>
      </c>
      <c r="K1699" s="9">
        <f>IF(telefony[[#This Row],[Czy komórkowy]]=1, telefony[[#This Row],[zakonczenie]]-telefony[[#This Row],[rozpoczecie]]+K1698, K1698)</f>
        <v>2.3431481481481473</v>
      </c>
      <c r="L1699" s="9">
        <f>IF(telefony[[#This Row],[Czy zagraniczne]]=1, telefony[[#This Row],[zakonczenie]]-telefony[[#This Row],[rozpoczecie]]+L1698, L1698)</f>
        <v>0.46569444444444519</v>
      </c>
      <c r="M1699" s="9">
        <f>IF(telefony[[#This Row],[Czy stacjonarny]]=1, telefony[[#This Row],[zakonczenie]]-telefony[[#This Row],[rozpoczecie]]+M1698, IF(telefony[[#This Row],[Czy komórkowy]]=1, telefony[[#This Row],[zakonczenie]]-telefony[[#This Row],[rozpoczecie]]+M1698, M1698))</f>
        <v>9.33745370370373</v>
      </c>
      <c r="N1699" s="2">
        <f>telefony[[#This Row],[zakonczenie]]-telefony[[#This Row],[rozpoczecie]]</f>
        <v>4.1666666666666519E-3</v>
      </c>
      <c r="O1699">
        <f>IF(telefony[[#This Row],[Czy zagraniczne]]=1, ROUNDUP(telefony[[#This Row],[Trwanie]]*1440,0),0)</f>
        <v>0</v>
      </c>
      <c r="P1699" s="9">
        <f>IF(telefony[[#This Row],[Czy komórkowy]]=1, P1698+telefony[[#This Row],[Trwanie]], P1698)</f>
        <v>2.1784953703703698</v>
      </c>
      <c r="Q1699" s="9">
        <f>IF(telefony[[#This Row],[Czy stacjonarny]]=1, Q1698+telefony[[#This Row],[Trwanie]], Q1698)</f>
        <v>6.6034027777777773</v>
      </c>
    </row>
    <row r="1700" spans="1:17" x14ac:dyDescent="0.25">
      <c r="A1700">
        <v>7857206</v>
      </c>
      <c r="B1700" s="1">
        <v>42941</v>
      </c>
      <c r="C1700" s="2">
        <v>0.54858796296296297</v>
      </c>
      <c r="D1700" s="2">
        <v>0.55077546296296298</v>
      </c>
      <c r="E1700">
        <f>IF(LEN(telefony[[#This Row],[nr]]) = 7, 1,0)</f>
        <v>1</v>
      </c>
      <c r="F1700">
        <f>IF(LEN(telefony[[#This Row],[nr]]) = 8, 1,0)</f>
        <v>0</v>
      </c>
      <c r="G1700">
        <f>IF(LEN(telefony[[#This Row],[nr]]) &gt;= 10, 1,0)</f>
        <v>0</v>
      </c>
      <c r="H1700">
        <f>IF(AND(MID(telefony[[#This Row],[nr]],1,2)="12",  telefony[[#This Row],[Czy stacjonarny]]=1), 1,0)</f>
        <v>0</v>
      </c>
      <c r="I1700" s="2">
        <f>IF(telefony[[#This Row],[Czy stacjonarny na 12]]=1, telefony[[#This Row],[zakonczenie]]-telefony[[#This Row],[rozpoczecie]]+I1699, I1699)</f>
        <v>0.11483796296296273</v>
      </c>
      <c r="J1700" s="9">
        <f>IF(telefony[[#This Row],[Czy stacjonarny]]=1, telefony[[#This Row],[zakonczenie]]-telefony[[#This Row],[rozpoczecie]]+J1699, J1699)</f>
        <v>6.9964930555555522</v>
      </c>
      <c r="K1700" s="9">
        <f>IF(telefony[[#This Row],[Czy komórkowy]]=1, telefony[[#This Row],[zakonczenie]]-telefony[[#This Row],[rozpoczecie]]+K1699, K1699)</f>
        <v>2.3431481481481473</v>
      </c>
      <c r="L1700" s="9">
        <f>IF(telefony[[#This Row],[Czy zagraniczne]]=1, telefony[[#This Row],[zakonczenie]]-telefony[[#This Row],[rozpoczecie]]+L1699, L1699)</f>
        <v>0.46569444444444519</v>
      </c>
      <c r="M1700" s="9">
        <f>IF(telefony[[#This Row],[Czy stacjonarny]]=1, telefony[[#This Row],[zakonczenie]]-telefony[[#This Row],[rozpoczecie]]+M1699, IF(telefony[[#This Row],[Czy komórkowy]]=1, telefony[[#This Row],[zakonczenie]]-telefony[[#This Row],[rozpoczecie]]+M1699, M1699))</f>
        <v>9.3396412037037297</v>
      </c>
      <c r="N1700" s="2">
        <f>telefony[[#This Row],[zakonczenie]]-telefony[[#This Row],[rozpoczecie]]</f>
        <v>2.1875000000000089E-3</v>
      </c>
      <c r="O1700">
        <f>IF(telefony[[#This Row],[Czy zagraniczne]]=1, ROUNDUP(telefony[[#This Row],[Trwanie]]*1440,0),0)</f>
        <v>0</v>
      </c>
      <c r="P1700" s="9">
        <f>IF(telefony[[#This Row],[Czy komórkowy]]=1, P1699+telefony[[#This Row],[Trwanie]], P1699)</f>
        <v>2.1784953703703698</v>
      </c>
      <c r="Q1700" s="9">
        <f>IF(telefony[[#This Row],[Czy stacjonarny]]=1, Q1699+telefony[[#This Row],[Trwanie]], Q1699)</f>
        <v>6.6055902777777771</v>
      </c>
    </row>
    <row r="1701" spans="1:17" x14ac:dyDescent="0.25">
      <c r="A1701">
        <v>9007177570</v>
      </c>
      <c r="B1701" s="1">
        <v>42941</v>
      </c>
      <c r="C1701" s="2">
        <v>0.5519560185185185</v>
      </c>
      <c r="D1701" s="2">
        <v>0.55625000000000002</v>
      </c>
      <c r="E1701">
        <f>IF(LEN(telefony[[#This Row],[nr]]) = 7, 1,0)</f>
        <v>0</v>
      </c>
      <c r="F1701">
        <f>IF(LEN(telefony[[#This Row],[nr]]) = 8, 1,0)</f>
        <v>0</v>
      </c>
      <c r="G1701">
        <f>IF(LEN(telefony[[#This Row],[nr]]) &gt;= 10, 1,0)</f>
        <v>1</v>
      </c>
      <c r="H1701">
        <f>IF(AND(MID(telefony[[#This Row],[nr]],1,2)="12",  telefony[[#This Row],[Czy stacjonarny]]=1), 1,0)</f>
        <v>0</v>
      </c>
      <c r="I1701" s="2">
        <f>IF(telefony[[#This Row],[Czy stacjonarny na 12]]=1, telefony[[#This Row],[zakonczenie]]-telefony[[#This Row],[rozpoczecie]]+I1700, I1700)</f>
        <v>0.11483796296296273</v>
      </c>
      <c r="J1701" s="9">
        <f>IF(telefony[[#This Row],[Czy stacjonarny]]=1, telefony[[#This Row],[zakonczenie]]-telefony[[#This Row],[rozpoczecie]]+J1700, J1700)</f>
        <v>6.9964930555555522</v>
      </c>
      <c r="K1701" s="9">
        <f>IF(telefony[[#This Row],[Czy komórkowy]]=1, telefony[[#This Row],[zakonczenie]]-telefony[[#This Row],[rozpoczecie]]+K1700, K1700)</f>
        <v>2.3431481481481473</v>
      </c>
      <c r="L1701" s="9">
        <f>IF(telefony[[#This Row],[Czy zagraniczne]]=1, telefony[[#This Row],[zakonczenie]]-telefony[[#This Row],[rozpoczecie]]+L1700, L1700)</f>
        <v>0.46998842592592671</v>
      </c>
      <c r="M1701" s="9">
        <f>IF(telefony[[#This Row],[Czy stacjonarny]]=1, telefony[[#This Row],[zakonczenie]]-telefony[[#This Row],[rozpoczecie]]+M1700, IF(telefony[[#This Row],[Czy komórkowy]]=1, telefony[[#This Row],[zakonczenie]]-telefony[[#This Row],[rozpoczecie]]+M1700, M1700))</f>
        <v>9.3396412037037297</v>
      </c>
      <c r="N1701" s="2">
        <f>telefony[[#This Row],[zakonczenie]]-telefony[[#This Row],[rozpoczecie]]</f>
        <v>4.2939814814815236E-3</v>
      </c>
      <c r="O1701">
        <f>IF(telefony[[#This Row],[Czy zagraniczne]]=1, ROUNDUP(telefony[[#This Row],[Trwanie]]*1440,0),0)</f>
        <v>7</v>
      </c>
      <c r="P1701" s="9">
        <f>IF(telefony[[#This Row],[Czy komórkowy]]=1, P1700+telefony[[#This Row],[Trwanie]], P1700)</f>
        <v>2.1784953703703698</v>
      </c>
      <c r="Q1701" s="9">
        <f>IF(telefony[[#This Row],[Czy stacjonarny]]=1, Q1700+telefony[[#This Row],[Trwanie]], Q1700)</f>
        <v>6.6055902777777771</v>
      </c>
    </row>
    <row r="1702" spans="1:17" x14ac:dyDescent="0.25">
      <c r="A1702">
        <v>96375379</v>
      </c>
      <c r="B1702" s="1">
        <v>42941</v>
      </c>
      <c r="C1702" s="2">
        <v>0.55320601851851847</v>
      </c>
      <c r="D1702" s="2">
        <v>0.55569444444444449</v>
      </c>
      <c r="E1702">
        <f>IF(LEN(telefony[[#This Row],[nr]]) = 7, 1,0)</f>
        <v>0</v>
      </c>
      <c r="F1702">
        <f>IF(LEN(telefony[[#This Row],[nr]]) = 8, 1,0)</f>
        <v>1</v>
      </c>
      <c r="G1702">
        <f>IF(LEN(telefony[[#This Row],[nr]]) &gt;= 10, 1,0)</f>
        <v>0</v>
      </c>
      <c r="H1702">
        <f>IF(AND(MID(telefony[[#This Row],[nr]],1,2)="12",  telefony[[#This Row],[Czy stacjonarny]]=1), 1,0)</f>
        <v>0</v>
      </c>
      <c r="I1702" s="2">
        <f>IF(telefony[[#This Row],[Czy stacjonarny na 12]]=1, telefony[[#This Row],[zakonczenie]]-telefony[[#This Row],[rozpoczecie]]+I1701, I1701)</f>
        <v>0.11483796296296273</v>
      </c>
      <c r="J1702" s="9">
        <f>IF(telefony[[#This Row],[Czy stacjonarny]]=1, telefony[[#This Row],[zakonczenie]]-telefony[[#This Row],[rozpoczecie]]+J1701, J1701)</f>
        <v>6.9964930555555522</v>
      </c>
      <c r="K1702" s="9">
        <f>IF(telefony[[#This Row],[Czy komórkowy]]=1, telefony[[#This Row],[zakonczenie]]-telefony[[#This Row],[rozpoczecie]]+K1701, K1701)</f>
        <v>2.3456365740740734</v>
      </c>
      <c r="L1702" s="9">
        <f>IF(telefony[[#This Row],[Czy zagraniczne]]=1, telefony[[#This Row],[zakonczenie]]-telefony[[#This Row],[rozpoczecie]]+L1701, L1701)</f>
        <v>0.46998842592592671</v>
      </c>
      <c r="M1702" s="9">
        <f>IF(telefony[[#This Row],[Czy stacjonarny]]=1, telefony[[#This Row],[zakonczenie]]-telefony[[#This Row],[rozpoczecie]]+M1701, IF(telefony[[#This Row],[Czy komórkowy]]=1, telefony[[#This Row],[zakonczenie]]-telefony[[#This Row],[rozpoczecie]]+M1701, M1701))</f>
        <v>9.342129629629655</v>
      </c>
      <c r="N1702" s="2">
        <f>telefony[[#This Row],[zakonczenie]]-telefony[[#This Row],[rozpoczecie]]</f>
        <v>2.4884259259260189E-3</v>
      </c>
      <c r="O1702">
        <f>IF(telefony[[#This Row],[Czy zagraniczne]]=1, ROUNDUP(telefony[[#This Row],[Trwanie]]*1440,0),0)</f>
        <v>0</v>
      </c>
      <c r="P1702" s="9">
        <f>IF(telefony[[#This Row],[Czy komórkowy]]=1, P1701+telefony[[#This Row],[Trwanie]], P1701)</f>
        <v>2.1809837962962959</v>
      </c>
      <c r="Q1702" s="9">
        <f>IF(telefony[[#This Row],[Czy stacjonarny]]=1, Q1701+telefony[[#This Row],[Trwanie]], Q1701)</f>
        <v>6.6055902777777771</v>
      </c>
    </row>
    <row r="1703" spans="1:17" x14ac:dyDescent="0.25">
      <c r="A1703">
        <v>6146223</v>
      </c>
      <c r="B1703" s="1">
        <v>42941</v>
      </c>
      <c r="C1703" s="2">
        <v>0.55517361111111108</v>
      </c>
      <c r="D1703" s="2">
        <v>0.56013888888888885</v>
      </c>
      <c r="E1703">
        <f>IF(LEN(telefony[[#This Row],[nr]]) = 7, 1,0)</f>
        <v>1</v>
      </c>
      <c r="F1703">
        <f>IF(LEN(telefony[[#This Row],[nr]]) = 8, 1,0)</f>
        <v>0</v>
      </c>
      <c r="G1703">
        <f>IF(LEN(telefony[[#This Row],[nr]]) &gt;= 10, 1,0)</f>
        <v>0</v>
      </c>
      <c r="H1703">
        <f>IF(AND(MID(telefony[[#This Row],[nr]],1,2)="12",  telefony[[#This Row],[Czy stacjonarny]]=1), 1,0)</f>
        <v>0</v>
      </c>
      <c r="I1703" s="2">
        <f>IF(telefony[[#This Row],[Czy stacjonarny na 12]]=1, telefony[[#This Row],[zakonczenie]]-telefony[[#This Row],[rozpoczecie]]+I1702, I1702)</f>
        <v>0.11483796296296273</v>
      </c>
      <c r="J1703" s="9">
        <f>IF(telefony[[#This Row],[Czy stacjonarny]]=1, telefony[[#This Row],[zakonczenie]]-telefony[[#This Row],[rozpoczecie]]+J1702, J1702)</f>
        <v>7.0014583333333302</v>
      </c>
      <c r="K1703" s="9">
        <f>IF(telefony[[#This Row],[Czy komórkowy]]=1, telefony[[#This Row],[zakonczenie]]-telefony[[#This Row],[rozpoczecie]]+K1702, K1702)</f>
        <v>2.3456365740740734</v>
      </c>
      <c r="L1703" s="9">
        <f>IF(telefony[[#This Row],[Czy zagraniczne]]=1, telefony[[#This Row],[zakonczenie]]-telefony[[#This Row],[rozpoczecie]]+L1702, L1702)</f>
        <v>0.46998842592592671</v>
      </c>
      <c r="M1703" s="9">
        <f>IF(telefony[[#This Row],[Czy stacjonarny]]=1, telefony[[#This Row],[zakonczenie]]-telefony[[#This Row],[rozpoczecie]]+M1702, IF(telefony[[#This Row],[Czy komórkowy]]=1, telefony[[#This Row],[zakonczenie]]-telefony[[#This Row],[rozpoczecie]]+M1702, M1702))</f>
        <v>9.347094907407433</v>
      </c>
      <c r="N1703" s="2">
        <f>telefony[[#This Row],[zakonczenie]]-telefony[[#This Row],[rozpoczecie]]</f>
        <v>4.9652777777777768E-3</v>
      </c>
      <c r="O1703">
        <f>IF(telefony[[#This Row],[Czy zagraniczne]]=1, ROUNDUP(telefony[[#This Row],[Trwanie]]*1440,0),0)</f>
        <v>0</v>
      </c>
      <c r="P1703" s="9">
        <f>IF(telefony[[#This Row],[Czy komórkowy]]=1, P1702+telefony[[#This Row],[Trwanie]], P1702)</f>
        <v>2.1809837962962959</v>
      </c>
      <c r="Q1703" s="9">
        <f>IF(telefony[[#This Row],[Czy stacjonarny]]=1, Q1702+telefony[[#This Row],[Trwanie]], Q1702)</f>
        <v>6.6105555555555551</v>
      </c>
    </row>
    <row r="1704" spans="1:17" x14ac:dyDescent="0.25">
      <c r="A1704">
        <v>7119239917</v>
      </c>
      <c r="B1704" s="1">
        <v>42941</v>
      </c>
      <c r="C1704" s="2">
        <v>0.56033564814814818</v>
      </c>
      <c r="D1704" s="2">
        <v>0.56570601851851854</v>
      </c>
      <c r="E1704">
        <f>IF(LEN(telefony[[#This Row],[nr]]) = 7, 1,0)</f>
        <v>0</v>
      </c>
      <c r="F1704">
        <f>IF(LEN(telefony[[#This Row],[nr]]) = 8, 1,0)</f>
        <v>0</v>
      </c>
      <c r="G1704">
        <f>IF(LEN(telefony[[#This Row],[nr]]) &gt;= 10, 1,0)</f>
        <v>1</v>
      </c>
      <c r="H1704">
        <f>IF(AND(MID(telefony[[#This Row],[nr]],1,2)="12",  telefony[[#This Row],[Czy stacjonarny]]=1), 1,0)</f>
        <v>0</v>
      </c>
      <c r="I1704" s="2">
        <f>IF(telefony[[#This Row],[Czy stacjonarny na 12]]=1, telefony[[#This Row],[zakonczenie]]-telefony[[#This Row],[rozpoczecie]]+I1703, I1703)</f>
        <v>0.11483796296296273</v>
      </c>
      <c r="J1704" s="9">
        <f>IF(telefony[[#This Row],[Czy stacjonarny]]=1, telefony[[#This Row],[zakonczenie]]-telefony[[#This Row],[rozpoczecie]]+J1703, J1703)</f>
        <v>7.0014583333333302</v>
      </c>
      <c r="K1704" s="9">
        <f>IF(telefony[[#This Row],[Czy komórkowy]]=1, telefony[[#This Row],[zakonczenie]]-telefony[[#This Row],[rozpoczecie]]+K1703, K1703)</f>
        <v>2.3456365740740734</v>
      </c>
      <c r="L1704" s="9">
        <f>IF(telefony[[#This Row],[Czy zagraniczne]]=1, telefony[[#This Row],[zakonczenie]]-telefony[[#This Row],[rozpoczecie]]+L1703, L1703)</f>
        <v>0.47535879629629707</v>
      </c>
      <c r="M1704" s="9">
        <f>IF(telefony[[#This Row],[Czy stacjonarny]]=1, telefony[[#This Row],[zakonczenie]]-telefony[[#This Row],[rozpoczecie]]+M1703, IF(telefony[[#This Row],[Czy komórkowy]]=1, telefony[[#This Row],[zakonczenie]]-telefony[[#This Row],[rozpoczecie]]+M1703, M1703))</f>
        <v>9.347094907407433</v>
      </c>
      <c r="N1704" s="2">
        <f>telefony[[#This Row],[zakonczenie]]-telefony[[#This Row],[rozpoczecie]]</f>
        <v>5.3703703703703587E-3</v>
      </c>
      <c r="O1704">
        <f>IF(telefony[[#This Row],[Czy zagraniczne]]=1, ROUNDUP(telefony[[#This Row],[Trwanie]]*1440,0),0)</f>
        <v>8</v>
      </c>
      <c r="P1704" s="9">
        <f>IF(telefony[[#This Row],[Czy komórkowy]]=1, P1703+telefony[[#This Row],[Trwanie]], P1703)</f>
        <v>2.1809837962962959</v>
      </c>
      <c r="Q1704" s="9">
        <f>IF(telefony[[#This Row],[Czy stacjonarny]]=1, Q1703+telefony[[#This Row],[Trwanie]], Q1703)</f>
        <v>6.6105555555555551</v>
      </c>
    </row>
    <row r="1705" spans="1:17" x14ac:dyDescent="0.25">
      <c r="A1705">
        <v>8622421</v>
      </c>
      <c r="B1705" s="1">
        <v>42941</v>
      </c>
      <c r="C1705" s="2">
        <v>0.56459490740740736</v>
      </c>
      <c r="D1705" s="2">
        <v>0.56638888888888894</v>
      </c>
      <c r="E1705">
        <f>IF(LEN(telefony[[#This Row],[nr]]) = 7, 1,0)</f>
        <v>1</v>
      </c>
      <c r="F1705">
        <f>IF(LEN(telefony[[#This Row],[nr]]) = 8, 1,0)</f>
        <v>0</v>
      </c>
      <c r="G1705">
        <f>IF(LEN(telefony[[#This Row],[nr]]) &gt;= 10, 1,0)</f>
        <v>0</v>
      </c>
      <c r="H1705">
        <f>IF(AND(MID(telefony[[#This Row],[nr]],1,2)="12",  telefony[[#This Row],[Czy stacjonarny]]=1), 1,0)</f>
        <v>0</v>
      </c>
      <c r="I1705" s="2">
        <f>IF(telefony[[#This Row],[Czy stacjonarny na 12]]=1, telefony[[#This Row],[zakonczenie]]-telefony[[#This Row],[rozpoczecie]]+I1704, I1704)</f>
        <v>0.11483796296296273</v>
      </c>
      <c r="J1705" s="9">
        <f>IF(telefony[[#This Row],[Czy stacjonarny]]=1, telefony[[#This Row],[zakonczenie]]-telefony[[#This Row],[rozpoczecie]]+J1704, J1704)</f>
        <v>7.0032523148148123</v>
      </c>
      <c r="K1705" s="9">
        <f>IF(telefony[[#This Row],[Czy komórkowy]]=1, telefony[[#This Row],[zakonczenie]]-telefony[[#This Row],[rozpoczecie]]+K1704, K1704)</f>
        <v>2.3456365740740734</v>
      </c>
      <c r="L1705" s="9">
        <f>IF(telefony[[#This Row],[Czy zagraniczne]]=1, telefony[[#This Row],[zakonczenie]]-telefony[[#This Row],[rozpoczecie]]+L1704, L1704)</f>
        <v>0.47535879629629707</v>
      </c>
      <c r="M1705" s="9">
        <f>IF(telefony[[#This Row],[Czy stacjonarny]]=1, telefony[[#This Row],[zakonczenie]]-telefony[[#This Row],[rozpoczecie]]+M1704, IF(telefony[[#This Row],[Czy komórkowy]]=1, telefony[[#This Row],[zakonczenie]]-telefony[[#This Row],[rozpoczecie]]+M1704, M1704))</f>
        <v>9.348888888888915</v>
      </c>
      <c r="N1705" s="2">
        <f>telefony[[#This Row],[zakonczenie]]-telefony[[#This Row],[rozpoczecie]]</f>
        <v>1.7939814814815769E-3</v>
      </c>
      <c r="O1705">
        <f>IF(telefony[[#This Row],[Czy zagraniczne]]=1, ROUNDUP(telefony[[#This Row],[Trwanie]]*1440,0),0)</f>
        <v>0</v>
      </c>
      <c r="P1705" s="9">
        <f>IF(telefony[[#This Row],[Czy komórkowy]]=1, P1704+telefony[[#This Row],[Trwanie]], P1704)</f>
        <v>2.1809837962962959</v>
      </c>
      <c r="Q1705" s="9">
        <f>IF(telefony[[#This Row],[Czy stacjonarny]]=1, Q1704+telefony[[#This Row],[Trwanie]], Q1704)</f>
        <v>6.6123495370370371</v>
      </c>
    </row>
    <row r="1706" spans="1:17" x14ac:dyDescent="0.25">
      <c r="A1706">
        <v>2304726</v>
      </c>
      <c r="B1706" s="1">
        <v>42941</v>
      </c>
      <c r="C1706" s="2">
        <v>0.56620370370370365</v>
      </c>
      <c r="D1706" s="2">
        <v>0.57226851851851857</v>
      </c>
      <c r="E1706">
        <f>IF(LEN(telefony[[#This Row],[nr]]) = 7, 1,0)</f>
        <v>1</v>
      </c>
      <c r="F1706">
        <f>IF(LEN(telefony[[#This Row],[nr]]) = 8, 1,0)</f>
        <v>0</v>
      </c>
      <c r="G1706">
        <f>IF(LEN(telefony[[#This Row],[nr]]) &gt;= 10, 1,0)</f>
        <v>0</v>
      </c>
      <c r="H1706">
        <f>IF(AND(MID(telefony[[#This Row],[nr]],1,2)="12",  telefony[[#This Row],[Czy stacjonarny]]=1), 1,0)</f>
        <v>0</v>
      </c>
      <c r="I1706" s="2">
        <f>IF(telefony[[#This Row],[Czy stacjonarny na 12]]=1, telefony[[#This Row],[zakonczenie]]-telefony[[#This Row],[rozpoczecie]]+I1705, I1705)</f>
        <v>0.11483796296296273</v>
      </c>
      <c r="J1706" s="9">
        <f>IF(telefony[[#This Row],[Czy stacjonarny]]=1, telefony[[#This Row],[zakonczenie]]-telefony[[#This Row],[rozpoczecie]]+J1705, J1705)</f>
        <v>7.0093171296296273</v>
      </c>
      <c r="K1706" s="9">
        <f>IF(telefony[[#This Row],[Czy komórkowy]]=1, telefony[[#This Row],[zakonczenie]]-telefony[[#This Row],[rozpoczecie]]+K1705, K1705)</f>
        <v>2.3456365740740734</v>
      </c>
      <c r="L1706" s="9">
        <f>IF(telefony[[#This Row],[Czy zagraniczne]]=1, telefony[[#This Row],[zakonczenie]]-telefony[[#This Row],[rozpoczecie]]+L1705, L1705)</f>
        <v>0.47535879629629707</v>
      </c>
      <c r="M1706" s="9">
        <f>IF(telefony[[#This Row],[Czy stacjonarny]]=1, telefony[[#This Row],[zakonczenie]]-telefony[[#This Row],[rozpoczecie]]+M1705, IF(telefony[[#This Row],[Czy komórkowy]]=1, telefony[[#This Row],[zakonczenie]]-telefony[[#This Row],[rozpoczecie]]+M1705, M1705))</f>
        <v>9.35495370370373</v>
      </c>
      <c r="N1706" s="2">
        <f>telefony[[#This Row],[zakonczenie]]-telefony[[#This Row],[rozpoczecie]]</f>
        <v>6.0648148148149117E-3</v>
      </c>
      <c r="O1706">
        <f>IF(telefony[[#This Row],[Czy zagraniczne]]=1, ROUNDUP(telefony[[#This Row],[Trwanie]]*1440,0),0)</f>
        <v>0</v>
      </c>
      <c r="P1706" s="9">
        <f>IF(telefony[[#This Row],[Czy komórkowy]]=1, P1705+telefony[[#This Row],[Trwanie]], P1705)</f>
        <v>2.1809837962962959</v>
      </c>
      <c r="Q1706" s="9">
        <f>IF(telefony[[#This Row],[Czy stacjonarny]]=1, Q1705+telefony[[#This Row],[Trwanie]], Q1705)</f>
        <v>6.6184143518518521</v>
      </c>
    </row>
    <row r="1707" spans="1:17" x14ac:dyDescent="0.25">
      <c r="A1707">
        <v>9183185</v>
      </c>
      <c r="B1707" s="1">
        <v>42941</v>
      </c>
      <c r="C1707" s="2">
        <v>0.56643518518518521</v>
      </c>
      <c r="D1707" s="2">
        <v>0.5687268518518519</v>
      </c>
      <c r="E1707">
        <f>IF(LEN(telefony[[#This Row],[nr]]) = 7, 1,0)</f>
        <v>1</v>
      </c>
      <c r="F1707">
        <f>IF(LEN(telefony[[#This Row],[nr]]) = 8, 1,0)</f>
        <v>0</v>
      </c>
      <c r="G1707">
        <f>IF(LEN(telefony[[#This Row],[nr]]) &gt;= 10, 1,0)</f>
        <v>0</v>
      </c>
      <c r="H1707">
        <f>IF(AND(MID(telefony[[#This Row],[nr]],1,2)="12",  telefony[[#This Row],[Czy stacjonarny]]=1), 1,0)</f>
        <v>0</v>
      </c>
      <c r="I1707" s="2">
        <f>IF(telefony[[#This Row],[Czy stacjonarny na 12]]=1, telefony[[#This Row],[zakonczenie]]-telefony[[#This Row],[rozpoczecie]]+I1706, I1706)</f>
        <v>0.11483796296296273</v>
      </c>
      <c r="J1707" s="9">
        <f>IF(telefony[[#This Row],[Czy stacjonarny]]=1, telefony[[#This Row],[zakonczenie]]-telefony[[#This Row],[rozpoczecie]]+J1706, J1706)</f>
        <v>7.0116087962962936</v>
      </c>
      <c r="K1707" s="9">
        <f>IF(telefony[[#This Row],[Czy komórkowy]]=1, telefony[[#This Row],[zakonczenie]]-telefony[[#This Row],[rozpoczecie]]+K1706, K1706)</f>
        <v>2.3456365740740734</v>
      </c>
      <c r="L1707" s="9">
        <f>IF(telefony[[#This Row],[Czy zagraniczne]]=1, telefony[[#This Row],[zakonczenie]]-telefony[[#This Row],[rozpoczecie]]+L1706, L1706)</f>
        <v>0.47535879629629707</v>
      </c>
      <c r="M1707" s="9">
        <f>IF(telefony[[#This Row],[Czy stacjonarny]]=1, telefony[[#This Row],[zakonczenie]]-telefony[[#This Row],[rozpoczecie]]+M1706, IF(telefony[[#This Row],[Czy komórkowy]]=1, telefony[[#This Row],[zakonczenie]]-telefony[[#This Row],[rozpoczecie]]+M1706, M1706))</f>
        <v>9.3572453703703964</v>
      </c>
      <c r="N1707" s="2">
        <f>telefony[[#This Row],[zakonczenie]]-telefony[[#This Row],[rozpoczecie]]</f>
        <v>2.2916666666666918E-3</v>
      </c>
      <c r="O1707">
        <f>IF(telefony[[#This Row],[Czy zagraniczne]]=1, ROUNDUP(telefony[[#This Row],[Trwanie]]*1440,0),0)</f>
        <v>0</v>
      </c>
      <c r="P1707" s="9">
        <f>IF(telefony[[#This Row],[Czy komórkowy]]=1, P1706+telefony[[#This Row],[Trwanie]], P1706)</f>
        <v>2.1809837962962959</v>
      </c>
      <c r="Q1707" s="9">
        <f>IF(telefony[[#This Row],[Czy stacjonarny]]=1, Q1706+telefony[[#This Row],[Trwanie]], Q1706)</f>
        <v>6.6207060185185185</v>
      </c>
    </row>
    <row r="1708" spans="1:17" x14ac:dyDescent="0.25">
      <c r="A1708">
        <v>2185216</v>
      </c>
      <c r="B1708" s="1">
        <v>42941</v>
      </c>
      <c r="C1708" s="2">
        <v>0.56959490740740737</v>
      </c>
      <c r="D1708" s="2">
        <v>0.57927083333333329</v>
      </c>
      <c r="E1708">
        <f>IF(LEN(telefony[[#This Row],[nr]]) = 7, 1,0)</f>
        <v>1</v>
      </c>
      <c r="F1708">
        <f>IF(LEN(telefony[[#This Row],[nr]]) = 8, 1,0)</f>
        <v>0</v>
      </c>
      <c r="G1708">
        <f>IF(LEN(telefony[[#This Row],[nr]]) &gt;= 10, 1,0)</f>
        <v>0</v>
      </c>
      <c r="H1708">
        <f>IF(AND(MID(telefony[[#This Row],[nr]],1,2)="12",  telefony[[#This Row],[Czy stacjonarny]]=1), 1,0)</f>
        <v>0</v>
      </c>
      <c r="I1708" s="2">
        <f>IF(telefony[[#This Row],[Czy stacjonarny na 12]]=1, telefony[[#This Row],[zakonczenie]]-telefony[[#This Row],[rozpoczecie]]+I1707, I1707)</f>
        <v>0.11483796296296273</v>
      </c>
      <c r="J1708" s="9">
        <f>IF(telefony[[#This Row],[Czy stacjonarny]]=1, telefony[[#This Row],[zakonczenie]]-telefony[[#This Row],[rozpoczecie]]+J1707, J1707)</f>
        <v>7.0212847222222194</v>
      </c>
      <c r="K1708" s="9">
        <f>IF(telefony[[#This Row],[Czy komórkowy]]=1, telefony[[#This Row],[zakonczenie]]-telefony[[#This Row],[rozpoczecie]]+K1707, K1707)</f>
        <v>2.3456365740740734</v>
      </c>
      <c r="L1708" s="9">
        <f>IF(telefony[[#This Row],[Czy zagraniczne]]=1, telefony[[#This Row],[zakonczenie]]-telefony[[#This Row],[rozpoczecie]]+L1707, L1707)</f>
        <v>0.47535879629629707</v>
      </c>
      <c r="M1708" s="9">
        <f>IF(telefony[[#This Row],[Czy stacjonarny]]=1, telefony[[#This Row],[zakonczenie]]-telefony[[#This Row],[rozpoczecie]]+M1707, IF(telefony[[#This Row],[Czy komórkowy]]=1, telefony[[#This Row],[zakonczenie]]-telefony[[#This Row],[rozpoczecie]]+M1707, M1707))</f>
        <v>9.3669212962963222</v>
      </c>
      <c r="N1708" s="2">
        <f>telefony[[#This Row],[zakonczenie]]-telefony[[#This Row],[rozpoczecie]]</f>
        <v>9.6759259259259212E-3</v>
      </c>
      <c r="O1708">
        <f>IF(telefony[[#This Row],[Czy zagraniczne]]=1, ROUNDUP(telefony[[#This Row],[Trwanie]]*1440,0),0)</f>
        <v>0</v>
      </c>
      <c r="P1708" s="9">
        <f>IF(telefony[[#This Row],[Czy komórkowy]]=1, P1707+telefony[[#This Row],[Trwanie]], P1707)</f>
        <v>2.1809837962962959</v>
      </c>
      <c r="Q1708" s="9">
        <f>IF(telefony[[#This Row],[Czy stacjonarny]]=1, Q1707+telefony[[#This Row],[Trwanie]], Q1707)</f>
        <v>6.6303819444444443</v>
      </c>
    </row>
    <row r="1709" spans="1:17" x14ac:dyDescent="0.25">
      <c r="A1709">
        <v>9664191</v>
      </c>
      <c r="B1709" s="1">
        <v>42941</v>
      </c>
      <c r="C1709" s="2">
        <v>0.56974537037037032</v>
      </c>
      <c r="D1709" s="2">
        <v>0.57015046296296301</v>
      </c>
      <c r="E1709">
        <f>IF(LEN(telefony[[#This Row],[nr]]) = 7, 1,0)</f>
        <v>1</v>
      </c>
      <c r="F1709">
        <f>IF(LEN(telefony[[#This Row],[nr]]) = 8, 1,0)</f>
        <v>0</v>
      </c>
      <c r="G1709">
        <f>IF(LEN(telefony[[#This Row],[nr]]) &gt;= 10, 1,0)</f>
        <v>0</v>
      </c>
      <c r="H1709">
        <f>IF(AND(MID(telefony[[#This Row],[nr]],1,2)="12",  telefony[[#This Row],[Czy stacjonarny]]=1), 1,0)</f>
        <v>0</v>
      </c>
      <c r="I1709" s="2">
        <f>IF(telefony[[#This Row],[Czy stacjonarny na 12]]=1, telefony[[#This Row],[zakonczenie]]-telefony[[#This Row],[rozpoczecie]]+I1708, I1708)</f>
        <v>0.11483796296296273</v>
      </c>
      <c r="J1709" s="9">
        <f>IF(telefony[[#This Row],[Czy stacjonarny]]=1, telefony[[#This Row],[zakonczenie]]-telefony[[#This Row],[rozpoczecie]]+J1708, J1708)</f>
        <v>7.0216898148148124</v>
      </c>
      <c r="K1709" s="9">
        <f>IF(telefony[[#This Row],[Czy komórkowy]]=1, telefony[[#This Row],[zakonczenie]]-telefony[[#This Row],[rozpoczecie]]+K1708, K1708)</f>
        <v>2.3456365740740734</v>
      </c>
      <c r="L1709" s="9">
        <f>IF(telefony[[#This Row],[Czy zagraniczne]]=1, telefony[[#This Row],[zakonczenie]]-telefony[[#This Row],[rozpoczecie]]+L1708, L1708)</f>
        <v>0.47535879629629707</v>
      </c>
      <c r="M1709" s="9">
        <f>IF(telefony[[#This Row],[Czy stacjonarny]]=1, telefony[[#This Row],[zakonczenie]]-telefony[[#This Row],[rozpoczecie]]+M1708, IF(telefony[[#This Row],[Czy komórkowy]]=1, telefony[[#This Row],[zakonczenie]]-telefony[[#This Row],[rozpoczecie]]+M1708, M1708))</f>
        <v>9.3673263888889142</v>
      </c>
      <c r="N1709" s="2">
        <f>telefony[[#This Row],[zakonczenie]]-telefony[[#This Row],[rozpoczecie]]</f>
        <v>4.0509259259269292E-4</v>
      </c>
      <c r="O1709">
        <f>IF(telefony[[#This Row],[Czy zagraniczne]]=1, ROUNDUP(telefony[[#This Row],[Trwanie]]*1440,0),0)</f>
        <v>0</v>
      </c>
      <c r="P1709" s="9">
        <f>IF(telefony[[#This Row],[Czy komórkowy]]=1, P1708+telefony[[#This Row],[Trwanie]], P1708)</f>
        <v>2.1809837962962959</v>
      </c>
      <c r="Q1709" s="9">
        <f>IF(telefony[[#This Row],[Czy stacjonarny]]=1, Q1708+telefony[[#This Row],[Trwanie]], Q1708)</f>
        <v>6.6307870370370372</v>
      </c>
    </row>
    <row r="1710" spans="1:17" x14ac:dyDescent="0.25">
      <c r="A1710">
        <v>8743781</v>
      </c>
      <c r="B1710" s="1">
        <v>42941</v>
      </c>
      <c r="C1710" s="2">
        <v>0.57284722222222217</v>
      </c>
      <c r="D1710" s="2">
        <v>0.58149305555555553</v>
      </c>
      <c r="E1710">
        <f>IF(LEN(telefony[[#This Row],[nr]]) = 7, 1,0)</f>
        <v>1</v>
      </c>
      <c r="F1710">
        <f>IF(LEN(telefony[[#This Row],[nr]]) = 8, 1,0)</f>
        <v>0</v>
      </c>
      <c r="G1710">
        <f>IF(LEN(telefony[[#This Row],[nr]]) &gt;= 10, 1,0)</f>
        <v>0</v>
      </c>
      <c r="H1710">
        <f>IF(AND(MID(telefony[[#This Row],[nr]],1,2)="12",  telefony[[#This Row],[Czy stacjonarny]]=1), 1,0)</f>
        <v>0</v>
      </c>
      <c r="I1710" s="2">
        <f>IF(telefony[[#This Row],[Czy stacjonarny na 12]]=1, telefony[[#This Row],[zakonczenie]]-telefony[[#This Row],[rozpoczecie]]+I1709, I1709)</f>
        <v>0.11483796296296273</v>
      </c>
      <c r="J1710" s="9">
        <f>IF(telefony[[#This Row],[Czy stacjonarny]]=1, telefony[[#This Row],[zakonczenie]]-telefony[[#This Row],[rozpoczecie]]+J1709, J1709)</f>
        <v>7.0303356481481458</v>
      </c>
      <c r="K1710" s="9">
        <f>IF(telefony[[#This Row],[Czy komórkowy]]=1, telefony[[#This Row],[zakonczenie]]-telefony[[#This Row],[rozpoczecie]]+K1709, K1709)</f>
        <v>2.3456365740740734</v>
      </c>
      <c r="L1710" s="9">
        <f>IF(telefony[[#This Row],[Czy zagraniczne]]=1, telefony[[#This Row],[zakonczenie]]-telefony[[#This Row],[rozpoczecie]]+L1709, L1709)</f>
        <v>0.47535879629629707</v>
      </c>
      <c r="M1710" s="9">
        <f>IF(telefony[[#This Row],[Czy stacjonarny]]=1, telefony[[#This Row],[zakonczenie]]-telefony[[#This Row],[rozpoczecie]]+M1709, IF(telefony[[#This Row],[Czy komórkowy]]=1, telefony[[#This Row],[zakonczenie]]-telefony[[#This Row],[rozpoczecie]]+M1709, M1709))</f>
        <v>9.3759722222222468</v>
      </c>
      <c r="N1710" s="2">
        <f>telefony[[#This Row],[zakonczenie]]-telefony[[#This Row],[rozpoczecie]]</f>
        <v>8.6458333333333526E-3</v>
      </c>
      <c r="O1710">
        <f>IF(telefony[[#This Row],[Czy zagraniczne]]=1, ROUNDUP(telefony[[#This Row],[Trwanie]]*1440,0),0)</f>
        <v>0</v>
      </c>
      <c r="P1710" s="9">
        <f>IF(telefony[[#This Row],[Czy komórkowy]]=1, P1709+telefony[[#This Row],[Trwanie]], P1709)</f>
        <v>2.1809837962962959</v>
      </c>
      <c r="Q1710" s="9">
        <f>IF(telefony[[#This Row],[Czy stacjonarny]]=1, Q1709+telefony[[#This Row],[Trwanie]], Q1709)</f>
        <v>6.6394328703703707</v>
      </c>
    </row>
    <row r="1711" spans="1:17" x14ac:dyDescent="0.25">
      <c r="A1711">
        <v>97997759</v>
      </c>
      <c r="B1711" s="1">
        <v>42941</v>
      </c>
      <c r="C1711" s="2">
        <v>0.57335648148148144</v>
      </c>
      <c r="D1711" s="2">
        <v>0.5735069444444445</v>
      </c>
      <c r="E1711">
        <f>IF(LEN(telefony[[#This Row],[nr]]) = 7, 1,0)</f>
        <v>0</v>
      </c>
      <c r="F1711">
        <f>IF(LEN(telefony[[#This Row],[nr]]) = 8, 1,0)</f>
        <v>1</v>
      </c>
      <c r="G1711">
        <f>IF(LEN(telefony[[#This Row],[nr]]) &gt;= 10, 1,0)</f>
        <v>0</v>
      </c>
      <c r="H1711">
        <f>IF(AND(MID(telefony[[#This Row],[nr]],1,2)="12",  telefony[[#This Row],[Czy stacjonarny]]=1), 1,0)</f>
        <v>0</v>
      </c>
      <c r="I1711" s="2">
        <f>IF(telefony[[#This Row],[Czy stacjonarny na 12]]=1, telefony[[#This Row],[zakonczenie]]-telefony[[#This Row],[rozpoczecie]]+I1710, I1710)</f>
        <v>0.11483796296296273</v>
      </c>
      <c r="J1711" s="9">
        <f>IF(telefony[[#This Row],[Czy stacjonarny]]=1, telefony[[#This Row],[zakonczenie]]-telefony[[#This Row],[rozpoczecie]]+J1710, J1710)</f>
        <v>7.0303356481481458</v>
      </c>
      <c r="K1711" s="9">
        <f>IF(telefony[[#This Row],[Czy komórkowy]]=1, telefony[[#This Row],[zakonczenie]]-telefony[[#This Row],[rozpoczecie]]+K1710, K1710)</f>
        <v>2.3457870370370366</v>
      </c>
      <c r="L1711" s="9">
        <f>IF(telefony[[#This Row],[Czy zagraniczne]]=1, telefony[[#This Row],[zakonczenie]]-telefony[[#This Row],[rozpoczecie]]+L1710, L1710)</f>
        <v>0.47535879629629707</v>
      </c>
      <c r="M1711" s="9">
        <f>IF(telefony[[#This Row],[Czy stacjonarny]]=1, telefony[[#This Row],[zakonczenie]]-telefony[[#This Row],[rozpoczecie]]+M1710, IF(telefony[[#This Row],[Czy komórkowy]]=1, telefony[[#This Row],[zakonczenie]]-telefony[[#This Row],[rozpoczecie]]+M1710, M1710))</f>
        <v>9.3761226851852104</v>
      </c>
      <c r="N1711" s="2">
        <f>telefony[[#This Row],[zakonczenie]]-telefony[[#This Row],[rozpoczecie]]</f>
        <v>1.504629629630605E-4</v>
      </c>
      <c r="O1711">
        <f>IF(telefony[[#This Row],[Czy zagraniczne]]=1, ROUNDUP(telefony[[#This Row],[Trwanie]]*1440,0),0)</f>
        <v>0</v>
      </c>
      <c r="P1711" s="9">
        <f>IF(telefony[[#This Row],[Czy komórkowy]]=1, P1710+telefony[[#This Row],[Trwanie]], P1710)</f>
        <v>2.1811342592592591</v>
      </c>
      <c r="Q1711" s="9">
        <f>IF(telefony[[#This Row],[Czy stacjonarny]]=1, Q1710+telefony[[#This Row],[Trwanie]], Q1710)</f>
        <v>6.6394328703703707</v>
      </c>
    </row>
    <row r="1712" spans="1:17" x14ac:dyDescent="0.25">
      <c r="A1712">
        <v>4100331</v>
      </c>
      <c r="B1712" s="1">
        <v>42941</v>
      </c>
      <c r="C1712" s="2">
        <v>0.57863425925925926</v>
      </c>
      <c r="D1712" s="2">
        <v>0.58030092592592597</v>
      </c>
      <c r="E1712">
        <f>IF(LEN(telefony[[#This Row],[nr]]) = 7, 1,0)</f>
        <v>1</v>
      </c>
      <c r="F1712">
        <f>IF(LEN(telefony[[#This Row],[nr]]) = 8, 1,0)</f>
        <v>0</v>
      </c>
      <c r="G1712">
        <f>IF(LEN(telefony[[#This Row],[nr]]) &gt;= 10, 1,0)</f>
        <v>0</v>
      </c>
      <c r="H1712">
        <f>IF(AND(MID(telefony[[#This Row],[nr]],1,2)="12",  telefony[[#This Row],[Czy stacjonarny]]=1), 1,0)</f>
        <v>0</v>
      </c>
      <c r="I1712" s="2">
        <f>IF(telefony[[#This Row],[Czy stacjonarny na 12]]=1, telefony[[#This Row],[zakonczenie]]-telefony[[#This Row],[rozpoczecie]]+I1711, I1711)</f>
        <v>0.11483796296296273</v>
      </c>
      <c r="J1712" s="9">
        <f>IF(telefony[[#This Row],[Czy stacjonarny]]=1, telefony[[#This Row],[zakonczenie]]-telefony[[#This Row],[rozpoczecie]]+J1711, J1711)</f>
        <v>7.0320023148148127</v>
      </c>
      <c r="K1712" s="9">
        <f>IF(telefony[[#This Row],[Czy komórkowy]]=1, telefony[[#This Row],[zakonczenie]]-telefony[[#This Row],[rozpoczecie]]+K1711, K1711)</f>
        <v>2.3457870370370366</v>
      </c>
      <c r="L1712" s="9">
        <f>IF(telefony[[#This Row],[Czy zagraniczne]]=1, telefony[[#This Row],[zakonczenie]]-telefony[[#This Row],[rozpoczecie]]+L1711, L1711)</f>
        <v>0.47535879629629707</v>
      </c>
      <c r="M1712" s="9">
        <f>IF(telefony[[#This Row],[Czy stacjonarny]]=1, telefony[[#This Row],[zakonczenie]]-telefony[[#This Row],[rozpoczecie]]+M1711, IF(telefony[[#This Row],[Czy komórkowy]]=1, telefony[[#This Row],[zakonczenie]]-telefony[[#This Row],[rozpoczecie]]+M1711, M1711))</f>
        <v>9.3777893518518773</v>
      </c>
      <c r="N1712" s="2">
        <f>telefony[[#This Row],[zakonczenie]]-telefony[[#This Row],[rozpoczecie]]</f>
        <v>1.6666666666667052E-3</v>
      </c>
      <c r="O1712">
        <f>IF(telefony[[#This Row],[Czy zagraniczne]]=1, ROUNDUP(telefony[[#This Row],[Trwanie]]*1440,0),0)</f>
        <v>0</v>
      </c>
      <c r="P1712" s="9">
        <f>IF(telefony[[#This Row],[Czy komórkowy]]=1, P1711+telefony[[#This Row],[Trwanie]], P1711)</f>
        <v>2.1811342592592591</v>
      </c>
      <c r="Q1712" s="9">
        <f>IF(telefony[[#This Row],[Czy stacjonarny]]=1, Q1711+telefony[[#This Row],[Trwanie]], Q1711)</f>
        <v>6.6410995370370376</v>
      </c>
    </row>
    <row r="1713" spans="1:17" x14ac:dyDescent="0.25">
      <c r="A1713">
        <v>7215284</v>
      </c>
      <c r="B1713" s="1">
        <v>42941</v>
      </c>
      <c r="C1713" s="2">
        <v>0.57974537037037033</v>
      </c>
      <c r="D1713" s="2">
        <v>0.59083333333333332</v>
      </c>
      <c r="E1713">
        <f>IF(LEN(telefony[[#This Row],[nr]]) = 7, 1,0)</f>
        <v>1</v>
      </c>
      <c r="F1713">
        <f>IF(LEN(telefony[[#This Row],[nr]]) = 8, 1,0)</f>
        <v>0</v>
      </c>
      <c r="G1713">
        <f>IF(LEN(telefony[[#This Row],[nr]]) &gt;= 10, 1,0)</f>
        <v>0</v>
      </c>
      <c r="H1713">
        <f>IF(AND(MID(telefony[[#This Row],[nr]],1,2)="12",  telefony[[#This Row],[Czy stacjonarny]]=1), 1,0)</f>
        <v>0</v>
      </c>
      <c r="I1713" s="2">
        <f>IF(telefony[[#This Row],[Czy stacjonarny na 12]]=1, telefony[[#This Row],[zakonczenie]]-telefony[[#This Row],[rozpoczecie]]+I1712, I1712)</f>
        <v>0.11483796296296273</v>
      </c>
      <c r="J1713" s="9">
        <f>IF(telefony[[#This Row],[Czy stacjonarny]]=1, telefony[[#This Row],[zakonczenie]]-telefony[[#This Row],[rozpoczecie]]+J1712, J1712)</f>
        <v>7.0430902777777753</v>
      </c>
      <c r="K1713" s="9">
        <f>IF(telefony[[#This Row],[Czy komórkowy]]=1, telefony[[#This Row],[zakonczenie]]-telefony[[#This Row],[rozpoczecie]]+K1712, K1712)</f>
        <v>2.3457870370370366</v>
      </c>
      <c r="L1713" s="9">
        <f>IF(telefony[[#This Row],[Czy zagraniczne]]=1, telefony[[#This Row],[zakonczenie]]-telefony[[#This Row],[rozpoczecie]]+L1712, L1712)</f>
        <v>0.47535879629629707</v>
      </c>
      <c r="M1713" s="9">
        <f>IF(telefony[[#This Row],[Czy stacjonarny]]=1, telefony[[#This Row],[zakonczenie]]-telefony[[#This Row],[rozpoczecie]]+M1712, IF(telefony[[#This Row],[Czy komórkowy]]=1, telefony[[#This Row],[zakonczenie]]-telefony[[#This Row],[rozpoczecie]]+M1712, M1712))</f>
        <v>9.3888773148148399</v>
      </c>
      <c r="N1713" s="2">
        <f>telefony[[#This Row],[zakonczenie]]-telefony[[#This Row],[rozpoczecie]]</f>
        <v>1.1087962962962994E-2</v>
      </c>
      <c r="O1713">
        <f>IF(telefony[[#This Row],[Czy zagraniczne]]=1, ROUNDUP(telefony[[#This Row],[Trwanie]]*1440,0),0)</f>
        <v>0</v>
      </c>
      <c r="P1713" s="9">
        <f>IF(telefony[[#This Row],[Czy komórkowy]]=1, P1712+telefony[[#This Row],[Trwanie]], P1712)</f>
        <v>2.1811342592592591</v>
      </c>
      <c r="Q1713" s="9">
        <f>IF(telefony[[#This Row],[Czy stacjonarny]]=1, Q1712+telefony[[#This Row],[Trwanie]], Q1712)</f>
        <v>6.6521875000000001</v>
      </c>
    </row>
    <row r="1714" spans="1:17" x14ac:dyDescent="0.25">
      <c r="A1714">
        <v>9474267</v>
      </c>
      <c r="B1714" s="1">
        <v>42941</v>
      </c>
      <c r="C1714" s="2">
        <v>0.58423611111111107</v>
      </c>
      <c r="D1714" s="2">
        <v>0.59392361111111114</v>
      </c>
      <c r="E1714">
        <f>IF(LEN(telefony[[#This Row],[nr]]) = 7, 1,0)</f>
        <v>1</v>
      </c>
      <c r="F1714">
        <f>IF(LEN(telefony[[#This Row],[nr]]) = 8, 1,0)</f>
        <v>0</v>
      </c>
      <c r="G1714">
        <f>IF(LEN(telefony[[#This Row],[nr]]) &gt;= 10, 1,0)</f>
        <v>0</v>
      </c>
      <c r="H1714">
        <f>IF(AND(MID(telefony[[#This Row],[nr]],1,2)="12",  telefony[[#This Row],[Czy stacjonarny]]=1), 1,0)</f>
        <v>0</v>
      </c>
      <c r="I1714" s="2">
        <f>IF(telefony[[#This Row],[Czy stacjonarny na 12]]=1, telefony[[#This Row],[zakonczenie]]-telefony[[#This Row],[rozpoczecie]]+I1713, I1713)</f>
        <v>0.11483796296296273</v>
      </c>
      <c r="J1714" s="9">
        <f>IF(telefony[[#This Row],[Czy stacjonarny]]=1, telefony[[#This Row],[zakonczenie]]-telefony[[#This Row],[rozpoczecie]]+J1713, J1713)</f>
        <v>7.0527777777777754</v>
      </c>
      <c r="K1714" s="9">
        <f>IF(telefony[[#This Row],[Czy komórkowy]]=1, telefony[[#This Row],[zakonczenie]]-telefony[[#This Row],[rozpoczecie]]+K1713, K1713)</f>
        <v>2.3457870370370366</v>
      </c>
      <c r="L1714" s="9">
        <f>IF(telefony[[#This Row],[Czy zagraniczne]]=1, telefony[[#This Row],[zakonczenie]]-telefony[[#This Row],[rozpoczecie]]+L1713, L1713)</f>
        <v>0.47535879629629707</v>
      </c>
      <c r="M1714" s="9">
        <f>IF(telefony[[#This Row],[Czy stacjonarny]]=1, telefony[[#This Row],[zakonczenie]]-telefony[[#This Row],[rozpoczecie]]+M1713, IF(telefony[[#This Row],[Czy komórkowy]]=1, telefony[[#This Row],[zakonczenie]]-telefony[[#This Row],[rozpoczecie]]+M1713, M1713))</f>
        <v>9.39856481481484</v>
      </c>
      <c r="N1714" s="2">
        <f>telefony[[#This Row],[zakonczenie]]-telefony[[#This Row],[rozpoczecie]]</f>
        <v>9.6875000000000711E-3</v>
      </c>
      <c r="O1714">
        <f>IF(telefony[[#This Row],[Czy zagraniczne]]=1, ROUNDUP(telefony[[#This Row],[Trwanie]]*1440,0),0)</f>
        <v>0</v>
      </c>
      <c r="P1714" s="9">
        <f>IF(telefony[[#This Row],[Czy komórkowy]]=1, P1713+telefony[[#This Row],[Trwanie]], P1713)</f>
        <v>2.1811342592592591</v>
      </c>
      <c r="Q1714" s="9">
        <f>IF(telefony[[#This Row],[Czy stacjonarny]]=1, Q1713+telefony[[#This Row],[Trwanie]], Q1713)</f>
        <v>6.6618750000000002</v>
      </c>
    </row>
    <row r="1715" spans="1:17" x14ac:dyDescent="0.25">
      <c r="A1715">
        <v>3200206</v>
      </c>
      <c r="B1715" s="1">
        <v>42941</v>
      </c>
      <c r="C1715" s="2">
        <v>0.58784722222222219</v>
      </c>
      <c r="D1715" s="2">
        <v>0.59894675925925922</v>
      </c>
      <c r="E1715">
        <f>IF(LEN(telefony[[#This Row],[nr]]) = 7, 1,0)</f>
        <v>1</v>
      </c>
      <c r="F1715">
        <f>IF(LEN(telefony[[#This Row],[nr]]) = 8, 1,0)</f>
        <v>0</v>
      </c>
      <c r="G1715">
        <f>IF(LEN(telefony[[#This Row],[nr]]) &gt;= 10, 1,0)</f>
        <v>0</v>
      </c>
      <c r="H1715">
        <f>IF(AND(MID(telefony[[#This Row],[nr]],1,2)="12",  telefony[[#This Row],[Czy stacjonarny]]=1), 1,0)</f>
        <v>0</v>
      </c>
      <c r="I1715" s="2">
        <f>IF(telefony[[#This Row],[Czy stacjonarny na 12]]=1, telefony[[#This Row],[zakonczenie]]-telefony[[#This Row],[rozpoczecie]]+I1714, I1714)</f>
        <v>0.11483796296296273</v>
      </c>
      <c r="J1715" s="9">
        <f>IF(telefony[[#This Row],[Czy stacjonarny]]=1, telefony[[#This Row],[zakonczenie]]-telefony[[#This Row],[rozpoczecie]]+J1714, J1714)</f>
        <v>7.0638773148148122</v>
      </c>
      <c r="K1715" s="9">
        <f>IF(telefony[[#This Row],[Czy komórkowy]]=1, telefony[[#This Row],[zakonczenie]]-telefony[[#This Row],[rozpoczecie]]+K1714, K1714)</f>
        <v>2.3457870370370366</v>
      </c>
      <c r="L1715" s="9">
        <f>IF(telefony[[#This Row],[Czy zagraniczne]]=1, telefony[[#This Row],[zakonczenie]]-telefony[[#This Row],[rozpoczecie]]+L1714, L1714)</f>
        <v>0.47535879629629707</v>
      </c>
      <c r="M1715" s="9">
        <f>IF(telefony[[#This Row],[Czy stacjonarny]]=1, telefony[[#This Row],[zakonczenie]]-telefony[[#This Row],[rozpoczecie]]+M1714, IF(telefony[[#This Row],[Czy komórkowy]]=1, telefony[[#This Row],[zakonczenie]]-telefony[[#This Row],[rozpoczecie]]+M1714, M1714))</f>
        <v>9.4096643518518768</v>
      </c>
      <c r="N1715" s="2">
        <f>telefony[[#This Row],[zakonczenie]]-telefony[[#This Row],[rozpoczecie]]</f>
        <v>1.1099537037037033E-2</v>
      </c>
      <c r="O1715">
        <f>IF(telefony[[#This Row],[Czy zagraniczne]]=1, ROUNDUP(telefony[[#This Row],[Trwanie]]*1440,0),0)</f>
        <v>0</v>
      </c>
      <c r="P1715" s="9">
        <f>IF(telefony[[#This Row],[Czy komórkowy]]=1, P1714+telefony[[#This Row],[Trwanie]], P1714)</f>
        <v>2.1811342592592591</v>
      </c>
      <c r="Q1715" s="9">
        <f>IF(telefony[[#This Row],[Czy stacjonarny]]=1, Q1714+telefony[[#This Row],[Trwanie]], Q1714)</f>
        <v>6.672974537037037</v>
      </c>
    </row>
    <row r="1716" spans="1:17" x14ac:dyDescent="0.25">
      <c r="A1716">
        <v>72014227</v>
      </c>
      <c r="B1716" s="1">
        <v>42941</v>
      </c>
      <c r="C1716" s="2">
        <v>0.58899305555555559</v>
      </c>
      <c r="D1716" s="2">
        <v>0.59116898148148145</v>
      </c>
      <c r="E1716">
        <f>IF(LEN(telefony[[#This Row],[nr]]) = 7, 1,0)</f>
        <v>0</v>
      </c>
      <c r="F1716">
        <f>IF(LEN(telefony[[#This Row],[nr]]) = 8, 1,0)</f>
        <v>1</v>
      </c>
      <c r="G1716">
        <f>IF(LEN(telefony[[#This Row],[nr]]) &gt;= 10, 1,0)</f>
        <v>0</v>
      </c>
      <c r="H1716">
        <f>IF(AND(MID(telefony[[#This Row],[nr]],1,2)="12",  telefony[[#This Row],[Czy stacjonarny]]=1), 1,0)</f>
        <v>0</v>
      </c>
      <c r="I1716" s="2">
        <f>IF(telefony[[#This Row],[Czy stacjonarny na 12]]=1, telefony[[#This Row],[zakonczenie]]-telefony[[#This Row],[rozpoczecie]]+I1715, I1715)</f>
        <v>0.11483796296296273</v>
      </c>
      <c r="J1716" s="9">
        <f>IF(telefony[[#This Row],[Czy stacjonarny]]=1, telefony[[#This Row],[zakonczenie]]-telefony[[#This Row],[rozpoczecie]]+J1715, J1715)</f>
        <v>7.0638773148148122</v>
      </c>
      <c r="K1716" s="9">
        <f>IF(telefony[[#This Row],[Czy komórkowy]]=1, telefony[[#This Row],[zakonczenie]]-telefony[[#This Row],[rozpoczecie]]+K1715, K1715)</f>
        <v>2.3479629629629626</v>
      </c>
      <c r="L1716" s="9">
        <f>IF(telefony[[#This Row],[Czy zagraniczne]]=1, telefony[[#This Row],[zakonczenie]]-telefony[[#This Row],[rozpoczecie]]+L1715, L1715)</f>
        <v>0.47535879629629707</v>
      </c>
      <c r="M1716" s="9">
        <f>IF(telefony[[#This Row],[Czy stacjonarny]]=1, telefony[[#This Row],[zakonczenie]]-telefony[[#This Row],[rozpoczecie]]+M1715, IF(telefony[[#This Row],[Czy komórkowy]]=1, telefony[[#This Row],[zakonczenie]]-telefony[[#This Row],[rozpoczecie]]+M1715, M1715))</f>
        <v>9.4118402777778023</v>
      </c>
      <c r="N1716" s="2">
        <f>telefony[[#This Row],[zakonczenie]]-telefony[[#This Row],[rozpoczecie]]</f>
        <v>2.175925925925859E-3</v>
      </c>
      <c r="O1716">
        <f>IF(telefony[[#This Row],[Czy zagraniczne]]=1, ROUNDUP(telefony[[#This Row],[Trwanie]]*1440,0),0)</f>
        <v>0</v>
      </c>
      <c r="P1716" s="9">
        <f>IF(telefony[[#This Row],[Czy komórkowy]]=1, P1715+telefony[[#This Row],[Trwanie]], P1715)</f>
        <v>2.183310185185185</v>
      </c>
      <c r="Q1716" s="9">
        <f>IF(telefony[[#This Row],[Czy stacjonarny]]=1, Q1715+telefony[[#This Row],[Trwanie]], Q1715)</f>
        <v>6.672974537037037</v>
      </c>
    </row>
    <row r="1717" spans="1:17" x14ac:dyDescent="0.25">
      <c r="A1717">
        <v>3976931</v>
      </c>
      <c r="B1717" s="1">
        <v>42941</v>
      </c>
      <c r="C1717" s="2">
        <v>0.59350694444444441</v>
      </c>
      <c r="D1717" s="2">
        <v>0.59811342592592598</v>
      </c>
      <c r="E1717">
        <f>IF(LEN(telefony[[#This Row],[nr]]) = 7, 1,0)</f>
        <v>1</v>
      </c>
      <c r="F1717">
        <f>IF(LEN(telefony[[#This Row],[nr]]) = 8, 1,0)</f>
        <v>0</v>
      </c>
      <c r="G1717">
        <f>IF(LEN(telefony[[#This Row],[nr]]) &gt;= 10, 1,0)</f>
        <v>0</v>
      </c>
      <c r="H1717">
        <f>IF(AND(MID(telefony[[#This Row],[nr]],1,2)="12",  telefony[[#This Row],[Czy stacjonarny]]=1), 1,0)</f>
        <v>0</v>
      </c>
      <c r="I1717" s="2">
        <f>IF(telefony[[#This Row],[Czy stacjonarny na 12]]=1, telefony[[#This Row],[zakonczenie]]-telefony[[#This Row],[rozpoczecie]]+I1716, I1716)</f>
        <v>0.11483796296296273</v>
      </c>
      <c r="J1717" s="9">
        <f>IF(telefony[[#This Row],[Czy stacjonarny]]=1, telefony[[#This Row],[zakonczenie]]-telefony[[#This Row],[rozpoczecie]]+J1716, J1716)</f>
        <v>7.0684837962962934</v>
      </c>
      <c r="K1717" s="9">
        <f>IF(telefony[[#This Row],[Czy komórkowy]]=1, telefony[[#This Row],[zakonczenie]]-telefony[[#This Row],[rozpoczecie]]+K1716, K1716)</f>
        <v>2.3479629629629626</v>
      </c>
      <c r="L1717" s="9">
        <f>IF(telefony[[#This Row],[Czy zagraniczne]]=1, telefony[[#This Row],[zakonczenie]]-telefony[[#This Row],[rozpoczecie]]+L1716, L1716)</f>
        <v>0.47535879629629707</v>
      </c>
      <c r="M1717" s="9">
        <f>IF(telefony[[#This Row],[Czy stacjonarny]]=1, telefony[[#This Row],[zakonczenie]]-telefony[[#This Row],[rozpoczecie]]+M1716, IF(telefony[[#This Row],[Czy komórkowy]]=1, telefony[[#This Row],[zakonczenie]]-telefony[[#This Row],[rozpoczecie]]+M1716, M1716))</f>
        <v>9.4164467592592835</v>
      </c>
      <c r="N1717" s="2">
        <f>telefony[[#This Row],[zakonczenie]]-telefony[[#This Row],[rozpoczecie]]</f>
        <v>4.6064814814815724E-3</v>
      </c>
      <c r="O1717">
        <f>IF(telefony[[#This Row],[Czy zagraniczne]]=1, ROUNDUP(telefony[[#This Row],[Trwanie]]*1440,0),0)</f>
        <v>0</v>
      </c>
      <c r="P1717" s="9">
        <f>IF(telefony[[#This Row],[Czy komórkowy]]=1, P1716+telefony[[#This Row],[Trwanie]], P1716)</f>
        <v>2.183310185185185</v>
      </c>
      <c r="Q1717" s="9">
        <f>IF(telefony[[#This Row],[Czy stacjonarny]]=1, Q1716+telefony[[#This Row],[Trwanie]], Q1716)</f>
        <v>6.6775810185185183</v>
      </c>
    </row>
    <row r="1718" spans="1:17" x14ac:dyDescent="0.25">
      <c r="A1718">
        <v>6717763</v>
      </c>
      <c r="B1718" s="1">
        <v>42941</v>
      </c>
      <c r="C1718" s="2">
        <v>0.596099537037037</v>
      </c>
      <c r="D1718" s="2">
        <v>0.60069444444444442</v>
      </c>
      <c r="E1718">
        <f>IF(LEN(telefony[[#This Row],[nr]]) = 7, 1,0)</f>
        <v>1</v>
      </c>
      <c r="F1718">
        <f>IF(LEN(telefony[[#This Row],[nr]]) = 8, 1,0)</f>
        <v>0</v>
      </c>
      <c r="G1718">
        <f>IF(LEN(telefony[[#This Row],[nr]]) &gt;= 10, 1,0)</f>
        <v>0</v>
      </c>
      <c r="H1718">
        <f>IF(AND(MID(telefony[[#This Row],[nr]],1,2)="12",  telefony[[#This Row],[Czy stacjonarny]]=1), 1,0)</f>
        <v>0</v>
      </c>
      <c r="I1718" s="2">
        <f>IF(telefony[[#This Row],[Czy stacjonarny na 12]]=1, telefony[[#This Row],[zakonczenie]]-telefony[[#This Row],[rozpoczecie]]+I1717, I1717)</f>
        <v>0.11483796296296273</v>
      </c>
      <c r="J1718" s="9">
        <f>IF(telefony[[#This Row],[Czy stacjonarny]]=1, telefony[[#This Row],[zakonczenie]]-telefony[[#This Row],[rozpoczecie]]+J1717, J1717)</f>
        <v>7.0730787037037004</v>
      </c>
      <c r="K1718" s="9">
        <f>IF(telefony[[#This Row],[Czy komórkowy]]=1, telefony[[#This Row],[zakonczenie]]-telefony[[#This Row],[rozpoczecie]]+K1717, K1717)</f>
        <v>2.3479629629629626</v>
      </c>
      <c r="L1718" s="9">
        <f>IF(telefony[[#This Row],[Czy zagraniczne]]=1, telefony[[#This Row],[zakonczenie]]-telefony[[#This Row],[rozpoczecie]]+L1717, L1717)</f>
        <v>0.47535879629629707</v>
      </c>
      <c r="M1718" s="9">
        <f>IF(telefony[[#This Row],[Czy stacjonarny]]=1, telefony[[#This Row],[zakonczenie]]-telefony[[#This Row],[rozpoczecie]]+M1717, IF(telefony[[#This Row],[Czy komórkowy]]=1, telefony[[#This Row],[zakonczenie]]-telefony[[#This Row],[rozpoczecie]]+M1717, M1717))</f>
        <v>9.4210416666666905</v>
      </c>
      <c r="N1718" s="2">
        <f>telefony[[#This Row],[zakonczenie]]-telefony[[#This Row],[rozpoczecie]]</f>
        <v>4.5949074074074225E-3</v>
      </c>
      <c r="O1718">
        <f>IF(telefony[[#This Row],[Czy zagraniczne]]=1, ROUNDUP(telefony[[#This Row],[Trwanie]]*1440,0),0)</f>
        <v>0</v>
      </c>
      <c r="P1718" s="9">
        <f>IF(telefony[[#This Row],[Czy komórkowy]]=1, P1717+telefony[[#This Row],[Trwanie]], P1717)</f>
        <v>2.183310185185185</v>
      </c>
      <c r="Q1718" s="9">
        <f>IF(telefony[[#This Row],[Czy stacjonarny]]=1, Q1717+telefony[[#This Row],[Trwanie]], Q1717)</f>
        <v>6.6821759259259252</v>
      </c>
    </row>
    <row r="1719" spans="1:17" x14ac:dyDescent="0.25">
      <c r="A1719">
        <v>2117176</v>
      </c>
      <c r="B1719" s="1">
        <v>42941</v>
      </c>
      <c r="C1719" s="2">
        <v>0.5995138888888889</v>
      </c>
      <c r="D1719" s="2">
        <v>0.60322916666666671</v>
      </c>
      <c r="E1719">
        <f>IF(LEN(telefony[[#This Row],[nr]]) = 7, 1,0)</f>
        <v>1</v>
      </c>
      <c r="F1719">
        <f>IF(LEN(telefony[[#This Row],[nr]]) = 8, 1,0)</f>
        <v>0</v>
      </c>
      <c r="G1719">
        <f>IF(LEN(telefony[[#This Row],[nr]]) &gt;= 10, 1,0)</f>
        <v>0</v>
      </c>
      <c r="H1719">
        <f>IF(AND(MID(telefony[[#This Row],[nr]],1,2)="12",  telefony[[#This Row],[Czy stacjonarny]]=1), 1,0)</f>
        <v>0</v>
      </c>
      <c r="I1719" s="2">
        <f>IF(telefony[[#This Row],[Czy stacjonarny na 12]]=1, telefony[[#This Row],[zakonczenie]]-telefony[[#This Row],[rozpoczecie]]+I1718, I1718)</f>
        <v>0.11483796296296273</v>
      </c>
      <c r="J1719" s="9">
        <f>IF(telefony[[#This Row],[Czy stacjonarny]]=1, telefony[[#This Row],[zakonczenie]]-telefony[[#This Row],[rozpoczecie]]+J1718, J1718)</f>
        <v>7.0767939814814778</v>
      </c>
      <c r="K1719" s="9">
        <f>IF(telefony[[#This Row],[Czy komórkowy]]=1, telefony[[#This Row],[zakonczenie]]-telefony[[#This Row],[rozpoczecie]]+K1718, K1718)</f>
        <v>2.3479629629629626</v>
      </c>
      <c r="L1719" s="9">
        <f>IF(telefony[[#This Row],[Czy zagraniczne]]=1, telefony[[#This Row],[zakonczenie]]-telefony[[#This Row],[rozpoczecie]]+L1718, L1718)</f>
        <v>0.47535879629629707</v>
      </c>
      <c r="M1719" s="9">
        <f>IF(telefony[[#This Row],[Czy stacjonarny]]=1, telefony[[#This Row],[zakonczenie]]-telefony[[#This Row],[rozpoczecie]]+M1718, IF(telefony[[#This Row],[Czy komórkowy]]=1, telefony[[#This Row],[zakonczenie]]-telefony[[#This Row],[rozpoczecie]]+M1718, M1718))</f>
        <v>9.4247569444444679</v>
      </c>
      <c r="N1719" s="2">
        <f>telefony[[#This Row],[zakonczenie]]-telefony[[#This Row],[rozpoczecie]]</f>
        <v>3.7152777777778034E-3</v>
      </c>
      <c r="O1719">
        <f>IF(telefony[[#This Row],[Czy zagraniczne]]=1, ROUNDUP(telefony[[#This Row],[Trwanie]]*1440,0),0)</f>
        <v>0</v>
      </c>
      <c r="P1719" s="9">
        <f>IF(telefony[[#This Row],[Czy komórkowy]]=1, P1718+telefony[[#This Row],[Trwanie]], P1718)</f>
        <v>2.183310185185185</v>
      </c>
      <c r="Q1719" s="9">
        <f>IF(telefony[[#This Row],[Czy stacjonarny]]=1, Q1718+telefony[[#This Row],[Trwanie]], Q1718)</f>
        <v>6.6858912037037026</v>
      </c>
    </row>
    <row r="1720" spans="1:17" x14ac:dyDescent="0.25">
      <c r="A1720">
        <v>67688044</v>
      </c>
      <c r="B1720" s="1">
        <v>42941</v>
      </c>
      <c r="C1720" s="2">
        <v>0.60341435185185188</v>
      </c>
      <c r="D1720" s="2">
        <v>0.60423611111111108</v>
      </c>
      <c r="E1720">
        <f>IF(LEN(telefony[[#This Row],[nr]]) = 7, 1,0)</f>
        <v>0</v>
      </c>
      <c r="F1720">
        <f>IF(LEN(telefony[[#This Row],[nr]]) = 8, 1,0)</f>
        <v>1</v>
      </c>
      <c r="G1720">
        <f>IF(LEN(telefony[[#This Row],[nr]]) &gt;= 10, 1,0)</f>
        <v>0</v>
      </c>
      <c r="H1720">
        <f>IF(AND(MID(telefony[[#This Row],[nr]],1,2)="12",  telefony[[#This Row],[Czy stacjonarny]]=1), 1,0)</f>
        <v>0</v>
      </c>
      <c r="I1720" s="2">
        <f>IF(telefony[[#This Row],[Czy stacjonarny na 12]]=1, telefony[[#This Row],[zakonczenie]]-telefony[[#This Row],[rozpoczecie]]+I1719, I1719)</f>
        <v>0.11483796296296273</v>
      </c>
      <c r="J1720" s="9">
        <f>IF(telefony[[#This Row],[Czy stacjonarny]]=1, telefony[[#This Row],[zakonczenie]]-telefony[[#This Row],[rozpoczecie]]+J1719, J1719)</f>
        <v>7.0767939814814778</v>
      </c>
      <c r="K1720" s="9">
        <f>IF(telefony[[#This Row],[Czy komórkowy]]=1, telefony[[#This Row],[zakonczenie]]-telefony[[#This Row],[rozpoczecie]]+K1719, K1719)</f>
        <v>2.3487847222222218</v>
      </c>
      <c r="L1720" s="9">
        <f>IF(telefony[[#This Row],[Czy zagraniczne]]=1, telefony[[#This Row],[zakonczenie]]-telefony[[#This Row],[rozpoczecie]]+L1719, L1719)</f>
        <v>0.47535879629629707</v>
      </c>
      <c r="M1720" s="9">
        <f>IF(telefony[[#This Row],[Czy stacjonarny]]=1, telefony[[#This Row],[zakonczenie]]-telefony[[#This Row],[rozpoczecie]]+M1719, IF(telefony[[#This Row],[Czy komórkowy]]=1, telefony[[#This Row],[zakonczenie]]-telefony[[#This Row],[rozpoczecie]]+M1719, M1719))</f>
        <v>9.425578703703728</v>
      </c>
      <c r="N1720" s="2">
        <f>telefony[[#This Row],[zakonczenie]]-telefony[[#This Row],[rozpoczecie]]</f>
        <v>8.2175925925920268E-4</v>
      </c>
      <c r="O1720">
        <f>IF(telefony[[#This Row],[Czy zagraniczne]]=1, ROUNDUP(telefony[[#This Row],[Trwanie]]*1440,0),0)</f>
        <v>0</v>
      </c>
      <c r="P1720" s="9">
        <f>IF(telefony[[#This Row],[Czy komórkowy]]=1, P1719+telefony[[#This Row],[Trwanie]], P1719)</f>
        <v>2.1841319444444443</v>
      </c>
      <c r="Q1720" s="9">
        <f>IF(telefony[[#This Row],[Czy stacjonarny]]=1, Q1719+telefony[[#This Row],[Trwanie]], Q1719)</f>
        <v>6.6858912037037026</v>
      </c>
    </row>
    <row r="1721" spans="1:17" x14ac:dyDescent="0.25">
      <c r="A1721">
        <v>3824371</v>
      </c>
      <c r="B1721" s="1">
        <v>42941</v>
      </c>
      <c r="C1721" s="2">
        <v>0.60442129629629626</v>
      </c>
      <c r="D1721" s="2">
        <v>0.61266203703703703</v>
      </c>
      <c r="E1721">
        <f>IF(LEN(telefony[[#This Row],[nr]]) = 7, 1,0)</f>
        <v>1</v>
      </c>
      <c r="F1721">
        <f>IF(LEN(telefony[[#This Row],[nr]]) = 8, 1,0)</f>
        <v>0</v>
      </c>
      <c r="G1721">
        <f>IF(LEN(telefony[[#This Row],[nr]]) &gt;= 10, 1,0)</f>
        <v>0</v>
      </c>
      <c r="H1721">
        <f>IF(AND(MID(telefony[[#This Row],[nr]],1,2)="12",  telefony[[#This Row],[Czy stacjonarny]]=1), 1,0)</f>
        <v>0</v>
      </c>
      <c r="I1721" s="2">
        <f>IF(telefony[[#This Row],[Czy stacjonarny na 12]]=1, telefony[[#This Row],[zakonczenie]]-telefony[[#This Row],[rozpoczecie]]+I1720, I1720)</f>
        <v>0.11483796296296273</v>
      </c>
      <c r="J1721" s="9">
        <f>IF(telefony[[#This Row],[Czy stacjonarny]]=1, telefony[[#This Row],[zakonczenie]]-telefony[[#This Row],[rozpoczecie]]+J1720, J1720)</f>
        <v>7.0850347222222183</v>
      </c>
      <c r="K1721" s="9">
        <f>IF(telefony[[#This Row],[Czy komórkowy]]=1, telefony[[#This Row],[zakonczenie]]-telefony[[#This Row],[rozpoczecie]]+K1720, K1720)</f>
        <v>2.3487847222222218</v>
      </c>
      <c r="L1721" s="9">
        <f>IF(telefony[[#This Row],[Czy zagraniczne]]=1, telefony[[#This Row],[zakonczenie]]-telefony[[#This Row],[rozpoczecie]]+L1720, L1720)</f>
        <v>0.47535879629629707</v>
      </c>
      <c r="M1721" s="9">
        <f>IF(telefony[[#This Row],[Czy stacjonarny]]=1, telefony[[#This Row],[zakonczenie]]-telefony[[#This Row],[rozpoczecie]]+M1720, IF(telefony[[#This Row],[Czy komórkowy]]=1, telefony[[#This Row],[zakonczenie]]-telefony[[#This Row],[rozpoczecie]]+M1720, M1720))</f>
        <v>9.4338194444444685</v>
      </c>
      <c r="N1721" s="2">
        <f>telefony[[#This Row],[zakonczenie]]-telefony[[#This Row],[rozpoczecie]]</f>
        <v>8.2407407407407707E-3</v>
      </c>
      <c r="O1721">
        <f>IF(telefony[[#This Row],[Czy zagraniczne]]=1, ROUNDUP(telefony[[#This Row],[Trwanie]]*1440,0),0)</f>
        <v>0</v>
      </c>
      <c r="P1721" s="9">
        <f>IF(telefony[[#This Row],[Czy komórkowy]]=1, P1720+telefony[[#This Row],[Trwanie]], P1720)</f>
        <v>2.1841319444444443</v>
      </c>
      <c r="Q1721" s="9">
        <f>IF(telefony[[#This Row],[Czy stacjonarny]]=1, Q1720+telefony[[#This Row],[Trwanie]], Q1720)</f>
        <v>6.6941319444444431</v>
      </c>
    </row>
    <row r="1722" spans="1:17" x14ac:dyDescent="0.25">
      <c r="A1722">
        <v>3025855</v>
      </c>
      <c r="B1722" s="1">
        <v>42941</v>
      </c>
      <c r="C1722" s="2">
        <v>0.60601851851851851</v>
      </c>
      <c r="D1722" s="2">
        <v>0.60782407407407413</v>
      </c>
      <c r="E1722">
        <f>IF(LEN(telefony[[#This Row],[nr]]) = 7, 1,0)</f>
        <v>1</v>
      </c>
      <c r="F1722">
        <f>IF(LEN(telefony[[#This Row],[nr]]) = 8, 1,0)</f>
        <v>0</v>
      </c>
      <c r="G1722">
        <f>IF(LEN(telefony[[#This Row],[nr]]) &gt;= 10, 1,0)</f>
        <v>0</v>
      </c>
      <c r="H1722">
        <f>IF(AND(MID(telefony[[#This Row],[nr]],1,2)="12",  telefony[[#This Row],[Czy stacjonarny]]=1), 1,0)</f>
        <v>0</v>
      </c>
      <c r="I1722" s="2">
        <f>IF(telefony[[#This Row],[Czy stacjonarny na 12]]=1, telefony[[#This Row],[zakonczenie]]-telefony[[#This Row],[rozpoczecie]]+I1721, I1721)</f>
        <v>0.11483796296296273</v>
      </c>
      <c r="J1722" s="9">
        <f>IF(telefony[[#This Row],[Czy stacjonarny]]=1, telefony[[#This Row],[zakonczenie]]-telefony[[#This Row],[rozpoczecie]]+J1721, J1721)</f>
        <v>7.0868402777777737</v>
      </c>
      <c r="K1722" s="9">
        <f>IF(telefony[[#This Row],[Czy komórkowy]]=1, telefony[[#This Row],[zakonczenie]]-telefony[[#This Row],[rozpoczecie]]+K1721, K1721)</f>
        <v>2.3487847222222218</v>
      </c>
      <c r="L1722" s="9">
        <f>IF(telefony[[#This Row],[Czy zagraniczne]]=1, telefony[[#This Row],[zakonczenie]]-telefony[[#This Row],[rozpoczecie]]+L1721, L1721)</f>
        <v>0.47535879629629707</v>
      </c>
      <c r="M1722" s="9">
        <f>IF(telefony[[#This Row],[Czy stacjonarny]]=1, telefony[[#This Row],[zakonczenie]]-telefony[[#This Row],[rozpoczecie]]+M1721, IF(telefony[[#This Row],[Czy komórkowy]]=1, telefony[[#This Row],[zakonczenie]]-telefony[[#This Row],[rozpoczecie]]+M1721, M1721))</f>
        <v>9.4356250000000248</v>
      </c>
      <c r="N1722" s="2">
        <f>telefony[[#This Row],[zakonczenie]]-telefony[[#This Row],[rozpoczecie]]</f>
        <v>1.8055555555556158E-3</v>
      </c>
      <c r="O1722">
        <f>IF(telefony[[#This Row],[Czy zagraniczne]]=1, ROUNDUP(telefony[[#This Row],[Trwanie]]*1440,0),0)</f>
        <v>0</v>
      </c>
      <c r="P1722" s="9">
        <f>IF(telefony[[#This Row],[Czy komórkowy]]=1, P1721+telefony[[#This Row],[Trwanie]], P1721)</f>
        <v>2.1841319444444443</v>
      </c>
      <c r="Q1722" s="9">
        <f>IF(telefony[[#This Row],[Czy stacjonarny]]=1, Q1721+telefony[[#This Row],[Trwanie]], Q1721)</f>
        <v>6.6959374999999985</v>
      </c>
    </row>
    <row r="1723" spans="1:17" x14ac:dyDescent="0.25">
      <c r="A1723">
        <v>8773356</v>
      </c>
      <c r="B1723" s="1">
        <v>42941</v>
      </c>
      <c r="C1723" s="2">
        <v>0.60879629629629628</v>
      </c>
      <c r="D1723" s="2">
        <v>0.61106481481481478</v>
      </c>
      <c r="E1723">
        <f>IF(LEN(telefony[[#This Row],[nr]]) = 7, 1,0)</f>
        <v>1</v>
      </c>
      <c r="F1723">
        <f>IF(LEN(telefony[[#This Row],[nr]]) = 8, 1,0)</f>
        <v>0</v>
      </c>
      <c r="G1723">
        <f>IF(LEN(telefony[[#This Row],[nr]]) &gt;= 10, 1,0)</f>
        <v>0</v>
      </c>
      <c r="H1723">
        <f>IF(AND(MID(telefony[[#This Row],[nr]],1,2)="12",  telefony[[#This Row],[Czy stacjonarny]]=1), 1,0)</f>
        <v>0</v>
      </c>
      <c r="I1723" s="2">
        <f>IF(telefony[[#This Row],[Czy stacjonarny na 12]]=1, telefony[[#This Row],[zakonczenie]]-telefony[[#This Row],[rozpoczecie]]+I1722, I1722)</f>
        <v>0.11483796296296273</v>
      </c>
      <c r="J1723" s="9">
        <f>IF(telefony[[#This Row],[Czy stacjonarny]]=1, telefony[[#This Row],[zakonczenie]]-telefony[[#This Row],[rozpoczecie]]+J1722, J1722)</f>
        <v>7.0891087962962924</v>
      </c>
      <c r="K1723" s="9">
        <f>IF(telefony[[#This Row],[Czy komórkowy]]=1, telefony[[#This Row],[zakonczenie]]-telefony[[#This Row],[rozpoczecie]]+K1722, K1722)</f>
        <v>2.3487847222222218</v>
      </c>
      <c r="L1723" s="9">
        <f>IF(telefony[[#This Row],[Czy zagraniczne]]=1, telefony[[#This Row],[zakonczenie]]-telefony[[#This Row],[rozpoczecie]]+L1722, L1722)</f>
        <v>0.47535879629629707</v>
      </c>
      <c r="M1723" s="9">
        <f>IF(telefony[[#This Row],[Czy stacjonarny]]=1, telefony[[#This Row],[zakonczenie]]-telefony[[#This Row],[rozpoczecie]]+M1722, IF(telefony[[#This Row],[Czy komórkowy]]=1, telefony[[#This Row],[zakonczenie]]-telefony[[#This Row],[rozpoczecie]]+M1722, M1722))</f>
        <v>9.4378935185185426</v>
      </c>
      <c r="N1723" s="2">
        <f>telefony[[#This Row],[zakonczenie]]-telefony[[#This Row],[rozpoczecie]]</f>
        <v>2.2685185185185031E-3</v>
      </c>
      <c r="O1723">
        <f>IF(telefony[[#This Row],[Czy zagraniczne]]=1, ROUNDUP(telefony[[#This Row],[Trwanie]]*1440,0),0)</f>
        <v>0</v>
      </c>
      <c r="P1723" s="9">
        <f>IF(telefony[[#This Row],[Czy komórkowy]]=1, P1722+telefony[[#This Row],[Trwanie]], P1722)</f>
        <v>2.1841319444444443</v>
      </c>
      <c r="Q1723" s="9">
        <f>IF(telefony[[#This Row],[Czy stacjonarny]]=1, Q1722+telefony[[#This Row],[Trwanie]], Q1722)</f>
        <v>6.6982060185185173</v>
      </c>
    </row>
    <row r="1724" spans="1:17" x14ac:dyDescent="0.25">
      <c r="A1724">
        <v>1211446</v>
      </c>
      <c r="B1724" s="1">
        <v>42941</v>
      </c>
      <c r="C1724" s="2">
        <v>0.61202546296296301</v>
      </c>
      <c r="D1724" s="2">
        <v>0.62135416666666665</v>
      </c>
      <c r="E1724">
        <f>IF(LEN(telefony[[#This Row],[nr]]) = 7, 1,0)</f>
        <v>1</v>
      </c>
      <c r="F1724">
        <f>IF(LEN(telefony[[#This Row],[nr]]) = 8, 1,0)</f>
        <v>0</v>
      </c>
      <c r="G1724">
        <f>IF(LEN(telefony[[#This Row],[nr]]) &gt;= 10, 1,0)</f>
        <v>0</v>
      </c>
      <c r="H1724">
        <f>IF(AND(MID(telefony[[#This Row],[nr]],1,2)="12",  telefony[[#This Row],[Czy stacjonarny]]=1), 1,0)</f>
        <v>1</v>
      </c>
      <c r="I1724" s="2">
        <f>IF(telefony[[#This Row],[Czy stacjonarny na 12]]=1, telefony[[#This Row],[zakonczenie]]-telefony[[#This Row],[rozpoczecie]]+I1723, I1723)</f>
        <v>0.12416666666666637</v>
      </c>
      <c r="J1724" s="9">
        <f>IF(telefony[[#This Row],[Czy stacjonarny]]=1, telefony[[#This Row],[zakonczenie]]-telefony[[#This Row],[rozpoczecie]]+J1723, J1723)</f>
        <v>7.0984374999999957</v>
      </c>
      <c r="K1724" s="9">
        <f>IF(telefony[[#This Row],[Czy komórkowy]]=1, telefony[[#This Row],[zakonczenie]]-telefony[[#This Row],[rozpoczecie]]+K1723, K1723)</f>
        <v>2.3487847222222218</v>
      </c>
      <c r="L1724" s="9">
        <f>IF(telefony[[#This Row],[Czy zagraniczne]]=1, telefony[[#This Row],[zakonczenie]]-telefony[[#This Row],[rozpoczecie]]+L1723, L1723)</f>
        <v>0.47535879629629707</v>
      </c>
      <c r="M1724" s="9">
        <f>IF(telefony[[#This Row],[Czy stacjonarny]]=1, telefony[[#This Row],[zakonczenie]]-telefony[[#This Row],[rozpoczecie]]+M1723, IF(telefony[[#This Row],[Czy komórkowy]]=1, telefony[[#This Row],[zakonczenie]]-telefony[[#This Row],[rozpoczecie]]+M1723, M1723))</f>
        <v>9.4472222222222459</v>
      </c>
      <c r="N1724" s="2">
        <f>telefony[[#This Row],[zakonczenie]]-telefony[[#This Row],[rozpoczecie]]</f>
        <v>9.3287037037036447E-3</v>
      </c>
      <c r="O1724">
        <f>IF(telefony[[#This Row],[Czy zagraniczne]]=1, ROUNDUP(telefony[[#This Row],[Trwanie]]*1440,0),0)</f>
        <v>0</v>
      </c>
      <c r="P1724" s="9">
        <f>IF(telefony[[#This Row],[Czy komórkowy]]=1, P1723+telefony[[#This Row],[Trwanie]], P1723)</f>
        <v>2.1841319444444443</v>
      </c>
      <c r="Q1724" s="9">
        <f>IF(telefony[[#This Row],[Czy stacjonarny]]=1, Q1723+telefony[[#This Row],[Trwanie]], Q1723)</f>
        <v>6.7075347222222206</v>
      </c>
    </row>
    <row r="1725" spans="1:17" x14ac:dyDescent="0.25">
      <c r="A1725">
        <v>3607585</v>
      </c>
      <c r="B1725" s="1">
        <v>42941</v>
      </c>
      <c r="C1725" s="2">
        <v>0.61460648148148145</v>
      </c>
      <c r="D1725" s="2">
        <v>0.62116898148148147</v>
      </c>
      <c r="E1725">
        <f>IF(LEN(telefony[[#This Row],[nr]]) = 7, 1,0)</f>
        <v>1</v>
      </c>
      <c r="F1725">
        <f>IF(LEN(telefony[[#This Row],[nr]]) = 8, 1,0)</f>
        <v>0</v>
      </c>
      <c r="G1725">
        <f>IF(LEN(telefony[[#This Row],[nr]]) &gt;= 10, 1,0)</f>
        <v>0</v>
      </c>
      <c r="H1725">
        <f>IF(AND(MID(telefony[[#This Row],[nr]],1,2)="12",  telefony[[#This Row],[Czy stacjonarny]]=1), 1,0)</f>
        <v>0</v>
      </c>
      <c r="I1725" s="2">
        <f>IF(telefony[[#This Row],[Czy stacjonarny na 12]]=1, telefony[[#This Row],[zakonczenie]]-telefony[[#This Row],[rozpoczecie]]+I1724, I1724)</f>
        <v>0.12416666666666637</v>
      </c>
      <c r="J1725" s="9">
        <f>IF(telefony[[#This Row],[Czy stacjonarny]]=1, telefony[[#This Row],[zakonczenie]]-telefony[[#This Row],[rozpoczecie]]+J1724, J1724)</f>
        <v>7.104999999999996</v>
      </c>
      <c r="K1725" s="9">
        <f>IF(telefony[[#This Row],[Czy komórkowy]]=1, telefony[[#This Row],[zakonczenie]]-telefony[[#This Row],[rozpoczecie]]+K1724, K1724)</f>
        <v>2.3487847222222218</v>
      </c>
      <c r="L1725" s="9">
        <f>IF(telefony[[#This Row],[Czy zagraniczne]]=1, telefony[[#This Row],[zakonczenie]]-telefony[[#This Row],[rozpoczecie]]+L1724, L1724)</f>
        <v>0.47535879629629707</v>
      </c>
      <c r="M1725" s="9">
        <f>IF(telefony[[#This Row],[Czy stacjonarny]]=1, telefony[[#This Row],[zakonczenie]]-telefony[[#This Row],[rozpoczecie]]+M1724, IF(telefony[[#This Row],[Czy komórkowy]]=1, telefony[[#This Row],[zakonczenie]]-telefony[[#This Row],[rozpoczecie]]+M1724, M1724))</f>
        <v>9.4537847222222453</v>
      </c>
      <c r="N1725" s="2">
        <f>telefony[[#This Row],[zakonczenie]]-telefony[[#This Row],[rozpoczecie]]</f>
        <v>6.5625000000000266E-3</v>
      </c>
      <c r="O1725">
        <f>IF(telefony[[#This Row],[Czy zagraniczne]]=1, ROUNDUP(telefony[[#This Row],[Trwanie]]*1440,0),0)</f>
        <v>0</v>
      </c>
      <c r="P1725" s="9">
        <f>IF(telefony[[#This Row],[Czy komórkowy]]=1, P1724+telefony[[#This Row],[Trwanie]], P1724)</f>
        <v>2.1841319444444443</v>
      </c>
      <c r="Q1725" s="9">
        <f>IF(telefony[[#This Row],[Czy stacjonarny]]=1, Q1724+telefony[[#This Row],[Trwanie]], Q1724)</f>
        <v>6.7140972222222208</v>
      </c>
    </row>
    <row r="1726" spans="1:17" x14ac:dyDescent="0.25">
      <c r="A1726">
        <v>5492379</v>
      </c>
      <c r="B1726" s="1">
        <v>42941</v>
      </c>
      <c r="C1726" s="2">
        <v>0.61895833333333339</v>
      </c>
      <c r="D1726" s="2">
        <v>0.61971064814814814</v>
      </c>
      <c r="E1726">
        <f>IF(LEN(telefony[[#This Row],[nr]]) = 7, 1,0)</f>
        <v>1</v>
      </c>
      <c r="F1726">
        <f>IF(LEN(telefony[[#This Row],[nr]]) = 8, 1,0)</f>
        <v>0</v>
      </c>
      <c r="G1726">
        <f>IF(LEN(telefony[[#This Row],[nr]]) &gt;= 10, 1,0)</f>
        <v>0</v>
      </c>
      <c r="H1726">
        <f>IF(AND(MID(telefony[[#This Row],[nr]],1,2)="12",  telefony[[#This Row],[Czy stacjonarny]]=1), 1,0)</f>
        <v>0</v>
      </c>
      <c r="I1726" s="2">
        <f>IF(telefony[[#This Row],[Czy stacjonarny na 12]]=1, telefony[[#This Row],[zakonczenie]]-telefony[[#This Row],[rozpoczecie]]+I1725, I1725)</f>
        <v>0.12416666666666637</v>
      </c>
      <c r="J1726" s="9">
        <f>IF(telefony[[#This Row],[Czy stacjonarny]]=1, telefony[[#This Row],[zakonczenie]]-telefony[[#This Row],[rozpoczecie]]+J1725, J1725)</f>
        <v>7.1057523148148105</v>
      </c>
      <c r="K1726" s="9">
        <f>IF(telefony[[#This Row],[Czy komórkowy]]=1, telefony[[#This Row],[zakonczenie]]-telefony[[#This Row],[rozpoczecie]]+K1725, K1725)</f>
        <v>2.3487847222222218</v>
      </c>
      <c r="L1726" s="9">
        <f>IF(telefony[[#This Row],[Czy zagraniczne]]=1, telefony[[#This Row],[zakonczenie]]-telefony[[#This Row],[rozpoczecie]]+L1725, L1725)</f>
        <v>0.47535879629629707</v>
      </c>
      <c r="M1726" s="9">
        <f>IF(telefony[[#This Row],[Czy stacjonarny]]=1, telefony[[#This Row],[zakonczenie]]-telefony[[#This Row],[rozpoczecie]]+M1725, IF(telefony[[#This Row],[Czy komórkowy]]=1, telefony[[#This Row],[zakonczenie]]-telefony[[#This Row],[rozpoczecie]]+M1725, M1725))</f>
        <v>9.4545370370370598</v>
      </c>
      <c r="N1726" s="2">
        <f>telefony[[#This Row],[zakonczenie]]-telefony[[#This Row],[rozpoczecie]]</f>
        <v>7.5231481481474738E-4</v>
      </c>
      <c r="O1726">
        <f>IF(telefony[[#This Row],[Czy zagraniczne]]=1, ROUNDUP(telefony[[#This Row],[Trwanie]]*1440,0),0)</f>
        <v>0</v>
      </c>
      <c r="P1726" s="9">
        <f>IF(telefony[[#This Row],[Czy komórkowy]]=1, P1725+telefony[[#This Row],[Trwanie]], P1725)</f>
        <v>2.1841319444444443</v>
      </c>
      <c r="Q1726" s="9">
        <f>IF(telefony[[#This Row],[Czy stacjonarny]]=1, Q1725+telefony[[#This Row],[Trwanie]], Q1725)</f>
        <v>6.7148495370370354</v>
      </c>
    </row>
    <row r="1727" spans="1:17" x14ac:dyDescent="0.25">
      <c r="A1727">
        <v>84589848</v>
      </c>
      <c r="B1727" s="1">
        <v>42941</v>
      </c>
      <c r="C1727" s="2">
        <v>0.61971064814814814</v>
      </c>
      <c r="D1727" s="2">
        <v>0.62334490740740744</v>
      </c>
      <c r="E1727">
        <f>IF(LEN(telefony[[#This Row],[nr]]) = 7, 1,0)</f>
        <v>0</v>
      </c>
      <c r="F1727">
        <f>IF(LEN(telefony[[#This Row],[nr]]) = 8, 1,0)</f>
        <v>1</v>
      </c>
      <c r="G1727">
        <f>IF(LEN(telefony[[#This Row],[nr]]) &gt;= 10, 1,0)</f>
        <v>0</v>
      </c>
      <c r="H1727">
        <f>IF(AND(MID(telefony[[#This Row],[nr]],1,2)="12",  telefony[[#This Row],[Czy stacjonarny]]=1), 1,0)</f>
        <v>0</v>
      </c>
      <c r="I1727" s="2">
        <f>IF(telefony[[#This Row],[Czy stacjonarny na 12]]=1, telefony[[#This Row],[zakonczenie]]-telefony[[#This Row],[rozpoczecie]]+I1726, I1726)</f>
        <v>0.12416666666666637</v>
      </c>
      <c r="J1727" s="9">
        <f>IF(telefony[[#This Row],[Czy stacjonarny]]=1, telefony[[#This Row],[zakonczenie]]-telefony[[#This Row],[rozpoczecie]]+J1726, J1726)</f>
        <v>7.1057523148148105</v>
      </c>
      <c r="K1727" s="9">
        <f>IF(telefony[[#This Row],[Czy komórkowy]]=1, telefony[[#This Row],[zakonczenie]]-telefony[[#This Row],[rozpoczecie]]+K1726, K1726)</f>
        <v>2.3524189814814811</v>
      </c>
      <c r="L1727" s="9">
        <f>IF(telefony[[#This Row],[Czy zagraniczne]]=1, telefony[[#This Row],[zakonczenie]]-telefony[[#This Row],[rozpoczecie]]+L1726, L1726)</f>
        <v>0.47535879629629707</v>
      </c>
      <c r="M1727" s="9">
        <f>IF(telefony[[#This Row],[Czy stacjonarny]]=1, telefony[[#This Row],[zakonczenie]]-telefony[[#This Row],[rozpoczecie]]+M1726, IF(telefony[[#This Row],[Czy komórkowy]]=1, telefony[[#This Row],[zakonczenie]]-telefony[[#This Row],[rozpoczecie]]+M1726, M1726))</f>
        <v>9.4581712962963191</v>
      </c>
      <c r="N1727" s="2">
        <f>telefony[[#This Row],[zakonczenie]]-telefony[[#This Row],[rozpoczecie]]</f>
        <v>3.6342592592593093E-3</v>
      </c>
      <c r="O1727">
        <f>IF(telefony[[#This Row],[Czy zagraniczne]]=1, ROUNDUP(telefony[[#This Row],[Trwanie]]*1440,0),0)</f>
        <v>0</v>
      </c>
      <c r="P1727" s="9">
        <f>IF(telefony[[#This Row],[Czy komórkowy]]=1, P1726+telefony[[#This Row],[Trwanie]], P1726)</f>
        <v>2.1877662037037036</v>
      </c>
      <c r="Q1727" s="9">
        <f>IF(telefony[[#This Row],[Czy stacjonarny]]=1, Q1726+telefony[[#This Row],[Trwanie]], Q1726)</f>
        <v>6.7148495370370354</v>
      </c>
    </row>
    <row r="1728" spans="1:17" x14ac:dyDescent="0.25">
      <c r="A1728">
        <v>7622848</v>
      </c>
      <c r="B1728" s="1">
        <v>42941</v>
      </c>
      <c r="C1728" s="2">
        <v>0.62008101851851849</v>
      </c>
      <c r="D1728" s="2">
        <v>0.62776620370370373</v>
      </c>
      <c r="E1728">
        <f>IF(LEN(telefony[[#This Row],[nr]]) = 7, 1,0)</f>
        <v>1</v>
      </c>
      <c r="F1728">
        <f>IF(LEN(telefony[[#This Row],[nr]]) = 8, 1,0)</f>
        <v>0</v>
      </c>
      <c r="G1728">
        <f>IF(LEN(telefony[[#This Row],[nr]]) &gt;= 10, 1,0)</f>
        <v>0</v>
      </c>
      <c r="H1728">
        <f>IF(AND(MID(telefony[[#This Row],[nr]],1,2)="12",  telefony[[#This Row],[Czy stacjonarny]]=1), 1,0)</f>
        <v>0</v>
      </c>
      <c r="I1728" s="2">
        <f>IF(telefony[[#This Row],[Czy stacjonarny na 12]]=1, telefony[[#This Row],[zakonczenie]]-telefony[[#This Row],[rozpoczecie]]+I1727, I1727)</f>
        <v>0.12416666666666637</v>
      </c>
      <c r="J1728" s="9">
        <f>IF(telefony[[#This Row],[Czy stacjonarny]]=1, telefony[[#This Row],[zakonczenie]]-telefony[[#This Row],[rozpoczecie]]+J1727, J1727)</f>
        <v>7.1134374999999954</v>
      </c>
      <c r="K1728" s="9">
        <f>IF(telefony[[#This Row],[Czy komórkowy]]=1, telefony[[#This Row],[zakonczenie]]-telefony[[#This Row],[rozpoczecie]]+K1727, K1727)</f>
        <v>2.3524189814814811</v>
      </c>
      <c r="L1728" s="9">
        <f>IF(telefony[[#This Row],[Czy zagraniczne]]=1, telefony[[#This Row],[zakonczenie]]-telefony[[#This Row],[rozpoczecie]]+L1727, L1727)</f>
        <v>0.47535879629629707</v>
      </c>
      <c r="M1728" s="9">
        <f>IF(telefony[[#This Row],[Czy stacjonarny]]=1, telefony[[#This Row],[zakonczenie]]-telefony[[#This Row],[rozpoczecie]]+M1727, IF(telefony[[#This Row],[Czy komórkowy]]=1, telefony[[#This Row],[zakonczenie]]-telefony[[#This Row],[rozpoczecie]]+M1727, M1727))</f>
        <v>9.465856481481504</v>
      </c>
      <c r="N1728" s="2">
        <f>telefony[[#This Row],[zakonczenie]]-telefony[[#This Row],[rozpoczecie]]</f>
        <v>7.6851851851852393E-3</v>
      </c>
      <c r="O1728">
        <f>IF(telefony[[#This Row],[Czy zagraniczne]]=1, ROUNDUP(telefony[[#This Row],[Trwanie]]*1440,0),0)</f>
        <v>0</v>
      </c>
      <c r="P1728" s="9">
        <f>IF(telefony[[#This Row],[Czy komórkowy]]=1, P1727+telefony[[#This Row],[Trwanie]], P1727)</f>
        <v>2.1877662037037036</v>
      </c>
      <c r="Q1728" s="9">
        <f>IF(telefony[[#This Row],[Czy stacjonarny]]=1, Q1727+telefony[[#This Row],[Trwanie]], Q1727)</f>
        <v>6.7225347222222203</v>
      </c>
    </row>
    <row r="1729" spans="1:17" x14ac:dyDescent="0.25">
      <c r="A1729">
        <v>7883595</v>
      </c>
      <c r="B1729" s="1">
        <v>42941</v>
      </c>
      <c r="C1729" s="2">
        <v>0.62149305555555556</v>
      </c>
      <c r="D1729" s="2">
        <v>0.624537037037037</v>
      </c>
      <c r="E1729">
        <f>IF(LEN(telefony[[#This Row],[nr]]) = 7, 1,0)</f>
        <v>1</v>
      </c>
      <c r="F1729">
        <f>IF(LEN(telefony[[#This Row],[nr]]) = 8, 1,0)</f>
        <v>0</v>
      </c>
      <c r="G1729">
        <f>IF(LEN(telefony[[#This Row],[nr]]) &gt;= 10, 1,0)</f>
        <v>0</v>
      </c>
      <c r="H1729">
        <f>IF(AND(MID(telefony[[#This Row],[nr]],1,2)="12",  telefony[[#This Row],[Czy stacjonarny]]=1), 1,0)</f>
        <v>0</v>
      </c>
      <c r="I1729" s="2">
        <f>IF(telefony[[#This Row],[Czy stacjonarny na 12]]=1, telefony[[#This Row],[zakonczenie]]-telefony[[#This Row],[rozpoczecie]]+I1728, I1728)</f>
        <v>0.12416666666666637</v>
      </c>
      <c r="J1729" s="9">
        <f>IF(telefony[[#This Row],[Czy stacjonarny]]=1, telefony[[#This Row],[zakonczenie]]-telefony[[#This Row],[rozpoczecie]]+J1728, J1728)</f>
        <v>7.1164814814814772</v>
      </c>
      <c r="K1729" s="9">
        <f>IF(telefony[[#This Row],[Czy komórkowy]]=1, telefony[[#This Row],[zakonczenie]]-telefony[[#This Row],[rozpoczecie]]+K1728, K1728)</f>
        <v>2.3524189814814811</v>
      </c>
      <c r="L1729" s="9">
        <f>IF(telefony[[#This Row],[Czy zagraniczne]]=1, telefony[[#This Row],[zakonczenie]]-telefony[[#This Row],[rozpoczecie]]+L1728, L1728)</f>
        <v>0.47535879629629707</v>
      </c>
      <c r="M1729" s="9">
        <f>IF(telefony[[#This Row],[Czy stacjonarny]]=1, telefony[[#This Row],[zakonczenie]]-telefony[[#This Row],[rozpoczecie]]+M1728, IF(telefony[[#This Row],[Czy komórkowy]]=1, telefony[[#This Row],[zakonczenie]]-telefony[[#This Row],[rozpoczecie]]+M1728, M1728))</f>
        <v>9.4689004629629849</v>
      </c>
      <c r="N1729" s="2">
        <f>telefony[[#This Row],[zakonczenie]]-telefony[[#This Row],[rozpoczecie]]</f>
        <v>3.0439814814814392E-3</v>
      </c>
      <c r="O1729">
        <f>IF(telefony[[#This Row],[Czy zagraniczne]]=1, ROUNDUP(telefony[[#This Row],[Trwanie]]*1440,0),0)</f>
        <v>0</v>
      </c>
      <c r="P1729" s="9">
        <f>IF(telefony[[#This Row],[Czy komórkowy]]=1, P1728+telefony[[#This Row],[Trwanie]], P1728)</f>
        <v>2.1877662037037036</v>
      </c>
      <c r="Q1729" s="9">
        <f>IF(telefony[[#This Row],[Czy stacjonarny]]=1, Q1728+telefony[[#This Row],[Trwanie]], Q1728)</f>
        <v>6.725578703703702</v>
      </c>
    </row>
    <row r="1730" spans="1:17" x14ac:dyDescent="0.25">
      <c r="A1730">
        <v>4804872</v>
      </c>
      <c r="B1730" s="1">
        <v>42941</v>
      </c>
      <c r="C1730" s="2">
        <v>0.62472222222222218</v>
      </c>
      <c r="D1730" s="2">
        <v>0.6360069444444445</v>
      </c>
      <c r="E1730">
        <f>IF(LEN(telefony[[#This Row],[nr]]) = 7, 1,0)</f>
        <v>1</v>
      </c>
      <c r="F1730">
        <f>IF(LEN(telefony[[#This Row],[nr]]) = 8, 1,0)</f>
        <v>0</v>
      </c>
      <c r="G1730">
        <f>IF(LEN(telefony[[#This Row],[nr]]) &gt;= 10, 1,0)</f>
        <v>0</v>
      </c>
      <c r="H1730">
        <f>IF(AND(MID(telefony[[#This Row],[nr]],1,2)="12",  telefony[[#This Row],[Czy stacjonarny]]=1), 1,0)</f>
        <v>0</v>
      </c>
      <c r="I1730" s="2">
        <f>IF(telefony[[#This Row],[Czy stacjonarny na 12]]=1, telefony[[#This Row],[zakonczenie]]-telefony[[#This Row],[rozpoczecie]]+I1729, I1729)</f>
        <v>0.12416666666666637</v>
      </c>
      <c r="J1730" s="9">
        <f>IF(telefony[[#This Row],[Czy stacjonarny]]=1, telefony[[#This Row],[zakonczenie]]-telefony[[#This Row],[rozpoczecie]]+J1729, J1729)</f>
        <v>7.1277662037036995</v>
      </c>
      <c r="K1730" s="9">
        <f>IF(telefony[[#This Row],[Czy komórkowy]]=1, telefony[[#This Row],[zakonczenie]]-telefony[[#This Row],[rozpoczecie]]+K1729, K1729)</f>
        <v>2.3524189814814811</v>
      </c>
      <c r="L1730" s="9">
        <f>IF(telefony[[#This Row],[Czy zagraniczne]]=1, telefony[[#This Row],[zakonczenie]]-telefony[[#This Row],[rozpoczecie]]+L1729, L1729)</f>
        <v>0.47535879629629707</v>
      </c>
      <c r="M1730" s="9">
        <f>IF(telefony[[#This Row],[Czy stacjonarny]]=1, telefony[[#This Row],[zakonczenie]]-telefony[[#This Row],[rozpoczecie]]+M1729, IF(telefony[[#This Row],[Czy komórkowy]]=1, telefony[[#This Row],[zakonczenie]]-telefony[[#This Row],[rozpoczecie]]+M1729, M1729))</f>
        <v>9.4801851851852064</v>
      </c>
      <c r="N1730" s="2">
        <f>telefony[[#This Row],[zakonczenie]]-telefony[[#This Row],[rozpoczecie]]</f>
        <v>1.1284722222222321E-2</v>
      </c>
      <c r="O1730">
        <f>IF(telefony[[#This Row],[Czy zagraniczne]]=1, ROUNDUP(telefony[[#This Row],[Trwanie]]*1440,0),0)</f>
        <v>0</v>
      </c>
      <c r="P1730" s="9">
        <f>IF(telefony[[#This Row],[Czy komórkowy]]=1, P1729+telefony[[#This Row],[Trwanie]], P1729)</f>
        <v>2.1877662037037036</v>
      </c>
      <c r="Q1730" s="9">
        <f>IF(telefony[[#This Row],[Czy stacjonarny]]=1, Q1729+telefony[[#This Row],[Trwanie]], Q1729)</f>
        <v>6.7368634259259244</v>
      </c>
    </row>
    <row r="1731" spans="1:17" x14ac:dyDescent="0.25">
      <c r="A1731">
        <v>61812355</v>
      </c>
      <c r="B1731" s="1">
        <v>42941</v>
      </c>
      <c r="C1731" s="2">
        <v>0.6292592592592593</v>
      </c>
      <c r="D1731" s="2">
        <v>0.63806712962962964</v>
      </c>
      <c r="E1731">
        <f>IF(LEN(telefony[[#This Row],[nr]]) = 7, 1,0)</f>
        <v>0</v>
      </c>
      <c r="F1731">
        <f>IF(LEN(telefony[[#This Row],[nr]]) = 8, 1,0)</f>
        <v>1</v>
      </c>
      <c r="G1731">
        <f>IF(LEN(telefony[[#This Row],[nr]]) &gt;= 10, 1,0)</f>
        <v>0</v>
      </c>
      <c r="H1731">
        <f>IF(AND(MID(telefony[[#This Row],[nr]],1,2)="12",  telefony[[#This Row],[Czy stacjonarny]]=1), 1,0)</f>
        <v>0</v>
      </c>
      <c r="I1731" s="2">
        <f>IF(telefony[[#This Row],[Czy stacjonarny na 12]]=1, telefony[[#This Row],[zakonczenie]]-telefony[[#This Row],[rozpoczecie]]+I1730, I1730)</f>
        <v>0.12416666666666637</v>
      </c>
      <c r="J1731" s="9">
        <f>IF(telefony[[#This Row],[Czy stacjonarny]]=1, telefony[[#This Row],[zakonczenie]]-telefony[[#This Row],[rozpoczecie]]+J1730, J1730)</f>
        <v>7.1277662037036995</v>
      </c>
      <c r="K1731" s="9">
        <f>IF(telefony[[#This Row],[Czy komórkowy]]=1, telefony[[#This Row],[zakonczenie]]-telefony[[#This Row],[rozpoczecie]]+K1730, K1730)</f>
        <v>2.3612268518518515</v>
      </c>
      <c r="L1731" s="9">
        <f>IF(telefony[[#This Row],[Czy zagraniczne]]=1, telefony[[#This Row],[zakonczenie]]-telefony[[#This Row],[rozpoczecie]]+L1730, L1730)</f>
        <v>0.47535879629629707</v>
      </c>
      <c r="M1731" s="9">
        <f>IF(telefony[[#This Row],[Czy stacjonarny]]=1, telefony[[#This Row],[zakonczenie]]-telefony[[#This Row],[rozpoczecie]]+M1730, IF(telefony[[#This Row],[Czy komórkowy]]=1, telefony[[#This Row],[zakonczenie]]-telefony[[#This Row],[rozpoczecie]]+M1730, M1730))</f>
        <v>9.4889930555555768</v>
      </c>
      <c r="N1731" s="2">
        <f>telefony[[#This Row],[zakonczenie]]-telefony[[#This Row],[rozpoczecie]]</f>
        <v>8.8078703703703409E-3</v>
      </c>
      <c r="O1731">
        <f>IF(telefony[[#This Row],[Czy zagraniczne]]=1, ROUNDUP(telefony[[#This Row],[Trwanie]]*1440,0),0)</f>
        <v>0</v>
      </c>
      <c r="P1731" s="9">
        <f>IF(telefony[[#This Row],[Czy komórkowy]]=1, P1730+telefony[[#This Row],[Trwanie]], P1730)</f>
        <v>2.196574074074074</v>
      </c>
      <c r="Q1731" s="9">
        <f>IF(telefony[[#This Row],[Czy stacjonarny]]=1, Q1730+telefony[[#This Row],[Trwanie]], Q1730)</f>
        <v>6.7368634259259244</v>
      </c>
    </row>
    <row r="1732" spans="1:17" x14ac:dyDescent="0.25">
      <c r="A1732">
        <v>6493766</v>
      </c>
      <c r="B1732" s="1">
        <v>42942</v>
      </c>
      <c r="C1732" s="2">
        <v>0.33584490740740741</v>
      </c>
      <c r="D1732" s="2">
        <v>0.33677083333333335</v>
      </c>
      <c r="E1732">
        <f>IF(LEN(telefony[[#This Row],[nr]]) = 7, 1,0)</f>
        <v>1</v>
      </c>
      <c r="F1732">
        <f>IF(LEN(telefony[[#This Row],[nr]]) = 8, 1,0)</f>
        <v>0</v>
      </c>
      <c r="G1732">
        <f>IF(LEN(telefony[[#This Row],[nr]]) &gt;= 10, 1,0)</f>
        <v>0</v>
      </c>
      <c r="H1732">
        <f>IF(AND(MID(telefony[[#This Row],[nr]],1,2)="12",  telefony[[#This Row],[Czy stacjonarny]]=1), 1,0)</f>
        <v>0</v>
      </c>
      <c r="I1732" s="2">
        <f>IF(telefony[[#This Row],[Czy stacjonarny na 12]]=1, telefony[[#This Row],[zakonczenie]]-telefony[[#This Row],[rozpoczecie]]+I1731, I1731)</f>
        <v>0.12416666666666637</v>
      </c>
      <c r="J1732" s="9">
        <f>IF(telefony[[#This Row],[Czy stacjonarny]]=1, telefony[[#This Row],[zakonczenie]]-telefony[[#This Row],[rozpoczecie]]+J1731, J1731)</f>
        <v>7.1286921296296253</v>
      </c>
      <c r="K1732" s="9">
        <f>IF(telefony[[#This Row],[Czy komórkowy]]=1, telefony[[#This Row],[zakonczenie]]-telefony[[#This Row],[rozpoczecie]]+K1731, K1731)</f>
        <v>2.3612268518518515</v>
      </c>
      <c r="L1732" s="9">
        <f>IF(telefony[[#This Row],[Czy zagraniczne]]=1, telefony[[#This Row],[zakonczenie]]-telefony[[#This Row],[rozpoczecie]]+L1731, L1731)</f>
        <v>0.47535879629629707</v>
      </c>
      <c r="M1732" s="9">
        <f>IF(telefony[[#This Row],[Czy stacjonarny]]=1, telefony[[#This Row],[zakonczenie]]-telefony[[#This Row],[rozpoczecie]]+M1731, IF(telefony[[#This Row],[Czy komórkowy]]=1, telefony[[#This Row],[zakonczenie]]-telefony[[#This Row],[rozpoczecie]]+M1731, M1731))</f>
        <v>9.4899189814815035</v>
      </c>
      <c r="N1732" s="2">
        <f>telefony[[#This Row],[zakonczenie]]-telefony[[#This Row],[rozpoczecie]]</f>
        <v>9.2592592592594114E-4</v>
      </c>
      <c r="O1732">
        <f>IF(telefony[[#This Row],[Czy zagraniczne]]=1, ROUNDUP(telefony[[#This Row],[Trwanie]]*1440,0),0)</f>
        <v>0</v>
      </c>
      <c r="P1732" s="9">
        <f>IF(telefony[[#This Row],[Czy komórkowy]]=1, P1731+telefony[[#This Row],[Trwanie]], P1731)</f>
        <v>2.196574074074074</v>
      </c>
      <c r="Q1732" s="9">
        <f>IF(telefony[[#This Row],[Czy stacjonarny]]=1, Q1731+telefony[[#This Row],[Trwanie]], Q1731)</f>
        <v>6.7377893518518501</v>
      </c>
    </row>
    <row r="1733" spans="1:17" x14ac:dyDescent="0.25">
      <c r="A1733">
        <v>4965118</v>
      </c>
      <c r="B1733" s="1">
        <v>42942</v>
      </c>
      <c r="C1733" s="2">
        <v>0.33710648148148148</v>
      </c>
      <c r="D1733" s="2">
        <v>0.34759259259259262</v>
      </c>
      <c r="E1733">
        <f>IF(LEN(telefony[[#This Row],[nr]]) = 7, 1,0)</f>
        <v>1</v>
      </c>
      <c r="F1733">
        <f>IF(LEN(telefony[[#This Row],[nr]]) = 8, 1,0)</f>
        <v>0</v>
      </c>
      <c r="G1733">
        <f>IF(LEN(telefony[[#This Row],[nr]]) &gt;= 10, 1,0)</f>
        <v>0</v>
      </c>
      <c r="H1733">
        <f>IF(AND(MID(telefony[[#This Row],[nr]],1,2)="12",  telefony[[#This Row],[Czy stacjonarny]]=1), 1,0)</f>
        <v>0</v>
      </c>
      <c r="I1733" s="2">
        <f>IF(telefony[[#This Row],[Czy stacjonarny na 12]]=1, telefony[[#This Row],[zakonczenie]]-telefony[[#This Row],[rozpoczecie]]+I1732, I1732)</f>
        <v>0.12416666666666637</v>
      </c>
      <c r="J1733" s="9">
        <f>IF(telefony[[#This Row],[Czy stacjonarny]]=1, telefony[[#This Row],[zakonczenie]]-telefony[[#This Row],[rozpoczecie]]+J1732, J1732)</f>
        <v>7.139178240740736</v>
      </c>
      <c r="K1733" s="9">
        <f>IF(telefony[[#This Row],[Czy komórkowy]]=1, telefony[[#This Row],[zakonczenie]]-telefony[[#This Row],[rozpoczecie]]+K1732, K1732)</f>
        <v>2.3612268518518515</v>
      </c>
      <c r="L1733" s="9">
        <f>IF(telefony[[#This Row],[Czy zagraniczne]]=1, telefony[[#This Row],[zakonczenie]]-telefony[[#This Row],[rozpoczecie]]+L1732, L1732)</f>
        <v>0.47535879629629707</v>
      </c>
      <c r="M1733" s="9">
        <f>IF(telefony[[#This Row],[Czy stacjonarny]]=1, telefony[[#This Row],[zakonczenie]]-telefony[[#This Row],[rozpoczecie]]+M1732, IF(telefony[[#This Row],[Czy komórkowy]]=1, telefony[[#This Row],[zakonczenie]]-telefony[[#This Row],[rozpoczecie]]+M1732, M1732))</f>
        <v>9.5004050925926151</v>
      </c>
      <c r="N1733" s="2">
        <f>telefony[[#This Row],[zakonczenie]]-telefony[[#This Row],[rozpoczecie]]</f>
        <v>1.048611111111114E-2</v>
      </c>
      <c r="O1733">
        <f>IF(telefony[[#This Row],[Czy zagraniczne]]=1, ROUNDUP(telefony[[#This Row],[Trwanie]]*1440,0),0)</f>
        <v>0</v>
      </c>
      <c r="P1733" s="9">
        <f>IF(telefony[[#This Row],[Czy komórkowy]]=1, P1732+telefony[[#This Row],[Trwanie]], P1732)</f>
        <v>2.196574074074074</v>
      </c>
      <c r="Q1733" s="9">
        <f>IF(telefony[[#This Row],[Czy stacjonarny]]=1, Q1732+telefony[[#This Row],[Trwanie]], Q1732)</f>
        <v>6.7482754629629609</v>
      </c>
    </row>
    <row r="1734" spans="1:17" x14ac:dyDescent="0.25">
      <c r="A1734">
        <v>7973476</v>
      </c>
      <c r="B1734" s="1">
        <v>42942</v>
      </c>
      <c r="C1734" s="2">
        <v>0.34250000000000003</v>
      </c>
      <c r="D1734" s="2">
        <v>0.35003472222222221</v>
      </c>
      <c r="E1734">
        <f>IF(LEN(telefony[[#This Row],[nr]]) = 7, 1,0)</f>
        <v>1</v>
      </c>
      <c r="F1734">
        <f>IF(LEN(telefony[[#This Row],[nr]]) = 8, 1,0)</f>
        <v>0</v>
      </c>
      <c r="G1734">
        <f>IF(LEN(telefony[[#This Row],[nr]]) &gt;= 10, 1,0)</f>
        <v>0</v>
      </c>
      <c r="H1734">
        <f>IF(AND(MID(telefony[[#This Row],[nr]],1,2)="12",  telefony[[#This Row],[Czy stacjonarny]]=1), 1,0)</f>
        <v>0</v>
      </c>
      <c r="I1734" s="2">
        <f>IF(telefony[[#This Row],[Czy stacjonarny na 12]]=1, telefony[[#This Row],[zakonczenie]]-telefony[[#This Row],[rozpoczecie]]+I1733, I1733)</f>
        <v>0.12416666666666637</v>
      </c>
      <c r="J1734" s="9">
        <f>IF(telefony[[#This Row],[Czy stacjonarny]]=1, telefony[[#This Row],[zakonczenie]]-telefony[[#This Row],[rozpoczecie]]+J1733, J1733)</f>
        <v>7.1467129629629582</v>
      </c>
      <c r="K1734" s="9">
        <f>IF(telefony[[#This Row],[Czy komórkowy]]=1, telefony[[#This Row],[zakonczenie]]-telefony[[#This Row],[rozpoczecie]]+K1733, K1733)</f>
        <v>2.3612268518518515</v>
      </c>
      <c r="L1734" s="9">
        <f>IF(telefony[[#This Row],[Czy zagraniczne]]=1, telefony[[#This Row],[zakonczenie]]-telefony[[#This Row],[rozpoczecie]]+L1733, L1733)</f>
        <v>0.47535879629629707</v>
      </c>
      <c r="M1734" s="9">
        <f>IF(telefony[[#This Row],[Czy stacjonarny]]=1, telefony[[#This Row],[zakonczenie]]-telefony[[#This Row],[rozpoczecie]]+M1733, IF(telefony[[#This Row],[Czy komórkowy]]=1, telefony[[#This Row],[zakonczenie]]-telefony[[#This Row],[rozpoczecie]]+M1733, M1733))</f>
        <v>9.5079398148148364</v>
      </c>
      <c r="N1734" s="2">
        <f>telefony[[#This Row],[zakonczenie]]-telefony[[#This Row],[rozpoczecie]]</f>
        <v>7.5347222222221788E-3</v>
      </c>
      <c r="O1734">
        <f>IF(telefony[[#This Row],[Czy zagraniczne]]=1, ROUNDUP(telefony[[#This Row],[Trwanie]]*1440,0),0)</f>
        <v>0</v>
      </c>
      <c r="P1734" s="9">
        <f>IF(telefony[[#This Row],[Czy komórkowy]]=1, P1733+telefony[[#This Row],[Trwanie]], P1733)</f>
        <v>2.196574074074074</v>
      </c>
      <c r="Q1734" s="9">
        <f>IF(telefony[[#This Row],[Czy stacjonarny]]=1, Q1733+telefony[[#This Row],[Trwanie]], Q1733)</f>
        <v>6.7558101851851831</v>
      </c>
    </row>
    <row r="1735" spans="1:17" x14ac:dyDescent="0.25">
      <c r="A1735">
        <v>6642574</v>
      </c>
      <c r="B1735" s="1">
        <v>42942</v>
      </c>
      <c r="C1735" s="2">
        <v>0.34575231481481483</v>
      </c>
      <c r="D1735" s="2">
        <v>0.35645833333333332</v>
      </c>
      <c r="E1735">
        <f>IF(LEN(telefony[[#This Row],[nr]]) = 7, 1,0)</f>
        <v>1</v>
      </c>
      <c r="F1735">
        <f>IF(LEN(telefony[[#This Row],[nr]]) = 8, 1,0)</f>
        <v>0</v>
      </c>
      <c r="G1735">
        <f>IF(LEN(telefony[[#This Row],[nr]]) &gt;= 10, 1,0)</f>
        <v>0</v>
      </c>
      <c r="H1735">
        <f>IF(AND(MID(telefony[[#This Row],[nr]],1,2)="12",  telefony[[#This Row],[Czy stacjonarny]]=1), 1,0)</f>
        <v>0</v>
      </c>
      <c r="I1735" s="2">
        <f>IF(telefony[[#This Row],[Czy stacjonarny na 12]]=1, telefony[[#This Row],[zakonczenie]]-telefony[[#This Row],[rozpoczecie]]+I1734, I1734)</f>
        <v>0.12416666666666637</v>
      </c>
      <c r="J1735" s="9">
        <f>IF(telefony[[#This Row],[Czy stacjonarny]]=1, telefony[[#This Row],[zakonczenie]]-telefony[[#This Row],[rozpoczecie]]+J1734, J1734)</f>
        <v>7.1574189814814764</v>
      </c>
      <c r="K1735" s="9">
        <f>IF(telefony[[#This Row],[Czy komórkowy]]=1, telefony[[#This Row],[zakonczenie]]-telefony[[#This Row],[rozpoczecie]]+K1734, K1734)</f>
        <v>2.3612268518518515</v>
      </c>
      <c r="L1735" s="9">
        <f>IF(telefony[[#This Row],[Czy zagraniczne]]=1, telefony[[#This Row],[zakonczenie]]-telefony[[#This Row],[rozpoczecie]]+L1734, L1734)</f>
        <v>0.47535879629629707</v>
      </c>
      <c r="M1735" s="9">
        <f>IF(telefony[[#This Row],[Czy stacjonarny]]=1, telefony[[#This Row],[zakonczenie]]-telefony[[#This Row],[rozpoczecie]]+M1734, IF(telefony[[#This Row],[Czy komórkowy]]=1, telefony[[#This Row],[zakonczenie]]-telefony[[#This Row],[rozpoczecie]]+M1734, M1734))</f>
        <v>9.5186458333333555</v>
      </c>
      <c r="N1735" s="2">
        <f>telefony[[#This Row],[zakonczenie]]-telefony[[#This Row],[rozpoczecie]]</f>
        <v>1.070601851851849E-2</v>
      </c>
      <c r="O1735">
        <f>IF(telefony[[#This Row],[Czy zagraniczne]]=1, ROUNDUP(telefony[[#This Row],[Trwanie]]*1440,0),0)</f>
        <v>0</v>
      </c>
      <c r="P1735" s="9">
        <f>IF(telefony[[#This Row],[Czy komórkowy]]=1, P1734+telefony[[#This Row],[Trwanie]], P1734)</f>
        <v>2.196574074074074</v>
      </c>
      <c r="Q1735" s="9">
        <f>IF(telefony[[#This Row],[Czy stacjonarny]]=1, Q1734+telefony[[#This Row],[Trwanie]], Q1734)</f>
        <v>6.7665162037037012</v>
      </c>
    </row>
    <row r="1736" spans="1:17" x14ac:dyDescent="0.25">
      <c r="A1736">
        <v>2325155</v>
      </c>
      <c r="B1736" s="1">
        <v>42942</v>
      </c>
      <c r="C1736" s="2">
        <v>0.34759259259259262</v>
      </c>
      <c r="D1736" s="2">
        <v>0.35511574074074076</v>
      </c>
      <c r="E1736">
        <f>IF(LEN(telefony[[#This Row],[nr]]) = 7, 1,0)</f>
        <v>1</v>
      </c>
      <c r="F1736">
        <f>IF(LEN(telefony[[#This Row],[nr]]) = 8, 1,0)</f>
        <v>0</v>
      </c>
      <c r="G1736">
        <f>IF(LEN(telefony[[#This Row],[nr]]) &gt;= 10, 1,0)</f>
        <v>0</v>
      </c>
      <c r="H1736">
        <f>IF(AND(MID(telefony[[#This Row],[nr]],1,2)="12",  telefony[[#This Row],[Czy stacjonarny]]=1), 1,0)</f>
        <v>0</v>
      </c>
      <c r="I1736" s="2">
        <f>IF(telefony[[#This Row],[Czy stacjonarny na 12]]=1, telefony[[#This Row],[zakonczenie]]-telefony[[#This Row],[rozpoczecie]]+I1735, I1735)</f>
        <v>0.12416666666666637</v>
      </c>
      <c r="J1736" s="9">
        <f>IF(telefony[[#This Row],[Czy stacjonarny]]=1, telefony[[#This Row],[zakonczenie]]-telefony[[#This Row],[rozpoczecie]]+J1735, J1735)</f>
        <v>7.1649421296296243</v>
      </c>
      <c r="K1736" s="9">
        <f>IF(telefony[[#This Row],[Czy komórkowy]]=1, telefony[[#This Row],[zakonczenie]]-telefony[[#This Row],[rozpoczecie]]+K1735, K1735)</f>
        <v>2.3612268518518515</v>
      </c>
      <c r="L1736" s="9">
        <f>IF(telefony[[#This Row],[Czy zagraniczne]]=1, telefony[[#This Row],[zakonczenie]]-telefony[[#This Row],[rozpoczecie]]+L1735, L1735)</f>
        <v>0.47535879629629707</v>
      </c>
      <c r="M1736" s="9">
        <f>IF(telefony[[#This Row],[Czy stacjonarny]]=1, telefony[[#This Row],[zakonczenie]]-telefony[[#This Row],[rozpoczecie]]+M1735, IF(telefony[[#This Row],[Czy komórkowy]]=1, telefony[[#This Row],[zakonczenie]]-telefony[[#This Row],[rozpoczecie]]+M1735, M1735))</f>
        <v>9.5261689814815043</v>
      </c>
      <c r="N1736" s="2">
        <f>telefony[[#This Row],[zakonczenie]]-telefony[[#This Row],[rozpoczecie]]</f>
        <v>7.5231481481481399E-3</v>
      </c>
      <c r="O1736">
        <f>IF(telefony[[#This Row],[Czy zagraniczne]]=1, ROUNDUP(telefony[[#This Row],[Trwanie]]*1440,0),0)</f>
        <v>0</v>
      </c>
      <c r="P1736" s="9">
        <f>IF(telefony[[#This Row],[Czy komórkowy]]=1, P1735+telefony[[#This Row],[Trwanie]], P1735)</f>
        <v>2.196574074074074</v>
      </c>
      <c r="Q1736" s="9">
        <f>IF(telefony[[#This Row],[Czy stacjonarny]]=1, Q1735+telefony[[#This Row],[Trwanie]], Q1735)</f>
        <v>6.7740393518518491</v>
      </c>
    </row>
    <row r="1737" spans="1:17" x14ac:dyDescent="0.25">
      <c r="A1737">
        <v>1340323</v>
      </c>
      <c r="B1737" s="1">
        <v>42942</v>
      </c>
      <c r="C1737" s="2">
        <v>0.34994212962962962</v>
      </c>
      <c r="D1737" s="2">
        <v>0.35781249999999998</v>
      </c>
      <c r="E1737">
        <f>IF(LEN(telefony[[#This Row],[nr]]) = 7, 1,0)</f>
        <v>1</v>
      </c>
      <c r="F1737">
        <f>IF(LEN(telefony[[#This Row],[nr]]) = 8, 1,0)</f>
        <v>0</v>
      </c>
      <c r="G1737">
        <f>IF(LEN(telefony[[#This Row],[nr]]) &gt;= 10, 1,0)</f>
        <v>0</v>
      </c>
      <c r="H1737">
        <f>IF(AND(MID(telefony[[#This Row],[nr]],1,2)="12",  telefony[[#This Row],[Czy stacjonarny]]=1), 1,0)</f>
        <v>0</v>
      </c>
      <c r="I1737" s="2">
        <f>IF(telefony[[#This Row],[Czy stacjonarny na 12]]=1, telefony[[#This Row],[zakonczenie]]-telefony[[#This Row],[rozpoczecie]]+I1736, I1736)</f>
        <v>0.12416666666666637</v>
      </c>
      <c r="J1737" s="9">
        <f>IF(telefony[[#This Row],[Czy stacjonarny]]=1, telefony[[#This Row],[zakonczenie]]-telefony[[#This Row],[rozpoczecie]]+J1736, J1736)</f>
        <v>7.1728124999999947</v>
      </c>
      <c r="K1737" s="9">
        <f>IF(telefony[[#This Row],[Czy komórkowy]]=1, telefony[[#This Row],[zakonczenie]]-telefony[[#This Row],[rozpoczecie]]+K1736, K1736)</f>
        <v>2.3612268518518515</v>
      </c>
      <c r="L1737" s="9">
        <f>IF(telefony[[#This Row],[Czy zagraniczne]]=1, telefony[[#This Row],[zakonczenie]]-telefony[[#This Row],[rozpoczecie]]+L1736, L1736)</f>
        <v>0.47535879629629707</v>
      </c>
      <c r="M1737" s="9">
        <f>IF(telefony[[#This Row],[Czy stacjonarny]]=1, telefony[[#This Row],[zakonczenie]]-telefony[[#This Row],[rozpoczecie]]+M1736, IF(telefony[[#This Row],[Czy komórkowy]]=1, telefony[[#This Row],[zakonczenie]]-telefony[[#This Row],[rozpoczecie]]+M1736, M1736))</f>
        <v>9.5340393518518738</v>
      </c>
      <c r="N1737" s="2">
        <f>telefony[[#This Row],[zakonczenie]]-telefony[[#This Row],[rozpoczecie]]</f>
        <v>7.8703703703703609E-3</v>
      </c>
      <c r="O1737">
        <f>IF(telefony[[#This Row],[Czy zagraniczne]]=1, ROUNDUP(telefony[[#This Row],[Trwanie]]*1440,0),0)</f>
        <v>0</v>
      </c>
      <c r="P1737" s="9">
        <f>IF(telefony[[#This Row],[Czy komórkowy]]=1, P1736+telefony[[#This Row],[Trwanie]], P1736)</f>
        <v>2.196574074074074</v>
      </c>
      <c r="Q1737" s="9">
        <f>IF(telefony[[#This Row],[Czy stacjonarny]]=1, Q1736+telefony[[#This Row],[Trwanie]], Q1736)</f>
        <v>6.7819097222222195</v>
      </c>
    </row>
    <row r="1738" spans="1:17" x14ac:dyDescent="0.25">
      <c r="A1738">
        <v>8957203</v>
      </c>
      <c r="B1738" s="1">
        <v>42942</v>
      </c>
      <c r="C1738" s="2">
        <v>0.35454861111111113</v>
      </c>
      <c r="D1738" s="2">
        <v>0.3629398148148148</v>
      </c>
      <c r="E1738">
        <f>IF(LEN(telefony[[#This Row],[nr]]) = 7, 1,0)</f>
        <v>1</v>
      </c>
      <c r="F1738">
        <f>IF(LEN(telefony[[#This Row],[nr]]) = 8, 1,0)</f>
        <v>0</v>
      </c>
      <c r="G1738">
        <f>IF(LEN(telefony[[#This Row],[nr]]) &gt;= 10, 1,0)</f>
        <v>0</v>
      </c>
      <c r="H1738">
        <f>IF(AND(MID(telefony[[#This Row],[nr]],1,2)="12",  telefony[[#This Row],[Czy stacjonarny]]=1), 1,0)</f>
        <v>0</v>
      </c>
      <c r="I1738" s="2">
        <f>IF(telefony[[#This Row],[Czy stacjonarny na 12]]=1, telefony[[#This Row],[zakonczenie]]-telefony[[#This Row],[rozpoczecie]]+I1737, I1737)</f>
        <v>0.12416666666666637</v>
      </c>
      <c r="J1738" s="9">
        <f>IF(telefony[[#This Row],[Czy stacjonarny]]=1, telefony[[#This Row],[zakonczenie]]-telefony[[#This Row],[rozpoczecie]]+J1737, J1737)</f>
        <v>7.181203703703698</v>
      </c>
      <c r="K1738" s="9">
        <f>IF(telefony[[#This Row],[Czy komórkowy]]=1, telefony[[#This Row],[zakonczenie]]-telefony[[#This Row],[rozpoczecie]]+K1737, K1737)</f>
        <v>2.3612268518518515</v>
      </c>
      <c r="L1738" s="9">
        <f>IF(telefony[[#This Row],[Czy zagraniczne]]=1, telefony[[#This Row],[zakonczenie]]-telefony[[#This Row],[rozpoczecie]]+L1737, L1737)</f>
        <v>0.47535879629629707</v>
      </c>
      <c r="M1738" s="9">
        <f>IF(telefony[[#This Row],[Czy stacjonarny]]=1, telefony[[#This Row],[zakonczenie]]-telefony[[#This Row],[rozpoczecie]]+M1737, IF(telefony[[#This Row],[Czy komórkowy]]=1, telefony[[#This Row],[zakonczenie]]-telefony[[#This Row],[rozpoczecie]]+M1737, M1737))</f>
        <v>9.542430555555578</v>
      </c>
      <c r="N1738" s="2">
        <f>telefony[[#This Row],[zakonczenie]]-telefony[[#This Row],[rozpoczecie]]</f>
        <v>8.3912037037036646E-3</v>
      </c>
      <c r="O1738">
        <f>IF(telefony[[#This Row],[Czy zagraniczne]]=1, ROUNDUP(telefony[[#This Row],[Trwanie]]*1440,0),0)</f>
        <v>0</v>
      </c>
      <c r="P1738" s="9">
        <f>IF(telefony[[#This Row],[Czy komórkowy]]=1, P1737+telefony[[#This Row],[Trwanie]], P1737)</f>
        <v>2.196574074074074</v>
      </c>
      <c r="Q1738" s="9">
        <f>IF(telefony[[#This Row],[Czy stacjonarny]]=1, Q1737+telefony[[#This Row],[Trwanie]], Q1737)</f>
        <v>6.7903009259259228</v>
      </c>
    </row>
    <row r="1739" spans="1:17" x14ac:dyDescent="0.25">
      <c r="A1739">
        <v>8276893</v>
      </c>
      <c r="B1739" s="1">
        <v>42942</v>
      </c>
      <c r="C1739" s="2">
        <v>0.3590740740740741</v>
      </c>
      <c r="D1739" s="2">
        <v>0.36600694444444443</v>
      </c>
      <c r="E1739">
        <f>IF(LEN(telefony[[#This Row],[nr]]) = 7, 1,0)</f>
        <v>1</v>
      </c>
      <c r="F1739">
        <f>IF(LEN(telefony[[#This Row],[nr]]) = 8, 1,0)</f>
        <v>0</v>
      </c>
      <c r="G1739">
        <f>IF(LEN(telefony[[#This Row],[nr]]) &gt;= 10, 1,0)</f>
        <v>0</v>
      </c>
      <c r="H1739">
        <f>IF(AND(MID(telefony[[#This Row],[nr]],1,2)="12",  telefony[[#This Row],[Czy stacjonarny]]=1), 1,0)</f>
        <v>0</v>
      </c>
      <c r="I1739" s="2">
        <f>IF(telefony[[#This Row],[Czy stacjonarny na 12]]=1, telefony[[#This Row],[zakonczenie]]-telefony[[#This Row],[rozpoczecie]]+I1738, I1738)</f>
        <v>0.12416666666666637</v>
      </c>
      <c r="J1739" s="9">
        <f>IF(telefony[[#This Row],[Czy stacjonarny]]=1, telefony[[#This Row],[zakonczenie]]-telefony[[#This Row],[rozpoczecie]]+J1738, J1738)</f>
        <v>7.1881365740740684</v>
      </c>
      <c r="K1739" s="9">
        <f>IF(telefony[[#This Row],[Czy komórkowy]]=1, telefony[[#This Row],[zakonczenie]]-telefony[[#This Row],[rozpoczecie]]+K1738, K1738)</f>
        <v>2.3612268518518515</v>
      </c>
      <c r="L1739" s="9">
        <f>IF(telefony[[#This Row],[Czy zagraniczne]]=1, telefony[[#This Row],[zakonczenie]]-telefony[[#This Row],[rozpoczecie]]+L1738, L1738)</f>
        <v>0.47535879629629707</v>
      </c>
      <c r="M1739" s="9">
        <f>IF(telefony[[#This Row],[Czy stacjonarny]]=1, telefony[[#This Row],[zakonczenie]]-telefony[[#This Row],[rozpoczecie]]+M1738, IF(telefony[[#This Row],[Czy komórkowy]]=1, telefony[[#This Row],[zakonczenie]]-telefony[[#This Row],[rozpoczecie]]+M1738, M1738))</f>
        <v>9.5493634259259483</v>
      </c>
      <c r="N1739" s="2">
        <f>telefony[[#This Row],[zakonczenie]]-telefony[[#This Row],[rozpoczecie]]</f>
        <v>6.9328703703703254E-3</v>
      </c>
      <c r="O1739">
        <f>IF(telefony[[#This Row],[Czy zagraniczne]]=1, ROUNDUP(telefony[[#This Row],[Trwanie]]*1440,0),0)</f>
        <v>0</v>
      </c>
      <c r="P1739" s="9">
        <f>IF(telefony[[#This Row],[Czy komórkowy]]=1, P1738+telefony[[#This Row],[Trwanie]], P1738)</f>
        <v>2.196574074074074</v>
      </c>
      <c r="Q1739" s="9">
        <f>IF(telefony[[#This Row],[Czy stacjonarny]]=1, Q1738+telefony[[#This Row],[Trwanie]], Q1738)</f>
        <v>6.7972337962962932</v>
      </c>
    </row>
    <row r="1740" spans="1:17" x14ac:dyDescent="0.25">
      <c r="A1740">
        <v>7894591002</v>
      </c>
      <c r="B1740" s="1">
        <v>42942</v>
      </c>
      <c r="C1740" s="2">
        <v>0.36476851851851849</v>
      </c>
      <c r="D1740" s="2">
        <v>0.37505787037037036</v>
      </c>
      <c r="E1740">
        <f>IF(LEN(telefony[[#This Row],[nr]]) = 7, 1,0)</f>
        <v>0</v>
      </c>
      <c r="F1740">
        <f>IF(LEN(telefony[[#This Row],[nr]]) = 8, 1,0)</f>
        <v>0</v>
      </c>
      <c r="G1740">
        <f>IF(LEN(telefony[[#This Row],[nr]]) &gt;= 10, 1,0)</f>
        <v>1</v>
      </c>
      <c r="H1740">
        <f>IF(AND(MID(telefony[[#This Row],[nr]],1,2)="12",  telefony[[#This Row],[Czy stacjonarny]]=1), 1,0)</f>
        <v>0</v>
      </c>
      <c r="I1740" s="2">
        <f>IF(telefony[[#This Row],[Czy stacjonarny na 12]]=1, telefony[[#This Row],[zakonczenie]]-telefony[[#This Row],[rozpoczecie]]+I1739, I1739)</f>
        <v>0.12416666666666637</v>
      </c>
      <c r="J1740" s="9">
        <f>IF(telefony[[#This Row],[Czy stacjonarny]]=1, telefony[[#This Row],[zakonczenie]]-telefony[[#This Row],[rozpoczecie]]+J1739, J1739)</f>
        <v>7.1881365740740684</v>
      </c>
      <c r="K1740" s="9">
        <f>IF(telefony[[#This Row],[Czy komórkowy]]=1, telefony[[#This Row],[zakonczenie]]-telefony[[#This Row],[rozpoczecie]]+K1739, K1739)</f>
        <v>2.3612268518518515</v>
      </c>
      <c r="L1740" s="9">
        <f>IF(telefony[[#This Row],[Czy zagraniczne]]=1, telefony[[#This Row],[zakonczenie]]-telefony[[#This Row],[rozpoczecie]]+L1739, L1739)</f>
        <v>0.48564814814814894</v>
      </c>
      <c r="M1740" s="9">
        <f>IF(telefony[[#This Row],[Czy stacjonarny]]=1, telefony[[#This Row],[zakonczenie]]-telefony[[#This Row],[rozpoczecie]]+M1739, IF(telefony[[#This Row],[Czy komórkowy]]=1, telefony[[#This Row],[zakonczenie]]-telefony[[#This Row],[rozpoczecie]]+M1739, M1739))</f>
        <v>9.5493634259259483</v>
      </c>
      <c r="N1740" s="2">
        <f>telefony[[#This Row],[zakonczenie]]-telefony[[#This Row],[rozpoczecie]]</f>
        <v>1.0289351851851869E-2</v>
      </c>
      <c r="O1740">
        <f>IF(telefony[[#This Row],[Czy zagraniczne]]=1, ROUNDUP(telefony[[#This Row],[Trwanie]]*1440,0),0)</f>
        <v>15</v>
      </c>
      <c r="P1740" s="9">
        <f>IF(telefony[[#This Row],[Czy komórkowy]]=1, P1739+telefony[[#This Row],[Trwanie]], P1739)</f>
        <v>2.196574074074074</v>
      </c>
      <c r="Q1740" s="9">
        <f>IF(telefony[[#This Row],[Czy stacjonarny]]=1, Q1739+telefony[[#This Row],[Trwanie]], Q1739)</f>
        <v>6.7972337962962932</v>
      </c>
    </row>
    <row r="1741" spans="1:17" x14ac:dyDescent="0.25">
      <c r="A1741">
        <v>26891502</v>
      </c>
      <c r="B1741" s="1">
        <v>42942</v>
      </c>
      <c r="C1741" s="2">
        <v>0.3697685185185185</v>
      </c>
      <c r="D1741" s="2">
        <v>0.37656250000000002</v>
      </c>
      <c r="E1741">
        <f>IF(LEN(telefony[[#This Row],[nr]]) = 7, 1,0)</f>
        <v>0</v>
      </c>
      <c r="F1741">
        <f>IF(LEN(telefony[[#This Row],[nr]]) = 8, 1,0)</f>
        <v>1</v>
      </c>
      <c r="G1741">
        <f>IF(LEN(telefony[[#This Row],[nr]]) &gt;= 10, 1,0)</f>
        <v>0</v>
      </c>
      <c r="H1741">
        <f>IF(AND(MID(telefony[[#This Row],[nr]],1,2)="12",  telefony[[#This Row],[Czy stacjonarny]]=1), 1,0)</f>
        <v>0</v>
      </c>
      <c r="I1741" s="2">
        <f>IF(telefony[[#This Row],[Czy stacjonarny na 12]]=1, telefony[[#This Row],[zakonczenie]]-telefony[[#This Row],[rozpoczecie]]+I1740, I1740)</f>
        <v>0.12416666666666637</v>
      </c>
      <c r="J1741" s="9">
        <f>IF(telefony[[#This Row],[Czy stacjonarny]]=1, telefony[[#This Row],[zakonczenie]]-telefony[[#This Row],[rozpoczecie]]+J1740, J1740)</f>
        <v>7.1881365740740684</v>
      </c>
      <c r="K1741" s="9">
        <f>IF(telefony[[#This Row],[Czy komórkowy]]=1, telefony[[#This Row],[zakonczenie]]-telefony[[#This Row],[rozpoczecie]]+K1740, K1740)</f>
        <v>2.368020833333333</v>
      </c>
      <c r="L1741" s="9">
        <f>IF(telefony[[#This Row],[Czy zagraniczne]]=1, telefony[[#This Row],[zakonczenie]]-telefony[[#This Row],[rozpoczecie]]+L1740, L1740)</f>
        <v>0.48564814814814894</v>
      </c>
      <c r="M1741" s="9">
        <f>IF(telefony[[#This Row],[Czy stacjonarny]]=1, telefony[[#This Row],[zakonczenie]]-telefony[[#This Row],[rozpoczecie]]+M1740, IF(telefony[[#This Row],[Czy komórkowy]]=1, telefony[[#This Row],[zakonczenie]]-telefony[[#This Row],[rozpoczecie]]+M1740, M1740))</f>
        <v>9.5561574074074294</v>
      </c>
      <c r="N1741" s="2">
        <f>telefony[[#This Row],[zakonczenie]]-telefony[[#This Row],[rozpoczecie]]</f>
        <v>6.7939814814815258E-3</v>
      </c>
      <c r="O1741">
        <f>IF(telefony[[#This Row],[Czy zagraniczne]]=1, ROUNDUP(telefony[[#This Row],[Trwanie]]*1440,0),0)</f>
        <v>0</v>
      </c>
      <c r="P1741" s="9">
        <f>IF(telefony[[#This Row],[Czy komórkowy]]=1, P1740+telefony[[#This Row],[Trwanie]], P1740)</f>
        <v>2.2033680555555555</v>
      </c>
      <c r="Q1741" s="9">
        <f>IF(telefony[[#This Row],[Czy stacjonarny]]=1, Q1740+telefony[[#This Row],[Trwanie]], Q1740)</f>
        <v>6.7972337962962932</v>
      </c>
    </row>
    <row r="1742" spans="1:17" x14ac:dyDescent="0.25">
      <c r="A1742">
        <v>71021004</v>
      </c>
      <c r="B1742" s="1">
        <v>42942</v>
      </c>
      <c r="C1742" s="2">
        <v>0.37305555555555553</v>
      </c>
      <c r="D1742" s="2">
        <v>0.38090277777777776</v>
      </c>
      <c r="E1742">
        <f>IF(LEN(telefony[[#This Row],[nr]]) = 7, 1,0)</f>
        <v>0</v>
      </c>
      <c r="F1742">
        <f>IF(LEN(telefony[[#This Row],[nr]]) = 8, 1,0)</f>
        <v>1</v>
      </c>
      <c r="G1742">
        <f>IF(LEN(telefony[[#This Row],[nr]]) &gt;= 10, 1,0)</f>
        <v>0</v>
      </c>
      <c r="H1742">
        <f>IF(AND(MID(telefony[[#This Row],[nr]],1,2)="12",  telefony[[#This Row],[Czy stacjonarny]]=1), 1,0)</f>
        <v>0</v>
      </c>
      <c r="I1742" s="2">
        <f>IF(telefony[[#This Row],[Czy stacjonarny na 12]]=1, telefony[[#This Row],[zakonczenie]]-telefony[[#This Row],[rozpoczecie]]+I1741, I1741)</f>
        <v>0.12416666666666637</v>
      </c>
      <c r="J1742" s="9">
        <f>IF(telefony[[#This Row],[Czy stacjonarny]]=1, telefony[[#This Row],[zakonczenie]]-telefony[[#This Row],[rozpoczecie]]+J1741, J1741)</f>
        <v>7.1881365740740684</v>
      </c>
      <c r="K1742" s="9">
        <f>IF(telefony[[#This Row],[Czy komórkowy]]=1, telefony[[#This Row],[zakonczenie]]-telefony[[#This Row],[rozpoczecie]]+K1741, K1741)</f>
        <v>2.3758680555555554</v>
      </c>
      <c r="L1742" s="9">
        <f>IF(telefony[[#This Row],[Czy zagraniczne]]=1, telefony[[#This Row],[zakonczenie]]-telefony[[#This Row],[rozpoczecie]]+L1741, L1741)</f>
        <v>0.48564814814814894</v>
      </c>
      <c r="M1742" s="9">
        <f>IF(telefony[[#This Row],[Czy stacjonarny]]=1, telefony[[#This Row],[zakonczenie]]-telefony[[#This Row],[rozpoczecie]]+M1741, IF(telefony[[#This Row],[Czy komórkowy]]=1, telefony[[#This Row],[zakonczenie]]-telefony[[#This Row],[rozpoczecie]]+M1741, M1741))</f>
        <v>9.5640046296296521</v>
      </c>
      <c r="N1742" s="2">
        <f>telefony[[#This Row],[zakonczenie]]-telefony[[#This Row],[rozpoczecie]]</f>
        <v>7.8472222222222276E-3</v>
      </c>
      <c r="O1742">
        <f>IF(telefony[[#This Row],[Czy zagraniczne]]=1, ROUNDUP(telefony[[#This Row],[Trwanie]]*1440,0),0)</f>
        <v>0</v>
      </c>
      <c r="P1742" s="9">
        <f>IF(telefony[[#This Row],[Czy komórkowy]]=1, P1741+telefony[[#This Row],[Trwanie]], P1741)</f>
        <v>2.2112152777777778</v>
      </c>
      <c r="Q1742" s="9">
        <f>IF(telefony[[#This Row],[Czy stacjonarny]]=1, Q1741+telefony[[#This Row],[Trwanie]], Q1741)</f>
        <v>6.7972337962962932</v>
      </c>
    </row>
    <row r="1743" spans="1:17" x14ac:dyDescent="0.25">
      <c r="A1743">
        <v>17314583</v>
      </c>
      <c r="B1743" s="1">
        <v>42942</v>
      </c>
      <c r="C1743" s="2">
        <v>0.37843749999999998</v>
      </c>
      <c r="D1743" s="2">
        <v>0.38879629629629631</v>
      </c>
      <c r="E1743">
        <f>IF(LEN(telefony[[#This Row],[nr]]) = 7, 1,0)</f>
        <v>0</v>
      </c>
      <c r="F1743">
        <f>IF(LEN(telefony[[#This Row],[nr]]) = 8, 1,0)</f>
        <v>1</v>
      </c>
      <c r="G1743">
        <f>IF(LEN(telefony[[#This Row],[nr]]) &gt;= 10, 1,0)</f>
        <v>0</v>
      </c>
      <c r="H1743">
        <f>IF(AND(MID(telefony[[#This Row],[nr]],1,2)="12",  telefony[[#This Row],[Czy stacjonarny]]=1), 1,0)</f>
        <v>0</v>
      </c>
      <c r="I1743" s="2">
        <f>IF(telefony[[#This Row],[Czy stacjonarny na 12]]=1, telefony[[#This Row],[zakonczenie]]-telefony[[#This Row],[rozpoczecie]]+I1742, I1742)</f>
        <v>0.12416666666666637</v>
      </c>
      <c r="J1743" s="9">
        <f>IF(telefony[[#This Row],[Czy stacjonarny]]=1, telefony[[#This Row],[zakonczenie]]-telefony[[#This Row],[rozpoczecie]]+J1742, J1742)</f>
        <v>7.1881365740740684</v>
      </c>
      <c r="K1743" s="9">
        <f>IF(telefony[[#This Row],[Czy komórkowy]]=1, telefony[[#This Row],[zakonczenie]]-telefony[[#This Row],[rozpoczecie]]+K1742, K1742)</f>
        <v>2.3862268518518519</v>
      </c>
      <c r="L1743" s="9">
        <f>IF(telefony[[#This Row],[Czy zagraniczne]]=1, telefony[[#This Row],[zakonczenie]]-telefony[[#This Row],[rozpoczecie]]+L1742, L1742)</f>
        <v>0.48564814814814894</v>
      </c>
      <c r="M1743" s="9">
        <f>IF(telefony[[#This Row],[Czy stacjonarny]]=1, telefony[[#This Row],[zakonczenie]]-telefony[[#This Row],[rozpoczecie]]+M1742, IF(telefony[[#This Row],[Czy komórkowy]]=1, telefony[[#This Row],[zakonczenie]]-telefony[[#This Row],[rozpoczecie]]+M1742, M1742))</f>
        <v>9.5743634259259487</v>
      </c>
      <c r="N1743" s="2">
        <f>telefony[[#This Row],[zakonczenie]]-telefony[[#This Row],[rozpoczecie]]</f>
        <v>1.0358796296296324E-2</v>
      </c>
      <c r="O1743">
        <f>IF(telefony[[#This Row],[Czy zagraniczne]]=1, ROUNDUP(telefony[[#This Row],[Trwanie]]*1440,0),0)</f>
        <v>0</v>
      </c>
      <c r="P1743" s="9">
        <f>IF(telefony[[#This Row],[Czy komórkowy]]=1, P1742+telefony[[#This Row],[Trwanie]], P1742)</f>
        <v>2.2215740740740744</v>
      </c>
      <c r="Q1743" s="9">
        <f>IF(telefony[[#This Row],[Czy stacjonarny]]=1, Q1742+telefony[[#This Row],[Trwanie]], Q1742)</f>
        <v>6.7972337962962932</v>
      </c>
    </row>
    <row r="1744" spans="1:17" x14ac:dyDescent="0.25">
      <c r="A1744">
        <v>3972159</v>
      </c>
      <c r="B1744" s="1">
        <v>42942</v>
      </c>
      <c r="C1744" s="2">
        <v>0.37895833333333334</v>
      </c>
      <c r="D1744" s="2">
        <v>0.38263888888888886</v>
      </c>
      <c r="E1744">
        <f>IF(LEN(telefony[[#This Row],[nr]]) = 7, 1,0)</f>
        <v>1</v>
      </c>
      <c r="F1744">
        <f>IF(LEN(telefony[[#This Row],[nr]]) = 8, 1,0)</f>
        <v>0</v>
      </c>
      <c r="G1744">
        <f>IF(LEN(telefony[[#This Row],[nr]]) &gt;= 10, 1,0)</f>
        <v>0</v>
      </c>
      <c r="H1744">
        <f>IF(AND(MID(telefony[[#This Row],[nr]],1,2)="12",  telefony[[#This Row],[Czy stacjonarny]]=1), 1,0)</f>
        <v>0</v>
      </c>
      <c r="I1744" s="2">
        <f>IF(telefony[[#This Row],[Czy stacjonarny na 12]]=1, telefony[[#This Row],[zakonczenie]]-telefony[[#This Row],[rozpoczecie]]+I1743, I1743)</f>
        <v>0.12416666666666637</v>
      </c>
      <c r="J1744" s="9">
        <f>IF(telefony[[#This Row],[Czy stacjonarny]]=1, telefony[[#This Row],[zakonczenie]]-telefony[[#This Row],[rozpoczecie]]+J1743, J1743)</f>
        <v>7.1918171296296238</v>
      </c>
      <c r="K1744" s="9">
        <f>IF(telefony[[#This Row],[Czy komórkowy]]=1, telefony[[#This Row],[zakonczenie]]-telefony[[#This Row],[rozpoczecie]]+K1743, K1743)</f>
        <v>2.3862268518518519</v>
      </c>
      <c r="L1744" s="9">
        <f>IF(telefony[[#This Row],[Czy zagraniczne]]=1, telefony[[#This Row],[zakonczenie]]-telefony[[#This Row],[rozpoczecie]]+L1743, L1743)</f>
        <v>0.48564814814814894</v>
      </c>
      <c r="M1744" s="9">
        <f>IF(telefony[[#This Row],[Czy stacjonarny]]=1, telefony[[#This Row],[zakonczenie]]-telefony[[#This Row],[rozpoczecie]]+M1743, IF(telefony[[#This Row],[Czy komórkowy]]=1, telefony[[#This Row],[zakonczenie]]-telefony[[#This Row],[rozpoczecie]]+M1743, M1743))</f>
        <v>9.578043981481505</v>
      </c>
      <c r="N1744" s="2">
        <f>telefony[[#This Row],[zakonczenie]]-telefony[[#This Row],[rozpoczecie]]</f>
        <v>3.6805555555555203E-3</v>
      </c>
      <c r="O1744">
        <f>IF(telefony[[#This Row],[Czy zagraniczne]]=1, ROUNDUP(telefony[[#This Row],[Trwanie]]*1440,0),0)</f>
        <v>0</v>
      </c>
      <c r="P1744" s="9">
        <f>IF(telefony[[#This Row],[Czy komórkowy]]=1, P1743+telefony[[#This Row],[Trwanie]], P1743)</f>
        <v>2.2215740740740744</v>
      </c>
      <c r="Q1744" s="9">
        <f>IF(telefony[[#This Row],[Czy stacjonarny]]=1, Q1743+telefony[[#This Row],[Trwanie]], Q1743)</f>
        <v>6.8009143518518487</v>
      </c>
    </row>
    <row r="1745" spans="1:17" x14ac:dyDescent="0.25">
      <c r="A1745">
        <v>94989369</v>
      </c>
      <c r="B1745" s="1">
        <v>42942</v>
      </c>
      <c r="C1745" s="2">
        <v>0.37965277777777778</v>
      </c>
      <c r="D1745" s="2">
        <v>0.39068287037037036</v>
      </c>
      <c r="E1745">
        <f>IF(LEN(telefony[[#This Row],[nr]]) = 7, 1,0)</f>
        <v>0</v>
      </c>
      <c r="F1745">
        <f>IF(LEN(telefony[[#This Row],[nr]]) = 8, 1,0)</f>
        <v>1</v>
      </c>
      <c r="G1745">
        <f>IF(LEN(telefony[[#This Row],[nr]]) &gt;= 10, 1,0)</f>
        <v>0</v>
      </c>
      <c r="H1745">
        <f>IF(AND(MID(telefony[[#This Row],[nr]],1,2)="12",  telefony[[#This Row],[Czy stacjonarny]]=1), 1,0)</f>
        <v>0</v>
      </c>
      <c r="I1745" s="2">
        <f>IF(telefony[[#This Row],[Czy stacjonarny na 12]]=1, telefony[[#This Row],[zakonczenie]]-telefony[[#This Row],[rozpoczecie]]+I1744, I1744)</f>
        <v>0.12416666666666637</v>
      </c>
      <c r="J1745" s="9">
        <f>IF(telefony[[#This Row],[Czy stacjonarny]]=1, telefony[[#This Row],[zakonczenie]]-telefony[[#This Row],[rozpoczecie]]+J1744, J1744)</f>
        <v>7.1918171296296238</v>
      </c>
      <c r="K1745" s="9">
        <f>IF(telefony[[#This Row],[Czy komórkowy]]=1, telefony[[#This Row],[zakonczenie]]-telefony[[#This Row],[rozpoczecie]]+K1744, K1744)</f>
        <v>2.3972569444444445</v>
      </c>
      <c r="L1745" s="9">
        <f>IF(telefony[[#This Row],[Czy zagraniczne]]=1, telefony[[#This Row],[zakonczenie]]-telefony[[#This Row],[rozpoczecie]]+L1744, L1744)</f>
        <v>0.48564814814814894</v>
      </c>
      <c r="M1745" s="9">
        <f>IF(telefony[[#This Row],[Czy stacjonarny]]=1, telefony[[#This Row],[zakonczenie]]-telefony[[#This Row],[rozpoczecie]]+M1744, IF(telefony[[#This Row],[Czy komórkowy]]=1, telefony[[#This Row],[zakonczenie]]-telefony[[#This Row],[rozpoczecie]]+M1744, M1744))</f>
        <v>9.5890740740740981</v>
      </c>
      <c r="N1745" s="2">
        <f>telefony[[#This Row],[zakonczenie]]-telefony[[#This Row],[rozpoczecie]]</f>
        <v>1.1030092592592577E-2</v>
      </c>
      <c r="O1745">
        <f>IF(telefony[[#This Row],[Czy zagraniczne]]=1, ROUNDUP(telefony[[#This Row],[Trwanie]]*1440,0),0)</f>
        <v>0</v>
      </c>
      <c r="P1745" s="9">
        <f>IF(telefony[[#This Row],[Czy komórkowy]]=1, P1744+telefony[[#This Row],[Trwanie]], P1744)</f>
        <v>2.2326041666666669</v>
      </c>
      <c r="Q1745" s="9">
        <f>IF(telefony[[#This Row],[Czy stacjonarny]]=1, Q1744+telefony[[#This Row],[Trwanie]], Q1744)</f>
        <v>6.8009143518518487</v>
      </c>
    </row>
    <row r="1746" spans="1:17" x14ac:dyDescent="0.25">
      <c r="A1746">
        <v>4857453</v>
      </c>
      <c r="B1746" s="1">
        <v>42942</v>
      </c>
      <c r="C1746" s="2">
        <v>0.38013888888888892</v>
      </c>
      <c r="D1746" s="2">
        <v>0.385625</v>
      </c>
      <c r="E1746">
        <f>IF(LEN(telefony[[#This Row],[nr]]) = 7, 1,0)</f>
        <v>1</v>
      </c>
      <c r="F1746">
        <f>IF(LEN(telefony[[#This Row],[nr]]) = 8, 1,0)</f>
        <v>0</v>
      </c>
      <c r="G1746">
        <f>IF(LEN(telefony[[#This Row],[nr]]) &gt;= 10, 1,0)</f>
        <v>0</v>
      </c>
      <c r="H1746">
        <f>IF(AND(MID(telefony[[#This Row],[nr]],1,2)="12",  telefony[[#This Row],[Czy stacjonarny]]=1), 1,0)</f>
        <v>0</v>
      </c>
      <c r="I1746" s="2">
        <f>IF(telefony[[#This Row],[Czy stacjonarny na 12]]=1, telefony[[#This Row],[zakonczenie]]-telefony[[#This Row],[rozpoczecie]]+I1745, I1745)</f>
        <v>0.12416666666666637</v>
      </c>
      <c r="J1746" s="9">
        <f>IF(telefony[[#This Row],[Czy stacjonarny]]=1, telefony[[#This Row],[zakonczenie]]-telefony[[#This Row],[rozpoczecie]]+J1745, J1745)</f>
        <v>7.1973032407407347</v>
      </c>
      <c r="K1746" s="9">
        <f>IF(telefony[[#This Row],[Czy komórkowy]]=1, telefony[[#This Row],[zakonczenie]]-telefony[[#This Row],[rozpoczecie]]+K1745, K1745)</f>
        <v>2.3972569444444445</v>
      </c>
      <c r="L1746" s="9">
        <f>IF(telefony[[#This Row],[Czy zagraniczne]]=1, telefony[[#This Row],[zakonczenie]]-telefony[[#This Row],[rozpoczecie]]+L1745, L1745)</f>
        <v>0.48564814814814894</v>
      </c>
      <c r="M1746" s="9">
        <f>IF(telefony[[#This Row],[Czy stacjonarny]]=1, telefony[[#This Row],[zakonczenie]]-telefony[[#This Row],[rozpoczecie]]+M1745, IF(telefony[[#This Row],[Czy komórkowy]]=1, telefony[[#This Row],[zakonczenie]]-telefony[[#This Row],[rozpoczecie]]+M1745, M1745))</f>
        <v>9.5945601851852089</v>
      </c>
      <c r="N1746" s="2">
        <f>telefony[[#This Row],[zakonczenie]]-telefony[[#This Row],[rozpoczecie]]</f>
        <v>5.4861111111110805E-3</v>
      </c>
      <c r="O1746">
        <f>IF(telefony[[#This Row],[Czy zagraniczne]]=1, ROUNDUP(telefony[[#This Row],[Trwanie]]*1440,0),0)</f>
        <v>0</v>
      </c>
      <c r="P1746" s="9">
        <f>IF(telefony[[#This Row],[Czy komórkowy]]=1, P1745+telefony[[#This Row],[Trwanie]], P1745)</f>
        <v>2.2326041666666669</v>
      </c>
      <c r="Q1746" s="9">
        <f>IF(telefony[[#This Row],[Czy stacjonarny]]=1, Q1745+telefony[[#This Row],[Trwanie]], Q1745)</f>
        <v>6.8064004629629595</v>
      </c>
    </row>
    <row r="1747" spans="1:17" x14ac:dyDescent="0.25">
      <c r="A1747">
        <v>7980513</v>
      </c>
      <c r="B1747" s="1">
        <v>42942</v>
      </c>
      <c r="C1747" s="2">
        <v>0.38197916666666665</v>
      </c>
      <c r="D1747" s="2">
        <v>0.38288194444444446</v>
      </c>
      <c r="E1747">
        <f>IF(LEN(telefony[[#This Row],[nr]]) = 7, 1,0)</f>
        <v>1</v>
      </c>
      <c r="F1747">
        <f>IF(LEN(telefony[[#This Row],[nr]]) = 8, 1,0)</f>
        <v>0</v>
      </c>
      <c r="G1747">
        <f>IF(LEN(telefony[[#This Row],[nr]]) &gt;= 10, 1,0)</f>
        <v>0</v>
      </c>
      <c r="H1747">
        <f>IF(AND(MID(telefony[[#This Row],[nr]],1,2)="12",  telefony[[#This Row],[Czy stacjonarny]]=1), 1,0)</f>
        <v>0</v>
      </c>
      <c r="I1747" s="2">
        <f>IF(telefony[[#This Row],[Czy stacjonarny na 12]]=1, telefony[[#This Row],[zakonczenie]]-telefony[[#This Row],[rozpoczecie]]+I1746, I1746)</f>
        <v>0.12416666666666637</v>
      </c>
      <c r="J1747" s="9">
        <f>IF(telefony[[#This Row],[Czy stacjonarny]]=1, telefony[[#This Row],[zakonczenie]]-telefony[[#This Row],[rozpoczecie]]+J1746, J1746)</f>
        <v>7.1982060185185128</v>
      </c>
      <c r="K1747" s="9">
        <f>IF(telefony[[#This Row],[Czy komórkowy]]=1, telefony[[#This Row],[zakonczenie]]-telefony[[#This Row],[rozpoczecie]]+K1746, K1746)</f>
        <v>2.3972569444444445</v>
      </c>
      <c r="L1747" s="9">
        <f>IF(telefony[[#This Row],[Czy zagraniczne]]=1, telefony[[#This Row],[zakonczenie]]-telefony[[#This Row],[rozpoczecie]]+L1746, L1746)</f>
        <v>0.48564814814814894</v>
      </c>
      <c r="M1747" s="9">
        <f>IF(telefony[[#This Row],[Czy stacjonarny]]=1, telefony[[#This Row],[zakonczenie]]-telefony[[#This Row],[rozpoczecie]]+M1746, IF(telefony[[#This Row],[Czy komórkowy]]=1, telefony[[#This Row],[zakonczenie]]-telefony[[#This Row],[rozpoczecie]]+M1746, M1746))</f>
        <v>9.5954629629629871</v>
      </c>
      <c r="N1747" s="2">
        <f>telefony[[#This Row],[zakonczenie]]-telefony[[#This Row],[rozpoczecie]]</f>
        <v>9.0277777777780788E-4</v>
      </c>
      <c r="O1747">
        <f>IF(telefony[[#This Row],[Czy zagraniczne]]=1, ROUNDUP(telefony[[#This Row],[Trwanie]]*1440,0),0)</f>
        <v>0</v>
      </c>
      <c r="P1747" s="9">
        <f>IF(telefony[[#This Row],[Czy komórkowy]]=1, P1746+telefony[[#This Row],[Trwanie]], P1746)</f>
        <v>2.2326041666666669</v>
      </c>
      <c r="Q1747" s="9">
        <f>IF(telefony[[#This Row],[Czy stacjonarny]]=1, Q1746+telefony[[#This Row],[Trwanie]], Q1746)</f>
        <v>6.8073032407407377</v>
      </c>
    </row>
    <row r="1748" spans="1:17" x14ac:dyDescent="0.25">
      <c r="A1748">
        <v>6896175</v>
      </c>
      <c r="B1748" s="1">
        <v>42942</v>
      </c>
      <c r="C1748" s="2">
        <v>0.38309027777777777</v>
      </c>
      <c r="D1748" s="2">
        <v>0.38425925925925924</v>
      </c>
      <c r="E1748">
        <f>IF(LEN(telefony[[#This Row],[nr]]) = 7, 1,0)</f>
        <v>1</v>
      </c>
      <c r="F1748">
        <f>IF(LEN(telefony[[#This Row],[nr]]) = 8, 1,0)</f>
        <v>0</v>
      </c>
      <c r="G1748">
        <f>IF(LEN(telefony[[#This Row],[nr]]) &gt;= 10, 1,0)</f>
        <v>0</v>
      </c>
      <c r="H1748">
        <f>IF(AND(MID(telefony[[#This Row],[nr]],1,2)="12",  telefony[[#This Row],[Czy stacjonarny]]=1), 1,0)</f>
        <v>0</v>
      </c>
      <c r="I1748" s="2">
        <f>IF(telefony[[#This Row],[Czy stacjonarny na 12]]=1, telefony[[#This Row],[zakonczenie]]-telefony[[#This Row],[rozpoczecie]]+I1747, I1747)</f>
        <v>0.12416666666666637</v>
      </c>
      <c r="J1748" s="9">
        <f>IF(telefony[[#This Row],[Czy stacjonarny]]=1, telefony[[#This Row],[zakonczenie]]-telefony[[#This Row],[rozpoczecie]]+J1747, J1747)</f>
        <v>7.1993749999999945</v>
      </c>
      <c r="K1748" s="9">
        <f>IF(telefony[[#This Row],[Czy komórkowy]]=1, telefony[[#This Row],[zakonczenie]]-telefony[[#This Row],[rozpoczecie]]+K1747, K1747)</f>
        <v>2.3972569444444445</v>
      </c>
      <c r="L1748" s="9">
        <f>IF(telefony[[#This Row],[Czy zagraniczne]]=1, telefony[[#This Row],[zakonczenie]]-telefony[[#This Row],[rozpoczecie]]+L1747, L1747)</f>
        <v>0.48564814814814894</v>
      </c>
      <c r="M1748" s="9">
        <f>IF(telefony[[#This Row],[Czy stacjonarny]]=1, telefony[[#This Row],[zakonczenie]]-telefony[[#This Row],[rozpoczecie]]+M1747, IF(telefony[[#This Row],[Czy komórkowy]]=1, telefony[[#This Row],[zakonczenie]]-telefony[[#This Row],[rozpoczecie]]+M1747, M1747))</f>
        <v>9.5966319444444679</v>
      </c>
      <c r="N1748" s="2">
        <f>telefony[[#This Row],[zakonczenie]]-telefony[[#This Row],[rozpoczecie]]</f>
        <v>1.1689814814814792E-3</v>
      </c>
      <c r="O1748">
        <f>IF(telefony[[#This Row],[Czy zagraniczne]]=1, ROUNDUP(telefony[[#This Row],[Trwanie]]*1440,0),0)</f>
        <v>0</v>
      </c>
      <c r="P1748" s="9">
        <f>IF(telefony[[#This Row],[Czy komórkowy]]=1, P1747+telefony[[#This Row],[Trwanie]], P1747)</f>
        <v>2.2326041666666669</v>
      </c>
      <c r="Q1748" s="9">
        <f>IF(telefony[[#This Row],[Czy stacjonarny]]=1, Q1747+telefony[[#This Row],[Trwanie]], Q1747)</f>
        <v>6.8084722222222194</v>
      </c>
    </row>
    <row r="1749" spans="1:17" x14ac:dyDescent="0.25">
      <c r="A1749">
        <v>1689993</v>
      </c>
      <c r="B1749" s="1">
        <v>42942</v>
      </c>
      <c r="C1749" s="2">
        <v>0.38337962962962963</v>
      </c>
      <c r="D1749" s="2">
        <v>0.38748842592592592</v>
      </c>
      <c r="E1749">
        <f>IF(LEN(telefony[[#This Row],[nr]]) = 7, 1,0)</f>
        <v>1</v>
      </c>
      <c r="F1749">
        <f>IF(LEN(telefony[[#This Row],[nr]]) = 8, 1,0)</f>
        <v>0</v>
      </c>
      <c r="G1749">
        <f>IF(LEN(telefony[[#This Row],[nr]]) &gt;= 10, 1,0)</f>
        <v>0</v>
      </c>
      <c r="H1749">
        <f>IF(AND(MID(telefony[[#This Row],[nr]],1,2)="12",  telefony[[#This Row],[Czy stacjonarny]]=1), 1,0)</f>
        <v>0</v>
      </c>
      <c r="I1749" s="2">
        <f>IF(telefony[[#This Row],[Czy stacjonarny na 12]]=1, telefony[[#This Row],[zakonczenie]]-telefony[[#This Row],[rozpoczecie]]+I1748, I1748)</f>
        <v>0.12416666666666637</v>
      </c>
      <c r="J1749" s="9">
        <f>IF(telefony[[#This Row],[Czy stacjonarny]]=1, telefony[[#This Row],[zakonczenie]]-telefony[[#This Row],[rozpoczecie]]+J1748, J1748)</f>
        <v>7.2034837962962905</v>
      </c>
      <c r="K1749" s="9">
        <f>IF(telefony[[#This Row],[Czy komórkowy]]=1, telefony[[#This Row],[zakonczenie]]-telefony[[#This Row],[rozpoczecie]]+K1748, K1748)</f>
        <v>2.3972569444444445</v>
      </c>
      <c r="L1749" s="9">
        <f>IF(telefony[[#This Row],[Czy zagraniczne]]=1, telefony[[#This Row],[zakonczenie]]-telefony[[#This Row],[rozpoczecie]]+L1748, L1748)</f>
        <v>0.48564814814814894</v>
      </c>
      <c r="M1749" s="9">
        <f>IF(telefony[[#This Row],[Czy stacjonarny]]=1, telefony[[#This Row],[zakonczenie]]-telefony[[#This Row],[rozpoczecie]]+M1748, IF(telefony[[#This Row],[Czy komórkowy]]=1, telefony[[#This Row],[zakonczenie]]-telefony[[#This Row],[rozpoczecie]]+M1748, M1748))</f>
        <v>9.6007407407407648</v>
      </c>
      <c r="N1749" s="2">
        <f>telefony[[#This Row],[zakonczenie]]-telefony[[#This Row],[rozpoczecie]]</f>
        <v>4.108796296296291E-3</v>
      </c>
      <c r="O1749">
        <f>IF(telefony[[#This Row],[Czy zagraniczne]]=1, ROUNDUP(telefony[[#This Row],[Trwanie]]*1440,0),0)</f>
        <v>0</v>
      </c>
      <c r="P1749" s="9">
        <f>IF(telefony[[#This Row],[Czy komórkowy]]=1, P1748+telefony[[#This Row],[Trwanie]], P1748)</f>
        <v>2.2326041666666669</v>
      </c>
      <c r="Q1749" s="9">
        <f>IF(telefony[[#This Row],[Czy stacjonarny]]=1, Q1748+telefony[[#This Row],[Trwanie]], Q1748)</f>
        <v>6.8125810185185154</v>
      </c>
    </row>
    <row r="1750" spans="1:17" x14ac:dyDescent="0.25">
      <c r="A1750">
        <v>1183006</v>
      </c>
      <c r="B1750" s="1">
        <v>42942</v>
      </c>
      <c r="C1750" s="2">
        <v>0.38601851851851854</v>
      </c>
      <c r="D1750" s="2">
        <v>0.39283564814814814</v>
      </c>
      <c r="E1750">
        <f>IF(LEN(telefony[[#This Row],[nr]]) = 7, 1,0)</f>
        <v>1</v>
      </c>
      <c r="F1750">
        <f>IF(LEN(telefony[[#This Row],[nr]]) = 8, 1,0)</f>
        <v>0</v>
      </c>
      <c r="G1750">
        <f>IF(LEN(telefony[[#This Row],[nr]]) &gt;= 10, 1,0)</f>
        <v>0</v>
      </c>
      <c r="H1750">
        <f>IF(AND(MID(telefony[[#This Row],[nr]],1,2)="12",  telefony[[#This Row],[Czy stacjonarny]]=1), 1,0)</f>
        <v>0</v>
      </c>
      <c r="I1750" s="2">
        <f>IF(telefony[[#This Row],[Czy stacjonarny na 12]]=1, telefony[[#This Row],[zakonczenie]]-telefony[[#This Row],[rozpoczecie]]+I1749, I1749)</f>
        <v>0.12416666666666637</v>
      </c>
      <c r="J1750" s="9">
        <f>IF(telefony[[#This Row],[Czy stacjonarny]]=1, telefony[[#This Row],[zakonczenie]]-telefony[[#This Row],[rozpoczecie]]+J1749, J1749)</f>
        <v>7.2103009259259201</v>
      </c>
      <c r="K1750" s="9">
        <f>IF(telefony[[#This Row],[Czy komórkowy]]=1, telefony[[#This Row],[zakonczenie]]-telefony[[#This Row],[rozpoczecie]]+K1749, K1749)</f>
        <v>2.3972569444444445</v>
      </c>
      <c r="L1750" s="9">
        <f>IF(telefony[[#This Row],[Czy zagraniczne]]=1, telefony[[#This Row],[zakonczenie]]-telefony[[#This Row],[rozpoczecie]]+L1749, L1749)</f>
        <v>0.48564814814814894</v>
      </c>
      <c r="M1750" s="9">
        <f>IF(telefony[[#This Row],[Czy stacjonarny]]=1, telefony[[#This Row],[zakonczenie]]-telefony[[#This Row],[rozpoczecie]]+M1749, IF(telefony[[#This Row],[Czy komórkowy]]=1, telefony[[#This Row],[zakonczenie]]-telefony[[#This Row],[rozpoczecie]]+M1749, M1749))</f>
        <v>9.6075578703703943</v>
      </c>
      <c r="N1750" s="2">
        <f>telefony[[#This Row],[zakonczenie]]-telefony[[#This Row],[rozpoczecie]]</f>
        <v>6.8171296296296036E-3</v>
      </c>
      <c r="O1750">
        <f>IF(telefony[[#This Row],[Czy zagraniczne]]=1, ROUNDUP(telefony[[#This Row],[Trwanie]]*1440,0),0)</f>
        <v>0</v>
      </c>
      <c r="P1750" s="9">
        <f>IF(telefony[[#This Row],[Czy komórkowy]]=1, P1749+telefony[[#This Row],[Trwanie]], P1749)</f>
        <v>2.2326041666666669</v>
      </c>
      <c r="Q1750" s="9">
        <f>IF(telefony[[#This Row],[Czy stacjonarny]]=1, Q1749+telefony[[#This Row],[Trwanie]], Q1749)</f>
        <v>6.8193981481481449</v>
      </c>
    </row>
    <row r="1751" spans="1:17" x14ac:dyDescent="0.25">
      <c r="A1751">
        <v>9446278</v>
      </c>
      <c r="B1751" s="1">
        <v>42942</v>
      </c>
      <c r="C1751" s="2">
        <v>0.38871527777777776</v>
      </c>
      <c r="D1751" s="2">
        <v>0.38982638888888888</v>
      </c>
      <c r="E1751">
        <f>IF(LEN(telefony[[#This Row],[nr]]) = 7, 1,0)</f>
        <v>1</v>
      </c>
      <c r="F1751">
        <f>IF(LEN(telefony[[#This Row],[nr]]) = 8, 1,0)</f>
        <v>0</v>
      </c>
      <c r="G1751">
        <f>IF(LEN(telefony[[#This Row],[nr]]) &gt;= 10, 1,0)</f>
        <v>0</v>
      </c>
      <c r="H1751">
        <f>IF(AND(MID(telefony[[#This Row],[nr]],1,2)="12",  telefony[[#This Row],[Czy stacjonarny]]=1), 1,0)</f>
        <v>0</v>
      </c>
      <c r="I1751" s="2">
        <f>IF(telefony[[#This Row],[Czy stacjonarny na 12]]=1, telefony[[#This Row],[zakonczenie]]-telefony[[#This Row],[rozpoczecie]]+I1750, I1750)</f>
        <v>0.12416666666666637</v>
      </c>
      <c r="J1751" s="9">
        <f>IF(telefony[[#This Row],[Czy stacjonarny]]=1, telefony[[#This Row],[zakonczenie]]-telefony[[#This Row],[rozpoczecie]]+J1750, J1750)</f>
        <v>7.2114120370370314</v>
      </c>
      <c r="K1751" s="9">
        <f>IF(telefony[[#This Row],[Czy komórkowy]]=1, telefony[[#This Row],[zakonczenie]]-telefony[[#This Row],[rozpoczecie]]+K1750, K1750)</f>
        <v>2.3972569444444445</v>
      </c>
      <c r="L1751" s="9">
        <f>IF(telefony[[#This Row],[Czy zagraniczne]]=1, telefony[[#This Row],[zakonczenie]]-telefony[[#This Row],[rozpoczecie]]+L1750, L1750)</f>
        <v>0.48564814814814894</v>
      </c>
      <c r="M1751" s="9">
        <f>IF(telefony[[#This Row],[Czy stacjonarny]]=1, telefony[[#This Row],[zakonczenie]]-telefony[[#This Row],[rozpoczecie]]+M1750, IF(telefony[[#This Row],[Czy komórkowy]]=1, telefony[[#This Row],[zakonczenie]]-telefony[[#This Row],[rozpoczecie]]+M1750, M1750))</f>
        <v>9.6086689814815056</v>
      </c>
      <c r="N1751" s="2">
        <f>telefony[[#This Row],[zakonczenie]]-telefony[[#This Row],[rozpoczecie]]</f>
        <v>1.1111111111111183E-3</v>
      </c>
      <c r="O1751">
        <f>IF(telefony[[#This Row],[Czy zagraniczne]]=1, ROUNDUP(telefony[[#This Row],[Trwanie]]*1440,0),0)</f>
        <v>0</v>
      </c>
      <c r="P1751" s="9">
        <f>IF(telefony[[#This Row],[Czy komórkowy]]=1, P1750+telefony[[#This Row],[Trwanie]], P1750)</f>
        <v>2.2326041666666669</v>
      </c>
      <c r="Q1751" s="9">
        <f>IF(telefony[[#This Row],[Czy stacjonarny]]=1, Q1750+telefony[[#This Row],[Trwanie]], Q1750)</f>
        <v>6.8205092592592562</v>
      </c>
    </row>
    <row r="1752" spans="1:17" x14ac:dyDescent="0.25">
      <c r="A1752">
        <v>2445944</v>
      </c>
      <c r="B1752" s="1">
        <v>42942</v>
      </c>
      <c r="C1752" s="2">
        <v>0.3895601851851852</v>
      </c>
      <c r="D1752" s="2">
        <v>0.39548611111111109</v>
      </c>
      <c r="E1752">
        <f>IF(LEN(telefony[[#This Row],[nr]]) = 7, 1,0)</f>
        <v>1</v>
      </c>
      <c r="F1752">
        <f>IF(LEN(telefony[[#This Row],[nr]]) = 8, 1,0)</f>
        <v>0</v>
      </c>
      <c r="G1752">
        <f>IF(LEN(telefony[[#This Row],[nr]]) &gt;= 10, 1,0)</f>
        <v>0</v>
      </c>
      <c r="H1752">
        <f>IF(AND(MID(telefony[[#This Row],[nr]],1,2)="12",  telefony[[#This Row],[Czy stacjonarny]]=1), 1,0)</f>
        <v>0</v>
      </c>
      <c r="I1752" s="2">
        <f>IF(telefony[[#This Row],[Czy stacjonarny na 12]]=1, telefony[[#This Row],[zakonczenie]]-telefony[[#This Row],[rozpoczecie]]+I1751, I1751)</f>
        <v>0.12416666666666637</v>
      </c>
      <c r="J1752" s="9">
        <f>IF(telefony[[#This Row],[Czy stacjonarny]]=1, telefony[[#This Row],[zakonczenie]]-telefony[[#This Row],[rozpoczecie]]+J1751, J1751)</f>
        <v>7.217337962962957</v>
      </c>
      <c r="K1752" s="9">
        <f>IF(telefony[[#This Row],[Czy komórkowy]]=1, telefony[[#This Row],[zakonczenie]]-telefony[[#This Row],[rozpoczecie]]+K1751, K1751)</f>
        <v>2.3972569444444445</v>
      </c>
      <c r="L1752" s="9">
        <f>IF(telefony[[#This Row],[Czy zagraniczne]]=1, telefony[[#This Row],[zakonczenie]]-telefony[[#This Row],[rozpoczecie]]+L1751, L1751)</f>
        <v>0.48564814814814894</v>
      </c>
      <c r="M1752" s="9">
        <f>IF(telefony[[#This Row],[Czy stacjonarny]]=1, telefony[[#This Row],[zakonczenie]]-telefony[[#This Row],[rozpoczecie]]+M1751, IF(telefony[[#This Row],[Czy komórkowy]]=1, telefony[[#This Row],[zakonczenie]]-telefony[[#This Row],[rozpoczecie]]+M1751, M1751))</f>
        <v>9.6145949074074313</v>
      </c>
      <c r="N1752" s="2">
        <f>telefony[[#This Row],[zakonczenie]]-telefony[[#This Row],[rozpoczecie]]</f>
        <v>5.9259259259258901E-3</v>
      </c>
      <c r="O1752">
        <f>IF(telefony[[#This Row],[Czy zagraniczne]]=1, ROUNDUP(telefony[[#This Row],[Trwanie]]*1440,0),0)</f>
        <v>0</v>
      </c>
      <c r="P1752" s="9">
        <f>IF(telefony[[#This Row],[Czy komórkowy]]=1, P1751+telefony[[#This Row],[Trwanie]], P1751)</f>
        <v>2.2326041666666669</v>
      </c>
      <c r="Q1752" s="9">
        <f>IF(telefony[[#This Row],[Czy stacjonarny]]=1, Q1751+telefony[[#This Row],[Trwanie]], Q1751)</f>
        <v>6.8264351851851819</v>
      </c>
    </row>
    <row r="1753" spans="1:17" x14ac:dyDescent="0.25">
      <c r="A1753">
        <v>4404713</v>
      </c>
      <c r="B1753" s="1">
        <v>42942</v>
      </c>
      <c r="C1753" s="2">
        <v>0.39533564814814814</v>
      </c>
      <c r="D1753" s="2">
        <v>0.39599537037037036</v>
      </c>
      <c r="E1753">
        <f>IF(LEN(telefony[[#This Row],[nr]]) = 7, 1,0)</f>
        <v>1</v>
      </c>
      <c r="F1753">
        <f>IF(LEN(telefony[[#This Row],[nr]]) = 8, 1,0)</f>
        <v>0</v>
      </c>
      <c r="G1753">
        <f>IF(LEN(telefony[[#This Row],[nr]]) &gt;= 10, 1,0)</f>
        <v>0</v>
      </c>
      <c r="H1753">
        <f>IF(AND(MID(telefony[[#This Row],[nr]],1,2)="12",  telefony[[#This Row],[Czy stacjonarny]]=1), 1,0)</f>
        <v>0</v>
      </c>
      <c r="I1753" s="2">
        <f>IF(telefony[[#This Row],[Czy stacjonarny na 12]]=1, telefony[[#This Row],[zakonczenie]]-telefony[[#This Row],[rozpoczecie]]+I1752, I1752)</f>
        <v>0.12416666666666637</v>
      </c>
      <c r="J1753" s="9">
        <f>IF(telefony[[#This Row],[Czy stacjonarny]]=1, telefony[[#This Row],[zakonczenie]]-telefony[[#This Row],[rozpoczecie]]+J1752, J1752)</f>
        <v>7.2179976851851793</v>
      </c>
      <c r="K1753" s="9">
        <f>IF(telefony[[#This Row],[Czy komórkowy]]=1, telefony[[#This Row],[zakonczenie]]-telefony[[#This Row],[rozpoczecie]]+K1752, K1752)</f>
        <v>2.3972569444444445</v>
      </c>
      <c r="L1753" s="9">
        <f>IF(telefony[[#This Row],[Czy zagraniczne]]=1, telefony[[#This Row],[zakonczenie]]-telefony[[#This Row],[rozpoczecie]]+L1752, L1752)</f>
        <v>0.48564814814814894</v>
      </c>
      <c r="M1753" s="9">
        <f>IF(telefony[[#This Row],[Czy stacjonarny]]=1, telefony[[#This Row],[zakonczenie]]-telefony[[#This Row],[rozpoczecie]]+M1752, IF(telefony[[#This Row],[Czy komórkowy]]=1, telefony[[#This Row],[zakonczenie]]-telefony[[#This Row],[rozpoczecie]]+M1752, M1752))</f>
        <v>9.6152546296296535</v>
      </c>
      <c r="N1753" s="2">
        <f>telefony[[#This Row],[zakonczenie]]-telefony[[#This Row],[rozpoczecie]]</f>
        <v>6.5972222222221433E-4</v>
      </c>
      <c r="O1753">
        <f>IF(telefony[[#This Row],[Czy zagraniczne]]=1, ROUNDUP(telefony[[#This Row],[Trwanie]]*1440,0),0)</f>
        <v>0</v>
      </c>
      <c r="P1753" s="9">
        <f>IF(telefony[[#This Row],[Czy komórkowy]]=1, P1752+telefony[[#This Row],[Trwanie]], P1752)</f>
        <v>2.2326041666666669</v>
      </c>
      <c r="Q1753" s="9">
        <f>IF(telefony[[#This Row],[Czy stacjonarny]]=1, Q1752+telefony[[#This Row],[Trwanie]], Q1752)</f>
        <v>6.8270949074074041</v>
      </c>
    </row>
    <row r="1754" spans="1:17" x14ac:dyDescent="0.25">
      <c r="A1754">
        <v>6495153</v>
      </c>
      <c r="B1754" s="1">
        <v>42942</v>
      </c>
      <c r="C1754" s="2">
        <v>0.4001736111111111</v>
      </c>
      <c r="D1754" s="2">
        <v>0.40406249999999999</v>
      </c>
      <c r="E1754">
        <f>IF(LEN(telefony[[#This Row],[nr]]) = 7, 1,0)</f>
        <v>1</v>
      </c>
      <c r="F1754">
        <f>IF(LEN(telefony[[#This Row],[nr]]) = 8, 1,0)</f>
        <v>0</v>
      </c>
      <c r="G1754">
        <f>IF(LEN(telefony[[#This Row],[nr]]) &gt;= 10, 1,0)</f>
        <v>0</v>
      </c>
      <c r="H1754">
        <f>IF(AND(MID(telefony[[#This Row],[nr]],1,2)="12",  telefony[[#This Row],[Czy stacjonarny]]=1), 1,0)</f>
        <v>0</v>
      </c>
      <c r="I1754" s="2">
        <f>IF(telefony[[#This Row],[Czy stacjonarny na 12]]=1, telefony[[#This Row],[zakonczenie]]-telefony[[#This Row],[rozpoczecie]]+I1753, I1753)</f>
        <v>0.12416666666666637</v>
      </c>
      <c r="J1754" s="9">
        <f>IF(telefony[[#This Row],[Czy stacjonarny]]=1, telefony[[#This Row],[zakonczenie]]-telefony[[#This Row],[rozpoczecie]]+J1753, J1753)</f>
        <v>7.2218865740740679</v>
      </c>
      <c r="K1754" s="9">
        <f>IF(telefony[[#This Row],[Czy komórkowy]]=1, telefony[[#This Row],[zakonczenie]]-telefony[[#This Row],[rozpoczecie]]+K1753, K1753)</f>
        <v>2.3972569444444445</v>
      </c>
      <c r="L1754" s="9">
        <f>IF(telefony[[#This Row],[Czy zagraniczne]]=1, telefony[[#This Row],[zakonczenie]]-telefony[[#This Row],[rozpoczecie]]+L1753, L1753)</f>
        <v>0.48564814814814894</v>
      </c>
      <c r="M1754" s="9">
        <f>IF(telefony[[#This Row],[Czy stacjonarny]]=1, telefony[[#This Row],[zakonczenie]]-telefony[[#This Row],[rozpoczecie]]+M1753, IF(telefony[[#This Row],[Czy komórkowy]]=1, telefony[[#This Row],[zakonczenie]]-telefony[[#This Row],[rozpoczecie]]+M1753, M1753))</f>
        <v>9.619143518518543</v>
      </c>
      <c r="N1754" s="2">
        <f>telefony[[#This Row],[zakonczenie]]-telefony[[#This Row],[rozpoczecie]]</f>
        <v>3.8888888888888862E-3</v>
      </c>
      <c r="O1754">
        <f>IF(telefony[[#This Row],[Czy zagraniczne]]=1, ROUNDUP(telefony[[#This Row],[Trwanie]]*1440,0),0)</f>
        <v>0</v>
      </c>
      <c r="P1754" s="9">
        <f>IF(telefony[[#This Row],[Czy komórkowy]]=1, P1753+telefony[[#This Row],[Trwanie]], P1753)</f>
        <v>2.2326041666666669</v>
      </c>
      <c r="Q1754" s="9">
        <f>IF(telefony[[#This Row],[Czy stacjonarny]]=1, Q1753+telefony[[#This Row],[Trwanie]], Q1753)</f>
        <v>6.8309837962962927</v>
      </c>
    </row>
    <row r="1755" spans="1:17" x14ac:dyDescent="0.25">
      <c r="A1755">
        <v>2684831</v>
      </c>
      <c r="B1755" s="1">
        <v>42942</v>
      </c>
      <c r="C1755" s="2">
        <v>0.40130787037037036</v>
      </c>
      <c r="D1755" s="2">
        <v>0.40658564814814813</v>
      </c>
      <c r="E1755">
        <f>IF(LEN(telefony[[#This Row],[nr]]) = 7, 1,0)</f>
        <v>1</v>
      </c>
      <c r="F1755">
        <f>IF(LEN(telefony[[#This Row],[nr]]) = 8, 1,0)</f>
        <v>0</v>
      </c>
      <c r="G1755">
        <f>IF(LEN(telefony[[#This Row],[nr]]) &gt;= 10, 1,0)</f>
        <v>0</v>
      </c>
      <c r="H1755">
        <f>IF(AND(MID(telefony[[#This Row],[nr]],1,2)="12",  telefony[[#This Row],[Czy stacjonarny]]=1), 1,0)</f>
        <v>0</v>
      </c>
      <c r="I1755" s="2">
        <f>IF(telefony[[#This Row],[Czy stacjonarny na 12]]=1, telefony[[#This Row],[zakonczenie]]-telefony[[#This Row],[rozpoczecie]]+I1754, I1754)</f>
        <v>0.12416666666666637</v>
      </c>
      <c r="J1755" s="9">
        <f>IF(telefony[[#This Row],[Czy stacjonarny]]=1, telefony[[#This Row],[zakonczenie]]-telefony[[#This Row],[rozpoczecie]]+J1754, J1754)</f>
        <v>7.2271643518518456</v>
      </c>
      <c r="K1755" s="9">
        <f>IF(telefony[[#This Row],[Czy komórkowy]]=1, telefony[[#This Row],[zakonczenie]]-telefony[[#This Row],[rozpoczecie]]+K1754, K1754)</f>
        <v>2.3972569444444445</v>
      </c>
      <c r="L1755" s="9">
        <f>IF(telefony[[#This Row],[Czy zagraniczne]]=1, telefony[[#This Row],[zakonczenie]]-telefony[[#This Row],[rozpoczecie]]+L1754, L1754)</f>
        <v>0.48564814814814894</v>
      </c>
      <c r="M1755" s="9">
        <f>IF(telefony[[#This Row],[Czy stacjonarny]]=1, telefony[[#This Row],[zakonczenie]]-telefony[[#This Row],[rozpoczecie]]+M1754, IF(telefony[[#This Row],[Czy komórkowy]]=1, telefony[[#This Row],[zakonczenie]]-telefony[[#This Row],[rozpoczecie]]+M1754, M1754))</f>
        <v>9.6244212962963207</v>
      </c>
      <c r="N1755" s="2">
        <f>telefony[[#This Row],[zakonczenie]]-telefony[[#This Row],[rozpoczecie]]</f>
        <v>5.2777777777777701E-3</v>
      </c>
      <c r="O1755">
        <f>IF(telefony[[#This Row],[Czy zagraniczne]]=1, ROUNDUP(telefony[[#This Row],[Trwanie]]*1440,0),0)</f>
        <v>0</v>
      </c>
      <c r="P1755" s="9">
        <f>IF(telefony[[#This Row],[Czy komórkowy]]=1, P1754+telefony[[#This Row],[Trwanie]], P1754)</f>
        <v>2.2326041666666669</v>
      </c>
      <c r="Q1755" s="9">
        <f>IF(telefony[[#This Row],[Czy stacjonarny]]=1, Q1754+telefony[[#This Row],[Trwanie]], Q1754)</f>
        <v>6.8362615740740704</v>
      </c>
    </row>
    <row r="1756" spans="1:17" x14ac:dyDescent="0.25">
      <c r="A1756">
        <v>8748493</v>
      </c>
      <c r="B1756" s="1">
        <v>42942</v>
      </c>
      <c r="C1756" s="2">
        <v>0.40415509259259258</v>
      </c>
      <c r="D1756" s="2">
        <v>0.40443287037037035</v>
      </c>
      <c r="E1756">
        <f>IF(LEN(telefony[[#This Row],[nr]]) = 7, 1,0)</f>
        <v>1</v>
      </c>
      <c r="F1756">
        <f>IF(LEN(telefony[[#This Row],[nr]]) = 8, 1,0)</f>
        <v>0</v>
      </c>
      <c r="G1756">
        <f>IF(LEN(telefony[[#This Row],[nr]]) &gt;= 10, 1,0)</f>
        <v>0</v>
      </c>
      <c r="H1756">
        <f>IF(AND(MID(telefony[[#This Row],[nr]],1,2)="12",  telefony[[#This Row],[Czy stacjonarny]]=1), 1,0)</f>
        <v>0</v>
      </c>
      <c r="I1756" s="2">
        <f>IF(telefony[[#This Row],[Czy stacjonarny na 12]]=1, telefony[[#This Row],[zakonczenie]]-telefony[[#This Row],[rozpoczecie]]+I1755, I1755)</f>
        <v>0.12416666666666637</v>
      </c>
      <c r="J1756" s="9">
        <f>IF(telefony[[#This Row],[Czy stacjonarny]]=1, telefony[[#This Row],[zakonczenie]]-telefony[[#This Row],[rozpoczecie]]+J1755, J1755)</f>
        <v>7.2274421296296234</v>
      </c>
      <c r="K1756" s="9">
        <f>IF(telefony[[#This Row],[Czy komórkowy]]=1, telefony[[#This Row],[zakonczenie]]-telefony[[#This Row],[rozpoczecie]]+K1755, K1755)</f>
        <v>2.3972569444444445</v>
      </c>
      <c r="L1756" s="9">
        <f>IF(telefony[[#This Row],[Czy zagraniczne]]=1, telefony[[#This Row],[zakonczenie]]-telefony[[#This Row],[rozpoczecie]]+L1755, L1755)</f>
        <v>0.48564814814814894</v>
      </c>
      <c r="M1756" s="9">
        <f>IF(telefony[[#This Row],[Czy stacjonarny]]=1, telefony[[#This Row],[zakonczenie]]-telefony[[#This Row],[rozpoczecie]]+M1755, IF(telefony[[#This Row],[Czy komórkowy]]=1, telefony[[#This Row],[zakonczenie]]-telefony[[#This Row],[rozpoczecie]]+M1755, M1755))</f>
        <v>9.6246990740740976</v>
      </c>
      <c r="N1756" s="2">
        <f>telefony[[#This Row],[zakonczenie]]-telefony[[#This Row],[rozpoczecie]]</f>
        <v>2.7777777777776569E-4</v>
      </c>
      <c r="O1756">
        <f>IF(telefony[[#This Row],[Czy zagraniczne]]=1, ROUNDUP(telefony[[#This Row],[Trwanie]]*1440,0),0)</f>
        <v>0</v>
      </c>
      <c r="P1756" s="9">
        <f>IF(telefony[[#This Row],[Czy komórkowy]]=1, P1755+telefony[[#This Row],[Trwanie]], P1755)</f>
        <v>2.2326041666666669</v>
      </c>
      <c r="Q1756" s="9">
        <f>IF(telefony[[#This Row],[Czy stacjonarny]]=1, Q1755+telefony[[#This Row],[Trwanie]], Q1755)</f>
        <v>6.8365393518518482</v>
      </c>
    </row>
    <row r="1757" spans="1:17" x14ac:dyDescent="0.25">
      <c r="A1757">
        <v>7230252</v>
      </c>
      <c r="B1757" s="1">
        <v>42942</v>
      </c>
      <c r="C1757" s="2">
        <v>0.40771990740740743</v>
      </c>
      <c r="D1757" s="2">
        <v>0.41290509259259262</v>
      </c>
      <c r="E1757">
        <f>IF(LEN(telefony[[#This Row],[nr]]) = 7, 1,0)</f>
        <v>1</v>
      </c>
      <c r="F1757">
        <f>IF(LEN(telefony[[#This Row],[nr]]) = 8, 1,0)</f>
        <v>0</v>
      </c>
      <c r="G1757">
        <f>IF(LEN(telefony[[#This Row],[nr]]) &gt;= 10, 1,0)</f>
        <v>0</v>
      </c>
      <c r="H1757">
        <f>IF(AND(MID(telefony[[#This Row],[nr]],1,2)="12",  telefony[[#This Row],[Czy stacjonarny]]=1), 1,0)</f>
        <v>0</v>
      </c>
      <c r="I1757" s="2">
        <f>IF(telefony[[#This Row],[Czy stacjonarny na 12]]=1, telefony[[#This Row],[zakonczenie]]-telefony[[#This Row],[rozpoczecie]]+I1756, I1756)</f>
        <v>0.12416666666666637</v>
      </c>
      <c r="J1757" s="9">
        <f>IF(telefony[[#This Row],[Czy stacjonarny]]=1, telefony[[#This Row],[zakonczenie]]-telefony[[#This Row],[rozpoczecie]]+J1756, J1756)</f>
        <v>7.2326273148148088</v>
      </c>
      <c r="K1757" s="9">
        <f>IF(telefony[[#This Row],[Czy komórkowy]]=1, telefony[[#This Row],[zakonczenie]]-telefony[[#This Row],[rozpoczecie]]+K1756, K1756)</f>
        <v>2.3972569444444445</v>
      </c>
      <c r="L1757" s="9">
        <f>IF(telefony[[#This Row],[Czy zagraniczne]]=1, telefony[[#This Row],[zakonczenie]]-telefony[[#This Row],[rozpoczecie]]+L1756, L1756)</f>
        <v>0.48564814814814894</v>
      </c>
      <c r="M1757" s="9">
        <f>IF(telefony[[#This Row],[Czy stacjonarny]]=1, telefony[[#This Row],[zakonczenie]]-telefony[[#This Row],[rozpoczecie]]+M1756, IF(telefony[[#This Row],[Czy komórkowy]]=1, telefony[[#This Row],[zakonczenie]]-telefony[[#This Row],[rozpoczecie]]+M1756, M1756))</f>
        <v>9.629884259259283</v>
      </c>
      <c r="N1757" s="2">
        <f>telefony[[#This Row],[zakonczenie]]-telefony[[#This Row],[rozpoczecie]]</f>
        <v>5.1851851851851816E-3</v>
      </c>
      <c r="O1757">
        <f>IF(telefony[[#This Row],[Czy zagraniczne]]=1, ROUNDUP(telefony[[#This Row],[Trwanie]]*1440,0),0)</f>
        <v>0</v>
      </c>
      <c r="P1757" s="9">
        <f>IF(telefony[[#This Row],[Czy komórkowy]]=1, P1756+telefony[[#This Row],[Trwanie]], P1756)</f>
        <v>2.2326041666666669</v>
      </c>
      <c r="Q1757" s="9">
        <f>IF(telefony[[#This Row],[Czy stacjonarny]]=1, Q1756+telefony[[#This Row],[Trwanie]], Q1756)</f>
        <v>6.8417245370370336</v>
      </c>
    </row>
    <row r="1758" spans="1:17" x14ac:dyDescent="0.25">
      <c r="A1758">
        <v>5082463</v>
      </c>
      <c r="B1758" s="1">
        <v>42942</v>
      </c>
      <c r="C1758" s="2">
        <v>0.41269675925925925</v>
      </c>
      <c r="D1758" s="2">
        <v>0.42046296296296298</v>
      </c>
      <c r="E1758">
        <f>IF(LEN(telefony[[#This Row],[nr]]) = 7, 1,0)</f>
        <v>1</v>
      </c>
      <c r="F1758">
        <f>IF(LEN(telefony[[#This Row],[nr]]) = 8, 1,0)</f>
        <v>0</v>
      </c>
      <c r="G1758">
        <f>IF(LEN(telefony[[#This Row],[nr]]) &gt;= 10, 1,0)</f>
        <v>0</v>
      </c>
      <c r="H1758">
        <f>IF(AND(MID(telefony[[#This Row],[nr]],1,2)="12",  telefony[[#This Row],[Czy stacjonarny]]=1), 1,0)</f>
        <v>0</v>
      </c>
      <c r="I1758" s="2">
        <f>IF(telefony[[#This Row],[Czy stacjonarny na 12]]=1, telefony[[#This Row],[zakonczenie]]-telefony[[#This Row],[rozpoczecie]]+I1757, I1757)</f>
        <v>0.12416666666666637</v>
      </c>
      <c r="J1758" s="9">
        <f>IF(telefony[[#This Row],[Czy stacjonarny]]=1, telefony[[#This Row],[zakonczenie]]-telefony[[#This Row],[rozpoczecie]]+J1757, J1757)</f>
        <v>7.2403935185185126</v>
      </c>
      <c r="K1758" s="9">
        <f>IF(telefony[[#This Row],[Czy komórkowy]]=1, telefony[[#This Row],[zakonczenie]]-telefony[[#This Row],[rozpoczecie]]+K1757, K1757)</f>
        <v>2.3972569444444445</v>
      </c>
      <c r="L1758" s="9">
        <f>IF(telefony[[#This Row],[Czy zagraniczne]]=1, telefony[[#This Row],[zakonczenie]]-telefony[[#This Row],[rozpoczecie]]+L1757, L1757)</f>
        <v>0.48564814814814894</v>
      </c>
      <c r="M1758" s="9">
        <f>IF(telefony[[#This Row],[Czy stacjonarny]]=1, telefony[[#This Row],[zakonczenie]]-telefony[[#This Row],[rozpoczecie]]+M1757, IF(telefony[[#This Row],[Czy komórkowy]]=1, telefony[[#This Row],[zakonczenie]]-telefony[[#This Row],[rozpoczecie]]+M1757, M1757))</f>
        <v>9.637650462962986</v>
      </c>
      <c r="N1758" s="2">
        <f>telefony[[#This Row],[zakonczenie]]-telefony[[#This Row],[rozpoczecie]]</f>
        <v>7.7662037037037335E-3</v>
      </c>
      <c r="O1758">
        <f>IF(telefony[[#This Row],[Czy zagraniczne]]=1, ROUNDUP(telefony[[#This Row],[Trwanie]]*1440,0),0)</f>
        <v>0</v>
      </c>
      <c r="P1758" s="9">
        <f>IF(telefony[[#This Row],[Czy komórkowy]]=1, P1757+telefony[[#This Row],[Trwanie]], P1757)</f>
        <v>2.2326041666666669</v>
      </c>
      <c r="Q1758" s="9">
        <f>IF(telefony[[#This Row],[Czy stacjonarny]]=1, Q1757+telefony[[#This Row],[Trwanie]], Q1757)</f>
        <v>6.8494907407407375</v>
      </c>
    </row>
    <row r="1759" spans="1:17" x14ac:dyDescent="0.25">
      <c r="A1759">
        <v>1830054</v>
      </c>
      <c r="B1759" s="1">
        <v>42942</v>
      </c>
      <c r="C1759" s="2">
        <v>0.41390046296296296</v>
      </c>
      <c r="D1759" s="2">
        <v>0.42016203703703703</v>
      </c>
      <c r="E1759">
        <f>IF(LEN(telefony[[#This Row],[nr]]) = 7, 1,0)</f>
        <v>1</v>
      </c>
      <c r="F1759">
        <f>IF(LEN(telefony[[#This Row],[nr]]) = 8, 1,0)</f>
        <v>0</v>
      </c>
      <c r="G1759">
        <f>IF(LEN(telefony[[#This Row],[nr]]) &gt;= 10, 1,0)</f>
        <v>0</v>
      </c>
      <c r="H1759">
        <f>IF(AND(MID(telefony[[#This Row],[nr]],1,2)="12",  telefony[[#This Row],[Czy stacjonarny]]=1), 1,0)</f>
        <v>0</v>
      </c>
      <c r="I1759" s="2">
        <f>IF(telefony[[#This Row],[Czy stacjonarny na 12]]=1, telefony[[#This Row],[zakonczenie]]-telefony[[#This Row],[rozpoczecie]]+I1758, I1758)</f>
        <v>0.12416666666666637</v>
      </c>
      <c r="J1759" s="9">
        <f>IF(telefony[[#This Row],[Czy stacjonarny]]=1, telefony[[#This Row],[zakonczenie]]-telefony[[#This Row],[rozpoczecie]]+J1758, J1758)</f>
        <v>7.2466550925925866</v>
      </c>
      <c r="K1759" s="9">
        <f>IF(telefony[[#This Row],[Czy komórkowy]]=1, telefony[[#This Row],[zakonczenie]]-telefony[[#This Row],[rozpoczecie]]+K1758, K1758)</f>
        <v>2.3972569444444445</v>
      </c>
      <c r="L1759" s="9">
        <f>IF(telefony[[#This Row],[Czy zagraniczne]]=1, telefony[[#This Row],[zakonczenie]]-telefony[[#This Row],[rozpoczecie]]+L1758, L1758)</f>
        <v>0.48564814814814894</v>
      </c>
      <c r="M1759" s="9">
        <f>IF(telefony[[#This Row],[Czy stacjonarny]]=1, telefony[[#This Row],[zakonczenie]]-telefony[[#This Row],[rozpoczecie]]+M1758, IF(telefony[[#This Row],[Czy komórkowy]]=1, telefony[[#This Row],[zakonczenie]]-telefony[[#This Row],[rozpoczecie]]+M1758, M1758))</f>
        <v>9.6439120370370599</v>
      </c>
      <c r="N1759" s="2">
        <f>telefony[[#This Row],[zakonczenie]]-telefony[[#This Row],[rozpoczecie]]</f>
        <v>6.2615740740740722E-3</v>
      </c>
      <c r="O1759">
        <f>IF(telefony[[#This Row],[Czy zagraniczne]]=1, ROUNDUP(telefony[[#This Row],[Trwanie]]*1440,0),0)</f>
        <v>0</v>
      </c>
      <c r="P1759" s="9">
        <f>IF(telefony[[#This Row],[Czy komórkowy]]=1, P1758+telefony[[#This Row],[Trwanie]], P1758)</f>
        <v>2.2326041666666669</v>
      </c>
      <c r="Q1759" s="9">
        <f>IF(telefony[[#This Row],[Czy stacjonarny]]=1, Q1758+telefony[[#This Row],[Trwanie]], Q1758)</f>
        <v>6.8557523148148114</v>
      </c>
    </row>
    <row r="1760" spans="1:17" x14ac:dyDescent="0.25">
      <c r="A1760">
        <v>5223970</v>
      </c>
      <c r="B1760" s="1">
        <v>42942</v>
      </c>
      <c r="C1760" s="2">
        <v>0.41413194444444446</v>
      </c>
      <c r="D1760" s="2">
        <v>0.41684027777777777</v>
      </c>
      <c r="E1760">
        <f>IF(LEN(telefony[[#This Row],[nr]]) = 7, 1,0)</f>
        <v>1</v>
      </c>
      <c r="F1760">
        <f>IF(LEN(telefony[[#This Row],[nr]]) = 8, 1,0)</f>
        <v>0</v>
      </c>
      <c r="G1760">
        <f>IF(LEN(telefony[[#This Row],[nr]]) &gt;= 10, 1,0)</f>
        <v>0</v>
      </c>
      <c r="H1760">
        <f>IF(AND(MID(telefony[[#This Row],[nr]],1,2)="12",  telefony[[#This Row],[Czy stacjonarny]]=1), 1,0)</f>
        <v>0</v>
      </c>
      <c r="I1760" s="2">
        <f>IF(telefony[[#This Row],[Czy stacjonarny na 12]]=1, telefony[[#This Row],[zakonczenie]]-telefony[[#This Row],[rozpoczecie]]+I1759, I1759)</f>
        <v>0.12416666666666637</v>
      </c>
      <c r="J1760" s="9">
        <f>IF(telefony[[#This Row],[Czy stacjonarny]]=1, telefony[[#This Row],[zakonczenie]]-telefony[[#This Row],[rozpoczecie]]+J1759, J1759)</f>
        <v>7.2493634259259201</v>
      </c>
      <c r="K1760" s="9">
        <f>IF(telefony[[#This Row],[Czy komórkowy]]=1, telefony[[#This Row],[zakonczenie]]-telefony[[#This Row],[rozpoczecie]]+K1759, K1759)</f>
        <v>2.3972569444444445</v>
      </c>
      <c r="L1760" s="9">
        <f>IF(telefony[[#This Row],[Czy zagraniczne]]=1, telefony[[#This Row],[zakonczenie]]-telefony[[#This Row],[rozpoczecie]]+L1759, L1759)</f>
        <v>0.48564814814814894</v>
      </c>
      <c r="M1760" s="9">
        <f>IF(telefony[[#This Row],[Czy stacjonarny]]=1, telefony[[#This Row],[zakonczenie]]-telefony[[#This Row],[rozpoczecie]]+M1759, IF(telefony[[#This Row],[Czy komórkowy]]=1, telefony[[#This Row],[zakonczenie]]-telefony[[#This Row],[rozpoczecie]]+M1759, M1759))</f>
        <v>9.6466203703703925</v>
      </c>
      <c r="N1760" s="2">
        <f>telefony[[#This Row],[zakonczenie]]-telefony[[#This Row],[rozpoczecie]]</f>
        <v>2.7083333333333126E-3</v>
      </c>
      <c r="O1760">
        <f>IF(telefony[[#This Row],[Czy zagraniczne]]=1, ROUNDUP(telefony[[#This Row],[Trwanie]]*1440,0),0)</f>
        <v>0</v>
      </c>
      <c r="P1760" s="9">
        <f>IF(telefony[[#This Row],[Czy komórkowy]]=1, P1759+telefony[[#This Row],[Trwanie]], P1759)</f>
        <v>2.2326041666666669</v>
      </c>
      <c r="Q1760" s="9">
        <f>IF(telefony[[#This Row],[Czy stacjonarny]]=1, Q1759+telefony[[#This Row],[Trwanie]], Q1759)</f>
        <v>6.8584606481481449</v>
      </c>
    </row>
    <row r="1761" spans="1:17" x14ac:dyDescent="0.25">
      <c r="A1761">
        <v>8369071681</v>
      </c>
      <c r="B1761" s="1">
        <v>42942</v>
      </c>
      <c r="C1761" s="2">
        <v>0.41935185185185186</v>
      </c>
      <c r="D1761" s="2">
        <v>0.42133101851851851</v>
      </c>
      <c r="E1761">
        <f>IF(LEN(telefony[[#This Row],[nr]]) = 7, 1,0)</f>
        <v>0</v>
      </c>
      <c r="F1761">
        <f>IF(LEN(telefony[[#This Row],[nr]]) = 8, 1,0)</f>
        <v>0</v>
      </c>
      <c r="G1761">
        <f>IF(LEN(telefony[[#This Row],[nr]]) &gt;= 10, 1,0)</f>
        <v>1</v>
      </c>
      <c r="H1761">
        <f>IF(AND(MID(telefony[[#This Row],[nr]],1,2)="12",  telefony[[#This Row],[Czy stacjonarny]]=1), 1,0)</f>
        <v>0</v>
      </c>
      <c r="I1761" s="2">
        <f>IF(telefony[[#This Row],[Czy stacjonarny na 12]]=1, telefony[[#This Row],[zakonczenie]]-telefony[[#This Row],[rozpoczecie]]+I1760, I1760)</f>
        <v>0.12416666666666637</v>
      </c>
      <c r="J1761" s="9">
        <f>IF(telefony[[#This Row],[Czy stacjonarny]]=1, telefony[[#This Row],[zakonczenie]]-telefony[[#This Row],[rozpoczecie]]+J1760, J1760)</f>
        <v>7.2493634259259201</v>
      </c>
      <c r="K1761" s="9">
        <f>IF(telefony[[#This Row],[Czy komórkowy]]=1, telefony[[#This Row],[zakonczenie]]-telefony[[#This Row],[rozpoczecie]]+K1760, K1760)</f>
        <v>2.3972569444444445</v>
      </c>
      <c r="L1761" s="9">
        <f>IF(telefony[[#This Row],[Czy zagraniczne]]=1, telefony[[#This Row],[zakonczenie]]-telefony[[#This Row],[rozpoczecie]]+L1760, L1760)</f>
        <v>0.48762731481481558</v>
      </c>
      <c r="M1761" s="9">
        <f>IF(telefony[[#This Row],[Czy stacjonarny]]=1, telefony[[#This Row],[zakonczenie]]-telefony[[#This Row],[rozpoczecie]]+M1760, IF(telefony[[#This Row],[Czy komórkowy]]=1, telefony[[#This Row],[zakonczenie]]-telefony[[#This Row],[rozpoczecie]]+M1760, M1760))</f>
        <v>9.6466203703703925</v>
      </c>
      <c r="N1761" s="2">
        <f>telefony[[#This Row],[zakonczenie]]-telefony[[#This Row],[rozpoczecie]]</f>
        <v>1.979166666666643E-3</v>
      </c>
      <c r="O1761">
        <f>IF(telefony[[#This Row],[Czy zagraniczne]]=1, ROUNDUP(telefony[[#This Row],[Trwanie]]*1440,0),0)</f>
        <v>3</v>
      </c>
      <c r="P1761" s="9">
        <f>IF(telefony[[#This Row],[Czy komórkowy]]=1, P1760+telefony[[#This Row],[Trwanie]], P1760)</f>
        <v>2.2326041666666669</v>
      </c>
      <c r="Q1761" s="9">
        <f>IF(telefony[[#This Row],[Czy stacjonarny]]=1, Q1760+telefony[[#This Row],[Trwanie]], Q1760)</f>
        <v>6.8584606481481449</v>
      </c>
    </row>
    <row r="1762" spans="1:17" x14ac:dyDescent="0.25">
      <c r="A1762">
        <v>5582631</v>
      </c>
      <c r="B1762" s="1">
        <v>42942</v>
      </c>
      <c r="C1762" s="2">
        <v>0.42229166666666668</v>
      </c>
      <c r="D1762" s="2">
        <v>0.42271990740740739</v>
      </c>
      <c r="E1762">
        <f>IF(LEN(telefony[[#This Row],[nr]]) = 7, 1,0)</f>
        <v>1</v>
      </c>
      <c r="F1762">
        <f>IF(LEN(telefony[[#This Row],[nr]]) = 8, 1,0)</f>
        <v>0</v>
      </c>
      <c r="G1762">
        <f>IF(LEN(telefony[[#This Row],[nr]]) &gt;= 10, 1,0)</f>
        <v>0</v>
      </c>
      <c r="H1762">
        <f>IF(AND(MID(telefony[[#This Row],[nr]],1,2)="12",  telefony[[#This Row],[Czy stacjonarny]]=1), 1,0)</f>
        <v>0</v>
      </c>
      <c r="I1762" s="2">
        <f>IF(telefony[[#This Row],[Czy stacjonarny na 12]]=1, telefony[[#This Row],[zakonczenie]]-telefony[[#This Row],[rozpoczecie]]+I1761, I1761)</f>
        <v>0.12416666666666637</v>
      </c>
      <c r="J1762" s="9">
        <f>IF(telefony[[#This Row],[Czy stacjonarny]]=1, telefony[[#This Row],[zakonczenie]]-telefony[[#This Row],[rozpoczecie]]+J1761, J1761)</f>
        <v>7.2497916666666606</v>
      </c>
      <c r="K1762" s="9">
        <f>IF(telefony[[#This Row],[Czy komórkowy]]=1, telefony[[#This Row],[zakonczenie]]-telefony[[#This Row],[rozpoczecie]]+K1761, K1761)</f>
        <v>2.3972569444444445</v>
      </c>
      <c r="L1762" s="9">
        <f>IF(telefony[[#This Row],[Czy zagraniczne]]=1, telefony[[#This Row],[zakonczenie]]-telefony[[#This Row],[rozpoczecie]]+L1761, L1761)</f>
        <v>0.48762731481481558</v>
      </c>
      <c r="M1762" s="9">
        <f>IF(telefony[[#This Row],[Czy stacjonarny]]=1, telefony[[#This Row],[zakonczenie]]-telefony[[#This Row],[rozpoczecie]]+M1761, IF(telefony[[#This Row],[Czy komórkowy]]=1, telefony[[#This Row],[zakonczenie]]-telefony[[#This Row],[rozpoczecie]]+M1761, M1761))</f>
        <v>9.6470486111111331</v>
      </c>
      <c r="N1762" s="2">
        <f>telefony[[#This Row],[zakonczenie]]-telefony[[#This Row],[rozpoczecie]]</f>
        <v>4.2824074074071516E-4</v>
      </c>
      <c r="O1762">
        <f>IF(telefony[[#This Row],[Czy zagraniczne]]=1, ROUNDUP(telefony[[#This Row],[Trwanie]]*1440,0),0)</f>
        <v>0</v>
      </c>
      <c r="P1762" s="9">
        <f>IF(telefony[[#This Row],[Czy komórkowy]]=1, P1761+telefony[[#This Row],[Trwanie]], P1761)</f>
        <v>2.2326041666666669</v>
      </c>
      <c r="Q1762" s="9">
        <f>IF(telefony[[#This Row],[Czy stacjonarny]]=1, Q1761+telefony[[#This Row],[Trwanie]], Q1761)</f>
        <v>6.8588888888888855</v>
      </c>
    </row>
    <row r="1763" spans="1:17" x14ac:dyDescent="0.25">
      <c r="A1763">
        <v>68043713</v>
      </c>
      <c r="B1763" s="1">
        <v>42942</v>
      </c>
      <c r="C1763" s="2">
        <v>0.42366898148148147</v>
      </c>
      <c r="D1763" s="2">
        <v>0.42792824074074076</v>
      </c>
      <c r="E1763">
        <f>IF(LEN(telefony[[#This Row],[nr]]) = 7, 1,0)</f>
        <v>0</v>
      </c>
      <c r="F1763">
        <f>IF(LEN(telefony[[#This Row],[nr]]) = 8, 1,0)</f>
        <v>1</v>
      </c>
      <c r="G1763">
        <f>IF(LEN(telefony[[#This Row],[nr]]) &gt;= 10, 1,0)</f>
        <v>0</v>
      </c>
      <c r="H1763">
        <f>IF(AND(MID(telefony[[#This Row],[nr]],1,2)="12",  telefony[[#This Row],[Czy stacjonarny]]=1), 1,0)</f>
        <v>0</v>
      </c>
      <c r="I1763" s="2">
        <f>IF(telefony[[#This Row],[Czy stacjonarny na 12]]=1, telefony[[#This Row],[zakonczenie]]-telefony[[#This Row],[rozpoczecie]]+I1762, I1762)</f>
        <v>0.12416666666666637</v>
      </c>
      <c r="J1763" s="9">
        <f>IF(telefony[[#This Row],[Czy stacjonarny]]=1, telefony[[#This Row],[zakonczenie]]-telefony[[#This Row],[rozpoczecie]]+J1762, J1762)</f>
        <v>7.2497916666666606</v>
      </c>
      <c r="K1763" s="9">
        <f>IF(telefony[[#This Row],[Czy komórkowy]]=1, telefony[[#This Row],[zakonczenie]]-telefony[[#This Row],[rozpoczecie]]+K1762, K1762)</f>
        <v>2.4015162037037037</v>
      </c>
      <c r="L1763" s="9">
        <f>IF(telefony[[#This Row],[Czy zagraniczne]]=1, telefony[[#This Row],[zakonczenie]]-telefony[[#This Row],[rozpoczecie]]+L1762, L1762)</f>
        <v>0.48762731481481558</v>
      </c>
      <c r="M1763" s="9">
        <f>IF(telefony[[#This Row],[Czy stacjonarny]]=1, telefony[[#This Row],[zakonczenie]]-telefony[[#This Row],[rozpoczecie]]+M1762, IF(telefony[[#This Row],[Czy komórkowy]]=1, telefony[[#This Row],[zakonczenie]]-telefony[[#This Row],[rozpoczecie]]+M1762, M1762))</f>
        <v>9.6513078703703918</v>
      </c>
      <c r="N1763" s="2">
        <f>telefony[[#This Row],[zakonczenie]]-telefony[[#This Row],[rozpoczecie]]</f>
        <v>4.2592592592592959E-3</v>
      </c>
      <c r="O1763">
        <f>IF(telefony[[#This Row],[Czy zagraniczne]]=1, ROUNDUP(telefony[[#This Row],[Trwanie]]*1440,0),0)</f>
        <v>0</v>
      </c>
      <c r="P1763" s="9">
        <f>IF(telefony[[#This Row],[Czy komórkowy]]=1, P1762+telefony[[#This Row],[Trwanie]], P1762)</f>
        <v>2.2368634259259261</v>
      </c>
      <c r="Q1763" s="9">
        <f>IF(telefony[[#This Row],[Czy stacjonarny]]=1, Q1762+telefony[[#This Row],[Trwanie]], Q1762)</f>
        <v>6.8588888888888855</v>
      </c>
    </row>
    <row r="1764" spans="1:17" x14ac:dyDescent="0.25">
      <c r="A1764">
        <v>89263578</v>
      </c>
      <c r="B1764" s="1">
        <v>42942</v>
      </c>
      <c r="C1764" s="2">
        <v>0.42912037037037037</v>
      </c>
      <c r="D1764" s="2">
        <v>0.43753472222222223</v>
      </c>
      <c r="E1764">
        <f>IF(LEN(telefony[[#This Row],[nr]]) = 7, 1,0)</f>
        <v>0</v>
      </c>
      <c r="F1764">
        <f>IF(LEN(telefony[[#This Row],[nr]]) = 8, 1,0)</f>
        <v>1</v>
      </c>
      <c r="G1764">
        <f>IF(LEN(telefony[[#This Row],[nr]]) &gt;= 10, 1,0)</f>
        <v>0</v>
      </c>
      <c r="H1764">
        <f>IF(AND(MID(telefony[[#This Row],[nr]],1,2)="12",  telefony[[#This Row],[Czy stacjonarny]]=1), 1,0)</f>
        <v>0</v>
      </c>
      <c r="I1764" s="2">
        <f>IF(telefony[[#This Row],[Czy stacjonarny na 12]]=1, telefony[[#This Row],[zakonczenie]]-telefony[[#This Row],[rozpoczecie]]+I1763, I1763)</f>
        <v>0.12416666666666637</v>
      </c>
      <c r="J1764" s="9">
        <f>IF(telefony[[#This Row],[Czy stacjonarny]]=1, telefony[[#This Row],[zakonczenie]]-telefony[[#This Row],[rozpoczecie]]+J1763, J1763)</f>
        <v>7.2497916666666606</v>
      </c>
      <c r="K1764" s="9">
        <f>IF(telefony[[#This Row],[Czy komórkowy]]=1, telefony[[#This Row],[zakonczenie]]-telefony[[#This Row],[rozpoczecie]]+K1763, K1763)</f>
        <v>2.4099305555555555</v>
      </c>
      <c r="L1764" s="9">
        <f>IF(telefony[[#This Row],[Czy zagraniczne]]=1, telefony[[#This Row],[zakonczenie]]-telefony[[#This Row],[rozpoczecie]]+L1763, L1763)</f>
        <v>0.48762731481481558</v>
      </c>
      <c r="M1764" s="9">
        <f>IF(telefony[[#This Row],[Czy stacjonarny]]=1, telefony[[#This Row],[zakonczenie]]-telefony[[#This Row],[rozpoczecie]]+M1763, IF(telefony[[#This Row],[Czy komórkowy]]=1, telefony[[#This Row],[zakonczenie]]-telefony[[#This Row],[rozpoczecie]]+M1763, M1763))</f>
        <v>9.6597222222222445</v>
      </c>
      <c r="N1764" s="2">
        <f>telefony[[#This Row],[zakonczenie]]-telefony[[#This Row],[rozpoczecie]]</f>
        <v>8.4143518518518534E-3</v>
      </c>
      <c r="O1764">
        <f>IF(telefony[[#This Row],[Czy zagraniczne]]=1, ROUNDUP(telefony[[#This Row],[Trwanie]]*1440,0),0)</f>
        <v>0</v>
      </c>
      <c r="P1764" s="9">
        <f>IF(telefony[[#This Row],[Czy komórkowy]]=1, P1763+telefony[[#This Row],[Trwanie]], P1763)</f>
        <v>2.2452777777777779</v>
      </c>
      <c r="Q1764" s="9">
        <f>IF(telefony[[#This Row],[Czy stacjonarny]]=1, Q1763+telefony[[#This Row],[Trwanie]], Q1763)</f>
        <v>6.8588888888888855</v>
      </c>
    </row>
    <row r="1765" spans="1:17" x14ac:dyDescent="0.25">
      <c r="A1765">
        <v>7511410</v>
      </c>
      <c r="B1765" s="1">
        <v>42942</v>
      </c>
      <c r="C1765" s="2">
        <v>0.43304398148148149</v>
      </c>
      <c r="D1765" s="2">
        <v>0.43761574074074072</v>
      </c>
      <c r="E1765">
        <f>IF(LEN(telefony[[#This Row],[nr]]) = 7, 1,0)</f>
        <v>1</v>
      </c>
      <c r="F1765">
        <f>IF(LEN(telefony[[#This Row],[nr]]) = 8, 1,0)</f>
        <v>0</v>
      </c>
      <c r="G1765">
        <f>IF(LEN(telefony[[#This Row],[nr]]) &gt;= 10, 1,0)</f>
        <v>0</v>
      </c>
      <c r="H1765">
        <f>IF(AND(MID(telefony[[#This Row],[nr]],1,2)="12",  telefony[[#This Row],[Czy stacjonarny]]=1), 1,0)</f>
        <v>0</v>
      </c>
      <c r="I1765" s="2">
        <f>IF(telefony[[#This Row],[Czy stacjonarny na 12]]=1, telefony[[#This Row],[zakonczenie]]-telefony[[#This Row],[rozpoczecie]]+I1764, I1764)</f>
        <v>0.12416666666666637</v>
      </c>
      <c r="J1765" s="9">
        <f>IF(telefony[[#This Row],[Czy stacjonarny]]=1, telefony[[#This Row],[zakonczenie]]-telefony[[#This Row],[rozpoczecie]]+J1764, J1764)</f>
        <v>7.25436342592592</v>
      </c>
      <c r="K1765" s="9">
        <f>IF(telefony[[#This Row],[Czy komórkowy]]=1, telefony[[#This Row],[zakonczenie]]-telefony[[#This Row],[rozpoczecie]]+K1764, K1764)</f>
        <v>2.4099305555555555</v>
      </c>
      <c r="L1765" s="9">
        <f>IF(telefony[[#This Row],[Czy zagraniczne]]=1, telefony[[#This Row],[zakonczenie]]-telefony[[#This Row],[rozpoczecie]]+L1764, L1764)</f>
        <v>0.48762731481481558</v>
      </c>
      <c r="M1765" s="9">
        <f>IF(telefony[[#This Row],[Czy stacjonarny]]=1, telefony[[#This Row],[zakonczenie]]-telefony[[#This Row],[rozpoczecie]]+M1764, IF(telefony[[#This Row],[Czy komórkowy]]=1, telefony[[#This Row],[zakonczenie]]-telefony[[#This Row],[rozpoczecie]]+M1764, M1764))</f>
        <v>9.664293981481503</v>
      </c>
      <c r="N1765" s="2">
        <f>telefony[[#This Row],[zakonczenie]]-telefony[[#This Row],[rozpoczecie]]</f>
        <v>4.5717592592592338E-3</v>
      </c>
      <c r="O1765">
        <f>IF(telefony[[#This Row],[Czy zagraniczne]]=1, ROUNDUP(telefony[[#This Row],[Trwanie]]*1440,0),0)</f>
        <v>0</v>
      </c>
      <c r="P1765" s="9">
        <f>IF(telefony[[#This Row],[Czy komórkowy]]=1, P1764+telefony[[#This Row],[Trwanie]], P1764)</f>
        <v>2.2452777777777779</v>
      </c>
      <c r="Q1765" s="9">
        <f>IF(telefony[[#This Row],[Czy stacjonarny]]=1, Q1764+telefony[[#This Row],[Trwanie]], Q1764)</f>
        <v>6.8634606481481448</v>
      </c>
    </row>
    <row r="1766" spans="1:17" x14ac:dyDescent="0.25">
      <c r="A1766">
        <v>2128803</v>
      </c>
      <c r="B1766" s="1">
        <v>42942</v>
      </c>
      <c r="C1766" s="2">
        <v>0.43815972222222221</v>
      </c>
      <c r="D1766" s="2">
        <v>0.44572916666666668</v>
      </c>
      <c r="E1766">
        <f>IF(LEN(telefony[[#This Row],[nr]]) = 7, 1,0)</f>
        <v>1</v>
      </c>
      <c r="F1766">
        <f>IF(LEN(telefony[[#This Row],[nr]]) = 8, 1,0)</f>
        <v>0</v>
      </c>
      <c r="G1766">
        <f>IF(LEN(telefony[[#This Row],[nr]]) &gt;= 10, 1,0)</f>
        <v>0</v>
      </c>
      <c r="H1766">
        <f>IF(AND(MID(telefony[[#This Row],[nr]],1,2)="12",  telefony[[#This Row],[Czy stacjonarny]]=1), 1,0)</f>
        <v>0</v>
      </c>
      <c r="I1766" s="2">
        <f>IF(telefony[[#This Row],[Czy stacjonarny na 12]]=1, telefony[[#This Row],[zakonczenie]]-telefony[[#This Row],[rozpoczecie]]+I1765, I1765)</f>
        <v>0.12416666666666637</v>
      </c>
      <c r="J1766" s="9">
        <f>IF(telefony[[#This Row],[Czy stacjonarny]]=1, telefony[[#This Row],[zakonczenie]]-telefony[[#This Row],[rozpoczecie]]+J1765, J1765)</f>
        <v>7.2619328703703641</v>
      </c>
      <c r="K1766" s="9">
        <f>IF(telefony[[#This Row],[Czy komórkowy]]=1, telefony[[#This Row],[zakonczenie]]-telefony[[#This Row],[rozpoczecie]]+K1765, K1765)</f>
        <v>2.4099305555555555</v>
      </c>
      <c r="L1766" s="9">
        <f>IF(telefony[[#This Row],[Czy zagraniczne]]=1, telefony[[#This Row],[zakonczenie]]-telefony[[#This Row],[rozpoczecie]]+L1765, L1765)</f>
        <v>0.48762731481481558</v>
      </c>
      <c r="M1766" s="9">
        <f>IF(telefony[[#This Row],[Czy stacjonarny]]=1, telefony[[#This Row],[zakonczenie]]-telefony[[#This Row],[rozpoczecie]]+M1765, IF(telefony[[#This Row],[Czy komórkowy]]=1, telefony[[#This Row],[zakonczenie]]-telefony[[#This Row],[rozpoczecie]]+M1765, M1765))</f>
        <v>9.6718634259259471</v>
      </c>
      <c r="N1766" s="2">
        <f>telefony[[#This Row],[zakonczenie]]-telefony[[#This Row],[rozpoczecie]]</f>
        <v>7.569444444444462E-3</v>
      </c>
      <c r="O1766">
        <f>IF(telefony[[#This Row],[Czy zagraniczne]]=1, ROUNDUP(telefony[[#This Row],[Trwanie]]*1440,0),0)</f>
        <v>0</v>
      </c>
      <c r="P1766" s="9">
        <f>IF(telefony[[#This Row],[Czy komórkowy]]=1, P1765+telefony[[#This Row],[Trwanie]], P1765)</f>
        <v>2.2452777777777779</v>
      </c>
      <c r="Q1766" s="9">
        <f>IF(telefony[[#This Row],[Czy stacjonarny]]=1, Q1765+telefony[[#This Row],[Trwanie]], Q1765)</f>
        <v>6.8710300925925889</v>
      </c>
    </row>
    <row r="1767" spans="1:17" x14ac:dyDescent="0.25">
      <c r="A1767">
        <v>3135285</v>
      </c>
      <c r="B1767" s="1">
        <v>42942</v>
      </c>
      <c r="C1767" s="2">
        <v>0.43896990740740743</v>
      </c>
      <c r="D1767" s="2">
        <v>0.44863425925925926</v>
      </c>
      <c r="E1767">
        <f>IF(LEN(telefony[[#This Row],[nr]]) = 7, 1,0)</f>
        <v>1</v>
      </c>
      <c r="F1767">
        <f>IF(LEN(telefony[[#This Row],[nr]]) = 8, 1,0)</f>
        <v>0</v>
      </c>
      <c r="G1767">
        <f>IF(LEN(telefony[[#This Row],[nr]]) &gt;= 10, 1,0)</f>
        <v>0</v>
      </c>
      <c r="H1767">
        <f>IF(AND(MID(telefony[[#This Row],[nr]],1,2)="12",  telefony[[#This Row],[Czy stacjonarny]]=1), 1,0)</f>
        <v>0</v>
      </c>
      <c r="I1767" s="2">
        <f>IF(telefony[[#This Row],[Czy stacjonarny na 12]]=1, telefony[[#This Row],[zakonczenie]]-telefony[[#This Row],[rozpoczecie]]+I1766, I1766)</f>
        <v>0.12416666666666637</v>
      </c>
      <c r="J1767" s="9">
        <f>IF(telefony[[#This Row],[Czy stacjonarny]]=1, telefony[[#This Row],[zakonczenie]]-telefony[[#This Row],[rozpoczecie]]+J1766, J1766)</f>
        <v>7.2715972222222156</v>
      </c>
      <c r="K1767" s="9">
        <f>IF(telefony[[#This Row],[Czy komórkowy]]=1, telefony[[#This Row],[zakonczenie]]-telefony[[#This Row],[rozpoczecie]]+K1766, K1766)</f>
        <v>2.4099305555555555</v>
      </c>
      <c r="L1767" s="9">
        <f>IF(telefony[[#This Row],[Czy zagraniczne]]=1, telefony[[#This Row],[zakonczenie]]-telefony[[#This Row],[rozpoczecie]]+L1766, L1766)</f>
        <v>0.48762731481481558</v>
      </c>
      <c r="M1767" s="9">
        <f>IF(telefony[[#This Row],[Czy stacjonarny]]=1, telefony[[#This Row],[zakonczenie]]-telefony[[#This Row],[rozpoczecie]]+M1766, IF(telefony[[#This Row],[Czy komórkowy]]=1, telefony[[#This Row],[zakonczenie]]-telefony[[#This Row],[rozpoczecie]]+M1766, M1766))</f>
        <v>9.6815277777777986</v>
      </c>
      <c r="N1767" s="2">
        <f>telefony[[#This Row],[zakonczenie]]-telefony[[#This Row],[rozpoczecie]]</f>
        <v>9.6643518518518268E-3</v>
      </c>
      <c r="O1767">
        <f>IF(telefony[[#This Row],[Czy zagraniczne]]=1, ROUNDUP(telefony[[#This Row],[Trwanie]]*1440,0),0)</f>
        <v>0</v>
      </c>
      <c r="P1767" s="9">
        <f>IF(telefony[[#This Row],[Czy komórkowy]]=1, P1766+telefony[[#This Row],[Trwanie]], P1766)</f>
        <v>2.2452777777777779</v>
      </c>
      <c r="Q1767" s="9">
        <f>IF(telefony[[#This Row],[Czy stacjonarny]]=1, Q1766+telefony[[#This Row],[Trwanie]], Q1766)</f>
        <v>6.8806944444444404</v>
      </c>
    </row>
    <row r="1768" spans="1:17" x14ac:dyDescent="0.25">
      <c r="A1768">
        <v>5231877</v>
      </c>
      <c r="B1768" s="1">
        <v>42942</v>
      </c>
      <c r="C1768" s="2">
        <v>0.44265046296296295</v>
      </c>
      <c r="D1768" s="2">
        <v>0.45337962962962963</v>
      </c>
      <c r="E1768">
        <f>IF(LEN(telefony[[#This Row],[nr]]) = 7, 1,0)</f>
        <v>1</v>
      </c>
      <c r="F1768">
        <f>IF(LEN(telefony[[#This Row],[nr]]) = 8, 1,0)</f>
        <v>0</v>
      </c>
      <c r="G1768">
        <f>IF(LEN(telefony[[#This Row],[nr]]) &gt;= 10, 1,0)</f>
        <v>0</v>
      </c>
      <c r="H1768">
        <f>IF(AND(MID(telefony[[#This Row],[nr]],1,2)="12",  telefony[[#This Row],[Czy stacjonarny]]=1), 1,0)</f>
        <v>0</v>
      </c>
      <c r="I1768" s="2">
        <f>IF(telefony[[#This Row],[Czy stacjonarny na 12]]=1, telefony[[#This Row],[zakonczenie]]-telefony[[#This Row],[rozpoczecie]]+I1767, I1767)</f>
        <v>0.12416666666666637</v>
      </c>
      <c r="J1768" s="9">
        <f>IF(telefony[[#This Row],[Czy stacjonarny]]=1, telefony[[#This Row],[zakonczenie]]-telefony[[#This Row],[rozpoczecie]]+J1767, J1767)</f>
        <v>7.2823263888888823</v>
      </c>
      <c r="K1768" s="9">
        <f>IF(telefony[[#This Row],[Czy komórkowy]]=1, telefony[[#This Row],[zakonczenie]]-telefony[[#This Row],[rozpoczecie]]+K1767, K1767)</f>
        <v>2.4099305555555555</v>
      </c>
      <c r="L1768" s="9">
        <f>IF(telefony[[#This Row],[Czy zagraniczne]]=1, telefony[[#This Row],[zakonczenie]]-telefony[[#This Row],[rozpoczecie]]+L1767, L1767)</f>
        <v>0.48762731481481558</v>
      </c>
      <c r="M1768" s="9">
        <f>IF(telefony[[#This Row],[Czy stacjonarny]]=1, telefony[[#This Row],[zakonczenie]]-telefony[[#This Row],[rozpoczecie]]+M1767, IF(telefony[[#This Row],[Czy komórkowy]]=1, telefony[[#This Row],[zakonczenie]]-telefony[[#This Row],[rozpoczecie]]+M1767, M1767))</f>
        <v>9.6922569444444662</v>
      </c>
      <c r="N1768" s="2">
        <f>telefony[[#This Row],[zakonczenie]]-telefony[[#This Row],[rozpoczecie]]</f>
        <v>1.0729166666666679E-2</v>
      </c>
      <c r="O1768">
        <f>IF(telefony[[#This Row],[Czy zagraniczne]]=1, ROUNDUP(telefony[[#This Row],[Trwanie]]*1440,0),0)</f>
        <v>0</v>
      </c>
      <c r="P1768" s="9">
        <f>IF(telefony[[#This Row],[Czy komórkowy]]=1, P1767+telefony[[#This Row],[Trwanie]], P1767)</f>
        <v>2.2452777777777779</v>
      </c>
      <c r="Q1768" s="9">
        <f>IF(telefony[[#This Row],[Czy stacjonarny]]=1, Q1767+telefony[[#This Row],[Trwanie]], Q1767)</f>
        <v>6.8914236111111071</v>
      </c>
    </row>
    <row r="1769" spans="1:17" x14ac:dyDescent="0.25">
      <c r="A1769">
        <v>98391891</v>
      </c>
      <c r="B1769" s="1">
        <v>42942</v>
      </c>
      <c r="C1769" s="2">
        <v>0.44289351851851849</v>
      </c>
      <c r="D1769" s="2">
        <v>0.44364583333333335</v>
      </c>
      <c r="E1769">
        <f>IF(LEN(telefony[[#This Row],[nr]]) = 7, 1,0)</f>
        <v>0</v>
      </c>
      <c r="F1769">
        <f>IF(LEN(telefony[[#This Row],[nr]]) = 8, 1,0)</f>
        <v>1</v>
      </c>
      <c r="G1769">
        <f>IF(LEN(telefony[[#This Row],[nr]]) &gt;= 10, 1,0)</f>
        <v>0</v>
      </c>
      <c r="H1769">
        <f>IF(AND(MID(telefony[[#This Row],[nr]],1,2)="12",  telefony[[#This Row],[Czy stacjonarny]]=1), 1,0)</f>
        <v>0</v>
      </c>
      <c r="I1769" s="2">
        <f>IF(telefony[[#This Row],[Czy stacjonarny na 12]]=1, telefony[[#This Row],[zakonczenie]]-telefony[[#This Row],[rozpoczecie]]+I1768, I1768)</f>
        <v>0.12416666666666637</v>
      </c>
      <c r="J1769" s="9">
        <f>IF(telefony[[#This Row],[Czy stacjonarny]]=1, telefony[[#This Row],[zakonczenie]]-telefony[[#This Row],[rozpoczecie]]+J1768, J1768)</f>
        <v>7.2823263888888823</v>
      </c>
      <c r="K1769" s="9">
        <f>IF(telefony[[#This Row],[Czy komórkowy]]=1, telefony[[#This Row],[zakonczenie]]-telefony[[#This Row],[rozpoczecie]]+K1768, K1768)</f>
        <v>2.4106828703703704</v>
      </c>
      <c r="L1769" s="9">
        <f>IF(telefony[[#This Row],[Czy zagraniczne]]=1, telefony[[#This Row],[zakonczenie]]-telefony[[#This Row],[rozpoczecie]]+L1768, L1768)</f>
        <v>0.48762731481481558</v>
      </c>
      <c r="M1769" s="9">
        <f>IF(telefony[[#This Row],[Czy stacjonarny]]=1, telefony[[#This Row],[zakonczenie]]-telefony[[#This Row],[rozpoczecie]]+M1768, IF(telefony[[#This Row],[Czy komórkowy]]=1, telefony[[#This Row],[zakonczenie]]-telefony[[#This Row],[rozpoczecie]]+M1768, M1768))</f>
        <v>9.6930092592592807</v>
      </c>
      <c r="N1769" s="2">
        <f>telefony[[#This Row],[zakonczenie]]-telefony[[#This Row],[rozpoczecie]]</f>
        <v>7.523148148148584E-4</v>
      </c>
      <c r="O1769">
        <f>IF(telefony[[#This Row],[Czy zagraniczne]]=1, ROUNDUP(telefony[[#This Row],[Trwanie]]*1440,0),0)</f>
        <v>0</v>
      </c>
      <c r="P1769" s="9">
        <f>IF(telefony[[#This Row],[Czy komórkowy]]=1, P1768+telefony[[#This Row],[Trwanie]], P1768)</f>
        <v>2.2460300925925929</v>
      </c>
      <c r="Q1769" s="9">
        <f>IF(telefony[[#This Row],[Czy stacjonarny]]=1, Q1768+telefony[[#This Row],[Trwanie]], Q1768)</f>
        <v>6.8914236111111071</v>
      </c>
    </row>
    <row r="1770" spans="1:17" x14ac:dyDescent="0.25">
      <c r="A1770">
        <v>9865524</v>
      </c>
      <c r="B1770" s="1">
        <v>42942</v>
      </c>
      <c r="C1770" s="2">
        <v>0.44298611111111114</v>
      </c>
      <c r="D1770" s="2">
        <v>0.45023148148148145</v>
      </c>
      <c r="E1770">
        <f>IF(LEN(telefony[[#This Row],[nr]]) = 7, 1,0)</f>
        <v>1</v>
      </c>
      <c r="F1770">
        <f>IF(LEN(telefony[[#This Row],[nr]]) = 8, 1,0)</f>
        <v>0</v>
      </c>
      <c r="G1770">
        <f>IF(LEN(telefony[[#This Row],[nr]]) &gt;= 10, 1,0)</f>
        <v>0</v>
      </c>
      <c r="H1770">
        <f>IF(AND(MID(telefony[[#This Row],[nr]],1,2)="12",  telefony[[#This Row],[Czy stacjonarny]]=1), 1,0)</f>
        <v>0</v>
      </c>
      <c r="I1770" s="2">
        <f>IF(telefony[[#This Row],[Czy stacjonarny na 12]]=1, telefony[[#This Row],[zakonczenie]]-telefony[[#This Row],[rozpoczecie]]+I1769, I1769)</f>
        <v>0.12416666666666637</v>
      </c>
      <c r="J1770" s="9">
        <f>IF(telefony[[#This Row],[Czy stacjonarny]]=1, telefony[[#This Row],[zakonczenie]]-telefony[[#This Row],[rozpoczecie]]+J1769, J1769)</f>
        <v>7.2895717592592524</v>
      </c>
      <c r="K1770" s="9">
        <f>IF(telefony[[#This Row],[Czy komórkowy]]=1, telefony[[#This Row],[zakonczenie]]-telefony[[#This Row],[rozpoczecie]]+K1769, K1769)</f>
        <v>2.4106828703703704</v>
      </c>
      <c r="L1770" s="9">
        <f>IF(telefony[[#This Row],[Czy zagraniczne]]=1, telefony[[#This Row],[zakonczenie]]-telefony[[#This Row],[rozpoczecie]]+L1769, L1769)</f>
        <v>0.48762731481481558</v>
      </c>
      <c r="M1770" s="9">
        <f>IF(telefony[[#This Row],[Czy stacjonarny]]=1, telefony[[#This Row],[zakonczenie]]-telefony[[#This Row],[rozpoczecie]]+M1769, IF(telefony[[#This Row],[Czy komórkowy]]=1, telefony[[#This Row],[zakonczenie]]-telefony[[#This Row],[rozpoczecie]]+M1769, M1769))</f>
        <v>9.7002546296296508</v>
      </c>
      <c r="N1770" s="2">
        <f>telefony[[#This Row],[zakonczenie]]-telefony[[#This Row],[rozpoczecie]]</f>
        <v>7.2453703703703187E-3</v>
      </c>
      <c r="O1770">
        <f>IF(telefony[[#This Row],[Czy zagraniczne]]=1, ROUNDUP(telefony[[#This Row],[Trwanie]]*1440,0),0)</f>
        <v>0</v>
      </c>
      <c r="P1770" s="9">
        <f>IF(telefony[[#This Row],[Czy komórkowy]]=1, P1769+telefony[[#This Row],[Trwanie]], P1769)</f>
        <v>2.2460300925925929</v>
      </c>
      <c r="Q1770" s="9">
        <f>IF(telefony[[#This Row],[Czy stacjonarny]]=1, Q1769+telefony[[#This Row],[Trwanie]], Q1769)</f>
        <v>6.8986689814814772</v>
      </c>
    </row>
    <row r="1771" spans="1:17" x14ac:dyDescent="0.25">
      <c r="A1771">
        <v>7988607</v>
      </c>
      <c r="B1771" s="1">
        <v>42942</v>
      </c>
      <c r="C1771" s="2">
        <v>0.44300925925925927</v>
      </c>
      <c r="D1771" s="2">
        <v>0.4513773148148148</v>
      </c>
      <c r="E1771">
        <f>IF(LEN(telefony[[#This Row],[nr]]) = 7, 1,0)</f>
        <v>1</v>
      </c>
      <c r="F1771">
        <f>IF(LEN(telefony[[#This Row],[nr]]) = 8, 1,0)</f>
        <v>0</v>
      </c>
      <c r="G1771">
        <f>IF(LEN(telefony[[#This Row],[nr]]) &gt;= 10, 1,0)</f>
        <v>0</v>
      </c>
      <c r="H1771">
        <f>IF(AND(MID(telefony[[#This Row],[nr]],1,2)="12",  telefony[[#This Row],[Czy stacjonarny]]=1), 1,0)</f>
        <v>0</v>
      </c>
      <c r="I1771" s="2">
        <f>IF(telefony[[#This Row],[Czy stacjonarny na 12]]=1, telefony[[#This Row],[zakonczenie]]-telefony[[#This Row],[rozpoczecie]]+I1770, I1770)</f>
        <v>0.12416666666666637</v>
      </c>
      <c r="J1771" s="9">
        <f>IF(telefony[[#This Row],[Czy stacjonarny]]=1, telefony[[#This Row],[zakonczenie]]-telefony[[#This Row],[rozpoczecie]]+J1770, J1770)</f>
        <v>7.297939814814808</v>
      </c>
      <c r="K1771" s="9">
        <f>IF(telefony[[#This Row],[Czy komórkowy]]=1, telefony[[#This Row],[zakonczenie]]-telefony[[#This Row],[rozpoczecie]]+K1770, K1770)</f>
        <v>2.4106828703703704</v>
      </c>
      <c r="L1771" s="9">
        <f>IF(telefony[[#This Row],[Czy zagraniczne]]=1, telefony[[#This Row],[zakonczenie]]-telefony[[#This Row],[rozpoczecie]]+L1770, L1770)</f>
        <v>0.48762731481481558</v>
      </c>
      <c r="M1771" s="9">
        <f>IF(telefony[[#This Row],[Czy stacjonarny]]=1, telefony[[#This Row],[zakonczenie]]-telefony[[#This Row],[rozpoczecie]]+M1770, IF(telefony[[#This Row],[Czy komórkowy]]=1, telefony[[#This Row],[zakonczenie]]-telefony[[#This Row],[rozpoczecie]]+M1770, M1770))</f>
        <v>9.7086226851852064</v>
      </c>
      <c r="N1771" s="2">
        <f>telefony[[#This Row],[zakonczenie]]-telefony[[#This Row],[rozpoczecie]]</f>
        <v>8.3680555555555314E-3</v>
      </c>
      <c r="O1771">
        <f>IF(telefony[[#This Row],[Czy zagraniczne]]=1, ROUNDUP(telefony[[#This Row],[Trwanie]]*1440,0),0)</f>
        <v>0</v>
      </c>
      <c r="P1771" s="9">
        <f>IF(telefony[[#This Row],[Czy komórkowy]]=1, P1770+telefony[[#This Row],[Trwanie]], P1770)</f>
        <v>2.2460300925925929</v>
      </c>
      <c r="Q1771" s="9">
        <f>IF(telefony[[#This Row],[Czy stacjonarny]]=1, Q1770+telefony[[#This Row],[Trwanie]], Q1770)</f>
        <v>6.9070370370370329</v>
      </c>
    </row>
    <row r="1772" spans="1:17" x14ac:dyDescent="0.25">
      <c r="A1772">
        <v>4599598</v>
      </c>
      <c r="B1772" s="1">
        <v>42942</v>
      </c>
      <c r="C1772" s="2">
        <v>0.44710648148148147</v>
      </c>
      <c r="D1772" s="2">
        <v>0.45658564814814817</v>
      </c>
      <c r="E1772">
        <f>IF(LEN(telefony[[#This Row],[nr]]) = 7, 1,0)</f>
        <v>1</v>
      </c>
      <c r="F1772">
        <f>IF(LEN(telefony[[#This Row],[nr]]) = 8, 1,0)</f>
        <v>0</v>
      </c>
      <c r="G1772">
        <f>IF(LEN(telefony[[#This Row],[nr]]) &gt;= 10, 1,0)</f>
        <v>0</v>
      </c>
      <c r="H1772">
        <f>IF(AND(MID(telefony[[#This Row],[nr]],1,2)="12",  telefony[[#This Row],[Czy stacjonarny]]=1), 1,0)</f>
        <v>0</v>
      </c>
      <c r="I1772" s="2">
        <f>IF(telefony[[#This Row],[Czy stacjonarny na 12]]=1, telefony[[#This Row],[zakonczenie]]-telefony[[#This Row],[rozpoczecie]]+I1771, I1771)</f>
        <v>0.12416666666666637</v>
      </c>
      <c r="J1772" s="9">
        <f>IF(telefony[[#This Row],[Czy stacjonarny]]=1, telefony[[#This Row],[zakonczenie]]-telefony[[#This Row],[rozpoczecie]]+J1771, J1771)</f>
        <v>7.307418981481475</v>
      </c>
      <c r="K1772" s="9">
        <f>IF(telefony[[#This Row],[Czy komórkowy]]=1, telefony[[#This Row],[zakonczenie]]-telefony[[#This Row],[rozpoczecie]]+K1771, K1771)</f>
        <v>2.4106828703703704</v>
      </c>
      <c r="L1772" s="9">
        <f>IF(telefony[[#This Row],[Czy zagraniczne]]=1, telefony[[#This Row],[zakonczenie]]-telefony[[#This Row],[rozpoczecie]]+L1771, L1771)</f>
        <v>0.48762731481481558</v>
      </c>
      <c r="M1772" s="9">
        <f>IF(telefony[[#This Row],[Czy stacjonarny]]=1, telefony[[#This Row],[zakonczenie]]-telefony[[#This Row],[rozpoczecie]]+M1771, IF(telefony[[#This Row],[Czy komórkowy]]=1, telefony[[#This Row],[zakonczenie]]-telefony[[#This Row],[rozpoczecie]]+M1771, M1771))</f>
        <v>9.7181018518518734</v>
      </c>
      <c r="N1772" s="2">
        <f>telefony[[#This Row],[zakonczenie]]-telefony[[#This Row],[rozpoczecie]]</f>
        <v>9.4791666666667052E-3</v>
      </c>
      <c r="O1772">
        <f>IF(telefony[[#This Row],[Czy zagraniczne]]=1, ROUNDUP(telefony[[#This Row],[Trwanie]]*1440,0),0)</f>
        <v>0</v>
      </c>
      <c r="P1772" s="9">
        <f>IF(telefony[[#This Row],[Czy komórkowy]]=1, P1771+telefony[[#This Row],[Trwanie]], P1771)</f>
        <v>2.2460300925925929</v>
      </c>
      <c r="Q1772" s="9">
        <f>IF(telefony[[#This Row],[Czy stacjonarny]]=1, Q1771+telefony[[#This Row],[Trwanie]], Q1771)</f>
        <v>6.9165162037036998</v>
      </c>
    </row>
    <row r="1773" spans="1:17" x14ac:dyDescent="0.25">
      <c r="A1773">
        <v>59984179</v>
      </c>
      <c r="B1773" s="1">
        <v>42942</v>
      </c>
      <c r="C1773" s="2">
        <v>0.44815972222222222</v>
      </c>
      <c r="D1773" s="2">
        <v>0.45435185185185184</v>
      </c>
      <c r="E1773">
        <f>IF(LEN(telefony[[#This Row],[nr]]) = 7, 1,0)</f>
        <v>0</v>
      </c>
      <c r="F1773">
        <f>IF(LEN(telefony[[#This Row],[nr]]) = 8, 1,0)</f>
        <v>1</v>
      </c>
      <c r="G1773">
        <f>IF(LEN(telefony[[#This Row],[nr]]) &gt;= 10, 1,0)</f>
        <v>0</v>
      </c>
      <c r="H1773">
        <f>IF(AND(MID(telefony[[#This Row],[nr]],1,2)="12",  telefony[[#This Row],[Czy stacjonarny]]=1), 1,0)</f>
        <v>0</v>
      </c>
      <c r="I1773" s="2">
        <f>IF(telefony[[#This Row],[Czy stacjonarny na 12]]=1, telefony[[#This Row],[zakonczenie]]-telefony[[#This Row],[rozpoczecie]]+I1772, I1772)</f>
        <v>0.12416666666666637</v>
      </c>
      <c r="J1773" s="9">
        <f>IF(telefony[[#This Row],[Czy stacjonarny]]=1, telefony[[#This Row],[zakonczenie]]-telefony[[#This Row],[rozpoczecie]]+J1772, J1772)</f>
        <v>7.307418981481475</v>
      </c>
      <c r="K1773" s="9">
        <f>IF(telefony[[#This Row],[Czy komórkowy]]=1, telefony[[#This Row],[zakonczenie]]-telefony[[#This Row],[rozpoczecie]]+K1772, K1772)</f>
        <v>2.4168750000000001</v>
      </c>
      <c r="L1773" s="9">
        <f>IF(telefony[[#This Row],[Czy zagraniczne]]=1, telefony[[#This Row],[zakonczenie]]-telefony[[#This Row],[rozpoczecie]]+L1772, L1772)</f>
        <v>0.48762731481481558</v>
      </c>
      <c r="M1773" s="9">
        <f>IF(telefony[[#This Row],[Czy stacjonarny]]=1, telefony[[#This Row],[zakonczenie]]-telefony[[#This Row],[rozpoczecie]]+M1772, IF(telefony[[#This Row],[Czy komórkowy]]=1, telefony[[#This Row],[zakonczenie]]-telefony[[#This Row],[rozpoczecie]]+M1772, M1772))</f>
        <v>9.7242939814815035</v>
      </c>
      <c r="N1773" s="2">
        <f>telefony[[#This Row],[zakonczenie]]-telefony[[#This Row],[rozpoczecie]]</f>
        <v>6.1921296296296169E-3</v>
      </c>
      <c r="O1773">
        <f>IF(telefony[[#This Row],[Czy zagraniczne]]=1, ROUNDUP(telefony[[#This Row],[Trwanie]]*1440,0),0)</f>
        <v>0</v>
      </c>
      <c r="P1773" s="9">
        <f>IF(telefony[[#This Row],[Czy komórkowy]]=1, P1772+telefony[[#This Row],[Trwanie]], P1772)</f>
        <v>2.2522222222222226</v>
      </c>
      <c r="Q1773" s="9">
        <f>IF(telefony[[#This Row],[Czy stacjonarny]]=1, Q1772+telefony[[#This Row],[Trwanie]], Q1772)</f>
        <v>6.9165162037036998</v>
      </c>
    </row>
    <row r="1774" spans="1:17" x14ac:dyDescent="0.25">
      <c r="A1774">
        <v>9763924</v>
      </c>
      <c r="B1774" s="1">
        <v>42942</v>
      </c>
      <c r="C1774" s="2">
        <v>0.44972222222222225</v>
      </c>
      <c r="D1774" s="2">
        <v>0.45559027777777777</v>
      </c>
      <c r="E1774">
        <f>IF(LEN(telefony[[#This Row],[nr]]) = 7, 1,0)</f>
        <v>1</v>
      </c>
      <c r="F1774">
        <f>IF(LEN(telefony[[#This Row],[nr]]) = 8, 1,0)</f>
        <v>0</v>
      </c>
      <c r="G1774">
        <f>IF(LEN(telefony[[#This Row],[nr]]) &gt;= 10, 1,0)</f>
        <v>0</v>
      </c>
      <c r="H1774">
        <f>IF(AND(MID(telefony[[#This Row],[nr]],1,2)="12",  telefony[[#This Row],[Czy stacjonarny]]=1), 1,0)</f>
        <v>0</v>
      </c>
      <c r="I1774" s="2">
        <f>IF(telefony[[#This Row],[Czy stacjonarny na 12]]=1, telefony[[#This Row],[zakonczenie]]-telefony[[#This Row],[rozpoczecie]]+I1773, I1773)</f>
        <v>0.12416666666666637</v>
      </c>
      <c r="J1774" s="9">
        <f>IF(telefony[[#This Row],[Czy stacjonarny]]=1, telefony[[#This Row],[zakonczenie]]-telefony[[#This Row],[rozpoczecie]]+J1773, J1773)</f>
        <v>7.3132870370370302</v>
      </c>
      <c r="K1774" s="9">
        <f>IF(telefony[[#This Row],[Czy komórkowy]]=1, telefony[[#This Row],[zakonczenie]]-telefony[[#This Row],[rozpoczecie]]+K1773, K1773)</f>
        <v>2.4168750000000001</v>
      </c>
      <c r="L1774" s="9">
        <f>IF(telefony[[#This Row],[Czy zagraniczne]]=1, telefony[[#This Row],[zakonczenie]]-telefony[[#This Row],[rozpoczecie]]+L1773, L1773)</f>
        <v>0.48762731481481558</v>
      </c>
      <c r="M1774" s="9">
        <f>IF(telefony[[#This Row],[Czy stacjonarny]]=1, telefony[[#This Row],[zakonczenie]]-telefony[[#This Row],[rozpoczecie]]+M1773, IF(telefony[[#This Row],[Czy komórkowy]]=1, telefony[[#This Row],[zakonczenie]]-telefony[[#This Row],[rozpoczecie]]+M1773, M1773))</f>
        <v>9.7301620370370596</v>
      </c>
      <c r="N1774" s="2">
        <f>telefony[[#This Row],[zakonczenie]]-telefony[[#This Row],[rozpoczecie]]</f>
        <v>5.8680555555555292E-3</v>
      </c>
      <c r="O1774">
        <f>IF(telefony[[#This Row],[Czy zagraniczne]]=1, ROUNDUP(telefony[[#This Row],[Trwanie]]*1440,0),0)</f>
        <v>0</v>
      </c>
      <c r="P1774" s="9">
        <f>IF(telefony[[#This Row],[Czy komórkowy]]=1, P1773+telefony[[#This Row],[Trwanie]], P1773)</f>
        <v>2.2522222222222226</v>
      </c>
      <c r="Q1774" s="9">
        <f>IF(telefony[[#This Row],[Czy stacjonarny]]=1, Q1773+telefony[[#This Row],[Trwanie]], Q1773)</f>
        <v>6.922384259259255</v>
      </c>
    </row>
    <row r="1775" spans="1:17" x14ac:dyDescent="0.25">
      <c r="A1775">
        <v>1531672</v>
      </c>
      <c r="B1775" s="1">
        <v>42942</v>
      </c>
      <c r="C1775" s="2">
        <v>0.45021990740740742</v>
      </c>
      <c r="D1775" s="2">
        <v>0.46079861111111109</v>
      </c>
      <c r="E1775">
        <f>IF(LEN(telefony[[#This Row],[nr]]) = 7, 1,0)</f>
        <v>1</v>
      </c>
      <c r="F1775">
        <f>IF(LEN(telefony[[#This Row],[nr]]) = 8, 1,0)</f>
        <v>0</v>
      </c>
      <c r="G1775">
        <f>IF(LEN(telefony[[#This Row],[nr]]) &gt;= 10, 1,0)</f>
        <v>0</v>
      </c>
      <c r="H1775">
        <f>IF(AND(MID(telefony[[#This Row],[nr]],1,2)="12",  telefony[[#This Row],[Czy stacjonarny]]=1), 1,0)</f>
        <v>0</v>
      </c>
      <c r="I1775" s="2">
        <f>IF(telefony[[#This Row],[Czy stacjonarny na 12]]=1, telefony[[#This Row],[zakonczenie]]-telefony[[#This Row],[rozpoczecie]]+I1774, I1774)</f>
        <v>0.12416666666666637</v>
      </c>
      <c r="J1775" s="9">
        <f>IF(telefony[[#This Row],[Czy stacjonarny]]=1, telefony[[#This Row],[zakonczenie]]-telefony[[#This Row],[rozpoczecie]]+J1774, J1774)</f>
        <v>7.3238657407407342</v>
      </c>
      <c r="K1775" s="9">
        <f>IF(telefony[[#This Row],[Czy komórkowy]]=1, telefony[[#This Row],[zakonczenie]]-telefony[[#This Row],[rozpoczecie]]+K1774, K1774)</f>
        <v>2.4168750000000001</v>
      </c>
      <c r="L1775" s="9">
        <f>IF(telefony[[#This Row],[Czy zagraniczne]]=1, telefony[[#This Row],[zakonczenie]]-telefony[[#This Row],[rozpoczecie]]+L1774, L1774)</f>
        <v>0.48762731481481558</v>
      </c>
      <c r="M1775" s="9">
        <f>IF(telefony[[#This Row],[Czy stacjonarny]]=1, telefony[[#This Row],[zakonczenie]]-telefony[[#This Row],[rozpoczecie]]+M1774, IF(telefony[[#This Row],[Czy komórkowy]]=1, telefony[[#This Row],[zakonczenie]]-telefony[[#This Row],[rozpoczecie]]+M1774, M1774))</f>
        <v>9.7407407407407636</v>
      </c>
      <c r="N1775" s="2">
        <f>telefony[[#This Row],[zakonczenie]]-telefony[[#This Row],[rozpoczecie]]</f>
        <v>1.0578703703703674E-2</v>
      </c>
      <c r="O1775">
        <f>IF(telefony[[#This Row],[Czy zagraniczne]]=1, ROUNDUP(telefony[[#This Row],[Trwanie]]*1440,0),0)</f>
        <v>0</v>
      </c>
      <c r="P1775" s="9">
        <f>IF(telefony[[#This Row],[Czy komórkowy]]=1, P1774+telefony[[#This Row],[Trwanie]], P1774)</f>
        <v>2.2522222222222226</v>
      </c>
      <c r="Q1775" s="9">
        <f>IF(telefony[[#This Row],[Czy stacjonarny]]=1, Q1774+telefony[[#This Row],[Trwanie]], Q1774)</f>
        <v>6.932962962962959</v>
      </c>
    </row>
    <row r="1776" spans="1:17" x14ac:dyDescent="0.25">
      <c r="A1776">
        <v>59723258</v>
      </c>
      <c r="B1776" s="1">
        <v>42942</v>
      </c>
      <c r="C1776" s="2">
        <v>0.4503125</v>
      </c>
      <c r="D1776" s="2">
        <v>0.4601736111111111</v>
      </c>
      <c r="E1776">
        <f>IF(LEN(telefony[[#This Row],[nr]]) = 7, 1,0)</f>
        <v>0</v>
      </c>
      <c r="F1776">
        <f>IF(LEN(telefony[[#This Row],[nr]]) = 8, 1,0)</f>
        <v>1</v>
      </c>
      <c r="G1776">
        <f>IF(LEN(telefony[[#This Row],[nr]]) &gt;= 10, 1,0)</f>
        <v>0</v>
      </c>
      <c r="H1776">
        <f>IF(AND(MID(telefony[[#This Row],[nr]],1,2)="12",  telefony[[#This Row],[Czy stacjonarny]]=1), 1,0)</f>
        <v>0</v>
      </c>
      <c r="I1776" s="2">
        <f>IF(telefony[[#This Row],[Czy stacjonarny na 12]]=1, telefony[[#This Row],[zakonczenie]]-telefony[[#This Row],[rozpoczecie]]+I1775, I1775)</f>
        <v>0.12416666666666637</v>
      </c>
      <c r="J1776" s="9">
        <f>IF(telefony[[#This Row],[Czy stacjonarny]]=1, telefony[[#This Row],[zakonczenie]]-telefony[[#This Row],[rozpoczecie]]+J1775, J1775)</f>
        <v>7.3238657407407342</v>
      </c>
      <c r="K1776" s="9">
        <f>IF(telefony[[#This Row],[Czy komórkowy]]=1, telefony[[#This Row],[zakonczenie]]-telefony[[#This Row],[rozpoczecie]]+K1775, K1775)</f>
        <v>2.4267361111111114</v>
      </c>
      <c r="L1776" s="9">
        <f>IF(telefony[[#This Row],[Czy zagraniczne]]=1, telefony[[#This Row],[zakonczenie]]-telefony[[#This Row],[rozpoczecie]]+L1775, L1775)</f>
        <v>0.48762731481481558</v>
      </c>
      <c r="M1776" s="9">
        <f>IF(telefony[[#This Row],[Czy stacjonarny]]=1, telefony[[#This Row],[zakonczenie]]-telefony[[#This Row],[rozpoczecie]]+M1775, IF(telefony[[#This Row],[Czy komórkowy]]=1, telefony[[#This Row],[zakonczenie]]-telefony[[#This Row],[rozpoczecie]]+M1775, M1775))</f>
        <v>9.750601851851874</v>
      </c>
      <c r="N1776" s="2">
        <f>telefony[[#This Row],[zakonczenie]]-telefony[[#This Row],[rozpoczecie]]</f>
        <v>9.8611111111110983E-3</v>
      </c>
      <c r="O1776">
        <f>IF(telefony[[#This Row],[Czy zagraniczne]]=1, ROUNDUP(telefony[[#This Row],[Trwanie]]*1440,0),0)</f>
        <v>0</v>
      </c>
      <c r="P1776" s="9">
        <f>IF(telefony[[#This Row],[Czy komórkowy]]=1, P1775+telefony[[#This Row],[Trwanie]], P1775)</f>
        <v>2.2620833333333339</v>
      </c>
      <c r="Q1776" s="9">
        <f>IF(telefony[[#This Row],[Czy stacjonarny]]=1, Q1775+telefony[[#This Row],[Trwanie]], Q1775)</f>
        <v>6.932962962962959</v>
      </c>
    </row>
    <row r="1777" spans="1:17" x14ac:dyDescent="0.25">
      <c r="A1777">
        <v>6878722</v>
      </c>
      <c r="B1777" s="1">
        <v>42942</v>
      </c>
      <c r="C1777" s="2">
        <v>0.45333333333333331</v>
      </c>
      <c r="D1777" s="2">
        <v>0.45443287037037039</v>
      </c>
      <c r="E1777">
        <f>IF(LEN(telefony[[#This Row],[nr]]) = 7, 1,0)</f>
        <v>1</v>
      </c>
      <c r="F1777">
        <f>IF(LEN(telefony[[#This Row],[nr]]) = 8, 1,0)</f>
        <v>0</v>
      </c>
      <c r="G1777">
        <f>IF(LEN(telefony[[#This Row],[nr]]) &gt;= 10, 1,0)</f>
        <v>0</v>
      </c>
      <c r="H1777">
        <f>IF(AND(MID(telefony[[#This Row],[nr]],1,2)="12",  telefony[[#This Row],[Czy stacjonarny]]=1), 1,0)</f>
        <v>0</v>
      </c>
      <c r="I1777" s="2">
        <f>IF(telefony[[#This Row],[Czy stacjonarny na 12]]=1, telefony[[#This Row],[zakonczenie]]-telefony[[#This Row],[rozpoczecie]]+I1776, I1776)</f>
        <v>0.12416666666666637</v>
      </c>
      <c r="J1777" s="9">
        <f>IF(telefony[[#This Row],[Czy stacjonarny]]=1, telefony[[#This Row],[zakonczenie]]-telefony[[#This Row],[rozpoczecie]]+J1776, J1776)</f>
        <v>7.3249652777777712</v>
      </c>
      <c r="K1777" s="9">
        <f>IF(telefony[[#This Row],[Czy komórkowy]]=1, telefony[[#This Row],[zakonczenie]]-telefony[[#This Row],[rozpoczecie]]+K1776, K1776)</f>
        <v>2.4267361111111114</v>
      </c>
      <c r="L1777" s="9">
        <f>IF(telefony[[#This Row],[Czy zagraniczne]]=1, telefony[[#This Row],[zakonczenie]]-telefony[[#This Row],[rozpoczecie]]+L1776, L1776)</f>
        <v>0.48762731481481558</v>
      </c>
      <c r="M1777" s="9">
        <f>IF(telefony[[#This Row],[Czy stacjonarny]]=1, telefony[[#This Row],[zakonczenie]]-telefony[[#This Row],[rozpoczecie]]+M1776, IF(telefony[[#This Row],[Czy komórkowy]]=1, telefony[[#This Row],[zakonczenie]]-telefony[[#This Row],[rozpoczecie]]+M1776, M1776))</f>
        <v>9.751701388888911</v>
      </c>
      <c r="N1777" s="2">
        <f>telefony[[#This Row],[zakonczenie]]-telefony[[#This Row],[rozpoczecie]]</f>
        <v>1.0995370370370794E-3</v>
      </c>
      <c r="O1777">
        <f>IF(telefony[[#This Row],[Czy zagraniczne]]=1, ROUNDUP(telefony[[#This Row],[Trwanie]]*1440,0),0)</f>
        <v>0</v>
      </c>
      <c r="P1777" s="9">
        <f>IF(telefony[[#This Row],[Czy komórkowy]]=1, P1776+telefony[[#This Row],[Trwanie]], P1776)</f>
        <v>2.2620833333333339</v>
      </c>
      <c r="Q1777" s="9">
        <f>IF(telefony[[#This Row],[Czy stacjonarny]]=1, Q1776+telefony[[#This Row],[Trwanie]], Q1776)</f>
        <v>6.934062499999996</v>
      </c>
    </row>
    <row r="1778" spans="1:17" x14ac:dyDescent="0.25">
      <c r="A1778">
        <v>49278984</v>
      </c>
      <c r="B1778" s="1">
        <v>42942</v>
      </c>
      <c r="C1778" s="2">
        <v>0.45531250000000001</v>
      </c>
      <c r="D1778" s="2">
        <v>0.45717592592592593</v>
      </c>
      <c r="E1778">
        <f>IF(LEN(telefony[[#This Row],[nr]]) = 7, 1,0)</f>
        <v>0</v>
      </c>
      <c r="F1778">
        <f>IF(LEN(telefony[[#This Row],[nr]]) = 8, 1,0)</f>
        <v>1</v>
      </c>
      <c r="G1778">
        <f>IF(LEN(telefony[[#This Row],[nr]]) &gt;= 10, 1,0)</f>
        <v>0</v>
      </c>
      <c r="H1778">
        <f>IF(AND(MID(telefony[[#This Row],[nr]],1,2)="12",  telefony[[#This Row],[Czy stacjonarny]]=1), 1,0)</f>
        <v>0</v>
      </c>
      <c r="I1778" s="2">
        <f>IF(telefony[[#This Row],[Czy stacjonarny na 12]]=1, telefony[[#This Row],[zakonczenie]]-telefony[[#This Row],[rozpoczecie]]+I1777, I1777)</f>
        <v>0.12416666666666637</v>
      </c>
      <c r="J1778" s="9">
        <f>IF(telefony[[#This Row],[Czy stacjonarny]]=1, telefony[[#This Row],[zakonczenie]]-telefony[[#This Row],[rozpoczecie]]+J1777, J1777)</f>
        <v>7.3249652777777712</v>
      </c>
      <c r="K1778" s="9">
        <f>IF(telefony[[#This Row],[Czy komórkowy]]=1, telefony[[#This Row],[zakonczenie]]-telefony[[#This Row],[rozpoczecie]]+K1777, K1777)</f>
        <v>2.4285995370370372</v>
      </c>
      <c r="L1778" s="9">
        <f>IF(telefony[[#This Row],[Czy zagraniczne]]=1, telefony[[#This Row],[zakonczenie]]-telefony[[#This Row],[rozpoczecie]]+L1777, L1777)</f>
        <v>0.48762731481481558</v>
      </c>
      <c r="M1778" s="9">
        <f>IF(telefony[[#This Row],[Czy stacjonarny]]=1, telefony[[#This Row],[zakonczenie]]-telefony[[#This Row],[rozpoczecie]]+M1777, IF(telefony[[#This Row],[Czy komórkowy]]=1, telefony[[#This Row],[zakonczenie]]-telefony[[#This Row],[rozpoczecie]]+M1777, M1777))</f>
        <v>9.7535648148148368</v>
      </c>
      <c r="N1778" s="2">
        <f>telefony[[#This Row],[zakonczenie]]-telefony[[#This Row],[rozpoczecie]]</f>
        <v>1.8634259259259212E-3</v>
      </c>
      <c r="O1778">
        <f>IF(telefony[[#This Row],[Czy zagraniczne]]=1, ROUNDUP(telefony[[#This Row],[Trwanie]]*1440,0),0)</f>
        <v>0</v>
      </c>
      <c r="P1778" s="9">
        <f>IF(telefony[[#This Row],[Czy komórkowy]]=1, P1777+telefony[[#This Row],[Trwanie]], P1777)</f>
        <v>2.2639467592592597</v>
      </c>
      <c r="Q1778" s="9">
        <f>IF(telefony[[#This Row],[Czy stacjonarny]]=1, Q1777+telefony[[#This Row],[Trwanie]], Q1777)</f>
        <v>6.934062499999996</v>
      </c>
    </row>
    <row r="1779" spans="1:17" x14ac:dyDescent="0.25">
      <c r="A1779">
        <v>5672312</v>
      </c>
      <c r="B1779" s="1">
        <v>42942</v>
      </c>
      <c r="C1779" s="2">
        <v>0.45554398148148151</v>
      </c>
      <c r="D1779" s="2">
        <v>0.45913194444444444</v>
      </c>
      <c r="E1779">
        <f>IF(LEN(telefony[[#This Row],[nr]]) = 7, 1,0)</f>
        <v>1</v>
      </c>
      <c r="F1779">
        <f>IF(LEN(telefony[[#This Row],[nr]]) = 8, 1,0)</f>
        <v>0</v>
      </c>
      <c r="G1779">
        <f>IF(LEN(telefony[[#This Row],[nr]]) &gt;= 10, 1,0)</f>
        <v>0</v>
      </c>
      <c r="H1779">
        <f>IF(AND(MID(telefony[[#This Row],[nr]],1,2)="12",  telefony[[#This Row],[Czy stacjonarny]]=1), 1,0)</f>
        <v>0</v>
      </c>
      <c r="I1779" s="2">
        <f>IF(telefony[[#This Row],[Czy stacjonarny na 12]]=1, telefony[[#This Row],[zakonczenie]]-telefony[[#This Row],[rozpoczecie]]+I1778, I1778)</f>
        <v>0.12416666666666637</v>
      </c>
      <c r="J1779" s="9">
        <f>IF(telefony[[#This Row],[Czy stacjonarny]]=1, telefony[[#This Row],[zakonczenie]]-telefony[[#This Row],[rozpoczecie]]+J1778, J1778)</f>
        <v>7.3285532407407343</v>
      </c>
      <c r="K1779" s="9">
        <f>IF(telefony[[#This Row],[Czy komórkowy]]=1, telefony[[#This Row],[zakonczenie]]-telefony[[#This Row],[rozpoczecie]]+K1778, K1778)</f>
        <v>2.4285995370370372</v>
      </c>
      <c r="L1779" s="9">
        <f>IF(telefony[[#This Row],[Czy zagraniczne]]=1, telefony[[#This Row],[zakonczenie]]-telefony[[#This Row],[rozpoczecie]]+L1778, L1778)</f>
        <v>0.48762731481481558</v>
      </c>
      <c r="M1779" s="9">
        <f>IF(telefony[[#This Row],[Czy stacjonarny]]=1, telefony[[#This Row],[zakonczenie]]-telefony[[#This Row],[rozpoczecie]]+M1778, IF(telefony[[#This Row],[Czy komórkowy]]=1, telefony[[#This Row],[zakonczenie]]-telefony[[#This Row],[rozpoczecie]]+M1778, M1778))</f>
        <v>9.7571527777777991</v>
      </c>
      <c r="N1779" s="2">
        <f>telefony[[#This Row],[zakonczenie]]-telefony[[#This Row],[rozpoczecie]]</f>
        <v>3.5879629629629317E-3</v>
      </c>
      <c r="O1779">
        <f>IF(telefony[[#This Row],[Czy zagraniczne]]=1, ROUNDUP(telefony[[#This Row],[Trwanie]]*1440,0),0)</f>
        <v>0</v>
      </c>
      <c r="P1779" s="9">
        <f>IF(telefony[[#This Row],[Czy komórkowy]]=1, P1778+telefony[[#This Row],[Trwanie]], P1778)</f>
        <v>2.2639467592592597</v>
      </c>
      <c r="Q1779" s="9">
        <f>IF(telefony[[#This Row],[Czy stacjonarny]]=1, Q1778+telefony[[#This Row],[Trwanie]], Q1778)</f>
        <v>6.9376504629629592</v>
      </c>
    </row>
    <row r="1780" spans="1:17" x14ac:dyDescent="0.25">
      <c r="A1780">
        <v>9716545</v>
      </c>
      <c r="B1780" s="1">
        <v>42942</v>
      </c>
      <c r="C1780" s="2">
        <v>0.45726851851851852</v>
      </c>
      <c r="D1780" s="2">
        <v>0.46751157407407407</v>
      </c>
      <c r="E1780">
        <f>IF(LEN(telefony[[#This Row],[nr]]) = 7, 1,0)</f>
        <v>1</v>
      </c>
      <c r="F1780">
        <f>IF(LEN(telefony[[#This Row],[nr]]) = 8, 1,0)</f>
        <v>0</v>
      </c>
      <c r="G1780">
        <f>IF(LEN(telefony[[#This Row],[nr]]) &gt;= 10, 1,0)</f>
        <v>0</v>
      </c>
      <c r="H1780">
        <f>IF(AND(MID(telefony[[#This Row],[nr]],1,2)="12",  telefony[[#This Row],[Czy stacjonarny]]=1), 1,0)</f>
        <v>0</v>
      </c>
      <c r="I1780" s="2">
        <f>IF(telefony[[#This Row],[Czy stacjonarny na 12]]=1, telefony[[#This Row],[zakonczenie]]-telefony[[#This Row],[rozpoczecie]]+I1779, I1779)</f>
        <v>0.12416666666666637</v>
      </c>
      <c r="J1780" s="9">
        <f>IF(telefony[[#This Row],[Czy stacjonarny]]=1, telefony[[#This Row],[zakonczenie]]-telefony[[#This Row],[rozpoczecie]]+J1779, J1779)</f>
        <v>7.33879629629629</v>
      </c>
      <c r="K1780" s="9">
        <f>IF(telefony[[#This Row],[Czy komórkowy]]=1, telefony[[#This Row],[zakonczenie]]-telefony[[#This Row],[rozpoczecie]]+K1779, K1779)</f>
        <v>2.4285995370370372</v>
      </c>
      <c r="L1780" s="9">
        <f>IF(telefony[[#This Row],[Czy zagraniczne]]=1, telefony[[#This Row],[zakonczenie]]-telefony[[#This Row],[rozpoczecie]]+L1779, L1779)</f>
        <v>0.48762731481481558</v>
      </c>
      <c r="M1780" s="9">
        <f>IF(telefony[[#This Row],[Czy stacjonarny]]=1, telefony[[#This Row],[zakonczenie]]-telefony[[#This Row],[rozpoczecie]]+M1779, IF(telefony[[#This Row],[Czy komórkowy]]=1, telefony[[#This Row],[zakonczenie]]-telefony[[#This Row],[rozpoczecie]]+M1779, M1779))</f>
        <v>9.7673958333333548</v>
      </c>
      <c r="N1780" s="2">
        <f>telefony[[#This Row],[zakonczenie]]-telefony[[#This Row],[rozpoczecie]]</f>
        <v>1.0243055555555547E-2</v>
      </c>
      <c r="O1780">
        <f>IF(telefony[[#This Row],[Czy zagraniczne]]=1, ROUNDUP(telefony[[#This Row],[Trwanie]]*1440,0),0)</f>
        <v>0</v>
      </c>
      <c r="P1780" s="9">
        <f>IF(telefony[[#This Row],[Czy komórkowy]]=1, P1779+telefony[[#This Row],[Trwanie]], P1779)</f>
        <v>2.2639467592592597</v>
      </c>
      <c r="Q1780" s="9">
        <f>IF(telefony[[#This Row],[Czy stacjonarny]]=1, Q1779+telefony[[#This Row],[Trwanie]], Q1779)</f>
        <v>6.9478935185185149</v>
      </c>
    </row>
    <row r="1781" spans="1:17" x14ac:dyDescent="0.25">
      <c r="A1781">
        <v>97953696</v>
      </c>
      <c r="B1781" s="1">
        <v>42942</v>
      </c>
      <c r="C1781" s="2">
        <v>0.46297453703703706</v>
      </c>
      <c r="D1781" s="2">
        <v>0.47129629629629627</v>
      </c>
      <c r="E1781">
        <f>IF(LEN(telefony[[#This Row],[nr]]) = 7, 1,0)</f>
        <v>0</v>
      </c>
      <c r="F1781">
        <f>IF(LEN(telefony[[#This Row],[nr]]) = 8, 1,0)</f>
        <v>1</v>
      </c>
      <c r="G1781">
        <f>IF(LEN(telefony[[#This Row],[nr]]) &gt;= 10, 1,0)</f>
        <v>0</v>
      </c>
      <c r="H1781">
        <f>IF(AND(MID(telefony[[#This Row],[nr]],1,2)="12",  telefony[[#This Row],[Czy stacjonarny]]=1), 1,0)</f>
        <v>0</v>
      </c>
      <c r="I1781" s="2">
        <f>IF(telefony[[#This Row],[Czy stacjonarny na 12]]=1, telefony[[#This Row],[zakonczenie]]-telefony[[#This Row],[rozpoczecie]]+I1780, I1780)</f>
        <v>0.12416666666666637</v>
      </c>
      <c r="J1781" s="9">
        <f>IF(telefony[[#This Row],[Czy stacjonarny]]=1, telefony[[#This Row],[zakonczenie]]-telefony[[#This Row],[rozpoczecie]]+J1780, J1780)</f>
        <v>7.33879629629629</v>
      </c>
      <c r="K1781" s="9">
        <f>IF(telefony[[#This Row],[Czy komórkowy]]=1, telefony[[#This Row],[zakonczenie]]-telefony[[#This Row],[rozpoczecie]]+K1780, K1780)</f>
        <v>2.4369212962962963</v>
      </c>
      <c r="L1781" s="9">
        <f>IF(telefony[[#This Row],[Czy zagraniczne]]=1, telefony[[#This Row],[zakonczenie]]-telefony[[#This Row],[rozpoczecie]]+L1780, L1780)</f>
        <v>0.48762731481481558</v>
      </c>
      <c r="M1781" s="9">
        <f>IF(telefony[[#This Row],[Czy stacjonarny]]=1, telefony[[#This Row],[zakonczenie]]-telefony[[#This Row],[rozpoczecie]]+M1780, IF(telefony[[#This Row],[Czy komórkowy]]=1, telefony[[#This Row],[zakonczenie]]-telefony[[#This Row],[rozpoczecie]]+M1780, M1780))</f>
        <v>9.7757175925926134</v>
      </c>
      <c r="N1781" s="2">
        <f>telefony[[#This Row],[zakonczenie]]-telefony[[#This Row],[rozpoczecie]]</f>
        <v>8.3217592592592093E-3</v>
      </c>
      <c r="O1781">
        <f>IF(telefony[[#This Row],[Czy zagraniczne]]=1, ROUNDUP(telefony[[#This Row],[Trwanie]]*1440,0),0)</f>
        <v>0</v>
      </c>
      <c r="P1781" s="9">
        <f>IF(telefony[[#This Row],[Czy komórkowy]]=1, P1780+telefony[[#This Row],[Trwanie]], P1780)</f>
        <v>2.2722685185185187</v>
      </c>
      <c r="Q1781" s="9">
        <f>IF(telefony[[#This Row],[Czy stacjonarny]]=1, Q1780+telefony[[#This Row],[Trwanie]], Q1780)</f>
        <v>6.9478935185185149</v>
      </c>
    </row>
    <row r="1782" spans="1:17" x14ac:dyDescent="0.25">
      <c r="A1782">
        <v>18636086</v>
      </c>
      <c r="B1782" s="1">
        <v>42942</v>
      </c>
      <c r="C1782" s="2">
        <v>0.46431712962962962</v>
      </c>
      <c r="D1782" s="2">
        <v>0.47060185185185183</v>
      </c>
      <c r="E1782">
        <f>IF(LEN(telefony[[#This Row],[nr]]) = 7, 1,0)</f>
        <v>0</v>
      </c>
      <c r="F1782">
        <f>IF(LEN(telefony[[#This Row],[nr]]) = 8, 1,0)</f>
        <v>1</v>
      </c>
      <c r="G1782">
        <f>IF(LEN(telefony[[#This Row],[nr]]) &gt;= 10, 1,0)</f>
        <v>0</v>
      </c>
      <c r="H1782">
        <f>IF(AND(MID(telefony[[#This Row],[nr]],1,2)="12",  telefony[[#This Row],[Czy stacjonarny]]=1), 1,0)</f>
        <v>0</v>
      </c>
      <c r="I1782" s="2">
        <f>IF(telefony[[#This Row],[Czy stacjonarny na 12]]=1, telefony[[#This Row],[zakonczenie]]-telefony[[#This Row],[rozpoczecie]]+I1781, I1781)</f>
        <v>0.12416666666666637</v>
      </c>
      <c r="J1782" s="9">
        <f>IF(telefony[[#This Row],[Czy stacjonarny]]=1, telefony[[#This Row],[zakonczenie]]-telefony[[#This Row],[rozpoczecie]]+J1781, J1781)</f>
        <v>7.33879629629629</v>
      </c>
      <c r="K1782" s="9">
        <f>IF(telefony[[#This Row],[Czy komórkowy]]=1, telefony[[#This Row],[zakonczenie]]-telefony[[#This Row],[rozpoczecie]]+K1781, K1781)</f>
        <v>2.4432060185185183</v>
      </c>
      <c r="L1782" s="9">
        <f>IF(telefony[[#This Row],[Czy zagraniczne]]=1, telefony[[#This Row],[zakonczenie]]-telefony[[#This Row],[rozpoczecie]]+L1781, L1781)</f>
        <v>0.48762731481481558</v>
      </c>
      <c r="M1782" s="9">
        <f>IF(telefony[[#This Row],[Czy stacjonarny]]=1, telefony[[#This Row],[zakonczenie]]-telefony[[#This Row],[rozpoczecie]]+M1781, IF(telefony[[#This Row],[Czy komórkowy]]=1, telefony[[#This Row],[zakonczenie]]-telefony[[#This Row],[rozpoczecie]]+M1781, M1781))</f>
        <v>9.7820023148148358</v>
      </c>
      <c r="N1782" s="2">
        <f>telefony[[#This Row],[zakonczenie]]-telefony[[#This Row],[rozpoczecie]]</f>
        <v>6.2847222222222054E-3</v>
      </c>
      <c r="O1782">
        <f>IF(telefony[[#This Row],[Czy zagraniczne]]=1, ROUNDUP(telefony[[#This Row],[Trwanie]]*1440,0),0)</f>
        <v>0</v>
      </c>
      <c r="P1782" s="9">
        <f>IF(telefony[[#This Row],[Czy komórkowy]]=1, P1781+telefony[[#This Row],[Trwanie]], P1781)</f>
        <v>2.2785532407407407</v>
      </c>
      <c r="Q1782" s="9">
        <f>IF(telefony[[#This Row],[Czy stacjonarny]]=1, Q1781+telefony[[#This Row],[Trwanie]], Q1781)</f>
        <v>6.9478935185185149</v>
      </c>
    </row>
    <row r="1783" spans="1:17" x14ac:dyDescent="0.25">
      <c r="A1783">
        <v>2071691</v>
      </c>
      <c r="B1783" s="1">
        <v>42942</v>
      </c>
      <c r="C1783" s="2">
        <v>0.46703703703703703</v>
      </c>
      <c r="D1783" s="2">
        <v>0.47262731481481479</v>
      </c>
      <c r="E1783">
        <f>IF(LEN(telefony[[#This Row],[nr]]) = 7, 1,0)</f>
        <v>1</v>
      </c>
      <c r="F1783">
        <f>IF(LEN(telefony[[#This Row],[nr]]) = 8, 1,0)</f>
        <v>0</v>
      </c>
      <c r="G1783">
        <f>IF(LEN(telefony[[#This Row],[nr]]) &gt;= 10, 1,0)</f>
        <v>0</v>
      </c>
      <c r="H1783">
        <f>IF(AND(MID(telefony[[#This Row],[nr]],1,2)="12",  telefony[[#This Row],[Czy stacjonarny]]=1), 1,0)</f>
        <v>0</v>
      </c>
      <c r="I1783" s="2">
        <f>IF(telefony[[#This Row],[Czy stacjonarny na 12]]=1, telefony[[#This Row],[zakonczenie]]-telefony[[#This Row],[rozpoczecie]]+I1782, I1782)</f>
        <v>0.12416666666666637</v>
      </c>
      <c r="J1783" s="9">
        <f>IF(telefony[[#This Row],[Czy stacjonarny]]=1, telefony[[#This Row],[zakonczenie]]-telefony[[#This Row],[rozpoczecie]]+J1782, J1782)</f>
        <v>7.3443865740740675</v>
      </c>
      <c r="K1783" s="9">
        <f>IF(telefony[[#This Row],[Czy komórkowy]]=1, telefony[[#This Row],[zakonczenie]]-telefony[[#This Row],[rozpoczecie]]+K1782, K1782)</f>
        <v>2.4432060185185183</v>
      </c>
      <c r="L1783" s="9">
        <f>IF(telefony[[#This Row],[Czy zagraniczne]]=1, telefony[[#This Row],[zakonczenie]]-telefony[[#This Row],[rozpoczecie]]+L1782, L1782)</f>
        <v>0.48762731481481558</v>
      </c>
      <c r="M1783" s="9">
        <f>IF(telefony[[#This Row],[Czy stacjonarny]]=1, telefony[[#This Row],[zakonczenie]]-telefony[[#This Row],[rozpoczecie]]+M1782, IF(telefony[[#This Row],[Czy komórkowy]]=1, telefony[[#This Row],[zakonczenie]]-telefony[[#This Row],[rozpoczecie]]+M1782, M1782))</f>
        <v>9.7875925925926133</v>
      </c>
      <c r="N1783" s="2">
        <f>telefony[[#This Row],[zakonczenie]]-telefony[[#This Row],[rozpoczecie]]</f>
        <v>5.5902777777777635E-3</v>
      </c>
      <c r="O1783">
        <f>IF(telefony[[#This Row],[Czy zagraniczne]]=1, ROUNDUP(telefony[[#This Row],[Trwanie]]*1440,0),0)</f>
        <v>0</v>
      </c>
      <c r="P1783" s="9">
        <f>IF(telefony[[#This Row],[Czy komórkowy]]=1, P1782+telefony[[#This Row],[Trwanie]], P1782)</f>
        <v>2.2785532407407407</v>
      </c>
      <c r="Q1783" s="9">
        <f>IF(telefony[[#This Row],[Czy stacjonarny]]=1, Q1782+telefony[[#This Row],[Trwanie]], Q1782)</f>
        <v>6.9534837962962923</v>
      </c>
    </row>
    <row r="1784" spans="1:17" x14ac:dyDescent="0.25">
      <c r="A1784">
        <v>8023179</v>
      </c>
      <c r="B1784" s="1">
        <v>42942</v>
      </c>
      <c r="C1784" s="2">
        <v>0.46703703703703703</v>
      </c>
      <c r="D1784" s="2">
        <v>0.47568287037037038</v>
      </c>
      <c r="E1784">
        <f>IF(LEN(telefony[[#This Row],[nr]]) = 7, 1,0)</f>
        <v>1</v>
      </c>
      <c r="F1784">
        <f>IF(LEN(telefony[[#This Row],[nr]]) = 8, 1,0)</f>
        <v>0</v>
      </c>
      <c r="G1784">
        <f>IF(LEN(telefony[[#This Row],[nr]]) &gt;= 10, 1,0)</f>
        <v>0</v>
      </c>
      <c r="H1784">
        <f>IF(AND(MID(telefony[[#This Row],[nr]],1,2)="12",  telefony[[#This Row],[Czy stacjonarny]]=1), 1,0)</f>
        <v>0</v>
      </c>
      <c r="I1784" s="2">
        <f>IF(telefony[[#This Row],[Czy stacjonarny na 12]]=1, telefony[[#This Row],[zakonczenie]]-telefony[[#This Row],[rozpoczecie]]+I1783, I1783)</f>
        <v>0.12416666666666637</v>
      </c>
      <c r="J1784" s="9">
        <f>IF(telefony[[#This Row],[Czy stacjonarny]]=1, telefony[[#This Row],[zakonczenie]]-telefony[[#This Row],[rozpoczecie]]+J1783, J1783)</f>
        <v>7.3530324074074009</v>
      </c>
      <c r="K1784" s="9">
        <f>IF(telefony[[#This Row],[Czy komórkowy]]=1, telefony[[#This Row],[zakonczenie]]-telefony[[#This Row],[rozpoczecie]]+K1783, K1783)</f>
        <v>2.4432060185185183</v>
      </c>
      <c r="L1784" s="9">
        <f>IF(telefony[[#This Row],[Czy zagraniczne]]=1, telefony[[#This Row],[zakonczenie]]-telefony[[#This Row],[rozpoczecie]]+L1783, L1783)</f>
        <v>0.48762731481481558</v>
      </c>
      <c r="M1784" s="9">
        <f>IF(telefony[[#This Row],[Czy stacjonarny]]=1, telefony[[#This Row],[zakonczenie]]-telefony[[#This Row],[rozpoczecie]]+M1783, IF(telefony[[#This Row],[Czy komórkowy]]=1, telefony[[#This Row],[zakonczenie]]-telefony[[#This Row],[rozpoczecie]]+M1783, M1783))</f>
        <v>9.7962384259259458</v>
      </c>
      <c r="N1784" s="2">
        <f>telefony[[#This Row],[zakonczenie]]-telefony[[#This Row],[rozpoczecie]]</f>
        <v>8.6458333333333526E-3</v>
      </c>
      <c r="O1784">
        <f>IF(telefony[[#This Row],[Czy zagraniczne]]=1, ROUNDUP(telefony[[#This Row],[Trwanie]]*1440,0),0)</f>
        <v>0</v>
      </c>
      <c r="P1784" s="9">
        <f>IF(telefony[[#This Row],[Czy komórkowy]]=1, P1783+telefony[[#This Row],[Trwanie]], P1783)</f>
        <v>2.2785532407407407</v>
      </c>
      <c r="Q1784" s="9">
        <f>IF(telefony[[#This Row],[Czy stacjonarny]]=1, Q1783+telefony[[#This Row],[Trwanie]], Q1783)</f>
        <v>6.9621296296296258</v>
      </c>
    </row>
    <row r="1785" spans="1:17" x14ac:dyDescent="0.25">
      <c r="A1785">
        <v>3533421</v>
      </c>
      <c r="B1785" s="1">
        <v>42942</v>
      </c>
      <c r="C1785" s="2">
        <v>0.47266203703703702</v>
      </c>
      <c r="D1785" s="2">
        <v>0.48297453703703702</v>
      </c>
      <c r="E1785">
        <f>IF(LEN(telefony[[#This Row],[nr]]) = 7, 1,0)</f>
        <v>1</v>
      </c>
      <c r="F1785">
        <f>IF(LEN(telefony[[#This Row],[nr]]) = 8, 1,0)</f>
        <v>0</v>
      </c>
      <c r="G1785">
        <f>IF(LEN(telefony[[#This Row],[nr]]) &gt;= 10, 1,0)</f>
        <v>0</v>
      </c>
      <c r="H1785">
        <f>IF(AND(MID(telefony[[#This Row],[nr]],1,2)="12",  telefony[[#This Row],[Czy stacjonarny]]=1), 1,0)</f>
        <v>0</v>
      </c>
      <c r="I1785" s="2">
        <f>IF(telefony[[#This Row],[Czy stacjonarny na 12]]=1, telefony[[#This Row],[zakonczenie]]-telefony[[#This Row],[rozpoczecie]]+I1784, I1784)</f>
        <v>0.12416666666666637</v>
      </c>
      <c r="J1785" s="9">
        <f>IF(telefony[[#This Row],[Czy stacjonarny]]=1, telefony[[#This Row],[zakonczenie]]-telefony[[#This Row],[rozpoczecie]]+J1784, J1784)</f>
        <v>7.3633449074074013</v>
      </c>
      <c r="K1785" s="9">
        <f>IF(telefony[[#This Row],[Czy komórkowy]]=1, telefony[[#This Row],[zakonczenie]]-telefony[[#This Row],[rozpoczecie]]+K1784, K1784)</f>
        <v>2.4432060185185183</v>
      </c>
      <c r="L1785" s="9">
        <f>IF(telefony[[#This Row],[Czy zagraniczne]]=1, telefony[[#This Row],[zakonczenie]]-telefony[[#This Row],[rozpoczecie]]+L1784, L1784)</f>
        <v>0.48762731481481558</v>
      </c>
      <c r="M1785" s="9">
        <f>IF(telefony[[#This Row],[Czy stacjonarny]]=1, telefony[[#This Row],[zakonczenie]]-telefony[[#This Row],[rozpoczecie]]+M1784, IF(telefony[[#This Row],[Czy komórkowy]]=1, telefony[[#This Row],[zakonczenie]]-telefony[[#This Row],[rozpoczecie]]+M1784, M1784))</f>
        <v>9.8065509259259454</v>
      </c>
      <c r="N1785" s="2">
        <f>telefony[[#This Row],[zakonczenie]]-telefony[[#This Row],[rozpoczecie]]</f>
        <v>1.0312500000000002E-2</v>
      </c>
      <c r="O1785">
        <f>IF(telefony[[#This Row],[Czy zagraniczne]]=1, ROUNDUP(telefony[[#This Row],[Trwanie]]*1440,0),0)</f>
        <v>0</v>
      </c>
      <c r="P1785" s="9">
        <f>IF(telefony[[#This Row],[Czy komórkowy]]=1, P1784+telefony[[#This Row],[Trwanie]], P1784)</f>
        <v>2.2785532407407407</v>
      </c>
      <c r="Q1785" s="9">
        <f>IF(telefony[[#This Row],[Czy stacjonarny]]=1, Q1784+telefony[[#This Row],[Trwanie]], Q1784)</f>
        <v>6.9724421296296262</v>
      </c>
    </row>
    <row r="1786" spans="1:17" x14ac:dyDescent="0.25">
      <c r="A1786">
        <v>1160932</v>
      </c>
      <c r="B1786" s="1">
        <v>42942</v>
      </c>
      <c r="C1786" s="2">
        <v>0.47515046296296298</v>
      </c>
      <c r="D1786" s="2">
        <v>0.47552083333333334</v>
      </c>
      <c r="E1786">
        <f>IF(LEN(telefony[[#This Row],[nr]]) = 7, 1,0)</f>
        <v>1</v>
      </c>
      <c r="F1786">
        <f>IF(LEN(telefony[[#This Row],[nr]]) = 8, 1,0)</f>
        <v>0</v>
      </c>
      <c r="G1786">
        <f>IF(LEN(telefony[[#This Row],[nr]]) &gt;= 10, 1,0)</f>
        <v>0</v>
      </c>
      <c r="H1786">
        <f>IF(AND(MID(telefony[[#This Row],[nr]],1,2)="12",  telefony[[#This Row],[Czy stacjonarny]]=1), 1,0)</f>
        <v>0</v>
      </c>
      <c r="I1786" s="2">
        <f>IF(telefony[[#This Row],[Czy stacjonarny na 12]]=1, telefony[[#This Row],[zakonczenie]]-telefony[[#This Row],[rozpoczecie]]+I1785, I1785)</f>
        <v>0.12416666666666637</v>
      </c>
      <c r="J1786" s="9">
        <f>IF(telefony[[#This Row],[Czy stacjonarny]]=1, telefony[[#This Row],[zakonczenie]]-telefony[[#This Row],[rozpoczecie]]+J1785, J1785)</f>
        <v>7.3637152777777715</v>
      </c>
      <c r="K1786" s="9">
        <f>IF(telefony[[#This Row],[Czy komórkowy]]=1, telefony[[#This Row],[zakonczenie]]-telefony[[#This Row],[rozpoczecie]]+K1785, K1785)</f>
        <v>2.4432060185185183</v>
      </c>
      <c r="L1786" s="9">
        <f>IF(telefony[[#This Row],[Czy zagraniczne]]=1, telefony[[#This Row],[zakonczenie]]-telefony[[#This Row],[rozpoczecie]]+L1785, L1785)</f>
        <v>0.48762731481481558</v>
      </c>
      <c r="M1786" s="9">
        <f>IF(telefony[[#This Row],[Czy stacjonarny]]=1, telefony[[#This Row],[zakonczenie]]-telefony[[#This Row],[rozpoczecie]]+M1785, IF(telefony[[#This Row],[Czy komórkowy]]=1, telefony[[#This Row],[zakonczenie]]-telefony[[#This Row],[rozpoczecie]]+M1785, M1785))</f>
        <v>9.8069212962963164</v>
      </c>
      <c r="N1786" s="2">
        <f>telefony[[#This Row],[zakonczenie]]-telefony[[#This Row],[rozpoczecie]]</f>
        <v>3.7037037037035425E-4</v>
      </c>
      <c r="O1786">
        <f>IF(telefony[[#This Row],[Czy zagraniczne]]=1, ROUNDUP(telefony[[#This Row],[Trwanie]]*1440,0),0)</f>
        <v>0</v>
      </c>
      <c r="P1786" s="9">
        <f>IF(telefony[[#This Row],[Czy komórkowy]]=1, P1785+telefony[[#This Row],[Trwanie]], P1785)</f>
        <v>2.2785532407407407</v>
      </c>
      <c r="Q1786" s="9">
        <f>IF(telefony[[#This Row],[Czy stacjonarny]]=1, Q1785+telefony[[#This Row],[Trwanie]], Q1785)</f>
        <v>6.9728124999999963</v>
      </c>
    </row>
    <row r="1787" spans="1:17" x14ac:dyDescent="0.25">
      <c r="A1787">
        <v>6320579</v>
      </c>
      <c r="B1787" s="1">
        <v>42942</v>
      </c>
      <c r="C1787" s="2">
        <v>0.48082175925925924</v>
      </c>
      <c r="D1787" s="2">
        <v>0.48585648148148147</v>
      </c>
      <c r="E1787">
        <f>IF(LEN(telefony[[#This Row],[nr]]) = 7, 1,0)</f>
        <v>1</v>
      </c>
      <c r="F1787">
        <f>IF(LEN(telefony[[#This Row],[nr]]) = 8, 1,0)</f>
        <v>0</v>
      </c>
      <c r="G1787">
        <f>IF(LEN(telefony[[#This Row],[nr]]) &gt;= 10, 1,0)</f>
        <v>0</v>
      </c>
      <c r="H1787">
        <f>IF(AND(MID(telefony[[#This Row],[nr]],1,2)="12",  telefony[[#This Row],[Czy stacjonarny]]=1), 1,0)</f>
        <v>0</v>
      </c>
      <c r="I1787" s="2">
        <f>IF(telefony[[#This Row],[Czy stacjonarny na 12]]=1, telefony[[#This Row],[zakonczenie]]-telefony[[#This Row],[rozpoczecie]]+I1786, I1786)</f>
        <v>0.12416666666666637</v>
      </c>
      <c r="J1787" s="9">
        <f>IF(telefony[[#This Row],[Czy stacjonarny]]=1, telefony[[#This Row],[zakonczenie]]-telefony[[#This Row],[rozpoczecie]]+J1786, J1786)</f>
        <v>7.3687499999999932</v>
      </c>
      <c r="K1787" s="9">
        <f>IF(telefony[[#This Row],[Czy komórkowy]]=1, telefony[[#This Row],[zakonczenie]]-telefony[[#This Row],[rozpoczecie]]+K1786, K1786)</f>
        <v>2.4432060185185183</v>
      </c>
      <c r="L1787" s="9">
        <f>IF(telefony[[#This Row],[Czy zagraniczne]]=1, telefony[[#This Row],[zakonczenie]]-telefony[[#This Row],[rozpoczecie]]+L1786, L1786)</f>
        <v>0.48762731481481558</v>
      </c>
      <c r="M1787" s="9">
        <f>IF(telefony[[#This Row],[Czy stacjonarny]]=1, telefony[[#This Row],[zakonczenie]]-telefony[[#This Row],[rozpoczecie]]+M1786, IF(telefony[[#This Row],[Czy komórkowy]]=1, telefony[[#This Row],[zakonczenie]]-telefony[[#This Row],[rozpoczecie]]+M1786, M1786))</f>
        <v>9.8119560185185382</v>
      </c>
      <c r="N1787" s="2">
        <f>telefony[[#This Row],[zakonczenie]]-telefony[[#This Row],[rozpoczecie]]</f>
        <v>5.0347222222222321E-3</v>
      </c>
      <c r="O1787">
        <f>IF(telefony[[#This Row],[Czy zagraniczne]]=1, ROUNDUP(telefony[[#This Row],[Trwanie]]*1440,0),0)</f>
        <v>0</v>
      </c>
      <c r="P1787" s="9">
        <f>IF(telefony[[#This Row],[Czy komórkowy]]=1, P1786+telefony[[#This Row],[Trwanie]], P1786)</f>
        <v>2.2785532407407407</v>
      </c>
      <c r="Q1787" s="9">
        <f>IF(telefony[[#This Row],[Czy stacjonarny]]=1, Q1786+telefony[[#This Row],[Trwanie]], Q1786)</f>
        <v>6.9778472222222181</v>
      </c>
    </row>
    <row r="1788" spans="1:17" x14ac:dyDescent="0.25">
      <c r="A1788">
        <v>6021417</v>
      </c>
      <c r="B1788" s="1">
        <v>42942</v>
      </c>
      <c r="C1788" s="2">
        <v>0.48534722222222221</v>
      </c>
      <c r="D1788" s="2">
        <v>0.48814814814814816</v>
      </c>
      <c r="E1788">
        <f>IF(LEN(telefony[[#This Row],[nr]]) = 7, 1,0)</f>
        <v>1</v>
      </c>
      <c r="F1788">
        <f>IF(LEN(telefony[[#This Row],[nr]]) = 8, 1,0)</f>
        <v>0</v>
      </c>
      <c r="G1788">
        <f>IF(LEN(telefony[[#This Row],[nr]]) &gt;= 10, 1,0)</f>
        <v>0</v>
      </c>
      <c r="H1788">
        <f>IF(AND(MID(telefony[[#This Row],[nr]],1,2)="12",  telefony[[#This Row],[Czy stacjonarny]]=1), 1,0)</f>
        <v>0</v>
      </c>
      <c r="I1788" s="2">
        <f>IF(telefony[[#This Row],[Czy stacjonarny na 12]]=1, telefony[[#This Row],[zakonczenie]]-telefony[[#This Row],[rozpoczecie]]+I1787, I1787)</f>
        <v>0.12416666666666637</v>
      </c>
      <c r="J1788" s="9">
        <f>IF(telefony[[#This Row],[Czy stacjonarny]]=1, telefony[[#This Row],[zakonczenie]]-telefony[[#This Row],[rozpoczecie]]+J1787, J1787)</f>
        <v>7.3715509259259191</v>
      </c>
      <c r="K1788" s="9">
        <f>IF(telefony[[#This Row],[Czy komórkowy]]=1, telefony[[#This Row],[zakonczenie]]-telefony[[#This Row],[rozpoczecie]]+K1787, K1787)</f>
        <v>2.4432060185185183</v>
      </c>
      <c r="L1788" s="9">
        <f>IF(telefony[[#This Row],[Czy zagraniczne]]=1, telefony[[#This Row],[zakonczenie]]-telefony[[#This Row],[rozpoczecie]]+L1787, L1787)</f>
        <v>0.48762731481481558</v>
      </c>
      <c r="M1788" s="9">
        <f>IF(telefony[[#This Row],[Czy stacjonarny]]=1, telefony[[#This Row],[zakonczenie]]-telefony[[#This Row],[rozpoczecie]]+M1787, IF(telefony[[#This Row],[Czy komórkowy]]=1, telefony[[#This Row],[zakonczenie]]-telefony[[#This Row],[rozpoczecie]]+M1787, M1787))</f>
        <v>9.8147569444444649</v>
      </c>
      <c r="N1788" s="2">
        <f>telefony[[#This Row],[zakonczenie]]-telefony[[#This Row],[rozpoczecie]]</f>
        <v>2.8009259259259567E-3</v>
      </c>
      <c r="O1788">
        <f>IF(telefony[[#This Row],[Czy zagraniczne]]=1, ROUNDUP(telefony[[#This Row],[Trwanie]]*1440,0),0)</f>
        <v>0</v>
      </c>
      <c r="P1788" s="9">
        <f>IF(telefony[[#This Row],[Czy komórkowy]]=1, P1787+telefony[[#This Row],[Trwanie]], P1787)</f>
        <v>2.2785532407407407</v>
      </c>
      <c r="Q1788" s="9">
        <f>IF(telefony[[#This Row],[Czy stacjonarny]]=1, Q1787+telefony[[#This Row],[Trwanie]], Q1787)</f>
        <v>6.9806481481481439</v>
      </c>
    </row>
    <row r="1789" spans="1:17" x14ac:dyDescent="0.25">
      <c r="A1789">
        <v>3638658</v>
      </c>
      <c r="B1789" s="1">
        <v>42942</v>
      </c>
      <c r="C1789" s="2">
        <v>0.48700231481481482</v>
      </c>
      <c r="D1789" s="2">
        <v>0.49305555555555558</v>
      </c>
      <c r="E1789">
        <f>IF(LEN(telefony[[#This Row],[nr]]) = 7, 1,0)</f>
        <v>1</v>
      </c>
      <c r="F1789">
        <f>IF(LEN(telefony[[#This Row],[nr]]) = 8, 1,0)</f>
        <v>0</v>
      </c>
      <c r="G1789">
        <f>IF(LEN(telefony[[#This Row],[nr]]) &gt;= 10, 1,0)</f>
        <v>0</v>
      </c>
      <c r="H1789">
        <f>IF(AND(MID(telefony[[#This Row],[nr]],1,2)="12",  telefony[[#This Row],[Czy stacjonarny]]=1), 1,0)</f>
        <v>0</v>
      </c>
      <c r="I1789" s="2">
        <f>IF(telefony[[#This Row],[Czy stacjonarny na 12]]=1, telefony[[#This Row],[zakonczenie]]-telefony[[#This Row],[rozpoczecie]]+I1788, I1788)</f>
        <v>0.12416666666666637</v>
      </c>
      <c r="J1789" s="9">
        <f>IF(telefony[[#This Row],[Czy stacjonarny]]=1, telefony[[#This Row],[zakonczenie]]-telefony[[#This Row],[rozpoczecie]]+J1788, J1788)</f>
        <v>7.3776041666666599</v>
      </c>
      <c r="K1789" s="9">
        <f>IF(telefony[[#This Row],[Czy komórkowy]]=1, telefony[[#This Row],[zakonczenie]]-telefony[[#This Row],[rozpoczecie]]+K1788, K1788)</f>
        <v>2.4432060185185183</v>
      </c>
      <c r="L1789" s="9">
        <f>IF(telefony[[#This Row],[Czy zagraniczne]]=1, telefony[[#This Row],[zakonczenie]]-telefony[[#This Row],[rozpoczecie]]+L1788, L1788)</f>
        <v>0.48762731481481558</v>
      </c>
      <c r="M1789" s="9">
        <f>IF(telefony[[#This Row],[Czy stacjonarny]]=1, telefony[[#This Row],[zakonczenie]]-telefony[[#This Row],[rozpoczecie]]+M1788, IF(telefony[[#This Row],[Czy komórkowy]]=1, telefony[[#This Row],[zakonczenie]]-telefony[[#This Row],[rozpoczecie]]+M1788, M1788))</f>
        <v>9.8208101851852057</v>
      </c>
      <c r="N1789" s="2">
        <f>telefony[[#This Row],[zakonczenie]]-telefony[[#This Row],[rozpoczecie]]</f>
        <v>6.0532407407407618E-3</v>
      </c>
      <c r="O1789">
        <f>IF(telefony[[#This Row],[Czy zagraniczne]]=1, ROUNDUP(telefony[[#This Row],[Trwanie]]*1440,0),0)</f>
        <v>0</v>
      </c>
      <c r="P1789" s="9">
        <f>IF(telefony[[#This Row],[Czy komórkowy]]=1, P1788+telefony[[#This Row],[Trwanie]], P1788)</f>
        <v>2.2785532407407407</v>
      </c>
      <c r="Q1789" s="9">
        <f>IF(telefony[[#This Row],[Czy stacjonarny]]=1, Q1788+telefony[[#This Row],[Trwanie]], Q1788)</f>
        <v>6.9867013888888847</v>
      </c>
    </row>
    <row r="1790" spans="1:17" x14ac:dyDescent="0.25">
      <c r="A1790">
        <v>7595348</v>
      </c>
      <c r="B1790" s="1">
        <v>42942</v>
      </c>
      <c r="C1790" s="2">
        <v>0.48849537037037039</v>
      </c>
      <c r="D1790" s="2">
        <v>0.49665509259259261</v>
      </c>
      <c r="E1790">
        <f>IF(LEN(telefony[[#This Row],[nr]]) = 7, 1,0)</f>
        <v>1</v>
      </c>
      <c r="F1790">
        <f>IF(LEN(telefony[[#This Row],[nr]]) = 8, 1,0)</f>
        <v>0</v>
      </c>
      <c r="G1790">
        <f>IF(LEN(telefony[[#This Row],[nr]]) &gt;= 10, 1,0)</f>
        <v>0</v>
      </c>
      <c r="H1790">
        <f>IF(AND(MID(telefony[[#This Row],[nr]],1,2)="12",  telefony[[#This Row],[Czy stacjonarny]]=1), 1,0)</f>
        <v>0</v>
      </c>
      <c r="I1790" s="2">
        <f>IF(telefony[[#This Row],[Czy stacjonarny na 12]]=1, telefony[[#This Row],[zakonczenie]]-telefony[[#This Row],[rozpoczecie]]+I1789, I1789)</f>
        <v>0.12416666666666637</v>
      </c>
      <c r="J1790" s="9">
        <f>IF(telefony[[#This Row],[Czy stacjonarny]]=1, telefony[[#This Row],[zakonczenie]]-telefony[[#This Row],[rozpoczecie]]+J1789, J1789)</f>
        <v>7.3857638888888824</v>
      </c>
      <c r="K1790" s="9">
        <f>IF(telefony[[#This Row],[Czy komórkowy]]=1, telefony[[#This Row],[zakonczenie]]-telefony[[#This Row],[rozpoczecie]]+K1789, K1789)</f>
        <v>2.4432060185185183</v>
      </c>
      <c r="L1790" s="9">
        <f>IF(telefony[[#This Row],[Czy zagraniczne]]=1, telefony[[#This Row],[zakonczenie]]-telefony[[#This Row],[rozpoczecie]]+L1789, L1789)</f>
        <v>0.48762731481481558</v>
      </c>
      <c r="M1790" s="9">
        <f>IF(telefony[[#This Row],[Czy stacjonarny]]=1, telefony[[#This Row],[zakonczenie]]-telefony[[#This Row],[rozpoczecie]]+M1789, IF(telefony[[#This Row],[Czy komórkowy]]=1, telefony[[#This Row],[zakonczenie]]-telefony[[#This Row],[rozpoczecie]]+M1789, M1789))</f>
        <v>9.8289699074074282</v>
      </c>
      <c r="N1790" s="2">
        <f>telefony[[#This Row],[zakonczenie]]-telefony[[#This Row],[rozpoczecie]]</f>
        <v>8.159722222222221E-3</v>
      </c>
      <c r="O1790">
        <f>IF(telefony[[#This Row],[Czy zagraniczne]]=1, ROUNDUP(telefony[[#This Row],[Trwanie]]*1440,0),0)</f>
        <v>0</v>
      </c>
      <c r="P1790" s="9">
        <f>IF(telefony[[#This Row],[Czy komórkowy]]=1, P1789+telefony[[#This Row],[Trwanie]], P1789)</f>
        <v>2.2785532407407407</v>
      </c>
      <c r="Q1790" s="9">
        <f>IF(telefony[[#This Row],[Czy stacjonarny]]=1, Q1789+telefony[[#This Row],[Trwanie]], Q1789)</f>
        <v>6.9948611111111072</v>
      </c>
    </row>
    <row r="1791" spans="1:17" x14ac:dyDescent="0.25">
      <c r="A1791">
        <v>6637746981</v>
      </c>
      <c r="B1791" s="1">
        <v>42942</v>
      </c>
      <c r="C1791" s="2">
        <v>0.49020833333333336</v>
      </c>
      <c r="D1791" s="2">
        <v>0.49932870370370369</v>
      </c>
      <c r="E1791">
        <f>IF(LEN(telefony[[#This Row],[nr]]) = 7, 1,0)</f>
        <v>0</v>
      </c>
      <c r="F1791">
        <f>IF(LEN(telefony[[#This Row],[nr]]) = 8, 1,0)</f>
        <v>0</v>
      </c>
      <c r="G1791">
        <f>IF(LEN(telefony[[#This Row],[nr]]) &gt;= 10, 1,0)</f>
        <v>1</v>
      </c>
      <c r="H1791">
        <f>IF(AND(MID(telefony[[#This Row],[nr]],1,2)="12",  telefony[[#This Row],[Czy stacjonarny]]=1), 1,0)</f>
        <v>0</v>
      </c>
      <c r="I1791" s="2">
        <f>IF(telefony[[#This Row],[Czy stacjonarny na 12]]=1, telefony[[#This Row],[zakonczenie]]-telefony[[#This Row],[rozpoczecie]]+I1790, I1790)</f>
        <v>0.12416666666666637</v>
      </c>
      <c r="J1791" s="9">
        <f>IF(telefony[[#This Row],[Czy stacjonarny]]=1, telefony[[#This Row],[zakonczenie]]-telefony[[#This Row],[rozpoczecie]]+J1790, J1790)</f>
        <v>7.3857638888888824</v>
      </c>
      <c r="K1791" s="9">
        <f>IF(telefony[[#This Row],[Czy komórkowy]]=1, telefony[[#This Row],[zakonczenie]]-telefony[[#This Row],[rozpoczecie]]+K1790, K1790)</f>
        <v>2.4432060185185183</v>
      </c>
      <c r="L1791" s="9">
        <f>IF(telefony[[#This Row],[Czy zagraniczne]]=1, telefony[[#This Row],[zakonczenie]]-telefony[[#This Row],[rozpoczecie]]+L1790, L1790)</f>
        <v>0.49674768518518592</v>
      </c>
      <c r="M1791" s="9">
        <f>IF(telefony[[#This Row],[Czy stacjonarny]]=1, telefony[[#This Row],[zakonczenie]]-telefony[[#This Row],[rozpoczecie]]+M1790, IF(telefony[[#This Row],[Czy komórkowy]]=1, telefony[[#This Row],[zakonczenie]]-telefony[[#This Row],[rozpoczecie]]+M1790, M1790))</f>
        <v>9.8289699074074282</v>
      </c>
      <c r="N1791" s="2">
        <f>telefony[[#This Row],[zakonczenie]]-telefony[[#This Row],[rozpoczecie]]</f>
        <v>9.1203703703703343E-3</v>
      </c>
      <c r="O1791">
        <f>IF(telefony[[#This Row],[Czy zagraniczne]]=1, ROUNDUP(telefony[[#This Row],[Trwanie]]*1440,0),0)</f>
        <v>14</v>
      </c>
      <c r="P1791" s="9">
        <f>IF(telefony[[#This Row],[Czy komórkowy]]=1, P1790+telefony[[#This Row],[Trwanie]], P1790)</f>
        <v>2.2785532407407407</v>
      </c>
      <c r="Q1791" s="9">
        <f>IF(telefony[[#This Row],[Czy stacjonarny]]=1, Q1790+telefony[[#This Row],[Trwanie]], Q1790)</f>
        <v>6.9948611111111072</v>
      </c>
    </row>
    <row r="1792" spans="1:17" x14ac:dyDescent="0.25">
      <c r="A1792">
        <v>8501947</v>
      </c>
      <c r="B1792" s="1">
        <v>42942</v>
      </c>
      <c r="C1792" s="2">
        <v>0.49135416666666665</v>
      </c>
      <c r="D1792" s="2">
        <v>0.49472222222222223</v>
      </c>
      <c r="E1792">
        <f>IF(LEN(telefony[[#This Row],[nr]]) = 7, 1,0)</f>
        <v>1</v>
      </c>
      <c r="F1792">
        <f>IF(LEN(telefony[[#This Row],[nr]]) = 8, 1,0)</f>
        <v>0</v>
      </c>
      <c r="G1792">
        <f>IF(LEN(telefony[[#This Row],[nr]]) &gt;= 10, 1,0)</f>
        <v>0</v>
      </c>
      <c r="H1792">
        <f>IF(AND(MID(telefony[[#This Row],[nr]],1,2)="12",  telefony[[#This Row],[Czy stacjonarny]]=1), 1,0)</f>
        <v>0</v>
      </c>
      <c r="I1792" s="2">
        <f>IF(telefony[[#This Row],[Czy stacjonarny na 12]]=1, telefony[[#This Row],[zakonczenie]]-telefony[[#This Row],[rozpoczecie]]+I1791, I1791)</f>
        <v>0.12416666666666637</v>
      </c>
      <c r="J1792" s="9">
        <f>IF(telefony[[#This Row],[Czy stacjonarny]]=1, telefony[[#This Row],[zakonczenie]]-telefony[[#This Row],[rozpoczecie]]+J1791, J1791)</f>
        <v>7.3891319444444381</v>
      </c>
      <c r="K1792" s="9">
        <f>IF(telefony[[#This Row],[Czy komórkowy]]=1, telefony[[#This Row],[zakonczenie]]-telefony[[#This Row],[rozpoczecie]]+K1791, K1791)</f>
        <v>2.4432060185185183</v>
      </c>
      <c r="L1792" s="9">
        <f>IF(telefony[[#This Row],[Czy zagraniczne]]=1, telefony[[#This Row],[zakonczenie]]-telefony[[#This Row],[rozpoczecie]]+L1791, L1791)</f>
        <v>0.49674768518518592</v>
      </c>
      <c r="M1792" s="9">
        <f>IF(telefony[[#This Row],[Czy stacjonarny]]=1, telefony[[#This Row],[zakonczenie]]-telefony[[#This Row],[rozpoczecie]]+M1791, IF(telefony[[#This Row],[Czy komórkowy]]=1, telefony[[#This Row],[zakonczenie]]-telefony[[#This Row],[rozpoczecie]]+M1791, M1791))</f>
        <v>9.832337962962983</v>
      </c>
      <c r="N1792" s="2">
        <f>telefony[[#This Row],[zakonczenie]]-telefony[[#This Row],[rozpoczecie]]</f>
        <v>3.3680555555555824E-3</v>
      </c>
      <c r="O1792">
        <f>IF(telefony[[#This Row],[Czy zagraniczne]]=1, ROUNDUP(telefony[[#This Row],[Trwanie]]*1440,0),0)</f>
        <v>0</v>
      </c>
      <c r="P1792" s="9">
        <f>IF(telefony[[#This Row],[Czy komórkowy]]=1, P1791+telefony[[#This Row],[Trwanie]], P1791)</f>
        <v>2.2785532407407407</v>
      </c>
      <c r="Q1792" s="9">
        <f>IF(telefony[[#This Row],[Czy stacjonarny]]=1, Q1791+telefony[[#This Row],[Trwanie]], Q1791)</f>
        <v>6.9982291666666629</v>
      </c>
    </row>
    <row r="1793" spans="1:17" x14ac:dyDescent="0.25">
      <c r="A1793">
        <v>85666950</v>
      </c>
      <c r="B1793" s="1">
        <v>42942</v>
      </c>
      <c r="C1793" s="2">
        <v>0.49417824074074074</v>
      </c>
      <c r="D1793" s="2">
        <v>0.50312500000000004</v>
      </c>
      <c r="E1793">
        <f>IF(LEN(telefony[[#This Row],[nr]]) = 7, 1,0)</f>
        <v>0</v>
      </c>
      <c r="F1793">
        <f>IF(LEN(telefony[[#This Row],[nr]]) = 8, 1,0)</f>
        <v>1</v>
      </c>
      <c r="G1793">
        <f>IF(LEN(telefony[[#This Row],[nr]]) &gt;= 10, 1,0)</f>
        <v>0</v>
      </c>
      <c r="H1793">
        <f>IF(AND(MID(telefony[[#This Row],[nr]],1,2)="12",  telefony[[#This Row],[Czy stacjonarny]]=1), 1,0)</f>
        <v>0</v>
      </c>
      <c r="I1793" s="2">
        <f>IF(telefony[[#This Row],[Czy stacjonarny na 12]]=1, telefony[[#This Row],[zakonczenie]]-telefony[[#This Row],[rozpoczecie]]+I1792, I1792)</f>
        <v>0.12416666666666637</v>
      </c>
      <c r="J1793" s="9">
        <f>IF(telefony[[#This Row],[Czy stacjonarny]]=1, telefony[[#This Row],[zakonczenie]]-telefony[[#This Row],[rozpoczecie]]+J1792, J1792)</f>
        <v>7.3891319444444381</v>
      </c>
      <c r="K1793" s="9">
        <f>IF(telefony[[#This Row],[Czy komórkowy]]=1, telefony[[#This Row],[zakonczenie]]-telefony[[#This Row],[rozpoczecie]]+K1792, K1792)</f>
        <v>2.4521527777777776</v>
      </c>
      <c r="L1793" s="9">
        <f>IF(telefony[[#This Row],[Czy zagraniczne]]=1, telefony[[#This Row],[zakonczenie]]-telefony[[#This Row],[rozpoczecie]]+L1792, L1792)</f>
        <v>0.49674768518518592</v>
      </c>
      <c r="M1793" s="9">
        <f>IF(telefony[[#This Row],[Czy stacjonarny]]=1, telefony[[#This Row],[zakonczenie]]-telefony[[#This Row],[rozpoczecie]]+M1792, IF(telefony[[#This Row],[Czy komórkowy]]=1, telefony[[#This Row],[zakonczenie]]-telefony[[#This Row],[rozpoczecie]]+M1792, M1792))</f>
        <v>9.8412847222222428</v>
      </c>
      <c r="N1793" s="2">
        <f>telefony[[#This Row],[zakonczenie]]-telefony[[#This Row],[rozpoczecie]]</f>
        <v>8.946759259259307E-3</v>
      </c>
      <c r="O1793">
        <f>IF(telefony[[#This Row],[Czy zagraniczne]]=1, ROUNDUP(telefony[[#This Row],[Trwanie]]*1440,0),0)</f>
        <v>0</v>
      </c>
      <c r="P1793" s="9">
        <f>IF(telefony[[#This Row],[Czy komórkowy]]=1, P1792+telefony[[#This Row],[Trwanie]], P1792)</f>
        <v>2.2875000000000001</v>
      </c>
      <c r="Q1793" s="9">
        <f>IF(telefony[[#This Row],[Czy stacjonarny]]=1, Q1792+telefony[[#This Row],[Trwanie]], Q1792)</f>
        <v>6.9982291666666629</v>
      </c>
    </row>
    <row r="1794" spans="1:17" x14ac:dyDescent="0.25">
      <c r="A1794">
        <v>72289518</v>
      </c>
      <c r="B1794" s="1">
        <v>42942</v>
      </c>
      <c r="C1794" s="2">
        <v>0.49541666666666667</v>
      </c>
      <c r="D1794" s="2">
        <v>0.49947916666666664</v>
      </c>
      <c r="E1794">
        <f>IF(LEN(telefony[[#This Row],[nr]]) = 7, 1,0)</f>
        <v>0</v>
      </c>
      <c r="F1794">
        <f>IF(LEN(telefony[[#This Row],[nr]]) = 8, 1,0)</f>
        <v>1</v>
      </c>
      <c r="G1794">
        <f>IF(LEN(telefony[[#This Row],[nr]]) &gt;= 10, 1,0)</f>
        <v>0</v>
      </c>
      <c r="H1794">
        <f>IF(AND(MID(telefony[[#This Row],[nr]],1,2)="12",  telefony[[#This Row],[Czy stacjonarny]]=1), 1,0)</f>
        <v>0</v>
      </c>
      <c r="I1794" s="2">
        <f>IF(telefony[[#This Row],[Czy stacjonarny na 12]]=1, telefony[[#This Row],[zakonczenie]]-telefony[[#This Row],[rozpoczecie]]+I1793, I1793)</f>
        <v>0.12416666666666637</v>
      </c>
      <c r="J1794" s="9">
        <f>IF(telefony[[#This Row],[Czy stacjonarny]]=1, telefony[[#This Row],[zakonczenie]]-telefony[[#This Row],[rozpoczecie]]+J1793, J1793)</f>
        <v>7.3891319444444381</v>
      </c>
      <c r="K1794" s="9">
        <f>IF(telefony[[#This Row],[Czy komórkowy]]=1, telefony[[#This Row],[zakonczenie]]-telefony[[#This Row],[rozpoczecie]]+K1793, K1793)</f>
        <v>2.4562152777777775</v>
      </c>
      <c r="L1794" s="9">
        <f>IF(telefony[[#This Row],[Czy zagraniczne]]=1, telefony[[#This Row],[zakonczenie]]-telefony[[#This Row],[rozpoczecie]]+L1793, L1793)</f>
        <v>0.49674768518518592</v>
      </c>
      <c r="M1794" s="9">
        <f>IF(telefony[[#This Row],[Czy stacjonarny]]=1, telefony[[#This Row],[zakonczenie]]-telefony[[#This Row],[rozpoczecie]]+M1793, IF(telefony[[#This Row],[Czy komórkowy]]=1, telefony[[#This Row],[zakonczenie]]-telefony[[#This Row],[rozpoczecie]]+M1793, M1793))</f>
        <v>9.8453472222222427</v>
      </c>
      <c r="N1794" s="2">
        <f>telefony[[#This Row],[zakonczenie]]-telefony[[#This Row],[rozpoczecie]]</f>
        <v>4.0624999999999689E-3</v>
      </c>
      <c r="O1794">
        <f>IF(telefony[[#This Row],[Czy zagraniczne]]=1, ROUNDUP(telefony[[#This Row],[Trwanie]]*1440,0),0)</f>
        <v>0</v>
      </c>
      <c r="P1794" s="9">
        <f>IF(telefony[[#This Row],[Czy komórkowy]]=1, P1793+telefony[[#This Row],[Trwanie]], P1793)</f>
        <v>2.2915624999999999</v>
      </c>
      <c r="Q1794" s="9">
        <f>IF(telefony[[#This Row],[Czy stacjonarny]]=1, Q1793+telefony[[#This Row],[Trwanie]], Q1793)</f>
        <v>6.9982291666666629</v>
      </c>
    </row>
    <row r="1795" spans="1:17" x14ac:dyDescent="0.25">
      <c r="A1795">
        <v>4419123</v>
      </c>
      <c r="B1795" s="1">
        <v>42942</v>
      </c>
      <c r="C1795" s="2">
        <v>0.49952546296296296</v>
      </c>
      <c r="D1795" s="2">
        <v>0.50207175925925929</v>
      </c>
      <c r="E1795">
        <f>IF(LEN(telefony[[#This Row],[nr]]) = 7, 1,0)</f>
        <v>1</v>
      </c>
      <c r="F1795">
        <f>IF(LEN(telefony[[#This Row],[nr]]) = 8, 1,0)</f>
        <v>0</v>
      </c>
      <c r="G1795">
        <f>IF(LEN(telefony[[#This Row],[nr]]) &gt;= 10, 1,0)</f>
        <v>0</v>
      </c>
      <c r="H1795">
        <f>IF(AND(MID(telefony[[#This Row],[nr]],1,2)="12",  telefony[[#This Row],[Czy stacjonarny]]=1), 1,0)</f>
        <v>0</v>
      </c>
      <c r="I1795" s="2">
        <f>IF(telefony[[#This Row],[Czy stacjonarny na 12]]=1, telefony[[#This Row],[zakonczenie]]-telefony[[#This Row],[rozpoczecie]]+I1794, I1794)</f>
        <v>0.12416666666666637</v>
      </c>
      <c r="J1795" s="9">
        <f>IF(telefony[[#This Row],[Czy stacjonarny]]=1, telefony[[#This Row],[zakonczenie]]-telefony[[#This Row],[rozpoczecie]]+J1794, J1794)</f>
        <v>7.3916782407407347</v>
      </c>
      <c r="K1795" s="9">
        <f>IF(telefony[[#This Row],[Czy komórkowy]]=1, telefony[[#This Row],[zakonczenie]]-telefony[[#This Row],[rozpoczecie]]+K1794, K1794)</f>
        <v>2.4562152777777775</v>
      </c>
      <c r="L1795" s="9">
        <f>IF(telefony[[#This Row],[Czy zagraniczne]]=1, telefony[[#This Row],[zakonczenie]]-telefony[[#This Row],[rozpoczecie]]+L1794, L1794)</f>
        <v>0.49674768518518592</v>
      </c>
      <c r="M1795" s="9">
        <f>IF(telefony[[#This Row],[Czy stacjonarny]]=1, telefony[[#This Row],[zakonczenie]]-telefony[[#This Row],[rozpoczecie]]+M1794, IF(telefony[[#This Row],[Czy komórkowy]]=1, telefony[[#This Row],[zakonczenie]]-telefony[[#This Row],[rozpoczecie]]+M1794, M1794))</f>
        <v>9.8478935185185392</v>
      </c>
      <c r="N1795" s="2">
        <f>telefony[[#This Row],[zakonczenie]]-telefony[[#This Row],[rozpoczecie]]</f>
        <v>2.5462962962963243E-3</v>
      </c>
      <c r="O1795">
        <f>IF(telefony[[#This Row],[Czy zagraniczne]]=1, ROUNDUP(telefony[[#This Row],[Trwanie]]*1440,0),0)</f>
        <v>0</v>
      </c>
      <c r="P1795" s="9">
        <f>IF(telefony[[#This Row],[Czy komórkowy]]=1, P1794+telefony[[#This Row],[Trwanie]], P1794)</f>
        <v>2.2915624999999999</v>
      </c>
      <c r="Q1795" s="9">
        <f>IF(telefony[[#This Row],[Czy stacjonarny]]=1, Q1794+telefony[[#This Row],[Trwanie]], Q1794)</f>
        <v>7.0007754629629595</v>
      </c>
    </row>
    <row r="1796" spans="1:17" x14ac:dyDescent="0.25">
      <c r="A1796">
        <v>75645195</v>
      </c>
      <c r="B1796" s="1">
        <v>42942</v>
      </c>
      <c r="C1796" s="2">
        <v>0.5046180555555555</v>
      </c>
      <c r="D1796" s="2">
        <v>0.50491898148148151</v>
      </c>
      <c r="E1796">
        <f>IF(LEN(telefony[[#This Row],[nr]]) = 7, 1,0)</f>
        <v>0</v>
      </c>
      <c r="F1796">
        <f>IF(LEN(telefony[[#This Row],[nr]]) = 8, 1,0)</f>
        <v>1</v>
      </c>
      <c r="G1796">
        <f>IF(LEN(telefony[[#This Row],[nr]]) &gt;= 10, 1,0)</f>
        <v>0</v>
      </c>
      <c r="H1796">
        <f>IF(AND(MID(telefony[[#This Row],[nr]],1,2)="12",  telefony[[#This Row],[Czy stacjonarny]]=1), 1,0)</f>
        <v>0</v>
      </c>
      <c r="I1796" s="2">
        <f>IF(telefony[[#This Row],[Czy stacjonarny na 12]]=1, telefony[[#This Row],[zakonczenie]]-telefony[[#This Row],[rozpoczecie]]+I1795, I1795)</f>
        <v>0.12416666666666637</v>
      </c>
      <c r="J1796" s="9">
        <f>IF(telefony[[#This Row],[Czy stacjonarny]]=1, telefony[[#This Row],[zakonczenie]]-telefony[[#This Row],[rozpoczecie]]+J1795, J1795)</f>
        <v>7.3916782407407347</v>
      </c>
      <c r="K1796" s="9">
        <f>IF(telefony[[#This Row],[Czy komórkowy]]=1, telefony[[#This Row],[zakonczenie]]-telefony[[#This Row],[rozpoczecie]]+K1795, K1795)</f>
        <v>2.4565162037037034</v>
      </c>
      <c r="L1796" s="9">
        <f>IF(telefony[[#This Row],[Czy zagraniczne]]=1, telefony[[#This Row],[zakonczenie]]-telefony[[#This Row],[rozpoczecie]]+L1795, L1795)</f>
        <v>0.49674768518518592</v>
      </c>
      <c r="M1796" s="9">
        <f>IF(telefony[[#This Row],[Czy stacjonarny]]=1, telefony[[#This Row],[zakonczenie]]-telefony[[#This Row],[rozpoczecie]]+M1795, IF(telefony[[#This Row],[Czy komórkowy]]=1, telefony[[#This Row],[zakonczenie]]-telefony[[#This Row],[rozpoczecie]]+M1795, M1795))</f>
        <v>9.8481944444444647</v>
      </c>
      <c r="N1796" s="2">
        <f>telefony[[#This Row],[zakonczenie]]-telefony[[#This Row],[rozpoczecie]]</f>
        <v>3.0092592592600997E-4</v>
      </c>
      <c r="O1796">
        <f>IF(telefony[[#This Row],[Czy zagraniczne]]=1, ROUNDUP(telefony[[#This Row],[Trwanie]]*1440,0),0)</f>
        <v>0</v>
      </c>
      <c r="P1796" s="9">
        <f>IF(telefony[[#This Row],[Czy komórkowy]]=1, P1795+telefony[[#This Row],[Trwanie]], P1795)</f>
        <v>2.2918634259259258</v>
      </c>
      <c r="Q1796" s="9">
        <f>IF(telefony[[#This Row],[Czy stacjonarny]]=1, Q1795+telefony[[#This Row],[Trwanie]], Q1795)</f>
        <v>7.0007754629629595</v>
      </c>
    </row>
    <row r="1797" spans="1:17" x14ac:dyDescent="0.25">
      <c r="A1797">
        <v>4305960</v>
      </c>
      <c r="B1797" s="1">
        <v>42942</v>
      </c>
      <c r="C1797" s="2">
        <v>0.50671296296296298</v>
      </c>
      <c r="D1797" s="2">
        <v>0.51233796296296297</v>
      </c>
      <c r="E1797">
        <f>IF(LEN(telefony[[#This Row],[nr]]) = 7, 1,0)</f>
        <v>1</v>
      </c>
      <c r="F1797">
        <f>IF(LEN(telefony[[#This Row],[nr]]) = 8, 1,0)</f>
        <v>0</v>
      </c>
      <c r="G1797">
        <f>IF(LEN(telefony[[#This Row],[nr]]) &gt;= 10, 1,0)</f>
        <v>0</v>
      </c>
      <c r="H1797">
        <f>IF(AND(MID(telefony[[#This Row],[nr]],1,2)="12",  telefony[[#This Row],[Czy stacjonarny]]=1), 1,0)</f>
        <v>0</v>
      </c>
      <c r="I1797" s="2">
        <f>IF(telefony[[#This Row],[Czy stacjonarny na 12]]=1, telefony[[#This Row],[zakonczenie]]-telefony[[#This Row],[rozpoczecie]]+I1796, I1796)</f>
        <v>0.12416666666666637</v>
      </c>
      <c r="J1797" s="9">
        <f>IF(telefony[[#This Row],[Czy stacjonarny]]=1, telefony[[#This Row],[zakonczenie]]-telefony[[#This Row],[rozpoczecie]]+J1796, J1796)</f>
        <v>7.3973032407407349</v>
      </c>
      <c r="K1797" s="9">
        <f>IF(telefony[[#This Row],[Czy komórkowy]]=1, telefony[[#This Row],[zakonczenie]]-telefony[[#This Row],[rozpoczecie]]+K1796, K1796)</f>
        <v>2.4565162037037034</v>
      </c>
      <c r="L1797" s="9">
        <f>IF(telefony[[#This Row],[Czy zagraniczne]]=1, telefony[[#This Row],[zakonczenie]]-telefony[[#This Row],[rozpoczecie]]+L1796, L1796)</f>
        <v>0.49674768518518592</v>
      </c>
      <c r="M1797" s="9">
        <f>IF(telefony[[#This Row],[Czy stacjonarny]]=1, telefony[[#This Row],[zakonczenie]]-telefony[[#This Row],[rozpoczecie]]+M1796, IF(telefony[[#This Row],[Czy komórkowy]]=1, telefony[[#This Row],[zakonczenie]]-telefony[[#This Row],[rozpoczecie]]+M1796, M1796))</f>
        <v>9.8538194444444649</v>
      </c>
      <c r="N1797" s="2">
        <f>telefony[[#This Row],[zakonczenie]]-telefony[[#This Row],[rozpoczecie]]</f>
        <v>5.6249999999999911E-3</v>
      </c>
      <c r="O1797">
        <f>IF(telefony[[#This Row],[Czy zagraniczne]]=1, ROUNDUP(telefony[[#This Row],[Trwanie]]*1440,0),0)</f>
        <v>0</v>
      </c>
      <c r="P1797" s="9">
        <f>IF(telefony[[#This Row],[Czy komórkowy]]=1, P1796+telefony[[#This Row],[Trwanie]], P1796)</f>
        <v>2.2918634259259258</v>
      </c>
      <c r="Q1797" s="9">
        <f>IF(telefony[[#This Row],[Czy stacjonarny]]=1, Q1796+telefony[[#This Row],[Trwanie]], Q1796)</f>
        <v>7.0064004629629597</v>
      </c>
    </row>
    <row r="1798" spans="1:17" x14ac:dyDescent="0.25">
      <c r="A1798">
        <v>21681406</v>
      </c>
      <c r="B1798" s="1">
        <v>42942</v>
      </c>
      <c r="C1798" s="2">
        <v>0.50876157407407407</v>
      </c>
      <c r="D1798" s="2">
        <v>0.51472222222222219</v>
      </c>
      <c r="E1798">
        <f>IF(LEN(telefony[[#This Row],[nr]]) = 7, 1,0)</f>
        <v>0</v>
      </c>
      <c r="F1798">
        <f>IF(LEN(telefony[[#This Row],[nr]]) = 8, 1,0)</f>
        <v>1</v>
      </c>
      <c r="G1798">
        <f>IF(LEN(telefony[[#This Row],[nr]]) &gt;= 10, 1,0)</f>
        <v>0</v>
      </c>
      <c r="H1798">
        <f>IF(AND(MID(telefony[[#This Row],[nr]],1,2)="12",  telefony[[#This Row],[Czy stacjonarny]]=1), 1,0)</f>
        <v>0</v>
      </c>
      <c r="I1798" s="2">
        <f>IF(telefony[[#This Row],[Czy stacjonarny na 12]]=1, telefony[[#This Row],[zakonczenie]]-telefony[[#This Row],[rozpoczecie]]+I1797, I1797)</f>
        <v>0.12416666666666637</v>
      </c>
      <c r="J1798" s="9">
        <f>IF(telefony[[#This Row],[Czy stacjonarny]]=1, telefony[[#This Row],[zakonczenie]]-telefony[[#This Row],[rozpoczecie]]+J1797, J1797)</f>
        <v>7.3973032407407349</v>
      </c>
      <c r="K1798" s="9">
        <f>IF(telefony[[#This Row],[Czy komórkowy]]=1, telefony[[#This Row],[zakonczenie]]-telefony[[#This Row],[rozpoczecie]]+K1797, K1797)</f>
        <v>2.4624768518518514</v>
      </c>
      <c r="L1798" s="9">
        <f>IF(telefony[[#This Row],[Czy zagraniczne]]=1, telefony[[#This Row],[zakonczenie]]-telefony[[#This Row],[rozpoczecie]]+L1797, L1797)</f>
        <v>0.49674768518518592</v>
      </c>
      <c r="M1798" s="9">
        <f>IF(telefony[[#This Row],[Czy stacjonarny]]=1, telefony[[#This Row],[zakonczenie]]-telefony[[#This Row],[rozpoczecie]]+M1797, IF(telefony[[#This Row],[Czy komórkowy]]=1, telefony[[#This Row],[zakonczenie]]-telefony[[#This Row],[rozpoczecie]]+M1797, M1797))</f>
        <v>9.8597800925926133</v>
      </c>
      <c r="N1798" s="2">
        <f>telefony[[#This Row],[zakonczenie]]-telefony[[#This Row],[rozpoczecie]]</f>
        <v>5.9606481481481177E-3</v>
      </c>
      <c r="O1798">
        <f>IF(telefony[[#This Row],[Czy zagraniczne]]=1, ROUNDUP(telefony[[#This Row],[Trwanie]]*1440,0),0)</f>
        <v>0</v>
      </c>
      <c r="P1798" s="9">
        <f>IF(telefony[[#This Row],[Czy komórkowy]]=1, P1797+telefony[[#This Row],[Trwanie]], P1797)</f>
        <v>2.2978240740740739</v>
      </c>
      <c r="Q1798" s="9">
        <f>IF(telefony[[#This Row],[Czy stacjonarny]]=1, Q1797+telefony[[#This Row],[Trwanie]], Q1797)</f>
        <v>7.0064004629629597</v>
      </c>
    </row>
    <row r="1799" spans="1:17" x14ac:dyDescent="0.25">
      <c r="A1799">
        <v>6401011</v>
      </c>
      <c r="B1799" s="1">
        <v>42942</v>
      </c>
      <c r="C1799" s="2">
        <v>0.51140046296296293</v>
      </c>
      <c r="D1799" s="2">
        <v>0.5186574074074074</v>
      </c>
      <c r="E1799">
        <f>IF(LEN(telefony[[#This Row],[nr]]) = 7, 1,0)</f>
        <v>1</v>
      </c>
      <c r="F1799">
        <f>IF(LEN(telefony[[#This Row],[nr]]) = 8, 1,0)</f>
        <v>0</v>
      </c>
      <c r="G1799">
        <f>IF(LEN(telefony[[#This Row],[nr]]) &gt;= 10, 1,0)</f>
        <v>0</v>
      </c>
      <c r="H1799">
        <f>IF(AND(MID(telefony[[#This Row],[nr]],1,2)="12",  telefony[[#This Row],[Czy stacjonarny]]=1), 1,0)</f>
        <v>0</v>
      </c>
      <c r="I1799" s="2">
        <f>IF(telefony[[#This Row],[Czy stacjonarny na 12]]=1, telefony[[#This Row],[zakonczenie]]-telefony[[#This Row],[rozpoczecie]]+I1798, I1798)</f>
        <v>0.12416666666666637</v>
      </c>
      <c r="J1799" s="9">
        <f>IF(telefony[[#This Row],[Czy stacjonarny]]=1, telefony[[#This Row],[zakonczenie]]-telefony[[#This Row],[rozpoczecie]]+J1798, J1798)</f>
        <v>7.4045601851851792</v>
      </c>
      <c r="K1799" s="9">
        <f>IF(telefony[[#This Row],[Czy komórkowy]]=1, telefony[[#This Row],[zakonczenie]]-telefony[[#This Row],[rozpoczecie]]+K1798, K1798)</f>
        <v>2.4624768518518514</v>
      </c>
      <c r="L1799" s="9">
        <f>IF(telefony[[#This Row],[Czy zagraniczne]]=1, telefony[[#This Row],[zakonczenie]]-telefony[[#This Row],[rozpoczecie]]+L1798, L1798)</f>
        <v>0.49674768518518592</v>
      </c>
      <c r="M1799" s="9">
        <f>IF(telefony[[#This Row],[Czy stacjonarny]]=1, telefony[[#This Row],[zakonczenie]]-telefony[[#This Row],[rozpoczecie]]+M1798, IF(telefony[[#This Row],[Czy komórkowy]]=1, telefony[[#This Row],[zakonczenie]]-telefony[[#This Row],[rozpoczecie]]+M1798, M1798))</f>
        <v>9.8670370370370577</v>
      </c>
      <c r="N1799" s="2">
        <f>telefony[[#This Row],[zakonczenie]]-telefony[[#This Row],[rozpoczecie]]</f>
        <v>7.2569444444444686E-3</v>
      </c>
      <c r="O1799">
        <f>IF(telefony[[#This Row],[Czy zagraniczne]]=1, ROUNDUP(telefony[[#This Row],[Trwanie]]*1440,0),0)</f>
        <v>0</v>
      </c>
      <c r="P1799" s="9">
        <f>IF(telefony[[#This Row],[Czy komórkowy]]=1, P1798+telefony[[#This Row],[Trwanie]], P1798)</f>
        <v>2.2978240740740739</v>
      </c>
      <c r="Q1799" s="9">
        <f>IF(telefony[[#This Row],[Czy stacjonarny]]=1, Q1798+telefony[[#This Row],[Trwanie]], Q1798)</f>
        <v>7.0136574074074041</v>
      </c>
    </row>
    <row r="1800" spans="1:17" x14ac:dyDescent="0.25">
      <c r="A1800">
        <v>1879412</v>
      </c>
      <c r="B1800" s="1">
        <v>42942</v>
      </c>
      <c r="C1800" s="2">
        <v>0.51546296296296301</v>
      </c>
      <c r="D1800" s="2">
        <v>0.52481481481481485</v>
      </c>
      <c r="E1800">
        <f>IF(LEN(telefony[[#This Row],[nr]]) = 7, 1,0)</f>
        <v>1</v>
      </c>
      <c r="F1800">
        <f>IF(LEN(telefony[[#This Row],[nr]]) = 8, 1,0)</f>
        <v>0</v>
      </c>
      <c r="G1800">
        <f>IF(LEN(telefony[[#This Row],[nr]]) &gt;= 10, 1,0)</f>
        <v>0</v>
      </c>
      <c r="H1800">
        <f>IF(AND(MID(telefony[[#This Row],[nr]],1,2)="12",  telefony[[#This Row],[Czy stacjonarny]]=1), 1,0)</f>
        <v>0</v>
      </c>
      <c r="I1800" s="2">
        <f>IF(telefony[[#This Row],[Czy stacjonarny na 12]]=1, telefony[[#This Row],[zakonczenie]]-telefony[[#This Row],[rozpoczecie]]+I1799, I1799)</f>
        <v>0.12416666666666637</v>
      </c>
      <c r="J1800" s="9">
        <f>IF(telefony[[#This Row],[Czy stacjonarny]]=1, telefony[[#This Row],[zakonczenie]]-telefony[[#This Row],[rozpoczecie]]+J1799, J1799)</f>
        <v>7.4139120370370311</v>
      </c>
      <c r="K1800" s="9">
        <f>IF(telefony[[#This Row],[Czy komórkowy]]=1, telefony[[#This Row],[zakonczenie]]-telefony[[#This Row],[rozpoczecie]]+K1799, K1799)</f>
        <v>2.4624768518518514</v>
      </c>
      <c r="L1800" s="9">
        <f>IF(telefony[[#This Row],[Czy zagraniczne]]=1, telefony[[#This Row],[zakonczenie]]-telefony[[#This Row],[rozpoczecie]]+L1799, L1799)</f>
        <v>0.49674768518518592</v>
      </c>
      <c r="M1800" s="9">
        <f>IF(telefony[[#This Row],[Czy stacjonarny]]=1, telefony[[#This Row],[zakonczenie]]-telefony[[#This Row],[rozpoczecie]]+M1799, IF(telefony[[#This Row],[Czy komórkowy]]=1, telefony[[#This Row],[zakonczenie]]-telefony[[#This Row],[rozpoczecie]]+M1799, M1799))</f>
        <v>9.8763888888889095</v>
      </c>
      <c r="N1800" s="2">
        <f>telefony[[#This Row],[zakonczenie]]-telefony[[#This Row],[rozpoczecie]]</f>
        <v>9.3518518518518334E-3</v>
      </c>
      <c r="O1800">
        <f>IF(telefony[[#This Row],[Czy zagraniczne]]=1, ROUNDUP(telefony[[#This Row],[Trwanie]]*1440,0),0)</f>
        <v>0</v>
      </c>
      <c r="P1800" s="9">
        <f>IF(telefony[[#This Row],[Czy komórkowy]]=1, P1799+telefony[[#This Row],[Trwanie]], P1799)</f>
        <v>2.2978240740740739</v>
      </c>
      <c r="Q1800" s="9">
        <f>IF(telefony[[#This Row],[Czy stacjonarny]]=1, Q1799+telefony[[#This Row],[Trwanie]], Q1799)</f>
        <v>7.0230092592592559</v>
      </c>
    </row>
    <row r="1801" spans="1:17" x14ac:dyDescent="0.25">
      <c r="A1801">
        <v>6218089</v>
      </c>
      <c r="B1801" s="1">
        <v>42942</v>
      </c>
      <c r="C1801" s="2">
        <v>0.51712962962962961</v>
      </c>
      <c r="D1801" s="2">
        <v>0.52177083333333329</v>
      </c>
      <c r="E1801">
        <f>IF(LEN(telefony[[#This Row],[nr]]) = 7, 1,0)</f>
        <v>1</v>
      </c>
      <c r="F1801">
        <f>IF(LEN(telefony[[#This Row],[nr]]) = 8, 1,0)</f>
        <v>0</v>
      </c>
      <c r="G1801">
        <f>IF(LEN(telefony[[#This Row],[nr]]) &gt;= 10, 1,0)</f>
        <v>0</v>
      </c>
      <c r="H1801">
        <f>IF(AND(MID(telefony[[#This Row],[nr]],1,2)="12",  telefony[[#This Row],[Czy stacjonarny]]=1), 1,0)</f>
        <v>0</v>
      </c>
      <c r="I1801" s="2">
        <f>IF(telefony[[#This Row],[Czy stacjonarny na 12]]=1, telefony[[#This Row],[zakonczenie]]-telefony[[#This Row],[rozpoczecie]]+I1800, I1800)</f>
        <v>0.12416666666666637</v>
      </c>
      <c r="J1801" s="9">
        <f>IF(telefony[[#This Row],[Czy stacjonarny]]=1, telefony[[#This Row],[zakonczenie]]-telefony[[#This Row],[rozpoczecie]]+J1800, J1800)</f>
        <v>7.4185532407407351</v>
      </c>
      <c r="K1801" s="9">
        <f>IF(telefony[[#This Row],[Czy komórkowy]]=1, telefony[[#This Row],[zakonczenie]]-telefony[[#This Row],[rozpoczecie]]+K1800, K1800)</f>
        <v>2.4624768518518514</v>
      </c>
      <c r="L1801" s="9">
        <f>IF(telefony[[#This Row],[Czy zagraniczne]]=1, telefony[[#This Row],[zakonczenie]]-telefony[[#This Row],[rozpoczecie]]+L1800, L1800)</f>
        <v>0.49674768518518592</v>
      </c>
      <c r="M1801" s="9">
        <f>IF(telefony[[#This Row],[Czy stacjonarny]]=1, telefony[[#This Row],[zakonczenie]]-telefony[[#This Row],[rozpoczecie]]+M1800, IF(telefony[[#This Row],[Czy komórkowy]]=1, telefony[[#This Row],[zakonczenie]]-telefony[[#This Row],[rozpoczecie]]+M1800, M1800))</f>
        <v>9.8810300925926136</v>
      </c>
      <c r="N1801" s="2">
        <f>telefony[[#This Row],[zakonczenie]]-telefony[[#This Row],[rozpoczecie]]</f>
        <v>4.6412037037036891E-3</v>
      </c>
      <c r="O1801">
        <f>IF(telefony[[#This Row],[Czy zagraniczne]]=1, ROUNDUP(telefony[[#This Row],[Trwanie]]*1440,0),0)</f>
        <v>0</v>
      </c>
      <c r="P1801" s="9">
        <f>IF(telefony[[#This Row],[Czy komórkowy]]=1, P1800+telefony[[#This Row],[Trwanie]], P1800)</f>
        <v>2.2978240740740739</v>
      </c>
      <c r="Q1801" s="9">
        <f>IF(telefony[[#This Row],[Czy stacjonarny]]=1, Q1800+telefony[[#This Row],[Trwanie]], Q1800)</f>
        <v>7.0276504629629599</v>
      </c>
    </row>
    <row r="1802" spans="1:17" x14ac:dyDescent="0.25">
      <c r="A1802">
        <v>3408462348</v>
      </c>
      <c r="B1802" s="1">
        <v>42942</v>
      </c>
      <c r="C1802" s="2">
        <v>0.52173611111111107</v>
      </c>
      <c r="D1802" s="2">
        <v>0.52998842592592588</v>
      </c>
      <c r="E1802">
        <f>IF(LEN(telefony[[#This Row],[nr]]) = 7, 1,0)</f>
        <v>0</v>
      </c>
      <c r="F1802">
        <f>IF(LEN(telefony[[#This Row],[nr]]) = 8, 1,0)</f>
        <v>0</v>
      </c>
      <c r="G1802">
        <f>IF(LEN(telefony[[#This Row],[nr]]) &gt;= 10, 1,0)</f>
        <v>1</v>
      </c>
      <c r="H1802">
        <f>IF(AND(MID(telefony[[#This Row],[nr]],1,2)="12",  telefony[[#This Row],[Czy stacjonarny]]=1), 1,0)</f>
        <v>0</v>
      </c>
      <c r="I1802" s="2">
        <f>IF(telefony[[#This Row],[Czy stacjonarny na 12]]=1, telefony[[#This Row],[zakonczenie]]-telefony[[#This Row],[rozpoczecie]]+I1801, I1801)</f>
        <v>0.12416666666666637</v>
      </c>
      <c r="J1802" s="9">
        <f>IF(telefony[[#This Row],[Czy stacjonarny]]=1, telefony[[#This Row],[zakonczenie]]-telefony[[#This Row],[rozpoczecie]]+J1801, J1801)</f>
        <v>7.4185532407407351</v>
      </c>
      <c r="K1802" s="9">
        <f>IF(telefony[[#This Row],[Czy komórkowy]]=1, telefony[[#This Row],[zakonczenie]]-telefony[[#This Row],[rozpoczecie]]+K1801, K1801)</f>
        <v>2.4624768518518514</v>
      </c>
      <c r="L1802" s="9">
        <f>IF(telefony[[#This Row],[Czy zagraniczne]]=1, telefony[[#This Row],[zakonczenie]]-telefony[[#This Row],[rozpoczecie]]+L1801, L1801)</f>
        <v>0.50500000000000078</v>
      </c>
      <c r="M1802" s="9">
        <f>IF(telefony[[#This Row],[Czy stacjonarny]]=1, telefony[[#This Row],[zakonczenie]]-telefony[[#This Row],[rozpoczecie]]+M1801, IF(telefony[[#This Row],[Czy komórkowy]]=1, telefony[[#This Row],[zakonczenie]]-telefony[[#This Row],[rozpoczecie]]+M1801, M1801))</f>
        <v>9.8810300925926136</v>
      </c>
      <c r="N1802" s="2">
        <f>telefony[[#This Row],[zakonczenie]]-telefony[[#This Row],[rozpoczecie]]</f>
        <v>8.2523148148148096E-3</v>
      </c>
      <c r="O1802">
        <f>IF(telefony[[#This Row],[Czy zagraniczne]]=1, ROUNDUP(telefony[[#This Row],[Trwanie]]*1440,0),0)</f>
        <v>12</v>
      </c>
      <c r="P1802" s="9">
        <f>IF(telefony[[#This Row],[Czy komórkowy]]=1, P1801+telefony[[#This Row],[Trwanie]], P1801)</f>
        <v>2.2978240740740739</v>
      </c>
      <c r="Q1802" s="9">
        <f>IF(telefony[[#This Row],[Czy stacjonarny]]=1, Q1801+telefony[[#This Row],[Trwanie]], Q1801)</f>
        <v>7.0276504629629599</v>
      </c>
    </row>
    <row r="1803" spans="1:17" x14ac:dyDescent="0.25">
      <c r="A1803">
        <v>9535780</v>
      </c>
      <c r="B1803" s="1">
        <v>42942</v>
      </c>
      <c r="C1803" s="2">
        <v>0.52265046296296291</v>
      </c>
      <c r="D1803" s="2">
        <v>0.53091435185185187</v>
      </c>
      <c r="E1803">
        <f>IF(LEN(telefony[[#This Row],[nr]]) = 7, 1,0)</f>
        <v>1</v>
      </c>
      <c r="F1803">
        <f>IF(LEN(telefony[[#This Row],[nr]]) = 8, 1,0)</f>
        <v>0</v>
      </c>
      <c r="G1803">
        <f>IF(LEN(telefony[[#This Row],[nr]]) &gt;= 10, 1,0)</f>
        <v>0</v>
      </c>
      <c r="H1803">
        <f>IF(AND(MID(telefony[[#This Row],[nr]],1,2)="12",  telefony[[#This Row],[Czy stacjonarny]]=1), 1,0)</f>
        <v>0</v>
      </c>
      <c r="I1803" s="2">
        <f>IF(telefony[[#This Row],[Czy stacjonarny na 12]]=1, telefony[[#This Row],[zakonczenie]]-telefony[[#This Row],[rozpoczecie]]+I1802, I1802)</f>
        <v>0.12416666666666637</v>
      </c>
      <c r="J1803" s="9">
        <f>IF(telefony[[#This Row],[Czy stacjonarny]]=1, telefony[[#This Row],[zakonczenie]]-telefony[[#This Row],[rozpoczecie]]+J1802, J1802)</f>
        <v>7.4268171296296241</v>
      </c>
      <c r="K1803" s="9">
        <f>IF(telefony[[#This Row],[Czy komórkowy]]=1, telefony[[#This Row],[zakonczenie]]-telefony[[#This Row],[rozpoczecie]]+K1802, K1802)</f>
        <v>2.4624768518518514</v>
      </c>
      <c r="L1803" s="9">
        <f>IF(telefony[[#This Row],[Czy zagraniczne]]=1, telefony[[#This Row],[zakonczenie]]-telefony[[#This Row],[rozpoczecie]]+L1802, L1802)</f>
        <v>0.50500000000000078</v>
      </c>
      <c r="M1803" s="9">
        <f>IF(telefony[[#This Row],[Czy stacjonarny]]=1, telefony[[#This Row],[zakonczenie]]-telefony[[#This Row],[rozpoczecie]]+M1802, IF(telefony[[#This Row],[Czy komórkowy]]=1, telefony[[#This Row],[zakonczenie]]-telefony[[#This Row],[rozpoczecie]]+M1802, M1802))</f>
        <v>9.8892939814815026</v>
      </c>
      <c r="N1803" s="2">
        <f>telefony[[#This Row],[zakonczenie]]-telefony[[#This Row],[rozpoczecie]]</f>
        <v>8.2638888888889594E-3</v>
      </c>
      <c r="O1803">
        <f>IF(telefony[[#This Row],[Czy zagraniczne]]=1, ROUNDUP(telefony[[#This Row],[Trwanie]]*1440,0),0)</f>
        <v>0</v>
      </c>
      <c r="P1803" s="9">
        <f>IF(telefony[[#This Row],[Czy komórkowy]]=1, P1802+telefony[[#This Row],[Trwanie]], P1802)</f>
        <v>2.2978240740740739</v>
      </c>
      <c r="Q1803" s="9">
        <f>IF(telefony[[#This Row],[Czy stacjonarny]]=1, Q1802+telefony[[#This Row],[Trwanie]], Q1802)</f>
        <v>7.035914351851849</v>
      </c>
    </row>
    <row r="1804" spans="1:17" x14ac:dyDescent="0.25">
      <c r="A1804">
        <v>4945889</v>
      </c>
      <c r="B1804" s="1">
        <v>42942</v>
      </c>
      <c r="C1804" s="2">
        <v>0.52790509259259255</v>
      </c>
      <c r="D1804" s="2">
        <v>0.53581018518518519</v>
      </c>
      <c r="E1804">
        <f>IF(LEN(telefony[[#This Row],[nr]]) = 7, 1,0)</f>
        <v>1</v>
      </c>
      <c r="F1804">
        <f>IF(LEN(telefony[[#This Row],[nr]]) = 8, 1,0)</f>
        <v>0</v>
      </c>
      <c r="G1804">
        <f>IF(LEN(telefony[[#This Row],[nr]]) &gt;= 10, 1,0)</f>
        <v>0</v>
      </c>
      <c r="H1804">
        <f>IF(AND(MID(telefony[[#This Row],[nr]],1,2)="12",  telefony[[#This Row],[Czy stacjonarny]]=1), 1,0)</f>
        <v>0</v>
      </c>
      <c r="I1804" s="2">
        <f>IF(telefony[[#This Row],[Czy stacjonarny na 12]]=1, telefony[[#This Row],[zakonczenie]]-telefony[[#This Row],[rozpoczecie]]+I1803, I1803)</f>
        <v>0.12416666666666637</v>
      </c>
      <c r="J1804" s="9">
        <f>IF(telefony[[#This Row],[Czy stacjonarny]]=1, telefony[[#This Row],[zakonczenie]]-telefony[[#This Row],[rozpoczecie]]+J1803, J1803)</f>
        <v>7.4347222222222165</v>
      </c>
      <c r="K1804" s="9">
        <f>IF(telefony[[#This Row],[Czy komórkowy]]=1, telefony[[#This Row],[zakonczenie]]-telefony[[#This Row],[rozpoczecie]]+K1803, K1803)</f>
        <v>2.4624768518518514</v>
      </c>
      <c r="L1804" s="9">
        <f>IF(telefony[[#This Row],[Czy zagraniczne]]=1, telefony[[#This Row],[zakonczenie]]-telefony[[#This Row],[rozpoczecie]]+L1803, L1803)</f>
        <v>0.50500000000000078</v>
      </c>
      <c r="M1804" s="9">
        <f>IF(telefony[[#This Row],[Czy stacjonarny]]=1, telefony[[#This Row],[zakonczenie]]-telefony[[#This Row],[rozpoczecie]]+M1803, IF(telefony[[#This Row],[Czy komórkowy]]=1, telefony[[#This Row],[zakonczenie]]-telefony[[#This Row],[rozpoczecie]]+M1803, M1803))</f>
        <v>9.8971990740740949</v>
      </c>
      <c r="N1804" s="2">
        <f>telefony[[#This Row],[zakonczenie]]-telefony[[#This Row],[rozpoczecie]]</f>
        <v>7.9050925925926441E-3</v>
      </c>
      <c r="O1804">
        <f>IF(telefony[[#This Row],[Czy zagraniczne]]=1, ROUNDUP(telefony[[#This Row],[Trwanie]]*1440,0),0)</f>
        <v>0</v>
      </c>
      <c r="P1804" s="9">
        <f>IF(telefony[[#This Row],[Czy komórkowy]]=1, P1803+telefony[[#This Row],[Trwanie]], P1803)</f>
        <v>2.2978240740740739</v>
      </c>
      <c r="Q1804" s="9">
        <f>IF(telefony[[#This Row],[Czy stacjonarny]]=1, Q1803+telefony[[#This Row],[Trwanie]], Q1803)</f>
        <v>7.0438194444444413</v>
      </c>
    </row>
    <row r="1805" spans="1:17" x14ac:dyDescent="0.25">
      <c r="A1805">
        <v>8985437</v>
      </c>
      <c r="B1805" s="1">
        <v>42942</v>
      </c>
      <c r="C1805" s="2">
        <v>0.52937500000000004</v>
      </c>
      <c r="D1805" s="2">
        <v>0.53609953703703705</v>
      </c>
      <c r="E1805">
        <f>IF(LEN(telefony[[#This Row],[nr]]) = 7, 1,0)</f>
        <v>1</v>
      </c>
      <c r="F1805">
        <f>IF(LEN(telefony[[#This Row],[nr]]) = 8, 1,0)</f>
        <v>0</v>
      </c>
      <c r="G1805">
        <f>IF(LEN(telefony[[#This Row],[nr]]) &gt;= 10, 1,0)</f>
        <v>0</v>
      </c>
      <c r="H1805">
        <f>IF(AND(MID(telefony[[#This Row],[nr]],1,2)="12",  telefony[[#This Row],[Czy stacjonarny]]=1), 1,0)</f>
        <v>0</v>
      </c>
      <c r="I1805" s="2">
        <f>IF(telefony[[#This Row],[Czy stacjonarny na 12]]=1, telefony[[#This Row],[zakonczenie]]-telefony[[#This Row],[rozpoczecie]]+I1804, I1804)</f>
        <v>0.12416666666666637</v>
      </c>
      <c r="J1805" s="9">
        <f>IF(telefony[[#This Row],[Czy stacjonarny]]=1, telefony[[#This Row],[zakonczenie]]-telefony[[#This Row],[rozpoczecie]]+J1804, J1804)</f>
        <v>7.4414467592592537</v>
      </c>
      <c r="K1805" s="9">
        <f>IF(telefony[[#This Row],[Czy komórkowy]]=1, telefony[[#This Row],[zakonczenie]]-telefony[[#This Row],[rozpoczecie]]+K1804, K1804)</f>
        <v>2.4624768518518514</v>
      </c>
      <c r="L1805" s="9">
        <f>IF(telefony[[#This Row],[Czy zagraniczne]]=1, telefony[[#This Row],[zakonczenie]]-telefony[[#This Row],[rozpoczecie]]+L1804, L1804)</f>
        <v>0.50500000000000078</v>
      </c>
      <c r="M1805" s="9">
        <f>IF(telefony[[#This Row],[Czy stacjonarny]]=1, telefony[[#This Row],[zakonczenie]]-telefony[[#This Row],[rozpoczecie]]+M1804, IF(telefony[[#This Row],[Czy komórkowy]]=1, telefony[[#This Row],[zakonczenie]]-telefony[[#This Row],[rozpoczecie]]+M1804, M1804))</f>
        <v>9.9039236111111322</v>
      </c>
      <c r="N1805" s="2">
        <f>telefony[[#This Row],[zakonczenie]]-telefony[[#This Row],[rozpoczecie]]</f>
        <v>6.724537037037015E-3</v>
      </c>
      <c r="O1805">
        <f>IF(telefony[[#This Row],[Czy zagraniczne]]=1, ROUNDUP(telefony[[#This Row],[Trwanie]]*1440,0),0)</f>
        <v>0</v>
      </c>
      <c r="P1805" s="9">
        <f>IF(telefony[[#This Row],[Czy komórkowy]]=1, P1804+telefony[[#This Row],[Trwanie]], P1804)</f>
        <v>2.2978240740740739</v>
      </c>
      <c r="Q1805" s="9">
        <f>IF(telefony[[#This Row],[Czy stacjonarny]]=1, Q1804+telefony[[#This Row],[Trwanie]], Q1804)</f>
        <v>7.0505439814814785</v>
      </c>
    </row>
    <row r="1806" spans="1:17" x14ac:dyDescent="0.25">
      <c r="A1806">
        <v>57891628</v>
      </c>
      <c r="B1806" s="1">
        <v>42942</v>
      </c>
      <c r="C1806" s="2">
        <v>0.53282407407407406</v>
      </c>
      <c r="D1806" s="2">
        <v>0.53501157407407407</v>
      </c>
      <c r="E1806">
        <f>IF(LEN(telefony[[#This Row],[nr]]) = 7, 1,0)</f>
        <v>0</v>
      </c>
      <c r="F1806">
        <f>IF(LEN(telefony[[#This Row],[nr]]) = 8, 1,0)</f>
        <v>1</v>
      </c>
      <c r="G1806">
        <f>IF(LEN(telefony[[#This Row],[nr]]) &gt;= 10, 1,0)</f>
        <v>0</v>
      </c>
      <c r="H1806">
        <f>IF(AND(MID(telefony[[#This Row],[nr]],1,2)="12",  telefony[[#This Row],[Czy stacjonarny]]=1), 1,0)</f>
        <v>0</v>
      </c>
      <c r="I1806" s="2">
        <f>IF(telefony[[#This Row],[Czy stacjonarny na 12]]=1, telefony[[#This Row],[zakonczenie]]-telefony[[#This Row],[rozpoczecie]]+I1805, I1805)</f>
        <v>0.12416666666666637</v>
      </c>
      <c r="J1806" s="9">
        <f>IF(telefony[[#This Row],[Czy stacjonarny]]=1, telefony[[#This Row],[zakonczenie]]-telefony[[#This Row],[rozpoczecie]]+J1805, J1805)</f>
        <v>7.4414467592592537</v>
      </c>
      <c r="K1806" s="9">
        <f>IF(telefony[[#This Row],[Czy komórkowy]]=1, telefony[[#This Row],[zakonczenie]]-telefony[[#This Row],[rozpoczecie]]+K1805, K1805)</f>
        <v>2.4646643518518516</v>
      </c>
      <c r="L1806" s="9">
        <f>IF(telefony[[#This Row],[Czy zagraniczne]]=1, telefony[[#This Row],[zakonczenie]]-telefony[[#This Row],[rozpoczecie]]+L1805, L1805)</f>
        <v>0.50500000000000078</v>
      </c>
      <c r="M1806" s="9">
        <f>IF(telefony[[#This Row],[Czy stacjonarny]]=1, telefony[[#This Row],[zakonczenie]]-telefony[[#This Row],[rozpoczecie]]+M1805, IF(telefony[[#This Row],[Czy komórkowy]]=1, telefony[[#This Row],[zakonczenie]]-telefony[[#This Row],[rozpoczecie]]+M1805, M1805))</f>
        <v>9.906111111111132</v>
      </c>
      <c r="N1806" s="2">
        <f>telefony[[#This Row],[zakonczenie]]-telefony[[#This Row],[rozpoczecie]]</f>
        <v>2.1875000000000089E-3</v>
      </c>
      <c r="O1806">
        <f>IF(telefony[[#This Row],[Czy zagraniczne]]=1, ROUNDUP(telefony[[#This Row],[Trwanie]]*1440,0),0)</f>
        <v>0</v>
      </c>
      <c r="P1806" s="9">
        <f>IF(telefony[[#This Row],[Czy komórkowy]]=1, P1805+telefony[[#This Row],[Trwanie]], P1805)</f>
        <v>2.3000115740740741</v>
      </c>
      <c r="Q1806" s="9">
        <f>IF(telefony[[#This Row],[Czy stacjonarny]]=1, Q1805+telefony[[#This Row],[Trwanie]], Q1805)</f>
        <v>7.0505439814814785</v>
      </c>
    </row>
    <row r="1807" spans="1:17" x14ac:dyDescent="0.25">
      <c r="A1807">
        <v>9772824</v>
      </c>
      <c r="B1807" s="1">
        <v>42942</v>
      </c>
      <c r="C1807" s="2">
        <v>0.53344907407407405</v>
      </c>
      <c r="D1807" s="2">
        <v>0.54386574074074079</v>
      </c>
      <c r="E1807">
        <f>IF(LEN(telefony[[#This Row],[nr]]) = 7, 1,0)</f>
        <v>1</v>
      </c>
      <c r="F1807">
        <f>IF(LEN(telefony[[#This Row],[nr]]) = 8, 1,0)</f>
        <v>0</v>
      </c>
      <c r="G1807">
        <f>IF(LEN(telefony[[#This Row],[nr]]) &gt;= 10, 1,0)</f>
        <v>0</v>
      </c>
      <c r="H1807">
        <f>IF(AND(MID(telefony[[#This Row],[nr]],1,2)="12",  telefony[[#This Row],[Czy stacjonarny]]=1), 1,0)</f>
        <v>0</v>
      </c>
      <c r="I1807" s="2">
        <f>IF(telefony[[#This Row],[Czy stacjonarny na 12]]=1, telefony[[#This Row],[zakonczenie]]-telefony[[#This Row],[rozpoczecie]]+I1806, I1806)</f>
        <v>0.12416666666666637</v>
      </c>
      <c r="J1807" s="9">
        <f>IF(telefony[[#This Row],[Czy stacjonarny]]=1, telefony[[#This Row],[zakonczenie]]-telefony[[#This Row],[rozpoczecie]]+J1806, J1806)</f>
        <v>7.4518634259259207</v>
      </c>
      <c r="K1807" s="9">
        <f>IF(telefony[[#This Row],[Czy komórkowy]]=1, telefony[[#This Row],[zakonczenie]]-telefony[[#This Row],[rozpoczecie]]+K1806, K1806)</f>
        <v>2.4646643518518516</v>
      </c>
      <c r="L1807" s="9">
        <f>IF(telefony[[#This Row],[Czy zagraniczne]]=1, telefony[[#This Row],[zakonczenie]]-telefony[[#This Row],[rozpoczecie]]+L1806, L1806)</f>
        <v>0.50500000000000078</v>
      </c>
      <c r="M1807" s="9">
        <f>IF(telefony[[#This Row],[Czy stacjonarny]]=1, telefony[[#This Row],[zakonczenie]]-telefony[[#This Row],[rozpoczecie]]+M1806, IF(telefony[[#This Row],[Czy komórkowy]]=1, telefony[[#This Row],[zakonczenie]]-telefony[[#This Row],[rozpoczecie]]+M1806, M1806))</f>
        <v>9.916527777777798</v>
      </c>
      <c r="N1807" s="2">
        <f>telefony[[#This Row],[zakonczenie]]-telefony[[#This Row],[rozpoczecie]]</f>
        <v>1.0416666666666741E-2</v>
      </c>
      <c r="O1807">
        <f>IF(telefony[[#This Row],[Czy zagraniczne]]=1, ROUNDUP(telefony[[#This Row],[Trwanie]]*1440,0),0)</f>
        <v>0</v>
      </c>
      <c r="P1807" s="9">
        <f>IF(telefony[[#This Row],[Czy komórkowy]]=1, P1806+telefony[[#This Row],[Trwanie]], P1806)</f>
        <v>2.3000115740740741</v>
      </c>
      <c r="Q1807" s="9">
        <f>IF(telefony[[#This Row],[Czy stacjonarny]]=1, Q1806+telefony[[#This Row],[Trwanie]], Q1806)</f>
        <v>7.0609606481481455</v>
      </c>
    </row>
    <row r="1808" spans="1:17" x14ac:dyDescent="0.25">
      <c r="A1808">
        <v>4154521</v>
      </c>
      <c r="B1808" s="1">
        <v>42942</v>
      </c>
      <c r="C1808" s="2">
        <v>0.53439814814814812</v>
      </c>
      <c r="D1808" s="2">
        <v>0.53813657407407411</v>
      </c>
      <c r="E1808">
        <f>IF(LEN(telefony[[#This Row],[nr]]) = 7, 1,0)</f>
        <v>1</v>
      </c>
      <c r="F1808">
        <f>IF(LEN(telefony[[#This Row],[nr]]) = 8, 1,0)</f>
        <v>0</v>
      </c>
      <c r="G1808">
        <f>IF(LEN(telefony[[#This Row],[nr]]) &gt;= 10, 1,0)</f>
        <v>0</v>
      </c>
      <c r="H1808">
        <f>IF(AND(MID(telefony[[#This Row],[nr]],1,2)="12",  telefony[[#This Row],[Czy stacjonarny]]=1), 1,0)</f>
        <v>0</v>
      </c>
      <c r="I1808" s="2">
        <f>IF(telefony[[#This Row],[Czy stacjonarny na 12]]=1, telefony[[#This Row],[zakonczenie]]-telefony[[#This Row],[rozpoczecie]]+I1807, I1807)</f>
        <v>0.12416666666666637</v>
      </c>
      <c r="J1808" s="9">
        <f>IF(telefony[[#This Row],[Czy stacjonarny]]=1, telefony[[#This Row],[zakonczenie]]-telefony[[#This Row],[rozpoczecie]]+J1807, J1807)</f>
        <v>7.4556018518518465</v>
      </c>
      <c r="K1808" s="9">
        <f>IF(telefony[[#This Row],[Czy komórkowy]]=1, telefony[[#This Row],[zakonczenie]]-telefony[[#This Row],[rozpoczecie]]+K1807, K1807)</f>
        <v>2.4646643518518516</v>
      </c>
      <c r="L1808" s="9">
        <f>IF(telefony[[#This Row],[Czy zagraniczne]]=1, telefony[[#This Row],[zakonczenie]]-telefony[[#This Row],[rozpoczecie]]+L1807, L1807)</f>
        <v>0.50500000000000078</v>
      </c>
      <c r="M1808" s="9">
        <f>IF(telefony[[#This Row],[Czy stacjonarny]]=1, telefony[[#This Row],[zakonczenie]]-telefony[[#This Row],[rozpoczecie]]+M1807, IF(telefony[[#This Row],[Czy komórkowy]]=1, telefony[[#This Row],[zakonczenie]]-telefony[[#This Row],[rozpoczecie]]+M1807, M1807))</f>
        <v>9.9202662037037239</v>
      </c>
      <c r="N1808" s="2">
        <f>telefony[[#This Row],[zakonczenie]]-telefony[[#This Row],[rozpoczecie]]</f>
        <v>3.7384259259259922E-3</v>
      </c>
      <c r="O1808">
        <f>IF(telefony[[#This Row],[Czy zagraniczne]]=1, ROUNDUP(telefony[[#This Row],[Trwanie]]*1440,0),0)</f>
        <v>0</v>
      </c>
      <c r="P1808" s="9">
        <f>IF(telefony[[#This Row],[Czy komórkowy]]=1, P1807+telefony[[#This Row],[Trwanie]], P1807)</f>
        <v>2.3000115740740741</v>
      </c>
      <c r="Q1808" s="9">
        <f>IF(telefony[[#This Row],[Czy stacjonarny]]=1, Q1807+telefony[[#This Row],[Trwanie]], Q1807)</f>
        <v>7.0646990740740714</v>
      </c>
    </row>
    <row r="1809" spans="1:17" x14ac:dyDescent="0.25">
      <c r="A1809">
        <v>96977805</v>
      </c>
      <c r="B1809" s="1">
        <v>42942</v>
      </c>
      <c r="C1809" s="2">
        <v>0.53601851851851856</v>
      </c>
      <c r="D1809" s="2">
        <v>0.54394675925925928</v>
      </c>
      <c r="E1809">
        <f>IF(LEN(telefony[[#This Row],[nr]]) = 7, 1,0)</f>
        <v>0</v>
      </c>
      <c r="F1809">
        <f>IF(LEN(telefony[[#This Row],[nr]]) = 8, 1,0)</f>
        <v>1</v>
      </c>
      <c r="G1809">
        <f>IF(LEN(telefony[[#This Row],[nr]]) &gt;= 10, 1,0)</f>
        <v>0</v>
      </c>
      <c r="H1809">
        <f>IF(AND(MID(telefony[[#This Row],[nr]],1,2)="12",  telefony[[#This Row],[Czy stacjonarny]]=1), 1,0)</f>
        <v>0</v>
      </c>
      <c r="I1809" s="2">
        <f>IF(telefony[[#This Row],[Czy stacjonarny na 12]]=1, telefony[[#This Row],[zakonczenie]]-telefony[[#This Row],[rozpoczecie]]+I1808, I1808)</f>
        <v>0.12416666666666637</v>
      </c>
      <c r="J1809" s="9">
        <f>IF(telefony[[#This Row],[Czy stacjonarny]]=1, telefony[[#This Row],[zakonczenie]]-telefony[[#This Row],[rozpoczecie]]+J1808, J1808)</f>
        <v>7.4556018518518465</v>
      </c>
      <c r="K1809" s="9">
        <f>IF(telefony[[#This Row],[Czy komórkowy]]=1, telefony[[#This Row],[zakonczenie]]-telefony[[#This Row],[rozpoczecie]]+K1808, K1808)</f>
        <v>2.4725925925925925</v>
      </c>
      <c r="L1809" s="9">
        <f>IF(telefony[[#This Row],[Czy zagraniczne]]=1, telefony[[#This Row],[zakonczenie]]-telefony[[#This Row],[rozpoczecie]]+L1808, L1808)</f>
        <v>0.50500000000000078</v>
      </c>
      <c r="M1809" s="9">
        <f>IF(telefony[[#This Row],[Czy stacjonarny]]=1, telefony[[#This Row],[zakonczenie]]-telefony[[#This Row],[rozpoczecie]]+M1808, IF(telefony[[#This Row],[Czy komórkowy]]=1, telefony[[#This Row],[zakonczenie]]-telefony[[#This Row],[rozpoczecie]]+M1808, M1808))</f>
        <v>9.9281944444444648</v>
      </c>
      <c r="N1809" s="2">
        <f>telefony[[#This Row],[zakonczenie]]-telefony[[#This Row],[rozpoczecie]]</f>
        <v>7.9282407407407218E-3</v>
      </c>
      <c r="O1809">
        <f>IF(telefony[[#This Row],[Czy zagraniczne]]=1, ROUNDUP(telefony[[#This Row],[Trwanie]]*1440,0),0)</f>
        <v>0</v>
      </c>
      <c r="P1809" s="9">
        <f>IF(telefony[[#This Row],[Czy komórkowy]]=1, P1808+telefony[[#This Row],[Trwanie]], P1808)</f>
        <v>2.3079398148148149</v>
      </c>
      <c r="Q1809" s="9">
        <f>IF(telefony[[#This Row],[Czy stacjonarny]]=1, Q1808+telefony[[#This Row],[Trwanie]], Q1808)</f>
        <v>7.0646990740740714</v>
      </c>
    </row>
    <row r="1810" spans="1:17" x14ac:dyDescent="0.25">
      <c r="A1810">
        <v>24665933</v>
      </c>
      <c r="B1810" s="1">
        <v>42942</v>
      </c>
      <c r="C1810" s="2">
        <v>0.53666666666666663</v>
      </c>
      <c r="D1810" s="2">
        <v>0.5370949074074074</v>
      </c>
      <c r="E1810">
        <f>IF(LEN(telefony[[#This Row],[nr]]) = 7, 1,0)</f>
        <v>0</v>
      </c>
      <c r="F1810">
        <f>IF(LEN(telefony[[#This Row],[nr]]) = 8, 1,0)</f>
        <v>1</v>
      </c>
      <c r="G1810">
        <f>IF(LEN(telefony[[#This Row],[nr]]) &gt;= 10, 1,0)</f>
        <v>0</v>
      </c>
      <c r="H1810">
        <f>IF(AND(MID(telefony[[#This Row],[nr]],1,2)="12",  telefony[[#This Row],[Czy stacjonarny]]=1), 1,0)</f>
        <v>0</v>
      </c>
      <c r="I1810" s="2">
        <f>IF(telefony[[#This Row],[Czy stacjonarny na 12]]=1, telefony[[#This Row],[zakonczenie]]-telefony[[#This Row],[rozpoczecie]]+I1809, I1809)</f>
        <v>0.12416666666666637</v>
      </c>
      <c r="J1810" s="9">
        <f>IF(telefony[[#This Row],[Czy stacjonarny]]=1, telefony[[#This Row],[zakonczenie]]-telefony[[#This Row],[rozpoczecie]]+J1809, J1809)</f>
        <v>7.4556018518518465</v>
      </c>
      <c r="K1810" s="9">
        <f>IF(telefony[[#This Row],[Czy komórkowy]]=1, telefony[[#This Row],[zakonczenie]]-telefony[[#This Row],[rozpoczecie]]+K1809, K1809)</f>
        <v>2.473020833333333</v>
      </c>
      <c r="L1810" s="9">
        <f>IF(telefony[[#This Row],[Czy zagraniczne]]=1, telefony[[#This Row],[zakonczenie]]-telefony[[#This Row],[rozpoczecie]]+L1809, L1809)</f>
        <v>0.50500000000000078</v>
      </c>
      <c r="M1810" s="9">
        <f>IF(telefony[[#This Row],[Czy stacjonarny]]=1, telefony[[#This Row],[zakonczenie]]-telefony[[#This Row],[rozpoczecie]]+M1809, IF(telefony[[#This Row],[Czy komórkowy]]=1, telefony[[#This Row],[zakonczenie]]-telefony[[#This Row],[rozpoczecie]]+M1809, M1809))</f>
        <v>9.9286226851852053</v>
      </c>
      <c r="N1810" s="2">
        <f>telefony[[#This Row],[zakonczenie]]-telefony[[#This Row],[rozpoczecie]]</f>
        <v>4.2824074074077068E-4</v>
      </c>
      <c r="O1810">
        <f>IF(telefony[[#This Row],[Czy zagraniczne]]=1, ROUNDUP(telefony[[#This Row],[Trwanie]]*1440,0),0)</f>
        <v>0</v>
      </c>
      <c r="P1810" s="9">
        <f>IF(telefony[[#This Row],[Czy komórkowy]]=1, P1809+telefony[[#This Row],[Trwanie]], P1809)</f>
        <v>2.3083680555555555</v>
      </c>
      <c r="Q1810" s="9">
        <f>IF(telefony[[#This Row],[Czy stacjonarny]]=1, Q1809+telefony[[#This Row],[Trwanie]], Q1809)</f>
        <v>7.0646990740740714</v>
      </c>
    </row>
    <row r="1811" spans="1:17" x14ac:dyDescent="0.25">
      <c r="A1811">
        <v>5465004</v>
      </c>
      <c r="B1811" s="1">
        <v>42942</v>
      </c>
      <c r="C1811" s="2">
        <v>0.54017361111111106</v>
      </c>
      <c r="D1811" s="2">
        <v>0.54915509259259254</v>
      </c>
      <c r="E1811">
        <f>IF(LEN(telefony[[#This Row],[nr]]) = 7, 1,0)</f>
        <v>1</v>
      </c>
      <c r="F1811">
        <f>IF(LEN(telefony[[#This Row],[nr]]) = 8, 1,0)</f>
        <v>0</v>
      </c>
      <c r="G1811">
        <f>IF(LEN(telefony[[#This Row],[nr]]) &gt;= 10, 1,0)</f>
        <v>0</v>
      </c>
      <c r="H1811">
        <f>IF(AND(MID(telefony[[#This Row],[nr]],1,2)="12",  telefony[[#This Row],[Czy stacjonarny]]=1), 1,0)</f>
        <v>0</v>
      </c>
      <c r="I1811" s="2">
        <f>IF(telefony[[#This Row],[Czy stacjonarny na 12]]=1, telefony[[#This Row],[zakonczenie]]-telefony[[#This Row],[rozpoczecie]]+I1810, I1810)</f>
        <v>0.12416666666666637</v>
      </c>
      <c r="J1811" s="9">
        <f>IF(telefony[[#This Row],[Czy stacjonarny]]=1, telefony[[#This Row],[zakonczenie]]-telefony[[#This Row],[rozpoczecie]]+J1810, J1810)</f>
        <v>7.4645833333333282</v>
      </c>
      <c r="K1811" s="9">
        <f>IF(telefony[[#This Row],[Czy komórkowy]]=1, telefony[[#This Row],[zakonczenie]]-telefony[[#This Row],[rozpoczecie]]+K1810, K1810)</f>
        <v>2.473020833333333</v>
      </c>
      <c r="L1811" s="9">
        <f>IF(telefony[[#This Row],[Czy zagraniczne]]=1, telefony[[#This Row],[zakonczenie]]-telefony[[#This Row],[rozpoczecie]]+L1810, L1810)</f>
        <v>0.50500000000000078</v>
      </c>
      <c r="M1811" s="9">
        <f>IF(telefony[[#This Row],[Czy stacjonarny]]=1, telefony[[#This Row],[zakonczenie]]-telefony[[#This Row],[rozpoczecie]]+M1810, IF(telefony[[#This Row],[Czy komórkowy]]=1, telefony[[#This Row],[zakonczenie]]-telefony[[#This Row],[rozpoczecie]]+M1810, M1810))</f>
        <v>9.9376041666666861</v>
      </c>
      <c r="N1811" s="2">
        <f>telefony[[#This Row],[zakonczenie]]-telefony[[#This Row],[rozpoczecie]]</f>
        <v>8.9814814814814792E-3</v>
      </c>
      <c r="O1811">
        <f>IF(telefony[[#This Row],[Czy zagraniczne]]=1, ROUNDUP(telefony[[#This Row],[Trwanie]]*1440,0),0)</f>
        <v>0</v>
      </c>
      <c r="P1811" s="9">
        <f>IF(telefony[[#This Row],[Czy komórkowy]]=1, P1810+telefony[[#This Row],[Trwanie]], P1810)</f>
        <v>2.3083680555555555</v>
      </c>
      <c r="Q1811" s="9">
        <f>IF(telefony[[#This Row],[Czy stacjonarny]]=1, Q1810+telefony[[#This Row],[Trwanie]], Q1810)</f>
        <v>7.0736805555555531</v>
      </c>
    </row>
    <row r="1812" spans="1:17" x14ac:dyDescent="0.25">
      <c r="A1812">
        <v>9560827</v>
      </c>
      <c r="B1812" s="1">
        <v>42942</v>
      </c>
      <c r="C1812" s="2">
        <v>0.54069444444444448</v>
      </c>
      <c r="D1812" s="2">
        <v>0.55103009259259261</v>
      </c>
      <c r="E1812">
        <f>IF(LEN(telefony[[#This Row],[nr]]) = 7, 1,0)</f>
        <v>1</v>
      </c>
      <c r="F1812">
        <f>IF(LEN(telefony[[#This Row],[nr]]) = 8, 1,0)</f>
        <v>0</v>
      </c>
      <c r="G1812">
        <f>IF(LEN(telefony[[#This Row],[nr]]) &gt;= 10, 1,0)</f>
        <v>0</v>
      </c>
      <c r="H1812">
        <f>IF(AND(MID(telefony[[#This Row],[nr]],1,2)="12",  telefony[[#This Row],[Czy stacjonarny]]=1), 1,0)</f>
        <v>0</v>
      </c>
      <c r="I1812" s="2">
        <f>IF(telefony[[#This Row],[Czy stacjonarny na 12]]=1, telefony[[#This Row],[zakonczenie]]-telefony[[#This Row],[rozpoczecie]]+I1811, I1811)</f>
        <v>0.12416666666666637</v>
      </c>
      <c r="J1812" s="9">
        <f>IF(telefony[[#This Row],[Czy stacjonarny]]=1, telefony[[#This Row],[zakonczenie]]-telefony[[#This Row],[rozpoczecie]]+J1811, J1811)</f>
        <v>7.4749189814814763</v>
      </c>
      <c r="K1812" s="9">
        <f>IF(telefony[[#This Row],[Czy komórkowy]]=1, telefony[[#This Row],[zakonczenie]]-telefony[[#This Row],[rozpoczecie]]+K1811, K1811)</f>
        <v>2.473020833333333</v>
      </c>
      <c r="L1812" s="9">
        <f>IF(telefony[[#This Row],[Czy zagraniczne]]=1, telefony[[#This Row],[zakonczenie]]-telefony[[#This Row],[rozpoczecie]]+L1811, L1811)</f>
        <v>0.50500000000000078</v>
      </c>
      <c r="M1812" s="9">
        <f>IF(telefony[[#This Row],[Czy stacjonarny]]=1, telefony[[#This Row],[zakonczenie]]-telefony[[#This Row],[rozpoczecie]]+M1811, IF(telefony[[#This Row],[Czy komórkowy]]=1, telefony[[#This Row],[zakonczenie]]-telefony[[#This Row],[rozpoczecie]]+M1811, M1811))</f>
        <v>9.9479398148148341</v>
      </c>
      <c r="N1812" s="2">
        <f>telefony[[#This Row],[zakonczenie]]-telefony[[#This Row],[rozpoczecie]]</f>
        <v>1.0335648148148135E-2</v>
      </c>
      <c r="O1812">
        <f>IF(telefony[[#This Row],[Czy zagraniczne]]=1, ROUNDUP(telefony[[#This Row],[Trwanie]]*1440,0),0)</f>
        <v>0</v>
      </c>
      <c r="P1812" s="9">
        <f>IF(telefony[[#This Row],[Czy komórkowy]]=1, P1811+telefony[[#This Row],[Trwanie]], P1811)</f>
        <v>2.3083680555555555</v>
      </c>
      <c r="Q1812" s="9">
        <f>IF(telefony[[#This Row],[Czy stacjonarny]]=1, Q1811+telefony[[#This Row],[Trwanie]], Q1811)</f>
        <v>7.0840162037037011</v>
      </c>
    </row>
    <row r="1813" spans="1:17" x14ac:dyDescent="0.25">
      <c r="A1813">
        <v>3443287</v>
      </c>
      <c r="B1813" s="1">
        <v>42942</v>
      </c>
      <c r="C1813" s="2">
        <v>0.54593749999999996</v>
      </c>
      <c r="D1813" s="2">
        <v>0.55622685185185183</v>
      </c>
      <c r="E1813">
        <f>IF(LEN(telefony[[#This Row],[nr]]) = 7, 1,0)</f>
        <v>1</v>
      </c>
      <c r="F1813">
        <f>IF(LEN(telefony[[#This Row],[nr]]) = 8, 1,0)</f>
        <v>0</v>
      </c>
      <c r="G1813">
        <f>IF(LEN(telefony[[#This Row],[nr]]) &gt;= 10, 1,0)</f>
        <v>0</v>
      </c>
      <c r="H1813">
        <f>IF(AND(MID(telefony[[#This Row],[nr]],1,2)="12",  telefony[[#This Row],[Czy stacjonarny]]=1), 1,0)</f>
        <v>0</v>
      </c>
      <c r="I1813" s="2">
        <f>IF(telefony[[#This Row],[Czy stacjonarny na 12]]=1, telefony[[#This Row],[zakonczenie]]-telefony[[#This Row],[rozpoczecie]]+I1812, I1812)</f>
        <v>0.12416666666666637</v>
      </c>
      <c r="J1813" s="9">
        <f>IF(telefony[[#This Row],[Czy stacjonarny]]=1, telefony[[#This Row],[zakonczenie]]-telefony[[#This Row],[rozpoczecie]]+J1812, J1812)</f>
        <v>7.4852083333333281</v>
      </c>
      <c r="K1813" s="9">
        <f>IF(telefony[[#This Row],[Czy komórkowy]]=1, telefony[[#This Row],[zakonczenie]]-telefony[[#This Row],[rozpoczecie]]+K1812, K1812)</f>
        <v>2.473020833333333</v>
      </c>
      <c r="L1813" s="9">
        <f>IF(telefony[[#This Row],[Czy zagraniczne]]=1, telefony[[#This Row],[zakonczenie]]-telefony[[#This Row],[rozpoczecie]]+L1812, L1812)</f>
        <v>0.50500000000000078</v>
      </c>
      <c r="M1813" s="9">
        <f>IF(telefony[[#This Row],[Czy stacjonarny]]=1, telefony[[#This Row],[zakonczenie]]-telefony[[#This Row],[rozpoczecie]]+M1812, IF(telefony[[#This Row],[Czy komórkowy]]=1, telefony[[#This Row],[zakonczenie]]-telefony[[#This Row],[rozpoczecie]]+M1812, M1812))</f>
        <v>9.9582291666666869</v>
      </c>
      <c r="N1813" s="2">
        <f>telefony[[#This Row],[zakonczenie]]-telefony[[#This Row],[rozpoczecie]]</f>
        <v>1.0289351851851869E-2</v>
      </c>
      <c r="O1813">
        <f>IF(telefony[[#This Row],[Czy zagraniczne]]=1, ROUNDUP(telefony[[#This Row],[Trwanie]]*1440,0),0)</f>
        <v>0</v>
      </c>
      <c r="P1813" s="9">
        <f>IF(telefony[[#This Row],[Czy komórkowy]]=1, P1812+telefony[[#This Row],[Trwanie]], P1812)</f>
        <v>2.3083680555555555</v>
      </c>
      <c r="Q1813" s="9">
        <f>IF(telefony[[#This Row],[Czy stacjonarny]]=1, Q1812+telefony[[#This Row],[Trwanie]], Q1812)</f>
        <v>7.094305555555553</v>
      </c>
    </row>
    <row r="1814" spans="1:17" x14ac:dyDescent="0.25">
      <c r="A1814">
        <v>7551668</v>
      </c>
      <c r="B1814" s="1">
        <v>42942</v>
      </c>
      <c r="C1814" s="2">
        <v>0.55053240740740739</v>
      </c>
      <c r="D1814" s="2">
        <v>0.55672453703703706</v>
      </c>
      <c r="E1814">
        <f>IF(LEN(telefony[[#This Row],[nr]]) = 7, 1,0)</f>
        <v>1</v>
      </c>
      <c r="F1814">
        <f>IF(LEN(telefony[[#This Row],[nr]]) = 8, 1,0)</f>
        <v>0</v>
      </c>
      <c r="G1814">
        <f>IF(LEN(telefony[[#This Row],[nr]]) &gt;= 10, 1,0)</f>
        <v>0</v>
      </c>
      <c r="H1814">
        <f>IF(AND(MID(telefony[[#This Row],[nr]],1,2)="12",  telefony[[#This Row],[Czy stacjonarny]]=1), 1,0)</f>
        <v>0</v>
      </c>
      <c r="I1814" s="2">
        <f>IF(telefony[[#This Row],[Czy stacjonarny na 12]]=1, telefony[[#This Row],[zakonczenie]]-telefony[[#This Row],[rozpoczecie]]+I1813, I1813)</f>
        <v>0.12416666666666637</v>
      </c>
      <c r="J1814" s="9">
        <f>IF(telefony[[#This Row],[Czy stacjonarny]]=1, telefony[[#This Row],[zakonczenie]]-telefony[[#This Row],[rozpoczecie]]+J1813, J1813)</f>
        <v>7.4914004629629574</v>
      </c>
      <c r="K1814" s="9">
        <f>IF(telefony[[#This Row],[Czy komórkowy]]=1, telefony[[#This Row],[zakonczenie]]-telefony[[#This Row],[rozpoczecie]]+K1813, K1813)</f>
        <v>2.473020833333333</v>
      </c>
      <c r="L1814" s="9">
        <f>IF(telefony[[#This Row],[Czy zagraniczne]]=1, telefony[[#This Row],[zakonczenie]]-telefony[[#This Row],[rozpoczecie]]+L1813, L1813)</f>
        <v>0.50500000000000078</v>
      </c>
      <c r="M1814" s="9">
        <f>IF(telefony[[#This Row],[Czy stacjonarny]]=1, telefony[[#This Row],[zakonczenie]]-telefony[[#This Row],[rozpoczecie]]+M1813, IF(telefony[[#This Row],[Czy komórkowy]]=1, telefony[[#This Row],[zakonczenie]]-telefony[[#This Row],[rozpoczecie]]+M1813, M1813))</f>
        <v>9.964421296296317</v>
      </c>
      <c r="N1814" s="2">
        <f>telefony[[#This Row],[zakonczenie]]-telefony[[#This Row],[rozpoczecie]]</f>
        <v>6.1921296296296724E-3</v>
      </c>
      <c r="O1814">
        <f>IF(telefony[[#This Row],[Czy zagraniczne]]=1, ROUNDUP(telefony[[#This Row],[Trwanie]]*1440,0),0)</f>
        <v>0</v>
      </c>
      <c r="P1814" s="9">
        <f>IF(telefony[[#This Row],[Czy komórkowy]]=1, P1813+telefony[[#This Row],[Trwanie]], P1813)</f>
        <v>2.3083680555555555</v>
      </c>
      <c r="Q1814" s="9">
        <f>IF(telefony[[#This Row],[Czy stacjonarny]]=1, Q1813+telefony[[#This Row],[Trwanie]], Q1813)</f>
        <v>7.1004976851851822</v>
      </c>
    </row>
    <row r="1815" spans="1:17" x14ac:dyDescent="0.25">
      <c r="A1815">
        <v>3189059</v>
      </c>
      <c r="B1815" s="1">
        <v>42942</v>
      </c>
      <c r="C1815" s="2">
        <v>0.55462962962962958</v>
      </c>
      <c r="D1815" s="2">
        <v>0.56101851851851847</v>
      </c>
      <c r="E1815">
        <f>IF(LEN(telefony[[#This Row],[nr]]) = 7, 1,0)</f>
        <v>1</v>
      </c>
      <c r="F1815">
        <f>IF(LEN(telefony[[#This Row],[nr]]) = 8, 1,0)</f>
        <v>0</v>
      </c>
      <c r="G1815">
        <f>IF(LEN(telefony[[#This Row],[nr]]) &gt;= 10, 1,0)</f>
        <v>0</v>
      </c>
      <c r="H1815">
        <f>IF(AND(MID(telefony[[#This Row],[nr]],1,2)="12",  telefony[[#This Row],[Czy stacjonarny]]=1), 1,0)</f>
        <v>0</v>
      </c>
      <c r="I1815" s="2">
        <f>IF(telefony[[#This Row],[Czy stacjonarny na 12]]=1, telefony[[#This Row],[zakonczenie]]-telefony[[#This Row],[rozpoczecie]]+I1814, I1814)</f>
        <v>0.12416666666666637</v>
      </c>
      <c r="J1815" s="9">
        <f>IF(telefony[[#This Row],[Czy stacjonarny]]=1, telefony[[#This Row],[zakonczenie]]-telefony[[#This Row],[rozpoczecie]]+J1814, J1814)</f>
        <v>7.4977893518518464</v>
      </c>
      <c r="K1815" s="9">
        <f>IF(telefony[[#This Row],[Czy komórkowy]]=1, telefony[[#This Row],[zakonczenie]]-telefony[[#This Row],[rozpoczecie]]+K1814, K1814)</f>
        <v>2.473020833333333</v>
      </c>
      <c r="L1815" s="9">
        <f>IF(telefony[[#This Row],[Czy zagraniczne]]=1, telefony[[#This Row],[zakonczenie]]-telefony[[#This Row],[rozpoczecie]]+L1814, L1814)</f>
        <v>0.50500000000000078</v>
      </c>
      <c r="M1815" s="9">
        <f>IF(telefony[[#This Row],[Czy stacjonarny]]=1, telefony[[#This Row],[zakonczenie]]-telefony[[#This Row],[rozpoczecie]]+M1814, IF(telefony[[#This Row],[Czy komórkowy]]=1, telefony[[#This Row],[zakonczenie]]-telefony[[#This Row],[rozpoczecie]]+M1814, M1814))</f>
        <v>9.970810185185206</v>
      </c>
      <c r="N1815" s="2">
        <f>telefony[[#This Row],[zakonczenie]]-telefony[[#This Row],[rozpoczecie]]</f>
        <v>6.3888888888888884E-3</v>
      </c>
      <c r="O1815">
        <f>IF(telefony[[#This Row],[Czy zagraniczne]]=1, ROUNDUP(telefony[[#This Row],[Trwanie]]*1440,0),0)</f>
        <v>0</v>
      </c>
      <c r="P1815" s="9">
        <f>IF(telefony[[#This Row],[Czy komórkowy]]=1, P1814+telefony[[#This Row],[Trwanie]], P1814)</f>
        <v>2.3083680555555555</v>
      </c>
      <c r="Q1815" s="9">
        <f>IF(telefony[[#This Row],[Czy stacjonarny]]=1, Q1814+telefony[[#This Row],[Trwanie]], Q1814)</f>
        <v>7.1068865740740712</v>
      </c>
    </row>
    <row r="1816" spans="1:17" x14ac:dyDescent="0.25">
      <c r="A1816">
        <v>9061957</v>
      </c>
      <c r="B1816" s="1">
        <v>42942</v>
      </c>
      <c r="C1816" s="2">
        <v>0.55604166666666666</v>
      </c>
      <c r="D1816" s="2">
        <v>0.56381944444444443</v>
      </c>
      <c r="E1816">
        <f>IF(LEN(telefony[[#This Row],[nr]]) = 7, 1,0)</f>
        <v>1</v>
      </c>
      <c r="F1816">
        <f>IF(LEN(telefony[[#This Row],[nr]]) = 8, 1,0)</f>
        <v>0</v>
      </c>
      <c r="G1816">
        <f>IF(LEN(telefony[[#This Row],[nr]]) &gt;= 10, 1,0)</f>
        <v>0</v>
      </c>
      <c r="H1816">
        <f>IF(AND(MID(telefony[[#This Row],[nr]],1,2)="12",  telefony[[#This Row],[Czy stacjonarny]]=1), 1,0)</f>
        <v>0</v>
      </c>
      <c r="I1816" s="2">
        <f>IF(telefony[[#This Row],[Czy stacjonarny na 12]]=1, telefony[[#This Row],[zakonczenie]]-telefony[[#This Row],[rozpoczecie]]+I1815, I1815)</f>
        <v>0.12416666666666637</v>
      </c>
      <c r="J1816" s="9">
        <f>IF(telefony[[#This Row],[Czy stacjonarny]]=1, telefony[[#This Row],[zakonczenie]]-telefony[[#This Row],[rozpoczecie]]+J1815, J1815)</f>
        <v>7.5055671296296245</v>
      </c>
      <c r="K1816" s="9">
        <f>IF(telefony[[#This Row],[Czy komórkowy]]=1, telefony[[#This Row],[zakonczenie]]-telefony[[#This Row],[rozpoczecie]]+K1815, K1815)</f>
        <v>2.473020833333333</v>
      </c>
      <c r="L1816" s="9">
        <f>IF(telefony[[#This Row],[Czy zagraniczne]]=1, telefony[[#This Row],[zakonczenie]]-telefony[[#This Row],[rozpoczecie]]+L1815, L1815)</f>
        <v>0.50500000000000078</v>
      </c>
      <c r="M1816" s="9">
        <f>IF(telefony[[#This Row],[Czy stacjonarny]]=1, telefony[[#This Row],[zakonczenie]]-telefony[[#This Row],[rozpoczecie]]+M1815, IF(telefony[[#This Row],[Czy komórkowy]]=1, telefony[[#This Row],[zakonczenie]]-telefony[[#This Row],[rozpoczecie]]+M1815, M1815))</f>
        <v>9.9785879629629832</v>
      </c>
      <c r="N1816" s="2">
        <f>telefony[[#This Row],[zakonczenie]]-telefony[[#This Row],[rozpoczecie]]</f>
        <v>7.7777777777777724E-3</v>
      </c>
      <c r="O1816">
        <f>IF(telefony[[#This Row],[Czy zagraniczne]]=1, ROUNDUP(telefony[[#This Row],[Trwanie]]*1440,0),0)</f>
        <v>0</v>
      </c>
      <c r="P1816" s="9">
        <f>IF(telefony[[#This Row],[Czy komórkowy]]=1, P1815+telefony[[#This Row],[Trwanie]], P1815)</f>
        <v>2.3083680555555555</v>
      </c>
      <c r="Q1816" s="9">
        <f>IF(telefony[[#This Row],[Czy stacjonarny]]=1, Q1815+telefony[[#This Row],[Trwanie]], Q1815)</f>
        <v>7.1146643518518493</v>
      </c>
    </row>
    <row r="1817" spans="1:17" x14ac:dyDescent="0.25">
      <c r="A1817">
        <v>2109147679</v>
      </c>
      <c r="B1817" s="1">
        <v>42942</v>
      </c>
      <c r="C1817" s="2">
        <v>0.56098379629629624</v>
      </c>
      <c r="D1817" s="2">
        <v>0.56753472222222223</v>
      </c>
      <c r="E1817">
        <f>IF(LEN(telefony[[#This Row],[nr]]) = 7, 1,0)</f>
        <v>0</v>
      </c>
      <c r="F1817">
        <f>IF(LEN(telefony[[#This Row],[nr]]) = 8, 1,0)</f>
        <v>0</v>
      </c>
      <c r="G1817">
        <f>IF(LEN(telefony[[#This Row],[nr]]) &gt;= 10, 1,0)</f>
        <v>1</v>
      </c>
      <c r="H1817">
        <f>IF(AND(MID(telefony[[#This Row],[nr]],1,2)="12",  telefony[[#This Row],[Czy stacjonarny]]=1), 1,0)</f>
        <v>0</v>
      </c>
      <c r="I1817" s="2">
        <f>IF(telefony[[#This Row],[Czy stacjonarny na 12]]=1, telefony[[#This Row],[zakonczenie]]-telefony[[#This Row],[rozpoczecie]]+I1816, I1816)</f>
        <v>0.12416666666666637</v>
      </c>
      <c r="J1817" s="9">
        <f>IF(telefony[[#This Row],[Czy stacjonarny]]=1, telefony[[#This Row],[zakonczenie]]-telefony[[#This Row],[rozpoczecie]]+J1816, J1816)</f>
        <v>7.5055671296296245</v>
      </c>
      <c r="K1817" s="9">
        <f>IF(telefony[[#This Row],[Czy komórkowy]]=1, telefony[[#This Row],[zakonczenie]]-telefony[[#This Row],[rozpoczecie]]+K1816, K1816)</f>
        <v>2.473020833333333</v>
      </c>
      <c r="L1817" s="9">
        <f>IF(telefony[[#This Row],[Czy zagraniczne]]=1, telefony[[#This Row],[zakonczenie]]-telefony[[#This Row],[rozpoczecie]]+L1816, L1816)</f>
        <v>0.51155092592592677</v>
      </c>
      <c r="M1817" s="9">
        <f>IF(telefony[[#This Row],[Czy stacjonarny]]=1, telefony[[#This Row],[zakonczenie]]-telefony[[#This Row],[rozpoczecie]]+M1816, IF(telefony[[#This Row],[Czy komórkowy]]=1, telefony[[#This Row],[zakonczenie]]-telefony[[#This Row],[rozpoczecie]]+M1816, M1816))</f>
        <v>9.9785879629629832</v>
      </c>
      <c r="N1817" s="2">
        <f>telefony[[#This Row],[zakonczenie]]-telefony[[#This Row],[rozpoczecie]]</f>
        <v>6.5509259259259878E-3</v>
      </c>
      <c r="O1817">
        <f>IF(telefony[[#This Row],[Czy zagraniczne]]=1, ROUNDUP(telefony[[#This Row],[Trwanie]]*1440,0),0)</f>
        <v>10</v>
      </c>
      <c r="P1817" s="9">
        <f>IF(telefony[[#This Row],[Czy komórkowy]]=1, P1816+telefony[[#This Row],[Trwanie]], P1816)</f>
        <v>2.3083680555555555</v>
      </c>
      <c r="Q1817" s="9">
        <f>IF(telefony[[#This Row],[Czy stacjonarny]]=1, Q1816+telefony[[#This Row],[Trwanie]], Q1816)</f>
        <v>7.1146643518518493</v>
      </c>
    </row>
    <row r="1818" spans="1:17" x14ac:dyDescent="0.25">
      <c r="A1818">
        <v>59508384</v>
      </c>
      <c r="B1818" s="1">
        <v>42942</v>
      </c>
      <c r="C1818" s="2">
        <v>0.56232638888888886</v>
      </c>
      <c r="D1818" s="2">
        <v>0.56594907407407402</v>
      </c>
      <c r="E1818">
        <f>IF(LEN(telefony[[#This Row],[nr]]) = 7, 1,0)</f>
        <v>0</v>
      </c>
      <c r="F1818">
        <f>IF(LEN(telefony[[#This Row],[nr]]) = 8, 1,0)</f>
        <v>1</v>
      </c>
      <c r="G1818">
        <f>IF(LEN(telefony[[#This Row],[nr]]) &gt;= 10, 1,0)</f>
        <v>0</v>
      </c>
      <c r="H1818">
        <f>IF(AND(MID(telefony[[#This Row],[nr]],1,2)="12",  telefony[[#This Row],[Czy stacjonarny]]=1), 1,0)</f>
        <v>0</v>
      </c>
      <c r="I1818" s="2">
        <f>IF(telefony[[#This Row],[Czy stacjonarny na 12]]=1, telefony[[#This Row],[zakonczenie]]-telefony[[#This Row],[rozpoczecie]]+I1817, I1817)</f>
        <v>0.12416666666666637</v>
      </c>
      <c r="J1818" s="9">
        <f>IF(telefony[[#This Row],[Czy stacjonarny]]=1, telefony[[#This Row],[zakonczenie]]-telefony[[#This Row],[rozpoczecie]]+J1817, J1817)</f>
        <v>7.5055671296296245</v>
      </c>
      <c r="K1818" s="9">
        <f>IF(telefony[[#This Row],[Czy komórkowy]]=1, telefony[[#This Row],[zakonczenie]]-telefony[[#This Row],[rozpoczecie]]+K1817, K1817)</f>
        <v>2.4766435185185181</v>
      </c>
      <c r="L1818" s="9">
        <f>IF(telefony[[#This Row],[Czy zagraniczne]]=1, telefony[[#This Row],[zakonczenie]]-telefony[[#This Row],[rozpoczecie]]+L1817, L1817)</f>
        <v>0.51155092592592677</v>
      </c>
      <c r="M1818" s="9">
        <f>IF(telefony[[#This Row],[Czy stacjonarny]]=1, telefony[[#This Row],[zakonczenie]]-telefony[[#This Row],[rozpoczecie]]+M1817, IF(telefony[[#This Row],[Czy komórkowy]]=1, telefony[[#This Row],[zakonczenie]]-telefony[[#This Row],[rozpoczecie]]+M1817, M1817))</f>
        <v>9.9822106481481683</v>
      </c>
      <c r="N1818" s="2">
        <f>telefony[[#This Row],[zakonczenie]]-telefony[[#This Row],[rozpoczecie]]</f>
        <v>3.6226851851851594E-3</v>
      </c>
      <c r="O1818">
        <f>IF(telefony[[#This Row],[Czy zagraniczne]]=1, ROUNDUP(telefony[[#This Row],[Trwanie]]*1440,0),0)</f>
        <v>0</v>
      </c>
      <c r="P1818" s="9">
        <f>IF(telefony[[#This Row],[Czy komórkowy]]=1, P1817+telefony[[#This Row],[Trwanie]], P1817)</f>
        <v>2.3119907407407405</v>
      </c>
      <c r="Q1818" s="9">
        <f>IF(telefony[[#This Row],[Czy stacjonarny]]=1, Q1817+telefony[[#This Row],[Trwanie]], Q1817)</f>
        <v>7.1146643518518493</v>
      </c>
    </row>
    <row r="1819" spans="1:17" x14ac:dyDescent="0.25">
      <c r="A1819">
        <v>48529464</v>
      </c>
      <c r="B1819" s="1">
        <v>42942</v>
      </c>
      <c r="C1819" s="2">
        <v>0.56283564814814813</v>
      </c>
      <c r="D1819" s="2">
        <v>0.56427083333333339</v>
      </c>
      <c r="E1819">
        <f>IF(LEN(telefony[[#This Row],[nr]]) = 7, 1,0)</f>
        <v>0</v>
      </c>
      <c r="F1819">
        <f>IF(LEN(telefony[[#This Row],[nr]]) = 8, 1,0)</f>
        <v>1</v>
      </c>
      <c r="G1819">
        <f>IF(LEN(telefony[[#This Row],[nr]]) &gt;= 10, 1,0)</f>
        <v>0</v>
      </c>
      <c r="H1819">
        <f>IF(AND(MID(telefony[[#This Row],[nr]],1,2)="12",  telefony[[#This Row],[Czy stacjonarny]]=1), 1,0)</f>
        <v>0</v>
      </c>
      <c r="I1819" s="2">
        <f>IF(telefony[[#This Row],[Czy stacjonarny na 12]]=1, telefony[[#This Row],[zakonczenie]]-telefony[[#This Row],[rozpoczecie]]+I1818, I1818)</f>
        <v>0.12416666666666637</v>
      </c>
      <c r="J1819" s="9">
        <f>IF(telefony[[#This Row],[Czy stacjonarny]]=1, telefony[[#This Row],[zakonczenie]]-telefony[[#This Row],[rozpoczecie]]+J1818, J1818)</f>
        <v>7.5055671296296245</v>
      </c>
      <c r="K1819" s="9">
        <f>IF(telefony[[#This Row],[Czy komórkowy]]=1, telefony[[#This Row],[zakonczenie]]-telefony[[#This Row],[rozpoczecie]]+K1818, K1818)</f>
        <v>2.4780787037037033</v>
      </c>
      <c r="L1819" s="9">
        <f>IF(telefony[[#This Row],[Czy zagraniczne]]=1, telefony[[#This Row],[zakonczenie]]-telefony[[#This Row],[rozpoczecie]]+L1818, L1818)</f>
        <v>0.51155092592592677</v>
      </c>
      <c r="M1819" s="9">
        <f>IF(telefony[[#This Row],[Czy stacjonarny]]=1, telefony[[#This Row],[zakonczenie]]-telefony[[#This Row],[rozpoczecie]]+M1818, IF(telefony[[#This Row],[Czy komórkowy]]=1, telefony[[#This Row],[zakonczenie]]-telefony[[#This Row],[rozpoczecie]]+M1818, M1818))</f>
        <v>9.9836458333333535</v>
      </c>
      <c r="N1819" s="2">
        <f>telefony[[#This Row],[zakonczenie]]-telefony[[#This Row],[rozpoczecie]]</f>
        <v>1.4351851851852615E-3</v>
      </c>
      <c r="O1819">
        <f>IF(telefony[[#This Row],[Czy zagraniczne]]=1, ROUNDUP(telefony[[#This Row],[Trwanie]]*1440,0),0)</f>
        <v>0</v>
      </c>
      <c r="P1819" s="9">
        <f>IF(telefony[[#This Row],[Czy komórkowy]]=1, P1818+telefony[[#This Row],[Trwanie]], P1818)</f>
        <v>2.3134259259259258</v>
      </c>
      <c r="Q1819" s="9">
        <f>IF(telefony[[#This Row],[Czy stacjonarny]]=1, Q1818+telefony[[#This Row],[Trwanie]], Q1818)</f>
        <v>7.1146643518518493</v>
      </c>
    </row>
    <row r="1820" spans="1:17" x14ac:dyDescent="0.25">
      <c r="A1820">
        <v>4082744</v>
      </c>
      <c r="B1820" s="1">
        <v>42942</v>
      </c>
      <c r="C1820" s="2">
        <v>0.56481481481481477</v>
      </c>
      <c r="D1820" s="2">
        <v>0.57565972222222217</v>
      </c>
      <c r="E1820">
        <f>IF(LEN(telefony[[#This Row],[nr]]) = 7, 1,0)</f>
        <v>1</v>
      </c>
      <c r="F1820">
        <f>IF(LEN(telefony[[#This Row],[nr]]) = 8, 1,0)</f>
        <v>0</v>
      </c>
      <c r="G1820">
        <f>IF(LEN(telefony[[#This Row],[nr]]) &gt;= 10, 1,0)</f>
        <v>0</v>
      </c>
      <c r="H1820">
        <f>IF(AND(MID(telefony[[#This Row],[nr]],1,2)="12",  telefony[[#This Row],[Czy stacjonarny]]=1), 1,0)</f>
        <v>0</v>
      </c>
      <c r="I1820" s="2">
        <f>IF(telefony[[#This Row],[Czy stacjonarny na 12]]=1, telefony[[#This Row],[zakonczenie]]-telefony[[#This Row],[rozpoczecie]]+I1819, I1819)</f>
        <v>0.12416666666666637</v>
      </c>
      <c r="J1820" s="9">
        <f>IF(telefony[[#This Row],[Czy stacjonarny]]=1, telefony[[#This Row],[zakonczenie]]-telefony[[#This Row],[rozpoczecie]]+J1819, J1819)</f>
        <v>7.516412037037032</v>
      </c>
      <c r="K1820" s="9">
        <f>IF(telefony[[#This Row],[Czy komórkowy]]=1, telefony[[#This Row],[zakonczenie]]-telefony[[#This Row],[rozpoczecie]]+K1819, K1819)</f>
        <v>2.4780787037037033</v>
      </c>
      <c r="L1820" s="9">
        <f>IF(telefony[[#This Row],[Czy zagraniczne]]=1, telefony[[#This Row],[zakonczenie]]-telefony[[#This Row],[rozpoczecie]]+L1819, L1819)</f>
        <v>0.51155092592592677</v>
      </c>
      <c r="M1820" s="9">
        <f>IF(telefony[[#This Row],[Czy stacjonarny]]=1, telefony[[#This Row],[zakonczenie]]-telefony[[#This Row],[rozpoczecie]]+M1819, IF(telefony[[#This Row],[Czy komórkowy]]=1, telefony[[#This Row],[zakonczenie]]-telefony[[#This Row],[rozpoczecie]]+M1819, M1819))</f>
        <v>9.9944907407407602</v>
      </c>
      <c r="N1820" s="2">
        <f>telefony[[#This Row],[zakonczenie]]-telefony[[#This Row],[rozpoczecie]]</f>
        <v>1.08449074074074E-2</v>
      </c>
      <c r="O1820">
        <f>IF(telefony[[#This Row],[Czy zagraniczne]]=1, ROUNDUP(telefony[[#This Row],[Trwanie]]*1440,0),0)</f>
        <v>0</v>
      </c>
      <c r="P1820" s="9">
        <f>IF(telefony[[#This Row],[Czy komórkowy]]=1, P1819+telefony[[#This Row],[Trwanie]], P1819)</f>
        <v>2.3134259259259258</v>
      </c>
      <c r="Q1820" s="9">
        <f>IF(telefony[[#This Row],[Czy stacjonarny]]=1, Q1819+telefony[[#This Row],[Trwanie]], Q1819)</f>
        <v>7.1255092592592568</v>
      </c>
    </row>
    <row r="1821" spans="1:17" x14ac:dyDescent="0.25">
      <c r="A1821">
        <v>2395447</v>
      </c>
      <c r="B1821" s="1">
        <v>42942</v>
      </c>
      <c r="C1821" s="2">
        <v>0.56805555555555554</v>
      </c>
      <c r="D1821" s="2">
        <v>0.56937499999999996</v>
      </c>
      <c r="E1821">
        <f>IF(LEN(telefony[[#This Row],[nr]]) = 7, 1,0)</f>
        <v>1</v>
      </c>
      <c r="F1821">
        <f>IF(LEN(telefony[[#This Row],[nr]]) = 8, 1,0)</f>
        <v>0</v>
      </c>
      <c r="G1821">
        <f>IF(LEN(telefony[[#This Row],[nr]]) &gt;= 10, 1,0)</f>
        <v>0</v>
      </c>
      <c r="H1821">
        <f>IF(AND(MID(telefony[[#This Row],[nr]],1,2)="12",  telefony[[#This Row],[Czy stacjonarny]]=1), 1,0)</f>
        <v>0</v>
      </c>
      <c r="I1821" s="2">
        <f>IF(telefony[[#This Row],[Czy stacjonarny na 12]]=1, telefony[[#This Row],[zakonczenie]]-telefony[[#This Row],[rozpoczecie]]+I1820, I1820)</f>
        <v>0.12416666666666637</v>
      </c>
      <c r="J1821" s="9">
        <f>IF(telefony[[#This Row],[Czy stacjonarny]]=1, telefony[[#This Row],[zakonczenie]]-telefony[[#This Row],[rozpoczecie]]+J1820, J1820)</f>
        <v>7.5177314814814764</v>
      </c>
      <c r="K1821" s="9">
        <f>IF(telefony[[#This Row],[Czy komórkowy]]=1, telefony[[#This Row],[zakonczenie]]-telefony[[#This Row],[rozpoczecie]]+K1820, K1820)</f>
        <v>2.4780787037037033</v>
      </c>
      <c r="L1821" s="9">
        <f>IF(telefony[[#This Row],[Czy zagraniczne]]=1, telefony[[#This Row],[zakonczenie]]-telefony[[#This Row],[rozpoczecie]]+L1820, L1820)</f>
        <v>0.51155092592592677</v>
      </c>
      <c r="M1821" s="9">
        <f>IF(telefony[[#This Row],[Czy stacjonarny]]=1, telefony[[#This Row],[zakonczenie]]-telefony[[#This Row],[rozpoczecie]]+M1820, IF(telefony[[#This Row],[Czy komórkowy]]=1, telefony[[#This Row],[zakonczenie]]-telefony[[#This Row],[rozpoczecie]]+M1820, M1820))</f>
        <v>9.9958101851852046</v>
      </c>
      <c r="N1821" s="2">
        <f>telefony[[#This Row],[zakonczenie]]-telefony[[#This Row],[rozpoczecie]]</f>
        <v>1.3194444444444287E-3</v>
      </c>
      <c r="O1821">
        <f>IF(telefony[[#This Row],[Czy zagraniczne]]=1, ROUNDUP(telefony[[#This Row],[Trwanie]]*1440,0),0)</f>
        <v>0</v>
      </c>
      <c r="P1821" s="9">
        <f>IF(telefony[[#This Row],[Czy komórkowy]]=1, P1820+telefony[[#This Row],[Trwanie]], P1820)</f>
        <v>2.3134259259259258</v>
      </c>
      <c r="Q1821" s="9">
        <f>IF(telefony[[#This Row],[Czy stacjonarny]]=1, Q1820+telefony[[#This Row],[Trwanie]], Q1820)</f>
        <v>7.1268287037037013</v>
      </c>
    </row>
    <row r="1822" spans="1:17" x14ac:dyDescent="0.25">
      <c r="A1822">
        <v>96620804</v>
      </c>
      <c r="B1822" s="1">
        <v>42942</v>
      </c>
      <c r="C1822" s="2">
        <v>0.56945601851851857</v>
      </c>
      <c r="D1822" s="2">
        <v>0.5776041666666667</v>
      </c>
      <c r="E1822">
        <f>IF(LEN(telefony[[#This Row],[nr]]) = 7, 1,0)</f>
        <v>0</v>
      </c>
      <c r="F1822">
        <f>IF(LEN(telefony[[#This Row],[nr]]) = 8, 1,0)</f>
        <v>1</v>
      </c>
      <c r="G1822">
        <f>IF(LEN(telefony[[#This Row],[nr]]) &gt;= 10, 1,0)</f>
        <v>0</v>
      </c>
      <c r="H1822">
        <f>IF(AND(MID(telefony[[#This Row],[nr]],1,2)="12",  telefony[[#This Row],[Czy stacjonarny]]=1), 1,0)</f>
        <v>0</v>
      </c>
      <c r="I1822" s="2">
        <f>IF(telefony[[#This Row],[Czy stacjonarny na 12]]=1, telefony[[#This Row],[zakonczenie]]-telefony[[#This Row],[rozpoczecie]]+I1821, I1821)</f>
        <v>0.12416666666666637</v>
      </c>
      <c r="J1822" s="9">
        <f>IF(telefony[[#This Row],[Czy stacjonarny]]=1, telefony[[#This Row],[zakonczenie]]-telefony[[#This Row],[rozpoczecie]]+J1821, J1821)</f>
        <v>7.5177314814814764</v>
      </c>
      <c r="K1822" s="9">
        <f>IF(telefony[[#This Row],[Czy komórkowy]]=1, telefony[[#This Row],[zakonczenie]]-telefony[[#This Row],[rozpoczecie]]+K1821, K1821)</f>
        <v>2.4862268518518515</v>
      </c>
      <c r="L1822" s="9">
        <f>IF(telefony[[#This Row],[Czy zagraniczne]]=1, telefony[[#This Row],[zakonczenie]]-telefony[[#This Row],[rozpoczecie]]+L1821, L1821)</f>
        <v>0.51155092592592677</v>
      </c>
      <c r="M1822" s="9">
        <f>IF(telefony[[#This Row],[Czy stacjonarny]]=1, telefony[[#This Row],[zakonczenie]]-telefony[[#This Row],[rozpoczecie]]+M1821, IF(telefony[[#This Row],[Czy komórkowy]]=1, telefony[[#This Row],[zakonczenie]]-telefony[[#This Row],[rozpoczecie]]+M1821, M1821))</f>
        <v>10.003958333333353</v>
      </c>
      <c r="N1822" s="2">
        <f>telefony[[#This Row],[zakonczenie]]-telefony[[#This Row],[rozpoczecie]]</f>
        <v>8.1481481481481266E-3</v>
      </c>
      <c r="O1822">
        <f>IF(telefony[[#This Row],[Czy zagraniczne]]=1, ROUNDUP(telefony[[#This Row],[Trwanie]]*1440,0),0)</f>
        <v>0</v>
      </c>
      <c r="P1822" s="9">
        <f>IF(telefony[[#This Row],[Czy komórkowy]]=1, P1821+telefony[[#This Row],[Trwanie]], P1821)</f>
        <v>2.321574074074074</v>
      </c>
      <c r="Q1822" s="9">
        <f>IF(telefony[[#This Row],[Czy stacjonarny]]=1, Q1821+telefony[[#This Row],[Trwanie]], Q1821)</f>
        <v>7.1268287037037013</v>
      </c>
    </row>
    <row r="1823" spans="1:17" x14ac:dyDescent="0.25">
      <c r="A1823">
        <v>9489003225</v>
      </c>
      <c r="B1823" s="1">
        <v>42942</v>
      </c>
      <c r="C1823" s="2">
        <v>0.57263888888888892</v>
      </c>
      <c r="D1823" s="2">
        <v>0.57309027777777777</v>
      </c>
      <c r="E1823">
        <f>IF(LEN(telefony[[#This Row],[nr]]) = 7, 1,0)</f>
        <v>0</v>
      </c>
      <c r="F1823">
        <f>IF(LEN(telefony[[#This Row],[nr]]) = 8, 1,0)</f>
        <v>0</v>
      </c>
      <c r="G1823">
        <f>IF(LEN(telefony[[#This Row],[nr]]) &gt;= 10, 1,0)</f>
        <v>1</v>
      </c>
      <c r="H1823">
        <f>IF(AND(MID(telefony[[#This Row],[nr]],1,2)="12",  telefony[[#This Row],[Czy stacjonarny]]=1), 1,0)</f>
        <v>0</v>
      </c>
      <c r="I1823" s="2">
        <f>IF(telefony[[#This Row],[Czy stacjonarny na 12]]=1, telefony[[#This Row],[zakonczenie]]-telefony[[#This Row],[rozpoczecie]]+I1822, I1822)</f>
        <v>0.12416666666666637</v>
      </c>
      <c r="J1823" s="9">
        <f>IF(telefony[[#This Row],[Czy stacjonarny]]=1, telefony[[#This Row],[zakonczenie]]-telefony[[#This Row],[rozpoczecie]]+J1822, J1822)</f>
        <v>7.5177314814814764</v>
      </c>
      <c r="K1823" s="9">
        <f>IF(telefony[[#This Row],[Czy komórkowy]]=1, telefony[[#This Row],[zakonczenie]]-telefony[[#This Row],[rozpoczecie]]+K1822, K1822)</f>
        <v>2.4862268518518515</v>
      </c>
      <c r="L1823" s="9">
        <f>IF(telefony[[#This Row],[Czy zagraniczne]]=1, telefony[[#This Row],[zakonczenie]]-telefony[[#This Row],[rozpoczecie]]+L1822, L1822)</f>
        <v>0.51200231481481562</v>
      </c>
      <c r="M1823" s="9">
        <f>IF(telefony[[#This Row],[Czy stacjonarny]]=1, telefony[[#This Row],[zakonczenie]]-telefony[[#This Row],[rozpoczecie]]+M1822, IF(telefony[[#This Row],[Czy komórkowy]]=1, telefony[[#This Row],[zakonczenie]]-telefony[[#This Row],[rozpoczecie]]+M1822, M1822))</f>
        <v>10.003958333333353</v>
      </c>
      <c r="N1823" s="2">
        <f>telefony[[#This Row],[zakonczenie]]-telefony[[#This Row],[rozpoczecie]]</f>
        <v>4.5138888888884843E-4</v>
      </c>
      <c r="O1823">
        <f>IF(telefony[[#This Row],[Czy zagraniczne]]=1, ROUNDUP(telefony[[#This Row],[Trwanie]]*1440,0),0)</f>
        <v>1</v>
      </c>
      <c r="P1823" s="9">
        <f>IF(telefony[[#This Row],[Czy komórkowy]]=1, P1822+telefony[[#This Row],[Trwanie]], P1822)</f>
        <v>2.321574074074074</v>
      </c>
      <c r="Q1823" s="9">
        <f>IF(telefony[[#This Row],[Czy stacjonarny]]=1, Q1822+telefony[[#This Row],[Trwanie]], Q1822)</f>
        <v>7.1268287037037013</v>
      </c>
    </row>
    <row r="1824" spans="1:17" x14ac:dyDescent="0.25">
      <c r="A1824">
        <v>6897893</v>
      </c>
      <c r="B1824" s="1">
        <v>42942</v>
      </c>
      <c r="C1824" s="2">
        <v>0.57662037037037039</v>
      </c>
      <c r="D1824" s="2">
        <v>0.58204861111111106</v>
      </c>
      <c r="E1824">
        <f>IF(LEN(telefony[[#This Row],[nr]]) = 7, 1,0)</f>
        <v>1</v>
      </c>
      <c r="F1824">
        <f>IF(LEN(telefony[[#This Row],[nr]]) = 8, 1,0)</f>
        <v>0</v>
      </c>
      <c r="G1824">
        <f>IF(LEN(telefony[[#This Row],[nr]]) &gt;= 10, 1,0)</f>
        <v>0</v>
      </c>
      <c r="H1824">
        <f>IF(AND(MID(telefony[[#This Row],[nr]],1,2)="12",  telefony[[#This Row],[Czy stacjonarny]]=1), 1,0)</f>
        <v>0</v>
      </c>
      <c r="I1824" s="2">
        <f>IF(telefony[[#This Row],[Czy stacjonarny na 12]]=1, telefony[[#This Row],[zakonczenie]]-telefony[[#This Row],[rozpoczecie]]+I1823, I1823)</f>
        <v>0.12416666666666637</v>
      </c>
      <c r="J1824" s="9">
        <f>IF(telefony[[#This Row],[Czy stacjonarny]]=1, telefony[[#This Row],[zakonczenie]]-telefony[[#This Row],[rozpoczecie]]+J1823, J1823)</f>
        <v>7.5231597222222168</v>
      </c>
      <c r="K1824" s="9">
        <f>IF(telefony[[#This Row],[Czy komórkowy]]=1, telefony[[#This Row],[zakonczenie]]-telefony[[#This Row],[rozpoczecie]]+K1823, K1823)</f>
        <v>2.4862268518518515</v>
      </c>
      <c r="L1824" s="9">
        <f>IF(telefony[[#This Row],[Czy zagraniczne]]=1, telefony[[#This Row],[zakonczenie]]-telefony[[#This Row],[rozpoczecie]]+L1823, L1823)</f>
        <v>0.51200231481481562</v>
      </c>
      <c r="M1824" s="9">
        <f>IF(telefony[[#This Row],[Czy stacjonarny]]=1, telefony[[#This Row],[zakonczenie]]-telefony[[#This Row],[rozpoczecie]]+M1823, IF(telefony[[#This Row],[Czy komórkowy]]=1, telefony[[#This Row],[zakonczenie]]-telefony[[#This Row],[rozpoczecie]]+M1823, M1823))</f>
        <v>10.009386574074094</v>
      </c>
      <c r="N1824" s="2">
        <f>telefony[[#This Row],[zakonczenie]]-telefony[[#This Row],[rozpoczecie]]</f>
        <v>5.4282407407406641E-3</v>
      </c>
      <c r="O1824">
        <f>IF(telefony[[#This Row],[Czy zagraniczne]]=1, ROUNDUP(telefony[[#This Row],[Trwanie]]*1440,0),0)</f>
        <v>0</v>
      </c>
      <c r="P1824" s="9">
        <f>IF(telefony[[#This Row],[Czy komórkowy]]=1, P1823+telefony[[#This Row],[Trwanie]], P1823)</f>
        <v>2.321574074074074</v>
      </c>
      <c r="Q1824" s="9">
        <f>IF(telefony[[#This Row],[Czy stacjonarny]]=1, Q1823+telefony[[#This Row],[Trwanie]], Q1823)</f>
        <v>7.1322569444444417</v>
      </c>
    </row>
    <row r="1825" spans="1:17" x14ac:dyDescent="0.25">
      <c r="A1825">
        <v>9759222</v>
      </c>
      <c r="B1825" s="1">
        <v>42942</v>
      </c>
      <c r="C1825" s="2">
        <v>0.58021990740740736</v>
      </c>
      <c r="D1825" s="2">
        <v>0.58726851851851847</v>
      </c>
      <c r="E1825">
        <f>IF(LEN(telefony[[#This Row],[nr]]) = 7, 1,0)</f>
        <v>1</v>
      </c>
      <c r="F1825">
        <f>IF(LEN(telefony[[#This Row],[nr]]) = 8, 1,0)</f>
        <v>0</v>
      </c>
      <c r="G1825">
        <f>IF(LEN(telefony[[#This Row],[nr]]) &gt;= 10, 1,0)</f>
        <v>0</v>
      </c>
      <c r="H1825">
        <f>IF(AND(MID(telefony[[#This Row],[nr]],1,2)="12",  telefony[[#This Row],[Czy stacjonarny]]=1), 1,0)</f>
        <v>0</v>
      </c>
      <c r="I1825" s="2">
        <f>IF(telefony[[#This Row],[Czy stacjonarny na 12]]=1, telefony[[#This Row],[zakonczenie]]-telefony[[#This Row],[rozpoczecie]]+I1824, I1824)</f>
        <v>0.12416666666666637</v>
      </c>
      <c r="J1825" s="9">
        <f>IF(telefony[[#This Row],[Czy stacjonarny]]=1, telefony[[#This Row],[zakonczenie]]-telefony[[#This Row],[rozpoczecie]]+J1824, J1824)</f>
        <v>7.5302083333333281</v>
      </c>
      <c r="K1825" s="9">
        <f>IF(telefony[[#This Row],[Czy komórkowy]]=1, telefony[[#This Row],[zakonczenie]]-telefony[[#This Row],[rozpoczecie]]+K1824, K1824)</f>
        <v>2.4862268518518515</v>
      </c>
      <c r="L1825" s="9">
        <f>IF(telefony[[#This Row],[Czy zagraniczne]]=1, telefony[[#This Row],[zakonczenie]]-telefony[[#This Row],[rozpoczecie]]+L1824, L1824)</f>
        <v>0.51200231481481562</v>
      </c>
      <c r="M1825" s="9">
        <f>IF(telefony[[#This Row],[Czy stacjonarny]]=1, telefony[[#This Row],[zakonczenie]]-telefony[[#This Row],[rozpoczecie]]+M1824, IF(telefony[[#This Row],[Czy komórkowy]]=1, telefony[[#This Row],[zakonczenie]]-telefony[[#This Row],[rozpoczecie]]+M1824, M1824))</f>
        <v>10.016435185185205</v>
      </c>
      <c r="N1825" s="2">
        <f>telefony[[#This Row],[zakonczenie]]-telefony[[#This Row],[rozpoczecie]]</f>
        <v>7.0486111111111027E-3</v>
      </c>
      <c r="O1825">
        <f>IF(telefony[[#This Row],[Czy zagraniczne]]=1, ROUNDUP(telefony[[#This Row],[Trwanie]]*1440,0),0)</f>
        <v>0</v>
      </c>
      <c r="P1825" s="9">
        <f>IF(telefony[[#This Row],[Czy komórkowy]]=1, P1824+telefony[[#This Row],[Trwanie]], P1824)</f>
        <v>2.321574074074074</v>
      </c>
      <c r="Q1825" s="9">
        <f>IF(telefony[[#This Row],[Czy stacjonarny]]=1, Q1824+telefony[[#This Row],[Trwanie]], Q1824)</f>
        <v>7.1393055555555529</v>
      </c>
    </row>
    <row r="1826" spans="1:17" x14ac:dyDescent="0.25">
      <c r="A1826">
        <v>39793981</v>
      </c>
      <c r="B1826" s="1">
        <v>42942</v>
      </c>
      <c r="C1826" s="2">
        <v>0.58101851851851849</v>
      </c>
      <c r="D1826" s="2">
        <v>0.58164351851851848</v>
      </c>
      <c r="E1826">
        <f>IF(LEN(telefony[[#This Row],[nr]]) = 7, 1,0)</f>
        <v>0</v>
      </c>
      <c r="F1826">
        <f>IF(LEN(telefony[[#This Row],[nr]]) = 8, 1,0)</f>
        <v>1</v>
      </c>
      <c r="G1826">
        <f>IF(LEN(telefony[[#This Row],[nr]]) &gt;= 10, 1,0)</f>
        <v>0</v>
      </c>
      <c r="H1826">
        <f>IF(AND(MID(telefony[[#This Row],[nr]],1,2)="12",  telefony[[#This Row],[Czy stacjonarny]]=1), 1,0)</f>
        <v>0</v>
      </c>
      <c r="I1826" s="2">
        <f>IF(telefony[[#This Row],[Czy stacjonarny na 12]]=1, telefony[[#This Row],[zakonczenie]]-telefony[[#This Row],[rozpoczecie]]+I1825, I1825)</f>
        <v>0.12416666666666637</v>
      </c>
      <c r="J1826" s="9">
        <f>IF(telefony[[#This Row],[Czy stacjonarny]]=1, telefony[[#This Row],[zakonczenie]]-telefony[[#This Row],[rozpoczecie]]+J1825, J1825)</f>
        <v>7.5302083333333281</v>
      </c>
      <c r="K1826" s="9">
        <f>IF(telefony[[#This Row],[Czy komórkowy]]=1, telefony[[#This Row],[zakonczenie]]-telefony[[#This Row],[rozpoczecie]]+K1825, K1825)</f>
        <v>2.4868518518518514</v>
      </c>
      <c r="L1826" s="9">
        <f>IF(telefony[[#This Row],[Czy zagraniczne]]=1, telefony[[#This Row],[zakonczenie]]-telefony[[#This Row],[rozpoczecie]]+L1825, L1825)</f>
        <v>0.51200231481481562</v>
      </c>
      <c r="M1826" s="9">
        <f>IF(telefony[[#This Row],[Czy stacjonarny]]=1, telefony[[#This Row],[zakonczenie]]-telefony[[#This Row],[rozpoczecie]]+M1825, IF(telefony[[#This Row],[Czy komórkowy]]=1, telefony[[#This Row],[zakonczenie]]-telefony[[#This Row],[rozpoczecie]]+M1825, M1825))</f>
        <v>10.017060185185205</v>
      </c>
      <c r="N1826" s="2">
        <f>telefony[[#This Row],[zakonczenie]]-telefony[[#This Row],[rozpoczecie]]</f>
        <v>6.2499999999998668E-4</v>
      </c>
      <c r="O1826">
        <f>IF(telefony[[#This Row],[Czy zagraniczne]]=1, ROUNDUP(telefony[[#This Row],[Trwanie]]*1440,0),0)</f>
        <v>0</v>
      </c>
      <c r="P1826" s="9">
        <f>IF(telefony[[#This Row],[Czy komórkowy]]=1, P1825+telefony[[#This Row],[Trwanie]], P1825)</f>
        <v>2.3221990740740739</v>
      </c>
      <c r="Q1826" s="9">
        <f>IF(telefony[[#This Row],[Czy stacjonarny]]=1, Q1825+telefony[[#This Row],[Trwanie]], Q1825)</f>
        <v>7.1393055555555529</v>
      </c>
    </row>
    <row r="1827" spans="1:17" x14ac:dyDescent="0.25">
      <c r="A1827">
        <v>3759991</v>
      </c>
      <c r="B1827" s="1">
        <v>42942</v>
      </c>
      <c r="C1827" s="2">
        <v>0.58408564814814812</v>
      </c>
      <c r="D1827" s="2">
        <v>0.58677083333333335</v>
      </c>
      <c r="E1827">
        <f>IF(LEN(telefony[[#This Row],[nr]]) = 7, 1,0)</f>
        <v>1</v>
      </c>
      <c r="F1827">
        <f>IF(LEN(telefony[[#This Row],[nr]]) = 8, 1,0)</f>
        <v>0</v>
      </c>
      <c r="G1827">
        <f>IF(LEN(telefony[[#This Row],[nr]]) &gt;= 10, 1,0)</f>
        <v>0</v>
      </c>
      <c r="H1827">
        <f>IF(AND(MID(telefony[[#This Row],[nr]],1,2)="12",  telefony[[#This Row],[Czy stacjonarny]]=1), 1,0)</f>
        <v>0</v>
      </c>
      <c r="I1827" s="2">
        <f>IF(telefony[[#This Row],[Czy stacjonarny na 12]]=1, telefony[[#This Row],[zakonczenie]]-telefony[[#This Row],[rozpoczecie]]+I1826, I1826)</f>
        <v>0.12416666666666637</v>
      </c>
      <c r="J1827" s="9">
        <f>IF(telefony[[#This Row],[Czy stacjonarny]]=1, telefony[[#This Row],[zakonczenie]]-telefony[[#This Row],[rozpoczecie]]+J1826, J1826)</f>
        <v>7.5328935185185131</v>
      </c>
      <c r="K1827" s="9">
        <f>IF(telefony[[#This Row],[Czy komórkowy]]=1, telefony[[#This Row],[zakonczenie]]-telefony[[#This Row],[rozpoczecie]]+K1826, K1826)</f>
        <v>2.4868518518518514</v>
      </c>
      <c r="L1827" s="9">
        <f>IF(telefony[[#This Row],[Czy zagraniczne]]=1, telefony[[#This Row],[zakonczenie]]-telefony[[#This Row],[rozpoczecie]]+L1826, L1826)</f>
        <v>0.51200231481481562</v>
      </c>
      <c r="M1827" s="9">
        <f>IF(telefony[[#This Row],[Czy stacjonarny]]=1, telefony[[#This Row],[zakonczenie]]-telefony[[#This Row],[rozpoczecie]]+M1826, IF(telefony[[#This Row],[Czy komórkowy]]=1, telefony[[#This Row],[zakonczenie]]-telefony[[#This Row],[rozpoczecie]]+M1826, M1826))</f>
        <v>10.019745370370391</v>
      </c>
      <c r="N1827" s="2">
        <f>telefony[[#This Row],[zakonczenie]]-telefony[[#This Row],[rozpoczecie]]</f>
        <v>2.6851851851852349E-3</v>
      </c>
      <c r="O1827">
        <f>IF(telefony[[#This Row],[Czy zagraniczne]]=1, ROUNDUP(telefony[[#This Row],[Trwanie]]*1440,0),0)</f>
        <v>0</v>
      </c>
      <c r="P1827" s="9">
        <f>IF(telefony[[#This Row],[Czy komórkowy]]=1, P1826+telefony[[#This Row],[Trwanie]], P1826)</f>
        <v>2.3221990740740739</v>
      </c>
      <c r="Q1827" s="9">
        <f>IF(telefony[[#This Row],[Czy stacjonarny]]=1, Q1826+telefony[[#This Row],[Trwanie]], Q1826)</f>
        <v>7.1419907407407379</v>
      </c>
    </row>
    <row r="1828" spans="1:17" x14ac:dyDescent="0.25">
      <c r="A1828">
        <v>37838778</v>
      </c>
      <c r="B1828" s="1">
        <v>42942</v>
      </c>
      <c r="C1828" s="2">
        <v>0.58770833333333339</v>
      </c>
      <c r="D1828" s="2">
        <v>0.59591435185185182</v>
      </c>
      <c r="E1828">
        <f>IF(LEN(telefony[[#This Row],[nr]]) = 7, 1,0)</f>
        <v>0</v>
      </c>
      <c r="F1828">
        <f>IF(LEN(telefony[[#This Row],[nr]]) = 8, 1,0)</f>
        <v>1</v>
      </c>
      <c r="G1828">
        <f>IF(LEN(telefony[[#This Row],[nr]]) &gt;= 10, 1,0)</f>
        <v>0</v>
      </c>
      <c r="H1828">
        <f>IF(AND(MID(telefony[[#This Row],[nr]],1,2)="12",  telefony[[#This Row],[Czy stacjonarny]]=1), 1,0)</f>
        <v>0</v>
      </c>
      <c r="I1828" s="2">
        <f>IF(telefony[[#This Row],[Czy stacjonarny na 12]]=1, telefony[[#This Row],[zakonczenie]]-telefony[[#This Row],[rozpoczecie]]+I1827, I1827)</f>
        <v>0.12416666666666637</v>
      </c>
      <c r="J1828" s="9">
        <f>IF(telefony[[#This Row],[Czy stacjonarny]]=1, telefony[[#This Row],[zakonczenie]]-telefony[[#This Row],[rozpoczecie]]+J1827, J1827)</f>
        <v>7.5328935185185131</v>
      </c>
      <c r="K1828" s="9">
        <f>IF(telefony[[#This Row],[Czy komórkowy]]=1, telefony[[#This Row],[zakonczenie]]-telefony[[#This Row],[rozpoczecie]]+K1827, K1827)</f>
        <v>2.4950578703703696</v>
      </c>
      <c r="L1828" s="9">
        <f>IF(telefony[[#This Row],[Czy zagraniczne]]=1, telefony[[#This Row],[zakonczenie]]-telefony[[#This Row],[rozpoczecie]]+L1827, L1827)</f>
        <v>0.51200231481481562</v>
      </c>
      <c r="M1828" s="9">
        <f>IF(telefony[[#This Row],[Czy stacjonarny]]=1, telefony[[#This Row],[zakonczenie]]-telefony[[#This Row],[rozpoczecie]]+M1827, IF(telefony[[#This Row],[Czy komórkowy]]=1, telefony[[#This Row],[zakonczenie]]-telefony[[#This Row],[rozpoczecie]]+M1827, M1827))</f>
        <v>10.027951388888908</v>
      </c>
      <c r="N1828" s="2">
        <f>telefony[[#This Row],[zakonczenie]]-telefony[[#This Row],[rozpoczecie]]</f>
        <v>8.206018518518432E-3</v>
      </c>
      <c r="O1828">
        <f>IF(telefony[[#This Row],[Czy zagraniczne]]=1, ROUNDUP(telefony[[#This Row],[Trwanie]]*1440,0),0)</f>
        <v>0</v>
      </c>
      <c r="P1828" s="9">
        <f>IF(telefony[[#This Row],[Czy komórkowy]]=1, P1827+telefony[[#This Row],[Trwanie]], P1827)</f>
        <v>2.3304050925925921</v>
      </c>
      <c r="Q1828" s="9">
        <f>IF(telefony[[#This Row],[Czy stacjonarny]]=1, Q1827+telefony[[#This Row],[Trwanie]], Q1827)</f>
        <v>7.1419907407407379</v>
      </c>
    </row>
    <row r="1829" spans="1:17" x14ac:dyDescent="0.25">
      <c r="A1829">
        <v>3785540</v>
      </c>
      <c r="B1829" s="1">
        <v>42942</v>
      </c>
      <c r="C1829" s="2">
        <v>0.59261574074074075</v>
      </c>
      <c r="D1829" s="2">
        <v>0.60343749999999996</v>
      </c>
      <c r="E1829">
        <f>IF(LEN(telefony[[#This Row],[nr]]) = 7, 1,0)</f>
        <v>1</v>
      </c>
      <c r="F1829">
        <f>IF(LEN(telefony[[#This Row],[nr]]) = 8, 1,0)</f>
        <v>0</v>
      </c>
      <c r="G1829">
        <f>IF(LEN(telefony[[#This Row],[nr]]) &gt;= 10, 1,0)</f>
        <v>0</v>
      </c>
      <c r="H1829">
        <f>IF(AND(MID(telefony[[#This Row],[nr]],1,2)="12",  telefony[[#This Row],[Czy stacjonarny]]=1), 1,0)</f>
        <v>0</v>
      </c>
      <c r="I1829" s="2">
        <f>IF(telefony[[#This Row],[Czy stacjonarny na 12]]=1, telefony[[#This Row],[zakonczenie]]-telefony[[#This Row],[rozpoczecie]]+I1828, I1828)</f>
        <v>0.12416666666666637</v>
      </c>
      <c r="J1829" s="9">
        <f>IF(telefony[[#This Row],[Czy stacjonarny]]=1, telefony[[#This Row],[zakonczenie]]-telefony[[#This Row],[rozpoczecie]]+J1828, J1828)</f>
        <v>7.5437152777777721</v>
      </c>
      <c r="K1829" s="9">
        <f>IF(telefony[[#This Row],[Czy komórkowy]]=1, telefony[[#This Row],[zakonczenie]]-telefony[[#This Row],[rozpoczecie]]+K1828, K1828)</f>
        <v>2.4950578703703696</v>
      </c>
      <c r="L1829" s="9">
        <f>IF(telefony[[#This Row],[Czy zagraniczne]]=1, telefony[[#This Row],[zakonczenie]]-telefony[[#This Row],[rozpoczecie]]+L1828, L1828)</f>
        <v>0.51200231481481562</v>
      </c>
      <c r="M1829" s="9">
        <f>IF(telefony[[#This Row],[Czy stacjonarny]]=1, telefony[[#This Row],[zakonczenie]]-telefony[[#This Row],[rozpoczecie]]+M1828, IF(telefony[[#This Row],[Czy komórkowy]]=1, telefony[[#This Row],[zakonczenie]]-telefony[[#This Row],[rozpoczecie]]+M1828, M1828))</f>
        <v>10.038773148148168</v>
      </c>
      <c r="N1829" s="2">
        <f>telefony[[#This Row],[zakonczenie]]-telefony[[#This Row],[rozpoczecie]]</f>
        <v>1.0821759259259212E-2</v>
      </c>
      <c r="O1829">
        <f>IF(telefony[[#This Row],[Czy zagraniczne]]=1, ROUNDUP(telefony[[#This Row],[Trwanie]]*1440,0),0)</f>
        <v>0</v>
      </c>
      <c r="P1829" s="9">
        <f>IF(telefony[[#This Row],[Czy komórkowy]]=1, P1828+telefony[[#This Row],[Trwanie]], P1828)</f>
        <v>2.3304050925925921</v>
      </c>
      <c r="Q1829" s="9">
        <f>IF(telefony[[#This Row],[Czy stacjonarny]]=1, Q1828+telefony[[#This Row],[Trwanie]], Q1828)</f>
        <v>7.1528124999999969</v>
      </c>
    </row>
    <row r="1830" spans="1:17" x14ac:dyDescent="0.25">
      <c r="A1830">
        <v>9689833</v>
      </c>
      <c r="B1830" s="1">
        <v>42942</v>
      </c>
      <c r="C1830" s="2">
        <v>0.5932291666666667</v>
      </c>
      <c r="D1830" s="2">
        <v>0.59943287037037041</v>
      </c>
      <c r="E1830">
        <f>IF(LEN(telefony[[#This Row],[nr]]) = 7, 1,0)</f>
        <v>1</v>
      </c>
      <c r="F1830">
        <f>IF(LEN(telefony[[#This Row],[nr]]) = 8, 1,0)</f>
        <v>0</v>
      </c>
      <c r="G1830">
        <f>IF(LEN(telefony[[#This Row],[nr]]) &gt;= 10, 1,0)</f>
        <v>0</v>
      </c>
      <c r="H1830">
        <f>IF(AND(MID(telefony[[#This Row],[nr]],1,2)="12",  telefony[[#This Row],[Czy stacjonarny]]=1), 1,0)</f>
        <v>0</v>
      </c>
      <c r="I1830" s="2">
        <f>IF(telefony[[#This Row],[Czy stacjonarny na 12]]=1, telefony[[#This Row],[zakonczenie]]-telefony[[#This Row],[rozpoczecie]]+I1829, I1829)</f>
        <v>0.12416666666666637</v>
      </c>
      <c r="J1830" s="9">
        <f>IF(telefony[[#This Row],[Czy stacjonarny]]=1, telefony[[#This Row],[zakonczenie]]-telefony[[#This Row],[rozpoczecie]]+J1829, J1829)</f>
        <v>7.5499189814814756</v>
      </c>
      <c r="K1830" s="9">
        <f>IF(telefony[[#This Row],[Czy komórkowy]]=1, telefony[[#This Row],[zakonczenie]]-telefony[[#This Row],[rozpoczecie]]+K1829, K1829)</f>
        <v>2.4950578703703696</v>
      </c>
      <c r="L1830" s="9">
        <f>IF(telefony[[#This Row],[Czy zagraniczne]]=1, telefony[[#This Row],[zakonczenie]]-telefony[[#This Row],[rozpoczecie]]+L1829, L1829)</f>
        <v>0.51200231481481562</v>
      </c>
      <c r="M1830" s="9">
        <f>IF(telefony[[#This Row],[Czy stacjonarny]]=1, telefony[[#This Row],[zakonczenie]]-telefony[[#This Row],[rozpoczecie]]+M1829, IF(telefony[[#This Row],[Czy komórkowy]]=1, telefony[[#This Row],[zakonczenie]]-telefony[[#This Row],[rozpoczecie]]+M1829, M1829))</f>
        <v>10.044976851851873</v>
      </c>
      <c r="N1830" s="2">
        <f>telefony[[#This Row],[zakonczenie]]-telefony[[#This Row],[rozpoczecie]]</f>
        <v>6.2037037037037113E-3</v>
      </c>
      <c r="O1830">
        <f>IF(telefony[[#This Row],[Czy zagraniczne]]=1, ROUNDUP(telefony[[#This Row],[Trwanie]]*1440,0),0)</f>
        <v>0</v>
      </c>
      <c r="P1830" s="9">
        <f>IF(telefony[[#This Row],[Czy komórkowy]]=1, P1829+telefony[[#This Row],[Trwanie]], P1829)</f>
        <v>2.3304050925925921</v>
      </c>
      <c r="Q1830" s="9">
        <f>IF(telefony[[#This Row],[Czy stacjonarny]]=1, Q1829+telefony[[#This Row],[Trwanie]], Q1829)</f>
        <v>7.1590162037037004</v>
      </c>
    </row>
    <row r="1831" spans="1:17" x14ac:dyDescent="0.25">
      <c r="A1831">
        <v>8136309</v>
      </c>
      <c r="B1831" s="1">
        <v>42942</v>
      </c>
      <c r="C1831" s="2">
        <v>0.59876157407407404</v>
      </c>
      <c r="D1831" s="2">
        <v>0.60951388888888891</v>
      </c>
      <c r="E1831">
        <f>IF(LEN(telefony[[#This Row],[nr]]) = 7, 1,0)</f>
        <v>1</v>
      </c>
      <c r="F1831">
        <f>IF(LEN(telefony[[#This Row],[nr]]) = 8, 1,0)</f>
        <v>0</v>
      </c>
      <c r="G1831">
        <f>IF(LEN(telefony[[#This Row],[nr]]) &gt;= 10, 1,0)</f>
        <v>0</v>
      </c>
      <c r="H1831">
        <f>IF(AND(MID(telefony[[#This Row],[nr]],1,2)="12",  telefony[[#This Row],[Czy stacjonarny]]=1), 1,0)</f>
        <v>0</v>
      </c>
      <c r="I1831" s="2">
        <f>IF(telefony[[#This Row],[Czy stacjonarny na 12]]=1, telefony[[#This Row],[zakonczenie]]-telefony[[#This Row],[rozpoczecie]]+I1830, I1830)</f>
        <v>0.12416666666666637</v>
      </c>
      <c r="J1831" s="9">
        <f>IF(telefony[[#This Row],[Czy stacjonarny]]=1, telefony[[#This Row],[zakonczenie]]-telefony[[#This Row],[rozpoczecie]]+J1830, J1830)</f>
        <v>7.5606712962962908</v>
      </c>
      <c r="K1831" s="9">
        <f>IF(telefony[[#This Row],[Czy komórkowy]]=1, telefony[[#This Row],[zakonczenie]]-telefony[[#This Row],[rozpoczecie]]+K1830, K1830)</f>
        <v>2.4950578703703696</v>
      </c>
      <c r="L1831" s="9">
        <f>IF(telefony[[#This Row],[Czy zagraniczne]]=1, telefony[[#This Row],[zakonczenie]]-telefony[[#This Row],[rozpoczecie]]+L1830, L1830)</f>
        <v>0.51200231481481562</v>
      </c>
      <c r="M1831" s="9">
        <f>IF(telefony[[#This Row],[Czy stacjonarny]]=1, telefony[[#This Row],[zakonczenie]]-telefony[[#This Row],[rozpoczecie]]+M1830, IF(telefony[[#This Row],[Czy komórkowy]]=1, telefony[[#This Row],[zakonczenie]]-telefony[[#This Row],[rozpoczecie]]+M1830, M1830))</f>
        <v>10.055729166666687</v>
      </c>
      <c r="N1831" s="2">
        <f>telefony[[#This Row],[zakonczenie]]-telefony[[#This Row],[rozpoczecie]]</f>
        <v>1.0752314814814867E-2</v>
      </c>
      <c r="O1831">
        <f>IF(telefony[[#This Row],[Czy zagraniczne]]=1, ROUNDUP(telefony[[#This Row],[Trwanie]]*1440,0),0)</f>
        <v>0</v>
      </c>
      <c r="P1831" s="9">
        <f>IF(telefony[[#This Row],[Czy komórkowy]]=1, P1830+telefony[[#This Row],[Trwanie]], P1830)</f>
        <v>2.3304050925925921</v>
      </c>
      <c r="Q1831" s="9">
        <f>IF(telefony[[#This Row],[Czy stacjonarny]]=1, Q1830+telefony[[#This Row],[Trwanie]], Q1830)</f>
        <v>7.1697685185185156</v>
      </c>
    </row>
    <row r="1832" spans="1:17" x14ac:dyDescent="0.25">
      <c r="A1832">
        <v>1177203</v>
      </c>
      <c r="B1832" s="1">
        <v>42942</v>
      </c>
      <c r="C1832" s="2">
        <v>0.60384259259259254</v>
      </c>
      <c r="D1832" s="2">
        <v>0.60452546296296295</v>
      </c>
      <c r="E1832">
        <f>IF(LEN(telefony[[#This Row],[nr]]) = 7, 1,0)</f>
        <v>1</v>
      </c>
      <c r="F1832">
        <f>IF(LEN(telefony[[#This Row],[nr]]) = 8, 1,0)</f>
        <v>0</v>
      </c>
      <c r="G1832">
        <f>IF(LEN(telefony[[#This Row],[nr]]) &gt;= 10, 1,0)</f>
        <v>0</v>
      </c>
      <c r="H1832">
        <f>IF(AND(MID(telefony[[#This Row],[nr]],1,2)="12",  telefony[[#This Row],[Czy stacjonarny]]=1), 1,0)</f>
        <v>0</v>
      </c>
      <c r="I1832" s="2">
        <f>IF(telefony[[#This Row],[Czy stacjonarny na 12]]=1, telefony[[#This Row],[zakonczenie]]-telefony[[#This Row],[rozpoczecie]]+I1831, I1831)</f>
        <v>0.12416666666666637</v>
      </c>
      <c r="J1832" s="9">
        <f>IF(telefony[[#This Row],[Czy stacjonarny]]=1, telefony[[#This Row],[zakonczenie]]-telefony[[#This Row],[rozpoczecie]]+J1831, J1831)</f>
        <v>7.5613541666666615</v>
      </c>
      <c r="K1832" s="9">
        <f>IF(telefony[[#This Row],[Czy komórkowy]]=1, telefony[[#This Row],[zakonczenie]]-telefony[[#This Row],[rozpoczecie]]+K1831, K1831)</f>
        <v>2.4950578703703696</v>
      </c>
      <c r="L1832" s="9">
        <f>IF(telefony[[#This Row],[Czy zagraniczne]]=1, telefony[[#This Row],[zakonczenie]]-telefony[[#This Row],[rozpoczecie]]+L1831, L1831)</f>
        <v>0.51200231481481562</v>
      </c>
      <c r="M1832" s="9">
        <f>IF(telefony[[#This Row],[Czy stacjonarny]]=1, telefony[[#This Row],[zakonczenie]]-telefony[[#This Row],[rozpoczecie]]+M1831, IF(telefony[[#This Row],[Czy komórkowy]]=1, telefony[[#This Row],[zakonczenie]]-telefony[[#This Row],[rozpoczecie]]+M1831, M1831))</f>
        <v>10.056412037037058</v>
      </c>
      <c r="N1832" s="2">
        <f>telefony[[#This Row],[zakonczenie]]-telefony[[#This Row],[rozpoczecie]]</f>
        <v>6.828703703704031E-4</v>
      </c>
      <c r="O1832">
        <f>IF(telefony[[#This Row],[Czy zagraniczne]]=1, ROUNDUP(telefony[[#This Row],[Trwanie]]*1440,0),0)</f>
        <v>0</v>
      </c>
      <c r="P1832" s="9">
        <f>IF(telefony[[#This Row],[Czy komórkowy]]=1, P1831+telefony[[#This Row],[Trwanie]], P1831)</f>
        <v>2.3304050925925921</v>
      </c>
      <c r="Q1832" s="9">
        <f>IF(telefony[[#This Row],[Czy stacjonarny]]=1, Q1831+telefony[[#This Row],[Trwanie]], Q1831)</f>
        <v>7.1704513888888863</v>
      </c>
    </row>
    <row r="1833" spans="1:17" x14ac:dyDescent="0.25">
      <c r="A1833">
        <v>6060835</v>
      </c>
      <c r="B1833" s="1">
        <v>42942</v>
      </c>
      <c r="C1833" s="2">
        <v>0.60623842592592592</v>
      </c>
      <c r="D1833" s="2">
        <v>0.61055555555555552</v>
      </c>
      <c r="E1833">
        <f>IF(LEN(telefony[[#This Row],[nr]]) = 7, 1,0)</f>
        <v>1</v>
      </c>
      <c r="F1833">
        <f>IF(LEN(telefony[[#This Row],[nr]]) = 8, 1,0)</f>
        <v>0</v>
      </c>
      <c r="G1833">
        <f>IF(LEN(telefony[[#This Row],[nr]]) &gt;= 10, 1,0)</f>
        <v>0</v>
      </c>
      <c r="H1833">
        <f>IF(AND(MID(telefony[[#This Row],[nr]],1,2)="12",  telefony[[#This Row],[Czy stacjonarny]]=1), 1,0)</f>
        <v>0</v>
      </c>
      <c r="I1833" s="2">
        <f>IF(telefony[[#This Row],[Czy stacjonarny na 12]]=1, telefony[[#This Row],[zakonczenie]]-telefony[[#This Row],[rozpoczecie]]+I1832, I1832)</f>
        <v>0.12416666666666637</v>
      </c>
      <c r="J1833" s="9">
        <f>IF(telefony[[#This Row],[Czy stacjonarny]]=1, telefony[[#This Row],[zakonczenie]]-telefony[[#This Row],[rozpoczecie]]+J1832, J1832)</f>
        <v>7.5656712962962906</v>
      </c>
      <c r="K1833" s="9">
        <f>IF(telefony[[#This Row],[Czy komórkowy]]=1, telefony[[#This Row],[zakonczenie]]-telefony[[#This Row],[rozpoczecie]]+K1832, K1832)</f>
        <v>2.4950578703703696</v>
      </c>
      <c r="L1833" s="9">
        <f>IF(telefony[[#This Row],[Czy zagraniczne]]=1, telefony[[#This Row],[zakonczenie]]-telefony[[#This Row],[rozpoczecie]]+L1832, L1832)</f>
        <v>0.51200231481481562</v>
      </c>
      <c r="M1833" s="9">
        <f>IF(telefony[[#This Row],[Czy stacjonarny]]=1, telefony[[#This Row],[zakonczenie]]-telefony[[#This Row],[rozpoczecie]]+M1832, IF(telefony[[#This Row],[Czy komórkowy]]=1, telefony[[#This Row],[zakonczenie]]-telefony[[#This Row],[rozpoczecie]]+M1832, M1832))</f>
        <v>10.060729166666688</v>
      </c>
      <c r="N1833" s="2">
        <f>telefony[[#This Row],[zakonczenie]]-telefony[[#This Row],[rozpoczecie]]</f>
        <v>4.3171296296296013E-3</v>
      </c>
      <c r="O1833">
        <f>IF(telefony[[#This Row],[Czy zagraniczne]]=1, ROUNDUP(telefony[[#This Row],[Trwanie]]*1440,0),0)</f>
        <v>0</v>
      </c>
      <c r="P1833" s="9">
        <f>IF(telefony[[#This Row],[Czy komórkowy]]=1, P1832+telefony[[#This Row],[Trwanie]], P1832)</f>
        <v>2.3304050925925921</v>
      </c>
      <c r="Q1833" s="9">
        <f>IF(telefony[[#This Row],[Czy stacjonarny]]=1, Q1832+telefony[[#This Row],[Trwanie]], Q1832)</f>
        <v>7.1747685185185155</v>
      </c>
    </row>
    <row r="1834" spans="1:17" x14ac:dyDescent="0.25">
      <c r="A1834">
        <v>8534481</v>
      </c>
      <c r="B1834" s="1">
        <v>42942</v>
      </c>
      <c r="C1834" s="2">
        <v>0.60950231481481476</v>
      </c>
      <c r="D1834" s="2">
        <v>0.61940972222222224</v>
      </c>
      <c r="E1834">
        <f>IF(LEN(telefony[[#This Row],[nr]]) = 7, 1,0)</f>
        <v>1</v>
      </c>
      <c r="F1834">
        <f>IF(LEN(telefony[[#This Row],[nr]]) = 8, 1,0)</f>
        <v>0</v>
      </c>
      <c r="G1834">
        <f>IF(LEN(telefony[[#This Row],[nr]]) &gt;= 10, 1,0)</f>
        <v>0</v>
      </c>
      <c r="H1834">
        <f>IF(AND(MID(telefony[[#This Row],[nr]],1,2)="12",  telefony[[#This Row],[Czy stacjonarny]]=1), 1,0)</f>
        <v>0</v>
      </c>
      <c r="I1834" s="2">
        <f>IF(telefony[[#This Row],[Czy stacjonarny na 12]]=1, telefony[[#This Row],[zakonczenie]]-telefony[[#This Row],[rozpoczecie]]+I1833, I1833)</f>
        <v>0.12416666666666637</v>
      </c>
      <c r="J1834" s="9">
        <f>IF(telefony[[#This Row],[Czy stacjonarny]]=1, telefony[[#This Row],[zakonczenie]]-telefony[[#This Row],[rozpoczecie]]+J1833, J1833)</f>
        <v>7.5755787037036981</v>
      </c>
      <c r="K1834" s="9">
        <f>IF(telefony[[#This Row],[Czy komórkowy]]=1, telefony[[#This Row],[zakonczenie]]-telefony[[#This Row],[rozpoczecie]]+K1833, K1833)</f>
        <v>2.4950578703703696</v>
      </c>
      <c r="L1834" s="9">
        <f>IF(telefony[[#This Row],[Czy zagraniczne]]=1, telefony[[#This Row],[zakonczenie]]-telefony[[#This Row],[rozpoczecie]]+L1833, L1833)</f>
        <v>0.51200231481481562</v>
      </c>
      <c r="M1834" s="9">
        <f>IF(telefony[[#This Row],[Czy stacjonarny]]=1, telefony[[#This Row],[zakonczenie]]-telefony[[#This Row],[rozpoczecie]]+M1833, IF(telefony[[#This Row],[Czy komórkowy]]=1, telefony[[#This Row],[zakonczenie]]-telefony[[#This Row],[rozpoczecie]]+M1833, M1833))</f>
        <v>10.070636574074095</v>
      </c>
      <c r="N1834" s="2">
        <f>telefony[[#This Row],[zakonczenie]]-telefony[[#This Row],[rozpoczecie]]</f>
        <v>9.9074074074074758E-3</v>
      </c>
      <c r="O1834">
        <f>IF(telefony[[#This Row],[Czy zagraniczne]]=1, ROUNDUP(telefony[[#This Row],[Trwanie]]*1440,0),0)</f>
        <v>0</v>
      </c>
      <c r="P1834" s="9">
        <f>IF(telefony[[#This Row],[Czy komórkowy]]=1, P1833+telefony[[#This Row],[Trwanie]], P1833)</f>
        <v>2.3304050925925921</v>
      </c>
      <c r="Q1834" s="9">
        <f>IF(telefony[[#This Row],[Czy stacjonarny]]=1, Q1833+telefony[[#This Row],[Trwanie]], Q1833)</f>
        <v>7.184675925925923</v>
      </c>
    </row>
    <row r="1835" spans="1:17" x14ac:dyDescent="0.25">
      <c r="A1835">
        <v>4959594</v>
      </c>
      <c r="B1835" s="1">
        <v>42942</v>
      </c>
      <c r="C1835" s="2">
        <v>0.61371527777777779</v>
      </c>
      <c r="D1835" s="2">
        <v>0.6235532407407407</v>
      </c>
      <c r="E1835">
        <f>IF(LEN(telefony[[#This Row],[nr]]) = 7, 1,0)</f>
        <v>1</v>
      </c>
      <c r="F1835">
        <f>IF(LEN(telefony[[#This Row],[nr]]) = 8, 1,0)</f>
        <v>0</v>
      </c>
      <c r="G1835">
        <f>IF(LEN(telefony[[#This Row],[nr]]) &gt;= 10, 1,0)</f>
        <v>0</v>
      </c>
      <c r="H1835">
        <f>IF(AND(MID(telefony[[#This Row],[nr]],1,2)="12",  telefony[[#This Row],[Czy stacjonarny]]=1), 1,0)</f>
        <v>0</v>
      </c>
      <c r="I1835" s="2">
        <f>IF(telefony[[#This Row],[Czy stacjonarny na 12]]=1, telefony[[#This Row],[zakonczenie]]-telefony[[#This Row],[rozpoczecie]]+I1834, I1834)</f>
        <v>0.12416666666666637</v>
      </c>
      <c r="J1835" s="9">
        <f>IF(telefony[[#This Row],[Czy stacjonarny]]=1, telefony[[#This Row],[zakonczenie]]-telefony[[#This Row],[rozpoczecie]]+J1834, J1834)</f>
        <v>7.5854166666666609</v>
      </c>
      <c r="K1835" s="9">
        <f>IF(telefony[[#This Row],[Czy komórkowy]]=1, telefony[[#This Row],[zakonczenie]]-telefony[[#This Row],[rozpoczecie]]+K1834, K1834)</f>
        <v>2.4950578703703696</v>
      </c>
      <c r="L1835" s="9">
        <f>IF(telefony[[#This Row],[Czy zagraniczne]]=1, telefony[[#This Row],[zakonczenie]]-telefony[[#This Row],[rozpoczecie]]+L1834, L1834)</f>
        <v>0.51200231481481562</v>
      </c>
      <c r="M1835" s="9">
        <f>IF(telefony[[#This Row],[Czy stacjonarny]]=1, telefony[[#This Row],[zakonczenie]]-telefony[[#This Row],[rozpoczecie]]+M1834, IF(telefony[[#This Row],[Czy komórkowy]]=1, telefony[[#This Row],[zakonczenie]]-telefony[[#This Row],[rozpoczecie]]+M1834, M1834))</f>
        <v>10.080474537037059</v>
      </c>
      <c r="N1835" s="2">
        <f>telefony[[#This Row],[zakonczenie]]-telefony[[#This Row],[rozpoczecie]]</f>
        <v>9.8379629629629095E-3</v>
      </c>
      <c r="O1835">
        <f>IF(telefony[[#This Row],[Czy zagraniczne]]=1, ROUNDUP(telefony[[#This Row],[Trwanie]]*1440,0),0)</f>
        <v>0</v>
      </c>
      <c r="P1835" s="9">
        <f>IF(telefony[[#This Row],[Czy komórkowy]]=1, P1834+telefony[[#This Row],[Trwanie]], P1834)</f>
        <v>2.3304050925925921</v>
      </c>
      <c r="Q1835" s="9">
        <f>IF(telefony[[#This Row],[Czy stacjonarny]]=1, Q1834+telefony[[#This Row],[Trwanie]], Q1834)</f>
        <v>7.1945138888888858</v>
      </c>
    </row>
    <row r="1836" spans="1:17" x14ac:dyDescent="0.25">
      <c r="A1836">
        <v>1047809</v>
      </c>
      <c r="B1836" s="1">
        <v>42942</v>
      </c>
      <c r="C1836" s="2">
        <v>0.61724537037037042</v>
      </c>
      <c r="D1836" s="2">
        <v>0.62866898148148154</v>
      </c>
      <c r="E1836">
        <f>IF(LEN(telefony[[#This Row],[nr]]) = 7, 1,0)</f>
        <v>1</v>
      </c>
      <c r="F1836">
        <f>IF(LEN(telefony[[#This Row],[nr]]) = 8, 1,0)</f>
        <v>0</v>
      </c>
      <c r="G1836">
        <f>IF(LEN(telefony[[#This Row],[nr]]) &gt;= 10, 1,0)</f>
        <v>0</v>
      </c>
      <c r="H1836">
        <f>IF(AND(MID(telefony[[#This Row],[nr]],1,2)="12",  telefony[[#This Row],[Czy stacjonarny]]=1), 1,0)</f>
        <v>0</v>
      </c>
      <c r="I1836" s="2">
        <f>IF(telefony[[#This Row],[Czy stacjonarny na 12]]=1, telefony[[#This Row],[zakonczenie]]-telefony[[#This Row],[rozpoczecie]]+I1835, I1835)</f>
        <v>0.12416666666666637</v>
      </c>
      <c r="J1836" s="9">
        <f>IF(telefony[[#This Row],[Czy stacjonarny]]=1, telefony[[#This Row],[zakonczenie]]-telefony[[#This Row],[rozpoczecie]]+J1835, J1835)</f>
        <v>7.5968402777777717</v>
      </c>
      <c r="K1836" s="9">
        <f>IF(telefony[[#This Row],[Czy komórkowy]]=1, telefony[[#This Row],[zakonczenie]]-telefony[[#This Row],[rozpoczecie]]+K1835, K1835)</f>
        <v>2.4950578703703696</v>
      </c>
      <c r="L1836" s="9">
        <f>IF(telefony[[#This Row],[Czy zagraniczne]]=1, telefony[[#This Row],[zakonczenie]]-telefony[[#This Row],[rozpoczecie]]+L1835, L1835)</f>
        <v>0.51200231481481562</v>
      </c>
      <c r="M1836" s="9">
        <f>IF(telefony[[#This Row],[Czy stacjonarny]]=1, telefony[[#This Row],[zakonczenie]]-telefony[[#This Row],[rozpoczecie]]+M1835, IF(telefony[[#This Row],[Czy komórkowy]]=1, telefony[[#This Row],[zakonczenie]]-telefony[[#This Row],[rozpoczecie]]+M1835, M1835))</f>
        <v>10.09189814814817</v>
      </c>
      <c r="N1836" s="2">
        <f>telefony[[#This Row],[zakonczenie]]-telefony[[#This Row],[rozpoczecie]]</f>
        <v>1.142361111111112E-2</v>
      </c>
      <c r="O1836">
        <f>IF(telefony[[#This Row],[Czy zagraniczne]]=1, ROUNDUP(telefony[[#This Row],[Trwanie]]*1440,0),0)</f>
        <v>0</v>
      </c>
      <c r="P1836" s="9">
        <f>IF(telefony[[#This Row],[Czy komórkowy]]=1, P1835+telefony[[#This Row],[Trwanie]], P1835)</f>
        <v>2.3304050925925921</v>
      </c>
      <c r="Q1836" s="9">
        <f>IF(telefony[[#This Row],[Czy stacjonarny]]=1, Q1835+telefony[[#This Row],[Trwanie]], Q1835)</f>
        <v>7.2059374999999966</v>
      </c>
    </row>
    <row r="1837" spans="1:17" x14ac:dyDescent="0.25">
      <c r="A1837">
        <v>3437033</v>
      </c>
      <c r="B1837" s="1">
        <v>42942</v>
      </c>
      <c r="C1837" s="2">
        <v>0.62089120370370365</v>
      </c>
      <c r="D1837" s="2">
        <v>0.62159722222222225</v>
      </c>
      <c r="E1837">
        <f>IF(LEN(telefony[[#This Row],[nr]]) = 7, 1,0)</f>
        <v>1</v>
      </c>
      <c r="F1837">
        <f>IF(LEN(telefony[[#This Row],[nr]]) = 8, 1,0)</f>
        <v>0</v>
      </c>
      <c r="G1837">
        <f>IF(LEN(telefony[[#This Row],[nr]]) &gt;= 10, 1,0)</f>
        <v>0</v>
      </c>
      <c r="H1837">
        <f>IF(AND(MID(telefony[[#This Row],[nr]],1,2)="12",  telefony[[#This Row],[Czy stacjonarny]]=1), 1,0)</f>
        <v>0</v>
      </c>
      <c r="I1837" s="2">
        <f>IF(telefony[[#This Row],[Czy stacjonarny na 12]]=1, telefony[[#This Row],[zakonczenie]]-telefony[[#This Row],[rozpoczecie]]+I1836, I1836)</f>
        <v>0.12416666666666637</v>
      </c>
      <c r="J1837" s="9">
        <f>IF(telefony[[#This Row],[Czy stacjonarny]]=1, telefony[[#This Row],[zakonczenie]]-telefony[[#This Row],[rozpoczecie]]+J1836, J1836)</f>
        <v>7.5975462962962901</v>
      </c>
      <c r="K1837" s="9">
        <f>IF(telefony[[#This Row],[Czy komórkowy]]=1, telefony[[#This Row],[zakonczenie]]-telefony[[#This Row],[rozpoczecie]]+K1836, K1836)</f>
        <v>2.4950578703703696</v>
      </c>
      <c r="L1837" s="9">
        <f>IF(telefony[[#This Row],[Czy zagraniczne]]=1, telefony[[#This Row],[zakonczenie]]-telefony[[#This Row],[rozpoczecie]]+L1836, L1836)</f>
        <v>0.51200231481481562</v>
      </c>
      <c r="M1837" s="9">
        <f>IF(telefony[[#This Row],[Czy stacjonarny]]=1, telefony[[#This Row],[zakonczenie]]-telefony[[#This Row],[rozpoczecie]]+M1836, IF(telefony[[#This Row],[Czy komórkowy]]=1, telefony[[#This Row],[zakonczenie]]-telefony[[#This Row],[rozpoczecie]]+M1836, M1836))</f>
        <v>10.092604166666689</v>
      </c>
      <c r="N1837" s="2">
        <f>telefony[[#This Row],[zakonczenie]]-telefony[[#This Row],[rozpoczecie]]</f>
        <v>7.0601851851859188E-4</v>
      </c>
      <c r="O1837">
        <f>IF(telefony[[#This Row],[Czy zagraniczne]]=1, ROUNDUP(telefony[[#This Row],[Trwanie]]*1440,0),0)</f>
        <v>0</v>
      </c>
      <c r="P1837" s="9">
        <f>IF(telefony[[#This Row],[Czy komórkowy]]=1, P1836+telefony[[#This Row],[Trwanie]], P1836)</f>
        <v>2.3304050925925921</v>
      </c>
      <c r="Q1837" s="9">
        <f>IF(telefony[[#This Row],[Czy stacjonarny]]=1, Q1836+telefony[[#This Row],[Trwanie]], Q1836)</f>
        <v>7.2066435185185149</v>
      </c>
    </row>
    <row r="1838" spans="1:17" x14ac:dyDescent="0.25">
      <c r="A1838">
        <v>6801890</v>
      </c>
      <c r="B1838" s="1">
        <v>42942</v>
      </c>
      <c r="C1838" s="2">
        <v>0.62467592592592591</v>
      </c>
      <c r="D1838" s="2">
        <v>0.62690972222222219</v>
      </c>
      <c r="E1838">
        <f>IF(LEN(telefony[[#This Row],[nr]]) = 7, 1,0)</f>
        <v>1</v>
      </c>
      <c r="F1838">
        <f>IF(LEN(telefony[[#This Row],[nr]]) = 8, 1,0)</f>
        <v>0</v>
      </c>
      <c r="G1838">
        <f>IF(LEN(telefony[[#This Row],[nr]]) &gt;= 10, 1,0)</f>
        <v>0</v>
      </c>
      <c r="H1838">
        <f>IF(AND(MID(telefony[[#This Row],[nr]],1,2)="12",  telefony[[#This Row],[Czy stacjonarny]]=1), 1,0)</f>
        <v>0</v>
      </c>
      <c r="I1838" s="2">
        <f>IF(telefony[[#This Row],[Czy stacjonarny na 12]]=1, telefony[[#This Row],[zakonczenie]]-telefony[[#This Row],[rozpoczecie]]+I1837, I1837)</f>
        <v>0.12416666666666637</v>
      </c>
      <c r="J1838" s="9">
        <f>IF(telefony[[#This Row],[Czy stacjonarny]]=1, telefony[[#This Row],[zakonczenie]]-telefony[[#This Row],[rozpoczecie]]+J1837, J1837)</f>
        <v>7.599780092592586</v>
      </c>
      <c r="K1838" s="9">
        <f>IF(telefony[[#This Row],[Czy komórkowy]]=1, telefony[[#This Row],[zakonczenie]]-telefony[[#This Row],[rozpoczecie]]+K1837, K1837)</f>
        <v>2.4950578703703696</v>
      </c>
      <c r="L1838" s="9">
        <f>IF(telefony[[#This Row],[Czy zagraniczne]]=1, telefony[[#This Row],[zakonczenie]]-telefony[[#This Row],[rozpoczecie]]+L1837, L1837)</f>
        <v>0.51200231481481562</v>
      </c>
      <c r="M1838" s="9">
        <f>IF(telefony[[#This Row],[Czy stacjonarny]]=1, telefony[[#This Row],[zakonczenie]]-telefony[[#This Row],[rozpoczecie]]+M1837, IF(telefony[[#This Row],[Czy komórkowy]]=1, telefony[[#This Row],[zakonczenie]]-telefony[[#This Row],[rozpoczecie]]+M1837, M1837))</f>
        <v>10.094837962962986</v>
      </c>
      <c r="N1838" s="2">
        <f>telefony[[#This Row],[zakonczenie]]-telefony[[#This Row],[rozpoczecie]]</f>
        <v>2.2337962962962754E-3</v>
      </c>
      <c r="O1838">
        <f>IF(telefony[[#This Row],[Czy zagraniczne]]=1, ROUNDUP(telefony[[#This Row],[Trwanie]]*1440,0),0)</f>
        <v>0</v>
      </c>
      <c r="P1838" s="9">
        <f>IF(telefony[[#This Row],[Czy komórkowy]]=1, P1837+telefony[[#This Row],[Trwanie]], P1837)</f>
        <v>2.3304050925925921</v>
      </c>
      <c r="Q1838" s="9">
        <f>IF(telefony[[#This Row],[Czy stacjonarny]]=1, Q1837+telefony[[#This Row],[Trwanie]], Q1837)</f>
        <v>7.2088773148148109</v>
      </c>
    </row>
    <row r="1839" spans="1:17" x14ac:dyDescent="0.25">
      <c r="A1839">
        <v>2604004</v>
      </c>
      <c r="B1839" s="1">
        <v>42942</v>
      </c>
      <c r="C1839" s="2">
        <v>0.6277314814814815</v>
      </c>
      <c r="D1839" s="2">
        <v>0.63423611111111111</v>
      </c>
      <c r="E1839">
        <f>IF(LEN(telefony[[#This Row],[nr]]) = 7, 1,0)</f>
        <v>1</v>
      </c>
      <c r="F1839">
        <f>IF(LEN(telefony[[#This Row],[nr]]) = 8, 1,0)</f>
        <v>0</v>
      </c>
      <c r="G1839">
        <f>IF(LEN(telefony[[#This Row],[nr]]) &gt;= 10, 1,0)</f>
        <v>0</v>
      </c>
      <c r="H1839">
        <f>IF(AND(MID(telefony[[#This Row],[nr]],1,2)="12",  telefony[[#This Row],[Czy stacjonarny]]=1), 1,0)</f>
        <v>0</v>
      </c>
      <c r="I1839" s="2">
        <f>IF(telefony[[#This Row],[Czy stacjonarny na 12]]=1, telefony[[#This Row],[zakonczenie]]-telefony[[#This Row],[rozpoczecie]]+I1838, I1838)</f>
        <v>0.12416666666666637</v>
      </c>
      <c r="J1839" s="9">
        <f>IF(telefony[[#This Row],[Czy stacjonarny]]=1, telefony[[#This Row],[zakonczenie]]-telefony[[#This Row],[rozpoczecie]]+J1838, J1838)</f>
        <v>7.6062847222222159</v>
      </c>
      <c r="K1839" s="9">
        <f>IF(telefony[[#This Row],[Czy komórkowy]]=1, telefony[[#This Row],[zakonczenie]]-telefony[[#This Row],[rozpoczecie]]+K1838, K1838)</f>
        <v>2.4950578703703696</v>
      </c>
      <c r="L1839" s="9">
        <f>IF(telefony[[#This Row],[Czy zagraniczne]]=1, telefony[[#This Row],[zakonczenie]]-telefony[[#This Row],[rozpoczecie]]+L1838, L1838)</f>
        <v>0.51200231481481562</v>
      </c>
      <c r="M1839" s="9">
        <f>IF(telefony[[#This Row],[Czy stacjonarny]]=1, telefony[[#This Row],[zakonczenie]]-telefony[[#This Row],[rozpoczecie]]+M1838, IF(telefony[[#This Row],[Czy komórkowy]]=1, telefony[[#This Row],[zakonczenie]]-telefony[[#This Row],[rozpoczecie]]+M1838, M1838))</f>
        <v>10.101342592592616</v>
      </c>
      <c r="N1839" s="2">
        <f>telefony[[#This Row],[zakonczenie]]-telefony[[#This Row],[rozpoczecie]]</f>
        <v>6.5046296296296102E-3</v>
      </c>
      <c r="O1839">
        <f>IF(telefony[[#This Row],[Czy zagraniczne]]=1, ROUNDUP(telefony[[#This Row],[Trwanie]]*1440,0),0)</f>
        <v>0</v>
      </c>
      <c r="P1839" s="9">
        <f>IF(telefony[[#This Row],[Czy komórkowy]]=1, P1838+telefony[[#This Row],[Trwanie]], P1838)</f>
        <v>2.3304050925925921</v>
      </c>
      <c r="Q1839" s="9">
        <f>IF(telefony[[#This Row],[Czy stacjonarny]]=1, Q1838+telefony[[#This Row],[Trwanie]], Q1838)</f>
        <v>7.2153819444444407</v>
      </c>
    </row>
    <row r="1840" spans="1:17" x14ac:dyDescent="0.25">
      <c r="A1840">
        <v>4379524</v>
      </c>
      <c r="B1840" s="1">
        <v>42943</v>
      </c>
      <c r="C1840" s="2">
        <v>0.33751157407407406</v>
      </c>
      <c r="D1840" s="2">
        <v>0.33754629629629629</v>
      </c>
      <c r="E1840">
        <f>IF(LEN(telefony[[#This Row],[nr]]) = 7, 1,0)</f>
        <v>1</v>
      </c>
      <c r="F1840">
        <f>IF(LEN(telefony[[#This Row],[nr]]) = 8, 1,0)</f>
        <v>0</v>
      </c>
      <c r="G1840">
        <f>IF(LEN(telefony[[#This Row],[nr]]) &gt;= 10, 1,0)</f>
        <v>0</v>
      </c>
      <c r="H1840">
        <f>IF(AND(MID(telefony[[#This Row],[nr]],1,2)="12",  telefony[[#This Row],[Czy stacjonarny]]=1), 1,0)</f>
        <v>0</v>
      </c>
      <c r="I1840" s="2">
        <f>IF(telefony[[#This Row],[Czy stacjonarny na 12]]=1, telefony[[#This Row],[zakonczenie]]-telefony[[#This Row],[rozpoczecie]]+I1839, I1839)</f>
        <v>0.12416666666666637</v>
      </c>
      <c r="J1840" s="9">
        <f>IF(telefony[[#This Row],[Czy stacjonarny]]=1, telefony[[#This Row],[zakonczenie]]-telefony[[#This Row],[rozpoczecie]]+J1839, J1839)</f>
        <v>7.6063194444444377</v>
      </c>
      <c r="K1840" s="9">
        <f>IF(telefony[[#This Row],[Czy komórkowy]]=1, telefony[[#This Row],[zakonczenie]]-telefony[[#This Row],[rozpoczecie]]+K1839, K1839)</f>
        <v>2.4950578703703696</v>
      </c>
      <c r="L1840" s="9">
        <f>IF(telefony[[#This Row],[Czy zagraniczne]]=1, telefony[[#This Row],[zakonczenie]]-telefony[[#This Row],[rozpoczecie]]+L1839, L1839)</f>
        <v>0.51200231481481562</v>
      </c>
      <c r="M1840" s="9">
        <f>IF(telefony[[#This Row],[Czy stacjonarny]]=1, telefony[[#This Row],[zakonczenie]]-telefony[[#This Row],[rozpoczecie]]+M1839, IF(telefony[[#This Row],[Czy komórkowy]]=1, telefony[[#This Row],[zakonczenie]]-telefony[[#This Row],[rozpoczecie]]+M1839, M1839))</f>
        <v>10.101377314814838</v>
      </c>
      <c r="N1840" s="2">
        <f>telefony[[#This Row],[zakonczenie]]-telefony[[#This Row],[rozpoczecie]]</f>
        <v>3.472222222222765E-5</v>
      </c>
      <c r="O1840">
        <f>IF(telefony[[#This Row],[Czy zagraniczne]]=1, ROUNDUP(telefony[[#This Row],[Trwanie]]*1440,0),0)</f>
        <v>0</v>
      </c>
      <c r="P1840" s="9">
        <f>IF(telefony[[#This Row],[Czy komórkowy]]=1, P1839+telefony[[#This Row],[Trwanie]], P1839)</f>
        <v>2.3304050925925921</v>
      </c>
      <c r="Q1840" s="9">
        <f>IF(telefony[[#This Row],[Czy stacjonarny]]=1, Q1839+telefony[[#This Row],[Trwanie]], Q1839)</f>
        <v>7.2154166666666626</v>
      </c>
    </row>
    <row r="1841" spans="1:17" x14ac:dyDescent="0.25">
      <c r="A1841">
        <v>12377650</v>
      </c>
      <c r="B1841" s="1">
        <v>42943</v>
      </c>
      <c r="C1841" s="2">
        <v>0.33943287037037034</v>
      </c>
      <c r="D1841" s="2">
        <v>0.34292824074074074</v>
      </c>
      <c r="E1841">
        <f>IF(LEN(telefony[[#This Row],[nr]]) = 7, 1,0)</f>
        <v>0</v>
      </c>
      <c r="F1841">
        <f>IF(LEN(telefony[[#This Row],[nr]]) = 8, 1,0)</f>
        <v>1</v>
      </c>
      <c r="G1841">
        <f>IF(LEN(telefony[[#This Row],[nr]]) &gt;= 10, 1,0)</f>
        <v>0</v>
      </c>
      <c r="H1841">
        <f>IF(AND(MID(telefony[[#This Row],[nr]],1,2)="12",  telefony[[#This Row],[Czy stacjonarny]]=1), 1,0)</f>
        <v>0</v>
      </c>
      <c r="I1841" s="2">
        <f>IF(telefony[[#This Row],[Czy stacjonarny na 12]]=1, telefony[[#This Row],[zakonczenie]]-telefony[[#This Row],[rozpoczecie]]+I1840, I1840)</f>
        <v>0.12416666666666637</v>
      </c>
      <c r="J1841" s="9">
        <f>IF(telefony[[#This Row],[Czy stacjonarny]]=1, telefony[[#This Row],[zakonczenie]]-telefony[[#This Row],[rozpoczecie]]+J1840, J1840)</f>
        <v>7.6063194444444377</v>
      </c>
      <c r="K1841" s="9">
        <f>IF(telefony[[#This Row],[Czy komórkowy]]=1, telefony[[#This Row],[zakonczenie]]-telefony[[#This Row],[rozpoczecie]]+K1840, K1840)</f>
        <v>2.49855324074074</v>
      </c>
      <c r="L1841" s="9">
        <f>IF(telefony[[#This Row],[Czy zagraniczne]]=1, telefony[[#This Row],[zakonczenie]]-telefony[[#This Row],[rozpoczecie]]+L1840, L1840)</f>
        <v>0.51200231481481562</v>
      </c>
      <c r="M1841" s="9">
        <f>IF(telefony[[#This Row],[Czy stacjonarny]]=1, telefony[[#This Row],[zakonczenie]]-telefony[[#This Row],[rozpoczecie]]+M1840, IF(telefony[[#This Row],[Czy komórkowy]]=1, telefony[[#This Row],[zakonczenie]]-telefony[[#This Row],[rozpoczecie]]+M1840, M1840))</f>
        <v>10.104872685185208</v>
      </c>
      <c r="N1841" s="2">
        <f>telefony[[#This Row],[zakonczenie]]-telefony[[#This Row],[rozpoczecie]]</f>
        <v>3.4953703703703987E-3</v>
      </c>
      <c r="O1841">
        <f>IF(telefony[[#This Row],[Czy zagraniczne]]=1, ROUNDUP(telefony[[#This Row],[Trwanie]]*1440,0),0)</f>
        <v>0</v>
      </c>
      <c r="P1841" s="9">
        <f>IF(telefony[[#This Row],[Czy komórkowy]]=1, P1840+telefony[[#This Row],[Trwanie]], P1840)</f>
        <v>2.3339004629629625</v>
      </c>
      <c r="Q1841" s="9">
        <f>IF(telefony[[#This Row],[Czy stacjonarny]]=1, Q1840+telefony[[#This Row],[Trwanie]], Q1840)</f>
        <v>7.2154166666666626</v>
      </c>
    </row>
    <row r="1842" spans="1:17" x14ac:dyDescent="0.25">
      <c r="A1842">
        <v>77869622</v>
      </c>
      <c r="B1842" s="1">
        <v>42943</v>
      </c>
      <c r="C1842" s="2">
        <v>0.34219907407407407</v>
      </c>
      <c r="D1842" s="2">
        <v>0.35170138888888891</v>
      </c>
      <c r="E1842">
        <f>IF(LEN(telefony[[#This Row],[nr]]) = 7, 1,0)</f>
        <v>0</v>
      </c>
      <c r="F1842">
        <f>IF(LEN(telefony[[#This Row],[nr]]) = 8, 1,0)</f>
        <v>1</v>
      </c>
      <c r="G1842">
        <f>IF(LEN(telefony[[#This Row],[nr]]) &gt;= 10, 1,0)</f>
        <v>0</v>
      </c>
      <c r="H1842">
        <f>IF(AND(MID(telefony[[#This Row],[nr]],1,2)="12",  telefony[[#This Row],[Czy stacjonarny]]=1), 1,0)</f>
        <v>0</v>
      </c>
      <c r="I1842" s="2">
        <f>IF(telefony[[#This Row],[Czy stacjonarny na 12]]=1, telefony[[#This Row],[zakonczenie]]-telefony[[#This Row],[rozpoczecie]]+I1841, I1841)</f>
        <v>0.12416666666666637</v>
      </c>
      <c r="J1842" s="9">
        <f>IF(telefony[[#This Row],[Czy stacjonarny]]=1, telefony[[#This Row],[zakonczenie]]-telefony[[#This Row],[rozpoczecie]]+J1841, J1841)</f>
        <v>7.6063194444444377</v>
      </c>
      <c r="K1842" s="9">
        <f>IF(telefony[[#This Row],[Czy komórkowy]]=1, telefony[[#This Row],[zakonczenie]]-telefony[[#This Row],[rozpoczecie]]+K1841, K1841)</f>
        <v>2.508055555555555</v>
      </c>
      <c r="L1842" s="9">
        <f>IF(telefony[[#This Row],[Czy zagraniczne]]=1, telefony[[#This Row],[zakonczenie]]-telefony[[#This Row],[rozpoczecie]]+L1841, L1841)</f>
        <v>0.51200231481481562</v>
      </c>
      <c r="M1842" s="9">
        <f>IF(telefony[[#This Row],[Czy stacjonarny]]=1, telefony[[#This Row],[zakonczenie]]-telefony[[#This Row],[rozpoczecie]]+M1841, IF(telefony[[#This Row],[Czy komórkowy]]=1, telefony[[#This Row],[zakonczenie]]-telefony[[#This Row],[rozpoczecie]]+M1841, M1841))</f>
        <v>10.114375000000024</v>
      </c>
      <c r="N1842" s="2">
        <f>telefony[[#This Row],[zakonczenie]]-telefony[[#This Row],[rozpoczecie]]</f>
        <v>9.5023148148148384E-3</v>
      </c>
      <c r="O1842">
        <f>IF(telefony[[#This Row],[Czy zagraniczne]]=1, ROUNDUP(telefony[[#This Row],[Trwanie]]*1440,0),0)</f>
        <v>0</v>
      </c>
      <c r="P1842" s="9">
        <f>IF(telefony[[#This Row],[Czy komórkowy]]=1, P1841+telefony[[#This Row],[Trwanie]], P1841)</f>
        <v>2.3434027777777775</v>
      </c>
      <c r="Q1842" s="9">
        <f>IF(telefony[[#This Row],[Czy stacjonarny]]=1, Q1841+telefony[[#This Row],[Trwanie]], Q1841)</f>
        <v>7.2154166666666626</v>
      </c>
    </row>
    <row r="1843" spans="1:17" x14ac:dyDescent="0.25">
      <c r="A1843">
        <v>3414247278</v>
      </c>
      <c r="B1843" s="1">
        <v>42943</v>
      </c>
      <c r="C1843" s="2">
        <v>0.34658564814814813</v>
      </c>
      <c r="D1843" s="2">
        <v>0.34666666666666668</v>
      </c>
      <c r="E1843">
        <f>IF(LEN(telefony[[#This Row],[nr]]) = 7, 1,0)</f>
        <v>0</v>
      </c>
      <c r="F1843">
        <f>IF(LEN(telefony[[#This Row],[nr]]) = 8, 1,0)</f>
        <v>0</v>
      </c>
      <c r="G1843">
        <f>IF(LEN(telefony[[#This Row],[nr]]) &gt;= 10, 1,0)</f>
        <v>1</v>
      </c>
      <c r="H1843">
        <f>IF(AND(MID(telefony[[#This Row],[nr]],1,2)="12",  telefony[[#This Row],[Czy stacjonarny]]=1), 1,0)</f>
        <v>0</v>
      </c>
      <c r="I1843" s="2">
        <f>IF(telefony[[#This Row],[Czy stacjonarny na 12]]=1, telefony[[#This Row],[zakonczenie]]-telefony[[#This Row],[rozpoczecie]]+I1842, I1842)</f>
        <v>0.12416666666666637</v>
      </c>
      <c r="J1843" s="9">
        <f>IF(telefony[[#This Row],[Czy stacjonarny]]=1, telefony[[#This Row],[zakonczenie]]-telefony[[#This Row],[rozpoczecie]]+J1842, J1842)</f>
        <v>7.6063194444444377</v>
      </c>
      <c r="K1843" s="9">
        <f>IF(telefony[[#This Row],[Czy komórkowy]]=1, telefony[[#This Row],[zakonczenie]]-telefony[[#This Row],[rozpoczecie]]+K1842, K1842)</f>
        <v>2.508055555555555</v>
      </c>
      <c r="L1843" s="9">
        <f>IF(telefony[[#This Row],[Czy zagraniczne]]=1, telefony[[#This Row],[zakonczenie]]-telefony[[#This Row],[rozpoczecie]]+L1842, L1842)</f>
        <v>0.51208333333333411</v>
      </c>
      <c r="M1843" s="9">
        <f>IF(telefony[[#This Row],[Czy stacjonarny]]=1, telefony[[#This Row],[zakonczenie]]-telefony[[#This Row],[rozpoczecie]]+M1842, IF(telefony[[#This Row],[Czy komórkowy]]=1, telefony[[#This Row],[zakonczenie]]-telefony[[#This Row],[rozpoczecie]]+M1842, M1842))</f>
        <v>10.114375000000024</v>
      </c>
      <c r="N1843" s="2">
        <f>telefony[[#This Row],[zakonczenie]]-telefony[[#This Row],[rozpoczecie]]</f>
        <v>8.1018518518549687E-5</v>
      </c>
      <c r="O1843">
        <f>IF(telefony[[#This Row],[Czy zagraniczne]]=1, ROUNDUP(telefony[[#This Row],[Trwanie]]*1440,0),0)</f>
        <v>1</v>
      </c>
      <c r="P1843" s="9">
        <f>IF(telefony[[#This Row],[Czy komórkowy]]=1, P1842+telefony[[#This Row],[Trwanie]], P1842)</f>
        <v>2.3434027777777775</v>
      </c>
      <c r="Q1843" s="9">
        <f>IF(telefony[[#This Row],[Czy stacjonarny]]=1, Q1842+telefony[[#This Row],[Trwanie]], Q1842)</f>
        <v>7.2154166666666626</v>
      </c>
    </row>
    <row r="1844" spans="1:17" x14ac:dyDescent="0.25">
      <c r="A1844">
        <v>5839324907</v>
      </c>
      <c r="B1844" s="1">
        <v>42943</v>
      </c>
      <c r="C1844" s="2">
        <v>0.3490509259259259</v>
      </c>
      <c r="D1844" s="2">
        <v>0.35481481481481481</v>
      </c>
      <c r="E1844">
        <f>IF(LEN(telefony[[#This Row],[nr]]) = 7, 1,0)</f>
        <v>0</v>
      </c>
      <c r="F1844">
        <f>IF(LEN(telefony[[#This Row],[nr]]) = 8, 1,0)</f>
        <v>0</v>
      </c>
      <c r="G1844">
        <f>IF(LEN(telefony[[#This Row],[nr]]) &gt;= 10, 1,0)</f>
        <v>1</v>
      </c>
      <c r="H1844">
        <f>IF(AND(MID(telefony[[#This Row],[nr]],1,2)="12",  telefony[[#This Row],[Czy stacjonarny]]=1), 1,0)</f>
        <v>0</v>
      </c>
      <c r="I1844" s="2">
        <f>IF(telefony[[#This Row],[Czy stacjonarny na 12]]=1, telefony[[#This Row],[zakonczenie]]-telefony[[#This Row],[rozpoczecie]]+I1843, I1843)</f>
        <v>0.12416666666666637</v>
      </c>
      <c r="J1844" s="9">
        <f>IF(telefony[[#This Row],[Czy stacjonarny]]=1, telefony[[#This Row],[zakonczenie]]-telefony[[#This Row],[rozpoczecie]]+J1843, J1843)</f>
        <v>7.6063194444444377</v>
      </c>
      <c r="K1844" s="9">
        <f>IF(telefony[[#This Row],[Czy komórkowy]]=1, telefony[[#This Row],[zakonczenie]]-telefony[[#This Row],[rozpoczecie]]+K1843, K1843)</f>
        <v>2.508055555555555</v>
      </c>
      <c r="L1844" s="9">
        <f>IF(telefony[[#This Row],[Czy zagraniczne]]=1, telefony[[#This Row],[zakonczenie]]-telefony[[#This Row],[rozpoczecie]]+L1843, L1843)</f>
        <v>0.51784722222222301</v>
      </c>
      <c r="M1844" s="9">
        <f>IF(telefony[[#This Row],[Czy stacjonarny]]=1, telefony[[#This Row],[zakonczenie]]-telefony[[#This Row],[rozpoczecie]]+M1843, IF(telefony[[#This Row],[Czy komórkowy]]=1, telefony[[#This Row],[zakonczenie]]-telefony[[#This Row],[rozpoczecie]]+M1843, M1843))</f>
        <v>10.114375000000024</v>
      </c>
      <c r="N1844" s="2">
        <f>telefony[[#This Row],[zakonczenie]]-telefony[[#This Row],[rozpoczecie]]</f>
        <v>5.7638888888889017E-3</v>
      </c>
      <c r="O1844">
        <f>IF(telefony[[#This Row],[Czy zagraniczne]]=1, ROUNDUP(telefony[[#This Row],[Trwanie]]*1440,0),0)</f>
        <v>9</v>
      </c>
      <c r="P1844" s="9">
        <f>IF(telefony[[#This Row],[Czy komórkowy]]=1, P1843+telefony[[#This Row],[Trwanie]], P1843)</f>
        <v>2.3434027777777775</v>
      </c>
      <c r="Q1844" s="9">
        <f>IF(telefony[[#This Row],[Czy stacjonarny]]=1, Q1843+telefony[[#This Row],[Trwanie]], Q1843)</f>
        <v>7.2154166666666626</v>
      </c>
    </row>
    <row r="1845" spans="1:17" x14ac:dyDescent="0.25">
      <c r="A1845">
        <v>4852863</v>
      </c>
      <c r="B1845" s="1">
        <v>42943</v>
      </c>
      <c r="C1845" s="2">
        <v>0.34975694444444444</v>
      </c>
      <c r="D1845" s="2">
        <v>0.35971064814814813</v>
      </c>
      <c r="E1845">
        <f>IF(LEN(telefony[[#This Row],[nr]]) = 7, 1,0)</f>
        <v>1</v>
      </c>
      <c r="F1845">
        <f>IF(LEN(telefony[[#This Row],[nr]]) = 8, 1,0)</f>
        <v>0</v>
      </c>
      <c r="G1845">
        <f>IF(LEN(telefony[[#This Row],[nr]]) &gt;= 10, 1,0)</f>
        <v>0</v>
      </c>
      <c r="H1845">
        <f>IF(AND(MID(telefony[[#This Row],[nr]],1,2)="12",  telefony[[#This Row],[Czy stacjonarny]]=1), 1,0)</f>
        <v>0</v>
      </c>
      <c r="I1845" s="2">
        <f>IF(telefony[[#This Row],[Czy stacjonarny na 12]]=1, telefony[[#This Row],[zakonczenie]]-telefony[[#This Row],[rozpoczecie]]+I1844, I1844)</f>
        <v>0.12416666666666637</v>
      </c>
      <c r="J1845" s="9">
        <f>IF(telefony[[#This Row],[Czy stacjonarny]]=1, telefony[[#This Row],[zakonczenie]]-telefony[[#This Row],[rozpoczecie]]+J1844, J1844)</f>
        <v>7.6162731481481414</v>
      </c>
      <c r="K1845" s="9">
        <f>IF(telefony[[#This Row],[Czy komórkowy]]=1, telefony[[#This Row],[zakonczenie]]-telefony[[#This Row],[rozpoczecie]]+K1844, K1844)</f>
        <v>2.508055555555555</v>
      </c>
      <c r="L1845" s="9">
        <f>IF(telefony[[#This Row],[Czy zagraniczne]]=1, telefony[[#This Row],[zakonczenie]]-telefony[[#This Row],[rozpoczecie]]+L1844, L1844)</f>
        <v>0.51784722222222301</v>
      </c>
      <c r="M1845" s="9">
        <f>IF(telefony[[#This Row],[Czy stacjonarny]]=1, telefony[[#This Row],[zakonczenie]]-telefony[[#This Row],[rozpoczecie]]+M1844, IF(telefony[[#This Row],[Czy komórkowy]]=1, telefony[[#This Row],[zakonczenie]]-telefony[[#This Row],[rozpoczecie]]+M1844, M1844))</f>
        <v>10.124328703703728</v>
      </c>
      <c r="N1845" s="2">
        <f>telefony[[#This Row],[zakonczenie]]-telefony[[#This Row],[rozpoczecie]]</f>
        <v>9.9537037037036868E-3</v>
      </c>
      <c r="O1845">
        <f>IF(telefony[[#This Row],[Czy zagraniczne]]=1, ROUNDUP(telefony[[#This Row],[Trwanie]]*1440,0),0)</f>
        <v>0</v>
      </c>
      <c r="P1845" s="9">
        <f>IF(telefony[[#This Row],[Czy komórkowy]]=1, P1844+telefony[[#This Row],[Trwanie]], P1844)</f>
        <v>2.3434027777777775</v>
      </c>
      <c r="Q1845" s="9">
        <f>IF(telefony[[#This Row],[Czy stacjonarny]]=1, Q1844+telefony[[#This Row],[Trwanie]], Q1844)</f>
        <v>7.2253703703703662</v>
      </c>
    </row>
    <row r="1846" spans="1:17" x14ac:dyDescent="0.25">
      <c r="A1846">
        <v>3245936</v>
      </c>
      <c r="B1846" s="1">
        <v>42943</v>
      </c>
      <c r="C1846" s="2">
        <v>0.35116898148148146</v>
      </c>
      <c r="D1846" s="2">
        <v>0.35408564814814814</v>
      </c>
      <c r="E1846">
        <f>IF(LEN(telefony[[#This Row],[nr]]) = 7, 1,0)</f>
        <v>1</v>
      </c>
      <c r="F1846">
        <f>IF(LEN(telefony[[#This Row],[nr]]) = 8, 1,0)</f>
        <v>0</v>
      </c>
      <c r="G1846">
        <f>IF(LEN(telefony[[#This Row],[nr]]) &gt;= 10, 1,0)</f>
        <v>0</v>
      </c>
      <c r="H1846">
        <f>IF(AND(MID(telefony[[#This Row],[nr]],1,2)="12",  telefony[[#This Row],[Czy stacjonarny]]=1), 1,0)</f>
        <v>0</v>
      </c>
      <c r="I1846" s="2">
        <f>IF(telefony[[#This Row],[Czy stacjonarny na 12]]=1, telefony[[#This Row],[zakonczenie]]-telefony[[#This Row],[rozpoczecie]]+I1845, I1845)</f>
        <v>0.12416666666666637</v>
      </c>
      <c r="J1846" s="9">
        <f>IF(telefony[[#This Row],[Czy stacjonarny]]=1, telefony[[#This Row],[zakonczenie]]-telefony[[#This Row],[rozpoczecie]]+J1845, J1845)</f>
        <v>7.6191898148148081</v>
      </c>
      <c r="K1846" s="9">
        <f>IF(telefony[[#This Row],[Czy komórkowy]]=1, telefony[[#This Row],[zakonczenie]]-telefony[[#This Row],[rozpoczecie]]+K1845, K1845)</f>
        <v>2.508055555555555</v>
      </c>
      <c r="L1846" s="9">
        <f>IF(telefony[[#This Row],[Czy zagraniczne]]=1, telefony[[#This Row],[zakonczenie]]-telefony[[#This Row],[rozpoczecie]]+L1845, L1845)</f>
        <v>0.51784722222222301</v>
      </c>
      <c r="M1846" s="9">
        <f>IF(telefony[[#This Row],[Czy stacjonarny]]=1, telefony[[#This Row],[zakonczenie]]-telefony[[#This Row],[rozpoczecie]]+M1845, IF(telefony[[#This Row],[Czy komórkowy]]=1, telefony[[#This Row],[zakonczenie]]-telefony[[#This Row],[rozpoczecie]]+M1845, M1845))</f>
        <v>10.127245370370396</v>
      </c>
      <c r="N1846" s="2">
        <f>telefony[[#This Row],[zakonczenie]]-telefony[[#This Row],[rozpoczecie]]</f>
        <v>2.9166666666666785E-3</v>
      </c>
      <c r="O1846">
        <f>IF(telefony[[#This Row],[Czy zagraniczne]]=1, ROUNDUP(telefony[[#This Row],[Trwanie]]*1440,0),0)</f>
        <v>0</v>
      </c>
      <c r="P1846" s="9">
        <f>IF(telefony[[#This Row],[Czy komórkowy]]=1, P1845+telefony[[#This Row],[Trwanie]], P1845)</f>
        <v>2.3434027777777775</v>
      </c>
      <c r="Q1846" s="9">
        <f>IF(telefony[[#This Row],[Czy stacjonarny]]=1, Q1845+telefony[[#This Row],[Trwanie]], Q1845)</f>
        <v>7.2282870370370329</v>
      </c>
    </row>
    <row r="1847" spans="1:17" x14ac:dyDescent="0.25">
      <c r="A1847">
        <v>6674505</v>
      </c>
      <c r="B1847" s="1">
        <v>42943</v>
      </c>
      <c r="C1847" s="2">
        <v>0.35136574074074073</v>
      </c>
      <c r="D1847" s="2">
        <v>0.35390046296296296</v>
      </c>
      <c r="E1847">
        <f>IF(LEN(telefony[[#This Row],[nr]]) = 7, 1,0)</f>
        <v>1</v>
      </c>
      <c r="F1847">
        <f>IF(LEN(telefony[[#This Row],[nr]]) = 8, 1,0)</f>
        <v>0</v>
      </c>
      <c r="G1847">
        <f>IF(LEN(telefony[[#This Row],[nr]]) &gt;= 10, 1,0)</f>
        <v>0</v>
      </c>
      <c r="H1847">
        <f>IF(AND(MID(telefony[[#This Row],[nr]],1,2)="12",  telefony[[#This Row],[Czy stacjonarny]]=1), 1,0)</f>
        <v>0</v>
      </c>
      <c r="I1847" s="2">
        <f>IF(telefony[[#This Row],[Czy stacjonarny na 12]]=1, telefony[[#This Row],[zakonczenie]]-telefony[[#This Row],[rozpoczecie]]+I1846, I1846)</f>
        <v>0.12416666666666637</v>
      </c>
      <c r="J1847" s="9">
        <f>IF(telefony[[#This Row],[Czy stacjonarny]]=1, telefony[[#This Row],[zakonczenie]]-telefony[[#This Row],[rozpoczecie]]+J1846, J1846)</f>
        <v>7.6217245370370303</v>
      </c>
      <c r="K1847" s="9">
        <f>IF(telefony[[#This Row],[Czy komórkowy]]=1, telefony[[#This Row],[zakonczenie]]-telefony[[#This Row],[rozpoczecie]]+K1846, K1846)</f>
        <v>2.508055555555555</v>
      </c>
      <c r="L1847" s="9">
        <f>IF(telefony[[#This Row],[Czy zagraniczne]]=1, telefony[[#This Row],[zakonczenie]]-telefony[[#This Row],[rozpoczecie]]+L1846, L1846)</f>
        <v>0.51784722222222301</v>
      </c>
      <c r="M1847" s="9">
        <f>IF(telefony[[#This Row],[Czy stacjonarny]]=1, telefony[[#This Row],[zakonczenie]]-telefony[[#This Row],[rozpoczecie]]+M1846, IF(telefony[[#This Row],[Czy komórkowy]]=1, telefony[[#This Row],[zakonczenie]]-telefony[[#This Row],[rozpoczecie]]+M1846, M1846))</f>
        <v>10.129780092592618</v>
      </c>
      <c r="N1847" s="2">
        <f>telefony[[#This Row],[zakonczenie]]-telefony[[#This Row],[rozpoczecie]]</f>
        <v>2.5347222222222299E-3</v>
      </c>
      <c r="O1847">
        <f>IF(telefony[[#This Row],[Czy zagraniczne]]=1, ROUNDUP(telefony[[#This Row],[Trwanie]]*1440,0),0)</f>
        <v>0</v>
      </c>
      <c r="P1847" s="9">
        <f>IF(telefony[[#This Row],[Czy komórkowy]]=1, P1846+telefony[[#This Row],[Trwanie]], P1846)</f>
        <v>2.3434027777777775</v>
      </c>
      <c r="Q1847" s="9">
        <f>IF(telefony[[#This Row],[Czy stacjonarny]]=1, Q1846+telefony[[#This Row],[Trwanie]], Q1846)</f>
        <v>7.2308217592592552</v>
      </c>
    </row>
    <row r="1848" spans="1:17" x14ac:dyDescent="0.25">
      <c r="A1848">
        <v>9591892</v>
      </c>
      <c r="B1848" s="1">
        <v>42943</v>
      </c>
      <c r="C1848" s="2">
        <v>0.35487268518518517</v>
      </c>
      <c r="D1848" s="2">
        <v>0.36251157407407408</v>
      </c>
      <c r="E1848">
        <f>IF(LEN(telefony[[#This Row],[nr]]) = 7, 1,0)</f>
        <v>1</v>
      </c>
      <c r="F1848">
        <f>IF(LEN(telefony[[#This Row],[nr]]) = 8, 1,0)</f>
        <v>0</v>
      </c>
      <c r="G1848">
        <f>IF(LEN(telefony[[#This Row],[nr]]) &gt;= 10, 1,0)</f>
        <v>0</v>
      </c>
      <c r="H1848">
        <f>IF(AND(MID(telefony[[#This Row],[nr]],1,2)="12",  telefony[[#This Row],[Czy stacjonarny]]=1), 1,0)</f>
        <v>0</v>
      </c>
      <c r="I1848" s="2">
        <f>IF(telefony[[#This Row],[Czy stacjonarny na 12]]=1, telefony[[#This Row],[zakonczenie]]-telefony[[#This Row],[rozpoczecie]]+I1847, I1847)</f>
        <v>0.12416666666666637</v>
      </c>
      <c r="J1848" s="9">
        <f>IF(telefony[[#This Row],[Czy stacjonarny]]=1, telefony[[#This Row],[zakonczenie]]-telefony[[#This Row],[rozpoczecie]]+J1847, J1847)</f>
        <v>7.6293634259259191</v>
      </c>
      <c r="K1848" s="9">
        <f>IF(telefony[[#This Row],[Czy komórkowy]]=1, telefony[[#This Row],[zakonczenie]]-telefony[[#This Row],[rozpoczecie]]+K1847, K1847)</f>
        <v>2.508055555555555</v>
      </c>
      <c r="L1848" s="9">
        <f>IF(telefony[[#This Row],[Czy zagraniczne]]=1, telefony[[#This Row],[zakonczenie]]-telefony[[#This Row],[rozpoczecie]]+L1847, L1847)</f>
        <v>0.51784722222222301</v>
      </c>
      <c r="M1848" s="9">
        <f>IF(telefony[[#This Row],[Czy stacjonarny]]=1, telefony[[#This Row],[zakonczenie]]-telefony[[#This Row],[rozpoczecie]]+M1847, IF(telefony[[#This Row],[Czy komórkowy]]=1, telefony[[#This Row],[zakonczenie]]-telefony[[#This Row],[rozpoczecie]]+M1847, M1847))</f>
        <v>10.137418981481508</v>
      </c>
      <c r="N1848" s="2">
        <f>telefony[[#This Row],[zakonczenie]]-telefony[[#This Row],[rozpoczecie]]</f>
        <v>7.6388888888889173E-3</v>
      </c>
      <c r="O1848">
        <f>IF(telefony[[#This Row],[Czy zagraniczne]]=1, ROUNDUP(telefony[[#This Row],[Trwanie]]*1440,0),0)</f>
        <v>0</v>
      </c>
      <c r="P1848" s="9">
        <f>IF(telefony[[#This Row],[Czy komórkowy]]=1, P1847+telefony[[#This Row],[Trwanie]], P1847)</f>
        <v>2.3434027777777775</v>
      </c>
      <c r="Q1848" s="9">
        <f>IF(telefony[[#This Row],[Czy stacjonarny]]=1, Q1847+telefony[[#This Row],[Trwanie]], Q1847)</f>
        <v>7.2384606481481439</v>
      </c>
    </row>
    <row r="1849" spans="1:17" x14ac:dyDescent="0.25">
      <c r="A1849">
        <v>96404523</v>
      </c>
      <c r="B1849" s="1">
        <v>42943</v>
      </c>
      <c r="C1849" s="2">
        <v>0.35592592592592592</v>
      </c>
      <c r="D1849" s="2">
        <v>0.36366898148148147</v>
      </c>
      <c r="E1849">
        <f>IF(LEN(telefony[[#This Row],[nr]]) = 7, 1,0)</f>
        <v>0</v>
      </c>
      <c r="F1849">
        <f>IF(LEN(telefony[[#This Row],[nr]]) = 8, 1,0)</f>
        <v>1</v>
      </c>
      <c r="G1849">
        <f>IF(LEN(telefony[[#This Row],[nr]]) &gt;= 10, 1,0)</f>
        <v>0</v>
      </c>
      <c r="H1849">
        <f>IF(AND(MID(telefony[[#This Row],[nr]],1,2)="12",  telefony[[#This Row],[Czy stacjonarny]]=1), 1,0)</f>
        <v>0</v>
      </c>
      <c r="I1849" s="2">
        <f>IF(telefony[[#This Row],[Czy stacjonarny na 12]]=1, telefony[[#This Row],[zakonczenie]]-telefony[[#This Row],[rozpoczecie]]+I1848, I1848)</f>
        <v>0.12416666666666637</v>
      </c>
      <c r="J1849" s="9">
        <f>IF(telefony[[#This Row],[Czy stacjonarny]]=1, telefony[[#This Row],[zakonczenie]]-telefony[[#This Row],[rozpoczecie]]+J1848, J1848)</f>
        <v>7.6293634259259191</v>
      </c>
      <c r="K1849" s="9">
        <f>IF(telefony[[#This Row],[Czy komórkowy]]=1, telefony[[#This Row],[zakonczenie]]-telefony[[#This Row],[rozpoczecie]]+K1848, K1848)</f>
        <v>2.5157986111111104</v>
      </c>
      <c r="L1849" s="9">
        <f>IF(telefony[[#This Row],[Czy zagraniczne]]=1, telefony[[#This Row],[zakonczenie]]-telefony[[#This Row],[rozpoczecie]]+L1848, L1848)</f>
        <v>0.51784722222222301</v>
      </c>
      <c r="M1849" s="9">
        <f>IF(telefony[[#This Row],[Czy stacjonarny]]=1, telefony[[#This Row],[zakonczenie]]-telefony[[#This Row],[rozpoczecie]]+M1848, IF(telefony[[#This Row],[Czy komórkowy]]=1, telefony[[#This Row],[zakonczenie]]-telefony[[#This Row],[rozpoczecie]]+M1848, M1848))</f>
        <v>10.145162037037064</v>
      </c>
      <c r="N1849" s="2">
        <f>telefony[[#This Row],[zakonczenie]]-telefony[[#This Row],[rozpoczecie]]</f>
        <v>7.7430555555555447E-3</v>
      </c>
      <c r="O1849">
        <f>IF(telefony[[#This Row],[Czy zagraniczne]]=1, ROUNDUP(telefony[[#This Row],[Trwanie]]*1440,0),0)</f>
        <v>0</v>
      </c>
      <c r="P1849" s="9">
        <f>IF(telefony[[#This Row],[Czy komórkowy]]=1, P1848+telefony[[#This Row],[Trwanie]], P1848)</f>
        <v>2.3511458333333328</v>
      </c>
      <c r="Q1849" s="9">
        <f>IF(telefony[[#This Row],[Czy stacjonarny]]=1, Q1848+telefony[[#This Row],[Trwanie]], Q1848)</f>
        <v>7.2384606481481439</v>
      </c>
    </row>
    <row r="1850" spans="1:17" x14ac:dyDescent="0.25">
      <c r="A1850">
        <v>1405478</v>
      </c>
      <c r="B1850" s="1">
        <v>42943</v>
      </c>
      <c r="C1850" s="2">
        <v>0.35940972222222223</v>
      </c>
      <c r="D1850" s="2">
        <v>0.36412037037037037</v>
      </c>
      <c r="E1850">
        <f>IF(LEN(telefony[[#This Row],[nr]]) = 7, 1,0)</f>
        <v>1</v>
      </c>
      <c r="F1850">
        <f>IF(LEN(telefony[[#This Row],[nr]]) = 8, 1,0)</f>
        <v>0</v>
      </c>
      <c r="G1850">
        <f>IF(LEN(telefony[[#This Row],[nr]]) &gt;= 10, 1,0)</f>
        <v>0</v>
      </c>
      <c r="H1850">
        <f>IF(AND(MID(telefony[[#This Row],[nr]],1,2)="12",  telefony[[#This Row],[Czy stacjonarny]]=1), 1,0)</f>
        <v>0</v>
      </c>
      <c r="I1850" s="2">
        <f>IF(telefony[[#This Row],[Czy stacjonarny na 12]]=1, telefony[[#This Row],[zakonczenie]]-telefony[[#This Row],[rozpoczecie]]+I1849, I1849)</f>
        <v>0.12416666666666637</v>
      </c>
      <c r="J1850" s="9">
        <f>IF(telefony[[#This Row],[Czy stacjonarny]]=1, telefony[[#This Row],[zakonczenie]]-telefony[[#This Row],[rozpoczecie]]+J1849, J1849)</f>
        <v>7.6340740740740669</v>
      </c>
      <c r="K1850" s="9">
        <f>IF(telefony[[#This Row],[Czy komórkowy]]=1, telefony[[#This Row],[zakonczenie]]-telefony[[#This Row],[rozpoczecie]]+K1849, K1849)</f>
        <v>2.5157986111111104</v>
      </c>
      <c r="L1850" s="9">
        <f>IF(telefony[[#This Row],[Czy zagraniczne]]=1, telefony[[#This Row],[zakonczenie]]-telefony[[#This Row],[rozpoczecie]]+L1849, L1849)</f>
        <v>0.51784722222222301</v>
      </c>
      <c r="M1850" s="9">
        <f>IF(telefony[[#This Row],[Czy stacjonarny]]=1, telefony[[#This Row],[zakonczenie]]-telefony[[#This Row],[rozpoczecie]]+M1849, IF(telefony[[#This Row],[Czy komórkowy]]=1, telefony[[#This Row],[zakonczenie]]-telefony[[#This Row],[rozpoczecie]]+M1849, M1849))</f>
        <v>10.149872685185212</v>
      </c>
      <c r="N1850" s="2">
        <f>telefony[[#This Row],[zakonczenie]]-telefony[[#This Row],[rozpoczecie]]</f>
        <v>4.7106481481481444E-3</v>
      </c>
      <c r="O1850">
        <f>IF(telefony[[#This Row],[Czy zagraniczne]]=1, ROUNDUP(telefony[[#This Row],[Trwanie]]*1440,0),0)</f>
        <v>0</v>
      </c>
      <c r="P1850" s="9">
        <f>IF(telefony[[#This Row],[Czy komórkowy]]=1, P1849+telefony[[#This Row],[Trwanie]], P1849)</f>
        <v>2.3511458333333328</v>
      </c>
      <c r="Q1850" s="9">
        <f>IF(telefony[[#This Row],[Czy stacjonarny]]=1, Q1849+telefony[[#This Row],[Trwanie]], Q1849)</f>
        <v>7.2431712962962918</v>
      </c>
    </row>
    <row r="1851" spans="1:17" x14ac:dyDescent="0.25">
      <c r="A1851">
        <v>5900506</v>
      </c>
      <c r="B1851" s="1">
        <v>42943</v>
      </c>
      <c r="C1851" s="2">
        <v>0.36026620370370371</v>
      </c>
      <c r="D1851" s="2">
        <v>0.36319444444444443</v>
      </c>
      <c r="E1851">
        <f>IF(LEN(telefony[[#This Row],[nr]]) = 7, 1,0)</f>
        <v>1</v>
      </c>
      <c r="F1851">
        <f>IF(LEN(telefony[[#This Row],[nr]]) = 8, 1,0)</f>
        <v>0</v>
      </c>
      <c r="G1851">
        <f>IF(LEN(telefony[[#This Row],[nr]]) &gt;= 10, 1,0)</f>
        <v>0</v>
      </c>
      <c r="H1851">
        <f>IF(AND(MID(telefony[[#This Row],[nr]],1,2)="12",  telefony[[#This Row],[Czy stacjonarny]]=1), 1,0)</f>
        <v>0</v>
      </c>
      <c r="I1851" s="2">
        <f>IF(telefony[[#This Row],[Czy stacjonarny na 12]]=1, telefony[[#This Row],[zakonczenie]]-telefony[[#This Row],[rozpoczecie]]+I1850, I1850)</f>
        <v>0.12416666666666637</v>
      </c>
      <c r="J1851" s="9">
        <f>IF(telefony[[#This Row],[Czy stacjonarny]]=1, telefony[[#This Row],[zakonczenie]]-telefony[[#This Row],[rozpoczecie]]+J1850, J1850)</f>
        <v>7.6370023148148078</v>
      </c>
      <c r="K1851" s="9">
        <f>IF(telefony[[#This Row],[Czy komórkowy]]=1, telefony[[#This Row],[zakonczenie]]-telefony[[#This Row],[rozpoczecie]]+K1850, K1850)</f>
        <v>2.5157986111111104</v>
      </c>
      <c r="L1851" s="9">
        <f>IF(telefony[[#This Row],[Czy zagraniczne]]=1, telefony[[#This Row],[zakonczenie]]-telefony[[#This Row],[rozpoczecie]]+L1850, L1850)</f>
        <v>0.51784722222222301</v>
      </c>
      <c r="M1851" s="9">
        <f>IF(telefony[[#This Row],[Czy stacjonarny]]=1, telefony[[#This Row],[zakonczenie]]-telefony[[#This Row],[rozpoczecie]]+M1850, IF(telefony[[#This Row],[Czy komórkowy]]=1, telefony[[#This Row],[zakonczenie]]-telefony[[#This Row],[rozpoczecie]]+M1850, M1850))</f>
        <v>10.152800925925952</v>
      </c>
      <c r="N1851" s="2">
        <f>telefony[[#This Row],[zakonczenie]]-telefony[[#This Row],[rozpoczecie]]</f>
        <v>2.9282407407407174E-3</v>
      </c>
      <c r="O1851">
        <f>IF(telefony[[#This Row],[Czy zagraniczne]]=1, ROUNDUP(telefony[[#This Row],[Trwanie]]*1440,0),0)</f>
        <v>0</v>
      </c>
      <c r="P1851" s="9">
        <f>IF(telefony[[#This Row],[Czy komórkowy]]=1, P1850+telefony[[#This Row],[Trwanie]], P1850)</f>
        <v>2.3511458333333328</v>
      </c>
      <c r="Q1851" s="9">
        <f>IF(telefony[[#This Row],[Czy stacjonarny]]=1, Q1850+telefony[[#This Row],[Trwanie]], Q1850)</f>
        <v>7.2460995370370327</v>
      </c>
    </row>
    <row r="1852" spans="1:17" x14ac:dyDescent="0.25">
      <c r="A1852">
        <v>6060835</v>
      </c>
      <c r="B1852" s="1">
        <v>42943</v>
      </c>
      <c r="C1852" s="2">
        <v>0.36148148148148146</v>
      </c>
      <c r="D1852" s="2">
        <v>0.3721990740740741</v>
      </c>
      <c r="E1852">
        <f>IF(LEN(telefony[[#This Row],[nr]]) = 7, 1,0)</f>
        <v>1</v>
      </c>
      <c r="F1852">
        <f>IF(LEN(telefony[[#This Row],[nr]]) = 8, 1,0)</f>
        <v>0</v>
      </c>
      <c r="G1852">
        <f>IF(LEN(telefony[[#This Row],[nr]]) &gt;= 10, 1,0)</f>
        <v>0</v>
      </c>
      <c r="H1852">
        <f>IF(AND(MID(telefony[[#This Row],[nr]],1,2)="12",  telefony[[#This Row],[Czy stacjonarny]]=1), 1,0)</f>
        <v>0</v>
      </c>
      <c r="I1852" s="2">
        <f>IF(telefony[[#This Row],[Czy stacjonarny na 12]]=1, telefony[[#This Row],[zakonczenie]]-telefony[[#This Row],[rozpoczecie]]+I1851, I1851)</f>
        <v>0.12416666666666637</v>
      </c>
      <c r="J1852" s="9">
        <f>IF(telefony[[#This Row],[Czy stacjonarny]]=1, telefony[[#This Row],[zakonczenie]]-telefony[[#This Row],[rozpoczecie]]+J1851, J1851)</f>
        <v>7.6477199074074003</v>
      </c>
      <c r="K1852" s="9">
        <f>IF(telefony[[#This Row],[Czy komórkowy]]=1, telefony[[#This Row],[zakonczenie]]-telefony[[#This Row],[rozpoczecie]]+K1851, K1851)</f>
        <v>2.5157986111111104</v>
      </c>
      <c r="L1852" s="9">
        <f>IF(telefony[[#This Row],[Czy zagraniczne]]=1, telefony[[#This Row],[zakonczenie]]-telefony[[#This Row],[rozpoczecie]]+L1851, L1851)</f>
        <v>0.51784722222222301</v>
      </c>
      <c r="M1852" s="9">
        <f>IF(telefony[[#This Row],[Czy stacjonarny]]=1, telefony[[#This Row],[zakonczenie]]-telefony[[#This Row],[rozpoczecie]]+M1851, IF(telefony[[#This Row],[Czy komórkowy]]=1, telefony[[#This Row],[zakonczenie]]-telefony[[#This Row],[rozpoczecie]]+M1851, M1851))</f>
        <v>10.163518518518545</v>
      </c>
      <c r="N1852" s="2">
        <f>telefony[[#This Row],[zakonczenie]]-telefony[[#This Row],[rozpoczecie]]</f>
        <v>1.071759259259264E-2</v>
      </c>
      <c r="O1852">
        <f>IF(telefony[[#This Row],[Czy zagraniczne]]=1, ROUNDUP(telefony[[#This Row],[Trwanie]]*1440,0),0)</f>
        <v>0</v>
      </c>
      <c r="P1852" s="9">
        <f>IF(telefony[[#This Row],[Czy komórkowy]]=1, P1851+telefony[[#This Row],[Trwanie]], P1851)</f>
        <v>2.3511458333333328</v>
      </c>
      <c r="Q1852" s="9">
        <f>IF(telefony[[#This Row],[Czy stacjonarny]]=1, Q1851+telefony[[#This Row],[Trwanie]], Q1851)</f>
        <v>7.2568171296296251</v>
      </c>
    </row>
    <row r="1853" spans="1:17" x14ac:dyDescent="0.25">
      <c r="A1853">
        <v>8880275</v>
      </c>
      <c r="B1853" s="1">
        <v>42943</v>
      </c>
      <c r="C1853" s="2">
        <v>0.36598379629629629</v>
      </c>
      <c r="D1853" s="2">
        <v>0.37474537037037037</v>
      </c>
      <c r="E1853">
        <f>IF(LEN(telefony[[#This Row],[nr]]) = 7, 1,0)</f>
        <v>1</v>
      </c>
      <c r="F1853">
        <f>IF(LEN(telefony[[#This Row],[nr]]) = 8, 1,0)</f>
        <v>0</v>
      </c>
      <c r="G1853">
        <f>IF(LEN(telefony[[#This Row],[nr]]) &gt;= 10, 1,0)</f>
        <v>0</v>
      </c>
      <c r="H1853">
        <f>IF(AND(MID(telefony[[#This Row],[nr]],1,2)="12",  telefony[[#This Row],[Czy stacjonarny]]=1), 1,0)</f>
        <v>0</v>
      </c>
      <c r="I1853" s="2">
        <f>IF(telefony[[#This Row],[Czy stacjonarny na 12]]=1, telefony[[#This Row],[zakonczenie]]-telefony[[#This Row],[rozpoczecie]]+I1852, I1852)</f>
        <v>0.12416666666666637</v>
      </c>
      <c r="J1853" s="9">
        <f>IF(telefony[[#This Row],[Czy stacjonarny]]=1, telefony[[#This Row],[zakonczenie]]-telefony[[#This Row],[rozpoczecie]]+J1852, J1852)</f>
        <v>7.6564814814814746</v>
      </c>
      <c r="K1853" s="9">
        <f>IF(telefony[[#This Row],[Czy komórkowy]]=1, telefony[[#This Row],[zakonczenie]]-telefony[[#This Row],[rozpoczecie]]+K1852, K1852)</f>
        <v>2.5157986111111104</v>
      </c>
      <c r="L1853" s="9">
        <f>IF(telefony[[#This Row],[Czy zagraniczne]]=1, telefony[[#This Row],[zakonczenie]]-telefony[[#This Row],[rozpoczecie]]+L1852, L1852)</f>
        <v>0.51784722222222301</v>
      </c>
      <c r="M1853" s="9">
        <f>IF(telefony[[#This Row],[Czy stacjonarny]]=1, telefony[[#This Row],[zakonczenie]]-telefony[[#This Row],[rozpoczecie]]+M1852, IF(telefony[[#This Row],[Czy komórkowy]]=1, telefony[[#This Row],[zakonczenie]]-telefony[[#This Row],[rozpoczecie]]+M1852, M1852))</f>
        <v>10.172280092592619</v>
      </c>
      <c r="N1853" s="2">
        <f>telefony[[#This Row],[zakonczenie]]-telefony[[#This Row],[rozpoczecie]]</f>
        <v>8.7615740740740744E-3</v>
      </c>
      <c r="O1853">
        <f>IF(telefony[[#This Row],[Czy zagraniczne]]=1, ROUNDUP(telefony[[#This Row],[Trwanie]]*1440,0),0)</f>
        <v>0</v>
      </c>
      <c r="P1853" s="9">
        <f>IF(telefony[[#This Row],[Czy komórkowy]]=1, P1852+telefony[[#This Row],[Trwanie]], P1852)</f>
        <v>2.3511458333333328</v>
      </c>
      <c r="Q1853" s="9">
        <f>IF(telefony[[#This Row],[Czy stacjonarny]]=1, Q1852+telefony[[#This Row],[Trwanie]], Q1852)</f>
        <v>7.2655787037036994</v>
      </c>
    </row>
    <row r="1854" spans="1:17" x14ac:dyDescent="0.25">
      <c r="A1854">
        <v>57101974</v>
      </c>
      <c r="B1854" s="1">
        <v>42943</v>
      </c>
      <c r="C1854" s="2">
        <v>0.37133101851851852</v>
      </c>
      <c r="D1854" s="2">
        <v>0.37923611111111111</v>
      </c>
      <c r="E1854">
        <f>IF(LEN(telefony[[#This Row],[nr]]) = 7, 1,0)</f>
        <v>0</v>
      </c>
      <c r="F1854">
        <f>IF(LEN(telefony[[#This Row],[nr]]) = 8, 1,0)</f>
        <v>1</v>
      </c>
      <c r="G1854">
        <f>IF(LEN(telefony[[#This Row],[nr]]) &gt;= 10, 1,0)</f>
        <v>0</v>
      </c>
      <c r="H1854">
        <f>IF(AND(MID(telefony[[#This Row],[nr]],1,2)="12",  telefony[[#This Row],[Czy stacjonarny]]=1), 1,0)</f>
        <v>0</v>
      </c>
      <c r="I1854" s="2">
        <f>IF(telefony[[#This Row],[Czy stacjonarny na 12]]=1, telefony[[#This Row],[zakonczenie]]-telefony[[#This Row],[rozpoczecie]]+I1853, I1853)</f>
        <v>0.12416666666666637</v>
      </c>
      <c r="J1854" s="9">
        <f>IF(telefony[[#This Row],[Czy stacjonarny]]=1, telefony[[#This Row],[zakonczenie]]-telefony[[#This Row],[rozpoczecie]]+J1853, J1853)</f>
        <v>7.6564814814814746</v>
      </c>
      <c r="K1854" s="9">
        <f>IF(telefony[[#This Row],[Czy komórkowy]]=1, telefony[[#This Row],[zakonczenie]]-telefony[[#This Row],[rozpoczecie]]+K1853, K1853)</f>
        <v>2.5237037037037031</v>
      </c>
      <c r="L1854" s="9">
        <f>IF(telefony[[#This Row],[Czy zagraniczne]]=1, telefony[[#This Row],[zakonczenie]]-telefony[[#This Row],[rozpoczecie]]+L1853, L1853)</f>
        <v>0.51784722222222301</v>
      </c>
      <c r="M1854" s="9">
        <f>IF(telefony[[#This Row],[Czy stacjonarny]]=1, telefony[[#This Row],[zakonczenie]]-telefony[[#This Row],[rozpoczecie]]+M1853, IF(telefony[[#This Row],[Czy komórkowy]]=1, telefony[[#This Row],[zakonczenie]]-telefony[[#This Row],[rozpoczecie]]+M1853, M1853))</f>
        <v>10.180185185185211</v>
      </c>
      <c r="N1854" s="2">
        <f>telefony[[#This Row],[zakonczenie]]-telefony[[#This Row],[rozpoczecie]]</f>
        <v>7.9050925925925886E-3</v>
      </c>
      <c r="O1854">
        <f>IF(telefony[[#This Row],[Czy zagraniczne]]=1, ROUNDUP(telefony[[#This Row],[Trwanie]]*1440,0),0)</f>
        <v>0</v>
      </c>
      <c r="P1854" s="9">
        <f>IF(telefony[[#This Row],[Czy komórkowy]]=1, P1853+telefony[[#This Row],[Trwanie]], P1853)</f>
        <v>2.3590509259259256</v>
      </c>
      <c r="Q1854" s="9">
        <f>IF(telefony[[#This Row],[Czy stacjonarny]]=1, Q1853+telefony[[#This Row],[Trwanie]], Q1853)</f>
        <v>7.2655787037036994</v>
      </c>
    </row>
    <row r="1855" spans="1:17" x14ac:dyDescent="0.25">
      <c r="A1855">
        <v>2096100</v>
      </c>
      <c r="B1855" s="1">
        <v>42943</v>
      </c>
      <c r="C1855" s="2">
        <v>0.3717361111111111</v>
      </c>
      <c r="D1855" s="2">
        <v>0.37253472222222223</v>
      </c>
      <c r="E1855">
        <f>IF(LEN(telefony[[#This Row],[nr]]) = 7, 1,0)</f>
        <v>1</v>
      </c>
      <c r="F1855">
        <f>IF(LEN(telefony[[#This Row],[nr]]) = 8, 1,0)</f>
        <v>0</v>
      </c>
      <c r="G1855">
        <f>IF(LEN(telefony[[#This Row],[nr]]) &gt;= 10, 1,0)</f>
        <v>0</v>
      </c>
      <c r="H1855">
        <f>IF(AND(MID(telefony[[#This Row],[nr]],1,2)="12",  telefony[[#This Row],[Czy stacjonarny]]=1), 1,0)</f>
        <v>0</v>
      </c>
      <c r="I1855" s="2">
        <f>IF(telefony[[#This Row],[Czy stacjonarny na 12]]=1, telefony[[#This Row],[zakonczenie]]-telefony[[#This Row],[rozpoczecie]]+I1854, I1854)</f>
        <v>0.12416666666666637</v>
      </c>
      <c r="J1855" s="9">
        <f>IF(telefony[[#This Row],[Czy stacjonarny]]=1, telefony[[#This Row],[zakonczenie]]-telefony[[#This Row],[rozpoczecie]]+J1854, J1854)</f>
        <v>7.6572800925925861</v>
      </c>
      <c r="K1855" s="9">
        <f>IF(telefony[[#This Row],[Czy komórkowy]]=1, telefony[[#This Row],[zakonczenie]]-telefony[[#This Row],[rozpoczecie]]+K1854, K1854)</f>
        <v>2.5237037037037031</v>
      </c>
      <c r="L1855" s="9">
        <f>IF(telefony[[#This Row],[Czy zagraniczne]]=1, telefony[[#This Row],[zakonczenie]]-telefony[[#This Row],[rozpoczecie]]+L1854, L1854)</f>
        <v>0.51784722222222301</v>
      </c>
      <c r="M1855" s="9">
        <f>IF(telefony[[#This Row],[Czy stacjonarny]]=1, telefony[[#This Row],[zakonczenie]]-telefony[[#This Row],[rozpoczecie]]+M1854, IF(telefony[[#This Row],[Czy komórkowy]]=1, telefony[[#This Row],[zakonczenie]]-telefony[[#This Row],[rozpoczecie]]+M1854, M1854))</f>
        <v>10.180983796296323</v>
      </c>
      <c r="N1855" s="2">
        <f>telefony[[#This Row],[zakonczenie]]-telefony[[#This Row],[rozpoczecie]]</f>
        <v>7.9861111111112493E-4</v>
      </c>
      <c r="O1855">
        <f>IF(telefony[[#This Row],[Czy zagraniczne]]=1, ROUNDUP(telefony[[#This Row],[Trwanie]]*1440,0),0)</f>
        <v>0</v>
      </c>
      <c r="P1855" s="9">
        <f>IF(telefony[[#This Row],[Czy komórkowy]]=1, P1854+telefony[[#This Row],[Trwanie]], P1854)</f>
        <v>2.3590509259259256</v>
      </c>
      <c r="Q1855" s="9">
        <f>IF(telefony[[#This Row],[Czy stacjonarny]]=1, Q1854+telefony[[#This Row],[Trwanie]], Q1854)</f>
        <v>7.266377314814811</v>
      </c>
    </row>
    <row r="1856" spans="1:17" x14ac:dyDescent="0.25">
      <c r="A1856">
        <v>2366545</v>
      </c>
      <c r="B1856" s="1">
        <v>42943</v>
      </c>
      <c r="C1856" s="2">
        <v>0.3737152777777778</v>
      </c>
      <c r="D1856" s="2">
        <v>0.37967592592592592</v>
      </c>
      <c r="E1856">
        <f>IF(LEN(telefony[[#This Row],[nr]]) = 7, 1,0)</f>
        <v>1</v>
      </c>
      <c r="F1856">
        <f>IF(LEN(telefony[[#This Row],[nr]]) = 8, 1,0)</f>
        <v>0</v>
      </c>
      <c r="G1856">
        <f>IF(LEN(telefony[[#This Row],[nr]]) &gt;= 10, 1,0)</f>
        <v>0</v>
      </c>
      <c r="H1856">
        <f>IF(AND(MID(telefony[[#This Row],[nr]],1,2)="12",  telefony[[#This Row],[Czy stacjonarny]]=1), 1,0)</f>
        <v>0</v>
      </c>
      <c r="I1856" s="2">
        <f>IF(telefony[[#This Row],[Czy stacjonarny na 12]]=1, telefony[[#This Row],[zakonczenie]]-telefony[[#This Row],[rozpoczecie]]+I1855, I1855)</f>
        <v>0.12416666666666637</v>
      </c>
      <c r="J1856" s="9">
        <f>IF(telefony[[#This Row],[Czy stacjonarny]]=1, telefony[[#This Row],[zakonczenie]]-telefony[[#This Row],[rozpoczecie]]+J1855, J1855)</f>
        <v>7.6632407407407346</v>
      </c>
      <c r="K1856" s="9">
        <f>IF(telefony[[#This Row],[Czy komórkowy]]=1, telefony[[#This Row],[zakonczenie]]-telefony[[#This Row],[rozpoczecie]]+K1855, K1855)</f>
        <v>2.5237037037037031</v>
      </c>
      <c r="L1856" s="9">
        <f>IF(telefony[[#This Row],[Czy zagraniczne]]=1, telefony[[#This Row],[zakonczenie]]-telefony[[#This Row],[rozpoczecie]]+L1855, L1855)</f>
        <v>0.51784722222222301</v>
      </c>
      <c r="M1856" s="9">
        <f>IF(telefony[[#This Row],[Czy stacjonarny]]=1, telefony[[#This Row],[zakonczenie]]-telefony[[#This Row],[rozpoczecie]]+M1855, IF(telefony[[#This Row],[Czy komórkowy]]=1, telefony[[#This Row],[zakonczenie]]-telefony[[#This Row],[rozpoczecie]]+M1855, M1855))</f>
        <v>10.186944444444471</v>
      </c>
      <c r="N1856" s="2">
        <f>telefony[[#This Row],[zakonczenie]]-telefony[[#This Row],[rozpoczecie]]</f>
        <v>5.9606481481481177E-3</v>
      </c>
      <c r="O1856">
        <f>IF(telefony[[#This Row],[Czy zagraniczne]]=1, ROUNDUP(telefony[[#This Row],[Trwanie]]*1440,0),0)</f>
        <v>0</v>
      </c>
      <c r="P1856" s="9">
        <f>IF(telefony[[#This Row],[Czy komórkowy]]=1, P1855+telefony[[#This Row],[Trwanie]], P1855)</f>
        <v>2.3590509259259256</v>
      </c>
      <c r="Q1856" s="9">
        <f>IF(telefony[[#This Row],[Czy stacjonarny]]=1, Q1855+telefony[[#This Row],[Trwanie]], Q1855)</f>
        <v>7.2723379629629594</v>
      </c>
    </row>
    <row r="1857" spans="1:17" x14ac:dyDescent="0.25">
      <c r="A1857">
        <v>2260131</v>
      </c>
      <c r="B1857" s="1">
        <v>42943</v>
      </c>
      <c r="C1857" s="2">
        <v>0.37664351851851852</v>
      </c>
      <c r="D1857" s="2">
        <v>0.38442129629629629</v>
      </c>
      <c r="E1857">
        <f>IF(LEN(telefony[[#This Row],[nr]]) = 7, 1,0)</f>
        <v>1</v>
      </c>
      <c r="F1857">
        <f>IF(LEN(telefony[[#This Row],[nr]]) = 8, 1,0)</f>
        <v>0</v>
      </c>
      <c r="G1857">
        <f>IF(LEN(telefony[[#This Row],[nr]]) &gt;= 10, 1,0)</f>
        <v>0</v>
      </c>
      <c r="H1857">
        <f>IF(AND(MID(telefony[[#This Row],[nr]],1,2)="12",  telefony[[#This Row],[Czy stacjonarny]]=1), 1,0)</f>
        <v>0</v>
      </c>
      <c r="I1857" s="2">
        <f>IF(telefony[[#This Row],[Czy stacjonarny na 12]]=1, telefony[[#This Row],[zakonczenie]]-telefony[[#This Row],[rozpoczecie]]+I1856, I1856)</f>
        <v>0.12416666666666637</v>
      </c>
      <c r="J1857" s="9">
        <f>IF(telefony[[#This Row],[Czy stacjonarny]]=1, telefony[[#This Row],[zakonczenie]]-telefony[[#This Row],[rozpoczecie]]+J1856, J1856)</f>
        <v>7.6710185185185127</v>
      </c>
      <c r="K1857" s="9">
        <f>IF(telefony[[#This Row],[Czy komórkowy]]=1, telefony[[#This Row],[zakonczenie]]-telefony[[#This Row],[rozpoczecie]]+K1856, K1856)</f>
        <v>2.5237037037037031</v>
      </c>
      <c r="L1857" s="9">
        <f>IF(telefony[[#This Row],[Czy zagraniczne]]=1, telefony[[#This Row],[zakonczenie]]-telefony[[#This Row],[rozpoczecie]]+L1856, L1856)</f>
        <v>0.51784722222222301</v>
      </c>
      <c r="M1857" s="9">
        <f>IF(telefony[[#This Row],[Czy stacjonarny]]=1, telefony[[#This Row],[zakonczenie]]-telefony[[#This Row],[rozpoczecie]]+M1856, IF(telefony[[#This Row],[Czy komórkowy]]=1, telefony[[#This Row],[zakonczenie]]-telefony[[#This Row],[rozpoczecie]]+M1856, M1856))</f>
        <v>10.194722222222248</v>
      </c>
      <c r="N1857" s="2">
        <f>telefony[[#This Row],[zakonczenie]]-telefony[[#This Row],[rozpoczecie]]</f>
        <v>7.7777777777777724E-3</v>
      </c>
      <c r="O1857">
        <f>IF(telefony[[#This Row],[Czy zagraniczne]]=1, ROUNDUP(telefony[[#This Row],[Trwanie]]*1440,0),0)</f>
        <v>0</v>
      </c>
      <c r="P1857" s="9">
        <f>IF(telefony[[#This Row],[Czy komórkowy]]=1, P1856+telefony[[#This Row],[Trwanie]], P1856)</f>
        <v>2.3590509259259256</v>
      </c>
      <c r="Q1857" s="9">
        <f>IF(telefony[[#This Row],[Czy stacjonarny]]=1, Q1856+telefony[[#This Row],[Trwanie]], Q1856)</f>
        <v>7.2801157407407375</v>
      </c>
    </row>
    <row r="1858" spans="1:17" x14ac:dyDescent="0.25">
      <c r="A1858">
        <v>75818182</v>
      </c>
      <c r="B1858" s="1">
        <v>42943</v>
      </c>
      <c r="C1858" s="2">
        <v>0.37973379629629628</v>
      </c>
      <c r="D1858" s="2">
        <v>0.38395833333333335</v>
      </c>
      <c r="E1858">
        <f>IF(LEN(telefony[[#This Row],[nr]]) = 7, 1,0)</f>
        <v>0</v>
      </c>
      <c r="F1858">
        <f>IF(LEN(telefony[[#This Row],[nr]]) = 8, 1,0)</f>
        <v>1</v>
      </c>
      <c r="G1858">
        <f>IF(LEN(telefony[[#This Row],[nr]]) &gt;= 10, 1,0)</f>
        <v>0</v>
      </c>
      <c r="H1858">
        <f>IF(AND(MID(telefony[[#This Row],[nr]],1,2)="12",  telefony[[#This Row],[Czy stacjonarny]]=1), 1,0)</f>
        <v>0</v>
      </c>
      <c r="I1858" s="2">
        <f>IF(telefony[[#This Row],[Czy stacjonarny na 12]]=1, telefony[[#This Row],[zakonczenie]]-telefony[[#This Row],[rozpoczecie]]+I1857, I1857)</f>
        <v>0.12416666666666637</v>
      </c>
      <c r="J1858" s="9">
        <f>IF(telefony[[#This Row],[Czy stacjonarny]]=1, telefony[[#This Row],[zakonczenie]]-telefony[[#This Row],[rozpoczecie]]+J1857, J1857)</f>
        <v>7.6710185185185127</v>
      </c>
      <c r="K1858" s="9">
        <f>IF(telefony[[#This Row],[Czy komórkowy]]=1, telefony[[#This Row],[zakonczenie]]-telefony[[#This Row],[rozpoczecie]]+K1857, K1857)</f>
        <v>2.5279282407407404</v>
      </c>
      <c r="L1858" s="9">
        <f>IF(telefony[[#This Row],[Czy zagraniczne]]=1, telefony[[#This Row],[zakonczenie]]-telefony[[#This Row],[rozpoczecie]]+L1857, L1857)</f>
        <v>0.51784722222222301</v>
      </c>
      <c r="M1858" s="9">
        <f>IF(telefony[[#This Row],[Czy stacjonarny]]=1, telefony[[#This Row],[zakonczenie]]-telefony[[#This Row],[rozpoczecie]]+M1857, IF(telefony[[#This Row],[Czy komórkowy]]=1, telefony[[#This Row],[zakonczenie]]-telefony[[#This Row],[rozpoczecie]]+M1857, M1857))</f>
        <v>10.198946759259286</v>
      </c>
      <c r="N1858" s="2">
        <f>telefony[[#This Row],[zakonczenie]]-telefony[[#This Row],[rozpoczecie]]</f>
        <v>4.2245370370370683E-3</v>
      </c>
      <c r="O1858">
        <f>IF(telefony[[#This Row],[Czy zagraniczne]]=1, ROUNDUP(telefony[[#This Row],[Trwanie]]*1440,0),0)</f>
        <v>0</v>
      </c>
      <c r="P1858" s="9">
        <f>IF(telefony[[#This Row],[Czy komórkowy]]=1, P1857+telefony[[#This Row],[Trwanie]], P1857)</f>
        <v>2.3632754629629629</v>
      </c>
      <c r="Q1858" s="9">
        <f>IF(telefony[[#This Row],[Czy stacjonarny]]=1, Q1857+telefony[[#This Row],[Trwanie]], Q1857)</f>
        <v>7.2801157407407375</v>
      </c>
    </row>
    <row r="1859" spans="1:17" x14ac:dyDescent="0.25">
      <c r="A1859">
        <v>1247125</v>
      </c>
      <c r="B1859" s="1">
        <v>42943</v>
      </c>
      <c r="C1859" s="2">
        <v>0.38461805555555556</v>
      </c>
      <c r="D1859" s="2">
        <v>0.39339120370370373</v>
      </c>
      <c r="E1859">
        <f>IF(LEN(telefony[[#This Row],[nr]]) = 7, 1,0)</f>
        <v>1</v>
      </c>
      <c r="F1859">
        <f>IF(LEN(telefony[[#This Row],[nr]]) = 8, 1,0)</f>
        <v>0</v>
      </c>
      <c r="G1859">
        <f>IF(LEN(telefony[[#This Row],[nr]]) &gt;= 10, 1,0)</f>
        <v>0</v>
      </c>
      <c r="H1859">
        <f>IF(AND(MID(telefony[[#This Row],[nr]],1,2)="12",  telefony[[#This Row],[Czy stacjonarny]]=1), 1,0)</f>
        <v>1</v>
      </c>
      <c r="I1859" s="2">
        <f>IF(telefony[[#This Row],[Czy stacjonarny na 12]]=1, telefony[[#This Row],[zakonczenie]]-telefony[[#This Row],[rozpoczecie]]+I1858, I1858)</f>
        <v>0.13293981481481454</v>
      </c>
      <c r="J1859" s="9">
        <f>IF(telefony[[#This Row],[Czy stacjonarny]]=1, telefony[[#This Row],[zakonczenie]]-telefony[[#This Row],[rozpoczecie]]+J1858, J1858)</f>
        <v>7.6797916666666612</v>
      </c>
      <c r="K1859" s="9">
        <f>IF(telefony[[#This Row],[Czy komórkowy]]=1, telefony[[#This Row],[zakonczenie]]-telefony[[#This Row],[rozpoczecie]]+K1858, K1858)</f>
        <v>2.5279282407407404</v>
      </c>
      <c r="L1859" s="9">
        <f>IF(telefony[[#This Row],[Czy zagraniczne]]=1, telefony[[#This Row],[zakonczenie]]-telefony[[#This Row],[rozpoczecie]]+L1858, L1858)</f>
        <v>0.51784722222222301</v>
      </c>
      <c r="M1859" s="9">
        <f>IF(telefony[[#This Row],[Czy stacjonarny]]=1, telefony[[#This Row],[zakonczenie]]-telefony[[#This Row],[rozpoczecie]]+M1858, IF(telefony[[#This Row],[Czy komórkowy]]=1, telefony[[#This Row],[zakonczenie]]-telefony[[#This Row],[rozpoczecie]]+M1858, M1858))</f>
        <v>10.207719907407434</v>
      </c>
      <c r="N1859" s="2">
        <f>telefony[[#This Row],[zakonczenie]]-telefony[[#This Row],[rozpoczecie]]</f>
        <v>8.7731481481481688E-3</v>
      </c>
      <c r="O1859">
        <f>IF(telefony[[#This Row],[Czy zagraniczne]]=1, ROUNDUP(telefony[[#This Row],[Trwanie]]*1440,0),0)</f>
        <v>0</v>
      </c>
      <c r="P1859" s="9">
        <f>IF(telefony[[#This Row],[Czy komórkowy]]=1, P1858+telefony[[#This Row],[Trwanie]], P1858)</f>
        <v>2.3632754629629629</v>
      </c>
      <c r="Q1859" s="9">
        <f>IF(telefony[[#This Row],[Czy stacjonarny]]=1, Q1858+telefony[[#This Row],[Trwanie]], Q1858)</f>
        <v>7.2888888888888861</v>
      </c>
    </row>
    <row r="1860" spans="1:17" x14ac:dyDescent="0.25">
      <c r="A1860">
        <v>3733011</v>
      </c>
      <c r="B1860" s="1">
        <v>42943</v>
      </c>
      <c r="C1860" s="2">
        <v>0.38571759259259258</v>
      </c>
      <c r="D1860" s="2">
        <v>0.39556712962962964</v>
      </c>
      <c r="E1860">
        <f>IF(LEN(telefony[[#This Row],[nr]]) = 7, 1,0)</f>
        <v>1</v>
      </c>
      <c r="F1860">
        <f>IF(LEN(telefony[[#This Row],[nr]]) = 8, 1,0)</f>
        <v>0</v>
      </c>
      <c r="G1860">
        <f>IF(LEN(telefony[[#This Row],[nr]]) &gt;= 10, 1,0)</f>
        <v>0</v>
      </c>
      <c r="H1860">
        <f>IF(AND(MID(telefony[[#This Row],[nr]],1,2)="12",  telefony[[#This Row],[Czy stacjonarny]]=1), 1,0)</f>
        <v>0</v>
      </c>
      <c r="I1860" s="2">
        <f>IF(telefony[[#This Row],[Czy stacjonarny na 12]]=1, telefony[[#This Row],[zakonczenie]]-telefony[[#This Row],[rozpoczecie]]+I1859, I1859)</f>
        <v>0.13293981481481454</v>
      </c>
      <c r="J1860" s="9">
        <f>IF(telefony[[#This Row],[Czy stacjonarny]]=1, telefony[[#This Row],[zakonczenie]]-telefony[[#This Row],[rozpoczecie]]+J1859, J1859)</f>
        <v>7.6896412037036983</v>
      </c>
      <c r="K1860" s="9">
        <f>IF(telefony[[#This Row],[Czy komórkowy]]=1, telefony[[#This Row],[zakonczenie]]-telefony[[#This Row],[rozpoczecie]]+K1859, K1859)</f>
        <v>2.5279282407407404</v>
      </c>
      <c r="L1860" s="9">
        <f>IF(telefony[[#This Row],[Czy zagraniczne]]=1, telefony[[#This Row],[zakonczenie]]-telefony[[#This Row],[rozpoczecie]]+L1859, L1859)</f>
        <v>0.51784722222222301</v>
      </c>
      <c r="M1860" s="9">
        <f>IF(telefony[[#This Row],[Czy stacjonarny]]=1, telefony[[#This Row],[zakonczenie]]-telefony[[#This Row],[rozpoczecie]]+M1859, IF(telefony[[#This Row],[Czy komórkowy]]=1, telefony[[#This Row],[zakonczenie]]-telefony[[#This Row],[rozpoczecie]]+M1859, M1859))</f>
        <v>10.217569444444472</v>
      </c>
      <c r="N1860" s="2">
        <f>telefony[[#This Row],[zakonczenie]]-telefony[[#This Row],[rozpoczecie]]</f>
        <v>9.8495370370370594E-3</v>
      </c>
      <c r="O1860">
        <f>IF(telefony[[#This Row],[Czy zagraniczne]]=1, ROUNDUP(telefony[[#This Row],[Trwanie]]*1440,0),0)</f>
        <v>0</v>
      </c>
      <c r="P1860" s="9">
        <f>IF(telefony[[#This Row],[Czy komórkowy]]=1, P1859+telefony[[#This Row],[Trwanie]], P1859)</f>
        <v>2.3632754629629629</v>
      </c>
      <c r="Q1860" s="9">
        <f>IF(telefony[[#This Row],[Czy stacjonarny]]=1, Q1859+telefony[[#This Row],[Trwanie]], Q1859)</f>
        <v>7.2987384259259231</v>
      </c>
    </row>
    <row r="1861" spans="1:17" x14ac:dyDescent="0.25">
      <c r="A1861">
        <v>6615729</v>
      </c>
      <c r="B1861" s="1">
        <v>42943</v>
      </c>
      <c r="C1861" s="2">
        <v>0.38997685185185182</v>
      </c>
      <c r="D1861" s="2">
        <v>0.39743055555555556</v>
      </c>
      <c r="E1861">
        <f>IF(LEN(telefony[[#This Row],[nr]]) = 7, 1,0)</f>
        <v>1</v>
      </c>
      <c r="F1861">
        <f>IF(LEN(telefony[[#This Row],[nr]]) = 8, 1,0)</f>
        <v>0</v>
      </c>
      <c r="G1861">
        <f>IF(LEN(telefony[[#This Row],[nr]]) &gt;= 10, 1,0)</f>
        <v>0</v>
      </c>
      <c r="H1861">
        <f>IF(AND(MID(telefony[[#This Row],[nr]],1,2)="12",  telefony[[#This Row],[Czy stacjonarny]]=1), 1,0)</f>
        <v>0</v>
      </c>
      <c r="I1861" s="2">
        <f>IF(telefony[[#This Row],[Czy stacjonarny na 12]]=1, telefony[[#This Row],[zakonczenie]]-telefony[[#This Row],[rozpoczecie]]+I1860, I1860)</f>
        <v>0.13293981481481454</v>
      </c>
      <c r="J1861" s="9">
        <f>IF(telefony[[#This Row],[Czy stacjonarny]]=1, telefony[[#This Row],[zakonczenie]]-telefony[[#This Row],[rozpoczecie]]+J1860, J1860)</f>
        <v>7.6970949074074024</v>
      </c>
      <c r="K1861" s="9">
        <f>IF(telefony[[#This Row],[Czy komórkowy]]=1, telefony[[#This Row],[zakonczenie]]-telefony[[#This Row],[rozpoczecie]]+K1860, K1860)</f>
        <v>2.5279282407407404</v>
      </c>
      <c r="L1861" s="9">
        <f>IF(telefony[[#This Row],[Czy zagraniczne]]=1, telefony[[#This Row],[zakonczenie]]-telefony[[#This Row],[rozpoczecie]]+L1860, L1860)</f>
        <v>0.51784722222222301</v>
      </c>
      <c r="M1861" s="9">
        <f>IF(telefony[[#This Row],[Czy stacjonarny]]=1, telefony[[#This Row],[zakonczenie]]-telefony[[#This Row],[rozpoczecie]]+M1860, IF(telefony[[#This Row],[Czy komórkowy]]=1, telefony[[#This Row],[zakonczenie]]-telefony[[#This Row],[rozpoczecie]]+M1860, M1860))</f>
        <v>10.225023148148175</v>
      </c>
      <c r="N1861" s="2">
        <f>telefony[[#This Row],[zakonczenie]]-telefony[[#This Row],[rozpoczecie]]</f>
        <v>7.4537037037037401E-3</v>
      </c>
      <c r="O1861">
        <f>IF(telefony[[#This Row],[Czy zagraniczne]]=1, ROUNDUP(telefony[[#This Row],[Trwanie]]*1440,0),0)</f>
        <v>0</v>
      </c>
      <c r="P1861" s="9">
        <f>IF(telefony[[#This Row],[Czy komórkowy]]=1, P1860+telefony[[#This Row],[Trwanie]], P1860)</f>
        <v>2.3632754629629629</v>
      </c>
      <c r="Q1861" s="9">
        <f>IF(telefony[[#This Row],[Czy stacjonarny]]=1, Q1860+telefony[[#This Row],[Trwanie]], Q1860)</f>
        <v>7.3061921296296273</v>
      </c>
    </row>
    <row r="1862" spans="1:17" x14ac:dyDescent="0.25">
      <c r="A1862">
        <v>6844342</v>
      </c>
      <c r="B1862" s="1">
        <v>42943</v>
      </c>
      <c r="C1862" s="2">
        <v>0.39451388888888889</v>
      </c>
      <c r="D1862" s="2">
        <v>0.39609953703703704</v>
      </c>
      <c r="E1862">
        <f>IF(LEN(telefony[[#This Row],[nr]]) = 7, 1,0)</f>
        <v>1</v>
      </c>
      <c r="F1862">
        <f>IF(LEN(telefony[[#This Row],[nr]]) = 8, 1,0)</f>
        <v>0</v>
      </c>
      <c r="G1862">
        <f>IF(LEN(telefony[[#This Row],[nr]]) &gt;= 10, 1,0)</f>
        <v>0</v>
      </c>
      <c r="H1862">
        <f>IF(AND(MID(telefony[[#This Row],[nr]],1,2)="12",  telefony[[#This Row],[Czy stacjonarny]]=1), 1,0)</f>
        <v>0</v>
      </c>
      <c r="I1862" s="2">
        <f>IF(telefony[[#This Row],[Czy stacjonarny na 12]]=1, telefony[[#This Row],[zakonczenie]]-telefony[[#This Row],[rozpoczecie]]+I1861, I1861)</f>
        <v>0.13293981481481454</v>
      </c>
      <c r="J1862" s="9">
        <f>IF(telefony[[#This Row],[Czy stacjonarny]]=1, telefony[[#This Row],[zakonczenie]]-telefony[[#This Row],[rozpoczecie]]+J1861, J1861)</f>
        <v>7.6986805555555504</v>
      </c>
      <c r="K1862" s="9">
        <f>IF(telefony[[#This Row],[Czy komórkowy]]=1, telefony[[#This Row],[zakonczenie]]-telefony[[#This Row],[rozpoczecie]]+K1861, K1861)</f>
        <v>2.5279282407407404</v>
      </c>
      <c r="L1862" s="9">
        <f>IF(telefony[[#This Row],[Czy zagraniczne]]=1, telefony[[#This Row],[zakonczenie]]-telefony[[#This Row],[rozpoczecie]]+L1861, L1861)</f>
        <v>0.51784722222222301</v>
      </c>
      <c r="M1862" s="9">
        <f>IF(telefony[[#This Row],[Czy stacjonarny]]=1, telefony[[#This Row],[zakonczenie]]-telefony[[#This Row],[rozpoczecie]]+M1861, IF(telefony[[#This Row],[Czy komórkowy]]=1, telefony[[#This Row],[zakonczenie]]-telefony[[#This Row],[rozpoczecie]]+M1861, M1861))</f>
        <v>10.226608796296324</v>
      </c>
      <c r="N1862" s="2">
        <f>telefony[[#This Row],[zakonczenie]]-telefony[[#This Row],[rozpoczecie]]</f>
        <v>1.5856481481481555E-3</v>
      </c>
      <c r="O1862">
        <f>IF(telefony[[#This Row],[Czy zagraniczne]]=1, ROUNDUP(telefony[[#This Row],[Trwanie]]*1440,0),0)</f>
        <v>0</v>
      </c>
      <c r="P1862" s="9">
        <f>IF(telefony[[#This Row],[Czy komórkowy]]=1, P1861+telefony[[#This Row],[Trwanie]], P1861)</f>
        <v>2.3632754629629629</v>
      </c>
      <c r="Q1862" s="9">
        <f>IF(telefony[[#This Row],[Czy stacjonarny]]=1, Q1861+telefony[[#This Row],[Trwanie]], Q1861)</f>
        <v>7.3077777777777753</v>
      </c>
    </row>
    <row r="1863" spans="1:17" x14ac:dyDescent="0.25">
      <c r="A1863">
        <v>8369815</v>
      </c>
      <c r="B1863" s="1">
        <v>42943</v>
      </c>
      <c r="C1863" s="2">
        <v>0.3967013888888889</v>
      </c>
      <c r="D1863" s="2">
        <v>0.40182870370370372</v>
      </c>
      <c r="E1863">
        <f>IF(LEN(telefony[[#This Row],[nr]]) = 7, 1,0)</f>
        <v>1</v>
      </c>
      <c r="F1863">
        <f>IF(LEN(telefony[[#This Row],[nr]]) = 8, 1,0)</f>
        <v>0</v>
      </c>
      <c r="G1863">
        <f>IF(LEN(telefony[[#This Row],[nr]]) &gt;= 10, 1,0)</f>
        <v>0</v>
      </c>
      <c r="H1863">
        <f>IF(AND(MID(telefony[[#This Row],[nr]],1,2)="12",  telefony[[#This Row],[Czy stacjonarny]]=1), 1,0)</f>
        <v>0</v>
      </c>
      <c r="I1863" s="2">
        <f>IF(telefony[[#This Row],[Czy stacjonarny na 12]]=1, telefony[[#This Row],[zakonczenie]]-telefony[[#This Row],[rozpoczecie]]+I1862, I1862)</f>
        <v>0.13293981481481454</v>
      </c>
      <c r="J1863" s="9">
        <f>IF(telefony[[#This Row],[Czy stacjonarny]]=1, telefony[[#This Row],[zakonczenie]]-telefony[[#This Row],[rozpoczecie]]+J1862, J1862)</f>
        <v>7.7038078703703654</v>
      </c>
      <c r="K1863" s="9">
        <f>IF(telefony[[#This Row],[Czy komórkowy]]=1, telefony[[#This Row],[zakonczenie]]-telefony[[#This Row],[rozpoczecie]]+K1862, K1862)</f>
        <v>2.5279282407407404</v>
      </c>
      <c r="L1863" s="9">
        <f>IF(telefony[[#This Row],[Czy zagraniczne]]=1, telefony[[#This Row],[zakonczenie]]-telefony[[#This Row],[rozpoczecie]]+L1862, L1862)</f>
        <v>0.51784722222222301</v>
      </c>
      <c r="M1863" s="9">
        <f>IF(telefony[[#This Row],[Czy stacjonarny]]=1, telefony[[#This Row],[zakonczenie]]-telefony[[#This Row],[rozpoczecie]]+M1862, IF(telefony[[#This Row],[Czy komórkowy]]=1, telefony[[#This Row],[zakonczenie]]-telefony[[#This Row],[rozpoczecie]]+M1862, M1862))</f>
        <v>10.231736111111138</v>
      </c>
      <c r="N1863" s="2">
        <f>telefony[[#This Row],[zakonczenie]]-telefony[[#This Row],[rozpoczecie]]</f>
        <v>5.1273148148148207E-3</v>
      </c>
      <c r="O1863">
        <f>IF(telefony[[#This Row],[Czy zagraniczne]]=1, ROUNDUP(telefony[[#This Row],[Trwanie]]*1440,0),0)</f>
        <v>0</v>
      </c>
      <c r="P1863" s="9">
        <f>IF(telefony[[#This Row],[Czy komórkowy]]=1, P1862+telefony[[#This Row],[Trwanie]], P1862)</f>
        <v>2.3632754629629629</v>
      </c>
      <c r="Q1863" s="9">
        <f>IF(telefony[[#This Row],[Czy stacjonarny]]=1, Q1862+telefony[[#This Row],[Trwanie]], Q1862)</f>
        <v>7.3129050925925903</v>
      </c>
    </row>
    <row r="1864" spans="1:17" x14ac:dyDescent="0.25">
      <c r="A1864">
        <v>9304830</v>
      </c>
      <c r="B1864" s="1">
        <v>42943</v>
      </c>
      <c r="C1864" s="2">
        <v>0.39812500000000001</v>
      </c>
      <c r="D1864" s="2">
        <v>0.39895833333333336</v>
      </c>
      <c r="E1864">
        <f>IF(LEN(telefony[[#This Row],[nr]]) = 7, 1,0)</f>
        <v>1</v>
      </c>
      <c r="F1864">
        <f>IF(LEN(telefony[[#This Row],[nr]]) = 8, 1,0)</f>
        <v>0</v>
      </c>
      <c r="G1864">
        <f>IF(LEN(telefony[[#This Row],[nr]]) &gt;= 10, 1,0)</f>
        <v>0</v>
      </c>
      <c r="H1864">
        <f>IF(AND(MID(telefony[[#This Row],[nr]],1,2)="12",  telefony[[#This Row],[Czy stacjonarny]]=1), 1,0)</f>
        <v>0</v>
      </c>
      <c r="I1864" s="2">
        <f>IF(telefony[[#This Row],[Czy stacjonarny na 12]]=1, telefony[[#This Row],[zakonczenie]]-telefony[[#This Row],[rozpoczecie]]+I1863, I1863)</f>
        <v>0.13293981481481454</v>
      </c>
      <c r="J1864" s="9">
        <f>IF(telefony[[#This Row],[Czy stacjonarny]]=1, telefony[[#This Row],[zakonczenie]]-telefony[[#This Row],[rozpoczecie]]+J1863, J1863)</f>
        <v>7.7046412037036989</v>
      </c>
      <c r="K1864" s="9">
        <f>IF(telefony[[#This Row],[Czy komórkowy]]=1, telefony[[#This Row],[zakonczenie]]-telefony[[#This Row],[rozpoczecie]]+K1863, K1863)</f>
        <v>2.5279282407407404</v>
      </c>
      <c r="L1864" s="9">
        <f>IF(telefony[[#This Row],[Czy zagraniczne]]=1, telefony[[#This Row],[zakonczenie]]-telefony[[#This Row],[rozpoczecie]]+L1863, L1863)</f>
        <v>0.51784722222222301</v>
      </c>
      <c r="M1864" s="9">
        <f>IF(telefony[[#This Row],[Czy stacjonarny]]=1, telefony[[#This Row],[zakonczenie]]-telefony[[#This Row],[rozpoczecie]]+M1863, IF(telefony[[#This Row],[Czy komórkowy]]=1, telefony[[#This Row],[zakonczenie]]-telefony[[#This Row],[rozpoczecie]]+M1863, M1863))</f>
        <v>10.23256944444447</v>
      </c>
      <c r="N1864" s="2">
        <f>telefony[[#This Row],[zakonczenie]]-telefony[[#This Row],[rozpoczecie]]</f>
        <v>8.3333333333335258E-4</v>
      </c>
      <c r="O1864">
        <f>IF(telefony[[#This Row],[Czy zagraniczne]]=1, ROUNDUP(telefony[[#This Row],[Trwanie]]*1440,0),0)</f>
        <v>0</v>
      </c>
      <c r="P1864" s="9">
        <f>IF(telefony[[#This Row],[Czy komórkowy]]=1, P1863+telefony[[#This Row],[Trwanie]], P1863)</f>
        <v>2.3632754629629629</v>
      </c>
      <c r="Q1864" s="9">
        <f>IF(telefony[[#This Row],[Czy stacjonarny]]=1, Q1863+telefony[[#This Row],[Trwanie]], Q1863)</f>
        <v>7.3137384259259237</v>
      </c>
    </row>
    <row r="1865" spans="1:17" x14ac:dyDescent="0.25">
      <c r="A1865">
        <v>1117708</v>
      </c>
      <c r="B1865" s="1">
        <v>42943</v>
      </c>
      <c r="C1865" s="2">
        <v>0.40266203703703701</v>
      </c>
      <c r="D1865" s="2">
        <v>0.4073148148148148</v>
      </c>
      <c r="E1865">
        <f>IF(LEN(telefony[[#This Row],[nr]]) = 7, 1,0)</f>
        <v>1</v>
      </c>
      <c r="F1865">
        <f>IF(LEN(telefony[[#This Row],[nr]]) = 8, 1,0)</f>
        <v>0</v>
      </c>
      <c r="G1865">
        <f>IF(LEN(telefony[[#This Row],[nr]]) &gt;= 10, 1,0)</f>
        <v>0</v>
      </c>
      <c r="H1865">
        <f>IF(AND(MID(telefony[[#This Row],[nr]],1,2)="12",  telefony[[#This Row],[Czy stacjonarny]]=1), 1,0)</f>
        <v>0</v>
      </c>
      <c r="I1865" s="2">
        <f>IF(telefony[[#This Row],[Czy stacjonarny na 12]]=1, telefony[[#This Row],[zakonczenie]]-telefony[[#This Row],[rozpoczecie]]+I1864, I1864)</f>
        <v>0.13293981481481454</v>
      </c>
      <c r="J1865" s="9">
        <f>IF(telefony[[#This Row],[Czy stacjonarny]]=1, telefony[[#This Row],[zakonczenie]]-telefony[[#This Row],[rozpoczecie]]+J1864, J1864)</f>
        <v>7.7092939814814763</v>
      </c>
      <c r="K1865" s="9">
        <f>IF(telefony[[#This Row],[Czy komórkowy]]=1, telefony[[#This Row],[zakonczenie]]-telefony[[#This Row],[rozpoczecie]]+K1864, K1864)</f>
        <v>2.5279282407407404</v>
      </c>
      <c r="L1865" s="9">
        <f>IF(telefony[[#This Row],[Czy zagraniczne]]=1, telefony[[#This Row],[zakonczenie]]-telefony[[#This Row],[rozpoczecie]]+L1864, L1864)</f>
        <v>0.51784722222222301</v>
      </c>
      <c r="M1865" s="9">
        <f>IF(telefony[[#This Row],[Czy stacjonarny]]=1, telefony[[#This Row],[zakonczenie]]-telefony[[#This Row],[rozpoczecie]]+M1864, IF(telefony[[#This Row],[Czy komórkowy]]=1, telefony[[#This Row],[zakonczenie]]-telefony[[#This Row],[rozpoczecie]]+M1864, M1864))</f>
        <v>10.237222222222249</v>
      </c>
      <c r="N1865" s="2">
        <f>telefony[[#This Row],[zakonczenie]]-telefony[[#This Row],[rozpoczecie]]</f>
        <v>4.6527777777777835E-3</v>
      </c>
      <c r="O1865">
        <f>IF(telefony[[#This Row],[Czy zagraniczne]]=1, ROUNDUP(telefony[[#This Row],[Trwanie]]*1440,0),0)</f>
        <v>0</v>
      </c>
      <c r="P1865" s="9">
        <f>IF(telefony[[#This Row],[Czy komórkowy]]=1, P1864+telefony[[#This Row],[Trwanie]], P1864)</f>
        <v>2.3632754629629629</v>
      </c>
      <c r="Q1865" s="9">
        <f>IF(telefony[[#This Row],[Czy stacjonarny]]=1, Q1864+telefony[[#This Row],[Trwanie]], Q1864)</f>
        <v>7.3183912037037011</v>
      </c>
    </row>
    <row r="1866" spans="1:17" x14ac:dyDescent="0.25">
      <c r="A1866">
        <v>6055986</v>
      </c>
      <c r="B1866" s="1">
        <v>42943</v>
      </c>
      <c r="C1866" s="2">
        <v>0.40710648148148149</v>
      </c>
      <c r="D1866" s="2">
        <v>0.40740740740740738</v>
      </c>
      <c r="E1866">
        <f>IF(LEN(telefony[[#This Row],[nr]]) = 7, 1,0)</f>
        <v>1</v>
      </c>
      <c r="F1866">
        <f>IF(LEN(telefony[[#This Row],[nr]]) = 8, 1,0)</f>
        <v>0</v>
      </c>
      <c r="G1866">
        <f>IF(LEN(telefony[[#This Row],[nr]]) &gt;= 10, 1,0)</f>
        <v>0</v>
      </c>
      <c r="H1866">
        <f>IF(AND(MID(telefony[[#This Row],[nr]],1,2)="12",  telefony[[#This Row],[Czy stacjonarny]]=1), 1,0)</f>
        <v>0</v>
      </c>
      <c r="I1866" s="2">
        <f>IF(telefony[[#This Row],[Czy stacjonarny na 12]]=1, telefony[[#This Row],[zakonczenie]]-telefony[[#This Row],[rozpoczecie]]+I1865, I1865)</f>
        <v>0.13293981481481454</v>
      </c>
      <c r="J1866" s="9">
        <f>IF(telefony[[#This Row],[Czy stacjonarny]]=1, telefony[[#This Row],[zakonczenie]]-telefony[[#This Row],[rozpoczecie]]+J1865, J1865)</f>
        <v>7.7095949074074017</v>
      </c>
      <c r="K1866" s="9">
        <f>IF(telefony[[#This Row],[Czy komórkowy]]=1, telefony[[#This Row],[zakonczenie]]-telefony[[#This Row],[rozpoczecie]]+K1865, K1865)</f>
        <v>2.5279282407407404</v>
      </c>
      <c r="L1866" s="9">
        <f>IF(telefony[[#This Row],[Czy zagraniczne]]=1, telefony[[#This Row],[zakonczenie]]-telefony[[#This Row],[rozpoczecie]]+L1865, L1865)</f>
        <v>0.51784722222222301</v>
      </c>
      <c r="M1866" s="9">
        <f>IF(telefony[[#This Row],[Czy stacjonarny]]=1, telefony[[#This Row],[zakonczenie]]-telefony[[#This Row],[rozpoczecie]]+M1865, IF(telefony[[#This Row],[Czy komórkowy]]=1, telefony[[#This Row],[zakonczenie]]-telefony[[#This Row],[rozpoczecie]]+M1865, M1865))</f>
        <v>10.237523148148174</v>
      </c>
      <c r="N1866" s="2">
        <f>telefony[[#This Row],[zakonczenie]]-telefony[[#This Row],[rozpoczecie]]</f>
        <v>3.0092592592589895E-4</v>
      </c>
      <c r="O1866">
        <f>IF(telefony[[#This Row],[Czy zagraniczne]]=1, ROUNDUP(telefony[[#This Row],[Trwanie]]*1440,0),0)</f>
        <v>0</v>
      </c>
      <c r="P1866" s="9">
        <f>IF(telefony[[#This Row],[Czy komórkowy]]=1, P1865+telefony[[#This Row],[Trwanie]], P1865)</f>
        <v>2.3632754629629629</v>
      </c>
      <c r="Q1866" s="9">
        <f>IF(telefony[[#This Row],[Czy stacjonarny]]=1, Q1865+telefony[[#This Row],[Trwanie]], Q1865)</f>
        <v>7.3186921296296266</v>
      </c>
    </row>
    <row r="1867" spans="1:17" x14ac:dyDescent="0.25">
      <c r="A1867">
        <v>4569864426</v>
      </c>
      <c r="B1867" s="1">
        <v>42943</v>
      </c>
      <c r="C1867" s="2">
        <v>0.40751157407407407</v>
      </c>
      <c r="D1867" s="2">
        <v>0.41725694444444444</v>
      </c>
      <c r="E1867">
        <f>IF(LEN(telefony[[#This Row],[nr]]) = 7, 1,0)</f>
        <v>0</v>
      </c>
      <c r="F1867">
        <f>IF(LEN(telefony[[#This Row],[nr]]) = 8, 1,0)</f>
        <v>0</v>
      </c>
      <c r="G1867">
        <f>IF(LEN(telefony[[#This Row],[nr]]) &gt;= 10, 1,0)</f>
        <v>1</v>
      </c>
      <c r="H1867">
        <f>IF(AND(MID(telefony[[#This Row],[nr]],1,2)="12",  telefony[[#This Row],[Czy stacjonarny]]=1), 1,0)</f>
        <v>0</v>
      </c>
      <c r="I1867" s="2">
        <f>IF(telefony[[#This Row],[Czy stacjonarny na 12]]=1, telefony[[#This Row],[zakonczenie]]-telefony[[#This Row],[rozpoczecie]]+I1866, I1866)</f>
        <v>0.13293981481481454</v>
      </c>
      <c r="J1867" s="9">
        <f>IF(telefony[[#This Row],[Czy stacjonarny]]=1, telefony[[#This Row],[zakonczenie]]-telefony[[#This Row],[rozpoczecie]]+J1866, J1866)</f>
        <v>7.7095949074074017</v>
      </c>
      <c r="K1867" s="9">
        <f>IF(telefony[[#This Row],[Czy komórkowy]]=1, telefony[[#This Row],[zakonczenie]]-telefony[[#This Row],[rozpoczecie]]+K1866, K1866)</f>
        <v>2.5279282407407404</v>
      </c>
      <c r="L1867" s="9">
        <f>IF(telefony[[#This Row],[Czy zagraniczne]]=1, telefony[[#This Row],[zakonczenie]]-telefony[[#This Row],[rozpoczecie]]+L1866, L1866)</f>
        <v>0.52759259259259339</v>
      </c>
      <c r="M1867" s="9">
        <f>IF(telefony[[#This Row],[Czy stacjonarny]]=1, telefony[[#This Row],[zakonczenie]]-telefony[[#This Row],[rozpoczecie]]+M1866, IF(telefony[[#This Row],[Czy komórkowy]]=1, telefony[[#This Row],[zakonczenie]]-telefony[[#This Row],[rozpoczecie]]+M1866, M1866))</f>
        <v>10.237523148148174</v>
      </c>
      <c r="N1867" s="2">
        <f>telefony[[#This Row],[zakonczenie]]-telefony[[#This Row],[rozpoczecie]]</f>
        <v>9.7453703703703765E-3</v>
      </c>
      <c r="O1867">
        <f>IF(telefony[[#This Row],[Czy zagraniczne]]=1, ROUNDUP(telefony[[#This Row],[Trwanie]]*1440,0),0)</f>
        <v>15</v>
      </c>
      <c r="P1867" s="9">
        <f>IF(telefony[[#This Row],[Czy komórkowy]]=1, P1866+telefony[[#This Row],[Trwanie]], P1866)</f>
        <v>2.3632754629629629</v>
      </c>
      <c r="Q1867" s="9">
        <f>IF(telefony[[#This Row],[Czy stacjonarny]]=1, Q1866+telefony[[#This Row],[Trwanie]], Q1866)</f>
        <v>7.3186921296296266</v>
      </c>
    </row>
    <row r="1868" spans="1:17" x14ac:dyDescent="0.25">
      <c r="A1868">
        <v>2781512</v>
      </c>
      <c r="B1868" s="1">
        <v>42943</v>
      </c>
      <c r="C1868" s="2">
        <v>0.41244212962962962</v>
      </c>
      <c r="D1868" s="2">
        <v>0.41619212962962965</v>
      </c>
      <c r="E1868">
        <f>IF(LEN(telefony[[#This Row],[nr]]) = 7, 1,0)</f>
        <v>1</v>
      </c>
      <c r="F1868">
        <f>IF(LEN(telefony[[#This Row],[nr]]) = 8, 1,0)</f>
        <v>0</v>
      </c>
      <c r="G1868">
        <f>IF(LEN(telefony[[#This Row],[nr]]) &gt;= 10, 1,0)</f>
        <v>0</v>
      </c>
      <c r="H1868">
        <f>IF(AND(MID(telefony[[#This Row],[nr]],1,2)="12",  telefony[[#This Row],[Czy stacjonarny]]=1), 1,0)</f>
        <v>0</v>
      </c>
      <c r="I1868" s="2">
        <f>IF(telefony[[#This Row],[Czy stacjonarny na 12]]=1, telefony[[#This Row],[zakonczenie]]-telefony[[#This Row],[rozpoczecie]]+I1867, I1867)</f>
        <v>0.13293981481481454</v>
      </c>
      <c r="J1868" s="9">
        <f>IF(telefony[[#This Row],[Czy stacjonarny]]=1, telefony[[#This Row],[zakonczenie]]-telefony[[#This Row],[rozpoczecie]]+J1867, J1867)</f>
        <v>7.7133449074074019</v>
      </c>
      <c r="K1868" s="9">
        <f>IF(telefony[[#This Row],[Czy komórkowy]]=1, telefony[[#This Row],[zakonczenie]]-telefony[[#This Row],[rozpoczecie]]+K1867, K1867)</f>
        <v>2.5279282407407404</v>
      </c>
      <c r="L1868" s="9">
        <f>IF(telefony[[#This Row],[Czy zagraniczne]]=1, telefony[[#This Row],[zakonczenie]]-telefony[[#This Row],[rozpoczecie]]+L1867, L1867)</f>
        <v>0.52759259259259339</v>
      </c>
      <c r="M1868" s="9">
        <f>IF(telefony[[#This Row],[Czy stacjonarny]]=1, telefony[[#This Row],[zakonczenie]]-telefony[[#This Row],[rozpoczecie]]+M1867, IF(telefony[[#This Row],[Czy komórkowy]]=1, telefony[[#This Row],[zakonczenie]]-telefony[[#This Row],[rozpoczecie]]+M1867, M1867))</f>
        <v>10.241273148148174</v>
      </c>
      <c r="N1868" s="2">
        <f>telefony[[#This Row],[zakonczenie]]-telefony[[#This Row],[rozpoczecie]]</f>
        <v>3.7500000000000311E-3</v>
      </c>
      <c r="O1868">
        <f>IF(telefony[[#This Row],[Czy zagraniczne]]=1, ROUNDUP(telefony[[#This Row],[Trwanie]]*1440,0),0)</f>
        <v>0</v>
      </c>
      <c r="P1868" s="9">
        <f>IF(telefony[[#This Row],[Czy komórkowy]]=1, P1867+telefony[[#This Row],[Trwanie]], P1867)</f>
        <v>2.3632754629629629</v>
      </c>
      <c r="Q1868" s="9">
        <f>IF(telefony[[#This Row],[Czy stacjonarny]]=1, Q1867+telefony[[#This Row],[Trwanie]], Q1867)</f>
        <v>7.3224421296296267</v>
      </c>
    </row>
    <row r="1869" spans="1:17" x14ac:dyDescent="0.25">
      <c r="A1869">
        <v>3093964</v>
      </c>
      <c r="B1869" s="1">
        <v>42943</v>
      </c>
      <c r="C1869" s="2">
        <v>0.41363425925925928</v>
      </c>
      <c r="D1869" s="2">
        <v>0.41902777777777778</v>
      </c>
      <c r="E1869">
        <f>IF(LEN(telefony[[#This Row],[nr]]) = 7, 1,0)</f>
        <v>1</v>
      </c>
      <c r="F1869">
        <f>IF(LEN(telefony[[#This Row],[nr]]) = 8, 1,0)</f>
        <v>0</v>
      </c>
      <c r="G1869">
        <f>IF(LEN(telefony[[#This Row],[nr]]) &gt;= 10, 1,0)</f>
        <v>0</v>
      </c>
      <c r="H1869">
        <f>IF(AND(MID(telefony[[#This Row],[nr]],1,2)="12",  telefony[[#This Row],[Czy stacjonarny]]=1), 1,0)</f>
        <v>0</v>
      </c>
      <c r="I1869" s="2">
        <f>IF(telefony[[#This Row],[Czy stacjonarny na 12]]=1, telefony[[#This Row],[zakonczenie]]-telefony[[#This Row],[rozpoczecie]]+I1868, I1868)</f>
        <v>0.13293981481481454</v>
      </c>
      <c r="J1869" s="9">
        <f>IF(telefony[[#This Row],[Czy stacjonarny]]=1, telefony[[#This Row],[zakonczenie]]-telefony[[#This Row],[rozpoczecie]]+J1868, J1868)</f>
        <v>7.7187384259259204</v>
      </c>
      <c r="K1869" s="9">
        <f>IF(telefony[[#This Row],[Czy komórkowy]]=1, telefony[[#This Row],[zakonczenie]]-telefony[[#This Row],[rozpoczecie]]+K1868, K1868)</f>
        <v>2.5279282407407404</v>
      </c>
      <c r="L1869" s="9">
        <f>IF(telefony[[#This Row],[Czy zagraniczne]]=1, telefony[[#This Row],[zakonczenie]]-telefony[[#This Row],[rozpoczecie]]+L1868, L1868)</f>
        <v>0.52759259259259339</v>
      </c>
      <c r="M1869" s="9">
        <f>IF(telefony[[#This Row],[Czy stacjonarny]]=1, telefony[[#This Row],[zakonczenie]]-telefony[[#This Row],[rozpoczecie]]+M1868, IF(telefony[[#This Row],[Czy komórkowy]]=1, telefony[[#This Row],[zakonczenie]]-telefony[[#This Row],[rozpoczecie]]+M1868, M1868))</f>
        <v>10.246666666666693</v>
      </c>
      <c r="N1869" s="2">
        <f>telefony[[#This Row],[zakonczenie]]-telefony[[#This Row],[rozpoczecie]]</f>
        <v>5.393518518518492E-3</v>
      </c>
      <c r="O1869">
        <f>IF(telefony[[#This Row],[Czy zagraniczne]]=1, ROUNDUP(telefony[[#This Row],[Trwanie]]*1440,0),0)</f>
        <v>0</v>
      </c>
      <c r="P1869" s="9">
        <f>IF(telefony[[#This Row],[Czy komórkowy]]=1, P1868+telefony[[#This Row],[Trwanie]], P1868)</f>
        <v>2.3632754629629629</v>
      </c>
      <c r="Q1869" s="9">
        <f>IF(telefony[[#This Row],[Czy stacjonarny]]=1, Q1868+telefony[[#This Row],[Trwanie]], Q1868)</f>
        <v>7.3278356481481453</v>
      </c>
    </row>
    <row r="1870" spans="1:17" x14ac:dyDescent="0.25">
      <c r="A1870">
        <v>9413315</v>
      </c>
      <c r="B1870" s="1">
        <v>42943</v>
      </c>
      <c r="C1870" s="2">
        <v>0.41783564814814816</v>
      </c>
      <c r="D1870" s="2">
        <v>0.42383101851851851</v>
      </c>
      <c r="E1870">
        <f>IF(LEN(telefony[[#This Row],[nr]]) = 7, 1,0)</f>
        <v>1</v>
      </c>
      <c r="F1870">
        <f>IF(LEN(telefony[[#This Row],[nr]]) = 8, 1,0)</f>
        <v>0</v>
      </c>
      <c r="G1870">
        <f>IF(LEN(telefony[[#This Row],[nr]]) &gt;= 10, 1,0)</f>
        <v>0</v>
      </c>
      <c r="H1870">
        <f>IF(AND(MID(telefony[[#This Row],[nr]],1,2)="12",  telefony[[#This Row],[Czy stacjonarny]]=1), 1,0)</f>
        <v>0</v>
      </c>
      <c r="I1870" s="2">
        <f>IF(telefony[[#This Row],[Czy stacjonarny na 12]]=1, telefony[[#This Row],[zakonczenie]]-telefony[[#This Row],[rozpoczecie]]+I1869, I1869)</f>
        <v>0.13293981481481454</v>
      </c>
      <c r="J1870" s="9">
        <f>IF(telefony[[#This Row],[Czy stacjonarny]]=1, telefony[[#This Row],[zakonczenie]]-telefony[[#This Row],[rozpoczecie]]+J1869, J1869)</f>
        <v>7.7247337962962908</v>
      </c>
      <c r="K1870" s="9">
        <f>IF(telefony[[#This Row],[Czy komórkowy]]=1, telefony[[#This Row],[zakonczenie]]-telefony[[#This Row],[rozpoczecie]]+K1869, K1869)</f>
        <v>2.5279282407407404</v>
      </c>
      <c r="L1870" s="9">
        <f>IF(telefony[[#This Row],[Czy zagraniczne]]=1, telefony[[#This Row],[zakonczenie]]-telefony[[#This Row],[rozpoczecie]]+L1869, L1869)</f>
        <v>0.52759259259259339</v>
      </c>
      <c r="M1870" s="9">
        <f>IF(telefony[[#This Row],[Czy stacjonarny]]=1, telefony[[#This Row],[zakonczenie]]-telefony[[#This Row],[rozpoczecie]]+M1869, IF(telefony[[#This Row],[Czy komórkowy]]=1, telefony[[#This Row],[zakonczenie]]-telefony[[#This Row],[rozpoczecie]]+M1869, M1869))</f>
        <v>10.252662037037062</v>
      </c>
      <c r="N1870" s="2">
        <f>telefony[[#This Row],[zakonczenie]]-telefony[[#This Row],[rozpoczecie]]</f>
        <v>5.9953703703703454E-3</v>
      </c>
      <c r="O1870">
        <f>IF(telefony[[#This Row],[Czy zagraniczne]]=1, ROUNDUP(telefony[[#This Row],[Trwanie]]*1440,0),0)</f>
        <v>0</v>
      </c>
      <c r="P1870" s="9">
        <f>IF(telefony[[#This Row],[Czy komórkowy]]=1, P1869+telefony[[#This Row],[Trwanie]], P1869)</f>
        <v>2.3632754629629629</v>
      </c>
      <c r="Q1870" s="9">
        <f>IF(telefony[[#This Row],[Czy stacjonarny]]=1, Q1869+telefony[[#This Row],[Trwanie]], Q1869)</f>
        <v>7.3338310185185156</v>
      </c>
    </row>
    <row r="1871" spans="1:17" x14ac:dyDescent="0.25">
      <c r="A1871">
        <v>1890121</v>
      </c>
      <c r="B1871" s="1">
        <v>42943</v>
      </c>
      <c r="C1871" s="2">
        <v>0.42357638888888888</v>
      </c>
      <c r="D1871" s="2">
        <v>0.43</v>
      </c>
      <c r="E1871">
        <f>IF(LEN(telefony[[#This Row],[nr]]) = 7, 1,0)</f>
        <v>1</v>
      </c>
      <c r="F1871">
        <f>IF(LEN(telefony[[#This Row],[nr]]) = 8, 1,0)</f>
        <v>0</v>
      </c>
      <c r="G1871">
        <f>IF(LEN(telefony[[#This Row],[nr]]) &gt;= 10, 1,0)</f>
        <v>0</v>
      </c>
      <c r="H1871">
        <f>IF(AND(MID(telefony[[#This Row],[nr]],1,2)="12",  telefony[[#This Row],[Czy stacjonarny]]=1), 1,0)</f>
        <v>0</v>
      </c>
      <c r="I1871" s="2">
        <f>IF(telefony[[#This Row],[Czy stacjonarny na 12]]=1, telefony[[#This Row],[zakonczenie]]-telefony[[#This Row],[rozpoczecie]]+I1870, I1870)</f>
        <v>0.13293981481481454</v>
      </c>
      <c r="J1871" s="9">
        <f>IF(telefony[[#This Row],[Czy stacjonarny]]=1, telefony[[#This Row],[zakonczenie]]-telefony[[#This Row],[rozpoczecie]]+J1870, J1870)</f>
        <v>7.7311574074074016</v>
      </c>
      <c r="K1871" s="9">
        <f>IF(telefony[[#This Row],[Czy komórkowy]]=1, telefony[[#This Row],[zakonczenie]]-telefony[[#This Row],[rozpoczecie]]+K1870, K1870)</f>
        <v>2.5279282407407404</v>
      </c>
      <c r="L1871" s="9">
        <f>IF(telefony[[#This Row],[Czy zagraniczne]]=1, telefony[[#This Row],[zakonczenie]]-telefony[[#This Row],[rozpoczecie]]+L1870, L1870)</f>
        <v>0.52759259259259339</v>
      </c>
      <c r="M1871" s="9">
        <f>IF(telefony[[#This Row],[Czy stacjonarny]]=1, telefony[[#This Row],[zakonczenie]]-telefony[[#This Row],[rozpoczecie]]+M1870, IF(telefony[[#This Row],[Czy komórkowy]]=1, telefony[[#This Row],[zakonczenie]]-telefony[[#This Row],[rozpoczecie]]+M1870, M1870))</f>
        <v>10.259085648148174</v>
      </c>
      <c r="N1871" s="2">
        <f>telefony[[#This Row],[zakonczenie]]-telefony[[#This Row],[rozpoczecie]]</f>
        <v>6.423611111111116E-3</v>
      </c>
      <c r="O1871">
        <f>IF(telefony[[#This Row],[Czy zagraniczne]]=1, ROUNDUP(telefony[[#This Row],[Trwanie]]*1440,0),0)</f>
        <v>0</v>
      </c>
      <c r="P1871" s="9">
        <f>IF(telefony[[#This Row],[Czy komórkowy]]=1, P1870+telefony[[#This Row],[Trwanie]], P1870)</f>
        <v>2.3632754629629629</v>
      </c>
      <c r="Q1871" s="9">
        <f>IF(telefony[[#This Row],[Czy stacjonarny]]=1, Q1870+telefony[[#This Row],[Trwanie]], Q1870)</f>
        <v>7.3402546296296265</v>
      </c>
    </row>
    <row r="1872" spans="1:17" x14ac:dyDescent="0.25">
      <c r="A1872">
        <v>9906846123</v>
      </c>
      <c r="B1872" s="1">
        <v>42943</v>
      </c>
      <c r="C1872" s="2">
        <v>0.424375</v>
      </c>
      <c r="D1872" s="2">
        <v>0.42505787037037035</v>
      </c>
      <c r="E1872">
        <f>IF(LEN(telefony[[#This Row],[nr]]) = 7, 1,0)</f>
        <v>0</v>
      </c>
      <c r="F1872">
        <f>IF(LEN(telefony[[#This Row],[nr]]) = 8, 1,0)</f>
        <v>0</v>
      </c>
      <c r="G1872">
        <f>IF(LEN(telefony[[#This Row],[nr]]) &gt;= 10, 1,0)</f>
        <v>1</v>
      </c>
      <c r="H1872">
        <f>IF(AND(MID(telefony[[#This Row],[nr]],1,2)="12",  telefony[[#This Row],[Czy stacjonarny]]=1), 1,0)</f>
        <v>0</v>
      </c>
      <c r="I1872" s="2">
        <f>IF(telefony[[#This Row],[Czy stacjonarny na 12]]=1, telefony[[#This Row],[zakonczenie]]-telefony[[#This Row],[rozpoczecie]]+I1871, I1871)</f>
        <v>0.13293981481481454</v>
      </c>
      <c r="J1872" s="9">
        <f>IF(telefony[[#This Row],[Czy stacjonarny]]=1, telefony[[#This Row],[zakonczenie]]-telefony[[#This Row],[rozpoczecie]]+J1871, J1871)</f>
        <v>7.7311574074074016</v>
      </c>
      <c r="K1872" s="9">
        <f>IF(telefony[[#This Row],[Czy komórkowy]]=1, telefony[[#This Row],[zakonczenie]]-telefony[[#This Row],[rozpoczecie]]+K1871, K1871)</f>
        <v>2.5279282407407404</v>
      </c>
      <c r="L1872" s="9">
        <f>IF(telefony[[#This Row],[Czy zagraniczne]]=1, telefony[[#This Row],[zakonczenie]]-telefony[[#This Row],[rozpoczecie]]+L1871, L1871)</f>
        <v>0.52827546296296379</v>
      </c>
      <c r="M1872" s="9">
        <f>IF(telefony[[#This Row],[Czy stacjonarny]]=1, telefony[[#This Row],[zakonczenie]]-telefony[[#This Row],[rozpoczecie]]+M1871, IF(telefony[[#This Row],[Czy komórkowy]]=1, telefony[[#This Row],[zakonczenie]]-telefony[[#This Row],[rozpoczecie]]+M1871, M1871))</f>
        <v>10.259085648148174</v>
      </c>
      <c r="N1872" s="2">
        <f>telefony[[#This Row],[zakonczenie]]-telefony[[#This Row],[rozpoczecie]]</f>
        <v>6.8287037037034759E-4</v>
      </c>
      <c r="O1872">
        <f>IF(telefony[[#This Row],[Czy zagraniczne]]=1, ROUNDUP(telefony[[#This Row],[Trwanie]]*1440,0),0)</f>
        <v>1</v>
      </c>
      <c r="P1872" s="9">
        <f>IF(telefony[[#This Row],[Czy komórkowy]]=1, P1871+telefony[[#This Row],[Trwanie]], P1871)</f>
        <v>2.3632754629629629</v>
      </c>
      <c r="Q1872" s="9">
        <f>IF(telefony[[#This Row],[Czy stacjonarny]]=1, Q1871+telefony[[#This Row],[Trwanie]], Q1871)</f>
        <v>7.3402546296296265</v>
      </c>
    </row>
    <row r="1873" spans="1:17" x14ac:dyDescent="0.25">
      <c r="A1873">
        <v>12063341</v>
      </c>
      <c r="B1873" s="1">
        <v>42943</v>
      </c>
      <c r="C1873" s="2">
        <v>0.42849537037037039</v>
      </c>
      <c r="D1873" s="2">
        <v>0.4372800925925926</v>
      </c>
      <c r="E1873">
        <f>IF(LEN(telefony[[#This Row],[nr]]) = 7, 1,0)</f>
        <v>0</v>
      </c>
      <c r="F1873">
        <f>IF(LEN(telefony[[#This Row],[nr]]) = 8, 1,0)</f>
        <v>1</v>
      </c>
      <c r="G1873">
        <f>IF(LEN(telefony[[#This Row],[nr]]) &gt;= 10, 1,0)</f>
        <v>0</v>
      </c>
      <c r="H1873">
        <f>IF(AND(MID(telefony[[#This Row],[nr]],1,2)="12",  telefony[[#This Row],[Czy stacjonarny]]=1), 1,0)</f>
        <v>0</v>
      </c>
      <c r="I1873" s="2">
        <f>IF(telefony[[#This Row],[Czy stacjonarny na 12]]=1, telefony[[#This Row],[zakonczenie]]-telefony[[#This Row],[rozpoczecie]]+I1872, I1872)</f>
        <v>0.13293981481481454</v>
      </c>
      <c r="J1873" s="9">
        <f>IF(telefony[[#This Row],[Czy stacjonarny]]=1, telefony[[#This Row],[zakonczenie]]-telefony[[#This Row],[rozpoczecie]]+J1872, J1872)</f>
        <v>7.7311574074074016</v>
      </c>
      <c r="K1873" s="9">
        <f>IF(telefony[[#This Row],[Czy komórkowy]]=1, telefony[[#This Row],[zakonczenie]]-telefony[[#This Row],[rozpoczecie]]+K1872, K1872)</f>
        <v>2.5367129629629628</v>
      </c>
      <c r="L1873" s="9">
        <f>IF(telefony[[#This Row],[Czy zagraniczne]]=1, telefony[[#This Row],[zakonczenie]]-telefony[[#This Row],[rozpoczecie]]+L1872, L1872)</f>
        <v>0.52827546296296379</v>
      </c>
      <c r="M1873" s="9">
        <f>IF(telefony[[#This Row],[Czy stacjonarny]]=1, telefony[[#This Row],[zakonczenie]]-telefony[[#This Row],[rozpoczecie]]+M1872, IF(telefony[[#This Row],[Czy komórkowy]]=1, telefony[[#This Row],[zakonczenie]]-telefony[[#This Row],[rozpoczecie]]+M1872, M1872))</f>
        <v>10.267870370370396</v>
      </c>
      <c r="N1873" s="2">
        <f>telefony[[#This Row],[zakonczenie]]-telefony[[#This Row],[rozpoczecie]]</f>
        <v>8.7847222222222077E-3</v>
      </c>
      <c r="O1873">
        <f>IF(telefony[[#This Row],[Czy zagraniczne]]=1, ROUNDUP(telefony[[#This Row],[Trwanie]]*1440,0),0)</f>
        <v>0</v>
      </c>
      <c r="P1873" s="9">
        <f>IF(telefony[[#This Row],[Czy komórkowy]]=1, P1872+telefony[[#This Row],[Trwanie]], P1872)</f>
        <v>2.3720601851851852</v>
      </c>
      <c r="Q1873" s="9">
        <f>IF(telefony[[#This Row],[Czy stacjonarny]]=1, Q1872+telefony[[#This Row],[Trwanie]], Q1872)</f>
        <v>7.3402546296296265</v>
      </c>
    </row>
    <row r="1874" spans="1:17" x14ac:dyDescent="0.25">
      <c r="A1874">
        <v>27798660</v>
      </c>
      <c r="B1874" s="1">
        <v>42943</v>
      </c>
      <c r="C1874" s="2">
        <v>0.42925925925925928</v>
      </c>
      <c r="D1874" s="2">
        <v>0.43239583333333331</v>
      </c>
      <c r="E1874">
        <f>IF(LEN(telefony[[#This Row],[nr]]) = 7, 1,0)</f>
        <v>0</v>
      </c>
      <c r="F1874">
        <f>IF(LEN(telefony[[#This Row],[nr]]) = 8, 1,0)</f>
        <v>1</v>
      </c>
      <c r="G1874">
        <f>IF(LEN(telefony[[#This Row],[nr]]) &gt;= 10, 1,0)</f>
        <v>0</v>
      </c>
      <c r="H1874">
        <f>IF(AND(MID(telefony[[#This Row],[nr]],1,2)="12",  telefony[[#This Row],[Czy stacjonarny]]=1), 1,0)</f>
        <v>0</v>
      </c>
      <c r="I1874" s="2">
        <f>IF(telefony[[#This Row],[Czy stacjonarny na 12]]=1, telefony[[#This Row],[zakonczenie]]-telefony[[#This Row],[rozpoczecie]]+I1873, I1873)</f>
        <v>0.13293981481481454</v>
      </c>
      <c r="J1874" s="9">
        <f>IF(telefony[[#This Row],[Czy stacjonarny]]=1, telefony[[#This Row],[zakonczenie]]-telefony[[#This Row],[rozpoczecie]]+J1873, J1873)</f>
        <v>7.7311574074074016</v>
      </c>
      <c r="K1874" s="9">
        <f>IF(telefony[[#This Row],[Czy komórkowy]]=1, telefony[[#This Row],[zakonczenie]]-telefony[[#This Row],[rozpoczecie]]+K1873, K1873)</f>
        <v>2.5398495370370369</v>
      </c>
      <c r="L1874" s="9">
        <f>IF(telefony[[#This Row],[Czy zagraniczne]]=1, telefony[[#This Row],[zakonczenie]]-telefony[[#This Row],[rozpoczecie]]+L1873, L1873)</f>
        <v>0.52827546296296379</v>
      </c>
      <c r="M1874" s="9">
        <f>IF(telefony[[#This Row],[Czy stacjonarny]]=1, telefony[[#This Row],[zakonczenie]]-telefony[[#This Row],[rozpoczecie]]+M1873, IF(telefony[[#This Row],[Czy komórkowy]]=1, telefony[[#This Row],[zakonczenie]]-telefony[[#This Row],[rozpoczecie]]+M1873, M1873))</f>
        <v>10.271006944444469</v>
      </c>
      <c r="N1874" s="2">
        <f>telefony[[#This Row],[zakonczenie]]-telefony[[#This Row],[rozpoczecie]]</f>
        <v>3.1365740740740278E-3</v>
      </c>
      <c r="O1874">
        <f>IF(telefony[[#This Row],[Czy zagraniczne]]=1, ROUNDUP(telefony[[#This Row],[Trwanie]]*1440,0),0)</f>
        <v>0</v>
      </c>
      <c r="P1874" s="9">
        <f>IF(telefony[[#This Row],[Czy komórkowy]]=1, P1873+telefony[[#This Row],[Trwanie]], P1873)</f>
        <v>2.3751967592592593</v>
      </c>
      <c r="Q1874" s="9">
        <f>IF(telefony[[#This Row],[Czy stacjonarny]]=1, Q1873+telefony[[#This Row],[Trwanie]], Q1873)</f>
        <v>7.3402546296296265</v>
      </c>
    </row>
    <row r="1875" spans="1:17" x14ac:dyDescent="0.25">
      <c r="A1875">
        <v>37077953</v>
      </c>
      <c r="B1875" s="1">
        <v>42943</v>
      </c>
      <c r="C1875" s="2">
        <v>0.43262731481481481</v>
      </c>
      <c r="D1875" s="2">
        <v>0.43929398148148147</v>
      </c>
      <c r="E1875">
        <f>IF(LEN(telefony[[#This Row],[nr]]) = 7, 1,0)</f>
        <v>0</v>
      </c>
      <c r="F1875">
        <f>IF(LEN(telefony[[#This Row],[nr]]) = 8, 1,0)</f>
        <v>1</v>
      </c>
      <c r="G1875">
        <f>IF(LEN(telefony[[#This Row],[nr]]) &gt;= 10, 1,0)</f>
        <v>0</v>
      </c>
      <c r="H1875">
        <f>IF(AND(MID(telefony[[#This Row],[nr]],1,2)="12",  telefony[[#This Row],[Czy stacjonarny]]=1), 1,0)</f>
        <v>0</v>
      </c>
      <c r="I1875" s="2">
        <f>IF(telefony[[#This Row],[Czy stacjonarny na 12]]=1, telefony[[#This Row],[zakonczenie]]-telefony[[#This Row],[rozpoczecie]]+I1874, I1874)</f>
        <v>0.13293981481481454</v>
      </c>
      <c r="J1875" s="9">
        <f>IF(telefony[[#This Row],[Czy stacjonarny]]=1, telefony[[#This Row],[zakonczenie]]-telefony[[#This Row],[rozpoczecie]]+J1874, J1874)</f>
        <v>7.7311574074074016</v>
      </c>
      <c r="K1875" s="9">
        <f>IF(telefony[[#This Row],[Czy komórkowy]]=1, telefony[[#This Row],[zakonczenie]]-telefony[[#This Row],[rozpoczecie]]+K1874, K1874)</f>
        <v>2.5465162037037037</v>
      </c>
      <c r="L1875" s="9">
        <f>IF(telefony[[#This Row],[Czy zagraniczne]]=1, telefony[[#This Row],[zakonczenie]]-telefony[[#This Row],[rozpoczecie]]+L1874, L1874)</f>
        <v>0.52827546296296379</v>
      </c>
      <c r="M1875" s="9">
        <f>IF(telefony[[#This Row],[Czy stacjonarny]]=1, telefony[[#This Row],[zakonczenie]]-telefony[[#This Row],[rozpoczecie]]+M1874, IF(telefony[[#This Row],[Czy komórkowy]]=1, telefony[[#This Row],[zakonczenie]]-telefony[[#This Row],[rozpoczecie]]+M1874, M1874))</f>
        <v>10.277673611111135</v>
      </c>
      <c r="N1875" s="2">
        <f>telefony[[#This Row],[zakonczenie]]-telefony[[#This Row],[rozpoczecie]]</f>
        <v>6.6666666666666541E-3</v>
      </c>
      <c r="O1875">
        <f>IF(telefony[[#This Row],[Czy zagraniczne]]=1, ROUNDUP(telefony[[#This Row],[Trwanie]]*1440,0),0)</f>
        <v>0</v>
      </c>
      <c r="P1875" s="9">
        <f>IF(telefony[[#This Row],[Czy komórkowy]]=1, P1874+telefony[[#This Row],[Trwanie]], P1874)</f>
        <v>2.3818634259259261</v>
      </c>
      <c r="Q1875" s="9">
        <f>IF(telefony[[#This Row],[Czy stacjonarny]]=1, Q1874+telefony[[#This Row],[Trwanie]], Q1874)</f>
        <v>7.3402546296296265</v>
      </c>
    </row>
    <row r="1876" spans="1:17" x14ac:dyDescent="0.25">
      <c r="A1876">
        <v>70606958</v>
      </c>
      <c r="B1876" s="1">
        <v>42943</v>
      </c>
      <c r="C1876" s="2">
        <v>0.43387731481481484</v>
      </c>
      <c r="D1876" s="2">
        <v>0.44252314814814814</v>
      </c>
      <c r="E1876">
        <f>IF(LEN(telefony[[#This Row],[nr]]) = 7, 1,0)</f>
        <v>0</v>
      </c>
      <c r="F1876">
        <f>IF(LEN(telefony[[#This Row],[nr]]) = 8, 1,0)</f>
        <v>1</v>
      </c>
      <c r="G1876">
        <f>IF(LEN(telefony[[#This Row],[nr]]) &gt;= 10, 1,0)</f>
        <v>0</v>
      </c>
      <c r="H1876">
        <f>IF(AND(MID(telefony[[#This Row],[nr]],1,2)="12",  telefony[[#This Row],[Czy stacjonarny]]=1), 1,0)</f>
        <v>0</v>
      </c>
      <c r="I1876" s="2">
        <f>IF(telefony[[#This Row],[Czy stacjonarny na 12]]=1, telefony[[#This Row],[zakonczenie]]-telefony[[#This Row],[rozpoczecie]]+I1875, I1875)</f>
        <v>0.13293981481481454</v>
      </c>
      <c r="J1876" s="9">
        <f>IF(telefony[[#This Row],[Czy stacjonarny]]=1, telefony[[#This Row],[zakonczenie]]-telefony[[#This Row],[rozpoczecie]]+J1875, J1875)</f>
        <v>7.7311574074074016</v>
      </c>
      <c r="K1876" s="9">
        <f>IF(telefony[[#This Row],[Czy komórkowy]]=1, telefony[[#This Row],[zakonczenie]]-telefony[[#This Row],[rozpoczecie]]+K1875, K1875)</f>
        <v>2.5551620370370371</v>
      </c>
      <c r="L1876" s="9">
        <f>IF(telefony[[#This Row],[Czy zagraniczne]]=1, telefony[[#This Row],[zakonczenie]]-telefony[[#This Row],[rozpoczecie]]+L1875, L1875)</f>
        <v>0.52827546296296379</v>
      </c>
      <c r="M1876" s="9">
        <f>IF(telefony[[#This Row],[Czy stacjonarny]]=1, telefony[[#This Row],[zakonczenie]]-telefony[[#This Row],[rozpoczecie]]+M1875, IF(telefony[[#This Row],[Czy komórkowy]]=1, telefony[[#This Row],[zakonczenie]]-telefony[[#This Row],[rozpoczecie]]+M1875, M1875))</f>
        <v>10.286319444444468</v>
      </c>
      <c r="N1876" s="2">
        <f>telefony[[#This Row],[zakonczenie]]-telefony[[#This Row],[rozpoczecie]]</f>
        <v>8.6458333333332971E-3</v>
      </c>
      <c r="O1876">
        <f>IF(telefony[[#This Row],[Czy zagraniczne]]=1, ROUNDUP(telefony[[#This Row],[Trwanie]]*1440,0),0)</f>
        <v>0</v>
      </c>
      <c r="P1876" s="9">
        <f>IF(telefony[[#This Row],[Czy komórkowy]]=1, P1875+telefony[[#This Row],[Trwanie]], P1875)</f>
        <v>2.3905092592592596</v>
      </c>
      <c r="Q1876" s="9">
        <f>IF(telefony[[#This Row],[Czy stacjonarny]]=1, Q1875+telefony[[#This Row],[Trwanie]], Q1875)</f>
        <v>7.3402546296296265</v>
      </c>
    </row>
    <row r="1877" spans="1:17" x14ac:dyDescent="0.25">
      <c r="A1877">
        <v>21303266</v>
      </c>
      <c r="B1877" s="1">
        <v>42943</v>
      </c>
      <c r="C1877" s="2">
        <v>0.4384953703703704</v>
      </c>
      <c r="D1877" s="2">
        <v>0.44209490740740742</v>
      </c>
      <c r="E1877">
        <f>IF(LEN(telefony[[#This Row],[nr]]) = 7, 1,0)</f>
        <v>0</v>
      </c>
      <c r="F1877">
        <f>IF(LEN(telefony[[#This Row],[nr]]) = 8, 1,0)</f>
        <v>1</v>
      </c>
      <c r="G1877">
        <f>IF(LEN(telefony[[#This Row],[nr]]) &gt;= 10, 1,0)</f>
        <v>0</v>
      </c>
      <c r="H1877">
        <f>IF(AND(MID(telefony[[#This Row],[nr]],1,2)="12",  telefony[[#This Row],[Czy stacjonarny]]=1), 1,0)</f>
        <v>0</v>
      </c>
      <c r="I1877" s="2">
        <f>IF(telefony[[#This Row],[Czy stacjonarny na 12]]=1, telefony[[#This Row],[zakonczenie]]-telefony[[#This Row],[rozpoczecie]]+I1876, I1876)</f>
        <v>0.13293981481481454</v>
      </c>
      <c r="J1877" s="9">
        <f>IF(telefony[[#This Row],[Czy stacjonarny]]=1, telefony[[#This Row],[zakonczenie]]-telefony[[#This Row],[rozpoczecie]]+J1876, J1876)</f>
        <v>7.7311574074074016</v>
      </c>
      <c r="K1877" s="9">
        <f>IF(telefony[[#This Row],[Czy komórkowy]]=1, telefony[[#This Row],[zakonczenie]]-telefony[[#This Row],[rozpoczecie]]+K1876, K1876)</f>
        <v>2.5587615740740741</v>
      </c>
      <c r="L1877" s="9">
        <f>IF(telefony[[#This Row],[Czy zagraniczne]]=1, telefony[[#This Row],[zakonczenie]]-telefony[[#This Row],[rozpoczecie]]+L1876, L1876)</f>
        <v>0.52827546296296379</v>
      </c>
      <c r="M1877" s="9">
        <f>IF(telefony[[#This Row],[Czy stacjonarny]]=1, telefony[[#This Row],[zakonczenie]]-telefony[[#This Row],[rozpoczecie]]+M1876, IF(telefony[[#This Row],[Czy komórkowy]]=1, telefony[[#This Row],[zakonczenie]]-telefony[[#This Row],[rozpoczecie]]+M1876, M1876))</f>
        <v>10.289918981481504</v>
      </c>
      <c r="N1877" s="2">
        <f>telefony[[#This Row],[zakonczenie]]-telefony[[#This Row],[rozpoczecie]]</f>
        <v>3.5995370370370261E-3</v>
      </c>
      <c r="O1877">
        <f>IF(telefony[[#This Row],[Czy zagraniczne]]=1, ROUNDUP(telefony[[#This Row],[Trwanie]]*1440,0),0)</f>
        <v>0</v>
      </c>
      <c r="P1877" s="9">
        <f>IF(telefony[[#This Row],[Czy komórkowy]]=1, P1876+telefony[[#This Row],[Trwanie]], P1876)</f>
        <v>2.3941087962962966</v>
      </c>
      <c r="Q1877" s="9">
        <f>IF(telefony[[#This Row],[Czy stacjonarny]]=1, Q1876+telefony[[#This Row],[Trwanie]], Q1876)</f>
        <v>7.3402546296296265</v>
      </c>
    </row>
    <row r="1878" spans="1:17" x14ac:dyDescent="0.25">
      <c r="A1878">
        <v>66871690</v>
      </c>
      <c r="B1878" s="1">
        <v>42943</v>
      </c>
      <c r="C1878" s="2">
        <v>0.44003472222222223</v>
      </c>
      <c r="D1878" s="2">
        <v>0.44219907407407405</v>
      </c>
      <c r="E1878">
        <f>IF(LEN(telefony[[#This Row],[nr]]) = 7, 1,0)</f>
        <v>0</v>
      </c>
      <c r="F1878">
        <f>IF(LEN(telefony[[#This Row],[nr]]) = 8, 1,0)</f>
        <v>1</v>
      </c>
      <c r="G1878">
        <f>IF(LEN(telefony[[#This Row],[nr]]) &gt;= 10, 1,0)</f>
        <v>0</v>
      </c>
      <c r="H1878">
        <f>IF(AND(MID(telefony[[#This Row],[nr]],1,2)="12",  telefony[[#This Row],[Czy stacjonarny]]=1), 1,0)</f>
        <v>0</v>
      </c>
      <c r="I1878" s="2">
        <f>IF(telefony[[#This Row],[Czy stacjonarny na 12]]=1, telefony[[#This Row],[zakonczenie]]-telefony[[#This Row],[rozpoczecie]]+I1877, I1877)</f>
        <v>0.13293981481481454</v>
      </c>
      <c r="J1878" s="9">
        <f>IF(telefony[[#This Row],[Czy stacjonarny]]=1, telefony[[#This Row],[zakonczenie]]-telefony[[#This Row],[rozpoczecie]]+J1877, J1877)</f>
        <v>7.7311574074074016</v>
      </c>
      <c r="K1878" s="9">
        <f>IF(telefony[[#This Row],[Czy komórkowy]]=1, telefony[[#This Row],[zakonczenie]]-telefony[[#This Row],[rozpoczecie]]+K1877, K1877)</f>
        <v>2.5609259259259258</v>
      </c>
      <c r="L1878" s="9">
        <f>IF(telefony[[#This Row],[Czy zagraniczne]]=1, telefony[[#This Row],[zakonczenie]]-telefony[[#This Row],[rozpoczecie]]+L1877, L1877)</f>
        <v>0.52827546296296379</v>
      </c>
      <c r="M1878" s="9">
        <f>IF(telefony[[#This Row],[Czy stacjonarny]]=1, telefony[[#This Row],[zakonczenie]]-telefony[[#This Row],[rozpoczecie]]+M1877, IF(telefony[[#This Row],[Czy komórkowy]]=1, telefony[[#This Row],[zakonczenie]]-telefony[[#This Row],[rozpoczecie]]+M1877, M1877))</f>
        <v>10.292083333333355</v>
      </c>
      <c r="N1878" s="2">
        <f>telefony[[#This Row],[zakonczenie]]-telefony[[#This Row],[rozpoczecie]]</f>
        <v>2.1643518518518201E-3</v>
      </c>
      <c r="O1878">
        <f>IF(telefony[[#This Row],[Czy zagraniczne]]=1, ROUNDUP(telefony[[#This Row],[Trwanie]]*1440,0),0)</f>
        <v>0</v>
      </c>
      <c r="P1878" s="9">
        <f>IF(telefony[[#This Row],[Czy komórkowy]]=1, P1877+telefony[[#This Row],[Trwanie]], P1877)</f>
        <v>2.3962731481481483</v>
      </c>
      <c r="Q1878" s="9">
        <f>IF(telefony[[#This Row],[Czy stacjonarny]]=1, Q1877+telefony[[#This Row],[Trwanie]], Q1877)</f>
        <v>7.3402546296296265</v>
      </c>
    </row>
    <row r="1879" spans="1:17" x14ac:dyDescent="0.25">
      <c r="A1879">
        <v>88366261</v>
      </c>
      <c r="B1879" s="1">
        <v>42943</v>
      </c>
      <c r="C1879" s="2">
        <v>0.44006944444444446</v>
      </c>
      <c r="D1879" s="2">
        <v>0.44208333333333333</v>
      </c>
      <c r="E1879">
        <f>IF(LEN(telefony[[#This Row],[nr]]) = 7, 1,0)</f>
        <v>0</v>
      </c>
      <c r="F1879">
        <f>IF(LEN(telefony[[#This Row],[nr]]) = 8, 1,0)</f>
        <v>1</v>
      </c>
      <c r="G1879">
        <f>IF(LEN(telefony[[#This Row],[nr]]) &gt;= 10, 1,0)</f>
        <v>0</v>
      </c>
      <c r="H1879">
        <f>IF(AND(MID(telefony[[#This Row],[nr]],1,2)="12",  telefony[[#This Row],[Czy stacjonarny]]=1), 1,0)</f>
        <v>0</v>
      </c>
      <c r="I1879" s="2">
        <f>IF(telefony[[#This Row],[Czy stacjonarny na 12]]=1, telefony[[#This Row],[zakonczenie]]-telefony[[#This Row],[rozpoczecie]]+I1878, I1878)</f>
        <v>0.13293981481481454</v>
      </c>
      <c r="J1879" s="9">
        <f>IF(telefony[[#This Row],[Czy stacjonarny]]=1, telefony[[#This Row],[zakonczenie]]-telefony[[#This Row],[rozpoczecie]]+J1878, J1878)</f>
        <v>7.7311574074074016</v>
      </c>
      <c r="K1879" s="9">
        <f>IF(telefony[[#This Row],[Czy komórkowy]]=1, telefony[[#This Row],[zakonczenie]]-telefony[[#This Row],[rozpoczecie]]+K1878, K1878)</f>
        <v>2.5629398148148148</v>
      </c>
      <c r="L1879" s="9">
        <f>IF(telefony[[#This Row],[Czy zagraniczne]]=1, telefony[[#This Row],[zakonczenie]]-telefony[[#This Row],[rozpoczecie]]+L1878, L1878)</f>
        <v>0.52827546296296379</v>
      </c>
      <c r="M1879" s="9">
        <f>IF(telefony[[#This Row],[Czy stacjonarny]]=1, telefony[[#This Row],[zakonczenie]]-telefony[[#This Row],[rozpoczecie]]+M1878, IF(telefony[[#This Row],[Czy komórkowy]]=1, telefony[[#This Row],[zakonczenie]]-telefony[[#This Row],[rozpoczecie]]+M1878, M1878))</f>
        <v>10.294097222222245</v>
      </c>
      <c r="N1879" s="2">
        <f>telefony[[#This Row],[zakonczenie]]-telefony[[#This Row],[rozpoczecie]]</f>
        <v>2.0138888888888706E-3</v>
      </c>
      <c r="O1879">
        <f>IF(telefony[[#This Row],[Czy zagraniczne]]=1, ROUNDUP(telefony[[#This Row],[Trwanie]]*1440,0),0)</f>
        <v>0</v>
      </c>
      <c r="P1879" s="9">
        <f>IF(telefony[[#This Row],[Czy komórkowy]]=1, P1878+telefony[[#This Row],[Trwanie]], P1878)</f>
        <v>2.3982870370370373</v>
      </c>
      <c r="Q1879" s="9">
        <f>IF(telefony[[#This Row],[Czy stacjonarny]]=1, Q1878+telefony[[#This Row],[Trwanie]], Q1878)</f>
        <v>7.3402546296296265</v>
      </c>
    </row>
    <row r="1880" spans="1:17" x14ac:dyDescent="0.25">
      <c r="A1880">
        <v>9506446</v>
      </c>
      <c r="B1880" s="1">
        <v>42943</v>
      </c>
      <c r="C1880" s="2">
        <v>0.44490740740740742</v>
      </c>
      <c r="D1880" s="2">
        <v>0.45071759259259259</v>
      </c>
      <c r="E1880">
        <f>IF(LEN(telefony[[#This Row],[nr]]) = 7, 1,0)</f>
        <v>1</v>
      </c>
      <c r="F1880">
        <f>IF(LEN(telefony[[#This Row],[nr]]) = 8, 1,0)</f>
        <v>0</v>
      </c>
      <c r="G1880">
        <f>IF(LEN(telefony[[#This Row],[nr]]) &gt;= 10, 1,0)</f>
        <v>0</v>
      </c>
      <c r="H1880">
        <f>IF(AND(MID(telefony[[#This Row],[nr]],1,2)="12",  telefony[[#This Row],[Czy stacjonarny]]=1), 1,0)</f>
        <v>0</v>
      </c>
      <c r="I1880" s="2">
        <f>IF(telefony[[#This Row],[Czy stacjonarny na 12]]=1, telefony[[#This Row],[zakonczenie]]-telefony[[#This Row],[rozpoczecie]]+I1879, I1879)</f>
        <v>0.13293981481481454</v>
      </c>
      <c r="J1880" s="9">
        <f>IF(telefony[[#This Row],[Czy stacjonarny]]=1, telefony[[#This Row],[zakonczenie]]-telefony[[#This Row],[rozpoczecie]]+J1879, J1879)</f>
        <v>7.7369675925925865</v>
      </c>
      <c r="K1880" s="9">
        <f>IF(telefony[[#This Row],[Czy komórkowy]]=1, telefony[[#This Row],[zakonczenie]]-telefony[[#This Row],[rozpoczecie]]+K1879, K1879)</f>
        <v>2.5629398148148148</v>
      </c>
      <c r="L1880" s="9">
        <f>IF(telefony[[#This Row],[Czy zagraniczne]]=1, telefony[[#This Row],[zakonczenie]]-telefony[[#This Row],[rozpoczecie]]+L1879, L1879)</f>
        <v>0.52827546296296379</v>
      </c>
      <c r="M1880" s="9">
        <f>IF(telefony[[#This Row],[Czy stacjonarny]]=1, telefony[[#This Row],[zakonczenie]]-telefony[[#This Row],[rozpoczecie]]+M1879, IF(telefony[[#This Row],[Czy komórkowy]]=1, telefony[[#This Row],[zakonczenie]]-telefony[[#This Row],[rozpoczecie]]+M1879, M1879))</f>
        <v>10.29990740740743</v>
      </c>
      <c r="N1880" s="2">
        <f>telefony[[#This Row],[zakonczenie]]-telefony[[#This Row],[rozpoczecie]]</f>
        <v>5.8101851851851682E-3</v>
      </c>
      <c r="O1880">
        <f>IF(telefony[[#This Row],[Czy zagraniczne]]=1, ROUNDUP(telefony[[#This Row],[Trwanie]]*1440,0),0)</f>
        <v>0</v>
      </c>
      <c r="P1880" s="9">
        <f>IF(telefony[[#This Row],[Czy komórkowy]]=1, P1879+telefony[[#This Row],[Trwanie]], P1879)</f>
        <v>2.3982870370370373</v>
      </c>
      <c r="Q1880" s="9">
        <f>IF(telefony[[#This Row],[Czy stacjonarny]]=1, Q1879+telefony[[#This Row],[Trwanie]], Q1879)</f>
        <v>7.3460648148148113</v>
      </c>
    </row>
    <row r="1881" spans="1:17" x14ac:dyDescent="0.25">
      <c r="A1881">
        <v>9225807</v>
      </c>
      <c r="B1881" s="1">
        <v>42943</v>
      </c>
      <c r="C1881" s="2">
        <v>0.44996527777777778</v>
      </c>
      <c r="D1881" s="2">
        <v>0.45952546296296298</v>
      </c>
      <c r="E1881">
        <f>IF(LEN(telefony[[#This Row],[nr]]) = 7, 1,0)</f>
        <v>1</v>
      </c>
      <c r="F1881">
        <f>IF(LEN(telefony[[#This Row],[nr]]) = 8, 1,0)</f>
        <v>0</v>
      </c>
      <c r="G1881">
        <f>IF(LEN(telefony[[#This Row],[nr]]) &gt;= 10, 1,0)</f>
        <v>0</v>
      </c>
      <c r="H1881">
        <f>IF(AND(MID(telefony[[#This Row],[nr]],1,2)="12",  telefony[[#This Row],[Czy stacjonarny]]=1), 1,0)</f>
        <v>0</v>
      </c>
      <c r="I1881" s="2">
        <f>IF(telefony[[#This Row],[Czy stacjonarny na 12]]=1, telefony[[#This Row],[zakonczenie]]-telefony[[#This Row],[rozpoczecie]]+I1880, I1880)</f>
        <v>0.13293981481481454</v>
      </c>
      <c r="J1881" s="9">
        <f>IF(telefony[[#This Row],[Czy stacjonarny]]=1, telefony[[#This Row],[zakonczenie]]-telefony[[#This Row],[rozpoczecie]]+J1880, J1880)</f>
        <v>7.7465277777777715</v>
      </c>
      <c r="K1881" s="9">
        <f>IF(telefony[[#This Row],[Czy komórkowy]]=1, telefony[[#This Row],[zakonczenie]]-telefony[[#This Row],[rozpoczecie]]+K1880, K1880)</f>
        <v>2.5629398148148148</v>
      </c>
      <c r="L1881" s="9">
        <f>IF(telefony[[#This Row],[Czy zagraniczne]]=1, telefony[[#This Row],[zakonczenie]]-telefony[[#This Row],[rozpoczecie]]+L1880, L1880)</f>
        <v>0.52827546296296379</v>
      </c>
      <c r="M1881" s="9">
        <f>IF(telefony[[#This Row],[Czy stacjonarny]]=1, telefony[[#This Row],[zakonczenie]]-telefony[[#This Row],[rozpoczecie]]+M1880, IF(telefony[[#This Row],[Czy komórkowy]]=1, telefony[[#This Row],[zakonczenie]]-telefony[[#This Row],[rozpoczecie]]+M1880, M1880))</f>
        <v>10.309467592592615</v>
      </c>
      <c r="N1881" s="2">
        <f>telefony[[#This Row],[zakonczenie]]-telefony[[#This Row],[rozpoczecie]]</f>
        <v>9.5601851851851993E-3</v>
      </c>
      <c r="O1881">
        <f>IF(telefony[[#This Row],[Czy zagraniczne]]=1, ROUNDUP(telefony[[#This Row],[Trwanie]]*1440,0),0)</f>
        <v>0</v>
      </c>
      <c r="P1881" s="9">
        <f>IF(telefony[[#This Row],[Czy komórkowy]]=1, P1880+telefony[[#This Row],[Trwanie]], P1880)</f>
        <v>2.3982870370370373</v>
      </c>
      <c r="Q1881" s="9">
        <f>IF(telefony[[#This Row],[Czy stacjonarny]]=1, Q1880+telefony[[#This Row],[Trwanie]], Q1880)</f>
        <v>7.3556249999999963</v>
      </c>
    </row>
    <row r="1882" spans="1:17" x14ac:dyDescent="0.25">
      <c r="A1882">
        <v>6956143</v>
      </c>
      <c r="B1882" s="1">
        <v>42943</v>
      </c>
      <c r="C1882" s="2">
        <v>0.45157407407407407</v>
      </c>
      <c r="D1882" s="2">
        <v>0.455625</v>
      </c>
      <c r="E1882">
        <f>IF(LEN(telefony[[#This Row],[nr]]) = 7, 1,0)</f>
        <v>1</v>
      </c>
      <c r="F1882">
        <f>IF(LEN(telefony[[#This Row],[nr]]) = 8, 1,0)</f>
        <v>0</v>
      </c>
      <c r="G1882">
        <f>IF(LEN(telefony[[#This Row],[nr]]) &gt;= 10, 1,0)</f>
        <v>0</v>
      </c>
      <c r="H1882">
        <f>IF(AND(MID(telefony[[#This Row],[nr]],1,2)="12",  telefony[[#This Row],[Czy stacjonarny]]=1), 1,0)</f>
        <v>0</v>
      </c>
      <c r="I1882" s="2">
        <f>IF(telefony[[#This Row],[Czy stacjonarny na 12]]=1, telefony[[#This Row],[zakonczenie]]-telefony[[#This Row],[rozpoczecie]]+I1881, I1881)</f>
        <v>0.13293981481481454</v>
      </c>
      <c r="J1882" s="9">
        <f>IF(telefony[[#This Row],[Czy stacjonarny]]=1, telefony[[#This Row],[zakonczenie]]-telefony[[#This Row],[rozpoczecie]]+J1881, J1881)</f>
        <v>7.7505787037036971</v>
      </c>
      <c r="K1882" s="9">
        <f>IF(telefony[[#This Row],[Czy komórkowy]]=1, telefony[[#This Row],[zakonczenie]]-telefony[[#This Row],[rozpoczecie]]+K1881, K1881)</f>
        <v>2.5629398148148148</v>
      </c>
      <c r="L1882" s="9">
        <f>IF(telefony[[#This Row],[Czy zagraniczne]]=1, telefony[[#This Row],[zakonczenie]]-telefony[[#This Row],[rozpoczecie]]+L1881, L1881)</f>
        <v>0.52827546296296379</v>
      </c>
      <c r="M1882" s="9">
        <f>IF(telefony[[#This Row],[Czy stacjonarny]]=1, telefony[[#This Row],[zakonczenie]]-telefony[[#This Row],[rozpoczecie]]+M1881, IF(telefony[[#This Row],[Czy komórkowy]]=1, telefony[[#This Row],[zakonczenie]]-telefony[[#This Row],[rozpoczecie]]+M1881, M1881))</f>
        <v>10.31351851851854</v>
      </c>
      <c r="N1882" s="2">
        <f>telefony[[#This Row],[zakonczenie]]-telefony[[#This Row],[rozpoczecie]]</f>
        <v>4.05092592592593E-3</v>
      </c>
      <c r="O1882">
        <f>IF(telefony[[#This Row],[Czy zagraniczne]]=1, ROUNDUP(telefony[[#This Row],[Trwanie]]*1440,0),0)</f>
        <v>0</v>
      </c>
      <c r="P1882" s="9">
        <f>IF(telefony[[#This Row],[Czy komórkowy]]=1, P1881+telefony[[#This Row],[Trwanie]], P1881)</f>
        <v>2.3982870370370373</v>
      </c>
      <c r="Q1882" s="9">
        <f>IF(telefony[[#This Row],[Czy stacjonarny]]=1, Q1881+telefony[[#This Row],[Trwanie]], Q1881)</f>
        <v>7.3596759259259219</v>
      </c>
    </row>
    <row r="1883" spans="1:17" x14ac:dyDescent="0.25">
      <c r="A1883">
        <v>1472253</v>
      </c>
      <c r="B1883" s="1">
        <v>42943</v>
      </c>
      <c r="C1883" s="2">
        <v>0.45729166666666665</v>
      </c>
      <c r="D1883" s="2">
        <v>0.46041666666666664</v>
      </c>
      <c r="E1883">
        <f>IF(LEN(telefony[[#This Row],[nr]]) = 7, 1,0)</f>
        <v>1</v>
      </c>
      <c r="F1883">
        <f>IF(LEN(telefony[[#This Row],[nr]]) = 8, 1,0)</f>
        <v>0</v>
      </c>
      <c r="G1883">
        <f>IF(LEN(telefony[[#This Row],[nr]]) &gt;= 10, 1,0)</f>
        <v>0</v>
      </c>
      <c r="H1883">
        <f>IF(AND(MID(telefony[[#This Row],[nr]],1,2)="12",  telefony[[#This Row],[Czy stacjonarny]]=1), 1,0)</f>
        <v>0</v>
      </c>
      <c r="I1883" s="2">
        <f>IF(telefony[[#This Row],[Czy stacjonarny na 12]]=1, telefony[[#This Row],[zakonczenie]]-telefony[[#This Row],[rozpoczecie]]+I1882, I1882)</f>
        <v>0.13293981481481454</v>
      </c>
      <c r="J1883" s="9">
        <f>IF(telefony[[#This Row],[Czy stacjonarny]]=1, telefony[[#This Row],[zakonczenie]]-telefony[[#This Row],[rozpoczecie]]+J1882, J1882)</f>
        <v>7.7537037037036969</v>
      </c>
      <c r="K1883" s="9">
        <f>IF(telefony[[#This Row],[Czy komórkowy]]=1, telefony[[#This Row],[zakonczenie]]-telefony[[#This Row],[rozpoczecie]]+K1882, K1882)</f>
        <v>2.5629398148148148</v>
      </c>
      <c r="L1883" s="9">
        <f>IF(telefony[[#This Row],[Czy zagraniczne]]=1, telefony[[#This Row],[zakonczenie]]-telefony[[#This Row],[rozpoczecie]]+L1882, L1882)</f>
        <v>0.52827546296296379</v>
      </c>
      <c r="M1883" s="9">
        <f>IF(telefony[[#This Row],[Czy stacjonarny]]=1, telefony[[#This Row],[zakonczenie]]-telefony[[#This Row],[rozpoczecie]]+M1882, IF(telefony[[#This Row],[Czy komórkowy]]=1, telefony[[#This Row],[zakonczenie]]-telefony[[#This Row],[rozpoczecie]]+M1882, M1882))</f>
        <v>10.316643518518541</v>
      </c>
      <c r="N1883" s="2">
        <f>telefony[[#This Row],[zakonczenie]]-telefony[[#This Row],[rozpoczecie]]</f>
        <v>3.1249999999999889E-3</v>
      </c>
      <c r="O1883">
        <f>IF(telefony[[#This Row],[Czy zagraniczne]]=1, ROUNDUP(telefony[[#This Row],[Trwanie]]*1440,0),0)</f>
        <v>0</v>
      </c>
      <c r="P1883" s="9">
        <f>IF(telefony[[#This Row],[Czy komórkowy]]=1, P1882+telefony[[#This Row],[Trwanie]], P1882)</f>
        <v>2.3982870370370373</v>
      </c>
      <c r="Q1883" s="9">
        <f>IF(telefony[[#This Row],[Czy stacjonarny]]=1, Q1882+telefony[[#This Row],[Trwanie]], Q1882)</f>
        <v>7.3628009259259217</v>
      </c>
    </row>
    <row r="1884" spans="1:17" x14ac:dyDescent="0.25">
      <c r="A1884">
        <v>4025325</v>
      </c>
      <c r="B1884" s="1">
        <v>42943</v>
      </c>
      <c r="C1884" s="2">
        <v>0.46151620370370372</v>
      </c>
      <c r="D1884" s="2">
        <v>0.46604166666666669</v>
      </c>
      <c r="E1884">
        <f>IF(LEN(telefony[[#This Row],[nr]]) = 7, 1,0)</f>
        <v>1</v>
      </c>
      <c r="F1884">
        <f>IF(LEN(telefony[[#This Row],[nr]]) = 8, 1,0)</f>
        <v>0</v>
      </c>
      <c r="G1884">
        <f>IF(LEN(telefony[[#This Row],[nr]]) &gt;= 10, 1,0)</f>
        <v>0</v>
      </c>
      <c r="H1884">
        <f>IF(AND(MID(telefony[[#This Row],[nr]],1,2)="12",  telefony[[#This Row],[Czy stacjonarny]]=1), 1,0)</f>
        <v>0</v>
      </c>
      <c r="I1884" s="2">
        <f>IF(telefony[[#This Row],[Czy stacjonarny na 12]]=1, telefony[[#This Row],[zakonczenie]]-telefony[[#This Row],[rozpoczecie]]+I1883, I1883)</f>
        <v>0.13293981481481454</v>
      </c>
      <c r="J1884" s="9">
        <f>IF(telefony[[#This Row],[Czy stacjonarny]]=1, telefony[[#This Row],[zakonczenie]]-telefony[[#This Row],[rozpoczecie]]+J1883, J1883)</f>
        <v>7.7582291666666601</v>
      </c>
      <c r="K1884" s="9">
        <f>IF(telefony[[#This Row],[Czy komórkowy]]=1, telefony[[#This Row],[zakonczenie]]-telefony[[#This Row],[rozpoczecie]]+K1883, K1883)</f>
        <v>2.5629398148148148</v>
      </c>
      <c r="L1884" s="9">
        <f>IF(telefony[[#This Row],[Czy zagraniczne]]=1, telefony[[#This Row],[zakonczenie]]-telefony[[#This Row],[rozpoczecie]]+L1883, L1883)</f>
        <v>0.52827546296296379</v>
      </c>
      <c r="M1884" s="9">
        <f>IF(telefony[[#This Row],[Czy stacjonarny]]=1, telefony[[#This Row],[zakonczenie]]-telefony[[#This Row],[rozpoczecie]]+M1883, IF(telefony[[#This Row],[Czy komórkowy]]=1, telefony[[#This Row],[zakonczenie]]-telefony[[#This Row],[rozpoczecie]]+M1883, M1883))</f>
        <v>10.321168981481504</v>
      </c>
      <c r="N1884" s="2">
        <f>telefony[[#This Row],[zakonczenie]]-telefony[[#This Row],[rozpoczecie]]</f>
        <v>4.5254629629629672E-3</v>
      </c>
      <c r="O1884">
        <f>IF(telefony[[#This Row],[Czy zagraniczne]]=1, ROUNDUP(telefony[[#This Row],[Trwanie]]*1440,0),0)</f>
        <v>0</v>
      </c>
      <c r="P1884" s="9">
        <f>IF(telefony[[#This Row],[Czy komórkowy]]=1, P1883+telefony[[#This Row],[Trwanie]], P1883)</f>
        <v>2.3982870370370373</v>
      </c>
      <c r="Q1884" s="9">
        <f>IF(telefony[[#This Row],[Czy stacjonarny]]=1, Q1883+telefony[[#This Row],[Trwanie]], Q1883)</f>
        <v>7.3673263888888849</v>
      </c>
    </row>
    <row r="1885" spans="1:17" x14ac:dyDescent="0.25">
      <c r="A1885">
        <v>6220398</v>
      </c>
      <c r="B1885" s="1">
        <v>42943</v>
      </c>
      <c r="C1885" s="2">
        <v>0.46175925925925926</v>
      </c>
      <c r="D1885" s="2">
        <v>0.46263888888888888</v>
      </c>
      <c r="E1885">
        <f>IF(LEN(telefony[[#This Row],[nr]]) = 7, 1,0)</f>
        <v>1</v>
      </c>
      <c r="F1885">
        <f>IF(LEN(telefony[[#This Row],[nr]]) = 8, 1,0)</f>
        <v>0</v>
      </c>
      <c r="G1885">
        <f>IF(LEN(telefony[[#This Row],[nr]]) &gt;= 10, 1,0)</f>
        <v>0</v>
      </c>
      <c r="H1885">
        <f>IF(AND(MID(telefony[[#This Row],[nr]],1,2)="12",  telefony[[#This Row],[Czy stacjonarny]]=1), 1,0)</f>
        <v>0</v>
      </c>
      <c r="I1885" s="2">
        <f>IF(telefony[[#This Row],[Czy stacjonarny na 12]]=1, telefony[[#This Row],[zakonczenie]]-telefony[[#This Row],[rozpoczecie]]+I1884, I1884)</f>
        <v>0.13293981481481454</v>
      </c>
      <c r="J1885" s="9">
        <f>IF(telefony[[#This Row],[Czy stacjonarny]]=1, telefony[[#This Row],[zakonczenie]]-telefony[[#This Row],[rozpoczecie]]+J1884, J1884)</f>
        <v>7.7591087962962897</v>
      </c>
      <c r="K1885" s="9">
        <f>IF(telefony[[#This Row],[Czy komórkowy]]=1, telefony[[#This Row],[zakonczenie]]-telefony[[#This Row],[rozpoczecie]]+K1884, K1884)</f>
        <v>2.5629398148148148</v>
      </c>
      <c r="L1885" s="9">
        <f>IF(telefony[[#This Row],[Czy zagraniczne]]=1, telefony[[#This Row],[zakonczenie]]-telefony[[#This Row],[rozpoczecie]]+L1884, L1884)</f>
        <v>0.52827546296296379</v>
      </c>
      <c r="M1885" s="9">
        <f>IF(telefony[[#This Row],[Czy stacjonarny]]=1, telefony[[#This Row],[zakonczenie]]-telefony[[#This Row],[rozpoczecie]]+M1884, IF(telefony[[#This Row],[Czy komórkowy]]=1, telefony[[#This Row],[zakonczenie]]-telefony[[#This Row],[rozpoczecie]]+M1884, M1884))</f>
        <v>10.322048611111134</v>
      </c>
      <c r="N1885" s="2">
        <f>telefony[[#This Row],[zakonczenie]]-telefony[[#This Row],[rozpoczecie]]</f>
        <v>8.796296296296191E-4</v>
      </c>
      <c r="O1885">
        <f>IF(telefony[[#This Row],[Czy zagraniczne]]=1, ROUNDUP(telefony[[#This Row],[Trwanie]]*1440,0),0)</f>
        <v>0</v>
      </c>
      <c r="P1885" s="9">
        <f>IF(telefony[[#This Row],[Czy komórkowy]]=1, P1884+telefony[[#This Row],[Trwanie]], P1884)</f>
        <v>2.3982870370370373</v>
      </c>
      <c r="Q1885" s="9">
        <f>IF(telefony[[#This Row],[Czy stacjonarny]]=1, Q1884+telefony[[#This Row],[Trwanie]], Q1884)</f>
        <v>7.3682060185185145</v>
      </c>
    </row>
    <row r="1886" spans="1:17" x14ac:dyDescent="0.25">
      <c r="A1886">
        <v>6326108</v>
      </c>
      <c r="B1886" s="1">
        <v>42943</v>
      </c>
      <c r="C1886" s="2">
        <v>0.46474537037037039</v>
      </c>
      <c r="D1886" s="2">
        <v>0.47486111111111112</v>
      </c>
      <c r="E1886">
        <f>IF(LEN(telefony[[#This Row],[nr]]) = 7, 1,0)</f>
        <v>1</v>
      </c>
      <c r="F1886">
        <f>IF(LEN(telefony[[#This Row],[nr]]) = 8, 1,0)</f>
        <v>0</v>
      </c>
      <c r="G1886">
        <f>IF(LEN(telefony[[#This Row],[nr]]) &gt;= 10, 1,0)</f>
        <v>0</v>
      </c>
      <c r="H1886">
        <f>IF(AND(MID(telefony[[#This Row],[nr]],1,2)="12",  telefony[[#This Row],[Czy stacjonarny]]=1), 1,0)</f>
        <v>0</v>
      </c>
      <c r="I1886" s="2">
        <f>IF(telefony[[#This Row],[Czy stacjonarny na 12]]=1, telefony[[#This Row],[zakonczenie]]-telefony[[#This Row],[rozpoczecie]]+I1885, I1885)</f>
        <v>0.13293981481481454</v>
      </c>
      <c r="J1886" s="9">
        <f>IF(telefony[[#This Row],[Czy stacjonarny]]=1, telefony[[#This Row],[zakonczenie]]-telefony[[#This Row],[rozpoczecie]]+J1885, J1885)</f>
        <v>7.7692245370370303</v>
      </c>
      <c r="K1886" s="9">
        <f>IF(telefony[[#This Row],[Czy komórkowy]]=1, telefony[[#This Row],[zakonczenie]]-telefony[[#This Row],[rozpoczecie]]+K1885, K1885)</f>
        <v>2.5629398148148148</v>
      </c>
      <c r="L1886" s="9">
        <f>IF(telefony[[#This Row],[Czy zagraniczne]]=1, telefony[[#This Row],[zakonczenie]]-telefony[[#This Row],[rozpoczecie]]+L1885, L1885)</f>
        <v>0.52827546296296379</v>
      </c>
      <c r="M1886" s="9">
        <f>IF(telefony[[#This Row],[Czy stacjonarny]]=1, telefony[[#This Row],[zakonczenie]]-telefony[[#This Row],[rozpoczecie]]+M1885, IF(telefony[[#This Row],[Czy komórkowy]]=1, telefony[[#This Row],[zakonczenie]]-telefony[[#This Row],[rozpoczecie]]+M1885, M1885))</f>
        <v>10.332164351851874</v>
      </c>
      <c r="N1886" s="2">
        <f>telefony[[#This Row],[zakonczenie]]-telefony[[#This Row],[rozpoczecie]]</f>
        <v>1.0115740740740731E-2</v>
      </c>
      <c r="O1886">
        <f>IF(telefony[[#This Row],[Czy zagraniczne]]=1, ROUNDUP(telefony[[#This Row],[Trwanie]]*1440,0),0)</f>
        <v>0</v>
      </c>
      <c r="P1886" s="9">
        <f>IF(telefony[[#This Row],[Czy komórkowy]]=1, P1885+telefony[[#This Row],[Trwanie]], P1885)</f>
        <v>2.3982870370370373</v>
      </c>
      <c r="Q1886" s="9">
        <f>IF(telefony[[#This Row],[Czy stacjonarny]]=1, Q1885+telefony[[#This Row],[Trwanie]], Q1885)</f>
        <v>7.3783217592592552</v>
      </c>
    </row>
    <row r="1887" spans="1:17" x14ac:dyDescent="0.25">
      <c r="A1887">
        <v>88929709</v>
      </c>
      <c r="B1887" s="1">
        <v>42943</v>
      </c>
      <c r="C1887" s="2">
        <v>0.46687499999999998</v>
      </c>
      <c r="D1887" s="2">
        <v>0.47510416666666666</v>
      </c>
      <c r="E1887">
        <f>IF(LEN(telefony[[#This Row],[nr]]) = 7, 1,0)</f>
        <v>0</v>
      </c>
      <c r="F1887">
        <f>IF(LEN(telefony[[#This Row],[nr]]) = 8, 1,0)</f>
        <v>1</v>
      </c>
      <c r="G1887">
        <f>IF(LEN(telefony[[#This Row],[nr]]) &gt;= 10, 1,0)</f>
        <v>0</v>
      </c>
      <c r="H1887">
        <f>IF(AND(MID(telefony[[#This Row],[nr]],1,2)="12",  telefony[[#This Row],[Czy stacjonarny]]=1), 1,0)</f>
        <v>0</v>
      </c>
      <c r="I1887" s="2">
        <f>IF(telefony[[#This Row],[Czy stacjonarny na 12]]=1, telefony[[#This Row],[zakonczenie]]-telefony[[#This Row],[rozpoczecie]]+I1886, I1886)</f>
        <v>0.13293981481481454</v>
      </c>
      <c r="J1887" s="9">
        <f>IF(telefony[[#This Row],[Czy stacjonarny]]=1, telefony[[#This Row],[zakonczenie]]-telefony[[#This Row],[rozpoczecie]]+J1886, J1886)</f>
        <v>7.7692245370370303</v>
      </c>
      <c r="K1887" s="9">
        <f>IF(telefony[[#This Row],[Czy komórkowy]]=1, telefony[[#This Row],[zakonczenie]]-telefony[[#This Row],[rozpoczecie]]+K1886, K1886)</f>
        <v>2.5711689814814815</v>
      </c>
      <c r="L1887" s="9">
        <f>IF(telefony[[#This Row],[Czy zagraniczne]]=1, telefony[[#This Row],[zakonczenie]]-telefony[[#This Row],[rozpoczecie]]+L1886, L1886)</f>
        <v>0.52827546296296379</v>
      </c>
      <c r="M1887" s="9">
        <f>IF(telefony[[#This Row],[Czy stacjonarny]]=1, telefony[[#This Row],[zakonczenie]]-telefony[[#This Row],[rozpoczecie]]+M1886, IF(telefony[[#This Row],[Czy komórkowy]]=1, telefony[[#This Row],[zakonczenie]]-telefony[[#This Row],[rozpoczecie]]+M1886, M1886))</f>
        <v>10.340393518518541</v>
      </c>
      <c r="N1887" s="2">
        <f>telefony[[#This Row],[zakonczenie]]-telefony[[#This Row],[rozpoczecie]]</f>
        <v>8.2291666666666763E-3</v>
      </c>
      <c r="O1887">
        <f>IF(telefony[[#This Row],[Czy zagraniczne]]=1, ROUNDUP(telefony[[#This Row],[Trwanie]]*1440,0),0)</f>
        <v>0</v>
      </c>
      <c r="P1887" s="9">
        <f>IF(telefony[[#This Row],[Czy komórkowy]]=1, P1886+telefony[[#This Row],[Trwanie]], P1886)</f>
        <v>2.406516203703704</v>
      </c>
      <c r="Q1887" s="9">
        <f>IF(telefony[[#This Row],[Czy stacjonarny]]=1, Q1886+telefony[[#This Row],[Trwanie]], Q1886)</f>
        <v>7.3783217592592552</v>
      </c>
    </row>
    <row r="1888" spans="1:17" x14ac:dyDescent="0.25">
      <c r="A1888">
        <v>3004967</v>
      </c>
      <c r="B1888" s="1">
        <v>42943</v>
      </c>
      <c r="C1888" s="2">
        <v>0.4707175925925926</v>
      </c>
      <c r="D1888" s="2">
        <v>0.47547453703703701</v>
      </c>
      <c r="E1888">
        <f>IF(LEN(telefony[[#This Row],[nr]]) = 7, 1,0)</f>
        <v>1</v>
      </c>
      <c r="F1888">
        <f>IF(LEN(telefony[[#This Row],[nr]]) = 8, 1,0)</f>
        <v>0</v>
      </c>
      <c r="G1888">
        <f>IF(LEN(telefony[[#This Row],[nr]]) &gt;= 10, 1,0)</f>
        <v>0</v>
      </c>
      <c r="H1888">
        <f>IF(AND(MID(telefony[[#This Row],[nr]],1,2)="12",  telefony[[#This Row],[Czy stacjonarny]]=1), 1,0)</f>
        <v>0</v>
      </c>
      <c r="I1888" s="2">
        <f>IF(telefony[[#This Row],[Czy stacjonarny na 12]]=1, telefony[[#This Row],[zakonczenie]]-telefony[[#This Row],[rozpoczecie]]+I1887, I1887)</f>
        <v>0.13293981481481454</v>
      </c>
      <c r="J1888" s="9">
        <f>IF(telefony[[#This Row],[Czy stacjonarny]]=1, telefony[[#This Row],[zakonczenie]]-telefony[[#This Row],[rozpoczecie]]+J1887, J1887)</f>
        <v>7.7739814814814743</v>
      </c>
      <c r="K1888" s="9">
        <f>IF(telefony[[#This Row],[Czy komórkowy]]=1, telefony[[#This Row],[zakonczenie]]-telefony[[#This Row],[rozpoczecie]]+K1887, K1887)</f>
        <v>2.5711689814814815</v>
      </c>
      <c r="L1888" s="9">
        <f>IF(telefony[[#This Row],[Czy zagraniczne]]=1, telefony[[#This Row],[zakonczenie]]-telefony[[#This Row],[rozpoczecie]]+L1887, L1887)</f>
        <v>0.52827546296296379</v>
      </c>
      <c r="M1888" s="9">
        <f>IF(telefony[[#This Row],[Czy stacjonarny]]=1, telefony[[#This Row],[zakonczenie]]-telefony[[#This Row],[rozpoczecie]]+M1887, IF(telefony[[#This Row],[Czy komórkowy]]=1, telefony[[#This Row],[zakonczenie]]-telefony[[#This Row],[rozpoczecie]]+M1887, M1887))</f>
        <v>10.345150462962986</v>
      </c>
      <c r="N1888" s="2">
        <f>telefony[[#This Row],[zakonczenie]]-telefony[[#This Row],[rozpoczecie]]</f>
        <v>4.7569444444444109E-3</v>
      </c>
      <c r="O1888">
        <f>IF(telefony[[#This Row],[Czy zagraniczne]]=1, ROUNDUP(telefony[[#This Row],[Trwanie]]*1440,0),0)</f>
        <v>0</v>
      </c>
      <c r="P1888" s="9">
        <f>IF(telefony[[#This Row],[Czy komórkowy]]=1, P1887+telefony[[#This Row],[Trwanie]], P1887)</f>
        <v>2.406516203703704</v>
      </c>
      <c r="Q1888" s="9">
        <f>IF(telefony[[#This Row],[Czy stacjonarny]]=1, Q1887+telefony[[#This Row],[Trwanie]], Q1887)</f>
        <v>7.3830787037036991</v>
      </c>
    </row>
    <row r="1889" spans="1:17" x14ac:dyDescent="0.25">
      <c r="A1889">
        <v>1721264</v>
      </c>
      <c r="B1889" s="1">
        <v>42943</v>
      </c>
      <c r="C1889" s="2">
        <v>0.47394675925925928</v>
      </c>
      <c r="D1889" s="2">
        <v>0.47922453703703705</v>
      </c>
      <c r="E1889">
        <f>IF(LEN(telefony[[#This Row],[nr]]) = 7, 1,0)</f>
        <v>1</v>
      </c>
      <c r="F1889">
        <f>IF(LEN(telefony[[#This Row],[nr]]) = 8, 1,0)</f>
        <v>0</v>
      </c>
      <c r="G1889">
        <f>IF(LEN(telefony[[#This Row],[nr]]) &gt;= 10, 1,0)</f>
        <v>0</v>
      </c>
      <c r="H1889">
        <f>IF(AND(MID(telefony[[#This Row],[nr]],1,2)="12",  telefony[[#This Row],[Czy stacjonarny]]=1), 1,0)</f>
        <v>0</v>
      </c>
      <c r="I1889" s="2">
        <f>IF(telefony[[#This Row],[Czy stacjonarny na 12]]=1, telefony[[#This Row],[zakonczenie]]-telefony[[#This Row],[rozpoczecie]]+I1888, I1888)</f>
        <v>0.13293981481481454</v>
      </c>
      <c r="J1889" s="9">
        <f>IF(telefony[[#This Row],[Czy stacjonarny]]=1, telefony[[#This Row],[zakonczenie]]-telefony[[#This Row],[rozpoczecie]]+J1888, J1888)</f>
        <v>7.779259259259252</v>
      </c>
      <c r="K1889" s="9">
        <f>IF(telefony[[#This Row],[Czy komórkowy]]=1, telefony[[#This Row],[zakonczenie]]-telefony[[#This Row],[rozpoczecie]]+K1888, K1888)</f>
        <v>2.5711689814814815</v>
      </c>
      <c r="L1889" s="9">
        <f>IF(telefony[[#This Row],[Czy zagraniczne]]=1, telefony[[#This Row],[zakonczenie]]-telefony[[#This Row],[rozpoczecie]]+L1888, L1888)</f>
        <v>0.52827546296296379</v>
      </c>
      <c r="M1889" s="9">
        <f>IF(telefony[[#This Row],[Czy stacjonarny]]=1, telefony[[#This Row],[zakonczenie]]-telefony[[#This Row],[rozpoczecie]]+M1888, IF(telefony[[#This Row],[Czy komórkowy]]=1, telefony[[#This Row],[zakonczenie]]-telefony[[#This Row],[rozpoczecie]]+M1888, M1888))</f>
        <v>10.350428240740763</v>
      </c>
      <c r="N1889" s="2">
        <f>telefony[[#This Row],[zakonczenie]]-telefony[[#This Row],[rozpoczecie]]</f>
        <v>5.2777777777777701E-3</v>
      </c>
      <c r="O1889">
        <f>IF(telefony[[#This Row],[Czy zagraniczne]]=1, ROUNDUP(telefony[[#This Row],[Trwanie]]*1440,0),0)</f>
        <v>0</v>
      </c>
      <c r="P1889" s="9">
        <f>IF(telefony[[#This Row],[Czy komórkowy]]=1, P1888+telefony[[#This Row],[Trwanie]], P1888)</f>
        <v>2.406516203703704</v>
      </c>
      <c r="Q1889" s="9">
        <f>IF(telefony[[#This Row],[Czy stacjonarny]]=1, Q1888+telefony[[#This Row],[Trwanie]], Q1888)</f>
        <v>7.3883564814814768</v>
      </c>
    </row>
    <row r="1890" spans="1:17" x14ac:dyDescent="0.25">
      <c r="A1890">
        <v>5231877</v>
      </c>
      <c r="B1890" s="1">
        <v>42943</v>
      </c>
      <c r="C1890" s="2">
        <v>0.47550925925925924</v>
      </c>
      <c r="D1890" s="2">
        <v>0.47930555555555554</v>
      </c>
      <c r="E1890">
        <f>IF(LEN(telefony[[#This Row],[nr]]) = 7, 1,0)</f>
        <v>1</v>
      </c>
      <c r="F1890">
        <f>IF(LEN(telefony[[#This Row],[nr]]) = 8, 1,0)</f>
        <v>0</v>
      </c>
      <c r="G1890">
        <f>IF(LEN(telefony[[#This Row],[nr]]) &gt;= 10, 1,0)</f>
        <v>0</v>
      </c>
      <c r="H1890">
        <f>IF(AND(MID(telefony[[#This Row],[nr]],1,2)="12",  telefony[[#This Row],[Czy stacjonarny]]=1), 1,0)</f>
        <v>0</v>
      </c>
      <c r="I1890" s="2">
        <f>IF(telefony[[#This Row],[Czy stacjonarny na 12]]=1, telefony[[#This Row],[zakonczenie]]-telefony[[#This Row],[rozpoczecie]]+I1889, I1889)</f>
        <v>0.13293981481481454</v>
      </c>
      <c r="J1890" s="9">
        <f>IF(telefony[[#This Row],[Czy stacjonarny]]=1, telefony[[#This Row],[zakonczenie]]-telefony[[#This Row],[rozpoczecie]]+J1889, J1889)</f>
        <v>7.7830555555555483</v>
      </c>
      <c r="K1890" s="9">
        <f>IF(telefony[[#This Row],[Czy komórkowy]]=1, telefony[[#This Row],[zakonczenie]]-telefony[[#This Row],[rozpoczecie]]+K1889, K1889)</f>
        <v>2.5711689814814815</v>
      </c>
      <c r="L1890" s="9">
        <f>IF(telefony[[#This Row],[Czy zagraniczne]]=1, telefony[[#This Row],[zakonczenie]]-telefony[[#This Row],[rozpoczecie]]+L1889, L1889)</f>
        <v>0.52827546296296379</v>
      </c>
      <c r="M1890" s="9">
        <f>IF(telefony[[#This Row],[Czy stacjonarny]]=1, telefony[[#This Row],[zakonczenie]]-telefony[[#This Row],[rozpoczecie]]+M1889, IF(telefony[[#This Row],[Czy komórkowy]]=1, telefony[[#This Row],[zakonczenie]]-telefony[[#This Row],[rozpoczecie]]+M1889, M1889))</f>
        <v>10.354224537037059</v>
      </c>
      <c r="N1890" s="2">
        <f>telefony[[#This Row],[zakonczenie]]-telefony[[#This Row],[rozpoczecie]]</f>
        <v>3.7962962962962976E-3</v>
      </c>
      <c r="O1890">
        <f>IF(telefony[[#This Row],[Czy zagraniczne]]=1, ROUNDUP(telefony[[#This Row],[Trwanie]]*1440,0),0)</f>
        <v>0</v>
      </c>
      <c r="P1890" s="9">
        <f>IF(telefony[[#This Row],[Czy komórkowy]]=1, P1889+telefony[[#This Row],[Trwanie]], P1889)</f>
        <v>2.406516203703704</v>
      </c>
      <c r="Q1890" s="9">
        <f>IF(telefony[[#This Row],[Czy stacjonarny]]=1, Q1889+telefony[[#This Row],[Trwanie]], Q1889)</f>
        <v>7.3921527777777731</v>
      </c>
    </row>
    <row r="1891" spans="1:17" x14ac:dyDescent="0.25">
      <c r="A1891">
        <v>92414932</v>
      </c>
      <c r="B1891" s="1">
        <v>42943</v>
      </c>
      <c r="C1891" s="2">
        <v>0.48085648148148147</v>
      </c>
      <c r="D1891" s="2">
        <v>0.48893518518518519</v>
      </c>
      <c r="E1891">
        <f>IF(LEN(telefony[[#This Row],[nr]]) = 7, 1,0)</f>
        <v>0</v>
      </c>
      <c r="F1891">
        <f>IF(LEN(telefony[[#This Row],[nr]]) = 8, 1,0)</f>
        <v>1</v>
      </c>
      <c r="G1891">
        <f>IF(LEN(telefony[[#This Row],[nr]]) &gt;= 10, 1,0)</f>
        <v>0</v>
      </c>
      <c r="H1891">
        <f>IF(AND(MID(telefony[[#This Row],[nr]],1,2)="12",  telefony[[#This Row],[Czy stacjonarny]]=1), 1,0)</f>
        <v>0</v>
      </c>
      <c r="I1891" s="2">
        <f>IF(telefony[[#This Row],[Czy stacjonarny na 12]]=1, telefony[[#This Row],[zakonczenie]]-telefony[[#This Row],[rozpoczecie]]+I1890, I1890)</f>
        <v>0.13293981481481454</v>
      </c>
      <c r="J1891" s="9">
        <f>IF(telefony[[#This Row],[Czy stacjonarny]]=1, telefony[[#This Row],[zakonczenie]]-telefony[[#This Row],[rozpoczecie]]+J1890, J1890)</f>
        <v>7.7830555555555483</v>
      </c>
      <c r="K1891" s="9">
        <f>IF(telefony[[#This Row],[Czy komórkowy]]=1, telefony[[#This Row],[zakonczenie]]-telefony[[#This Row],[rozpoczecie]]+K1890, K1890)</f>
        <v>2.5792476851851851</v>
      </c>
      <c r="L1891" s="9">
        <f>IF(telefony[[#This Row],[Czy zagraniczne]]=1, telefony[[#This Row],[zakonczenie]]-telefony[[#This Row],[rozpoczecie]]+L1890, L1890)</f>
        <v>0.52827546296296379</v>
      </c>
      <c r="M1891" s="9">
        <f>IF(telefony[[#This Row],[Czy stacjonarny]]=1, telefony[[#This Row],[zakonczenie]]-telefony[[#This Row],[rozpoczecie]]+M1890, IF(telefony[[#This Row],[Czy komórkowy]]=1, telefony[[#This Row],[zakonczenie]]-telefony[[#This Row],[rozpoczecie]]+M1890, M1890))</f>
        <v>10.362303240740763</v>
      </c>
      <c r="N1891" s="2">
        <f>telefony[[#This Row],[zakonczenie]]-telefony[[#This Row],[rozpoczecie]]</f>
        <v>8.0787037037037268E-3</v>
      </c>
      <c r="O1891">
        <f>IF(telefony[[#This Row],[Czy zagraniczne]]=1, ROUNDUP(telefony[[#This Row],[Trwanie]]*1440,0),0)</f>
        <v>0</v>
      </c>
      <c r="P1891" s="9">
        <f>IF(telefony[[#This Row],[Czy komórkowy]]=1, P1890+telefony[[#This Row],[Trwanie]], P1890)</f>
        <v>2.4145949074074076</v>
      </c>
      <c r="Q1891" s="9">
        <f>IF(telefony[[#This Row],[Czy stacjonarny]]=1, Q1890+telefony[[#This Row],[Trwanie]], Q1890)</f>
        <v>7.3921527777777731</v>
      </c>
    </row>
    <row r="1892" spans="1:17" x14ac:dyDescent="0.25">
      <c r="A1892">
        <v>3202610</v>
      </c>
      <c r="B1892" s="1">
        <v>42943</v>
      </c>
      <c r="C1892" s="2">
        <v>0.48528935185185185</v>
      </c>
      <c r="D1892" s="2">
        <v>0.48694444444444446</v>
      </c>
      <c r="E1892">
        <f>IF(LEN(telefony[[#This Row],[nr]]) = 7, 1,0)</f>
        <v>1</v>
      </c>
      <c r="F1892">
        <f>IF(LEN(telefony[[#This Row],[nr]]) = 8, 1,0)</f>
        <v>0</v>
      </c>
      <c r="G1892">
        <f>IF(LEN(telefony[[#This Row],[nr]]) &gt;= 10, 1,0)</f>
        <v>0</v>
      </c>
      <c r="H1892">
        <f>IF(AND(MID(telefony[[#This Row],[nr]],1,2)="12",  telefony[[#This Row],[Czy stacjonarny]]=1), 1,0)</f>
        <v>0</v>
      </c>
      <c r="I1892" s="2">
        <f>IF(telefony[[#This Row],[Czy stacjonarny na 12]]=1, telefony[[#This Row],[zakonczenie]]-telefony[[#This Row],[rozpoczecie]]+I1891, I1891)</f>
        <v>0.13293981481481454</v>
      </c>
      <c r="J1892" s="9">
        <f>IF(telefony[[#This Row],[Czy stacjonarny]]=1, telefony[[#This Row],[zakonczenie]]-telefony[[#This Row],[rozpoczecie]]+J1891, J1891)</f>
        <v>7.784710648148141</v>
      </c>
      <c r="K1892" s="9">
        <f>IF(telefony[[#This Row],[Czy komórkowy]]=1, telefony[[#This Row],[zakonczenie]]-telefony[[#This Row],[rozpoczecie]]+K1891, K1891)</f>
        <v>2.5792476851851851</v>
      </c>
      <c r="L1892" s="9">
        <f>IF(telefony[[#This Row],[Czy zagraniczne]]=1, telefony[[#This Row],[zakonczenie]]-telefony[[#This Row],[rozpoczecie]]+L1891, L1891)</f>
        <v>0.52827546296296379</v>
      </c>
      <c r="M1892" s="9">
        <f>IF(telefony[[#This Row],[Czy stacjonarny]]=1, telefony[[#This Row],[zakonczenie]]-telefony[[#This Row],[rozpoczecie]]+M1891, IF(telefony[[#This Row],[Czy komórkowy]]=1, telefony[[#This Row],[zakonczenie]]-telefony[[#This Row],[rozpoczecie]]+M1891, M1891))</f>
        <v>10.363958333333356</v>
      </c>
      <c r="N1892" s="2">
        <f>telefony[[#This Row],[zakonczenie]]-telefony[[#This Row],[rozpoczecie]]</f>
        <v>1.6550925925926108E-3</v>
      </c>
      <c r="O1892">
        <f>IF(telefony[[#This Row],[Czy zagraniczne]]=1, ROUNDUP(telefony[[#This Row],[Trwanie]]*1440,0),0)</f>
        <v>0</v>
      </c>
      <c r="P1892" s="9">
        <f>IF(telefony[[#This Row],[Czy komórkowy]]=1, P1891+telefony[[#This Row],[Trwanie]], P1891)</f>
        <v>2.4145949074074076</v>
      </c>
      <c r="Q1892" s="9">
        <f>IF(telefony[[#This Row],[Czy stacjonarny]]=1, Q1891+telefony[[#This Row],[Trwanie]], Q1891)</f>
        <v>7.3938078703703658</v>
      </c>
    </row>
    <row r="1893" spans="1:17" x14ac:dyDescent="0.25">
      <c r="A1893">
        <v>2825289</v>
      </c>
      <c r="B1893" s="1">
        <v>42943</v>
      </c>
      <c r="C1893" s="2">
        <v>0.4855902777777778</v>
      </c>
      <c r="D1893" s="2">
        <v>0.49710648148148145</v>
      </c>
      <c r="E1893">
        <f>IF(LEN(telefony[[#This Row],[nr]]) = 7, 1,0)</f>
        <v>1</v>
      </c>
      <c r="F1893">
        <f>IF(LEN(telefony[[#This Row],[nr]]) = 8, 1,0)</f>
        <v>0</v>
      </c>
      <c r="G1893">
        <f>IF(LEN(telefony[[#This Row],[nr]]) &gt;= 10, 1,0)</f>
        <v>0</v>
      </c>
      <c r="H1893">
        <f>IF(AND(MID(telefony[[#This Row],[nr]],1,2)="12",  telefony[[#This Row],[Czy stacjonarny]]=1), 1,0)</f>
        <v>0</v>
      </c>
      <c r="I1893" s="2">
        <f>IF(telefony[[#This Row],[Czy stacjonarny na 12]]=1, telefony[[#This Row],[zakonczenie]]-telefony[[#This Row],[rozpoczecie]]+I1892, I1892)</f>
        <v>0.13293981481481454</v>
      </c>
      <c r="J1893" s="9">
        <f>IF(telefony[[#This Row],[Czy stacjonarny]]=1, telefony[[#This Row],[zakonczenie]]-telefony[[#This Row],[rozpoczecie]]+J1892, J1892)</f>
        <v>7.7962268518518449</v>
      </c>
      <c r="K1893" s="9">
        <f>IF(telefony[[#This Row],[Czy komórkowy]]=1, telefony[[#This Row],[zakonczenie]]-telefony[[#This Row],[rozpoczecie]]+K1892, K1892)</f>
        <v>2.5792476851851851</v>
      </c>
      <c r="L1893" s="9">
        <f>IF(telefony[[#This Row],[Czy zagraniczne]]=1, telefony[[#This Row],[zakonczenie]]-telefony[[#This Row],[rozpoczecie]]+L1892, L1892)</f>
        <v>0.52827546296296379</v>
      </c>
      <c r="M1893" s="9">
        <f>IF(telefony[[#This Row],[Czy stacjonarny]]=1, telefony[[#This Row],[zakonczenie]]-telefony[[#This Row],[rozpoczecie]]+M1892, IF(telefony[[#This Row],[Czy komórkowy]]=1, telefony[[#This Row],[zakonczenie]]-telefony[[#This Row],[rozpoczecie]]+M1892, M1892))</f>
        <v>10.375474537037059</v>
      </c>
      <c r="N1893" s="2">
        <f>telefony[[#This Row],[zakonczenie]]-telefony[[#This Row],[rozpoczecie]]</f>
        <v>1.1516203703703654E-2</v>
      </c>
      <c r="O1893">
        <f>IF(telefony[[#This Row],[Czy zagraniczne]]=1, ROUNDUP(telefony[[#This Row],[Trwanie]]*1440,0),0)</f>
        <v>0</v>
      </c>
      <c r="P1893" s="9">
        <f>IF(telefony[[#This Row],[Czy komórkowy]]=1, P1892+telefony[[#This Row],[Trwanie]], P1892)</f>
        <v>2.4145949074074076</v>
      </c>
      <c r="Q1893" s="9">
        <f>IF(telefony[[#This Row],[Czy stacjonarny]]=1, Q1892+telefony[[#This Row],[Trwanie]], Q1892)</f>
        <v>7.4053240740740698</v>
      </c>
    </row>
    <row r="1894" spans="1:17" x14ac:dyDescent="0.25">
      <c r="A1894">
        <v>7915936</v>
      </c>
      <c r="B1894" s="1">
        <v>42943</v>
      </c>
      <c r="C1894" s="2">
        <v>0.49075231481481479</v>
      </c>
      <c r="D1894" s="2">
        <v>0.49836805555555558</v>
      </c>
      <c r="E1894">
        <f>IF(LEN(telefony[[#This Row],[nr]]) = 7, 1,0)</f>
        <v>1</v>
      </c>
      <c r="F1894">
        <f>IF(LEN(telefony[[#This Row],[nr]]) = 8, 1,0)</f>
        <v>0</v>
      </c>
      <c r="G1894">
        <f>IF(LEN(telefony[[#This Row],[nr]]) &gt;= 10, 1,0)</f>
        <v>0</v>
      </c>
      <c r="H1894">
        <f>IF(AND(MID(telefony[[#This Row],[nr]],1,2)="12",  telefony[[#This Row],[Czy stacjonarny]]=1), 1,0)</f>
        <v>0</v>
      </c>
      <c r="I1894" s="2">
        <f>IF(telefony[[#This Row],[Czy stacjonarny na 12]]=1, telefony[[#This Row],[zakonczenie]]-telefony[[#This Row],[rozpoczecie]]+I1893, I1893)</f>
        <v>0.13293981481481454</v>
      </c>
      <c r="J1894" s="9">
        <f>IF(telefony[[#This Row],[Czy stacjonarny]]=1, telefony[[#This Row],[zakonczenie]]-telefony[[#This Row],[rozpoczecie]]+J1893, J1893)</f>
        <v>7.8038425925925861</v>
      </c>
      <c r="K1894" s="9">
        <f>IF(telefony[[#This Row],[Czy komórkowy]]=1, telefony[[#This Row],[zakonczenie]]-telefony[[#This Row],[rozpoczecie]]+K1893, K1893)</f>
        <v>2.5792476851851851</v>
      </c>
      <c r="L1894" s="9">
        <f>IF(telefony[[#This Row],[Czy zagraniczne]]=1, telefony[[#This Row],[zakonczenie]]-telefony[[#This Row],[rozpoczecie]]+L1893, L1893)</f>
        <v>0.52827546296296379</v>
      </c>
      <c r="M1894" s="9">
        <f>IF(telefony[[#This Row],[Czy stacjonarny]]=1, telefony[[#This Row],[zakonczenie]]-telefony[[#This Row],[rozpoczecie]]+M1893, IF(telefony[[#This Row],[Czy komórkowy]]=1, telefony[[#This Row],[zakonczenie]]-telefony[[#This Row],[rozpoczecie]]+M1893, M1893))</f>
        <v>10.3830902777778</v>
      </c>
      <c r="N1894" s="2">
        <f>telefony[[#This Row],[zakonczenie]]-telefony[[#This Row],[rozpoczecie]]</f>
        <v>7.615740740740784E-3</v>
      </c>
      <c r="O1894">
        <f>IF(telefony[[#This Row],[Czy zagraniczne]]=1, ROUNDUP(telefony[[#This Row],[Trwanie]]*1440,0),0)</f>
        <v>0</v>
      </c>
      <c r="P1894" s="9">
        <f>IF(telefony[[#This Row],[Czy komórkowy]]=1, P1893+telefony[[#This Row],[Trwanie]], P1893)</f>
        <v>2.4145949074074076</v>
      </c>
      <c r="Q1894" s="9">
        <f>IF(telefony[[#This Row],[Czy stacjonarny]]=1, Q1893+telefony[[#This Row],[Trwanie]], Q1893)</f>
        <v>7.4129398148148109</v>
      </c>
    </row>
    <row r="1895" spans="1:17" x14ac:dyDescent="0.25">
      <c r="A1895">
        <v>3680072</v>
      </c>
      <c r="B1895" s="1">
        <v>42943</v>
      </c>
      <c r="C1895" s="2">
        <v>0.49561342592592594</v>
      </c>
      <c r="D1895" s="2">
        <v>0.49716435185185187</v>
      </c>
      <c r="E1895">
        <f>IF(LEN(telefony[[#This Row],[nr]]) = 7, 1,0)</f>
        <v>1</v>
      </c>
      <c r="F1895">
        <f>IF(LEN(telefony[[#This Row],[nr]]) = 8, 1,0)</f>
        <v>0</v>
      </c>
      <c r="G1895">
        <f>IF(LEN(telefony[[#This Row],[nr]]) &gt;= 10, 1,0)</f>
        <v>0</v>
      </c>
      <c r="H1895">
        <f>IF(AND(MID(telefony[[#This Row],[nr]],1,2)="12",  telefony[[#This Row],[Czy stacjonarny]]=1), 1,0)</f>
        <v>0</v>
      </c>
      <c r="I1895" s="2">
        <f>IF(telefony[[#This Row],[Czy stacjonarny na 12]]=1, telefony[[#This Row],[zakonczenie]]-telefony[[#This Row],[rozpoczecie]]+I1894, I1894)</f>
        <v>0.13293981481481454</v>
      </c>
      <c r="J1895" s="9">
        <f>IF(telefony[[#This Row],[Czy stacjonarny]]=1, telefony[[#This Row],[zakonczenie]]-telefony[[#This Row],[rozpoczecie]]+J1894, J1894)</f>
        <v>7.8053935185185122</v>
      </c>
      <c r="K1895" s="9">
        <f>IF(telefony[[#This Row],[Czy komórkowy]]=1, telefony[[#This Row],[zakonczenie]]-telefony[[#This Row],[rozpoczecie]]+K1894, K1894)</f>
        <v>2.5792476851851851</v>
      </c>
      <c r="L1895" s="9">
        <f>IF(telefony[[#This Row],[Czy zagraniczne]]=1, telefony[[#This Row],[zakonczenie]]-telefony[[#This Row],[rozpoczecie]]+L1894, L1894)</f>
        <v>0.52827546296296379</v>
      </c>
      <c r="M1895" s="9">
        <f>IF(telefony[[#This Row],[Czy stacjonarny]]=1, telefony[[#This Row],[zakonczenie]]-telefony[[#This Row],[rozpoczecie]]+M1894, IF(telefony[[#This Row],[Czy komórkowy]]=1, telefony[[#This Row],[zakonczenie]]-telefony[[#This Row],[rozpoczecie]]+M1894, M1894))</f>
        <v>10.384641203703726</v>
      </c>
      <c r="N1895" s="2">
        <f>telefony[[#This Row],[zakonczenie]]-telefony[[#This Row],[rozpoczecie]]</f>
        <v>1.5509259259259278E-3</v>
      </c>
      <c r="O1895">
        <f>IF(telefony[[#This Row],[Czy zagraniczne]]=1, ROUNDUP(telefony[[#This Row],[Trwanie]]*1440,0),0)</f>
        <v>0</v>
      </c>
      <c r="P1895" s="9">
        <f>IF(telefony[[#This Row],[Czy komórkowy]]=1, P1894+telefony[[#This Row],[Trwanie]], P1894)</f>
        <v>2.4145949074074076</v>
      </c>
      <c r="Q1895" s="9">
        <f>IF(telefony[[#This Row],[Czy stacjonarny]]=1, Q1894+telefony[[#This Row],[Trwanie]], Q1894)</f>
        <v>7.414490740740737</v>
      </c>
    </row>
    <row r="1896" spans="1:17" x14ac:dyDescent="0.25">
      <c r="A1896">
        <v>6980867</v>
      </c>
      <c r="B1896" s="1">
        <v>42943</v>
      </c>
      <c r="C1896" s="2">
        <v>0.49716435185185187</v>
      </c>
      <c r="D1896" s="2">
        <v>0.50270833333333331</v>
      </c>
      <c r="E1896">
        <f>IF(LEN(telefony[[#This Row],[nr]]) = 7, 1,0)</f>
        <v>1</v>
      </c>
      <c r="F1896">
        <f>IF(LEN(telefony[[#This Row],[nr]]) = 8, 1,0)</f>
        <v>0</v>
      </c>
      <c r="G1896">
        <f>IF(LEN(telefony[[#This Row],[nr]]) &gt;= 10, 1,0)</f>
        <v>0</v>
      </c>
      <c r="H1896">
        <f>IF(AND(MID(telefony[[#This Row],[nr]],1,2)="12",  telefony[[#This Row],[Czy stacjonarny]]=1), 1,0)</f>
        <v>0</v>
      </c>
      <c r="I1896" s="2">
        <f>IF(telefony[[#This Row],[Czy stacjonarny na 12]]=1, telefony[[#This Row],[zakonczenie]]-telefony[[#This Row],[rozpoczecie]]+I1895, I1895)</f>
        <v>0.13293981481481454</v>
      </c>
      <c r="J1896" s="9">
        <f>IF(telefony[[#This Row],[Czy stacjonarny]]=1, telefony[[#This Row],[zakonczenie]]-telefony[[#This Row],[rozpoczecie]]+J1895, J1895)</f>
        <v>7.8109374999999934</v>
      </c>
      <c r="K1896" s="9">
        <f>IF(telefony[[#This Row],[Czy komórkowy]]=1, telefony[[#This Row],[zakonczenie]]-telefony[[#This Row],[rozpoczecie]]+K1895, K1895)</f>
        <v>2.5792476851851851</v>
      </c>
      <c r="L1896" s="9">
        <f>IF(telefony[[#This Row],[Czy zagraniczne]]=1, telefony[[#This Row],[zakonczenie]]-telefony[[#This Row],[rozpoczecie]]+L1895, L1895)</f>
        <v>0.52827546296296379</v>
      </c>
      <c r="M1896" s="9">
        <f>IF(telefony[[#This Row],[Czy stacjonarny]]=1, telefony[[#This Row],[zakonczenie]]-telefony[[#This Row],[rozpoczecie]]+M1895, IF(telefony[[#This Row],[Czy komórkowy]]=1, telefony[[#This Row],[zakonczenie]]-telefony[[#This Row],[rozpoczecie]]+M1895, M1895))</f>
        <v>10.390185185185208</v>
      </c>
      <c r="N1896" s="2">
        <f>telefony[[#This Row],[zakonczenie]]-telefony[[#This Row],[rozpoczecie]]</f>
        <v>5.5439814814814414E-3</v>
      </c>
      <c r="O1896">
        <f>IF(telefony[[#This Row],[Czy zagraniczne]]=1, ROUNDUP(telefony[[#This Row],[Trwanie]]*1440,0),0)</f>
        <v>0</v>
      </c>
      <c r="P1896" s="9">
        <f>IF(telefony[[#This Row],[Czy komórkowy]]=1, P1895+telefony[[#This Row],[Trwanie]], P1895)</f>
        <v>2.4145949074074076</v>
      </c>
      <c r="Q1896" s="9">
        <f>IF(telefony[[#This Row],[Czy stacjonarny]]=1, Q1895+telefony[[#This Row],[Trwanie]], Q1895)</f>
        <v>7.4200347222222183</v>
      </c>
    </row>
    <row r="1897" spans="1:17" x14ac:dyDescent="0.25">
      <c r="A1897">
        <v>3656681</v>
      </c>
      <c r="B1897" s="1">
        <v>42943</v>
      </c>
      <c r="C1897" s="2">
        <v>0.50123842592592593</v>
      </c>
      <c r="D1897" s="2">
        <v>0.5084143518518518</v>
      </c>
      <c r="E1897">
        <f>IF(LEN(telefony[[#This Row],[nr]]) = 7, 1,0)</f>
        <v>1</v>
      </c>
      <c r="F1897">
        <f>IF(LEN(telefony[[#This Row],[nr]]) = 8, 1,0)</f>
        <v>0</v>
      </c>
      <c r="G1897">
        <f>IF(LEN(telefony[[#This Row],[nr]]) &gt;= 10, 1,0)</f>
        <v>0</v>
      </c>
      <c r="H1897">
        <f>IF(AND(MID(telefony[[#This Row],[nr]],1,2)="12",  telefony[[#This Row],[Czy stacjonarny]]=1), 1,0)</f>
        <v>0</v>
      </c>
      <c r="I1897" s="2">
        <f>IF(telefony[[#This Row],[Czy stacjonarny na 12]]=1, telefony[[#This Row],[zakonczenie]]-telefony[[#This Row],[rozpoczecie]]+I1896, I1896)</f>
        <v>0.13293981481481454</v>
      </c>
      <c r="J1897" s="9">
        <f>IF(telefony[[#This Row],[Czy stacjonarny]]=1, telefony[[#This Row],[zakonczenie]]-telefony[[#This Row],[rozpoczecie]]+J1896, J1896)</f>
        <v>7.8181134259259188</v>
      </c>
      <c r="K1897" s="9">
        <f>IF(telefony[[#This Row],[Czy komórkowy]]=1, telefony[[#This Row],[zakonczenie]]-telefony[[#This Row],[rozpoczecie]]+K1896, K1896)</f>
        <v>2.5792476851851851</v>
      </c>
      <c r="L1897" s="9">
        <f>IF(telefony[[#This Row],[Czy zagraniczne]]=1, telefony[[#This Row],[zakonczenie]]-telefony[[#This Row],[rozpoczecie]]+L1896, L1896)</f>
        <v>0.52827546296296379</v>
      </c>
      <c r="M1897" s="9">
        <f>IF(telefony[[#This Row],[Czy stacjonarny]]=1, telefony[[#This Row],[zakonczenie]]-telefony[[#This Row],[rozpoczecie]]+M1896, IF(telefony[[#This Row],[Czy komórkowy]]=1, telefony[[#This Row],[zakonczenie]]-telefony[[#This Row],[rozpoczecie]]+M1896, M1896))</f>
        <v>10.397361111111135</v>
      </c>
      <c r="N1897" s="2">
        <f>telefony[[#This Row],[zakonczenie]]-telefony[[#This Row],[rozpoczecie]]</f>
        <v>7.1759259259258634E-3</v>
      </c>
      <c r="O1897">
        <f>IF(telefony[[#This Row],[Czy zagraniczne]]=1, ROUNDUP(telefony[[#This Row],[Trwanie]]*1440,0),0)</f>
        <v>0</v>
      </c>
      <c r="P1897" s="9">
        <f>IF(telefony[[#This Row],[Czy komórkowy]]=1, P1896+telefony[[#This Row],[Trwanie]], P1896)</f>
        <v>2.4145949074074076</v>
      </c>
      <c r="Q1897" s="9">
        <f>IF(telefony[[#This Row],[Czy stacjonarny]]=1, Q1896+telefony[[#This Row],[Trwanie]], Q1896)</f>
        <v>7.4272106481481437</v>
      </c>
    </row>
    <row r="1898" spans="1:17" x14ac:dyDescent="0.25">
      <c r="A1898">
        <v>4445684</v>
      </c>
      <c r="B1898" s="1">
        <v>42943</v>
      </c>
      <c r="C1898" s="2">
        <v>0.50361111111111112</v>
      </c>
      <c r="D1898" s="2">
        <v>0.51285879629629627</v>
      </c>
      <c r="E1898">
        <f>IF(LEN(telefony[[#This Row],[nr]]) = 7, 1,0)</f>
        <v>1</v>
      </c>
      <c r="F1898">
        <f>IF(LEN(telefony[[#This Row],[nr]]) = 8, 1,0)</f>
        <v>0</v>
      </c>
      <c r="G1898">
        <f>IF(LEN(telefony[[#This Row],[nr]]) &gt;= 10, 1,0)</f>
        <v>0</v>
      </c>
      <c r="H1898">
        <f>IF(AND(MID(telefony[[#This Row],[nr]],1,2)="12",  telefony[[#This Row],[Czy stacjonarny]]=1), 1,0)</f>
        <v>0</v>
      </c>
      <c r="I1898" s="2">
        <f>IF(telefony[[#This Row],[Czy stacjonarny na 12]]=1, telefony[[#This Row],[zakonczenie]]-telefony[[#This Row],[rozpoczecie]]+I1897, I1897)</f>
        <v>0.13293981481481454</v>
      </c>
      <c r="J1898" s="9">
        <f>IF(telefony[[#This Row],[Czy stacjonarny]]=1, telefony[[#This Row],[zakonczenie]]-telefony[[#This Row],[rozpoczecie]]+J1897, J1897)</f>
        <v>7.8273611111111041</v>
      </c>
      <c r="K1898" s="9">
        <f>IF(telefony[[#This Row],[Czy komórkowy]]=1, telefony[[#This Row],[zakonczenie]]-telefony[[#This Row],[rozpoczecie]]+K1897, K1897)</f>
        <v>2.5792476851851851</v>
      </c>
      <c r="L1898" s="9">
        <f>IF(telefony[[#This Row],[Czy zagraniczne]]=1, telefony[[#This Row],[zakonczenie]]-telefony[[#This Row],[rozpoczecie]]+L1897, L1897)</f>
        <v>0.52827546296296379</v>
      </c>
      <c r="M1898" s="9">
        <f>IF(telefony[[#This Row],[Czy stacjonarny]]=1, telefony[[#This Row],[zakonczenie]]-telefony[[#This Row],[rozpoczecie]]+M1897, IF(telefony[[#This Row],[Czy komórkowy]]=1, telefony[[#This Row],[zakonczenie]]-telefony[[#This Row],[rozpoczecie]]+M1897, M1897))</f>
        <v>10.40660879629632</v>
      </c>
      <c r="N1898" s="2">
        <f>telefony[[#This Row],[zakonczenie]]-telefony[[#This Row],[rozpoczecie]]</f>
        <v>9.2476851851851505E-3</v>
      </c>
      <c r="O1898">
        <f>IF(telefony[[#This Row],[Czy zagraniczne]]=1, ROUNDUP(telefony[[#This Row],[Trwanie]]*1440,0),0)</f>
        <v>0</v>
      </c>
      <c r="P1898" s="9">
        <f>IF(telefony[[#This Row],[Czy komórkowy]]=1, P1897+telefony[[#This Row],[Trwanie]], P1897)</f>
        <v>2.4145949074074076</v>
      </c>
      <c r="Q1898" s="9">
        <f>IF(telefony[[#This Row],[Czy stacjonarny]]=1, Q1897+telefony[[#This Row],[Trwanie]], Q1897)</f>
        <v>7.436458333333329</v>
      </c>
    </row>
    <row r="1899" spans="1:17" x14ac:dyDescent="0.25">
      <c r="A1899">
        <v>9864502</v>
      </c>
      <c r="B1899" s="1">
        <v>42943</v>
      </c>
      <c r="C1899" s="2">
        <v>0.50722222222222224</v>
      </c>
      <c r="D1899" s="2">
        <v>0.50762731481481482</v>
      </c>
      <c r="E1899">
        <f>IF(LEN(telefony[[#This Row],[nr]]) = 7, 1,0)</f>
        <v>1</v>
      </c>
      <c r="F1899">
        <f>IF(LEN(telefony[[#This Row],[nr]]) = 8, 1,0)</f>
        <v>0</v>
      </c>
      <c r="G1899">
        <f>IF(LEN(telefony[[#This Row],[nr]]) &gt;= 10, 1,0)</f>
        <v>0</v>
      </c>
      <c r="H1899">
        <f>IF(AND(MID(telefony[[#This Row],[nr]],1,2)="12",  telefony[[#This Row],[Czy stacjonarny]]=1), 1,0)</f>
        <v>0</v>
      </c>
      <c r="I1899" s="2">
        <f>IF(telefony[[#This Row],[Czy stacjonarny na 12]]=1, telefony[[#This Row],[zakonczenie]]-telefony[[#This Row],[rozpoczecie]]+I1898, I1898)</f>
        <v>0.13293981481481454</v>
      </c>
      <c r="J1899" s="9">
        <f>IF(telefony[[#This Row],[Czy stacjonarny]]=1, telefony[[#This Row],[zakonczenie]]-telefony[[#This Row],[rozpoczecie]]+J1898, J1898)</f>
        <v>7.827766203703697</v>
      </c>
      <c r="K1899" s="9">
        <f>IF(telefony[[#This Row],[Czy komórkowy]]=1, telefony[[#This Row],[zakonczenie]]-telefony[[#This Row],[rozpoczecie]]+K1898, K1898)</f>
        <v>2.5792476851851851</v>
      </c>
      <c r="L1899" s="9">
        <f>IF(telefony[[#This Row],[Czy zagraniczne]]=1, telefony[[#This Row],[zakonczenie]]-telefony[[#This Row],[rozpoczecie]]+L1898, L1898)</f>
        <v>0.52827546296296379</v>
      </c>
      <c r="M1899" s="9">
        <f>IF(telefony[[#This Row],[Czy stacjonarny]]=1, telefony[[#This Row],[zakonczenie]]-telefony[[#This Row],[rozpoczecie]]+M1898, IF(telefony[[#This Row],[Czy komórkowy]]=1, telefony[[#This Row],[zakonczenie]]-telefony[[#This Row],[rozpoczecie]]+M1898, M1898))</f>
        <v>10.407013888888912</v>
      </c>
      <c r="N1899" s="2">
        <f>telefony[[#This Row],[zakonczenie]]-telefony[[#This Row],[rozpoczecie]]</f>
        <v>4.050925925925819E-4</v>
      </c>
      <c r="O1899">
        <f>IF(telefony[[#This Row],[Czy zagraniczne]]=1, ROUNDUP(telefony[[#This Row],[Trwanie]]*1440,0),0)</f>
        <v>0</v>
      </c>
      <c r="P1899" s="9">
        <f>IF(telefony[[#This Row],[Czy komórkowy]]=1, P1898+telefony[[#This Row],[Trwanie]], P1898)</f>
        <v>2.4145949074074076</v>
      </c>
      <c r="Q1899" s="9">
        <f>IF(telefony[[#This Row],[Czy stacjonarny]]=1, Q1898+telefony[[#This Row],[Trwanie]], Q1898)</f>
        <v>7.4368634259259219</v>
      </c>
    </row>
    <row r="1900" spans="1:17" x14ac:dyDescent="0.25">
      <c r="A1900">
        <v>5881130</v>
      </c>
      <c r="B1900" s="1">
        <v>42943</v>
      </c>
      <c r="C1900" s="2">
        <v>0.51086805555555559</v>
      </c>
      <c r="D1900" s="2">
        <v>0.516087962962963</v>
      </c>
      <c r="E1900">
        <f>IF(LEN(telefony[[#This Row],[nr]]) = 7, 1,0)</f>
        <v>1</v>
      </c>
      <c r="F1900">
        <f>IF(LEN(telefony[[#This Row],[nr]]) = 8, 1,0)</f>
        <v>0</v>
      </c>
      <c r="G1900">
        <f>IF(LEN(telefony[[#This Row],[nr]]) &gt;= 10, 1,0)</f>
        <v>0</v>
      </c>
      <c r="H1900">
        <f>IF(AND(MID(telefony[[#This Row],[nr]],1,2)="12",  telefony[[#This Row],[Czy stacjonarny]]=1), 1,0)</f>
        <v>0</v>
      </c>
      <c r="I1900" s="2">
        <f>IF(telefony[[#This Row],[Czy stacjonarny na 12]]=1, telefony[[#This Row],[zakonczenie]]-telefony[[#This Row],[rozpoczecie]]+I1899, I1899)</f>
        <v>0.13293981481481454</v>
      </c>
      <c r="J1900" s="9">
        <f>IF(telefony[[#This Row],[Czy stacjonarny]]=1, telefony[[#This Row],[zakonczenie]]-telefony[[#This Row],[rozpoczecie]]+J1899, J1899)</f>
        <v>7.8329861111111043</v>
      </c>
      <c r="K1900" s="9">
        <f>IF(telefony[[#This Row],[Czy komórkowy]]=1, telefony[[#This Row],[zakonczenie]]-telefony[[#This Row],[rozpoczecie]]+K1899, K1899)</f>
        <v>2.5792476851851851</v>
      </c>
      <c r="L1900" s="9">
        <f>IF(telefony[[#This Row],[Czy zagraniczne]]=1, telefony[[#This Row],[zakonczenie]]-telefony[[#This Row],[rozpoczecie]]+L1899, L1899)</f>
        <v>0.52827546296296379</v>
      </c>
      <c r="M1900" s="9">
        <f>IF(telefony[[#This Row],[Czy stacjonarny]]=1, telefony[[#This Row],[zakonczenie]]-telefony[[#This Row],[rozpoczecie]]+M1899, IF(telefony[[#This Row],[Czy komórkowy]]=1, telefony[[#This Row],[zakonczenie]]-telefony[[#This Row],[rozpoczecie]]+M1899, M1899))</f>
        <v>10.41223379629632</v>
      </c>
      <c r="N1900" s="2">
        <f>telefony[[#This Row],[zakonczenie]]-telefony[[#This Row],[rozpoczecie]]</f>
        <v>5.2199074074074092E-3</v>
      </c>
      <c r="O1900">
        <f>IF(telefony[[#This Row],[Czy zagraniczne]]=1, ROUNDUP(telefony[[#This Row],[Trwanie]]*1440,0),0)</f>
        <v>0</v>
      </c>
      <c r="P1900" s="9">
        <f>IF(telefony[[#This Row],[Czy komórkowy]]=1, P1899+telefony[[#This Row],[Trwanie]], P1899)</f>
        <v>2.4145949074074076</v>
      </c>
      <c r="Q1900" s="9">
        <f>IF(telefony[[#This Row],[Czy stacjonarny]]=1, Q1899+telefony[[#This Row],[Trwanie]], Q1899)</f>
        <v>7.4420833333333292</v>
      </c>
    </row>
    <row r="1901" spans="1:17" x14ac:dyDescent="0.25">
      <c r="A1901">
        <v>2056567</v>
      </c>
      <c r="B1901" s="1">
        <v>42943</v>
      </c>
      <c r="C1901" s="2">
        <v>0.51563657407407404</v>
      </c>
      <c r="D1901" s="2">
        <v>0.52396990740740745</v>
      </c>
      <c r="E1901">
        <f>IF(LEN(telefony[[#This Row],[nr]]) = 7, 1,0)</f>
        <v>1</v>
      </c>
      <c r="F1901">
        <f>IF(LEN(telefony[[#This Row],[nr]]) = 8, 1,0)</f>
        <v>0</v>
      </c>
      <c r="G1901">
        <f>IF(LEN(telefony[[#This Row],[nr]]) &gt;= 10, 1,0)</f>
        <v>0</v>
      </c>
      <c r="H1901">
        <f>IF(AND(MID(telefony[[#This Row],[nr]],1,2)="12",  telefony[[#This Row],[Czy stacjonarny]]=1), 1,0)</f>
        <v>0</v>
      </c>
      <c r="I1901" s="2">
        <f>IF(telefony[[#This Row],[Czy stacjonarny na 12]]=1, telefony[[#This Row],[zakonczenie]]-telefony[[#This Row],[rozpoczecie]]+I1900, I1900)</f>
        <v>0.13293981481481454</v>
      </c>
      <c r="J1901" s="9">
        <f>IF(telefony[[#This Row],[Czy stacjonarny]]=1, telefony[[#This Row],[zakonczenie]]-telefony[[#This Row],[rozpoczecie]]+J1900, J1900)</f>
        <v>7.8413194444444381</v>
      </c>
      <c r="K1901" s="9">
        <f>IF(telefony[[#This Row],[Czy komórkowy]]=1, telefony[[#This Row],[zakonczenie]]-telefony[[#This Row],[rozpoczecie]]+K1900, K1900)</f>
        <v>2.5792476851851851</v>
      </c>
      <c r="L1901" s="9">
        <f>IF(telefony[[#This Row],[Czy zagraniczne]]=1, telefony[[#This Row],[zakonczenie]]-telefony[[#This Row],[rozpoczecie]]+L1900, L1900)</f>
        <v>0.52827546296296379</v>
      </c>
      <c r="M1901" s="9">
        <f>IF(telefony[[#This Row],[Czy stacjonarny]]=1, telefony[[#This Row],[zakonczenie]]-telefony[[#This Row],[rozpoczecie]]+M1900, IF(telefony[[#This Row],[Czy komórkowy]]=1, telefony[[#This Row],[zakonczenie]]-telefony[[#This Row],[rozpoczecie]]+M1900, M1900))</f>
        <v>10.420567129629653</v>
      </c>
      <c r="N1901" s="2">
        <f>telefony[[#This Row],[zakonczenie]]-telefony[[#This Row],[rozpoczecie]]</f>
        <v>8.3333333333334147E-3</v>
      </c>
      <c r="O1901">
        <f>IF(telefony[[#This Row],[Czy zagraniczne]]=1, ROUNDUP(telefony[[#This Row],[Trwanie]]*1440,0),0)</f>
        <v>0</v>
      </c>
      <c r="P1901" s="9">
        <f>IF(telefony[[#This Row],[Czy komórkowy]]=1, P1900+telefony[[#This Row],[Trwanie]], P1900)</f>
        <v>2.4145949074074076</v>
      </c>
      <c r="Q1901" s="9">
        <f>IF(telefony[[#This Row],[Czy stacjonarny]]=1, Q1900+telefony[[#This Row],[Trwanie]], Q1900)</f>
        <v>7.4504166666666629</v>
      </c>
    </row>
    <row r="1902" spans="1:17" x14ac:dyDescent="0.25">
      <c r="A1902">
        <v>62150310</v>
      </c>
      <c r="B1902" s="1">
        <v>42943</v>
      </c>
      <c r="C1902" s="2">
        <v>0.52003472222222225</v>
      </c>
      <c r="D1902" s="2">
        <v>0.52927083333333336</v>
      </c>
      <c r="E1902">
        <f>IF(LEN(telefony[[#This Row],[nr]]) = 7, 1,0)</f>
        <v>0</v>
      </c>
      <c r="F1902">
        <f>IF(LEN(telefony[[#This Row],[nr]]) = 8, 1,0)</f>
        <v>1</v>
      </c>
      <c r="G1902">
        <f>IF(LEN(telefony[[#This Row],[nr]]) &gt;= 10, 1,0)</f>
        <v>0</v>
      </c>
      <c r="H1902">
        <f>IF(AND(MID(telefony[[#This Row],[nr]],1,2)="12",  telefony[[#This Row],[Czy stacjonarny]]=1), 1,0)</f>
        <v>0</v>
      </c>
      <c r="I1902" s="2">
        <f>IF(telefony[[#This Row],[Czy stacjonarny na 12]]=1, telefony[[#This Row],[zakonczenie]]-telefony[[#This Row],[rozpoczecie]]+I1901, I1901)</f>
        <v>0.13293981481481454</v>
      </c>
      <c r="J1902" s="9">
        <f>IF(telefony[[#This Row],[Czy stacjonarny]]=1, telefony[[#This Row],[zakonczenie]]-telefony[[#This Row],[rozpoczecie]]+J1901, J1901)</f>
        <v>7.8413194444444381</v>
      </c>
      <c r="K1902" s="9">
        <f>IF(telefony[[#This Row],[Czy komórkowy]]=1, telefony[[#This Row],[zakonczenie]]-telefony[[#This Row],[rozpoczecie]]+K1901, K1901)</f>
        <v>2.5884837962962961</v>
      </c>
      <c r="L1902" s="9">
        <f>IF(telefony[[#This Row],[Czy zagraniczne]]=1, telefony[[#This Row],[zakonczenie]]-telefony[[#This Row],[rozpoczecie]]+L1901, L1901)</f>
        <v>0.52827546296296379</v>
      </c>
      <c r="M1902" s="9">
        <f>IF(telefony[[#This Row],[Czy stacjonarny]]=1, telefony[[#This Row],[zakonczenie]]-telefony[[#This Row],[rozpoczecie]]+M1901, IF(telefony[[#This Row],[Czy komórkowy]]=1, telefony[[#This Row],[zakonczenie]]-telefony[[#This Row],[rozpoczecie]]+M1901, M1901))</f>
        <v>10.429803240740764</v>
      </c>
      <c r="N1902" s="2">
        <f>telefony[[#This Row],[zakonczenie]]-telefony[[#This Row],[rozpoczecie]]</f>
        <v>9.2361111111111116E-3</v>
      </c>
      <c r="O1902">
        <f>IF(telefony[[#This Row],[Czy zagraniczne]]=1, ROUNDUP(telefony[[#This Row],[Trwanie]]*1440,0),0)</f>
        <v>0</v>
      </c>
      <c r="P1902" s="9">
        <f>IF(telefony[[#This Row],[Czy komórkowy]]=1, P1901+telefony[[#This Row],[Trwanie]], P1901)</f>
        <v>2.4238310185185186</v>
      </c>
      <c r="Q1902" s="9">
        <f>IF(telefony[[#This Row],[Czy stacjonarny]]=1, Q1901+telefony[[#This Row],[Trwanie]], Q1901)</f>
        <v>7.4504166666666629</v>
      </c>
    </row>
    <row r="1903" spans="1:17" x14ac:dyDescent="0.25">
      <c r="A1903">
        <v>9340299</v>
      </c>
      <c r="B1903" s="1">
        <v>42943</v>
      </c>
      <c r="C1903" s="2">
        <v>0.52034722222222218</v>
      </c>
      <c r="D1903" s="2">
        <v>0.52137731481481486</v>
      </c>
      <c r="E1903">
        <f>IF(LEN(telefony[[#This Row],[nr]]) = 7, 1,0)</f>
        <v>1</v>
      </c>
      <c r="F1903">
        <f>IF(LEN(telefony[[#This Row],[nr]]) = 8, 1,0)</f>
        <v>0</v>
      </c>
      <c r="G1903">
        <f>IF(LEN(telefony[[#This Row],[nr]]) &gt;= 10, 1,0)</f>
        <v>0</v>
      </c>
      <c r="H1903">
        <f>IF(AND(MID(telefony[[#This Row],[nr]],1,2)="12",  telefony[[#This Row],[Czy stacjonarny]]=1), 1,0)</f>
        <v>0</v>
      </c>
      <c r="I1903" s="2">
        <f>IF(telefony[[#This Row],[Czy stacjonarny na 12]]=1, telefony[[#This Row],[zakonczenie]]-telefony[[#This Row],[rozpoczecie]]+I1902, I1902)</f>
        <v>0.13293981481481454</v>
      </c>
      <c r="J1903" s="9">
        <f>IF(telefony[[#This Row],[Czy stacjonarny]]=1, telefony[[#This Row],[zakonczenie]]-telefony[[#This Row],[rozpoczecie]]+J1902, J1902)</f>
        <v>7.8423495370370304</v>
      </c>
      <c r="K1903" s="9">
        <f>IF(telefony[[#This Row],[Czy komórkowy]]=1, telefony[[#This Row],[zakonczenie]]-telefony[[#This Row],[rozpoczecie]]+K1902, K1902)</f>
        <v>2.5884837962962961</v>
      </c>
      <c r="L1903" s="9">
        <f>IF(telefony[[#This Row],[Czy zagraniczne]]=1, telefony[[#This Row],[zakonczenie]]-telefony[[#This Row],[rozpoczecie]]+L1902, L1902)</f>
        <v>0.52827546296296379</v>
      </c>
      <c r="M1903" s="9">
        <f>IF(telefony[[#This Row],[Czy stacjonarny]]=1, telefony[[#This Row],[zakonczenie]]-telefony[[#This Row],[rozpoczecie]]+M1902, IF(telefony[[#This Row],[Czy komórkowy]]=1, telefony[[#This Row],[zakonczenie]]-telefony[[#This Row],[rozpoczecie]]+M1902, M1902))</f>
        <v>10.430833333333357</v>
      </c>
      <c r="N1903" s="2">
        <f>telefony[[#This Row],[zakonczenie]]-telefony[[#This Row],[rozpoczecie]]</f>
        <v>1.0300925925926796E-3</v>
      </c>
      <c r="O1903">
        <f>IF(telefony[[#This Row],[Czy zagraniczne]]=1, ROUNDUP(telefony[[#This Row],[Trwanie]]*1440,0),0)</f>
        <v>0</v>
      </c>
      <c r="P1903" s="9">
        <f>IF(telefony[[#This Row],[Czy komórkowy]]=1, P1902+telefony[[#This Row],[Trwanie]], P1902)</f>
        <v>2.4238310185185186</v>
      </c>
      <c r="Q1903" s="9">
        <f>IF(telefony[[#This Row],[Czy stacjonarny]]=1, Q1902+telefony[[#This Row],[Trwanie]], Q1902)</f>
        <v>7.4514467592592553</v>
      </c>
    </row>
    <row r="1904" spans="1:17" x14ac:dyDescent="0.25">
      <c r="A1904">
        <v>3912924</v>
      </c>
      <c r="B1904" s="1">
        <v>42943</v>
      </c>
      <c r="C1904" s="2">
        <v>0.52368055555555559</v>
      </c>
      <c r="D1904" s="2">
        <v>0.52627314814814818</v>
      </c>
      <c r="E1904">
        <f>IF(LEN(telefony[[#This Row],[nr]]) = 7, 1,0)</f>
        <v>1</v>
      </c>
      <c r="F1904">
        <f>IF(LEN(telefony[[#This Row],[nr]]) = 8, 1,0)</f>
        <v>0</v>
      </c>
      <c r="G1904">
        <f>IF(LEN(telefony[[#This Row],[nr]]) &gt;= 10, 1,0)</f>
        <v>0</v>
      </c>
      <c r="H1904">
        <f>IF(AND(MID(telefony[[#This Row],[nr]],1,2)="12",  telefony[[#This Row],[Czy stacjonarny]]=1), 1,0)</f>
        <v>0</v>
      </c>
      <c r="I1904" s="2">
        <f>IF(telefony[[#This Row],[Czy stacjonarny na 12]]=1, telefony[[#This Row],[zakonczenie]]-telefony[[#This Row],[rozpoczecie]]+I1903, I1903)</f>
        <v>0.13293981481481454</v>
      </c>
      <c r="J1904" s="9">
        <f>IF(telefony[[#This Row],[Czy stacjonarny]]=1, telefony[[#This Row],[zakonczenie]]-telefony[[#This Row],[rozpoczecie]]+J1903, J1903)</f>
        <v>7.8449421296296231</v>
      </c>
      <c r="K1904" s="9">
        <f>IF(telefony[[#This Row],[Czy komórkowy]]=1, telefony[[#This Row],[zakonczenie]]-telefony[[#This Row],[rozpoczecie]]+K1903, K1903)</f>
        <v>2.5884837962962961</v>
      </c>
      <c r="L1904" s="9">
        <f>IF(telefony[[#This Row],[Czy zagraniczne]]=1, telefony[[#This Row],[zakonczenie]]-telefony[[#This Row],[rozpoczecie]]+L1903, L1903)</f>
        <v>0.52827546296296379</v>
      </c>
      <c r="M1904" s="9">
        <f>IF(telefony[[#This Row],[Czy stacjonarny]]=1, telefony[[#This Row],[zakonczenie]]-telefony[[#This Row],[rozpoczecie]]+M1903, IF(telefony[[#This Row],[Czy komórkowy]]=1, telefony[[#This Row],[zakonczenie]]-telefony[[#This Row],[rozpoczecie]]+M1903, M1903))</f>
        <v>10.433425925925949</v>
      </c>
      <c r="N1904" s="2">
        <f>telefony[[#This Row],[zakonczenie]]-telefony[[#This Row],[rozpoczecie]]</f>
        <v>2.5925925925925908E-3</v>
      </c>
      <c r="O1904">
        <f>IF(telefony[[#This Row],[Czy zagraniczne]]=1, ROUNDUP(telefony[[#This Row],[Trwanie]]*1440,0),0)</f>
        <v>0</v>
      </c>
      <c r="P1904" s="9">
        <f>IF(telefony[[#This Row],[Czy komórkowy]]=1, P1903+telefony[[#This Row],[Trwanie]], P1903)</f>
        <v>2.4238310185185186</v>
      </c>
      <c r="Q1904" s="9">
        <f>IF(telefony[[#This Row],[Czy stacjonarny]]=1, Q1903+telefony[[#This Row],[Trwanie]], Q1903)</f>
        <v>7.454039351851848</v>
      </c>
    </row>
    <row r="1905" spans="1:17" x14ac:dyDescent="0.25">
      <c r="A1905">
        <v>8159466</v>
      </c>
      <c r="B1905" s="1">
        <v>42943</v>
      </c>
      <c r="C1905" s="2">
        <v>0.52460648148148148</v>
      </c>
      <c r="D1905" s="2">
        <v>0.52971064814814817</v>
      </c>
      <c r="E1905">
        <f>IF(LEN(telefony[[#This Row],[nr]]) = 7, 1,0)</f>
        <v>1</v>
      </c>
      <c r="F1905">
        <f>IF(LEN(telefony[[#This Row],[nr]]) = 8, 1,0)</f>
        <v>0</v>
      </c>
      <c r="G1905">
        <f>IF(LEN(telefony[[#This Row],[nr]]) &gt;= 10, 1,0)</f>
        <v>0</v>
      </c>
      <c r="H1905">
        <f>IF(AND(MID(telefony[[#This Row],[nr]],1,2)="12",  telefony[[#This Row],[Czy stacjonarny]]=1), 1,0)</f>
        <v>0</v>
      </c>
      <c r="I1905" s="2">
        <f>IF(telefony[[#This Row],[Czy stacjonarny na 12]]=1, telefony[[#This Row],[zakonczenie]]-telefony[[#This Row],[rozpoczecie]]+I1904, I1904)</f>
        <v>0.13293981481481454</v>
      </c>
      <c r="J1905" s="9">
        <f>IF(telefony[[#This Row],[Czy stacjonarny]]=1, telefony[[#This Row],[zakonczenie]]-telefony[[#This Row],[rozpoczecie]]+J1904, J1904)</f>
        <v>7.8500462962962896</v>
      </c>
      <c r="K1905" s="9">
        <f>IF(telefony[[#This Row],[Czy komórkowy]]=1, telefony[[#This Row],[zakonczenie]]-telefony[[#This Row],[rozpoczecie]]+K1904, K1904)</f>
        <v>2.5884837962962961</v>
      </c>
      <c r="L1905" s="9">
        <f>IF(telefony[[#This Row],[Czy zagraniczne]]=1, telefony[[#This Row],[zakonczenie]]-telefony[[#This Row],[rozpoczecie]]+L1904, L1904)</f>
        <v>0.52827546296296379</v>
      </c>
      <c r="M1905" s="9">
        <f>IF(telefony[[#This Row],[Czy stacjonarny]]=1, telefony[[#This Row],[zakonczenie]]-telefony[[#This Row],[rozpoczecie]]+M1904, IF(telefony[[#This Row],[Czy komórkowy]]=1, telefony[[#This Row],[zakonczenie]]-telefony[[#This Row],[rozpoczecie]]+M1904, M1904))</f>
        <v>10.438530092592616</v>
      </c>
      <c r="N1905" s="2">
        <f>telefony[[#This Row],[zakonczenie]]-telefony[[#This Row],[rozpoczecie]]</f>
        <v>5.1041666666666874E-3</v>
      </c>
      <c r="O1905">
        <f>IF(telefony[[#This Row],[Czy zagraniczne]]=1, ROUNDUP(telefony[[#This Row],[Trwanie]]*1440,0),0)</f>
        <v>0</v>
      </c>
      <c r="P1905" s="9">
        <f>IF(telefony[[#This Row],[Czy komórkowy]]=1, P1904+telefony[[#This Row],[Trwanie]], P1904)</f>
        <v>2.4238310185185186</v>
      </c>
      <c r="Q1905" s="9">
        <f>IF(telefony[[#This Row],[Czy stacjonarny]]=1, Q1904+telefony[[#This Row],[Trwanie]], Q1904)</f>
        <v>7.4591435185185144</v>
      </c>
    </row>
    <row r="1906" spans="1:17" x14ac:dyDescent="0.25">
      <c r="A1906">
        <v>7467198</v>
      </c>
      <c r="B1906" s="1">
        <v>42943</v>
      </c>
      <c r="C1906" s="2">
        <v>0.52993055555555557</v>
      </c>
      <c r="D1906" s="2">
        <v>0.53739583333333329</v>
      </c>
      <c r="E1906">
        <f>IF(LEN(telefony[[#This Row],[nr]]) = 7, 1,0)</f>
        <v>1</v>
      </c>
      <c r="F1906">
        <f>IF(LEN(telefony[[#This Row],[nr]]) = 8, 1,0)</f>
        <v>0</v>
      </c>
      <c r="G1906">
        <f>IF(LEN(telefony[[#This Row],[nr]]) &gt;= 10, 1,0)</f>
        <v>0</v>
      </c>
      <c r="H1906">
        <f>IF(AND(MID(telefony[[#This Row],[nr]],1,2)="12",  telefony[[#This Row],[Czy stacjonarny]]=1), 1,0)</f>
        <v>0</v>
      </c>
      <c r="I1906" s="2">
        <f>IF(telefony[[#This Row],[Czy stacjonarny na 12]]=1, telefony[[#This Row],[zakonczenie]]-telefony[[#This Row],[rozpoczecie]]+I1905, I1905)</f>
        <v>0.13293981481481454</v>
      </c>
      <c r="J1906" s="9">
        <f>IF(telefony[[#This Row],[Czy stacjonarny]]=1, telefony[[#This Row],[zakonczenie]]-telefony[[#This Row],[rozpoczecie]]+J1905, J1905)</f>
        <v>7.8575115740740671</v>
      </c>
      <c r="K1906" s="9">
        <f>IF(telefony[[#This Row],[Czy komórkowy]]=1, telefony[[#This Row],[zakonczenie]]-telefony[[#This Row],[rozpoczecie]]+K1905, K1905)</f>
        <v>2.5884837962962961</v>
      </c>
      <c r="L1906" s="9">
        <f>IF(telefony[[#This Row],[Czy zagraniczne]]=1, telefony[[#This Row],[zakonczenie]]-telefony[[#This Row],[rozpoczecie]]+L1905, L1905)</f>
        <v>0.52827546296296379</v>
      </c>
      <c r="M1906" s="9">
        <f>IF(telefony[[#This Row],[Czy stacjonarny]]=1, telefony[[#This Row],[zakonczenie]]-telefony[[#This Row],[rozpoczecie]]+M1905, IF(telefony[[#This Row],[Czy komórkowy]]=1, telefony[[#This Row],[zakonczenie]]-telefony[[#This Row],[rozpoczecie]]+M1905, M1905))</f>
        <v>10.445995370370394</v>
      </c>
      <c r="N1906" s="2">
        <f>telefony[[#This Row],[zakonczenie]]-telefony[[#This Row],[rozpoczecie]]</f>
        <v>7.4652777777777235E-3</v>
      </c>
      <c r="O1906">
        <f>IF(telefony[[#This Row],[Czy zagraniczne]]=1, ROUNDUP(telefony[[#This Row],[Trwanie]]*1440,0),0)</f>
        <v>0</v>
      </c>
      <c r="P1906" s="9">
        <f>IF(telefony[[#This Row],[Czy komórkowy]]=1, P1905+telefony[[#This Row],[Trwanie]], P1905)</f>
        <v>2.4238310185185186</v>
      </c>
      <c r="Q1906" s="9">
        <f>IF(telefony[[#This Row],[Czy stacjonarny]]=1, Q1905+telefony[[#This Row],[Trwanie]], Q1905)</f>
        <v>7.4666087962962919</v>
      </c>
    </row>
    <row r="1907" spans="1:17" x14ac:dyDescent="0.25">
      <c r="A1907">
        <v>4703748</v>
      </c>
      <c r="B1907" s="1">
        <v>42943</v>
      </c>
      <c r="C1907" s="2">
        <v>0.53315972222222219</v>
      </c>
      <c r="D1907" s="2">
        <v>0.53454861111111107</v>
      </c>
      <c r="E1907">
        <f>IF(LEN(telefony[[#This Row],[nr]]) = 7, 1,0)</f>
        <v>1</v>
      </c>
      <c r="F1907">
        <f>IF(LEN(telefony[[#This Row],[nr]]) = 8, 1,0)</f>
        <v>0</v>
      </c>
      <c r="G1907">
        <f>IF(LEN(telefony[[#This Row],[nr]]) &gt;= 10, 1,0)</f>
        <v>0</v>
      </c>
      <c r="H1907">
        <f>IF(AND(MID(telefony[[#This Row],[nr]],1,2)="12",  telefony[[#This Row],[Czy stacjonarny]]=1), 1,0)</f>
        <v>0</v>
      </c>
      <c r="I1907" s="2">
        <f>IF(telefony[[#This Row],[Czy stacjonarny na 12]]=1, telefony[[#This Row],[zakonczenie]]-telefony[[#This Row],[rozpoczecie]]+I1906, I1906)</f>
        <v>0.13293981481481454</v>
      </c>
      <c r="J1907" s="9">
        <f>IF(telefony[[#This Row],[Czy stacjonarny]]=1, telefony[[#This Row],[zakonczenie]]-telefony[[#This Row],[rozpoczecie]]+J1906, J1906)</f>
        <v>7.8589004629629562</v>
      </c>
      <c r="K1907" s="9">
        <f>IF(telefony[[#This Row],[Czy komórkowy]]=1, telefony[[#This Row],[zakonczenie]]-telefony[[#This Row],[rozpoczecie]]+K1906, K1906)</f>
        <v>2.5884837962962961</v>
      </c>
      <c r="L1907" s="9">
        <f>IF(telefony[[#This Row],[Czy zagraniczne]]=1, telefony[[#This Row],[zakonczenie]]-telefony[[#This Row],[rozpoczecie]]+L1906, L1906)</f>
        <v>0.52827546296296379</v>
      </c>
      <c r="M1907" s="9">
        <f>IF(telefony[[#This Row],[Czy stacjonarny]]=1, telefony[[#This Row],[zakonczenie]]-telefony[[#This Row],[rozpoczecie]]+M1906, IF(telefony[[#This Row],[Czy komórkowy]]=1, telefony[[#This Row],[zakonczenie]]-telefony[[#This Row],[rozpoczecie]]+M1906, M1906))</f>
        <v>10.447384259259282</v>
      </c>
      <c r="N1907" s="2">
        <f>telefony[[#This Row],[zakonczenie]]-telefony[[#This Row],[rozpoczecie]]</f>
        <v>1.388888888888884E-3</v>
      </c>
      <c r="O1907">
        <f>IF(telefony[[#This Row],[Czy zagraniczne]]=1, ROUNDUP(telefony[[#This Row],[Trwanie]]*1440,0),0)</f>
        <v>0</v>
      </c>
      <c r="P1907" s="9">
        <f>IF(telefony[[#This Row],[Czy komórkowy]]=1, P1906+telefony[[#This Row],[Trwanie]], P1906)</f>
        <v>2.4238310185185186</v>
      </c>
      <c r="Q1907" s="9">
        <f>IF(telefony[[#This Row],[Czy stacjonarny]]=1, Q1906+telefony[[#This Row],[Trwanie]], Q1906)</f>
        <v>7.467997685185181</v>
      </c>
    </row>
    <row r="1908" spans="1:17" x14ac:dyDescent="0.25">
      <c r="A1908">
        <v>1165705</v>
      </c>
      <c r="B1908" s="1">
        <v>42943</v>
      </c>
      <c r="C1908" s="2">
        <v>0.53666666666666663</v>
      </c>
      <c r="D1908" s="2">
        <v>0.54100694444444442</v>
      </c>
      <c r="E1908">
        <f>IF(LEN(telefony[[#This Row],[nr]]) = 7, 1,0)</f>
        <v>1</v>
      </c>
      <c r="F1908">
        <f>IF(LEN(telefony[[#This Row],[nr]]) = 8, 1,0)</f>
        <v>0</v>
      </c>
      <c r="G1908">
        <f>IF(LEN(telefony[[#This Row],[nr]]) &gt;= 10, 1,0)</f>
        <v>0</v>
      </c>
      <c r="H1908">
        <f>IF(AND(MID(telefony[[#This Row],[nr]],1,2)="12",  telefony[[#This Row],[Czy stacjonarny]]=1), 1,0)</f>
        <v>0</v>
      </c>
      <c r="I1908" s="2">
        <f>IF(telefony[[#This Row],[Czy stacjonarny na 12]]=1, telefony[[#This Row],[zakonczenie]]-telefony[[#This Row],[rozpoczecie]]+I1907, I1907)</f>
        <v>0.13293981481481454</v>
      </c>
      <c r="J1908" s="9">
        <f>IF(telefony[[#This Row],[Czy stacjonarny]]=1, telefony[[#This Row],[zakonczenie]]-telefony[[#This Row],[rozpoczecie]]+J1907, J1907)</f>
        <v>7.8632407407407339</v>
      </c>
      <c r="K1908" s="9">
        <f>IF(telefony[[#This Row],[Czy komórkowy]]=1, telefony[[#This Row],[zakonczenie]]-telefony[[#This Row],[rozpoczecie]]+K1907, K1907)</f>
        <v>2.5884837962962961</v>
      </c>
      <c r="L1908" s="9">
        <f>IF(telefony[[#This Row],[Czy zagraniczne]]=1, telefony[[#This Row],[zakonczenie]]-telefony[[#This Row],[rozpoczecie]]+L1907, L1907)</f>
        <v>0.52827546296296379</v>
      </c>
      <c r="M1908" s="9">
        <f>IF(telefony[[#This Row],[Czy stacjonarny]]=1, telefony[[#This Row],[zakonczenie]]-telefony[[#This Row],[rozpoczecie]]+M1907, IF(telefony[[#This Row],[Czy komórkowy]]=1, telefony[[#This Row],[zakonczenie]]-telefony[[#This Row],[rozpoczecie]]+M1907, M1907))</f>
        <v>10.451724537037061</v>
      </c>
      <c r="N1908" s="2">
        <f>telefony[[#This Row],[zakonczenie]]-telefony[[#This Row],[rozpoczecie]]</f>
        <v>4.3402777777777901E-3</v>
      </c>
      <c r="O1908">
        <f>IF(telefony[[#This Row],[Czy zagraniczne]]=1, ROUNDUP(telefony[[#This Row],[Trwanie]]*1440,0),0)</f>
        <v>0</v>
      </c>
      <c r="P1908" s="9">
        <f>IF(telefony[[#This Row],[Czy komórkowy]]=1, P1907+telefony[[#This Row],[Trwanie]], P1907)</f>
        <v>2.4238310185185186</v>
      </c>
      <c r="Q1908" s="9">
        <f>IF(telefony[[#This Row],[Czy stacjonarny]]=1, Q1907+telefony[[#This Row],[Trwanie]], Q1907)</f>
        <v>7.4723379629629587</v>
      </c>
    </row>
    <row r="1909" spans="1:17" x14ac:dyDescent="0.25">
      <c r="A1909">
        <v>90762334</v>
      </c>
      <c r="B1909" s="1">
        <v>42943</v>
      </c>
      <c r="C1909" s="2">
        <v>0.54144675925925922</v>
      </c>
      <c r="D1909" s="2">
        <v>0.54313657407407412</v>
      </c>
      <c r="E1909">
        <f>IF(LEN(telefony[[#This Row],[nr]]) = 7, 1,0)</f>
        <v>0</v>
      </c>
      <c r="F1909">
        <f>IF(LEN(telefony[[#This Row],[nr]]) = 8, 1,0)</f>
        <v>1</v>
      </c>
      <c r="G1909">
        <f>IF(LEN(telefony[[#This Row],[nr]]) &gt;= 10, 1,0)</f>
        <v>0</v>
      </c>
      <c r="H1909">
        <f>IF(AND(MID(telefony[[#This Row],[nr]],1,2)="12",  telefony[[#This Row],[Czy stacjonarny]]=1), 1,0)</f>
        <v>0</v>
      </c>
      <c r="I1909" s="2">
        <f>IF(telefony[[#This Row],[Czy stacjonarny na 12]]=1, telefony[[#This Row],[zakonczenie]]-telefony[[#This Row],[rozpoczecie]]+I1908, I1908)</f>
        <v>0.13293981481481454</v>
      </c>
      <c r="J1909" s="9">
        <f>IF(telefony[[#This Row],[Czy stacjonarny]]=1, telefony[[#This Row],[zakonczenie]]-telefony[[#This Row],[rozpoczecie]]+J1908, J1908)</f>
        <v>7.8632407407407339</v>
      </c>
      <c r="K1909" s="9">
        <f>IF(telefony[[#This Row],[Czy komórkowy]]=1, telefony[[#This Row],[zakonczenie]]-telefony[[#This Row],[rozpoczecie]]+K1908, K1908)</f>
        <v>2.5901736111111111</v>
      </c>
      <c r="L1909" s="9">
        <f>IF(telefony[[#This Row],[Czy zagraniczne]]=1, telefony[[#This Row],[zakonczenie]]-telefony[[#This Row],[rozpoczecie]]+L1908, L1908)</f>
        <v>0.52827546296296379</v>
      </c>
      <c r="M1909" s="9">
        <f>IF(telefony[[#This Row],[Czy stacjonarny]]=1, telefony[[#This Row],[zakonczenie]]-telefony[[#This Row],[rozpoczecie]]+M1908, IF(telefony[[#This Row],[Czy komórkowy]]=1, telefony[[#This Row],[zakonczenie]]-telefony[[#This Row],[rozpoczecie]]+M1908, M1908))</f>
        <v>10.453414351851876</v>
      </c>
      <c r="N1909" s="2">
        <f>telefony[[#This Row],[zakonczenie]]-telefony[[#This Row],[rozpoczecie]]</f>
        <v>1.6898148148148939E-3</v>
      </c>
      <c r="O1909">
        <f>IF(telefony[[#This Row],[Czy zagraniczne]]=1, ROUNDUP(telefony[[#This Row],[Trwanie]]*1440,0),0)</f>
        <v>0</v>
      </c>
      <c r="P1909" s="9">
        <f>IF(telefony[[#This Row],[Czy komórkowy]]=1, P1908+telefony[[#This Row],[Trwanie]], P1908)</f>
        <v>2.4255208333333336</v>
      </c>
      <c r="Q1909" s="9">
        <f>IF(telefony[[#This Row],[Czy stacjonarny]]=1, Q1908+telefony[[#This Row],[Trwanie]], Q1908)</f>
        <v>7.4723379629629587</v>
      </c>
    </row>
    <row r="1910" spans="1:17" x14ac:dyDescent="0.25">
      <c r="A1910">
        <v>16527855</v>
      </c>
      <c r="B1910" s="1">
        <v>42943</v>
      </c>
      <c r="C1910" s="2">
        <v>0.54194444444444445</v>
      </c>
      <c r="D1910" s="2">
        <v>0.5513541666666667</v>
      </c>
      <c r="E1910">
        <f>IF(LEN(telefony[[#This Row],[nr]]) = 7, 1,0)</f>
        <v>0</v>
      </c>
      <c r="F1910">
        <f>IF(LEN(telefony[[#This Row],[nr]]) = 8, 1,0)</f>
        <v>1</v>
      </c>
      <c r="G1910">
        <f>IF(LEN(telefony[[#This Row],[nr]]) &gt;= 10, 1,0)</f>
        <v>0</v>
      </c>
      <c r="H1910">
        <f>IF(AND(MID(telefony[[#This Row],[nr]],1,2)="12",  telefony[[#This Row],[Czy stacjonarny]]=1), 1,0)</f>
        <v>0</v>
      </c>
      <c r="I1910" s="2">
        <f>IF(telefony[[#This Row],[Czy stacjonarny na 12]]=1, telefony[[#This Row],[zakonczenie]]-telefony[[#This Row],[rozpoczecie]]+I1909, I1909)</f>
        <v>0.13293981481481454</v>
      </c>
      <c r="J1910" s="9">
        <f>IF(telefony[[#This Row],[Czy stacjonarny]]=1, telefony[[#This Row],[zakonczenie]]-telefony[[#This Row],[rozpoczecie]]+J1909, J1909)</f>
        <v>7.8632407407407339</v>
      </c>
      <c r="K1910" s="9">
        <f>IF(telefony[[#This Row],[Czy komórkowy]]=1, telefony[[#This Row],[zakonczenie]]-telefony[[#This Row],[rozpoczecie]]+K1909, K1909)</f>
        <v>2.5995833333333334</v>
      </c>
      <c r="L1910" s="9">
        <f>IF(telefony[[#This Row],[Czy zagraniczne]]=1, telefony[[#This Row],[zakonczenie]]-telefony[[#This Row],[rozpoczecie]]+L1909, L1909)</f>
        <v>0.52827546296296379</v>
      </c>
      <c r="M1910" s="9">
        <f>IF(telefony[[#This Row],[Czy stacjonarny]]=1, telefony[[#This Row],[zakonczenie]]-telefony[[#This Row],[rozpoczecie]]+M1909, IF(telefony[[#This Row],[Czy komórkowy]]=1, telefony[[#This Row],[zakonczenie]]-telefony[[#This Row],[rozpoczecie]]+M1909, M1909))</f>
        <v>10.462824074074099</v>
      </c>
      <c r="N1910" s="2">
        <f>telefony[[#This Row],[zakonczenie]]-telefony[[#This Row],[rozpoczecie]]</f>
        <v>9.4097222222222499E-3</v>
      </c>
      <c r="O1910">
        <f>IF(telefony[[#This Row],[Czy zagraniczne]]=1, ROUNDUP(telefony[[#This Row],[Trwanie]]*1440,0),0)</f>
        <v>0</v>
      </c>
      <c r="P1910" s="9">
        <f>IF(telefony[[#This Row],[Czy komórkowy]]=1, P1909+telefony[[#This Row],[Trwanie]], P1909)</f>
        <v>2.4349305555555558</v>
      </c>
      <c r="Q1910" s="9">
        <f>IF(telefony[[#This Row],[Czy stacjonarny]]=1, Q1909+telefony[[#This Row],[Trwanie]], Q1909)</f>
        <v>7.4723379629629587</v>
      </c>
    </row>
    <row r="1911" spans="1:17" x14ac:dyDescent="0.25">
      <c r="A1911">
        <v>1055495</v>
      </c>
      <c r="B1911" s="1">
        <v>42943</v>
      </c>
      <c r="C1911" s="2">
        <v>0.54600694444444442</v>
      </c>
      <c r="D1911" s="2">
        <v>0.54866898148148147</v>
      </c>
      <c r="E1911">
        <f>IF(LEN(telefony[[#This Row],[nr]]) = 7, 1,0)</f>
        <v>1</v>
      </c>
      <c r="F1911">
        <f>IF(LEN(telefony[[#This Row],[nr]]) = 8, 1,0)</f>
        <v>0</v>
      </c>
      <c r="G1911">
        <f>IF(LEN(telefony[[#This Row],[nr]]) &gt;= 10, 1,0)</f>
        <v>0</v>
      </c>
      <c r="H1911">
        <f>IF(AND(MID(telefony[[#This Row],[nr]],1,2)="12",  telefony[[#This Row],[Czy stacjonarny]]=1), 1,0)</f>
        <v>0</v>
      </c>
      <c r="I1911" s="2">
        <f>IF(telefony[[#This Row],[Czy stacjonarny na 12]]=1, telefony[[#This Row],[zakonczenie]]-telefony[[#This Row],[rozpoczecie]]+I1910, I1910)</f>
        <v>0.13293981481481454</v>
      </c>
      <c r="J1911" s="9">
        <f>IF(telefony[[#This Row],[Czy stacjonarny]]=1, telefony[[#This Row],[zakonczenie]]-telefony[[#This Row],[rozpoczecie]]+J1910, J1910)</f>
        <v>7.8659027777777712</v>
      </c>
      <c r="K1911" s="9">
        <f>IF(telefony[[#This Row],[Czy komórkowy]]=1, telefony[[#This Row],[zakonczenie]]-telefony[[#This Row],[rozpoczecie]]+K1910, K1910)</f>
        <v>2.5995833333333334</v>
      </c>
      <c r="L1911" s="9">
        <f>IF(telefony[[#This Row],[Czy zagraniczne]]=1, telefony[[#This Row],[zakonczenie]]-telefony[[#This Row],[rozpoczecie]]+L1910, L1910)</f>
        <v>0.52827546296296379</v>
      </c>
      <c r="M1911" s="9">
        <f>IF(telefony[[#This Row],[Czy stacjonarny]]=1, telefony[[#This Row],[zakonczenie]]-telefony[[#This Row],[rozpoczecie]]+M1910, IF(telefony[[#This Row],[Czy komórkowy]]=1, telefony[[#This Row],[zakonczenie]]-telefony[[#This Row],[rozpoczecie]]+M1910, M1910))</f>
        <v>10.465486111111137</v>
      </c>
      <c r="N1911" s="2">
        <f>telefony[[#This Row],[zakonczenie]]-telefony[[#This Row],[rozpoczecie]]</f>
        <v>2.6620370370370461E-3</v>
      </c>
      <c r="O1911">
        <f>IF(telefony[[#This Row],[Czy zagraniczne]]=1, ROUNDUP(telefony[[#This Row],[Trwanie]]*1440,0),0)</f>
        <v>0</v>
      </c>
      <c r="P1911" s="9">
        <f>IF(telefony[[#This Row],[Czy komórkowy]]=1, P1910+telefony[[#This Row],[Trwanie]], P1910)</f>
        <v>2.4349305555555558</v>
      </c>
      <c r="Q1911" s="9">
        <f>IF(telefony[[#This Row],[Czy stacjonarny]]=1, Q1910+telefony[[#This Row],[Trwanie]], Q1910)</f>
        <v>7.4749999999999961</v>
      </c>
    </row>
    <row r="1912" spans="1:17" x14ac:dyDescent="0.25">
      <c r="A1912">
        <v>9120318</v>
      </c>
      <c r="B1912" s="1">
        <v>42943</v>
      </c>
      <c r="C1912" s="2">
        <v>0.54690972222222223</v>
      </c>
      <c r="D1912" s="2">
        <v>0.54707175925925922</v>
      </c>
      <c r="E1912">
        <f>IF(LEN(telefony[[#This Row],[nr]]) = 7, 1,0)</f>
        <v>1</v>
      </c>
      <c r="F1912">
        <f>IF(LEN(telefony[[#This Row],[nr]]) = 8, 1,0)</f>
        <v>0</v>
      </c>
      <c r="G1912">
        <f>IF(LEN(telefony[[#This Row],[nr]]) &gt;= 10, 1,0)</f>
        <v>0</v>
      </c>
      <c r="H1912">
        <f>IF(AND(MID(telefony[[#This Row],[nr]],1,2)="12",  telefony[[#This Row],[Czy stacjonarny]]=1), 1,0)</f>
        <v>0</v>
      </c>
      <c r="I1912" s="2">
        <f>IF(telefony[[#This Row],[Czy stacjonarny na 12]]=1, telefony[[#This Row],[zakonczenie]]-telefony[[#This Row],[rozpoczecie]]+I1911, I1911)</f>
        <v>0.13293981481481454</v>
      </c>
      <c r="J1912" s="9">
        <f>IF(telefony[[#This Row],[Czy stacjonarny]]=1, telefony[[#This Row],[zakonczenie]]-telefony[[#This Row],[rozpoczecie]]+J1911, J1911)</f>
        <v>7.8660648148148082</v>
      </c>
      <c r="K1912" s="9">
        <f>IF(telefony[[#This Row],[Czy komórkowy]]=1, telefony[[#This Row],[zakonczenie]]-telefony[[#This Row],[rozpoczecie]]+K1911, K1911)</f>
        <v>2.5995833333333334</v>
      </c>
      <c r="L1912" s="9">
        <f>IF(telefony[[#This Row],[Czy zagraniczne]]=1, telefony[[#This Row],[zakonczenie]]-telefony[[#This Row],[rozpoczecie]]+L1911, L1911)</f>
        <v>0.52827546296296379</v>
      </c>
      <c r="M1912" s="9">
        <f>IF(telefony[[#This Row],[Czy stacjonarny]]=1, telefony[[#This Row],[zakonczenie]]-telefony[[#This Row],[rozpoczecie]]+M1911, IF(telefony[[#This Row],[Czy komórkowy]]=1, telefony[[#This Row],[zakonczenie]]-telefony[[#This Row],[rozpoczecie]]+M1911, M1911))</f>
        <v>10.465648148148173</v>
      </c>
      <c r="N1912" s="2">
        <f>telefony[[#This Row],[zakonczenie]]-telefony[[#This Row],[rozpoczecie]]</f>
        <v>1.6203703703698835E-4</v>
      </c>
      <c r="O1912">
        <f>IF(telefony[[#This Row],[Czy zagraniczne]]=1, ROUNDUP(telefony[[#This Row],[Trwanie]]*1440,0),0)</f>
        <v>0</v>
      </c>
      <c r="P1912" s="9">
        <f>IF(telefony[[#This Row],[Czy komórkowy]]=1, P1911+telefony[[#This Row],[Trwanie]], P1911)</f>
        <v>2.4349305555555558</v>
      </c>
      <c r="Q1912" s="9">
        <f>IF(telefony[[#This Row],[Czy stacjonarny]]=1, Q1911+telefony[[#This Row],[Trwanie]], Q1911)</f>
        <v>7.4751620370370331</v>
      </c>
    </row>
    <row r="1913" spans="1:17" x14ac:dyDescent="0.25">
      <c r="A1913">
        <v>4030817</v>
      </c>
      <c r="B1913" s="1">
        <v>42943</v>
      </c>
      <c r="C1913" s="2">
        <v>0.55092592592592593</v>
      </c>
      <c r="D1913" s="2">
        <v>0.56030092592592595</v>
      </c>
      <c r="E1913">
        <f>IF(LEN(telefony[[#This Row],[nr]]) = 7, 1,0)</f>
        <v>1</v>
      </c>
      <c r="F1913">
        <f>IF(LEN(telefony[[#This Row],[nr]]) = 8, 1,0)</f>
        <v>0</v>
      </c>
      <c r="G1913">
        <f>IF(LEN(telefony[[#This Row],[nr]]) &gt;= 10, 1,0)</f>
        <v>0</v>
      </c>
      <c r="H1913">
        <f>IF(AND(MID(telefony[[#This Row],[nr]],1,2)="12",  telefony[[#This Row],[Czy stacjonarny]]=1), 1,0)</f>
        <v>0</v>
      </c>
      <c r="I1913" s="2">
        <f>IF(telefony[[#This Row],[Czy stacjonarny na 12]]=1, telefony[[#This Row],[zakonczenie]]-telefony[[#This Row],[rozpoczecie]]+I1912, I1912)</f>
        <v>0.13293981481481454</v>
      </c>
      <c r="J1913" s="9">
        <f>IF(telefony[[#This Row],[Czy stacjonarny]]=1, telefony[[#This Row],[zakonczenie]]-telefony[[#This Row],[rozpoczecie]]+J1912, J1912)</f>
        <v>7.8754398148148086</v>
      </c>
      <c r="K1913" s="9">
        <f>IF(telefony[[#This Row],[Czy komórkowy]]=1, telefony[[#This Row],[zakonczenie]]-telefony[[#This Row],[rozpoczecie]]+K1912, K1912)</f>
        <v>2.5995833333333334</v>
      </c>
      <c r="L1913" s="9">
        <f>IF(telefony[[#This Row],[Czy zagraniczne]]=1, telefony[[#This Row],[zakonczenie]]-telefony[[#This Row],[rozpoczecie]]+L1912, L1912)</f>
        <v>0.52827546296296379</v>
      </c>
      <c r="M1913" s="9">
        <f>IF(telefony[[#This Row],[Czy stacjonarny]]=1, telefony[[#This Row],[zakonczenie]]-telefony[[#This Row],[rozpoczecie]]+M1912, IF(telefony[[#This Row],[Czy komórkowy]]=1, telefony[[#This Row],[zakonczenie]]-telefony[[#This Row],[rozpoczecie]]+M1912, M1912))</f>
        <v>10.475023148148173</v>
      </c>
      <c r="N1913" s="2">
        <f>telefony[[#This Row],[zakonczenie]]-telefony[[#This Row],[rozpoczecie]]</f>
        <v>9.3750000000000222E-3</v>
      </c>
      <c r="O1913">
        <f>IF(telefony[[#This Row],[Czy zagraniczne]]=1, ROUNDUP(telefony[[#This Row],[Trwanie]]*1440,0),0)</f>
        <v>0</v>
      </c>
      <c r="P1913" s="9">
        <f>IF(telefony[[#This Row],[Czy komórkowy]]=1, P1912+telefony[[#This Row],[Trwanie]], P1912)</f>
        <v>2.4349305555555558</v>
      </c>
      <c r="Q1913" s="9">
        <f>IF(telefony[[#This Row],[Czy stacjonarny]]=1, Q1912+telefony[[#This Row],[Trwanie]], Q1912)</f>
        <v>7.4845370370370334</v>
      </c>
    </row>
    <row r="1914" spans="1:17" x14ac:dyDescent="0.25">
      <c r="A1914">
        <v>1025756</v>
      </c>
      <c r="B1914" s="1">
        <v>42943</v>
      </c>
      <c r="C1914" s="2">
        <v>0.55116898148148152</v>
      </c>
      <c r="D1914" s="2">
        <v>0.56047453703703709</v>
      </c>
      <c r="E1914">
        <f>IF(LEN(telefony[[#This Row],[nr]]) = 7, 1,0)</f>
        <v>1</v>
      </c>
      <c r="F1914">
        <f>IF(LEN(telefony[[#This Row],[nr]]) = 8, 1,0)</f>
        <v>0</v>
      </c>
      <c r="G1914">
        <f>IF(LEN(telefony[[#This Row],[nr]]) &gt;= 10, 1,0)</f>
        <v>0</v>
      </c>
      <c r="H1914">
        <f>IF(AND(MID(telefony[[#This Row],[nr]],1,2)="12",  telefony[[#This Row],[Czy stacjonarny]]=1), 1,0)</f>
        <v>0</v>
      </c>
      <c r="I1914" s="2">
        <f>IF(telefony[[#This Row],[Czy stacjonarny na 12]]=1, telefony[[#This Row],[zakonczenie]]-telefony[[#This Row],[rozpoczecie]]+I1913, I1913)</f>
        <v>0.13293981481481454</v>
      </c>
      <c r="J1914" s="9">
        <f>IF(telefony[[#This Row],[Czy stacjonarny]]=1, telefony[[#This Row],[zakonczenie]]-telefony[[#This Row],[rozpoczecie]]+J1913, J1913)</f>
        <v>7.8847453703703643</v>
      </c>
      <c r="K1914" s="9">
        <f>IF(telefony[[#This Row],[Czy komórkowy]]=1, telefony[[#This Row],[zakonczenie]]-telefony[[#This Row],[rozpoczecie]]+K1913, K1913)</f>
        <v>2.5995833333333334</v>
      </c>
      <c r="L1914" s="9">
        <f>IF(telefony[[#This Row],[Czy zagraniczne]]=1, telefony[[#This Row],[zakonczenie]]-telefony[[#This Row],[rozpoczecie]]+L1913, L1913)</f>
        <v>0.52827546296296379</v>
      </c>
      <c r="M1914" s="9">
        <f>IF(telefony[[#This Row],[Czy stacjonarny]]=1, telefony[[#This Row],[zakonczenie]]-telefony[[#This Row],[rozpoczecie]]+M1913, IF(telefony[[#This Row],[Czy komórkowy]]=1, telefony[[#This Row],[zakonczenie]]-telefony[[#This Row],[rozpoczecie]]+M1913, M1913))</f>
        <v>10.484328703703728</v>
      </c>
      <c r="N1914" s="2">
        <f>telefony[[#This Row],[zakonczenie]]-telefony[[#This Row],[rozpoczecie]]</f>
        <v>9.3055555555555669E-3</v>
      </c>
      <c r="O1914">
        <f>IF(telefony[[#This Row],[Czy zagraniczne]]=1, ROUNDUP(telefony[[#This Row],[Trwanie]]*1440,0),0)</f>
        <v>0</v>
      </c>
      <c r="P1914" s="9">
        <f>IF(telefony[[#This Row],[Czy komórkowy]]=1, P1913+telefony[[#This Row],[Trwanie]], P1913)</f>
        <v>2.4349305555555558</v>
      </c>
      <c r="Q1914" s="9">
        <f>IF(telefony[[#This Row],[Czy stacjonarny]]=1, Q1913+telefony[[#This Row],[Trwanie]], Q1913)</f>
        <v>7.4938425925925891</v>
      </c>
    </row>
    <row r="1915" spans="1:17" x14ac:dyDescent="0.25">
      <c r="A1915">
        <v>29880225</v>
      </c>
      <c r="B1915" s="1">
        <v>42943</v>
      </c>
      <c r="C1915" s="2">
        <v>0.55174768518518513</v>
      </c>
      <c r="D1915" s="2">
        <v>0.55920138888888893</v>
      </c>
      <c r="E1915">
        <f>IF(LEN(telefony[[#This Row],[nr]]) = 7, 1,0)</f>
        <v>0</v>
      </c>
      <c r="F1915">
        <f>IF(LEN(telefony[[#This Row],[nr]]) = 8, 1,0)</f>
        <v>1</v>
      </c>
      <c r="G1915">
        <f>IF(LEN(telefony[[#This Row],[nr]]) &gt;= 10, 1,0)</f>
        <v>0</v>
      </c>
      <c r="H1915">
        <f>IF(AND(MID(telefony[[#This Row],[nr]],1,2)="12",  telefony[[#This Row],[Czy stacjonarny]]=1), 1,0)</f>
        <v>0</v>
      </c>
      <c r="I1915" s="2">
        <f>IF(telefony[[#This Row],[Czy stacjonarny na 12]]=1, telefony[[#This Row],[zakonczenie]]-telefony[[#This Row],[rozpoczecie]]+I1914, I1914)</f>
        <v>0.13293981481481454</v>
      </c>
      <c r="J1915" s="9">
        <f>IF(telefony[[#This Row],[Czy stacjonarny]]=1, telefony[[#This Row],[zakonczenie]]-telefony[[#This Row],[rozpoczecie]]+J1914, J1914)</f>
        <v>7.8847453703703643</v>
      </c>
      <c r="K1915" s="9">
        <f>IF(telefony[[#This Row],[Czy komórkowy]]=1, telefony[[#This Row],[zakonczenie]]-telefony[[#This Row],[rozpoczecie]]+K1914, K1914)</f>
        <v>2.607037037037037</v>
      </c>
      <c r="L1915" s="9">
        <f>IF(telefony[[#This Row],[Czy zagraniczne]]=1, telefony[[#This Row],[zakonczenie]]-telefony[[#This Row],[rozpoczecie]]+L1914, L1914)</f>
        <v>0.52827546296296379</v>
      </c>
      <c r="M1915" s="9">
        <f>IF(telefony[[#This Row],[Czy stacjonarny]]=1, telefony[[#This Row],[zakonczenie]]-telefony[[#This Row],[rozpoczecie]]+M1914, IF(telefony[[#This Row],[Czy komórkowy]]=1, telefony[[#This Row],[zakonczenie]]-telefony[[#This Row],[rozpoczecie]]+M1914, M1914))</f>
        <v>10.491782407407431</v>
      </c>
      <c r="N1915" s="2">
        <f>telefony[[#This Row],[zakonczenie]]-telefony[[#This Row],[rozpoczecie]]</f>
        <v>7.4537037037037956E-3</v>
      </c>
      <c r="O1915">
        <f>IF(telefony[[#This Row],[Czy zagraniczne]]=1, ROUNDUP(telefony[[#This Row],[Trwanie]]*1440,0),0)</f>
        <v>0</v>
      </c>
      <c r="P1915" s="9">
        <f>IF(telefony[[#This Row],[Czy komórkowy]]=1, P1914+telefony[[#This Row],[Trwanie]], P1914)</f>
        <v>2.4423842592592595</v>
      </c>
      <c r="Q1915" s="9">
        <f>IF(telefony[[#This Row],[Czy stacjonarny]]=1, Q1914+telefony[[#This Row],[Trwanie]], Q1914)</f>
        <v>7.4938425925925891</v>
      </c>
    </row>
    <row r="1916" spans="1:17" x14ac:dyDescent="0.25">
      <c r="A1916">
        <v>4791902</v>
      </c>
      <c r="B1916" s="1">
        <v>42943</v>
      </c>
      <c r="C1916" s="2">
        <v>0.55718749999999995</v>
      </c>
      <c r="D1916" s="2">
        <v>0.55753472222222222</v>
      </c>
      <c r="E1916">
        <f>IF(LEN(telefony[[#This Row],[nr]]) = 7, 1,0)</f>
        <v>1</v>
      </c>
      <c r="F1916">
        <f>IF(LEN(telefony[[#This Row],[nr]]) = 8, 1,0)</f>
        <v>0</v>
      </c>
      <c r="G1916">
        <f>IF(LEN(telefony[[#This Row],[nr]]) &gt;= 10, 1,0)</f>
        <v>0</v>
      </c>
      <c r="H1916">
        <f>IF(AND(MID(telefony[[#This Row],[nr]],1,2)="12",  telefony[[#This Row],[Czy stacjonarny]]=1), 1,0)</f>
        <v>0</v>
      </c>
      <c r="I1916" s="2">
        <f>IF(telefony[[#This Row],[Czy stacjonarny na 12]]=1, telefony[[#This Row],[zakonczenie]]-telefony[[#This Row],[rozpoczecie]]+I1915, I1915)</f>
        <v>0.13293981481481454</v>
      </c>
      <c r="J1916" s="9">
        <f>IF(telefony[[#This Row],[Czy stacjonarny]]=1, telefony[[#This Row],[zakonczenie]]-telefony[[#This Row],[rozpoczecie]]+J1915, J1915)</f>
        <v>7.8850925925925868</v>
      </c>
      <c r="K1916" s="9">
        <f>IF(telefony[[#This Row],[Czy komórkowy]]=1, telefony[[#This Row],[zakonczenie]]-telefony[[#This Row],[rozpoczecie]]+K1915, K1915)</f>
        <v>2.607037037037037</v>
      </c>
      <c r="L1916" s="9">
        <f>IF(telefony[[#This Row],[Czy zagraniczne]]=1, telefony[[#This Row],[zakonczenie]]-telefony[[#This Row],[rozpoczecie]]+L1915, L1915)</f>
        <v>0.52827546296296379</v>
      </c>
      <c r="M1916" s="9">
        <f>IF(telefony[[#This Row],[Czy stacjonarny]]=1, telefony[[#This Row],[zakonczenie]]-telefony[[#This Row],[rozpoczecie]]+M1915, IF(telefony[[#This Row],[Czy komórkowy]]=1, telefony[[#This Row],[zakonczenie]]-telefony[[#This Row],[rozpoczecie]]+M1915, M1915))</f>
        <v>10.492129629629654</v>
      </c>
      <c r="N1916" s="2">
        <f>telefony[[#This Row],[zakonczenie]]-telefony[[#This Row],[rozpoczecie]]</f>
        <v>3.472222222222765E-4</v>
      </c>
      <c r="O1916">
        <f>IF(telefony[[#This Row],[Czy zagraniczne]]=1, ROUNDUP(telefony[[#This Row],[Trwanie]]*1440,0),0)</f>
        <v>0</v>
      </c>
      <c r="P1916" s="9">
        <f>IF(telefony[[#This Row],[Czy komórkowy]]=1, P1915+telefony[[#This Row],[Trwanie]], P1915)</f>
        <v>2.4423842592592595</v>
      </c>
      <c r="Q1916" s="9">
        <f>IF(telefony[[#This Row],[Czy stacjonarny]]=1, Q1915+telefony[[#This Row],[Trwanie]], Q1915)</f>
        <v>7.4941898148148116</v>
      </c>
    </row>
    <row r="1917" spans="1:17" x14ac:dyDescent="0.25">
      <c r="A1917">
        <v>5228419</v>
      </c>
      <c r="B1917" s="1">
        <v>42943</v>
      </c>
      <c r="C1917" s="2">
        <v>0.55995370370370368</v>
      </c>
      <c r="D1917" s="2">
        <v>0.56405092592592587</v>
      </c>
      <c r="E1917">
        <f>IF(LEN(telefony[[#This Row],[nr]]) = 7, 1,0)</f>
        <v>1</v>
      </c>
      <c r="F1917">
        <f>IF(LEN(telefony[[#This Row],[nr]]) = 8, 1,0)</f>
        <v>0</v>
      </c>
      <c r="G1917">
        <f>IF(LEN(telefony[[#This Row],[nr]]) &gt;= 10, 1,0)</f>
        <v>0</v>
      </c>
      <c r="H1917">
        <f>IF(AND(MID(telefony[[#This Row],[nr]],1,2)="12",  telefony[[#This Row],[Czy stacjonarny]]=1), 1,0)</f>
        <v>0</v>
      </c>
      <c r="I1917" s="2">
        <f>IF(telefony[[#This Row],[Czy stacjonarny na 12]]=1, telefony[[#This Row],[zakonczenie]]-telefony[[#This Row],[rozpoczecie]]+I1916, I1916)</f>
        <v>0.13293981481481454</v>
      </c>
      <c r="J1917" s="9">
        <f>IF(telefony[[#This Row],[Czy stacjonarny]]=1, telefony[[#This Row],[zakonczenie]]-telefony[[#This Row],[rozpoczecie]]+J1916, J1916)</f>
        <v>7.8891898148148094</v>
      </c>
      <c r="K1917" s="9">
        <f>IF(telefony[[#This Row],[Czy komórkowy]]=1, telefony[[#This Row],[zakonczenie]]-telefony[[#This Row],[rozpoczecie]]+K1916, K1916)</f>
        <v>2.607037037037037</v>
      </c>
      <c r="L1917" s="9">
        <f>IF(telefony[[#This Row],[Czy zagraniczne]]=1, telefony[[#This Row],[zakonczenie]]-telefony[[#This Row],[rozpoczecie]]+L1916, L1916)</f>
        <v>0.52827546296296379</v>
      </c>
      <c r="M1917" s="9">
        <f>IF(telefony[[#This Row],[Czy stacjonarny]]=1, telefony[[#This Row],[zakonczenie]]-telefony[[#This Row],[rozpoczecie]]+M1916, IF(telefony[[#This Row],[Czy komórkowy]]=1, telefony[[#This Row],[zakonczenie]]-telefony[[#This Row],[rozpoczecie]]+M1916, M1916))</f>
        <v>10.496226851851876</v>
      </c>
      <c r="N1917" s="2">
        <f>telefony[[#This Row],[zakonczenie]]-telefony[[#This Row],[rozpoczecie]]</f>
        <v>4.0972222222221966E-3</v>
      </c>
      <c r="O1917">
        <f>IF(telefony[[#This Row],[Czy zagraniczne]]=1, ROUNDUP(telefony[[#This Row],[Trwanie]]*1440,0),0)</f>
        <v>0</v>
      </c>
      <c r="P1917" s="9">
        <f>IF(telefony[[#This Row],[Czy komórkowy]]=1, P1916+telefony[[#This Row],[Trwanie]], P1916)</f>
        <v>2.4423842592592595</v>
      </c>
      <c r="Q1917" s="9">
        <f>IF(telefony[[#This Row],[Czy stacjonarny]]=1, Q1916+telefony[[#This Row],[Trwanie]], Q1916)</f>
        <v>7.4982870370370343</v>
      </c>
    </row>
    <row r="1918" spans="1:17" x14ac:dyDescent="0.25">
      <c r="A1918">
        <v>8991671</v>
      </c>
      <c r="B1918" s="1">
        <v>42943</v>
      </c>
      <c r="C1918" s="2">
        <v>0.56268518518518518</v>
      </c>
      <c r="D1918" s="2">
        <v>0.56517361111111108</v>
      </c>
      <c r="E1918">
        <f>IF(LEN(telefony[[#This Row],[nr]]) = 7, 1,0)</f>
        <v>1</v>
      </c>
      <c r="F1918">
        <f>IF(LEN(telefony[[#This Row],[nr]]) = 8, 1,0)</f>
        <v>0</v>
      </c>
      <c r="G1918">
        <f>IF(LEN(telefony[[#This Row],[nr]]) &gt;= 10, 1,0)</f>
        <v>0</v>
      </c>
      <c r="H1918">
        <f>IF(AND(MID(telefony[[#This Row],[nr]],1,2)="12",  telefony[[#This Row],[Czy stacjonarny]]=1), 1,0)</f>
        <v>0</v>
      </c>
      <c r="I1918" s="2">
        <f>IF(telefony[[#This Row],[Czy stacjonarny na 12]]=1, telefony[[#This Row],[zakonczenie]]-telefony[[#This Row],[rozpoczecie]]+I1917, I1917)</f>
        <v>0.13293981481481454</v>
      </c>
      <c r="J1918" s="9">
        <f>IF(telefony[[#This Row],[Czy stacjonarny]]=1, telefony[[#This Row],[zakonczenie]]-telefony[[#This Row],[rozpoczecie]]+J1917, J1917)</f>
        <v>7.8916782407407355</v>
      </c>
      <c r="K1918" s="9">
        <f>IF(telefony[[#This Row],[Czy komórkowy]]=1, telefony[[#This Row],[zakonczenie]]-telefony[[#This Row],[rozpoczecie]]+K1917, K1917)</f>
        <v>2.607037037037037</v>
      </c>
      <c r="L1918" s="9">
        <f>IF(telefony[[#This Row],[Czy zagraniczne]]=1, telefony[[#This Row],[zakonczenie]]-telefony[[#This Row],[rozpoczecie]]+L1917, L1917)</f>
        <v>0.52827546296296379</v>
      </c>
      <c r="M1918" s="9">
        <f>IF(telefony[[#This Row],[Czy stacjonarny]]=1, telefony[[#This Row],[zakonczenie]]-telefony[[#This Row],[rozpoczecie]]+M1917, IF(telefony[[#This Row],[Czy komórkowy]]=1, telefony[[#This Row],[zakonczenie]]-telefony[[#This Row],[rozpoczecie]]+M1917, M1917))</f>
        <v>10.498715277777801</v>
      </c>
      <c r="N1918" s="2">
        <f>telefony[[#This Row],[zakonczenie]]-telefony[[#This Row],[rozpoczecie]]</f>
        <v>2.4884259259259078E-3</v>
      </c>
      <c r="O1918">
        <f>IF(telefony[[#This Row],[Czy zagraniczne]]=1, ROUNDUP(telefony[[#This Row],[Trwanie]]*1440,0),0)</f>
        <v>0</v>
      </c>
      <c r="P1918" s="9">
        <f>IF(telefony[[#This Row],[Czy komórkowy]]=1, P1917+telefony[[#This Row],[Trwanie]], P1917)</f>
        <v>2.4423842592592595</v>
      </c>
      <c r="Q1918" s="9">
        <f>IF(telefony[[#This Row],[Czy stacjonarny]]=1, Q1917+telefony[[#This Row],[Trwanie]], Q1917)</f>
        <v>7.5007754629629604</v>
      </c>
    </row>
    <row r="1919" spans="1:17" x14ac:dyDescent="0.25">
      <c r="A1919">
        <v>8045338707</v>
      </c>
      <c r="B1919" s="1">
        <v>42943</v>
      </c>
      <c r="C1919" s="2">
        <v>0.56680555555555556</v>
      </c>
      <c r="D1919" s="2">
        <v>0.56877314814814817</v>
      </c>
      <c r="E1919">
        <f>IF(LEN(telefony[[#This Row],[nr]]) = 7, 1,0)</f>
        <v>0</v>
      </c>
      <c r="F1919">
        <f>IF(LEN(telefony[[#This Row],[nr]]) = 8, 1,0)</f>
        <v>0</v>
      </c>
      <c r="G1919">
        <f>IF(LEN(telefony[[#This Row],[nr]]) &gt;= 10, 1,0)</f>
        <v>1</v>
      </c>
      <c r="H1919">
        <f>IF(AND(MID(telefony[[#This Row],[nr]],1,2)="12",  telefony[[#This Row],[Czy stacjonarny]]=1), 1,0)</f>
        <v>0</v>
      </c>
      <c r="I1919" s="2">
        <f>IF(telefony[[#This Row],[Czy stacjonarny na 12]]=1, telefony[[#This Row],[zakonczenie]]-telefony[[#This Row],[rozpoczecie]]+I1918, I1918)</f>
        <v>0.13293981481481454</v>
      </c>
      <c r="J1919" s="9">
        <f>IF(telefony[[#This Row],[Czy stacjonarny]]=1, telefony[[#This Row],[zakonczenie]]-telefony[[#This Row],[rozpoczecie]]+J1918, J1918)</f>
        <v>7.8916782407407355</v>
      </c>
      <c r="K1919" s="9">
        <f>IF(telefony[[#This Row],[Czy komórkowy]]=1, telefony[[#This Row],[zakonczenie]]-telefony[[#This Row],[rozpoczecie]]+K1918, K1918)</f>
        <v>2.607037037037037</v>
      </c>
      <c r="L1919" s="9">
        <f>IF(telefony[[#This Row],[Czy zagraniczne]]=1, telefony[[#This Row],[zakonczenie]]-telefony[[#This Row],[rozpoczecie]]+L1918, L1918)</f>
        <v>0.5302430555555564</v>
      </c>
      <c r="M1919" s="9">
        <f>IF(telefony[[#This Row],[Czy stacjonarny]]=1, telefony[[#This Row],[zakonczenie]]-telefony[[#This Row],[rozpoczecie]]+M1918, IF(telefony[[#This Row],[Czy komórkowy]]=1, telefony[[#This Row],[zakonczenie]]-telefony[[#This Row],[rozpoczecie]]+M1918, M1918))</f>
        <v>10.498715277777801</v>
      </c>
      <c r="N1919" s="2">
        <f>telefony[[#This Row],[zakonczenie]]-telefony[[#This Row],[rozpoczecie]]</f>
        <v>1.9675925925926041E-3</v>
      </c>
      <c r="O1919">
        <f>IF(telefony[[#This Row],[Czy zagraniczne]]=1, ROUNDUP(telefony[[#This Row],[Trwanie]]*1440,0),0)</f>
        <v>3</v>
      </c>
      <c r="P1919" s="9">
        <f>IF(telefony[[#This Row],[Czy komórkowy]]=1, P1918+telefony[[#This Row],[Trwanie]], P1918)</f>
        <v>2.4423842592592595</v>
      </c>
      <c r="Q1919" s="9">
        <f>IF(telefony[[#This Row],[Czy stacjonarny]]=1, Q1918+telefony[[#This Row],[Trwanie]], Q1918)</f>
        <v>7.5007754629629604</v>
      </c>
    </row>
    <row r="1920" spans="1:17" x14ac:dyDescent="0.25">
      <c r="A1920">
        <v>9192546</v>
      </c>
      <c r="B1920" s="1">
        <v>42943</v>
      </c>
      <c r="C1920" s="2">
        <v>0.57233796296296291</v>
      </c>
      <c r="D1920" s="2">
        <v>0.57620370370370366</v>
      </c>
      <c r="E1920">
        <f>IF(LEN(telefony[[#This Row],[nr]]) = 7, 1,0)</f>
        <v>1</v>
      </c>
      <c r="F1920">
        <f>IF(LEN(telefony[[#This Row],[nr]]) = 8, 1,0)</f>
        <v>0</v>
      </c>
      <c r="G1920">
        <f>IF(LEN(telefony[[#This Row],[nr]]) &gt;= 10, 1,0)</f>
        <v>0</v>
      </c>
      <c r="H1920">
        <f>IF(AND(MID(telefony[[#This Row],[nr]],1,2)="12",  telefony[[#This Row],[Czy stacjonarny]]=1), 1,0)</f>
        <v>0</v>
      </c>
      <c r="I1920" s="2">
        <f>IF(telefony[[#This Row],[Czy stacjonarny na 12]]=1, telefony[[#This Row],[zakonczenie]]-telefony[[#This Row],[rozpoczecie]]+I1919, I1919)</f>
        <v>0.13293981481481454</v>
      </c>
      <c r="J1920" s="9">
        <f>IF(telefony[[#This Row],[Czy stacjonarny]]=1, telefony[[#This Row],[zakonczenie]]-telefony[[#This Row],[rozpoczecie]]+J1919, J1919)</f>
        <v>7.8955439814814765</v>
      </c>
      <c r="K1920" s="9">
        <f>IF(telefony[[#This Row],[Czy komórkowy]]=1, telefony[[#This Row],[zakonczenie]]-telefony[[#This Row],[rozpoczecie]]+K1919, K1919)</f>
        <v>2.607037037037037</v>
      </c>
      <c r="L1920" s="9">
        <f>IF(telefony[[#This Row],[Czy zagraniczne]]=1, telefony[[#This Row],[zakonczenie]]-telefony[[#This Row],[rozpoczecie]]+L1919, L1919)</f>
        <v>0.5302430555555564</v>
      </c>
      <c r="M1920" s="9">
        <f>IF(telefony[[#This Row],[Czy stacjonarny]]=1, telefony[[#This Row],[zakonczenie]]-telefony[[#This Row],[rozpoczecie]]+M1919, IF(telefony[[#This Row],[Czy komórkowy]]=1, telefony[[#This Row],[zakonczenie]]-telefony[[#This Row],[rozpoczecie]]+M1919, M1919))</f>
        <v>10.502581018518542</v>
      </c>
      <c r="N1920" s="2">
        <f>telefony[[#This Row],[zakonczenie]]-telefony[[#This Row],[rozpoczecie]]</f>
        <v>3.8657407407407529E-3</v>
      </c>
      <c r="O1920">
        <f>IF(telefony[[#This Row],[Czy zagraniczne]]=1, ROUNDUP(telefony[[#This Row],[Trwanie]]*1440,0),0)</f>
        <v>0</v>
      </c>
      <c r="P1920" s="9">
        <f>IF(telefony[[#This Row],[Czy komórkowy]]=1, P1919+telefony[[#This Row],[Trwanie]], P1919)</f>
        <v>2.4423842592592595</v>
      </c>
      <c r="Q1920" s="9">
        <f>IF(telefony[[#This Row],[Czy stacjonarny]]=1, Q1919+telefony[[#This Row],[Trwanie]], Q1919)</f>
        <v>7.5046412037037014</v>
      </c>
    </row>
    <row r="1921" spans="1:17" x14ac:dyDescent="0.25">
      <c r="A1921">
        <v>9664752</v>
      </c>
      <c r="B1921" s="1">
        <v>42943</v>
      </c>
      <c r="C1921" s="2">
        <v>0.57563657407407409</v>
      </c>
      <c r="D1921" s="2">
        <v>0.57976851851851852</v>
      </c>
      <c r="E1921">
        <f>IF(LEN(telefony[[#This Row],[nr]]) = 7, 1,0)</f>
        <v>1</v>
      </c>
      <c r="F1921">
        <f>IF(LEN(telefony[[#This Row],[nr]]) = 8, 1,0)</f>
        <v>0</v>
      </c>
      <c r="G1921">
        <f>IF(LEN(telefony[[#This Row],[nr]]) &gt;= 10, 1,0)</f>
        <v>0</v>
      </c>
      <c r="H1921">
        <f>IF(AND(MID(telefony[[#This Row],[nr]],1,2)="12",  telefony[[#This Row],[Czy stacjonarny]]=1), 1,0)</f>
        <v>0</v>
      </c>
      <c r="I1921" s="2">
        <f>IF(telefony[[#This Row],[Czy stacjonarny na 12]]=1, telefony[[#This Row],[zakonczenie]]-telefony[[#This Row],[rozpoczecie]]+I1920, I1920)</f>
        <v>0.13293981481481454</v>
      </c>
      <c r="J1921" s="9">
        <f>IF(telefony[[#This Row],[Czy stacjonarny]]=1, telefony[[#This Row],[zakonczenie]]-telefony[[#This Row],[rozpoczecie]]+J1920, J1920)</f>
        <v>7.899675925925921</v>
      </c>
      <c r="K1921" s="9">
        <f>IF(telefony[[#This Row],[Czy komórkowy]]=1, telefony[[#This Row],[zakonczenie]]-telefony[[#This Row],[rozpoczecie]]+K1920, K1920)</f>
        <v>2.607037037037037</v>
      </c>
      <c r="L1921" s="9">
        <f>IF(telefony[[#This Row],[Czy zagraniczne]]=1, telefony[[#This Row],[zakonczenie]]-telefony[[#This Row],[rozpoczecie]]+L1920, L1920)</f>
        <v>0.5302430555555564</v>
      </c>
      <c r="M1921" s="9">
        <f>IF(telefony[[#This Row],[Czy stacjonarny]]=1, telefony[[#This Row],[zakonczenie]]-telefony[[#This Row],[rozpoczecie]]+M1920, IF(telefony[[#This Row],[Czy komórkowy]]=1, telefony[[#This Row],[zakonczenie]]-telefony[[#This Row],[rozpoczecie]]+M1920, M1920))</f>
        <v>10.506712962962986</v>
      </c>
      <c r="N1921" s="2">
        <f>telefony[[#This Row],[zakonczenie]]-telefony[[#This Row],[rozpoczecie]]</f>
        <v>4.1319444444444242E-3</v>
      </c>
      <c r="O1921">
        <f>IF(telefony[[#This Row],[Czy zagraniczne]]=1, ROUNDUP(telefony[[#This Row],[Trwanie]]*1440,0),0)</f>
        <v>0</v>
      </c>
      <c r="P1921" s="9">
        <f>IF(telefony[[#This Row],[Czy komórkowy]]=1, P1920+telefony[[#This Row],[Trwanie]], P1920)</f>
        <v>2.4423842592592595</v>
      </c>
      <c r="Q1921" s="9">
        <f>IF(telefony[[#This Row],[Czy stacjonarny]]=1, Q1920+telefony[[#This Row],[Trwanie]], Q1920)</f>
        <v>7.5087731481481459</v>
      </c>
    </row>
    <row r="1922" spans="1:17" x14ac:dyDescent="0.25">
      <c r="A1922">
        <v>62653835</v>
      </c>
      <c r="B1922" s="1">
        <v>42943</v>
      </c>
      <c r="C1922" s="2">
        <v>0.58034722222222224</v>
      </c>
      <c r="D1922" s="2">
        <v>0.58803240740740736</v>
      </c>
      <c r="E1922">
        <f>IF(LEN(telefony[[#This Row],[nr]]) = 7, 1,0)</f>
        <v>0</v>
      </c>
      <c r="F1922">
        <f>IF(LEN(telefony[[#This Row],[nr]]) = 8, 1,0)</f>
        <v>1</v>
      </c>
      <c r="G1922">
        <f>IF(LEN(telefony[[#This Row],[nr]]) &gt;= 10, 1,0)</f>
        <v>0</v>
      </c>
      <c r="H1922">
        <f>IF(AND(MID(telefony[[#This Row],[nr]],1,2)="12",  telefony[[#This Row],[Czy stacjonarny]]=1), 1,0)</f>
        <v>0</v>
      </c>
      <c r="I1922" s="2">
        <f>IF(telefony[[#This Row],[Czy stacjonarny na 12]]=1, telefony[[#This Row],[zakonczenie]]-telefony[[#This Row],[rozpoczecie]]+I1921, I1921)</f>
        <v>0.13293981481481454</v>
      </c>
      <c r="J1922" s="9">
        <f>IF(telefony[[#This Row],[Czy stacjonarny]]=1, telefony[[#This Row],[zakonczenie]]-telefony[[#This Row],[rozpoczecie]]+J1921, J1921)</f>
        <v>7.899675925925921</v>
      </c>
      <c r="K1922" s="9">
        <f>IF(telefony[[#This Row],[Czy komórkowy]]=1, telefony[[#This Row],[zakonczenie]]-telefony[[#This Row],[rozpoczecie]]+K1921, K1921)</f>
        <v>2.6147222222222224</v>
      </c>
      <c r="L1922" s="9">
        <f>IF(telefony[[#This Row],[Czy zagraniczne]]=1, telefony[[#This Row],[zakonczenie]]-telefony[[#This Row],[rozpoczecie]]+L1921, L1921)</f>
        <v>0.5302430555555564</v>
      </c>
      <c r="M1922" s="9">
        <f>IF(telefony[[#This Row],[Czy stacjonarny]]=1, telefony[[#This Row],[zakonczenie]]-telefony[[#This Row],[rozpoczecie]]+M1921, IF(telefony[[#This Row],[Czy komórkowy]]=1, telefony[[#This Row],[zakonczenie]]-telefony[[#This Row],[rozpoczecie]]+M1921, M1921))</f>
        <v>10.514398148148171</v>
      </c>
      <c r="N1922" s="2">
        <f>telefony[[#This Row],[zakonczenie]]-telefony[[#This Row],[rozpoczecie]]</f>
        <v>7.6851851851851283E-3</v>
      </c>
      <c r="O1922">
        <f>IF(telefony[[#This Row],[Czy zagraniczne]]=1, ROUNDUP(telefony[[#This Row],[Trwanie]]*1440,0),0)</f>
        <v>0</v>
      </c>
      <c r="P1922" s="9">
        <f>IF(telefony[[#This Row],[Czy komórkowy]]=1, P1921+telefony[[#This Row],[Trwanie]], P1921)</f>
        <v>2.4500694444444449</v>
      </c>
      <c r="Q1922" s="9">
        <f>IF(telefony[[#This Row],[Czy stacjonarny]]=1, Q1921+telefony[[#This Row],[Trwanie]], Q1921)</f>
        <v>7.5087731481481459</v>
      </c>
    </row>
    <row r="1923" spans="1:17" x14ac:dyDescent="0.25">
      <c r="A1923">
        <v>6087301</v>
      </c>
      <c r="B1923" s="1">
        <v>42943</v>
      </c>
      <c r="C1923" s="2">
        <v>0.58589120370370373</v>
      </c>
      <c r="D1923" s="2">
        <v>0.59706018518518522</v>
      </c>
      <c r="E1923">
        <f>IF(LEN(telefony[[#This Row],[nr]]) = 7, 1,0)</f>
        <v>1</v>
      </c>
      <c r="F1923">
        <f>IF(LEN(telefony[[#This Row],[nr]]) = 8, 1,0)</f>
        <v>0</v>
      </c>
      <c r="G1923">
        <f>IF(LEN(telefony[[#This Row],[nr]]) &gt;= 10, 1,0)</f>
        <v>0</v>
      </c>
      <c r="H1923">
        <f>IF(AND(MID(telefony[[#This Row],[nr]],1,2)="12",  telefony[[#This Row],[Czy stacjonarny]]=1), 1,0)</f>
        <v>0</v>
      </c>
      <c r="I1923" s="2">
        <f>IF(telefony[[#This Row],[Czy stacjonarny na 12]]=1, telefony[[#This Row],[zakonczenie]]-telefony[[#This Row],[rozpoczecie]]+I1922, I1922)</f>
        <v>0.13293981481481454</v>
      </c>
      <c r="J1923" s="9">
        <f>IF(telefony[[#This Row],[Czy stacjonarny]]=1, telefony[[#This Row],[zakonczenie]]-telefony[[#This Row],[rozpoczecie]]+J1922, J1922)</f>
        <v>7.9108449074074025</v>
      </c>
      <c r="K1923" s="9">
        <f>IF(telefony[[#This Row],[Czy komórkowy]]=1, telefony[[#This Row],[zakonczenie]]-telefony[[#This Row],[rozpoczecie]]+K1922, K1922)</f>
        <v>2.6147222222222224</v>
      </c>
      <c r="L1923" s="9">
        <f>IF(telefony[[#This Row],[Czy zagraniczne]]=1, telefony[[#This Row],[zakonczenie]]-telefony[[#This Row],[rozpoczecie]]+L1922, L1922)</f>
        <v>0.5302430555555564</v>
      </c>
      <c r="M1923" s="9">
        <f>IF(telefony[[#This Row],[Czy stacjonarny]]=1, telefony[[#This Row],[zakonczenie]]-telefony[[#This Row],[rozpoczecie]]+M1922, IF(telefony[[#This Row],[Czy komórkowy]]=1, telefony[[#This Row],[zakonczenie]]-telefony[[#This Row],[rozpoczecie]]+M1922, M1922))</f>
        <v>10.525567129629653</v>
      </c>
      <c r="N1923" s="2">
        <f>telefony[[#This Row],[zakonczenie]]-telefony[[#This Row],[rozpoczecie]]</f>
        <v>1.1168981481481488E-2</v>
      </c>
      <c r="O1923">
        <f>IF(telefony[[#This Row],[Czy zagraniczne]]=1, ROUNDUP(telefony[[#This Row],[Trwanie]]*1440,0),0)</f>
        <v>0</v>
      </c>
      <c r="P1923" s="9">
        <f>IF(telefony[[#This Row],[Czy komórkowy]]=1, P1922+telefony[[#This Row],[Trwanie]], P1922)</f>
        <v>2.4500694444444449</v>
      </c>
      <c r="Q1923" s="9">
        <f>IF(telefony[[#This Row],[Czy stacjonarny]]=1, Q1922+telefony[[#This Row],[Trwanie]], Q1922)</f>
        <v>7.5199421296296274</v>
      </c>
    </row>
    <row r="1924" spans="1:17" x14ac:dyDescent="0.25">
      <c r="A1924">
        <v>3864488</v>
      </c>
      <c r="B1924" s="1">
        <v>42943</v>
      </c>
      <c r="C1924" s="2">
        <v>0.58601851851851849</v>
      </c>
      <c r="D1924" s="2">
        <v>0.58971064814814811</v>
      </c>
      <c r="E1924">
        <f>IF(LEN(telefony[[#This Row],[nr]]) = 7, 1,0)</f>
        <v>1</v>
      </c>
      <c r="F1924">
        <f>IF(LEN(telefony[[#This Row],[nr]]) = 8, 1,0)</f>
        <v>0</v>
      </c>
      <c r="G1924">
        <f>IF(LEN(telefony[[#This Row],[nr]]) &gt;= 10, 1,0)</f>
        <v>0</v>
      </c>
      <c r="H1924">
        <f>IF(AND(MID(telefony[[#This Row],[nr]],1,2)="12",  telefony[[#This Row],[Czy stacjonarny]]=1), 1,0)</f>
        <v>0</v>
      </c>
      <c r="I1924" s="2">
        <f>IF(telefony[[#This Row],[Czy stacjonarny na 12]]=1, telefony[[#This Row],[zakonczenie]]-telefony[[#This Row],[rozpoczecie]]+I1923, I1923)</f>
        <v>0.13293981481481454</v>
      </c>
      <c r="J1924" s="9">
        <f>IF(telefony[[#This Row],[Czy stacjonarny]]=1, telefony[[#This Row],[zakonczenie]]-telefony[[#This Row],[rozpoczecie]]+J1923, J1923)</f>
        <v>7.9145370370370323</v>
      </c>
      <c r="K1924" s="9">
        <f>IF(telefony[[#This Row],[Czy komórkowy]]=1, telefony[[#This Row],[zakonczenie]]-telefony[[#This Row],[rozpoczecie]]+K1923, K1923)</f>
        <v>2.6147222222222224</v>
      </c>
      <c r="L1924" s="9">
        <f>IF(telefony[[#This Row],[Czy zagraniczne]]=1, telefony[[#This Row],[zakonczenie]]-telefony[[#This Row],[rozpoczecie]]+L1923, L1923)</f>
        <v>0.5302430555555564</v>
      </c>
      <c r="M1924" s="9">
        <f>IF(telefony[[#This Row],[Czy stacjonarny]]=1, telefony[[#This Row],[zakonczenie]]-telefony[[#This Row],[rozpoczecie]]+M1923, IF(telefony[[#This Row],[Czy komórkowy]]=1, telefony[[#This Row],[zakonczenie]]-telefony[[#This Row],[rozpoczecie]]+M1923, M1923))</f>
        <v>10.529259259259282</v>
      </c>
      <c r="N1924" s="2">
        <f>telefony[[#This Row],[zakonczenie]]-telefony[[#This Row],[rozpoczecie]]</f>
        <v>3.6921296296296147E-3</v>
      </c>
      <c r="O1924">
        <f>IF(telefony[[#This Row],[Czy zagraniczne]]=1, ROUNDUP(telefony[[#This Row],[Trwanie]]*1440,0),0)</f>
        <v>0</v>
      </c>
      <c r="P1924" s="9">
        <f>IF(telefony[[#This Row],[Czy komórkowy]]=1, P1923+telefony[[#This Row],[Trwanie]], P1923)</f>
        <v>2.4500694444444449</v>
      </c>
      <c r="Q1924" s="9">
        <f>IF(telefony[[#This Row],[Czy stacjonarny]]=1, Q1923+telefony[[#This Row],[Trwanie]], Q1923)</f>
        <v>7.5236342592592571</v>
      </c>
    </row>
    <row r="1925" spans="1:17" x14ac:dyDescent="0.25">
      <c r="A1925">
        <v>5604405</v>
      </c>
      <c r="B1925" s="1">
        <v>42943</v>
      </c>
      <c r="C1925" s="2">
        <v>0.58655092592592595</v>
      </c>
      <c r="D1925" s="2">
        <v>0.59761574074074075</v>
      </c>
      <c r="E1925">
        <f>IF(LEN(telefony[[#This Row],[nr]]) = 7, 1,0)</f>
        <v>1</v>
      </c>
      <c r="F1925">
        <f>IF(LEN(telefony[[#This Row],[nr]]) = 8, 1,0)</f>
        <v>0</v>
      </c>
      <c r="G1925">
        <f>IF(LEN(telefony[[#This Row],[nr]]) &gt;= 10, 1,0)</f>
        <v>0</v>
      </c>
      <c r="H1925">
        <f>IF(AND(MID(telefony[[#This Row],[nr]],1,2)="12",  telefony[[#This Row],[Czy stacjonarny]]=1), 1,0)</f>
        <v>0</v>
      </c>
      <c r="I1925" s="2">
        <f>IF(telefony[[#This Row],[Czy stacjonarny na 12]]=1, telefony[[#This Row],[zakonczenie]]-telefony[[#This Row],[rozpoczecie]]+I1924, I1924)</f>
        <v>0.13293981481481454</v>
      </c>
      <c r="J1925" s="9">
        <f>IF(telefony[[#This Row],[Czy stacjonarny]]=1, telefony[[#This Row],[zakonczenie]]-telefony[[#This Row],[rozpoczecie]]+J1924, J1924)</f>
        <v>7.9256018518518472</v>
      </c>
      <c r="K1925" s="9">
        <f>IF(telefony[[#This Row],[Czy komórkowy]]=1, telefony[[#This Row],[zakonczenie]]-telefony[[#This Row],[rozpoczecie]]+K1924, K1924)</f>
        <v>2.6147222222222224</v>
      </c>
      <c r="L1925" s="9">
        <f>IF(telefony[[#This Row],[Czy zagraniczne]]=1, telefony[[#This Row],[zakonczenie]]-telefony[[#This Row],[rozpoczecie]]+L1924, L1924)</f>
        <v>0.5302430555555564</v>
      </c>
      <c r="M1925" s="9">
        <f>IF(telefony[[#This Row],[Czy stacjonarny]]=1, telefony[[#This Row],[zakonczenie]]-telefony[[#This Row],[rozpoczecie]]+M1924, IF(telefony[[#This Row],[Czy komórkowy]]=1, telefony[[#This Row],[zakonczenie]]-telefony[[#This Row],[rozpoczecie]]+M1924, M1924))</f>
        <v>10.540324074074096</v>
      </c>
      <c r="N1925" s="2">
        <f>telefony[[#This Row],[zakonczenie]]-telefony[[#This Row],[rozpoczecie]]</f>
        <v>1.1064814814814805E-2</v>
      </c>
      <c r="O1925">
        <f>IF(telefony[[#This Row],[Czy zagraniczne]]=1, ROUNDUP(telefony[[#This Row],[Trwanie]]*1440,0),0)</f>
        <v>0</v>
      </c>
      <c r="P1925" s="9">
        <f>IF(telefony[[#This Row],[Czy komórkowy]]=1, P1924+telefony[[#This Row],[Trwanie]], P1924)</f>
        <v>2.4500694444444449</v>
      </c>
      <c r="Q1925" s="9">
        <f>IF(telefony[[#This Row],[Czy stacjonarny]]=1, Q1924+telefony[[#This Row],[Trwanie]], Q1924)</f>
        <v>7.534699074074072</v>
      </c>
    </row>
    <row r="1926" spans="1:17" x14ac:dyDescent="0.25">
      <c r="A1926">
        <v>4774889</v>
      </c>
      <c r="B1926" s="1">
        <v>42943</v>
      </c>
      <c r="C1926" s="2">
        <v>0.58733796296296292</v>
      </c>
      <c r="D1926" s="2">
        <v>0.59475694444444449</v>
      </c>
      <c r="E1926">
        <f>IF(LEN(telefony[[#This Row],[nr]]) = 7, 1,0)</f>
        <v>1</v>
      </c>
      <c r="F1926">
        <f>IF(LEN(telefony[[#This Row],[nr]]) = 8, 1,0)</f>
        <v>0</v>
      </c>
      <c r="G1926">
        <f>IF(LEN(telefony[[#This Row],[nr]]) &gt;= 10, 1,0)</f>
        <v>0</v>
      </c>
      <c r="H1926">
        <f>IF(AND(MID(telefony[[#This Row],[nr]],1,2)="12",  telefony[[#This Row],[Czy stacjonarny]]=1), 1,0)</f>
        <v>0</v>
      </c>
      <c r="I1926" s="2">
        <f>IF(telefony[[#This Row],[Czy stacjonarny na 12]]=1, telefony[[#This Row],[zakonczenie]]-telefony[[#This Row],[rozpoczecie]]+I1925, I1925)</f>
        <v>0.13293981481481454</v>
      </c>
      <c r="J1926" s="9">
        <f>IF(telefony[[#This Row],[Czy stacjonarny]]=1, telefony[[#This Row],[zakonczenie]]-telefony[[#This Row],[rozpoczecie]]+J1925, J1925)</f>
        <v>7.9330208333333285</v>
      </c>
      <c r="K1926" s="9">
        <f>IF(telefony[[#This Row],[Czy komórkowy]]=1, telefony[[#This Row],[zakonczenie]]-telefony[[#This Row],[rozpoczecie]]+K1925, K1925)</f>
        <v>2.6147222222222224</v>
      </c>
      <c r="L1926" s="9">
        <f>IF(telefony[[#This Row],[Czy zagraniczne]]=1, telefony[[#This Row],[zakonczenie]]-telefony[[#This Row],[rozpoczecie]]+L1925, L1925)</f>
        <v>0.5302430555555564</v>
      </c>
      <c r="M1926" s="9">
        <f>IF(telefony[[#This Row],[Czy stacjonarny]]=1, telefony[[#This Row],[zakonczenie]]-telefony[[#This Row],[rozpoczecie]]+M1925, IF(telefony[[#This Row],[Czy komórkowy]]=1, telefony[[#This Row],[zakonczenie]]-telefony[[#This Row],[rozpoczecie]]+M1925, M1925))</f>
        <v>10.547743055555578</v>
      </c>
      <c r="N1926" s="2">
        <f>telefony[[#This Row],[zakonczenie]]-telefony[[#This Row],[rozpoczecie]]</f>
        <v>7.418981481481568E-3</v>
      </c>
      <c r="O1926">
        <f>IF(telefony[[#This Row],[Czy zagraniczne]]=1, ROUNDUP(telefony[[#This Row],[Trwanie]]*1440,0),0)</f>
        <v>0</v>
      </c>
      <c r="P1926" s="9">
        <f>IF(telefony[[#This Row],[Czy komórkowy]]=1, P1925+telefony[[#This Row],[Trwanie]], P1925)</f>
        <v>2.4500694444444449</v>
      </c>
      <c r="Q1926" s="9">
        <f>IF(telefony[[#This Row],[Czy stacjonarny]]=1, Q1925+telefony[[#This Row],[Trwanie]], Q1925)</f>
        <v>7.5421180555555534</v>
      </c>
    </row>
    <row r="1927" spans="1:17" x14ac:dyDescent="0.25">
      <c r="A1927">
        <v>4017213</v>
      </c>
      <c r="B1927" s="1">
        <v>42943</v>
      </c>
      <c r="C1927" s="2">
        <v>0.59228009259259262</v>
      </c>
      <c r="D1927" s="2">
        <v>0.60034722222222225</v>
      </c>
      <c r="E1927">
        <f>IF(LEN(telefony[[#This Row],[nr]]) = 7, 1,0)</f>
        <v>1</v>
      </c>
      <c r="F1927">
        <f>IF(LEN(telefony[[#This Row],[nr]]) = 8, 1,0)</f>
        <v>0</v>
      </c>
      <c r="G1927">
        <f>IF(LEN(telefony[[#This Row],[nr]]) &gt;= 10, 1,0)</f>
        <v>0</v>
      </c>
      <c r="H1927">
        <f>IF(AND(MID(telefony[[#This Row],[nr]],1,2)="12",  telefony[[#This Row],[Czy stacjonarny]]=1), 1,0)</f>
        <v>0</v>
      </c>
      <c r="I1927" s="2">
        <f>IF(telefony[[#This Row],[Czy stacjonarny na 12]]=1, telefony[[#This Row],[zakonczenie]]-telefony[[#This Row],[rozpoczecie]]+I1926, I1926)</f>
        <v>0.13293981481481454</v>
      </c>
      <c r="J1927" s="9">
        <f>IF(telefony[[#This Row],[Czy stacjonarny]]=1, telefony[[#This Row],[zakonczenie]]-telefony[[#This Row],[rozpoczecie]]+J1926, J1926)</f>
        <v>7.9410879629629578</v>
      </c>
      <c r="K1927" s="9">
        <f>IF(telefony[[#This Row],[Czy komórkowy]]=1, telefony[[#This Row],[zakonczenie]]-telefony[[#This Row],[rozpoczecie]]+K1926, K1926)</f>
        <v>2.6147222222222224</v>
      </c>
      <c r="L1927" s="9">
        <f>IF(telefony[[#This Row],[Czy zagraniczne]]=1, telefony[[#This Row],[zakonczenie]]-telefony[[#This Row],[rozpoczecie]]+L1926, L1926)</f>
        <v>0.5302430555555564</v>
      </c>
      <c r="M1927" s="9">
        <f>IF(telefony[[#This Row],[Czy stacjonarny]]=1, telefony[[#This Row],[zakonczenie]]-telefony[[#This Row],[rozpoczecie]]+M1926, IF(telefony[[#This Row],[Czy komórkowy]]=1, telefony[[#This Row],[zakonczenie]]-telefony[[#This Row],[rozpoczecie]]+M1926, M1926))</f>
        <v>10.555810185185209</v>
      </c>
      <c r="N1927" s="2">
        <f>telefony[[#This Row],[zakonczenie]]-telefony[[#This Row],[rozpoczecie]]</f>
        <v>8.0671296296296324E-3</v>
      </c>
      <c r="O1927">
        <f>IF(telefony[[#This Row],[Czy zagraniczne]]=1, ROUNDUP(telefony[[#This Row],[Trwanie]]*1440,0),0)</f>
        <v>0</v>
      </c>
      <c r="P1927" s="9">
        <f>IF(telefony[[#This Row],[Czy komórkowy]]=1, P1926+telefony[[#This Row],[Trwanie]], P1926)</f>
        <v>2.4500694444444449</v>
      </c>
      <c r="Q1927" s="9">
        <f>IF(telefony[[#This Row],[Czy stacjonarny]]=1, Q1926+telefony[[#This Row],[Trwanie]], Q1926)</f>
        <v>7.5501851851851827</v>
      </c>
    </row>
    <row r="1928" spans="1:17" x14ac:dyDescent="0.25">
      <c r="A1928">
        <v>4720934</v>
      </c>
      <c r="B1928" s="1">
        <v>42943</v>
      </c>
      <c r="C1928" s="2">
        <v>0.59624999999999995</v>
      </c>
      <c r="D1928" s="2">
        <v>0.59810185185185183</v>
      </c>
      <c r="E1928">
        <f>IF(LEN(telefony[[#This Row],[nr]]) = 7, 1,0)</f>
        <v>1</v>
      </c>
      <c r="F1928">
        <f>IF(LEN(telefony[[#This Row],[nr]]) = 8, 1,0)</f>
        <v>0</v>
      </c>
      <c r="G1928">
        <f>IF(LEN(telefony[[#This Row],[nr]]) &gt;= 10, 1,0)</f>
        <v>0</v>
      </c>
      <c r="H1928">
        <f>IF(AND(MID(telefony[[#This Row],[nr]],1,2)="12",  telefony[[#This Row],[Czy stacjonarny]]=1), 1,0)</f>
        <v>0</v>
      </c>
      <c r="I1928" s="2">
        <f>IF(telefony[[#This Row],[Czy stacjonarny na 12]]=1, telefony[[#This Row],[zakonczenie]]-telefony[[#This Row],[rozpoczecie]]+I1927, I1927)</f>
        <v>0.13293981481481454</v>
      </c>
      <c r="J1928" s="9">
        <f>IF(telefony[[#This Row],[Czy stacjonarny]]=1, telefony[[#This Row],[zakonczenie]]-telefony[[#This Row],[rozpoczecie]]+J1927, J1927)</f>
        <v>7.9429398148148094</v>
      </c>
      <c r="K1928" s="9">
        <f>IF(telefony[[#This Row],[Czy komórkowy]]=1, telefony[[#This Row],[zakonczenie]]-telefony[[#This Row],[rozpoczecie]]+K1927, K1927)</f>
        <v>2.6147222222222224</v>
      </c>
      <c r="L1928" s="9">
        <f>IF(telefony[[#This Row],[Czy zagraniczne]]=1, telefony[[#This Row],[zakonczenie]]-telefony[[#This Row],[rozpoczecie]]+L1927, L1927)</f>
        <v>0.5302430555555564</v>
      </c>
      <c r="M1928" s="9">
        <f>IF(telefony[[#This Row],[Czy stacjonarny]]=1, telefony[[#This Row],[zakonczenie]]-telefony[[#This Row],[rozpoczecie]]+M1927, IF(telefony[[#This Row],[Czy komórkowy]]=1, telefony[[#This Row],[zakonczenie]]-telefony[[#This Row],[rozpoczecie]]+M1927, M1927))</f>
        <v>10.55766203703706</v>
      </c>
      <c r="N1928" s="2">
        <f>telefony[[#This Row],[zakonczenie]]-telefony[[#This Row],[rozpoczecie]]</f>
        <v>1.8518518518518823E-3</v>
      </c>
      <c r="O1928">
        <f>IF(telefony[[#This Row],[Czy zagraniczne]]=1, ROUNDUP(telefony[[#This Row],[Trwanie]]*1440,0),0)</f>
        <v>0</v>
      </c>
      <c r="P1928" s="9">
        <f>IF(telefony[[#This Row],[Czy komórkowy]]=1, P1927+telefony[[#This Row],[Trwanie]], P1927)</f>
        <v>2.4500694444444449</v>
      </c>
      <c r="Q1928" s="9">
        <f>IF(telefony[[#This Row],[Czy stacjonarny]]=1, Q1927+telefony[[#This Row],[Trwanie]], Q1927)</f>
        <v>7.5520370370370342</v>
      </c>
    </row>
    <row r="1929" spans="1:17" x14ac:dyDescent="0.25">
      <c r="A1929">
        <v>13494237</v>
      </c>
      <c r="B1929" s="1">
        <v>42943</v>
      </c>
      <c r="C1929" s="2">
        <v>0.60160879629629627</v>
      </c>
      <c r="D1929" s="2">
        <v>0.61234953703703698</v>
      </c>
      <c r="E1929">
        <f>IF(LEN(telefony[[#This Row],[nr]]) = 7, 1,0)</f>
        <v>0</v>
      </c>
      <c r="F1929">
        <f>IF(LEN(telefony[[#This Row],[nr]]) = 8, 1,0)</f>
        <v>1</v>
      </c>
      <c r="G1929">
        <f>IF(LEN(telefony[[#This Row],[nr]]) &gt;= 10, 1,0)</f>
        <v>0</v>
      </c>
      <c r="H1929">
        <f>IF(AND(MID(telefony[[#This Row],[nr]],1,2)="12",  telefony[[#This Row],[Czy stacjonarny]]=1), 1,0)</f>
        <v>0</v>
      </c>
      <c r="I1929" s="2">
        <f>IF(telefony[[#This Row],[Czy stacjonarny na 12]]=1, telefony[[#This Row],[zakonczenie]]-telefony[[#This Row],[rozpoczecie]]+I1928, I1928)</f>
        <v>0.13293981481481454</v>
      </c>
      <c r="J1929" s="9">
        <f>IF(telefony[[#This Row],[Czy stacjonarny]]=1, telefony[[#This Row],[zakonczenie]]-telefony[[#This Row],[rozpoczecie]]+J1928, J1928)</f>
        <v>7.9429398148148094</v>
      </c>
      <c r="K1929" s="9">
        <f>IF(telefony[[#This Row],[Czy komórkowy]]=1, telefony[[#This Row],[zakonczenie]]-telefony[[#This Row],[rozpoczecie]]+K1928, K1928)</f>
        <v>2.6254629629629633</v>
      </c>
      <c r="L1929" s="9">
        <f>IF(telefony[[#This Row],[Czy zagraniczne]]=1, telefony[[#This Row],[zakonczenie]]-telefony[[#This Row],[rozpoczecie]]+L1928, L1928)</f>
        <v>0.5302430555555564</v>
      </c>
      <c r="M1929" s="9">
        <f>IF(telefony[[#This Row],[Czy stacjonarny]]=1, telefony[[#This Row],[zakonczenie]]-telefony[[#This Row],[rozpoczecie]]+M1928, IF(telefony[[#This Row],[Czy komórkowy]]=1, telefony[[#This Row],[zakonczenie]]-telefony[[#This Row],[rozpoczecie]]+M1928, M1928))</f>
        <v>10.5684027777778</v>
      </c>
      <c r="N1929" s="2">
        <f>telefony[[#This Row],[zakonczenie]]-telefony[[#This Row],[rozpoczecie]]</f>
        <v>1.0740740740740717E-2</v>
      </c>
      <c r="O1929">
        <f>IF(telefony[[#This Row],[Czy zagraniczne]]=1, ROUNDUP(telefony[[#This Row],[Trwanie]]*1440,0),0)</f>
        <v>0</v>
      </c>
      <c r="P1929" s="9">
        <f>IF(telefony[[#This Row],[Czy komórkowy]]=1, P1928+telefony[[#This Row],[Trwanie]], P1928)</f>
        <v>2.4608101851851858</v>
      </c>
      <c r="Q1929" s="9">
        <f>IF(telefony[[#This Row],[Czy stacjonarny]]=1, Q1928+telefony[[#This Row],[Trwanie]], Q1928)</f>
        <v>7.5520370370370342</v>
      </c>
    </row>
    <row r="1930" spans="1:17" x14ac:dyDescent="0.25">
      <c r="A1930">
        <v>71807686</v>
      </c>
      <c r="B1930" s="1">
        <v>42943</v>
      </c>
      <c r="C1930" s="2">
        <v>0.60339120370370369</v>
      </c>
      <c r="D1930" s="2">
        <v>0.61410879629629633</v>
      </c>
      <c r="E1930">
        <f>IF(LEN(telefony[[#This Row],[nr]]) = 7, 1,0)</f>
        <v>0</v>
      </c>
      <c r="F1930">
        <f>IF(LEN(telefony[[#This Row],[nr]]) = 8, 1,0)</f>
        <v>1</v>
      </c>
      <c r="G1930">
        <f>IF(LEN(telefony[[#This Row],[nr]]) &gt;= 10, 1,0)</f>
        <v>0</v>
      </c>
      <c r="H1930">
        <f>IF(AND(MID(telefony[[#This Row],[nr]],1,2)="12",  telefony[[#This Row],[Czy stacjonarny]]=1), 1,0)</f>
        <v>0</v>
      </c>
      <c r="I1930" s="2">
        <f>IF(telefony[[#This Row],[Czy stacjonarny na 12]]=1, telefony[[#This Row],[zakonczenie]]-telefony[[#This Row],[rozpoczecie]]+I1929, I1929)</f>
        <v>0.13293981481481454</v>
      </c>
      <c r="J1930" s="9">
        <f>IF(telefony[[#This Row],[Czy stacjonarny]]=1, telefony[[#This Row],[zakonczenie]]-telefony[[#This Row],[rozpoczecie]]+J1929, J1929)</f>
        <v>7.9429398148148094</v>
      </c>
      <c r="K1930" s="9">
        <f>IF(telefony[[#This Row],[Czy komórkowy]]=1, telefony[[#This Row],[zakonczenie]]-telefony[[#This Row],[rozpoczecie]]+K1929, K1929)</f>
        <v>2.6361805555555557</v>
      </c>
      <c r="L1930" s="9">
        <f>IF(telefony[[#This Row],[Czy zagraniczne]]=1, telefony[[#This Row],[zakonczenie]]-telefony[[#This Row],[rozpoczecie]]+L1929, L1929)</f>
        <v>0.5302430555555564</v>
      </c>
      <c r="M1930" s="9">
        <f>IF(telefony[[#This Row],[Czy stacjonarny]]=1, telefony[[#This Row],[zakonczenie]]-telefony[[#This Row],[rozpoczecie]]+M1929, IF(telefony[[#This Row],[Czy komórkowy]]=1, telefony[[#This Row],[zakonczenie]]-telefony[[#This Row],[rozpoczecie]]+M1929, M1929))</f>
        <v>10.579120370370394</v>
      </c>
      <c r="N1930" s="2">
        <f>telefony[[#This Row],[zakonczenie]]-telefony[[#This Row],[rozpoczecie]]</f>
        <v>1.071759259259264E-2</v>
      </c>
      <c r="O1930">
        <f>IF(telefony[[#This Row],[Czy zagraniczne]]=1, ROUNDUP(telefony[[#This Row],[Trwanie]]*1440,0),0)</f>
        <v>0</v>
      </c>
      <c r="P1930" s="9">
        <f>IF(telefony[[#This Row],[Czy komórkowy]]=1, P1929+telefony[[#This Row],[Trwanie]], P1929)</f>
        <v>2.4715277777777782</v>
      </c>
      <c r="Q1930" s="9">
        <f>IF(telefony[[#This Row],[Czy stacjonarny]]=1, Q1929+telefony[[#This Row],[Trwanie]], Q1929)</f>
        <v>7.5520370370370342</v>
      </c>
    </row>
    <row r="1931" spans="1:17" x14ac:dyDescent="0.25">
      <c r="A1931">
        <v>7865609</v>
      </c>
      <c r="B1931" s="1">
        <v>42943</v>
      </c>
      <c r="C1931" s="2">
        <v>0.60826388888888894</v>
      </c>
      <c r="D1931" s="2">
        <v>0.61071759259259262</v>
      </c>
      <c r="E1931">
        <f>IF(LEN(telefony[[#This Row],[nr]]) = 7, 1,0)</f>
        <v>1</v>
      </c>
      <c r="F1931">
        <f>IF(LEN(telefony[[#This Row],[nr]]) = 8, 1,0)</f>
        <v>0</v>
      </c>
      <c r="G1931">
        <f>IF(LEN(telefony[[#This Row],[nr]]) &gt;= 10, 1,0)</f>
        <v>0</v>
      </c>
      <c r="H1931">
        <f>IF(AND(MID(telefony[[#This Row],[nr]],1,2)="12",  telefony[[#This Row],[Czy stacjonarny]]=1), 1,0)</f>
        <v>0</v>
      </c>
      <c r="I1931" s="2">
        <f>IF(telefony[[#This Row],[Czy stacjonarny na 12]]=1, telefony[[#This Row],[zakonczenie]]-telefony[[#This Row],[rozpoczecie]]+I1930, I1930)</f>
        <v>0.13293981481481454</v>
      </c>
      <c r="J1931" s="9">
        <f>IF(telefony[[#This Row],[Czy stacjonarny]]=1, telefony[[#This Row],[zakonczenie]]-telefony[[#This Row],[rozpoczecie]]+J1930, J1930)</f>
        <v>7.9453935185185127</v>
      </c>
      <c r="K1931" s="9">
        <f>IF(telefony[[#This Row],[Czy komórkowy]]=1, telefony[[#This Row],[zakonczenie]]-telefony[[#This Row],[rozpoczecie]]+K1930, K1930)</f>
        <v>2.6361805555555557</v>
      </c>
      <c r="L1931" s="9">
        <f>IF(telefony[[#This Row],[Czy zagraniczne]]=1, telefony[[#This Row],[zakonczenie]]-telefony[[#This Row],[rozpoczecie]]+L1930, L1930)</f>
        <v>0.5302430555555564</v>
      </c>
      <c r="M1931" s="9">
        <f>IF(telefony[[#This Row],[Czy stacjonarny]]=1, telefony[[#This Row],[zakonczenie]]-telefony[[#This Row],[rozpoczecie]]+M1930, IF(telefony[[#This Row],[Czy komórkowy]]=1, telefony[[#This Row],[zakonczenie]]-telefony[[#This Row],[rozpoczecie]]+M1930, M1930))</f>
        <v>10.581574074074098</v>
      </c>
      <c r="N1931" s="2">
        <f>telefony[[#This Row],[zakonczenie]]-telefony[[#This Row],[rozpoczecie]]</f>
        <v>2.4537037037036802E-3</v>
      </c>
      <c r="O1931">
        <f>IF(telefony[[#This Row],[Czy zagraniczne]]=1, ROUNDUP(telefony[[#This Row],[Trwanie]]*1440,0),0)</f>
        <v>0</v>
      </c>
      <c r="P1931" s="9">
        <f>IF(telefony[[#This Row],[Czy komórkowy]]=1, P1930+telefony[[#This Row],[Trwanie]], P1930)</f>
        <v>2.4715277777777782</v>
      </c>
      <c r="Q1931" s="9">
        <f>IF(telefony[[#This Row],[Czy stacjonarny]]=1, Q1930+telefony[[#This Row],[Trwanie]], Q1930)</f>
        <v>7.5544907407407376</v>
      </c>
    </row>
    <row r="1932" spans="1:17" x14ac:dyDescent="0.25">
      <c r="A1932">
        <v>5318850</v>
      </c>
      <c r="B1932" s="1">
        <v>42943</v>
      </c>
      <c r="C1932" s="2">
        <v>0.61053240740740744</v>
      </c>
      <c r="D1932" s="2">
        <v>0.61406249999999996</v>
      </c>
      <c r="E1932">
        <f>IF(LEN(telefony[[#This Row],[nr]]) = 7, 1,0)</f>
        <v>1</v>
      </c>
      <c r="F1932">
        <f>IF(LEN(telefony[[#This Row],[nr]]) = 8, 1,0)</f>
        <v>0</v>
      </c>
      <c r="G1932">
        <f>IF(LEN(telefony[[#This Row],[nr]]) &gt;= 10, 1,0)</f>
        <v>0</v>
      </c>
      <c r="H1932">
        <f>IF(AND(MID(telefony[[#This Row],[nr]],1,2)="12",  telefony[[#This Row],[Czy stacjonarny]]=1), 1,0)</f>
        <v>0</v>
      </c>
      <c r="I1932" s="2">
        <f>IF(telefony[[#This Row],[Czy stacjonarny na 12]]=1, telefony[[#This Row],[zakonczenie]]-telefony[[#This Row],[rozpoczecie]]+I1931, I1931)</f>
        <v>0.13293981481481454</v>
      </c>
      <c r="J1932" s="9">
        <f>IF(telefony[[#This Row],[Czy stacjonarny]]=1, telefony[[#This Row],[zakonczenie]]-telefony[[#This Row],[rozpoczecie]]+J1931, J1931)</f>
        <v>7.9489236111111055</v>
      </c>
      <c r="K1932" s="9">
        <f>IF(telefony[[#This Row],[Czy komórkowy]]=1, telefony[[#This Row],[zakonczenie]]-telefony[[#This Row],[rozpoczecie]]+K1931, K1931)</f>
        <v>2.6361805555555557</v>
      </c>
      <c r="L1932" s="9">
        <f>IF(telefony[[#This Row],[Czy zagraniczne]]=1, telefony[[#This Row],[zakonczenie]]-telefony[[#This Row],[rozpoczecie]]+L1931, L1931)</f>
        <v>0.5302430555555564</v>
      </c>
      <c r="M1932" s="9">
        <f>IF(telefony[[#This Row],[Czy stacjonarny]]=1, telefony[[#This Row],[zakonczenie]]-telefony[[#This Row],[rozpoczecie]]+M1931, IF(telefony[[#This Row],[Czy komórkowy]]=1, telefony[[#This Row],[zakonczenie]]-telefony[[#This Row],[rozpoczecie]]+M1931, M1931))</f>
        <v>10.585104166666691</v>
      </c>
      <c r="N1932" s="2">
        <f>telefony[[#This Row],[zakonczenie]]-telefony[[#This Row],[rozpoczecie]]</f>
        <v>3.5300925925925153E-3</v>
      </c>
      <c r="O1932">
        <f>IF(telefony[[#This Row],[Czy zagraniczne]]=1, ROUNDUP(telefony[[#This Row],[Trwanie]]*1440,0),0)</f>
        <v>0</v>
      </c>
      <c r="P1932" s="9">
        <f>IF(telefony[[#This Row],[Czy komórkowy]]=1, P1931+telefony[[#This Row],[Trwanie]], P1931)</f>
        <v>2.4715277777777782</v>
      </c>
      <c r="Q1932" s="9">
        <f>IF(telefony[[#This Row],[Czy stacjonarny]]=1, Q1931+telefony[[#This Row],[Trwanie]], Q1931)</f>
        <v>7.5580208333333303</v>
      </c>
    </row>
    <row r="1933" spans="1:17" x14ac:dyDescent="0.25">
      <c r="A1933">
        <v>63613334</v>
      </c>
      <c r="B1933" s="1">
        <v>42943</v>
      </c>
      <c r="C1933" s="2">
        <v>0.61393518518518519</v>
      </c>
      <c r="D1933" s="2">
        <v>0.61831018518518521</v>
      </c>
      <c r="E1933">
        <f>IF(LEN(telefony[[#This Row],[nr]]) = 7, 1,0)</f>
        <v>0</v>
      </c>
      <c r="F1933">
        <f>IF(LEN(telefony[[#This Row],[nr]]) = 8, 1,0)</f>
        <v>1</v>
      </c>
      <c r="G1933">
        <f>IF(LEN(telefony[[#This Row],[nr]]) &gt;= 10, 1,0)</f>
        <v>0</v>
      </c>
      <c r="H1933">
        <f>IF(AND(MID(telefony[[#This Row],[nr]],1,2)="12",  telefony[[#This Row],[Czy stacjonarny]]=1), 1,0)</f>
        <v>0</v>
      </c>
      <c r="I1933" s="2">
        <f>IF(telefony[[#This Row],[Czy stacjonarny na 12]]=1, telefony[[#This Row],[zakonczenie]]-telefony[[#This Row],[rozpoczecie]]+I1932, I1932)</f>
        <v>0.13293981481481454</v>
      </c>
      <c r="J1933" s="9">
        <f>IF(telefony[[#This Row],[Czy stacjonarny]]=1, telefony[[#This Row],[zakonczenie]]-telefony[[#This Row],[rozpoczecie]]+J1932, J1932)</f>
        <v>7.9489236111111055</v>
      </c>
      <c r="K1933" s="9">
        <f>IF(telefony[[#This Row],[Czy komórkowy]]=1, telefony[[#This Row],[zakonczenie]]-telefony[[#This Row],[rozpoczecie]]+K1932, K1932)</f>
        <v>2.6405555555555558</v>
      </c>
      <c r="L1933" s="9">
        <f>IF(telefony[[#This Row],[Czy zagraniczne]]=1, telefony[[#This Row],[zakonczenie]]-telefony[[#This Row],[rozpoczecie]]+L1932, L1932)</f>
        <v>0.5302430555555564</v>
      </c>
      <c r="M1933" s="9">
        <f>IF(telefony[[#This Row],[Czy stacjonarny]]=1, telefony[[#This Row],[zakonczenie]]-telefony[[#This Row],[rozpoczecie]]+M1932, IF(telefony[[#This Row],[Czy komórkowy]]=1, telefony[[#This Row],[zakonczenie]]-telefony[[#This Row],[rozpoczecie]]+M1932, M1932))</f>
        <v>10.58947916666669</v>
      </c>
      <c r="N1933" s="2">
        <f>telefony[[#This Row],[zakonczenie]]-telefony[[#This Row],[rozpoczecie]]</f>
        <v>4.3750000000000178E-3</v>
      </c>
      <c r="O1933">
        <f>IF(telefony[[#This Row],[Czy zagraniczne]]=1, ROUNDUP(telefony[[#This Row],[Trwanie]]*1440,0),0)</f>
        <v>0</v>
      </c>
      <c r="P1933" s="9">
        <f>IF(telefony[[#This Row],[Czy komórkowy]]=1, P1932+telefony[[#This Row],[Trwanie]], P1932)</f>
        <v>2.4759027777777782</v>
      </c>
      <c r="Q1933" s="9">
        <f>IF(telefony[[#This Row],[Czy stacjonarny]]=1, Q1932+telefony[[#This Row],[Trwanie]], Q1932)</f>
        <v>7.5580208333333303</v>
      </c>
    </row>
    <row r="1934" spans="1:17" x14ac:dyDescent="0.25">
      <c r="A1934">
        <v>2256093</v>
      </c>
      <c r="B1934" s="1">
        <v>42943</v>
      </c>
      <c r="C1934" s="2">
        <v>0.61958333333333337</v>
      </c>
      <c r="D1934" s="2">
        <v>0.62275462962962957</v>
      </c>
      <c r="E1934">
        <f>IF(LEN(telefony[[#This Row],[nr]]) = 7, 1,0)</f>
        <v>1</v>
      </c>
      <c r="F1934">
        <f>IF(LEN(telefony[[#This Row],[nr]]) = 8, 1,0)</f>
        <v>0</v>
      </c>
      <c r="G1934">
        <f>IF(LEN(telefony[[#This Row],[nr]]) &gt;= 10, 1,0)</f>
        <v>0</v>
      </c>
      <c r="H1934">
        <f>IF(AND(MID(telefony[[#This Row],[nr]],1,2)="12",  telefony[[#This Row],[Czy stacjonarny]]=1), 1,0)</f>
        <v>0</v>
      </c>
      <c r="I1934" s="2">
        <f>IF(telefony[[#This Row],[Czy stacjonarny na 12]]=1, telefony[[#This Row],[zakonczenie]]-telefony[[#This Row],[rozpoczecie]]+I1933, I1933)</f>
        <v>0.13293981481481454</v>
      </c>
      <c r="J1934" s="9">
        <f>IF(telefony[[#This Row],[Czy stacjonarny]]=1, telefony[[#This Row],[zakonczenie]]-telefony[[#This Row],[rozpoczecie]]+J1933, J1933)</f>
        <v>7.9520949074074014</v>
      </c>
      <c r="K1934" s="9">
        <f>IF(telefony[[#This Row],[Czy komórkowy]]=1, telefony[[#This Row],[zakonczenie]]-telefony[[#This Row],[rozpoczecie]]+K1933, K1933)</f>
        <v>2.6405555555555558</v>
      </c>
      <c r="L1934" s="9">
        <f>IF(telefony[[#This Row],[Czy zagraniczne]]=1, telefony[[#This Row],[zakonczenie]]-telefony[[#This Row],[rozpoczecie]]+L1933, L1933)</f>
        <v>0.5302430555555564</v>
      </c>
      <c r="M1934" s="9">
        <f>IF(telefony[[#This Row],[Czy stacjonarny]]=1, telefony[[#This Row],[zakonczenie]]-telefony[[#This Row],[rozpoczecie]]+M1933, IF(telefony[[#This Row],[Czy komórkowy]]=1, telefony[[#This Row],[zakonczenie]]-telefony[[#This Row],[rozpoczecie]]+M1933, M1933))</f>
        <v>10.592650462962986</v>
      </c>
      <c r="N1934" s="2">
        <f>telefony[[#This Row],[zakonczenie]]-telefony[[#This Row],[rozpoczecie]]</f>
        <v>3.1712962962961999E-3</v>
      </c>
      <c r="O1934">
        <f>IF(telefony[[#This Row],[Czy zagraniczne]]=1, ROUNDUP(telefony[[#This Row],[Trwanie]]*1440,0),0)</f>
        <v>0</v>
      </c>
      <c r="P1934" s="9">
        <f>IF(telefony[[#This Row],[Czy komórkowy]]=1, P1933+telefony[[#This Row],[Trwanie]], P1933)</f>
        <v>2.4759027777777782</v>
      </c>
      <c r="Q1934" s="9">
        <f>IF(telefony[[#This Row],[Czy stacjonarny]]=1, Q1933+telefony[[#This Row],[Trwanie]], Q1933)</f>
        <v>7.5611921296296263</v>
      </c>
    </row>
    <row r="1935" spans="1:17" x14ac:dyDescent="0.25">
      <c r="A1935">
        <v>7421094</v>
      </c>
      <c r="B1935" s="1">
        <v>42943</v>
      </c>
      <c r="C1935" s="2">
        <v>0.62206018518518513</v>
      </c>
      <c r="D1935" s="2">
        <v>0.62554398148148149</v>
      </c>
      <c r="E1935">
        <f>IF(LEN(telefony[[#This Row],[nr]]) = 7, 1,0)</f>
        <v>1</v>
      </c>
      <c r="F1935">
        <f>IF(LEN(telefony[[#This Row],[nr]]) = 8, 1,0)</f>
        <v>0</v>
      </c>
      <c r="G1935">
        <f>IF(LEN(telefony[[#This Row],[nr]]) &gt;= 10, 1,0)</f>
        <v>0</v>
      </c>
      <c r="H1935">
        <f>IF(AND(MID(telefony[[#This Row],[nr]],1,2)="12",  telefony[[#This Row],[Czy stacjonarny]]=1), 1,0)</f>
        <v>0</v>
      </c>
      <c r="I1935" s="2">
        <f>IF(telefony[[#This Row],[Czy stacjonarny na 12]]=1, telefony[[#This Row],[zakonczenie]]-telefony[[#This Row],[rozpoczecie]]+I1934, I1934)</f>
        <v>0.13293981481481454</v>
      </c>
      <c r="J1935" s="9">
        <f>IF(telefony[[#This Row],[Czy stacjonarny]]=1, telefony[[#This Row],[zakonczenie]]-telefony[[#This Row],[rozpoczecie]]+J1934, J1934)</f>
        <v>7.955578703703698</v>
      </c>
      <c r="K1935" s="9">
        <f>IF(telefony[[#This Row],[Czy komórkowy]]=1, telefony[[#This Row],[zakonczenie]]-telefony[[#This Row],[rozpoczecie]]+K1934, K1934)</f>
        <v>2.6405555555555558</v>
      </c>
      <c r="L1935" s="9">
        <f>IF(telefony[[#This Row],[Czy zagraniczne]]=1, telefony[[#This Row],[zakonczenie]]-telefony[[#This Row],[rozpoczecie]]+L1934, L1934)</f>
        <v>0.5302430555555564</v>
      </c>
      <c r="M1935" s="9">
        <f>IF(telefony[[#This Row],[Czy stacjonarny]]=1, telefony[[#This Row],[zakonczenie]]-telefony[[#This Row],[rozpoczecie]]+M1934, IF(telefony[[#This Row],[Czy komórkowy]]=1, telefony[[#This Row],[zakonczenie]]-telefony[[#This Row],[rozpoczecie]]+M1934, M1934))</f>
        <v>10.596134259259282</v>
      </c>
      <c r="N1935" s="2">
        <f>telefony[[#This Row],[zakonczenie]]-telefony[[#This Row],[rozpoczecie]]</f>
        <v>3.4837962962963598E-3</v>
      </c>
      <c r="O1935">
        <f>IF(telefony[[#This Row],[Czy zagraniczne]]=1, ROUNDUP(telefony[[#This Row],[Trwanie]]*1440,0),0)</f>
        <v>0</v>
      </c>
      <c r="P1935" s="9">
        <f>IF(telefony[[#This Row],[Czy komórkowy]]=1, P1934+telefony[[#This Row],[Trwanie]], P1934)</f>
        <v>2.4759027777777782</v>
      </c>
      <c r="Q1935" s="9">
        <f>IF(telefony[[#This Row],[Czy stacjonarny]]=1, Q1934+telefony[[#This Row],[Trwanie]], Q1934)</f>
        <v>7.5646759259259229</v>
      </c>
    </row>
    <row r="1936" spans="1:17" x14ac:dyDescent="0.25">
      <c r="A1936">
        <v>5376362</v>
      </c>
      <c r="B1936" s="1">
        <v>42943</v>
      </c>
      <c r="C1936" s="2">
        <v>0.6255208333333333</v>
      </c>
      <c r="D1936" s="2">
        <v>0.63026620370370368</v>
      </c>
      <c r="E1936">
        <f>IF(LEN(telefony[[#This Row],[nr]]) = 7, 1,0)</f>
        <v>1</v>
      </c>
      <c r="F1936">
        <f>IF(LEN(telefony[[#This Row],[nr]]) = 8, 1,0)</f>
        <v>0</v>
      </c>
      <c r="G1936">
        <f>IF(LEN(telefony[[#This Row],[nr]]) &gt;= 10, 1,0)</f>
        <v>0</v>
      </c>
      <c r="H1936">
        <f>IF(AND(MID(telefony[[#This Row],[nr]],1,2)="12",  telefony[[#This Row],[Czy stacjonarny]]=1), 1,0)</f>
        <v>0</v>
      </c>
      <c r="I1936" s="2">
        <f>IF(telefony[[#This Row],[Czy stacjonarny na 12]]=1, telefony[[#This Row],[zakonczenie]]-telefony[[#This Row],[rozpoczecie]]+I1935, I1935)</f>
        <v>0.13293981481481454</v>
      </c>
      <c r="J1936" s="9">
        <f>IF(telefony[[#This Row],[Czy stacjonarny]]=1, telefony[[#This Row],[zakonczenie]]-telefony[[#This Row],[rozpoczecie]]+J1935, J1935)</f>
        <v>7.9603240740740686</v>
      </c>
      <c r="K1936" s="9">
        <f>IF(telefony[[#This Row],[Czy komórkowy]]=1, telefony[[#This Row],[zakonczenie]]-telefony[[#This Row],[rozpoczecie]]+K1935, K1935)</f>
        <v>2.6405555555555558</v>
      </c>
      <c r="L1936" s="9">
        <f>IF(telefony[[#This Row],[Czy zagraniczne]]=1, telefony[[#This Row],[zakonczenie]]-telefony[[#This Row],[rozpoczecie]]+L1935, L1935)</f>
        <v>0.5302430555555564</v>
      </c>
      <c r="M1936" s="9">
        <f>IF(telefony[[#This Row],[Czy stacjonarny]]=1, telefony[[#This Row],[zakonczenie]]-telefony[[#This Row],[rozpoczecie]]+M1935, IF(telefony[[#This Row],[Czy komórkowy]]=1, telefony[[#This Row],[zakonczenie]]-telefony[[#This Row],[rozpoczecie]]+M1935, M1935))</f>
        <v>10.600879629629652</v>
      </c>
      <c r="N1936" s="2">
        <f>telefony[[#This Row],[zakonczenie]]-telefony[[#This Row],[rozpoczecie]]</f>
        <v>4.745370370370372E-3</v>
      </c>
      <c r="O1936">
        <f>IF(telefony[[#This Row],[Czy zagraniczne]]=1, ROUNDUP(telefony[[#This Row],[Trwanie]]*1440,0),0)</f>
        <v>0</v>
      </c>
      <c r="P1936" s="9">
        <f>IF(telefony[[#This Row],[Czy komórkowy]]=1, P1935+telefony[[#This Row],[Trwanie]], P1935)</f>
        <v>2.4759027777777782</v>
      </c>
      <c r="Q1936" s="9">
        <f>IF(telefony[[#This Row],[Czy stacjonarny]]=1, Q1935+telefony[[#This Row],[Trwanie]], Q1935)</f>
        <v>7.5694212962962935</v>
      </c>
    </row>
    <row r="1937" spans="1:17" x14ac:dyDescent="0.25">
      <c r="A1937">
        <v>8967842</v>
      </c>
      <c r="B1937" s="1">
        <v>42944</v>
      </c>
      <c r="C1937" s="2">
        <v>0.3369328703703704</v>
      </c>
      <c r="D1937" s="2">
        <v>0.34400462962962963</v>
      </c>
      <c r="E1937">
        <f>IF(LEN(telefony[[#This Row],[nr]]) = 7, 1,0)</f>
        <v>1</v>
      </c>
      <c r="F1937">
        <f>IF(LEN(telefony[[#This Row],[nr]]) = 8, 1,0)</f>
        <v>0</v>
      </c>
      <c r="G1937">
        <f>IF(LEN(telefony[[#This Row],[nr]]) &gt;= 10, 1,0)</f>
        <v>0</v>
      </c>
      <c r="H1937">
        <f>IF(AND(MID(telefony[[#This Row],[nr]],1,2)="12",  telefony[[#This Row],[Czy stacjonarny]]=1), 1,0)</f>
        <v>0</v>
      </c>
      <c r="I1937" s="2">
        <f>IF(telefony[[#This Row],[Czy stacjonarny na 12]]=1, telefony[[#This Row],[zakonczenie]]-telefony[[#This Row],[rozpoczecie]]+I1936, I1936)</f>
        <v>0.13293981481481454</v>
      </c>
      <c r="J1937" s="9">
        <f>IF(telefony[[#This Row],[Czy stacjonarny]]=1, telefony[[#This Row],[zakonczenie]]-telefony[[#This Row],[rozpoczecie]]+J1936, J1936)</f>
        <v>7.9673958333333275</v>
      </c>
      <c r="K1937" s="9">
        <f>IF(telefony[[#This Row],[Czy komórkowy]]=1, telefony[[#This Row],[zakonczenie]]-telefony[[#This Row],[rozpoczecie]]+K1936, K1936)</f>
        <v>2.6405555555555558</v>
      </c>
      <c r="L1937" s="9">
        <f>IF(telefony[[#This Row],[Czy zagraniczne]]=1, telefony[[#This Row],[zakonczenie]]-telefony[[#This Row],[rozpoczecie]]+L1936, L1936)</f>
        <v>0.5302430555555564</v>
      </c>
      <c r="M1937" s="9">
        <f>IF(telefony[[#This Row],[Czy stacjonarny]]=1, telefony[[#This Row],[zakonczenie]]-telefony[[#This Row],[rozpoczecie]]+M1936, IF(telefony[[#This Row],[Czy komórkowy]]=1, telefony[[#This Row],[zakonczenie]]-telefony[[#This Row],[rozpoczecie]]+M1936, M1936))</f>
        <v>10.607951388888912</v>
      </c>
      <c r="N1937" s="2">
        <f>telefony[[#This Row],[zakonczenie]]-telefony[[#This Row],[rozpoczecie]]</f>
        <v>7.071759259259236E-3</v>
      </c>
      <c r="O1937">
        <f>IF(telefony[[#This Row],[Czy zagraniczne]]=1, ROUNDUP(telefony[[#This Row],[Trwanie]]*1440,0),0)</f>
        <v>0</v>
      </c>
      <c r="P1937" s="9">
        <f>IF(telefony[[#This Row],[Czy komórkowy]]=1, P1936+telefony[[#This Row],[Trwanie]], P1936)</f>
        <v>2.4759027777777782</v>
      </c>
      <c r="Q1937" s="9">
        <f>IF(telefony[[#This Row],[Czy stacjonarny]]=1, Q1936+telefony[[#This Row],[Trwanie]], Q1936)</f>
        <v>7.5764930555555523</v>
      </c>
    </row>
    <row r="1938" spans="1:17" x14ac:dyDescent="0.25">
      <c r="A1938">
        <v>76644634</v>
      </c>
      <c r="B1938" s="1">
        <v>42944</v>
      </c>
      <c r="C1938" s="2">
        <v>0.33696759259259257</v>
      </c>
      <c r="D1938" s="2">
        <v>0.33809027777777778</v>
      </c>
      <c r="E1938">
        <f>IF(LEN(telefony[[#This Row],[nr]]) = 7, 1,0)</f>
        <v>0</v>
      </c>
      <c r="F1938">
        <f>IF(LEN(telefony[[#This Row],[nr]]) = 8, 1,0)</f>
        <v>1</v>
      </c>
      <c r="G1938">
        <f>IF(LEN(telefony[[#This Row],[nr]]) &gt;= 10, 1,0)</f>
        <v>0</v>
      </c>
      <c r="H1938">
        <f>IF(AND(MID(telefony[[#This Row],[nr]],1,2)="12",  telefony[[#This Row],[Czy stacjonarny]]=1), 1,0)</f>
        <v>0</v>
      </c>
      <c r="I1938" s="2">
        <f>IF(telefony[[#This Row],[Czy stacjonarny na 12]]=1, telefony[[#This Row],[zakonczenie]]-telefony[[#This Row],[rozpoczecie]]+I1937, I1937)</f>
        <v>0.13293981481481454</v>
      </c>
      <c r="J1938" s="9">
        <f>IF(telefony[[#This Row],[Czy stacjonarny]]=1, telefony[[#This Row],[zakonczenie]]-telefony[[#This Row],[rozpoczecie]]+J1937, J1937)</f>
        <v>7.9673958333333275</v>
      </c>
      <c r="K1938" s="9">
        <f>IF(telefony[[#This Row],[Czy komórkowy]]=1, telefony[[#This Row],[zakonczenie]]-telefony[[#This Row],[rozpoczecie]]+K1937, K1937)</f>
        <v>2.6416782407407409</v>
      </c>
      <c r="L1938" s="9">
        <f>IF(telefony[[#This Row],[Czy zagraniczne]]=1, telefony[[#This Row],[zakonczenie]]-telefony[[#This Row],[rozpoczecie]]+L1937, L1937)</f>
        <v>0.5302430555555564</v>
      </c>
      <c r="M1938" s="9">
        <f>IF(telefony[[#This Row],[Czy stacjonarny]]=1, telefony[[#This Row],[zakonczenie]]-telefony[[#This Row],[rozpoczecie]]+M1937, IF(telefony[[#This Row],[Czy komórkowy]]=1, telefony[[#This Row],[zakonczenie]]-telefony[[#This Row],[rozpoczecie]]+M1937, M1937))</f>
        <v>10.609074074074098</v>
      </c>
      <c r="N1938" s="2">
        <f>telefony[[#This Row],[zakonczenie]]-telefony[[#This Row],[rozpoczecie]]</f>
        <v>1.1226851851852127E-3</v>
      </c>
      <c r="O1938">
        <f>IF(telefony[[#This Row],[Czy zagraniczne]]=1, ROUNDUP(telefony[[#This Row],[Trwanie]]*1440,0),0)</f>
        <v>0</v>
      </c>
      <c r="P1938" s="9">
        <f>IF(telefony[[#This Row],[Czy komórkowy]]=1, P1937+telefony[[#This Row],[Trwanie]], P1937)</f>
        <v>2.4770254629629633</v>
      </c>
      <c r="Q1938" s="9">
        <f>IF(telefony[[#This Row],[Czy stacjonarny]]=1, Q1937+telefony[[#This Row],[Trwanie]], Q1937)</f>
        <v>7.5764930555555523</v>
      </c>
    </row>
    <row r="1939" spans="1:17" x14ac:dyDescent="0.25">
      <c r="A1939">
        <v>7622819</v>
      </c>
      <c r="B1939" s="1">
        <v>42944</v>
      </c>
      <c r="C1939" s="2">
        <v>0.33831018518518519</v>
      </c>
      <c r="D1939" s="2">
        <v>0.34758101851851853</v>
      </c>
      <c r="E1939">
        <f>IF(LEN(telefony[[#This Row],[nr]]) = 7, 1,0)</f>
        <v>1</v>
      </c>
      <c r="F1939">
        <f>IF(LEN(telefony[[#This Row],[nr]]) = 8, 1,0)</f>
        <v>0</v>
      </c>
      <c r="G1939">
        <f>IF(LEN(telefony[[#This Row],[nr]]) &gt;= 10, 1,0)</f>
        <v>0</v>
      </c>
      <c r="H1939">
        <f>IF(AND(MID(telefony[[#This Row],[nr]],1,2)="12",  telefony[[#This Row],[Czy stacjonarny]]=1), 1,0)</f>
        <v>0</v>
      </c>
      <c r="I1939" s="2">
        <f>IF(telefony[[#This Row],[Czy stacjonarny na 12]]=1, telefony[[#This Row],[zakonczenie]]-telefony[[#This Row],[rozpoczecie]]+I1938, I1938)</f>
        <v>0.13293981481481454</v>
      </c>
      <c r="J1939" s="9">
        <f>IF(telefony[[#This Row],[Czy stacjonarny]]=1, telefony[[#This Row],[zakonczenie]]-telefony[[#This Row],[rozpoczecie]]+J1938, J1938)</f>
        <v>7.9766666666666612</v>
      </c>
      <c r="K1939" s="9">
        <f>IF(telefony[[#This Row],[Czy komórkowy]]=1, telefony[[#This Row],[zakonczenie]]-telefony[[#This Row],[rozpoczecie]]+K1938, K1938)</f>
        <v>2.6416782407407409</v>
      </c>
      <c r="L1939" s="9">
        <f>IF(telefony[[#This Row],[Czy zagraniczne]]=1, telefony[[#This Row],[zakonczenie]]-telefony[[#This Row],[rozpoczecie]]+L1938, L1938)</f>
        <v>0.5302430555555564</v>
      </c>
      <c r="M1939" s="9">
        <f>IF(telefony[[#This Row],[Czy stacjonarny]]=1, telefony[[#This Row],[zakonczenie]]-telefony[[#This Row],[rozpoczecie]]+M1938, IF(telefony[[#This Row],[Czy komórkowy]]=1, telefony[[#This Row],[zakonczenie]]-telefony[[#This Row],[rozpoczecie]]+M1938, M1938))</f>
        <v>10.618344907407431</v>
      </c>
      <c r="N1939" s="2">
        <f>telefony[[#This Row],[zakonczenie]]-telefony[[#This Row],[rozpoczecie]]</f>
        <v>9.2708333333333393E-3</v>
      </c>
      <c r="O1939">
        <f>IF(telefony[[#This Row],[Czy zagraniczne]]=1, ROUNDUP(telefony[[#This Row],[Trwanie]]*1440,0),0)</f>
        <v>0</v>
      </c>
      <c r="P1939" s="9">
        <f>IF(telefony[[#This Row],[Czy komórkowy]]=1, P1938+telefony[[#This Row],[Trwanie]], P1938)</f>
        <v>2.4770254629629633</v>
      </c>
      <c r="Q1939" s="9">
        <f>IF(telefony[[#This Row],[Czy stacjonarny]]=1, Q1938+telefony[[#This Row],[Trwanie]], Q1938)</f>
        <v>7.5857638888888861</v>
      </c>
    </row>
    <row r="1940" spans="1:17" x14ac:dyDescent="0.25">
      <c r="A1940">
        <v>3524259</v>
      </c>
      <c r="B1940" s="1">
        <v>42944</v>
      </c>
      <c r="C1940" s="2">
        <v>0.33927083333333335</v>
      </c>
      <c r="D1940" s="2">
        <v>0.34861111111111109</v>
      </c>
      <c r="E1940">
        <f>IF(LEN(telefony[[#This Row],[nr]]) = 7, 1,0)</f>
        <v>1</v>
      </c>
      <c r="F1940">
        <f>IF(LEN(telefony[[#This Row],[nr]]) = 8, 1,0)</f>
        <v>0</v>
      </c>
      <c r="G1940">
        <f>IF(LEN(telefony[[#This Row],[nr]]) &gt;= 10, 1,0)</f>
        <v>0</v>
      </c>
      <c r="H1940">
        <f>IF(AND(MID(telefony[[#This Row],[nr]],1,2)="12",  telefony[[#This Row],[Czy stacjonarny]]=1), 1,0)</f>
        <v>0</v>
      </c>
      <c r="I1940" s="2">
        <f>IF(telefony[[#This Row],[Czy stacjonarny na 12]]=1, telefony[[#This Row],[zakonczenie]]-telefony[[#This Row],[rozpoczecie]]+I1939, I1939)</f>
        <v>0.13293981481481454</v>
      </c>
      <c r="J1940" s="9">
        <f>IF(telefony[[#This Row],[Czy stacjonarny]]=1, telefony[[#This Row],[zakonczenie]]-telefony[[#This Row],[rozpoczecie]]+J1939, J1939)</f>
        <v>7.9860069444444388</v>
      </c>
      <c r="K1940" s="9">
        <f>IF(telefony[[#This Row],[Czy komórkowy]]=1, telefony[[#This Row],[zakonczenie]]-telefony[[#This Row],[rozpoczecie]]+K1939, K1939)</f>
        <v>2.6416782407407409</v>
      </c>
      <c r="L1940" s="9">
        <f>IF(telefony[[#This Row],[Czy zagraniczne]]=1, telefony[[#This Row],[zakonczenie]]-telefony[[#This Row],[rozpoczecie]]+L1939, L1939)</f>
        <v>0.5302430555555564</v>
      </c>
      <c r="M1940" s="9">
        <f>IF(telefony[[#This Row],[Czy stacjonarny]]=1, telefony[[#This Row],[zakonczenie]]-telefony[[#This Row],[rozpoczecie]]+M1939, IF(telefony[[#This Row],[Czy komórkowy]]=1, telefony[[#This Row],[zakonczenie]]-telefony[[#This Row],[rozpoczecie]]+M1939, M1939))</f>
        <v>10.627685185185209</v>
      </c>
      <c r="N1940" s="2">
        <f>telefony[[#This Row],[zakonczenie]]-telefony[[#This Row],[rozpoczecie]]</f>
        <v>9.340277777777739E-3</v>
      </c>
      <c r="O1940">
        <f>IF(telefony[[#This Row],[Czy zagraniczne]]=1, ROUNDUP(telefony[[#This Row],[Trwanie]]*1440,0),0)</f>
        <v>0</v>
      </c>
      <c r="P1940" s="9">
        <f>IF(telefony[[#This Row],[Czy komórkowy]]=1, P1939+telefony[[#This Row],[Trwanie]], P1939)</f>
        <v>2.4770254629629633</v>
      </c>
      <c r="Q1940" s="9">
        <f>IF(telefony[[#This Row],[Czy stacjonarny]]=1, Q1939+telefony[[#This Row],[Trwanie]], Q1939)</f>
        <v>7.5951041666666637</v>
      </c>
    </row>
    <row r="1941" spans="1:17" x14ac:dyDescent="0.25">
      <c r="A1941">
        <v>5550678</v>
      </c>
      <c r="B1941" s="1">
        <v>42944</v>
      </c>
      <c r="C1941" s="2">
        <v>0.34497685185185184</v>
      </c>
      <c r="D1941" s="2">
        <v>0.35487268518518517</v>
      </c>
      <c r="E1941">
        <f>IF(LEN(telefony[[#This Row],[nr]]) = 7, 1,0)</f>
        <v>1</v>
      </c>
      <c r="F1941">
        <f>IF(LEN(telefony[[#This Row],[nr]]) = 8, 1,0)</f>
        <v>0</v>
      </c>
      <c r="G1941">
        <f>IF(LEN(telefony[[#This Row],[nr]]) &gt;= 10, 1,0)</f>
        <v>0</v>
      </c>
      <c r="H1941">
        <f>IF(AND(MID(telefony[[#This Row],[nr]],1,2)="12",  telefony[[#This Row],[Czy stacjonarny]]=1), 1,0)</f>
        <v>0</v>
      </c>
      <c r="I1941" s="2">
        <f>IF(telefony[[#This Row],[Czy stacjonarny na 12]]=1, telefony[[#This Row],[zakonczenie]]-telefony[[#This Row],[rozpoczecie]]+I1940, I1940)</f>
        <v>0.13293981481481454</v>
      </c>
      <c r="J1941" s="9">
        <f>IF(telefony[[#This Row],[Czy stacjonarny]]=1, telefony[[#This Row],[zakonczenie]]-telefony[[#This Row],[rozpoczecie]]+J1940, J1940)</f>
        <v>7.995902777777772</v>
      </c>
      <c r="K1941" s="9">
        <f>IF(telefony[[#This Row],[Czy komórkowy]]=1, telefony[[#This Row],[zakonczenie]]-telefony[[#This Row],[rozpoczecie]]+K1940, K1940)</f>
        <v>2.6416782407407409</v>
      </c>
      <c r="L1941" s="9">
        <f>IF(telefony[[#This Row],[Czy zagraniczne]]=1, telefony[[#This Row],[zakonczenie]]-telefony[[#This Row],[rozpoczecie]]+L1940, L1940)</f>
        <v>0.5302430555555564</v>
      </c>
      <c r="M1941" s="9">
        <f>IF(telefony[[#This Row],[Czy stacjonarny]]=1, telefony[[#This Row],[zakonczenie]]-telefony[[#This Row],[rozpoczecie]]+M1940, IF(telefony[[#This Row],[Czy komórkowy]]=1, telefony[[#This Row],[zakonczenie]]-telefony[[#This Row],[rozpoczecie]]+M1940, M1940))</f>
        <v>10.637581018518542</v>
      </c>
      <c r="N1941" s="2">
        <f>telefony[[#This Row],[zakonczenie]]-telefony[[#This Row],[rozpoczecie]]</f>
        <v>9.8958333333333259E-3</v>
      </c>
      <c r="O1941">
        <f>IF(telefony[[#This Row],[Czy zagraniczne]]=1, ROUNDUP(telefony[[#This Row],[Trwanie]]*1440,0),0)</f>
        <v>0</v>
      </c>
      <c r="P1941" s="9">
        <f>IF(telefony[[#This Row],[Czy komórkowy]]=1, P1940+telefony[[#This Row],[Trwanie]], P1940)</f>
        <v>2.4770254629629633</v>
      </c>
      <c r="Q1941" s="9">
        <f>IF(telefony[[#This Row],[Czy stacjonarny]]=1, Q1940+telefony[[#This Row],[Trwanie]], Q1940)</f>
        <v>7.6049999999999969</v>
      </c>
    </row>
    <row r="1942" spans="1:17" x14ac:dyDescent="0.25">
      <c r="A1942">
        <v>41852472</v>
      </c>
      <c r="B1942" s="1">
        <v>42944</v>
      </c>
      <c r="C1942" s="2">
        <v>0.34826388888888887</v>
      </c>
      <c r="D1942" s="2">
        <v>0.34871527777777778</v>
      </c>
      <c r="E1942">
        <f>IF(LEN(telefony[[#This Row],[nr]]) = 7, 1,0)</f>
        <v>0</v>
      </c>
      <c r="F1942">
        <f>IF(LEN(telefony[[#This Row],[nr]]) = 8, 1,0)</f>
        <v>1</v>
      </c>
      <c r="G1942">
        <f>IF(LEN(telefony[[#This Row],[nr]]) &gt;= 10, 1,0)</f>
        <v>0</v>
      </c>
      <c r="H1942">
        <f>IF(AND(MID(telefony[[#This Row],[nr]],1,2)="12",  telefony[[#This Row],[Czy stacjonarny]]=1), 1,0)</f>
        <v>0</v>
      </c>
      <c r="I1942" s="2">
        <f>IF(telefony[[#This Row],[Czy stacjonarny na 12]]=1, telefony[[#This Row],[zakonczenie]]-telefony[[#This Row],[rozpoczecie]]+I1941, I1941)</f>
        <v>0.13293981481481454</v>
      </c>
      <c r="J1942" s="9">
        <f>IF(telefony[[#This Row],[Czy stacjonarny]]=1, telefony[[#This Row],[zakonczenie]]-telefony[[#This Row],[rozpoczecie]]+J1941, J1941)</f>
        <v>7.995902777777772</v>
      </c>
      <c r="K1942" s="9">
        <f>IF(telefony[[#This Row],[Czy komórkowy]]=1, telefony[[#This Row],[zakonczenie]]-telefony[[#This Row],[rozpoczecie]]+K1941, K1941)</f>
        <v>2.6421296296296299</v>
      </c>
      <c r="L1942" s="9">
        <f>IF(telefony[[#This Row],[Czy zagraniczne]]=1, telefony[[#This Row],[zakonczenie]]-telefony[[#This Row],[rozpoczecie]]+L1941, L1941)</f>
        <v>0.5302430555555564</v>
      </c>
      <c r="M1942" s="9">
        <f>IF(telefony[[#This Row],[Czy stacjonarny]]=1, telefony[[#This Row],[zakonczenie]]-telefony[[#This Row],[rozpoczecie]]+M1941, IF(telefony[[#This Row],[Czy komórkowy]]=1, telefony[[#This Row],[zakonczenie]]-telefony[[#This Row],[rozpoczecie]]+M1941, M1941))</f>
        <v>10.638032407407431</v>
      </c>
      <c r="N1942" s="2">
        <f>telefony[[#This Row],[zakonczenie]]-telefony[[#This Row],[rozpoczecie]]</f>
        <v>4.5138888888890394E-4</v>
      </c>
      <c r="O1942">
        <f>IF(telefony[[#This Row],[Czy zagraniczne]]=1, ROUNDUP(telefony[[#This Row],[Trwanie]]*1440,0),0)</f>
        <v>0</v>
      </c>
      <c r="P1942" s="9">
        <f>IF(telefony[[#This Row],[Czy komórkowy]]=1, P1941+telefony[[#This Row],[Trwanie]], P1941)</f>
        <v>2.4774768518518524</v>
      </c>
      <c r="Q1942" s="9">
        <f>IF(telefony[[#This Row],[Czy stacjonarny]]=1, Q1941+telefony[[#This Row],[Trwanie]], Q1941)</f>
        <v>7.6049999999999969</v>
      </c>
    </row>
    <row r="1943" spans="1:17" x14ac:dyDescent="0.25">
      <c r="A1943">
        <v>8799570155</v>
      </c>
      <c r="B1943" s="1">
        <v>42944</v>
      </c>
      <c r="C1943" s="2">
        <v>0.34932870370370372</v>
      </c>
      <c r="D1943" s="2">
        <v>0.35365740740740742</v>
      </c>
      <c r="E1943">
        <f>IF(LEN(telefony[[#This Row],[nr]]) = 7, 1,0)</f>
        <v>0</v>
      </c>
      <c r="F1943">
        <f>IF(LEN(telefony[[#This Row],[nr]]) = 8, 1,0)</f>
        <v>0</v>
      </c>
      <c r="G1943">
        <f>IF(LEN(telefony[[#This Row],[nr]]) &gt;= 10, 1,0)</f>
        <v>1</v>
      </c>
      <c r="H1943">
        <f>IF(AND(MID(telefony[[#This Row],[nr]],1,2)="12",  telefony[[#This Row],[Czy stacjonarny]]=1), 1,0)</f>
        <v>0</v>
      </c>
      <c r="I1943" s="2">
        <f>IF(telefony[[#This Row],[Czy stacjonarny na 12]]=1, telefony[[#This Row],[zakonczenie]]-telefony[[#This Row],[rozpoczecie]]+I1942, I1942)</f>
        <v>0.13293981481481454</v>
      </c>
      <c r="J1943" s="9">
        <f>IF(telefony[[#This Row],[Czy stacjonarny]]=1, telefony[[#This Row],[zakonczenie]]-telefony[[#This Row],[rozpoczecie]]+J1942, J1942)</f>
        <v>7.995902777777772</v>
      </c>
      <c r="K1943" s="9">
        <f>IF(telefony[[#This Row],[Czy komórkowy]]=1, telefony[[#This Row],[zakonczenie]]-telefony[[#This Row],[rozpoczecie]]+K1942, K1942)</f>
        <v>2.6421296296296299</v>
      </c>
      <c r="L1943" s="9">
        <f>IF(telefony[[#This Row],[Czy zagraniczne]]=1, telefony[[#This Row],[zakonczenie]]-telefony[[#This Row],[rozpoczecie]]+L1942, L1942)</f>
        <v>0.53457175925926004</v>
      </c>
      <c r="M1943" s="9">
        <f>IF(telefony[[#This Row],[Czy stacjonarny]]=1, telefony[[#This Row],[zakonczenie]]-telefony[[#This Row],[rozpoczecie]]+M1942, IF(telefony[[#This Row],[Czy komórkowy]]=1, telefony[[#This Row],[zakonczenie]]-telefony[[#This Row],[rozpoczecie]]+M1942, M1942))</f>
        <v>10.638032407407431</v>
      </c>
      <c r="N1943" s="2">
        <f>telefony[[#This Row],[zakonczenie]]-telefony[[#This Row],[rozpoczecie]]</f>
        <v>4.3287037037036957E-3</v>
      </c>
      <c r="O1943">
        <f>IF(telefony[[#This Row],[Czy zagraniczne]]=1, ROUNDUP(telefony[[#This Row],[Trwanie]]*1440,0),0)</f>
        <v>7</v>
      </c>
      <c r="P1943" s="9">
        <f>IF(telefony[[#This Row],[Czy komórkowy]]=1, P1942+telefony[[#This Row],[Trwanie]], P1942)</f>
        <v>2.4774768518518524</v>
      </c>
      <c r="Q1943" s="9">
        <f>IF(telefony[[#This Row],[Czy stacjonarny]]=1, Q1942+telefony[[#This Row],[Trwanie]], Q1942)</f>
        <v>7.6049999999999969</v>
      </c>
    </row>
    <row r="1944" spans="1:17" x14ac:dyDescent="0.25">
      <c r="A1944">
        <v>9329226</v>
      </c>
      <c r="B1944" s="1">
        <v>42944</v>
      </c>
      <c r="C1944" s="2">
        <v>0.34983796296296299</v>
      </c>
      <c r="D1944" s="2">
        <v>0.35505787037037034</v>
      </c>
      <c r="E1944">
        <f>IF(LEN(telefony[[#This Row],[nr]]) = 7, 1,0)</f>
        <v>1</v>
      </c>
      <c r="F1944">
        <f>IF(LEN(telefony[[#This Row],[nr]]) = 8, 1,0)</f>
        <v>0</v>
      </c>
      <c r="G1944">
        <f>IF(LEN(telefony[[#This Row],[nr]]) &gt;= 10, 1,0)</f>
        <v>0</v>
      </c>
      <c r="H1944">
        <f>IF(AND(MID(telefony[[#This Row],[nr]],1,2)="12",  telefony[[#This Row],[Czy stacjonarny]]=1), 1,0)</f>
        <v>0</v>
      </c>
      <c r="I1944" s="2">
        <f>IF(telefony[[#This Row],[Czy stacjonarny na 12]]=1, telefony[[#This Row],[zakonczenie]]-telefony[[#This Row],[rozpoczecie]]+I1943, I1943)</f>
        <v>0.13293981481481454</v>
      </c>
      <c r="J1944" s="9">
        <f>IF(telefony[[#This Row],[Czy stacjonarny]]=1, telefony[[#This Row],[zakonczenie]]-telefony[[#This Row],[rozpoczecie]]+J1943, J1943)</f>
        <v>8.0011226851851802</v>
      </c>
      <c r="K1944" s="9">
        <f>IF(telefony[[#This Row],[Czy komórkowy]]=1, telefony[[#This Row],[zakonczenie]]-telefony[[#This Row],[rozpoczecie]]+K1943, K1943)</f>
        <v>2.6421296296296299</v>
      </c>
      <c r="L1944" s="9">
        <f>IF(telefony[[#This Row],[Czy zagraniczne]]=1, telefony[[#This Row],[zakonczenie]]-telefony[[#This Row],[rozpoczecie]]+L1943, L1943)</f>
        <v>0.53457175925926004</v>
      </c>
      <c r="M1944" s="9">
        <f>IF(telefony[[#This Row],[Czy stacjonarny]]=1, telefony[[#This Row],[zakonczenie]]-telefony[[#This Row],[rozpoczecie]]+M1943, IF(telefony[[#This Row],[Czy komórkowy]]=1, telefony[[#This Row],[zakonczenie]]-telefony[[#This Row],[rozpoczecie]]+M1943, M1943))</f>
        <v>10.643252314814839</v>
      </c>
      <c r="N1944" s="2">
        <f>telefony[[#This Row],[zakonczenie]]-telefony[[#This Row],[rozpoczecie]]</f>
        <v>5.2199074074073537E-3</v>
      </c>
      <c r="O1944">
        <f>IF(telefony[[#This Row],[Czy zagraniczne]]=1, ROUNDUP(telefony[[#This Row],[Trwanie]]*1440,0),0)</f>
        <v>0</v>
      </c>
      <c r="P1944" s="9">
        <f>IF(telefony[[#This Row],[Czy komórkowy]]=1, P1943+telefony[[#This Row],[Trwanie]], P1943)</f>
        <v>2.4774768518518524</v>
      </c>
      <c r="Q1944" s="9">
        <f>IF(telefony[[#This Row],[Czy stacjonarny]]=1, Q1943+telefony[[#This Row],[Trwanie]], Q1943)</f>
        <v>7.6102199074074042</v>
      </c>
    </row>
    <row r="1945" spans="1:17" x14ac:dyDescent="0.25">
      <c r="A1945">
        <v>9219408</v>
      </c>
      <c r="B1945" s="1">
        <v>42944</v>
      </c>
      <c r="C1945" s="2">
        <v>0.35519675925925925</v>
      </c>
      <c r="D1945" s="2">
        <v>0.36072916666666666</v>
      </c>
      <c r="E1945">
        <f>IF(LEN(telefony[[#This Row],[nr]]) = 7, 1,0)</f>
        <v>1</v>
      </c>
      <c r="F1945">
        <f>IF(LEN(telefony[[#This Row],[nr]]) = 8, 1,0)</f>
        <v>0</v>
      </c>
      <c r="G1945">
        <f>IF(LEN(telefony[[#This Row],[nr]]) &gt;= 10, 1,0)</f>
        <v>0</v>
      </c>
      <c r="H1945">
        <f>IF(AND(MID(telefony[[#This Row],[nr]],1,2)="12",  telefony[[#This Row],[Czy stacjonarny]]=1), 1,0)</f>
        <v>0</v>
      </c>
      <c r="I1945" s="2">
        <f>IF(telefony[[#This Row],[Czy stacjonarny na 12]]=1, telefony[[#This Row],[zakonczenie]]-telefony[[#This Row],[rozpoczecie]]+I1944, I1944)</f>
        <v>0.13293981481481454</v>
      </c>
      <c r="J1945" s="9">
        <f>IF(telefony[[#This Row],[Czy stacjonarny]]=1, telefony[[#This Row],[zakonczenie]]-telefony[[#This Row],[rozpoczecie]]+J1944, J1944)</f>
        <v>8.0066550925925881</v>
      </c>
      <c r="K1945" s="9">
        <f>IF(telefony[[#This Row],[Czy komórkowy]]=1, telefony[[#This Row],[zakonczenie]]-telefony[[#This Row],[rozpoczecie]]+K1944, K1944)</f>
        <v>2.6421296296296299</v>
      </c>
      <c r="L1945" s="9">
        <f>IF(telefony[[#This Row],[Czy zagraniczne]]=1, telefony[[#This Row],[zakonczenie]]-telefony[[#This Row],[rozpoczecie]]+L1944, L1944)</f>
        <v>0.53457175925926004</v>
      </c>
      <c r="M1945" s="9">
        <f>IF(telefony[[#This Row],[Czy stacjonarny]]=1, telefony[[#This Row],[zakonczenie]]-telefony[[#This Row],[rozpoczecie]]+M1944, IF(telefony[[#This Row],[Czy komórkowy]]=1, telefony[[#This Row],[zakonczenie]]-telefony[[#This Row],[rozpoczecie]]+M1944, M1944))</f>
        <v>10.648784722222247</v>
      </c>
      <c r="N1945" s="2">
        <f>telefony[[#This Row],[zakonczenie]]-telefony[[#This Row],[rozpoczecie]]</f>
        <v>5.5324074074074026E-3</v>
      </c>
      <c r="O1945">
        <f>IF(telefony[[#This Row],[Czy zagraniczne]]=1, ROUNDUP(telefony[[#This Row],[Trwanie]]*1440,0),0)</f>
        <v>0</v>
      </c>
      <c r="P1945" s="9">
        <f>IF(telefony[[#This Row],[Czy komórkowy]]=1, P1944+telefony[[#This Row],[Trwanie]], P1944)</f>
        <v>2.4774768518518524</v>
      </c>
      <c r="Q1945" s="9">
        <f>IF(telefony[[#This Row],[Czy stacjonarny]]=1, Q1944+telefony[[#This Row],[Trwanie]], Q1944)</f>
        <v>7.6157523148148112</v>
      </c>
    </row>
    <row r="1946" spans="1:17" x14ac:dyDescent="0.25">
      <c r="A1946">
        <v>2163209</v>
      </c>
      <c r="B1946" s="1">
        <v>42944</v>
      </c>
      <c r="C1946" s="2">
        <v>0.35749999999999998</v>
      </c>
      <c r="D1946" s="2">
        <v>0.36791666666666667</v>
      </c>
      <c r="E1946">
        <f>IF(LEN(telefony[[#This Row],[nr]]) = 7, 1,0)</f>
        <v>1</v>
      </c>
      <c r="F1946">
        <f>IF(LEN(telefony[[#This Row],[nr]]) = 8, 1,0)</f>
        <v>0</v>
      </c>
      <c r="G1946">
        <f>IF(LEN(telefony[[#This Row],[nr]]) &gt;= 10, 1,0)</f>
        <v>0</v>
      </c>
      <c r="H1946">
        <f>IF(AND(MID(telefony[[#This Row],[nr]],1,2)="12",  telefony[[#This Row],[Czy stacjonarny]]=1), 1,0)</f>
        <v>0</v>
      </c>
      <c r="I1946" s="2">
        <f>IF(telefony[[#This Row],[Czy stacjonarny na 12]]=1, telefony[[#This Row],[zakonczenie]]-telefony[[#This Row],[rozpoczecie]]+I1945, I1945)</f>
        <v>0.13293981481481454</v>
      </c>
      <c r="J1946" s="9">
        <f>IF(telefony[[#This Row],[Czy stacjonarny]]=1, telefony[[#This Row],[zakonczenie]]-telefony[[#This Row],[rozpoczecie]]+J1945, J1945)</f>
        <v>8.0170717592592542</v>
      </c>
      <c r="K1946" s="9">
        <f>IF(telefony[[#This Row],[Czy komórkowy]]=1, telefony[[#This Row],[zakonczenie]]-telefony[[#This Row],[rozpoczecie]]+K1945, K1945)</f>
        <v>2.6421296296296299</v>
      </c>
      <c r="L1946" s="9">
        <f>IF(telefony[[#This Row],[Czy zagraniczne]]=1, telefony[[#This Row],[zakonczenie]]-telefony[[#This Row],[rozpoczecie]]+L1945, L1945)</f>
        <v>0.53457175925926004</v>
      </c>
      <c r="M1946" s="9">
        <f>IF(telefony[[#This Row],[Czy stacjonarny]]=1, telefony[[#This Row],[zakonczenie]]-telefony[[#This Row],[rozpoczecie]]+M1945, IF(telefony[[#This Row],[Czy komórkowy]]=1, telefony[[#This Row],[zakonczenie]]-telefony[[#This Row],[rozpoczecie]]+M1945, M1945))</f>
        <v>10.659201388888913</v>
      </c>
      <c r="N1946" s="2">
        <f>telefony[[#This Row],[zakonczenie]]-telefony[[#This Row],[rozpoczecie]]</f>
        <v>1.0416666666666685E-2</v>
      </c>
      <c r="O1946">
        <f>IF(telefony[[#This Row],[Czy zagraniczne]]=1, ROUNDUP(telefony[[#This Row],[Trwanie]]*1440,0),0)</f>
        <v>0</v>
      </c>
      <c r="P1946" s="9">
        <f>IF(telefony[[#This Row],[Czy komórkowy]]=1, P1945+telefony[[#This Row],[Trwanie]], P1945)</f>
        <v>2.4774768518518524</v>
      </c>
      <c r="Q1946" s="9">
        <f>IF(telefony[[#This Row],[Czy stacjonarny]]=1, Q1945+telefony[[#This Row],[Trwanie]], Q1945)</f>
        <v>7.6261689814814781</v>
      </c>
    </row>
    <row r="1947" spans="1:17" x14ac:dyDescent="0.25">
      <c r="A1947">
        <v>98021540</v>
      </c>
      <c r="B1947" s="1">
        <v>42944</v>
      </c>
      <c r="C1947" s="2">
        <v>0.35806712962962961</v>
      </c>
      <c r="D1947" s="2">
        <v>0.36835648148148148</v>
      </c>
      <c r="E1947">
        <f>IF(LEN(telefony[[#This Row],[nr]]) = 7, 1,0)</f>
        <v>0</v>
      </c>
      <c r="F1947">
        <f>IF(LEN(telefony[[#This Row],[nr]]) = 8, 1,0)</f>
        <v>1</v>
      </c>
      <c r="G1947">
        <f>IF(LEN(telefony[[#This Row],[nr]]) &gt;= 10, 1,0)</f>
        <v>0</v>
      </c>
      <c r="H1947">
        <f>IF(AND(MID(telefony[[#This Row],[nr]],1,2)="12",  telefony[[#This Row],[Czy stacjonarny]]=1), 1,0)</f>
        <v>0</v>
      </c>
      <c r="I1947" s="2">
        <f>IF(telefony[[#This Row],[Czy stacjonarny na 12]]=1, telefony[[#This Row],[zakonczenie]]-telefony[[#This Row],[rozpoczecie]]+I1946, I1946)</f>
        <v>0.13293981481481454</v>
      </c>
      <c r="J1947" s="9">
        <f>IF(telefony[[#This Row],[Czy stacjonarny]]=1, telefony[[#This Row],[zakonczenie]]-telefony[[#This Row],[rozpoczecie]]+J1946, J1946)</f>
        <v>8.0170717592592542</v>
      </c>
      <c r="K1947" s="9">
        <f>IF(telefony[[#This Row],[Czy komórkowy]]=1, telefony[[#This Row],[zakonczenie]]-telefony[[#This Row],[rozpoczecie]]+K1946, K1946)</f>
        <v>2.6524189814814818</v>
      </c>
      <c r="L1947" s="9">
        <f>IF(telefony[[#This Row],[Czy zagraniczne]]=1, telefony[[#This Row],[zakonczenie]]-telefony[[#This Row],[rozpoczecie]]+L1946, L1946)</f>
        <v>0.53457175925926004</v>
      </c>
      <c r="M1947" s="9">
        <f>IF(telefony[[#This Row],[Czy stacjonarny]]=1, telefony[[#This Row],[zakonczenie]]-telefony[[#This Row],[rozpoczecie]]+M1946, IF(telefony[[#This Row],[Czy komórkowy]]=1, telefony[[#This Row],[zakonczenie]]-telefony[[#This Row],[rozpoczecie]]+M1946, M1946))</f>
        <v>10.669490740740766</v>
      </c>
      <c r="N1947" s="2">
        <f>telefony[[#This Row],[zakonczenie]]-telefony[[#This Row],[rozpoczecie]]</f>
        <v>1.0289351851851869E-2</v>
      </c>
      <c r="O1947">
        <f>IF(telefony[[#This Row],[Czy zagraniczne]]=1, ROUNDUP(telefony[[#This Row],[Trwanie]]*1440,0),0)</f>
        <v>0</v>
      </c>
      <c r="P1947" s="9">
        <f>IF(telefony[[#This Row],[Czy komórkowy]]=1, P1946+telefony[[#This Row],[Trwanie]], P1946)</f>
        <v>2.4877662037037043</v>
      </c>
      <c r="Q1947" s="9">
        <f>IF(telefony[[#This Row],[Czy stacjonarny]]=1, Q1946+telefony[[#This Row],[Trwanie]], Q1946)</f>
        <v>7.6261689814814781</v>
      </c>
    </row>
    <row r="1948" spans="1:17" x14ac:dyDescent="0.25">
      <c r="A1948">
        <v>58420185</v>
      </c>
      <c r="B1948" s="1">
        <v>42944</v>
      </c>
      <c r="C1948" s="2">
        <v>0.35957175925925927</v>
      </c>
      <c r="D1948" s="2">
        <v>0.3616435185185185</v>
      </c>
      <c r="E1948">
        <f>IF(LEN(telefony[[#This Row],[nr]]) = 7, 1,0)</f>
        <v>0</v>
      </c>
      <c r="F1948">
        <f>IF(LEN(telefony[[#This Row],[nr]]) = 8, 1,0)</f>
        <v>1</v>
      </c>
      <c r="G1948">
        <f>IF(LEN(telefony[[#This Row],[nr]]) &gt;= 10, 1,0)</f>
        <v>0</v>
      </c>
      <c r="H1948">
        <f>IF(AND(MID(telefony[[#This Row],[nr]],1,2)="12",  telefony[[#This Row],[Czy stacjonarny]]=1), 1,0)</f>
        <v>0</v>
      </c>
      <c r="I1948" s="2">
        <f>IF(telefony[[#This Row],[Czy stacjonarny na 12]]=1, telefony[[#This Row],[zakonczenie]]-telefony[[#This Row],[rozpoczecie]]+I1947, I1947)</f>
        <v>0.13293981481481454</v>
      </c>
      <c r="J1948" s="9">
        <f>IF(telefony[[#This Row],[Czy stacjonarny]]=1, telefony[[#This Row],[zakonczenie]]-telefony[[#This Row],[rozpoczecie]]+J1947, J1947)</f>
        <v>8.0170717592592542</v>
      </c>
      <c r="K1948" s="9">
        <f>IF(telefony[[#This Row],[Czy komórkowy]]=1, telefony[[#This Row],[zakonczenie]]-telefony[[#This Row],[rozpoczecie]]+K1947, K1947)</f>
        <v>2.6544907407407412</v>
      </c>
      <c r="L1948" s="9">
        <f>IF(telefony[[#This Row],[Czy zagraniczne]]=1, telefony[[#This Row],[zakonczenie]]-telefony[[#This Row],[rozpoczecie]]+L1947, L1947)</f>
        <v>0.53457175925926004</v>
      </c>
      <c r="M1948" s="9">
        <f>IF(telefony[[#This Row],[Czy stacjonarny]]=1, telefony[[#This Row],[zakonczenie]]-telefony[[#This Row],[rozpoczecie]]+M1947, IF(telefony[[#This Row],[Czy komórkowy]]=1, telefony[[#This Row],[zakonczenie]]-telefony[[#This Row],[rozpoczecie]]+M1947, M1947))</f>
        <v>10.671562500000025</v>
      </c>
      <c r="N1948" s="2">
        <f>telefony[[#This Row],[zakonczenie]]-telefony[[#This Row],[rozpoczecie]]</f>
        <v>2.0717592592592315E-3</v>
      </c>
      <c r="O1948">
        <f>IF(telefony[[#This Row],[Czy zagraniczne]]=1, ROUNDUP(telefony[[#This Row],[Trwanie]]*1440,0),0)</f>
        <v>0</v>
      </c>
      <c r="P1948" s="9">
        <f>IF(telefony[[#This Row],[Czy komórkowy]]=1, P1947+telefony[[#This Row],[Trwanie]], P1947)</f>
        <v>2.4898379629629637</v>
      </c>
      <c r="Q1948" s="9">
        <f>IF(telefony[[#This Row],[Czy stacjonarny]]=1, Q1947+telefony[[#This Row],[Trwanie]], Q1947)</f>
        <v>7.6261689814814781</v>
      </c>
    </row>
    <row r="1949" spans="1:17" x14ac:dyDescent="0.25">
      <c r="A1949">
        <v>2188847</v>
      </c>
      <c r="B1949" s="1">
        <v>42944</v>
      </c>
      <c r="C1949" s="2">
        <v>0.36321759259259262</v>
      </c>
      <c r="D1949" s="2">
        <v>0.36689814814814814</v>
      </c>
      <c r="E1949">
        <f>IF(LEN(telefony[[#This Row],[nr]]) = 7, 1,0)</f>
        <v>1</v>
      </c>
      <c r="F1949">
        <f>IF(LEN(telefony[[#This Row],[nr]]) = 8, 1,0)</f>
        <v>0</v>
      </c>
      <c r="G1949">
        <f>IF(LEN(telefony[[#This Row],[nr]]) &gt;= 10, 1,0)</f>
        <v>0</v>
      </c>
      <c r="H1949">
        <f>IF(AND(MID(telefony[[#This Row],[nr]],1,2)="12",  telefony[[#This Row],[Czy stacjonarny]]=1), 1,0)</f>
        <v>0</v>
      </c>
      <c r="I1949" s="2">
        <f>IF(telefony[[#This Row],[Czy stacjonarny na 12]]=1, telefony[[#This Row],[zakonczenie]]-telefony[[#This Row],[rozpoczecie]]+I1948, I1948)</f>
        <v>0.13293981481481454</v>
      </c>
      <c r="J1949" s="9">
        <f>IF(telefony[[#This Row],[Czy stacjonarny]]=1, telefony[[#This Row],[zakonczenie]]-telefony[[#This Row],[rozpoczecie]]+J1948, J1948)</f>
        <v>8.0207523148148105</v>
      </c>
      <c r="K1949" s="9">
        <f>IF(telefony[[#This Row],[Czy komórkowy]]=1, telefony[[#This Row],[zakonczenie]]-telefony[[#This Row],[rozpoczecie]]+K1948, K1948)</f>
        <v>2.6544907407407412</v>
      </c>
      <c r="L1949" s="9">
        <f>IF(telefony[[#This Row],[Czy zagraniczne]]=1, telefony[[#This Row],[zakonczenie]]-telefony[[#This Row],[rozpoczecie]]+L1948, L1948)</f>
        <v>0.53457175925926004</v>
      </c>
      <c r="M1949" s="9">
        <f>IF(telefony[[#This Row],[Czy stacjonarny]]=1, telefony[[#This Row],[zakonczenie]]-telefony[[#This Row],[rozpoczecie]]+M1948, IF(telefony[[#This Row],[Czy komórkowy]]=1, telefony[[#This Row],[zakonczenie]]-telefony[[#This Row],[rozpoczecie]]+M1948, M1948))</f>
        <v>10.675243055555582</v>
      </c>
      <c r="N1949" s="2">
        <f>telefony[[#This Row],[zakonczenie]]-telefony[[#This Row],[rozpoczecie]]</f>
        <v>3.6805555555555203E-3</v>
      </c>
      <c r="O1949">
        <f>IF(telefony[[#This Row],[Czy zagraniczne]]=1, ROUNDUP(telefony[[#This Row],[Trwanie]]*1440,0),0)</f>
        <v>0</v>
      </c>
      <c r="P1949" s="9">
        <f>IF(telefony[[#This Row],[Czy komórkowy]]=1, P1948+telefony[[#This Row],[Trwanie]], P1948)</f>
        <v>2.4898379629629637</v>
      </c>
      <c r="Q1949" s="9">
        <f>IF(telefony[[#This Row],[Czy stacjonarny]]=1, Q1948+telefony[[#This Row],[Trwanie]], Q1948)</f>
        <v>7.6298495370370336</v>
      </c>
    </row>
    <row r="1950" spans="1:17" x14ac:dyDescent="0.25">
      <c r="A1950">
        <v>2419817</v>
      </c>
      <c r="B1950" s="1">
        <v>42944</v>
      </c>
      <c r="C1950" s="2">
        <v>0.36768518518518517</v>
      </c>
      <c r="D1950" s="2">
        <v>0.3742476851851852</v>
      </c>
      <c r="E1950">
        <f>IF(LEN(telefony[[#This Row],[nr]]) = 7, 1,0)</f>
        <v>1</v>
      </c>
      <c r="F1950">
        <f>IF(LEN(telefony[[#This Row],[nr]]) = 8, 1,0)</f>
        <v>0</v>
      </c>
      <c r="G1950">
        <f>IF(LEN(telefony[[#This Row],[nr]]) &gt;= 10, 1,0)</f>
        <v>0</v>
      </c>
      <c r="H1950">
        <f>IF(AND(MID(telefony[[#This Row],[nr]],1,2)="12",  telefony[[#This Row],[Czy stacjonarny]]=1), 1,0)</f>
        <v>0</v>
      </c>
      <c r="I1950" s="2">
        <f>IF(telefony[[#This Row],[Czy stacjonarny na 12]]=1, telefony[[#This Row],[zakonczenie]]-telefony[[#This Row],[rozpoczecie]]+I1949, I1949)</f>
        <v>0.13293981481481454</v>
      </c>
      <c r="J1950" s="9">
        <f>IF(telefony[[#This Row],[Czy stacjonarny]]=1, telefony[[#This Row],[zakonczenie]]-telefony[[#This Row],[rozpoczecie]]+J1949, J1949)</f>
        <v>8.0273148148148099</v>
      </c>
      <c r="K1950" s="9">
        <f>IF(telefony[[#This Row],[Czy komórkowy]]=1, telefony[[#This Row],[zakonczenie]]-telefony[[#This Row],[rozpoczecie]]+K1949, K1949)</f>
        <v>2.6544907407407412</v>
      </c>
      <c r="L1950" s="9">
        <f>IF(telefony[[#This Row],[Czy zagraniczne]]=1, telefony[[#This Row],[zakonczenie]]-telefony[[#This Row],[rozpoczecie]]+L1949, L1949)</f>
        <v>0.53457175925926004</v>
      </c>
      <c r="M1950" s="9">
        <f>IF(telefony[[#This Row],[Czy stacjonarny]]=1, telefony[[#This Row],[zakonczenie]]-telefony[[#This Row],[rozpoczecie]]+M1949, IF(telefony[[#This Row],[Czy komórkowy]]=1, telefony[[#This Row],[zakonczenie]]-telefony[[#This Row],[rozpoczecie]]+M1949, M1949))</f>
        <v>10.681805555555581</v>
      </c>
      <c r="N1950" s="2">
        <f>telefony[[#This Row],[zakonczenie]]-telefony[[#This Row],[rozpoczecie]]</f>
        <v>6.5625000000000266E-3</v>
      </c>
      <c r="O1950">
        <f>IF(telefony[[#This Row],[Czy zagraniczne]]=1, ROUNDUP(telefony[[#This Row],[Trwanie]]*1440,0),0)</f>
        <v>0</v>
      </c>
      <c r="P1950" s="9">
        <f>IF(telefony[[#This Row],[Czy komórkowy]]=1, P1949+telefony[[#This Row],[Trwanie]], P1949)</f>
        <v>2.4898379629629637</v>
      </c>
      <c r="Q1950" s="9">
        <f>IF(telefony[[#This Row],[Czy stacjonarny]]=1, Q1949+telefony[[#This Row],[Trwanie]], Q1949)</f>
        <v>7.6364120370370339</v>
      </c>
    </row>
    <row r="1951" spans="1:17" x14ac:dyDescent="0.25">
      <c r="A1951">
        <v>8938444</v>
      </c>
      <c r="B1951" s="1">
        <v>42944</v>
      </c>
      <c r="C1951" s="2">
        <v>0.37162037037037038</v>
      </c>
      <c r="D1951" s="2">
        <v>0.37275462962962963</v>
      </c>
      <c r="E1951">
        <f>IF(LEN(telefony[[#This Row],[nr]]) = 7, 1,0)</f>
        <v>1</v>
      </c>
      <c r="F1951">
        <f>IF(LEN(telefony[[#This Row],[nr]]) = 8, 1,0)</f>
        <v>0</v>
      </c>
      <c r="G1951">
        <f>IF(LEN(telefony[[#This Row],[nr]]) &gt;= 10, 1,0)</f>
        <v>0</v>
      </c>
      <c r="H1951">
        <f>IF(AND(MID(telefony[[#This Row],[nr]],1,2)="12",  telefony[[#This Row],[Czy stacjonarny]]=1), 1,0)</f>
        <v>0</v>
      </c>
      <c r="I1951" s="2">
        <f>IF(telefony[[#This Row],[Czy stacjonarny na 12]]=1, telefony[[#This Row],[zakonczenie]]-telefony[[#This Row],[rozpoczecie]]+I1950, I1950)</f>
        <v>0.13293981481481454</v>
      </c>
      <c r="J1951" s="9">
        <f>IF(telefony[[#This Row],[Czy stacjonarny]]=1, telefony[[#This Row],[zakonczenie]]-telefony[[#This Row],[rozpoczecie]]+J1950, J1950)</f>
        <v>8.0284490740740697</v>
      </c>
      <c r="K1951" s="9">
        <f>IF(telefony[[#This Row],[Czy komórkowy]]=1, telefony[[#This Row],[zakonczenie]]-telefony[[#This Row],[rozpoczecie]]+K1950, K1950)</f>
        <v>2.6544907407407412</v>
      </c>
      <c r="L1951" s="9">
        <f>IF(telefony[[#This Row],[Czy zagraniczne]]=1, telefony[[#This Row],[zakonczenie]]-telefony[[#This Row],[rozpoczecie]]+L1950, L1950)</f>
        <v>0.53457175925926004</v>
      </c>
      <c r="M1951" s="9">
        <f>IF(telefony[[#This Row],[Czy stacjonarny]]=1, telefony[[#This Row],[zakonczenie]]-telefony[[#This Row],[rozpoczecie]]+M1950, IF(telefony[[#This Row],[Czy komórkowy]]=1, telefony[[#This Row],[zakonczenie]]-telefony[[#This Row],[rozpoczecie]]+M1950, M1950))</f>
        <v>10.682939814814841</v>
      </c>
      <c r="N1951" s="2">
        <f>telefony[[#This Row],[zakonczenie]]-telefony[[#This Row],[rozpoczecie]]</f>
        <v>1.1342592592592515E-3</v>
      </c>
      <c r="O1951">
        <f>IF(telefony[[#This Row],[Czy zagraniczne]]=1, ROUNDUP(telefony[[#This Row],[Trwanie]]*1440,0),0)</f>
        <v>0</v>
      </c>
      <c r="P1951" s="9">
        <f>IF(telefony[[#This Row],[Czy komórkowy]]=1, P1950+telefony[[#This Row],[Trwanie]], P1950)</f>
        <v>2.4898379629629637</v>
      </c>
      <c r="Q1951" s="9">
        <f>IF(telefony[[#This Row],[Czy stacjonarny]]=1, Q1950+telefony[[#This Row],[Trwanie]], Q1950)</f>
        <v>7.6375462962962928</v>
      </c>
    </row>
    <row r="1952" spans="1:17" x14ac:dyDescent="0.25">
      <c r="A1952">
        <v>8512255</v>
      </c>
      <c r="B1952" s="1">
        <v>42944</v>
      </c>
      <c r="C1952" s="2">
        <v>0.37327546296296299</v>
      </c>
      <c r="D1952" s="2">
        <v>0.37962962962962965</v>
      </c>
      <c r="E1952">
        <f>IF(LEN(telefony[[#This Row],[nr]]) = 7, 1,0)</f>
        <v>1</v>
      </c>
      <c r="F1952">
        <f>IF(LEN(telefony[[#This Row],[nr]]) = 8, 1,0)</f>
        <v>0</v>
      </c>
      <c r="G1952">
        <f>IF(LEN(telefony[[#This Row],[nr]]) &gt;= 10, 1,0)</f>
        <v>0</v>
      </c>
      <c r="H1952">
        <f>IF(AND(MID(telefony[[#This Row],[nr]],1,2)="12",  telefony[[#This Row],[Czy stacjonarny]]=1), 1,0)</f>
        <v>0</v>
      </c>
      <c r="I1952" s="2">
        <f>IF(telefony[[#This Row],[Czy stacjonarny na 12]]=1, telefony[[#This Row],[zakonczenie]]-telefony[[#This Row],[rozpoczecie]]+I1951, I1951)</f>
        <v>0.13293981481481454</v>
      </c>
      <c r="J1952" s="9">
        <f>IF(telefony[[#This Row],[Czy stacjonarny]]=1, telefony[[#This Row],[zakonczenie]]-telefony[[#This Row],[rozpoczecie]]+J1951, J1951)</f>
        <v>8.0348032407407359</v>
      </c>
      <c r="K1952" s="9">
        <f>IF(telefony[[#This Row],[Czy komórkowy]]=1, telefony[[#This Row],[zakonczenie]]-telefony[[#This Row],[rozpoczecie]]+K1951, K1951)</f>
        <v>2.6544907407407412</v>
      </c>
      <c r="L1952" s="9">
        <f>IF(telefony[[#This Row],[Czy zagraniczne]]=1, telefony[[#This Row],[zakonczenie]]-telefony[[#This Row],[rozpoczecie]]+L1951, L1951)</f>
        <v>0.53457175925926004</v>
      </c>
      <c r="M1952" s="9">
        <f>IF(telefony[[#This Row],[Czy stacjonarny]]=1, telefony[[#This Row],[zakonczenie]]-telefony[[#This Row],[rozpoczecie]]+M1951, IF(telefony[[#This Row],[Czy komórkowy]]=1, telefony[[#This Row],[zakonczenie]]-telefony[[#This Row],[rozpoczecie]]+M1951, M1951))</f>
        <v>10.689293981481507</v>
      </c>
      <c r="N1952" s="2">
        <f>telefony[[#This Row],[zakonczenie]]-telefony[[#This Row],[rozpoczecie]]</f>
        <v>6.3541666666666607E-3</v>
      </c>
      <c r="O1952">
        <f>IF(telefony[[#This Row],[Czy zagraniczne]]=1, ROUNDUP(telefony[[#This Row],[Trwanie]]*1440,0),0)</f>
        <v>0</v>
      </c>
      <c r="P1952" s="9">
        <f>IF(telefony[[#This Row],[Czy komórkowy]]=1, P1951+telefony[[#This Row],[Trwanie]], P1951)</f>
        <v>2.4898379629629637</v>
      </c>
      <c r="Q1952" s="9">
        <f>IF(telefony[[#This Row],[Czy stacjonarny]]=1, Q1951+telefony[[#This Row],[Trwanie]], Q1951)</f>
        <v>7.643900462962959</v>
      </c>
    </row>
    <row r="1953" spans="1:17" x14ac:dyDescent="0.25">
      <c r="A1953">
        <v>7488966</v>
      </c>
      <c r="B1953" s="1">
        <v>42944</v>
      </c>
      <c r="C1953" s="2">
        <v>0.37513888888888891</v>
      </c>
      <c r="D1953" s="2">
        <v>0.3775</v>
      </c>
      <c r="E1953">
        <f>IF(LEN(telefony[[#This Row],[nr]]) = 7, 1,0)</f>
        <v>1</v>
      </c>
      <c r="F1953">
        <f>IF(LEN(telefony[[#This Row],[nr]]) = 8, 1,0)</f>
        <v>0</v>
      </c>
      <c r="G1953">
        <f>IF(LEN(telefony[[#This Row],[nr]]) &gt;= 10, 1,0)</f>
        <v>0</v>
      </c>
      <c r="H1953">
        <f>IF(AND(MID(telefony[[#This Row],[nr]],1,2)="12",  telefony[[#This Row],[Czy stacjonarny]]=1), 1,0)</f>
        <v>0</v>
      </c>
      <c r="I1953" s="2">
        <f>IF(telefony[[#This Row],[Czy stacjonarny na 12]]=1, telefony[[#This Row],[zakonczenie]]-telefony[[#This Row],[rozpoczecie]]+I1952, I1952)</f>
        <v>0.13293981481481454</v>
      </c>
      <c r="J1953" s="9">
        <f>IF(telefony[[#This Row],[Czy stacjonarny]]=1, telefony[[#This Row],[zakonczenie]]-telefony[[#This Row],[rozpoczecie]]+J1952, J1952)</f>
        <v>8.0371643518518479</v>
      </c>
      <c r="K1953" s="9">
        <f>IF(telefony[[#This Row],[Czy komórkowy]]=1, telefony[[#This Row],[zakonczenie]]-telefony[[#This Row],[rozpoczecie]]+K1952, K1952)</f>
        <v>2.6544907407407412</v>
      </c>
      <c r="L1953" s="9">
        <f>IF(telefony[[#This Row],[Czy zagraniczne]]=1, telefony[[#This Row],[zakonczenie]]-telefony[[#This Row],[rozpoczecie]]+L1952, L1952)</f>
        <v>0.53457175925926004</v>
      </c>
      <c r="M1953" s="9">
        <f>IF(telefony[[#This Row],[Czy stacjonarny]]=1, telefony[[#This Row],[zakonczenie]]-telefony[[#This Row],[rozpoczecie]]+M1952, IF(telefony[[#This Row],[Czy komórkowy]]=1, telefony[[#This Row],[zakonczenie]]-telefony[[#This Row],[rozpoczecie]]+M1952, M1952))</f>
        <v>10.691655092592619</v>
      </c>
      <c r="N1953" s="2">
        <f>telefony[[#This Row],[zakonczenie]]-telefony[[#This Row],[rozpoczecie]]</f>
        <v>2.3611111111110916E-3</v>
      </c>
      <c r="O1953">
        <f>IF(telefony[[#This Row],[Czy zagraniczne]]=1, ROUNDUP(telefony[[#This Row],[Trwanie]]*1440,0),0)</f>
        <v>0</v>
      </c>
      <c r="P1953" s="9">
        <f>IF(telefony[[#This Row],[Czy komórkowy]]=1, P1952+telefony[[#This Row],[Trwanie]], P1952)</f>
        <v>2.4898379629629637</v>
      </c>
      <c r="Q1953" s="9">
        <f>IF(telefony[[#This Row],[Czy stacjonarny]]=1, Q1952+telefony[[#This Row],[Trwanie]], Q1952)</f>
        <v>7.64626157407407</v>
      </c>
    </row>
    <row r="1954" spans="1:17" x14ac:dyDescent="0.25">
      <c r="A1954">
        <v>6068132</v>
      </c>
      <c r="B1954" s="1">
        <v>42944</v>
      </c>
      <c r="C1954" s="2">
        <v>0.37793981481481481</v>
      </c>
      <c r="D1954" s="2">
        <v>0.3873611111111111</v>
      </c>
      <c r="E1954">
        <f>IF(LEN(telefony[[#This Row],[nr]]) = 7, 1,0)</f>
        <v>1</v>
      </c>
      <c r="F1954">
        <f>IF(LEN(telefony[[#This Row],[nr]]) = 8, 1,0)</f>
        <v>0</v>
      </c>
      <c r="G1954">
        <f>IF(LEN(telefony[[#This Row],[nr]]) &gt;= 10, 1,0)</f>
        <v>0</v>
      </c>
      <c r="H1954">
        <f>IF(AND(MID(telefony[[#This Row],[nr]],1,2)="12",  telefony[[#This Row],[Czy stacjonarny]]=1), 1,0)</f>
        <v>0</v>
      </c>
      <c r="I1954" s="2">
        <f>IF(telefony[[#This Row],[Czy stacjonarny na 12]]=1, telefony[[#This Row],[zakonczenie]]-telefony[[#This Row],[rozpoczecie]]+I1953, I1953)</f>
        <v>0.13293981481481454</v>
      </c>
      <c r="J1954" s="9">
        <f>IF(telefony[[#This Row],[Czy stacjonarny]]=1, telefony[[#This Row],[zakonczenie]]-telefony[[#This Row],[rozpoczecie]]+J1953, J1953)</f>
        <v>8.0465856481481435</v>
      </c>
      <c r="K1954" s="9">
        <f>IF(telefony[[#This Row],[Czy komórkowy]]=1, telefony[[#This Row],[zakonczenie]]-telefony[[#This Row],[rozpoczecie]]+K1953, K1953)</f>
        <v>2.6544907407407412</v>
      </c>
      <c r="L1954" s="9">
        <f>IF(telefony[[#This Row],[Czy zagraniczne]]=1, telefony[[#This Row],[zakonczenie]]-telefony[[#This Row],[rozpoczecie]]+L1953, L1953)</f>
        <v>0.53457175925926004</v>
      </c>
      <c r="M1954" s="9">
        <f>IF(telefony[[#This Row],[Czy stacjonarny]]=1, telefony[[#This Row],[zakonczenie]]-telefony[[#This Row],[rozpoczecie]]+M1953, IF(telefony[[#This Row],[Czy komórkowy]]=1, telefony[[#This Row],[zakonczenie]]-telefony[[#This Row],[rozpoczecie]]+M1953, M1953))</f>
        <v>10.701076388888914</v>
      </c>
      <c r="N1954" s="2">
        <f>telefony[[#This Row],[zakonczenie]]-telefony[[#This Row],[rozpoczecie]]</f>
        <v>9.4212962962962887E-3</v>
      </c>
      <c r="O1954">
        <f>IF(telefony[[#This Row],[Czy zagraniczne]]=1, ROUNDUP(telefony[[#This Row],[Trwanie]]*1440,0),0)</f>
        <v>0</v>
      </c>
      <c r="P1954" s="9">
        <f>IF(telefony[[#This Row],[Czy komórkowy]]=1, P1953+telefony[[#This Row],[Trwanie]], P1953)</f>
        <v>2.4898379629629637</v>
      </c>
      <c r="Q1954" s="9">
        <f>IF(telefony[[#This Row],[Czy stacjonarny]]=1, Q1953+telefony[[#This Row],[Trwanie]], Q1953)</f>
        <v>7.6556828703703665</v>
      </c>
    </row>
    <row r="1955" spans="1:17" x14ac:dyDescent="0.25">
      <c r="A1955">
        <v>6131743</v>
      </c>
      <c r="B1955" s="1">
        <v>42944</v>
      </c>
      <c r="C1955" s="2">
        <v>0.38305555555555554</v>
      </c>
      <c r="D1955" s="2">
        <v>0.38718750000000002</v>
      </c>
      <c r="E1955">
        <f>IF(LEN(telefony[[#This Row],[nr]]) = 7, 1,0)</f>
        <v>1</v>
      </c>
      <c r="F1955">
        <f>IF(LEN(telefony[[#This Row],[nr]]) = 8, 1,0)</f>
        <v>0</v>
      </c>
      <c r="G1955">
        <f>IF(LEN(telefony[[#This Row],[nr]]) &gt;= 10, 1,0)</f>
        <v>0</v>
      </c>
      <c r="H1955">
        <f>IF(AND(MID(telefony[[#This Row],[nr]],1,2)="12",  telefony[[#This Row],[Czy stacjonarny]]=1), 1,0)</f>
        <v>0</v>
      </c>
      <c r="I1955" s="2">
        <f>IF(telefony[[#This Row],[Czy stacjonarny na 12]]=1, telefony[[#This Row],[zakonczenie]]-telefony[[#This Row],[rozpoczecie]]+I1954, I1954)</f>
        <v>0.13293981481481454</v>
      </c>
      <c r="J1955" s="9">
        <f>IF(telefony[[#This Row],[Czy stacjonarny]]=1, telefony[[#This Row],[zakonczenie]]-telefony[[#This Row],[rozpoczecie]]+J1954, J1954)</f>
        <v>8.0507175925925871</v>
      </c>
      <c r="K1955" s="9">
        <f>IF(telefony[[#This Row],[Czy komórkowy]]=1, telefony[[#This Row],[zakonczenie]]-telefony[[#This Row],[rozpoczecie]]+K1954, K1954)</f>
        <v>2.6544907407407412</v>
      </c>
      <c r="L1955" s="9">
        <f>IF(telefony[[#This Row],[Czy zagraniczne]]=1, telefony[[#This Row],[zakonczenie]]-telefony[[#This Row],[rozpoczecie]]+L1954, L1954)</f>
        <v>0.53457175925926004</v>
      </c>
      <c r="M1955" s="9">
        <f>IF(telefony[[#This Row],[Czy stacjonarny]]=1, telefony[[#This Row],[zakonczenie]]-telefony[[#This Row],[rozpoczecie]]+M1954, IF(telefony[[#This Row],[Czy komórkowy]]=1, telefony[[#This Row],[zakonczenie]]-telefony[[#This Row],[rozpoczecie]]+M1954, M1954))</f>
        <v>10.705208333333358</v>
      </c>
      <c r="N1955" s="2">
        <f>telefony[[#This Row],[zakonczenie]]-telefony[[#This Row],[rozpoczecie]]</f>
        <v>4.1319444444444797E-3</v>
      </c>
      <c r="O1955">
        <f>IF(telefony[[#This Row],[Czy zagraniczne]]=1, ROUNDUP(telefony[[#This Row],[Trwanie]]*1440,0),0)</f>
        <v>0</v>
      </c>
      <c r="P1955" s="9">
        <f>IF(telefony[[#This Row],[Czy komórkowy]]=1, P1954+telefony[[#This Row],[Trwanie]], P1954)</f>
        <v>2.4898379629629637</v>
      </c>
      <c r="Q1955" s="9">
        <f>IF(telefony[[#This Row],[Czy stacjonarny]]=1, Q1954+telefony[[#This Row],[Trwanie]], Q1954)</f>
        <v>7.6598148148148111</v>
      </c>
    </row>
    <row r="1956" spans="1:17" x14ac:dyDescent="0.25">
      <c r="A1956">
        <v>71564278</v>
      </c>
      <c r="B1956" s="1">
        <v>42944</v>
      </c>
      <c r="C1956" s="2">
        <v>0.38849537037037035</v>
      </c>
      <c r="D1956" s="2">
        <v>0.39708333333333334</v>
      </c>
      <c r="E1956">
        <f>IF(LEN(telefony[[#This Row],[nr]]) = 7, 1,0)</f>
        <v>0</v>
      </c>
      <c r="F1956">
        <f>IF(LEN(telefony[[#This Row],[nr]]) = 8, 1,0)</f>
        <v>1</v>
      </c>
      <c r="G1956">
        <f>IF(LEN(telefony[[#This Row],[nr]]) &gt;= 10, 1,0)</f>
        <v>0</v>
      </c>
      <c r="H1956">
        <f>IF(AND(MID(telefony[[#This Row],[nr]],1,2)="12",  telefony[[#This Row],[Czy stacjonarny]]=1), 1,0)</f>
        <v>0</v>
      </c>
      <c r="I1956" s="2">
        <f>IF(telefony[[#This Row],[Czy stacjonarny na 12]]=1, telefony[[#This Row],[zakonczenie]]-telefony[[#This Row],[rozpoczecie]]+I1955, I1955)</f>
        <v>0.13293981481481454</v>
      </c>
      <c r="J1956" s="9">
        <f>IF(telefony[[#This Row],[Czy stacjonarny]]=1, telefony[[#This Row],[zakonczenie]]-telefony[[#This Row],[rozpoczecie]]+J1955, J1955)</f>
        <v>8.0507175925925871</v>
      </c>
      <c r="K1956" s="9">
        <f>IF(telefony[[#This Row],[Czy komórkowy]]=1, telefony[[#This Row],[zakonczenie]]-telefony[[#This Row],[rozpoczecie]]+K1955, K1955)</f>
        <v>2.6630787037037043</v>
      </c>
      <c r="L1956" s="9">
        <f>IF(telefony[[#This Row],[Czy zagraniczne]]=1, telefony[[#This Row],[zakonczenie]]-telefony[[#This Row],[rozpoczecie]]+L1955, L1955)</f>
        <v>0.53457175925926004</v>
      </c>
      <c r="M1956" s="9">
        <f>IF(telefony[[#This Row],[Czy stacjonarny]]=1, telefony[[#This Row],[zakonczenie]]-telefony[[#This Row],[rozpoczecie]]+M1955, IF(telefony[[#This Row],[Czy komórkowy]]=1, telefony[[#This Row],[zakonczenie]]-telefony[[#This Row],[rozpoczecie]]+M1955, M1955))</f>
        <v>10.713796296296321</v>
      </c>
      <c r="N1956" s="2">
        <f>telefony[[#This Row],[zakonczenie]]-telefony[[#This Row],[rozpoczecie]]</f>
        <v>8.5879629629629917E-3</v>
      </c>
      <c r="O1956">
        <f>IF(telefony[[#This Row],[Czy zagraniczne]]=1, ROUNDUP(telefony[[#This Row],[Trwanie]]*1440,0),0)</f>
        <v>0</v>
      </c>
      <c r="P1956" s="9">
        <f>IF(telefony[[#This Row],[Czy komórkowy]]=1, P1955+telefony[[#This Row],[Trwanie]], P1955)</f>
        <v>2.4984259259259267</v>
      </c>
      <c r="Q1956" s="9">
        <f>IF(telefony[[#This Row],[Czy stacjonarny]]=1, Q1955+telefony[[#This Row],[Trwanie]], Q1955)</f>
        <v>7.6598148148148111</v>
      </c>
    </row>
    <row r="1957" spans="1:17" x14ac:dyDescent="0.25">
      <c r="A1957">
        <v>4529192</v>
      </c>
      <c r="B1957" s="1">
        <v>42944</v>
      </c>
      <c r="C1957" s="2">
        <v>0.39005787037037037</v>
      </c>
      <c r="D1957" s="2">
        <v>0.39561342592592591</v>
      </c>
      <c r="E1957">
        <f>IF(LEN(telefony[[#This Row],[nr]]) = 7, 1,0)</f>
        <v>1</v>
      </c>
      <c r="F1957">
        <f>IF(LEN(telefony[[#This Row],[nr]]) = 8, 1,0)</f>
        <v>0</v>
      </c>
      <c r="G1957">
        <f>IF(LEN(telefony[[#This Row],[nr]]) &gt;= 10, 1,0)</f>
        <v>0</v>
      </c>
      <c r="H1957">
        <f>IF(AND(MID(telefony[[#This Row],[nr]],1,2)="12",  telefony[[#This Row],[Czy stacjonarny]]=1), 1,0)</f>
        <v>0</v>
      </c>
      <c r="I1957" s="2">
        <f>IF(telefony[[#This Row],[Czy stacjonarny na 12]]=1, telefony[[#This Row],[zakonczenie]]-telefony[[#This Row],[rozpoczecie]]+I1956, I1956)</f>
        <v>0.13293981481481454</v>
      </c>
      <c r="J1957" s="9">
        <f>IF(telefony[[#This Row],[Czy stacjonarny]]=1, telefony[[#This Row],[zakonczenie]]-telefony[[#This Row],[rozpoczecie]]+J1956, J1956)</f>
        <v>8.0562731481481435</v>
      </c>
      <c r="K1957" s="9">
        <f>IF(telefony[[#This Row],[Czy komórkowy]]=1, telefony[[#This Row],[zakonczenie]]-telefony[[#This Row],[rozpoczecie]]+K1956, K1956)</f>
        <v>2.6630787037037043</v>
      </c>
      <c r="L1957" s="9">
        <f>IF(telefony[[#This Row],[Czy zagraniczne]]=1, telefony[[#This Row],[zakonczenie]]-telefony[[#This Row],[rozpoczecie]]+L1956, L1956)</f>
        <v>0.53457175925926004</v>
      </c>
      <c r="M1957" s="9">
        <f>IF(telefony[[#This Row],[Czy stacjonarny]]=1, telefony[[#This Row],[zakonczenie]]-telefony[[#This Row],[rozpoczecie]]+M1956, IF(telefony[[#This Row],[Czy komórkowy]]=1, telefony[[#This Row],[zakonczenie]]-telefony[[#This Row],[rozpoczecie]]+M1956, M1956))</f>
        <v>10.719351851851876</v>
      </c>
      <c r="N1957" s="2">
        <f>telefony[[#This Row],[zakonczenie]]-telefony[[#This Row],[rozpoczecie]]</f>
        <v>5.5555555555555358E-3</v>
      </c>
      <c r="O1957">
        <f>IF(telefony[[#This Row],[Czy zagraniczne]]=1, ROUNDUP(telefony[[#This Row],[Trwanie]]*1440,0),0)</f>
        <v>0</v>
      </c>
      <c r="P1957" s="9">
        <f>IF(telefony[[#This Row],[Czy komórkowy]]=1, P1956+telefony[[#This Row],[Trwanie]], P1956)</f>
        <v>2.4984259259259267</v>
      </c>
      <c r="Q1957" s="9">
        <f>IF(telefony[[#This Row],[Czy stacjonarny]]=1, Q1956+telefony[[#This Row],[Trwanie]], Q1956)</f>
        <v>7.6653703703703666</v>
      </c>
    </row>
    <row r="1958" spans="1:17" x14ac:dyDescent="0.25">
      <c r="A1958">
        <v>2193730</v>
      </c>
      <c r="B1958" s="1">
        <v>42944</v>
      </c>
      <c r="C1958" s="2">
        <v>0.39269675925925923</v>
      </c>
      <c r="D1958" s="2">
        <v>0.40126157407407409</v>
      </c>
      <c r="E1958">
        <f>IF(LEN(telefony[[#This Row],[nr]]) = 7, 1,0)</f>
        <v>1</v>
      </c>
      <c r="F1958">
        <f>IF(LEN(telefony[[#This Row],[nr]]) = 8, 1,0)</f>
        <v>0</v>
      </c>
      <c r="G1958">
        <f>IF(LEN(telefony[[#This Row],[nr]]) &gt;= 10, 1,0)</f>
        <v>0</v>
      </c>
      <c r="H1958">
        <f>IF(AND(MID(telefony[[#This Row],[nr]],1,2)="12",  telefony[[#This Row],[Czy stacjonarny]]=1), 1,0)</f>
        <v>0</v>
      </c>
      <c r="I1958" s="2">
        <f>IF(telefony[[#This Row],[Czy stacjonarny na 12]]=1, telefony[[#This Row],[zakonczenie]]-telefony[[#This Row],[rozpoczecie]]+I1957, I1957)</f>
        <v>0.13293981481481454</v>
      </c>
      <c r="J1958" s="9">
        <f>IF(telefony[[#This Row],[Czy stacjonarny]]=1, telefony[[#This Row],[zakonczenie]]-telefony[[#This Row],[rozpoczecie]]+J1957, J1957)</f>
        <v>8.0648379629629581</v>
      </c>
      <c r="K1958" s="9">
        <f>IF(telefony[[#This Row],[Czy komórkowy]]=1, telefony[[#This Row],[zakonczenie]]-telefony[[#This Row],[rozpoczecie]]+K1957, K1957)</f>
        <v>2.6630787037037043</v>
      </c>
      <c r="L1958" s="9">
        <f>IF(telefony[[#This Row],[Czy zagraniczne]]=1, telefony[[#This Row],[zakonczenie]]-telefony[[#This Row],[rozpoczecie]]+L1957, L1957)</f>
        <v>0.53457175925926004</v>
      </c>
      <c r="M1958" s="9">
        <f>IF(telefony[[#This Row],[Czy stacjonarny]]=1, telefony[[#This Row],[zakonczenie]]-telefony[[#This Row],[rozpoczecie]]+M1957, IF(telefony[[#This Row],[Czy komórkowy]]=1, telefony[[#This Row],[zakonczenie]]-telefony[[#This Row],[rozpoczecie]]+M1957, M1957))</f>
        <v>10.72791666666669</v>
      </c>
      <c r="N1958" s="2">
        <f>telefony[[#This Row],[zakonczenie]]-telefony[[#This Row],[rozpoczecie]]</f>
        <v>8.5648148148148584E-3</v>
      </c>
      <c r="O1958">
        <f>IF(telefony[[#This Row],[Czy zagraniczne]]=1, ROUNDUP(telefony[[#This Row],[Trwanie]]*1440,0),0)</f>
        <v>0</v>
      </c>
      <c r="P1958" s="9">
        <f>IF(telefony[[#This Row],[Czy komórkowy]]=1, P1957+telefony[[#This Row],[Trwanie]], P1957)</f>
        <v>2.4984259259259267</v>
      </c>
      <c r="Q1958" s="9">
        <f>IF(telefony[[#This Row],[Czy stacjonarny]]=1, Q1957+telefony[[#This Row],[Trwanie]], Q1957)</f>
        <v>7.6739351851851811</v>
      </c>
    </row>
    <row r="1959" spans="1:17" x14ac:dyDescent="0.25">
      <c r="A1959">
        <v>3120387</v>
      </c>
      <c r="B1959" s="1">
        <v>42944</v>
      </c>
      <c r="C1959" s="2">
        <v>0.39303240740740741</v>
      </c>
      <c r="D1959" s="2">
        <v>0.39657407407407408</v>
      </c>
      <c r="E1959">
        <f>IF(LEN(telefony[[#This Row],[nr]]) = 7, 1,0)</f>
        <v>1</v>
      </c>
      <c r="F1959">
        <f>IF(LEN(telefony[[#This Row],[nr]]) = 8, 1,0)</f>
        <v>0</v>
      </c>
      <c r="G1959">
        <f>IF(LEN(telefony[[#This Row],[nr]]) &gt;= 10, 1,0)</f>
        <v>0</v>
      </c>
      <c r="H1959">
        <f>IF(AND(MID(telefony[[#This Row],[nr]],1,2)="12",  telefony[[#This Row],[Czy stacjonarny]]=1), 1,0)</f>
        <v>0</v>
      </c>
      <c r="I1959" s="2">
        <f>IF(telefony[[#This Row],[Czy stacjonarny na 12]]=1, telefony[[#This Row],[zakonczenie]]-telefony[[#This Row],[rozpoczecie]]+I1958, I1958)</f>
        <v>0.13293981481481454</v>
      </c>
      <c r="J1959" s="9">
        <f>IF(telefony[[#This Row],[Czy stacjonarny]]=1, telefony[[#This Row],[zakonczenie]]-telefony[[#This Row],[rozpoczecie]]+J1958, J1958)</f>
        <v>8.0683796296296251</v>
      </c>
      <c r="K1959" s="9">
        <f>IF(telefony[[#This Row],[Czy komórkowy]]=1, telefony[[#This Row],[zakonczenie]]-telefony[[#This Row],[rozpoczecie]]+K1958, K1958)</f>
        <v>2.6630787037037043</v>
      </c>
      <c r="L1959" s="9">
        <f>IF(telefony[[#This Row],[Czy zagraniczne]]=1, telefony[[#This Row],[zakonczenie]]-telefony[[#This Row],[rozpoczecie]]+L1958, L1958)</f>
        <v>0.53457175925926004</v>
      </c>
      <c r="M1959" s="9">
        <f>IF(telefony[[#This Row],[Czy stacjonarny]]=1, telefony[[#This Row],[zakonczenie]]-telefony[[#This Row],[rozpoczecie]]+M1958, IF(telefony[[#This Row],[Czy komórkowy]]=1, telefony[[#This Row],[zakonczenie]]-telefony[[#This Row],[rozpoczecie]]+M1958, M1958))</f>
        <v>10.731458333333357</v>
      </c>
      <c r="N1959" s="2">
        <f>telefony[[#This Row],[zakonczenie]]-telefony[[#This Row],[rozpoczecie]]</f>
        <v>3.5416666666666652E-3</v>
      </c>
      <c r="O1959">
        <f>IF(telefony[[#This Row],[Czy zagraniczne]]=1, ROUNDUP(telefony[[#This Row],[Trwanie]]*1440,0),0)</f>
        <v>0</v>
      </c>
      <c r="P1959" s="9">
        <f>IF(telefony[[#This Row],[Czy komórkowy]]=1, P1958+telefony[[#This Row],[Trwanie]], P1958)</f>
        <v>2.4984259259259267</v>
      </c>
      <c r="Q1959" s="9">
        <f>IF(telefony[[#This Row],[Czy stacjonarny]]=1, Q1958+telefony[[#This Row],[Trwanie]], Q1958)</f>
        <v>7.6774768518518481</v>
      </c>
    </row>
    <row r="1960" spans="1:17" x14ac:dyDescent="0.25">
      <c r="A1960">
        <v>5726531</v>
      </c>
      <c r="B1960" s="1">
        <v>42944</v>
      </c>
      <c r="C1960" s="2">
        <v>0.39825231481481482</v>
      </c>
      <c r="D1960" s="2">
        <v>0.39855324074074072</v>
      </c>
      <c r="E1960">
        <f>IF(LEN(telefony[[#This Row],[nr]]) = 7, 1,0)</f>
        <v>1</v>
      </c>
      <c r="F1960">
        <f>IF(LEN(telefony[[#This Row],[nr]]) = 8, 1,0)</f>
        <v>0</v>
      </c>
      <c r="G1960">
        <f>IF(LEN(telefony[[#This Row],[nr]]) &gt;= 10, 1,0)</f>
        <v>0</v>
      </c>
      <c r="H1960">
        <f>IF(AND(MID(telefony[[#This Row],[nr]],1,2)="12",  telefony[[#This Row],[Czy stacjonarny]]=1), 1,0)</f>
        <v>0</v>
      </c>
      <c r="I1960" s="2">
        <f>IF(telefony[[#This Row],[Czy stacjonarny na 12]]=1, telefony[[#This Row],[zakonczenie]]-telefony[[#This Row],[rozpoczecie]]+I1959, I1959)</f>
        <v>0.13293981481481454</v>
      </c>
      <c r="J1960" s="9">
        <f>IF(telefony[[#This Row],[Czy stacjonarny]]=1, telefony[[#This Row],[zakonczenie]]-telefony[[#This Row],[rozpoczecie]]+J1959, J1959)</f>
        <v>8.0686805555555505</v>
      </c>
      <c r="K1960" s="9">
        <f>IF(telefony[[#This Row],[Czy komórkowy]]=1, telefony[[#This Row],[zakonczenie]]-telefony[[#This Row],[rozpoczecie]]+K1959, K1959)</f>
        <v>2.6630787037037043</v>
      </c>
      <c r="L1960" s="9">
        <f>IF(telefony[[#This Row],[Czy zagraniczne]]=1, telefony[[#This Row],[zakonczenie]]-telefony[[#This Row],[rozpoczecie]]+L1959, L1959)</f>
        <v>0.53457175925926004</v>
      </c>
      <c r="M1960" s="9">
        <f>IF(telefony[[#This Row],[Czy stacjonarny]]=1, telefony[[#This Row],[zakonczenie]]-telefony[[#This Row],[rozpoczecie]]+M1959, IF(telefony[[#This Row],[Czy komórkowy]]=1, telefony[[#This Row],[zakonczenie]]-telefony[[#This Row],[rozpoczecie]]+M1959, M1959))</f>
        <v>10.731759259259283</v>
      </c>
      <c r="N1960" s="2">
        <f>telefony[[#This Row],[zakonczenie]]-telefony[[#This Row],[rozpoczecie]]</f>
        <v>3.0092592592589895E-4</v>
      </c>
      <c r="O1960">
        <f>IF(telefony[[#This Row],[Czy zagraniczne]]=1, ROUNDUP(telefony[[#This Row],[Trwanie]]*1440,0),0)</f>
        <v>0</v>
      </c>
      <c r="P1960" s="9">
        <f>IF(telefony[[#This Row],[Czy komórkowy]]=1, P1959+telefony[[#This Row],[Trwanie]], P1959)</f>
        <v>2.4984259259259267</v>
      </c>
      <c r="Q1960" s="9">
        <f>IF(telefony[[#This Row],[Czy stacjonarny]]=1, Q1959+telefony[[#This Row],[Trwanie]], Q1959)</f>
        <v>7.6777777777777736</v>
      </c>
    </row>
    <row r="1961" spans="1:17" x14ac:dyDescent="0.25">
      <c r="A1961">
        <v>5076649</v>
      </c>
      <c r="B1961" s="1">
        <v>42944</v>
      </c>
      <c r="C1961" s="2">
        <v>0.39922453703703703</v>
      </c>
      <c r="D1961" s="2">
        <v>0.40482638888888889</v>
      </c>
      <c r="E1961">
        <f>IF(LEN(telefony[[#This Row],[nr]]) = 7, 1,0)</f>
        <v>1</v>
      </c>
      <c r="F1961">
        <f>IF(LEN(telefony[[#This Row],[nr]]) = 8, 1,0)</f>
        <v>0</v>
      </c>
      <c r="G1961">
        <f>IF(LEN(telefony[[#This Row],[nr]]) &gt;= 10, 1,0)</f>
        <v>0</v>
      </c>
      <c r="H1961">
        <f>IF(AND(MID(telefony[[#This Row],[nr]],1,2)="12",  telefony[[#This Row],[Czy stacjonarny]]=1), 1,0)</f>
        <v>0</v>
      </c>
      <c r="I1961" s="2">
        <f>IF(telefony[[#This Row],[Czy stacjonarny na 12]]=1, telefony[[#This Row],[zakonczenie]]-telefony[[#This Row],[rozpoczecie]]+I1960, I1960)</f>
        <v>0.13293981481481454</v>
      </c>
      <c r="J1961" s="9">
        <f>IF(telefony[[#This Row],[Czy stacjonarny]]=1, telefony[[#This Row],[zakonczenie]]-telefony[[#This Row],[rozpoczecie]]+J1960, J1960)</f>
        <v>8.0742824074074022</v>
      </c>
      <c r="K1961" s="9">
        <f>IF(telefony[[#This Row],[Czy komórkowy]]=1, telefony[[#This Row],[zakonczenie]]-telefony[[#This Row],[rozpoczecie]]+K1960, K1960)</f>
        <v>2.6630787037037043</v>
      </c>
      <c r="L1961" s="9">
        <f>IF(telefony[[#This Row],[Czy zagraniczne]]=1, telefony[[#This Row],[zakonczenie]]-telefony[[#This Row],[rozpoczecie]]+L1960, L1960)</f>
        <v>0.53457175925926004</v>
      </c>
      <c r="M1961" s="9">
        <f>IF(telefony[[#This Row],[Czy stacjonarny]]=1, telefony[[#This Row],[zakonczenie]]-telefony[[#This Row],[rozpoczecie]]+M1960, IF(telefony[[#This Row],[Czy komórkowy]]=1, telefony[[#This Row],[zakonczenie]]-telefony[[#This Row],[rozpoczecie]]+M1960, M1960))</f>
        <v>10.737361111111134</v>
      </c>
      <c r="N1961" s="2">
        <f>telefony[[#This Row],[zakonczenie]]-telefony[[#This Row],[rozpoczecie]]</f>
        <v>5.6018518518518579E-3</v>
      </c>
      <c r="O1961">
        <f>IF(telefony[[#This Row],[Czy zagraniczne]]=1, ROUNDUP(telefony[[#This Row],[Trwanie]]*1440,0),0)</f>
        <v>0</v>
      </c>
      <c r="P1961" s="9">
        <f>IF(telefony[[#This Row],[Czy komórkowy]]=1, P1960+telefony[[#This Row],[Trwanie]], P1960)</f>
        <v>2.4984259259259267</v>
      </c>
      <c r="Q1961" s="9">
        <f>IF(telefony[[#This Row],[Czy stacjonarny]]=1, Q1960+telefony[[#This Row],[Trwanie]], Q1960)</f>
        <v>7.6833796296296253</v>
      </c>
    </row>
    <row r="1962" spans="1:17" x14ac:dyDescent="0.25">
      <c r="A1962">
        <v>98939809</v>
      </c>
      <c r="B1962" s="1">
        <v>42944</v>
      </c>
      <c r="C1962" s="2">
        <v>0.40277777777777779</v>
      </c>
      <c r="D1962" s="2">
        <v>0.40599537037037037</v>
      </c>
      <c r="E1962">
        <f>IF(LEN(telefony[[#This Row],[nr]]) = 7, 1,0)</f>
        <v>0</v>
      </c>
      <c r="F1962">
        <f>IF(LEN(telefony[[#This Row],[nr]]) = 8, 1,0)</f>
        <v>1</v>
      </c>
      <c r="G1962">
        <f>IF(LEN(telefony[[#This Row],[nr]]) &gt;= 10, 1,0)</f>
        <v>0</v>
      </c>
      <c r="H1962">
        <f>IF(AND(MID(telefony[[#This Row],[nr]],1,2)="12",  telefony[[#This Row],[Czy stacjonarny]]=1), 1,0)</f>
        <v>0</v>
      </c>
      <c r="I1962" s="2">
        <f>IF(telefony[[#This Row],[Czy stacjonarny na 12]]=1, telefony[[#This Row],[zakonczenie]]-telefony[[#This Row],[rozpoczecie]]+I1961, I1961)</f>
        <v>0.13293981481481454</v>
      </c>
      <c r="J1962" s="9">
        <f>IF(telefony[[#This Row],[Czy stacjonarny]]=1, telefony[[#This Row],[zakonczenie]]-telefony[[#This Row],[rozpoczecie]]+J1961, J1961)</f>
        <v>8.0742824074074022</v>
      </c>
      <c r="K1962" s="9">
        <f>IF(telefony[[#This Row],[Czy komórkowy]]=1, telefony[[#This Row],[zakonczenie]]-telefony[[#This Row],[rozpoczecie]]+K1961, K1961)</f>
        <v>2.6662962962962968</v>
      </c>
      <c r="L1962" s="9">
        <f>IF(telefony[[#This Row],[Czy zagraniczne]]=1, telefony[[#This Row],[zakonczenie]]-telefony[[#This Row],[rozpoczecie]]+L1961, L1961)</f>
        <v>0.53457175925926004</v>
      </c>
      <c r="M1962" s="9">
        <f>IF(telefony[[#This Row],[Czy stacjonarny]]=1, telefony[[#This Row],[zakonczenie]]-telefony[[#This Row],[rozpoczecie]]+M1961, IF(telefony[[#This Row],[Czy komórkowy]]=1, telefony[[#This Row],[zakonczenie]]-telefony[[#This Row],[rozpoczecie]]+M1961, M1961))</f>
        <v>10.740578703703727</v>
      </c>
      <c r="N1962" s="2">
        <f>telefony[[#This Row],[zakonczenie]]-telefony[[#This Row],[rozpoczecie]]</f>
        <v>3.2175925925925775E-3</v>
      </c>
      <c r="O1962">
        <f>IF(telefony[[#This Row],[Czy zagraniczne]]=1, ROUNDUP(telefony[[#This Row],[Trwanie]]*1440,0),0)</f>
        <v>0</v>
      </c>
      <c r="P1962" s="9">
        <f>IF(telefony[[#This Row],[Czy komórkowy]]=1, P1961+telefony[[#This Row],[Trwanie]], P1961)</f>
        <v>2.5016435185185193</v>
      </c>
      <c r="Q1962" s="9">
        <f>IF(telefony[[#This Row],[Czy stacjonarny]]=1, Q1961+telefony[[#This Row],[Trwanie]], Q1961)</f>
        <v>7.6833796296296253</v>
      </c>
    </row>
    <row r="1963" spans="1:17" x14ac:dyDescent="0.25">
      <c r="A1963">
        <v>2005653</v>
      </c>
      <c r="B1963" s="1">
        <v>42944</v>
      </c>
      <c r="C1963" s="2">
        <v>0.40842592592592591</v>
      </c>
      <c r="D1963" s="2">
        <v>0.41866898148148146</v>
      </c>
      <c r="E1963">
        <f>IF(LEN(telefony[[#This Row],[nr]]) = 7, 1,0)</f>
        <v>1</v>
      </c>
      <c r="F1963">
        <f>IF(LEN(telefony[[#This Row],[nr]]) = 8, 1,0)</f>
        <v>0</v>
      </c>
      <c r="G1963">
        <f>IF(LEN(telefony[[#This Row],[nr]]) &gt;= 10, 1,0)</f>
        <v>0</v>
      </c>
      <c r="H1963">
        <f>IF(AND(MID(telefony[[#This Row],[nr]],1,2)="12",  telefony[[#This Row],[Czy stacjonarny]]=1), 1,0)</f>
        <v>0</v>
      </c>
      <c r="I1963" s="2">
        <f>IF(telefony[[#This Row],[Czy stacjonarny na 12]]=1, telefony[[#This Row],[zakonczenie]]-telefony[[#This Row],[rozpoczecie]]+I1962, I1962)</f>
        <v>0.13293981481481454</v>
      </c>
      <c r="J1963" s="9">
        <f>IF(telefony[[#This Row],[Czy stacjonarny]]=1, telefony[[#This Row],[zakonczenie]]-telefony[[#This Row],[rozpoczecie]]+J1962, J1962)</f>
        <v>8.0845254629629579</v>
      </c>
      <c r="K1963" s="9">
        <f>IF(telefony[[#This Row],[Czy komórkowy]]=1, telefony[[#This Row],[zakonczenie]]-telefony[[#This Row],[rozpoczecie]]+K1962, K1962)</f>
        <v>2.6662962962962968</v>
      </c>
      <c r="L1963" s="9">
        <f>IF(telefony[[#This Row],[Czy zagraniczne]]=1, telefony[[#This Row],[zakonczenie]]-telefony[[#This Row],[rozpoczecie]]+L1962, L1962)</f>
        <v>0.53457175925926004</v>
      </c>
      <c r="M1963" s="9">
        <f>IF(telefony[[#This Row],[Czy stacjonarny]]=1, telefony[[#This Row],[zakonczenie]]-telefony[[#This Row],[rozpoczecie]]+M1962, IF(telefony[[#This Row],[Czy komórkowy]]=1, telefony[[#This Row],[zakonczenie]]-telefony[[#This Row],[rozpoczecie]]+M1962, M1962))</f>
        <v>10.750821759259283</v>
      </c>
      <c r="N1963" s="2">
        <f>telefony[[#This Row],[zakonczenie]]-telefony[[#This Row],[rozpoczecie]]</f>
        <v>1.0243055555555547E-2</v>
      </c>
      <c r="O1963">
        <f>IF(telefony[[#This Row],[Czy zagraniczne]]=1, ROUNDUP(telefony[[#This Row],[Trwanie]]*1440,0),0)</f>
        <v>0</v>
      </c>
      <c r="P1963" s="9">
        <f>IF(telefony[[#This Row],[Czy komórkowy]]=1, P1962+telefony[[#This Row],[Trwanie]], P1962)</f>
        <v>2.5016435185185193</v>
      </c>
      <c r="Q1963" s="9">
        <f>IF(telefony[[#This Row],[Czy stacjonarny]]=1, Q1962+telefony[[#This Row],[Trwanie]], Q1962)</f>
        <v>7.693622685185181</v>
      </c>
    </row>
    <row r="1964" spans="1:17" x14ac:dyDescent="0.25">
      <c r="A1964">
        <v>4659808</v>
      </c>
      <c r="B1964" s="1">
        <v>42944</v>
      </c>
      <c r="C1964" s="2">
        <v>0.40956018518518517</v>
      </c>
      <c r="D1964" s="2">
        <v>0.41278935185185184</v>
      </c>
      <c r="E1964">
        <f>IF(LEN(telefony[[#This Row],[nr]]) = 7, 1,0)</f>
        <v>1</v>
      </c>
      <c r="F1964">
        <f>IF(LEN(telefony[[#This Row],[nr]]) = 8, 1,0)</f>
        <v>0</v>
      </c>
      <c r="G1964">
        <f>IF(LEN(telefony[[#This Row],[nr]]) &gt;= 10, 1,0)</f>
        <v>0</v>
      </c>
      <c r="H1964">
        <f>IF(AND(MID(telefony[[#This Row],[nr]],1,2)="12",  telefony[[#This Row],[Czy stacjonarny]]=1), 1,0)</f>
        <v>0</v>
      </c>
      <c r="I1964" s="2">
        <f>IF(telefony[[#This Row],[Czy stacjonarny na 12]]=1, telefony[[#This Row],[zakonczenie]]-telefony[[#This Row],[rozpoczecie]]+I1963, I1963)</f>
        <v>0.13293981481481454</v>
      </c>
      <c r="J1964" s="9">
        <f>IF(telefony[[#This Row],[Czy stacjonarny]]=1, telefony[[#This Row],[zakonczenie]]-telefony[[#This Row],[rozpoczecie]]+J1963, J1963)</f>
        <v>8.0877546296296252</v>
      </c>
      <c r="K1964" s="9">
        <f>IF(telefony[[#This Row],[Czy komórkowy]]=1, telefony[[#This Row],[zakonczenie]]-telefony[[#This Row],[rozpoczecie]]+K1963, K1963)</f>
        <v>2.6662962962962968</v>
      </c>
      <c r="L1964" s="9">
        <f>IF(telefony[[#This Row],[Czy zagraniczne]]=1, telefony[[#This Row],[zakonczenie]]-telefony[[#This Row],[rozpoczecie]]+L1963, L1963)</f>
        <v>0.53457175925926004</v>
      </c>
      <c r="M1964" s="9">
        <f>IF(telefony[[#This Row],[Czy stacjonarny]]=1, telefony[[#This Row],[zakonczenie]]-telefony[[#This Row],[rozpoczecie]]+M1963, IF(telefony[[#This Row],[Czy komórkowy]]=1, telefony[[#This Row],[zakonczenie]]-telefony[[#This Row],[rozpoczecie]]+M1963, M1963))</f>
        <v>10.75405092592595</v>
      </c>
      <c r="N1964" s="2">
        <f>telefony[[#This Row],[zakonczenie]]-telefony[[#This Row],[rozpoczecie]]</f>
        <v>3.2291666666666718E-3</v>
      </c>
      <c r="O1964">
        <f>IF(telefony[[#This Row],[Czy zagraniczne]]=1, ROUNDUP(telefony[[#This Row],[Trwanie]]*1440,0),0)</f>
        <v>0</v>
      </c>
      <c r="P1964" s="9">
        <f>IF(telefony[[#This Row],[Czy komórkowy]]=1, P1963+telefony[[#This Row],[Trwanie]], P1963)</f>
        <v>2.5016435185185193</v>
      </c>
      <c r="Q1964" s="9">
        <f>IF(telefony[[#This Row],[Czy stacjonarny]]=1, Q1963+telefony[[#This Row],[Trwanie]], Q1963)</f>
        <v>7.6968518518518474</v>
      </c>
    </row>
    <row r="1965" spans="1:17" x14ac:dyDescent="0.25">
      <c r="A1965">
        <v>60113139</v>
      </c>
      <c r="B1965" s="1">
        <v>42944</v>
      </c>
      <c r="C1965" s="2">
        <v>0.41228009259259257</v>
      </c>
      <c r="D1965" s="2">
        <v>0.41718749999999999</v>
      </c>
      <c r="E1965">
        <f>IF(LEN(telefony[[#This Row],[nr]]) = 7, 1,0)</f>
        <v>0</v>
      </c>
      <c r="F1965">
        <f>IF(LEN(telefony[[#This Row],[nr]]) = 8, 1,0)</f>
        <v>1</v>
      </c>
      <c r="G1965">
        <f>IF(LEN(telefony[[#This Row],[nr]]) &gt;= 10, 1,0)</f>
        <v>0</v>
      </c>
      <c r="H1965">
        <f>IF(AND(MID(telefony[[#This Row],[nr]],1,2)="12",  telefony[[#This Row],[Czy stacjonarny]]=1), 1,0)</f>
        <v>0</v>
      </c>
      <c r="I1965" s="2">
        <f>IF(telefony[[#This Row],[Czy stacjonarny na 12]]=1, telefony[[#This Row],[zakonczenie]]-telefony[[#This Row],[rozpoczecie]]+I1964, I1964)</f>
        <v>0.13293981481481454</v>
      </c>
      <c r="J1965" s="9">
        <f>IF(telefony[[#This Row],[Czy stacjonarny]]=1, telefony[[#This Row],[zakonczenie]]-telefony[[#This Row],[rozpoczecie]]+J1964, J1964)</f>
        <v>8.0877546296296252</v>
      </c>
      <c r="K1965" s="9">
        <f>IF(telefony[[#This Row],[Czy komórkowy]]=1, telefony[[#This Row],[zakonczenie]]-telefony[[#This Row],[rozpoczecie]]+K1964, K1964)</f>
        <v>2.6712037037037044</v>
      </c>
      <c r="L1965" s="9">
        <f>IF(telefony[[#This Row],[Czy zagraniczne]]=1, telefony[[#This Row],[zakonczenie]]-telefony[[#This Row],[rozpoczecie]]+L1964, L1964)</f>
        <v>0.53457175925926004</v>
      </c>
      <c r="M1965" s="9">
        <f>IF(telefony[[#This Row],[Czy stacjonarny]]=1, telefony[[#This Row],[zakonczenie]]-telefony[[#This Row],[rozpoczecie]]+M1964, IF(telefony[[#This Row],[Czy komórkowy]]=1, telefony[[#This Row],[zakonczenie]]-telefony[[#This Row],[rozpoczecie]]+M1964, M1964))</f>
        <v>10.758958333333357</v>
      </c>
      <c r="N1965" s="2">
        <f>telefony[[#This Row],[zakonczenie]]-telefony[[#This Row],[rozpoczecie]]</f>
        <v>4.9074074074074159E-3</v>
      </c>
      <c r="O1965">
        <f>IF(telefony[[#This Row],[Czy zagraniczne]]=1, ROUNDUP(telefony[[#This Row],[Trwanie]]*1440,0),0)</f>
        <v>0</v>
      </c>
      <c r="P1965" s="9">
        <f>IF(telefony[[#This Row],[Czy komórkowy]]=1, P1964+telefony[[#This Row],[Trwanie]], P1964)</f>
        <v>2.5065509259259269</v>
      </c>
      <c r="Q1965" s="9">
        <f>IF(telefony[[#This Row],[Czy stacjonarny]]=1, Q1964+telefony[[#This Row],[Trwanie]], Q1964)</f>
        <v>7.6968518518518474</v>
      </c>
    </row>
    <row r="1966" spans="1:17" x14ac:dyDescent="0.25">
      <c r="A1966">
        <v>55896338</v>
      </c>
      <c r="B1966" s="1">
        <v>42944</v>
      </c>
      <c r="C1966" s="2">
        <v>0.41521990740740738</v>
      </c>
      <c r="D1966" s="2">
        <v>0.41893518518518519</v>
      </c>
      <c r="E1966">
        <f>IF(LEN(telefony[[#This Row],[nr]]) = 7, 1,0)</f>
        <v>0</v>
      </c>
      <c r="F1966">
        <f>IF(LEN(telefony[[#This Row],[nr]]) = 8, 1,0)</f>
        <v>1</v>
      </c>
      <c r="G1966">
        <f>IF(LEN(telefony[[#This Row],[nr]]) &gt;= 10, 1,0)</f>
        <v>0</v>
      </c>
      <c r="H1966">
        <f>IF(AND(MID(telefony[[#This Row],[nr]],1,2)="12",  telefony[[#This Row],[Czy stacjonarny]]=1), 1,0)</f>
        <v>0</v>
      </c>
      <c r="I1966" s="2">
        <f>IF(telefony[[#This Row],[Czy stacjonarny na 12]]=1, telefony[[#This Row],[zakonczenie]]-telefony[[#This Row],[rozpoczecie]]+I1965, I1965)</f>
        <v>0.13293981481481454</v>
      </c>
      <c r="J1966" s="9">
        <f>IF(telefony[[#This Row],[Czy stacjonarny]]=1, telefony[[#This Row],[zakonczenie]]-telefony[[#This Row],[rozpoczecie]]+J1965, J1965)</f>
        <v>8.0877546296296252</v>
      </c>
      <c r="K1966" s="9">
        <f>IF(telefony[[#This Row],[Czy komórkowy]]=1, telefony[[#This Row],[zakonczenie]]-telefony[[#This Row],[rozpoczecie]]+K1965, K1965)</f>
        <v>2.6749189814814822</v>
      </c>
      <c r="L1966" s="9">
        <f>IF(telefony[[#This Row],[Czy zagraniczne]]=1, telefony[[#This Row],[zakonczenie]]-telefony[[#This Row],[rozpoczecie]]+L1965, L1965)</f>
        <v>0.53457175925926004</v>
      </c>
      <c r="M1966" s="9">
        <f>IF(telefony[[#This Row],[Czy stacjonarny]]=1, telefony[[#This Row],[zakonczenie]]-telefony[[#This Row],[rozpoczecie]]+M1965, IF(telefony[[#This Row],[Czy komórkowy]]=1, telefony[[#This Row],[zakonczenie]]-telefony[[#This Row],[rozpoczecie]]+M1965, M1965))</f>
        <v>10.762673611111135</v>
      </c>
      <c r="N1966" s="2">
        <f>telefony[[#This Row],[zakonczenie]]-telefony[[#This Row],[rozpoczecie]]</f>
        <v>3.7152777777778034E-3</v>
      </c>
      <c r="O1966">
        <f>IF(telefony[[#This Row],[Czy zagraniczne]]=1, ROUNDUP(telefony[[#This Row],[Trwanie]]*1440,0),0)</f>
        <v>0</v>
      </c>
      <c r="P1966" s="9">
        <f>IF(telefony[[#This Row],[Czy komórkowy]]=1, P1965+telefony[[#This Row],[Trwanie]], P1965)</f>
        <v>2.5102662037037047</v>
      </c>
      <c r="Q1966" s="9">
        <f>IF(telefony[[#This Row],[Czy stacjonarny]]=1, Q1965+telefony[[#This Row],[Trwanie]], Q1965)</f>
        <v>7.6968518518518474</v>
      </c>
    </row>
    <row r="1967" spans="1:17" x14ac:dyDescent="0.25">
      <c r="A1967">
        <v>9747403</v>
      </c>
      <c r="B1967" s="1">
        <v>42944</v>
      </c>
      <c r="C1967" s="2">
        <v>0.42093750000000002</v>
      </c>
      <c r="D1967" s="2">
        <v>0.42825231481481479</v>
      </c>
      <c r="E1967">
        <f>IF(LEN(telefony[[#This Row],[nr]]) = 7, 1,0)</f>
        <v>1</v>
      </c>
      <c r="F1967">
        <f>IF(LEN(telefony[[#This Row],[nr]]) = 8, 1,0)</f>
        <v>0</v>
      </c>
      <c r="G1967">
        <f>IF(LEN(telefony[[#This Row],[nr]]) &gt;= 10, 1,0)</f>
        <v>0</v>
      </c>
      <c r="H1967">
        <f>IF(AND(MID(telefony[[#This Row],[nr]],1,2)="12",  telefony[[#This Row],[Czy stacjonarny]]=1), 1,0)</f>
        <v>0</v>
      </c>
      <c r="I1967" s="2">
        <f>IF(telefony[[#This Row],[Czy stacjonarny na 12]]=1, telefony[[#This Row],[zakonczenie]]-telefony[[#This Row],[rozpoczecie]]+I1966, I1966)</f>
        <v>0.13293981481481454</v>
      </c>
      <c r="J1967" s="9">
        <f>IF(telefony[[#This Row],[Czy stacjonarny]]=1, telefony[[#This Row],[zakonczenie]]-telefony[[#This Row],[rozpoczecie]]+J1966, J1966)</f>
        <v>8.0950694444444409</v>
      </c>
      <c r="K1967" s="9">
        <f>IF(telefony[[#This Row],[Czy komórkowy]]=1, telefony[[#This Row],[zakonczenie]]-telefony[[#This Row],[rozpoczecie]]+K1966, K1966)</f>
        <v>2.6749189814814822</v>
      </c>
      <c r="L1967" s="9">
        <f>IF(telefony[[#This Row],[Czy zagraniczne]]=1, telefony[[#This Row],[zakonczenie]]-telefony[[#This Row],[rozpoczecie]]+L1966, L1966)</f>
        <v>0.53457175925926004</v>
      </c>
      <c r="M1967" s="9">
        <f>IF(telefony[[#This Row],[Czy stacjonarny]]=1, telefony[[#This Row],[zakonczenie]]-telefony[[#This Row],[rozpoczecie]]+M1966, IF(telefony[[#This Row],[Czy komórkowy]]=1, telefony[[#This Row],[zakonczenie]]-telefony[[#This Row],[rozpoczecie]]+M1966, M1966))</f>
        <v>10.769988425925948</v>
      </c>
      <c r="N1967" s="2">
        <f>telefony[[#This Row],[zakonczenie]]-telefony[[#This Row],[rozpoczecie]]</f>
        <v>7.314814814814774E-3</v>
      </c>
      <c r="O1967">
        <f>IF(telefony[[#This Row],[Czy zagraniczne]]=1, ROUNDUP(telefony[[#This Row],[Trwanie]]*1440,0),0)</f>
        <v>0</v>
      </c>
      <c r="P1967" s="9">
        <f>IF(telefony[[#This Row],[Czy komórkowy]]=1, P1966+telefony[[#This Row],[Trwanie]], P1966)</f>
        <v>2.5102662037037047</v>
      </c>
      <c r="Q1967" s="9">
        <f>IF(telefony[[#This Row],[Czy stacjonarny]]=1, Q1966+telefony[[#This Row],[Trwanie]], Q1966)</f>
        <v>7.7041666666666622</v>
      </c>
    </row>
    <row r="1968" spans="1:17" x14ac:dyDescent="0.25">
      <c r="A1968">
        <v>5687447</v>
      </c>
      <c r="B1968" s="1">
        <v>42944</v>
      </c>
      <c r="C1968" s="2">
        <v>0.42295138888888889</v>
      </c>
      <c r="D1968" s="2">
        <v>0.42423611111111109</v>
      </c>
      <c r="E1968">
        <f>IF(LEN(telefony[[#This Row],[nr]]) = 7, 1,0)</f>
        <v>1</v>
      </c>
      <c r="F1968">
        <f>IF(LEN(telefony[[#This Row],[nr]]) = 8, 1,0)</f>
        <v>0</v>
      </c>
      <c r="G1968">
        <f>IF(LEN(telefony[[#This Row],[nr]]) &gt;= 10, 1,0)</f>
        <v>0</v>
      </c>
      <c r="H1968">
        <f>IF(AND(MID(telefony[[#This Row],[nr]],1,2)="12",  telefony[[#This Row],[Czy stacjonarny]]=1), 1,0)</f>
        <v>0</v>
      </c>
      <c r="I1968" s="2">
        <f>IF(telefony[[#This Row],[Czy stacjonarny na 12]]=1, telefony[[#This Row],[zakonczenie]]-telefony[[#This Row],[rozpoczecie]]+I1967, I1967)</f>
        <v>0.13293981481481454</v>
      </c>
      <c r="J1968" s="9">
        <f>IF(telefony[[#This Row],[Czy stacjonarny]]=1, telefony[[#This Row],[zakonczenie]]-telefony[[#This Row],[rozpoczecie]]+J1967, J1967)</f>
        <v>8.0963541666666625</v>
      </c>
      <c r="K1968" s="9">
        <f>IF(telefony[[#This Row],[Czy komórkowy]]=1, telefony[[#This Row],[zakonczenie]]-telefony[[#This Row],[rozpoczecie]]+K1967, K1967)</f>
        <v>2.6749189814814822</v>
      </c>
      <c r="L1968" s="9">
        <f>IF(telefony[[#This Row],[Czy zagraniczne]]=1, telefony[[#This Row],[zakonczenie]]-telefony[[#This Row],[rozpoczecie]]+L1967, L1967)</f>
        <v>0.53457175925926004</v>
      </c>
      <c r="M1968" s="9">
        <f>IF(telefony[[#This Row],[Czy stacjonarny]]=1, telefony[[#This Row],[zakonczenie]]-telefony[[#This Row],[rozpoczecie]]+M1967, IF(telefony[[#This Row],[Czy komórkowy]]=1, telefony[[#This Row],[zakonczenie]]-telefony[[#This Row],[rozpoczecie]]+M1967, M1967))</f>
        <v>10.77127314814817</v>
      </c>
      <c r="N1968" s="2">
        <f>telefony[[#This Row],[zakonczenie]]-telefony[[#This Row],[rozpoczecie]]</f>
        <v>1.284722222222201E-3</v>
      </c>
      <c r="O1968">
        <f>IF(telefony[[#This Row],[Czy zagraniczne]]=1, ROUNDUP(telefony[[#This Row],[Trwanie]]*1440,0),0)</f>
        <v>0</v>
      </c>
      <c r="P1968" s="9">
        <f>IF(telefony[[#This Row],[Czy komórkowy]]=1, P1967+telefony[[#This Row],[Trwanie]], P1967)</f>
        <v>2.5102662037037047</v>
      </c>
      <c r="Q1968" s="9">
        <f>IF(telefony[[#This Row],[Czy stacjonarny]]=1, Q1967+telefony[[#This Row],[Trwanie]], Q1967)</f>
        <v>7.7054513888888847</v>
      </c>
    </row>
    <row r="1969" spans="1:17" x14ac:dyDescent="0.25">
      <c r="A1969">
        <v>78940032</v>
      </c>
      <c r="B1969" s="1">
        <v>42944</v>
      </c>
      <c r="C1969" s="2">
        <v>0.42478009259259258</v>
      </c>
      <c r="D1969" s="2">
        <v>0.43118055555555557</v>
      </c>
      <c r="E1969">
        <f>IF(LEN(telefony[[#This Row],[nr]]) = 7, 1,0)</f>
        <v>0</v>
      </c>
      <c r="F1969">
        <f>IF(LEN(telefony[[#This Row],[nr]]) = 8, 1,0)</f>
        <v>1</v>
      </c>
      <c r="G1969">
        <f>IF(LEN(telefony[[#This Row],[nr]]) &gt;= 10, 1,0)</f>
        <v>0</v>
      </c>
      <c r="H1969">
        <f>IF(AND(MID(telefony[[#This Row],[nr]],1,2)="12",  telefony[[#This Row],[Czy stacjonarny]]=1), 1,0)</f>
        <v>0</v>
      </c>
      <c r="I1969" s="2">
        <f>IF(telefony[[#This Row],[Czy stacjonarny na 12]]=1, telefony[[#This Row],[zakonczenie]]-telefony[[#This Row],[rozpoczecie]]+I1968, I1968)</f>
        <v>0.13293981481481454</v>
      </c>
      <c r="J1969" s="9">
        <f>IF(telefony[[#This Row],[Czy stacjonarny]]=1, telefony[[#This Row],[zakonczenie]]-telefony[[#This Row],[rozpoczecie]]+J1968, J1968)</f>
        <v>8.0963541666666625</v>
      </c>
      <c r="K1969" s="9">
        <f>IF(telefony[[#This Row],[Czy komórkowy]]=1, telefony[[#This Row],[zakonczenie]]-telefony[[#This Row],[rozpoczecie]]+K1968, K1968)</f>
        <v>2.681319444444445</v>
      </c>
      <c r="L1969" s="9">
        <f>IF(telefony[[#This Row],[Czy zagraniczne]]=1, telefony[[#This Row],[zakonczenie]]-telefony[[#This Row],[rozpoczecie]]+L1968, L1968)</f>
        <v>0.53457175925926004</v>
      </c>
      <c r="M1969" s="9">
        <f>IF(telefony[[#This Row],[Czy stacjonarny]]=1, telefony[[#This Row],[zakonczenie]]-telefony[[#This Row],[rozpoczecie]]+M1968, IF(telefony[[#This Row],[Czy komórkowy]]=1, telefony[[#This Row],[zakonczenie]]-telefony[[#This Row],[rozpoczecie]]+M1968, M1968))</f>
        <v>10.777673611111133</v>
      </c>
      <c r="N1969" s="2">
        <f>telefony[[#This Row],[zakonczenie]]-telefony[[#This Row],[rozpoczecie]]</f>
        <v>6.4004629629629828E-3</v>
      </c>
      <c r="O1969">
        <f>IF(telefony[[#This Row],[Czy zagraniczne]]=1, ROUNDUP(telefony[[#This Row],[Trwanie]]*1440,0),0)</f>
        <v>0</v>
      </c>
      <c r="P1969" s="9">
        <f>IF(telefony[[#This Row],[Czy komórkowy]]=1, P1968+telefony[[#This Row],[Trwanie]], P1968)</f>
        <v>2.5166666666666675</v>
      </c>
      <c r="Q1969" s="9">
        <f>IF(telefony[[#This Row],[Czy stacjonarny]]=1, Q1968+telefony[[#This Row],[Trwanie]], Q1968)</f>
        <v>7.7054513888888847</v>
      </c>
    </row>
    <row r="1970" spans="1:17" x14ac:dyDescent="0.25">
      <c r="A1970">
        <v>1094486764</v>
      </c>
      <c r="B1970" s="1">
        <v>42944</v>
      </c>
      <c r="C1970" s="2">
        <v>0.42781249999999998</v>
      </c>
      <c r="D1970" s="2">
        <v>0.43763888888888891</v>
      </c>
      <c r="E1970">
        <f>IF(LEN(telefony[[#This Row],[nr]]) = 7, 1,0)</f>
        <v>0</v>
      </c>
      <c r="F1970">
        <f>IF(LEN(telefony[[#This Row],[nr]]) = 8, 1,0)</f>
        <v>0</v>
      </c>
      <c r="G1970">
        <f>IF(LEN(telefony[[#This Row],[nr]]) &gt;= 10, 1,0)</f>
        <v>1</v>
      </c>
      <c r="H1970">
        <f>IF(AND(MID(telefony[[#This Row],[nr]],1,2)="12",  telefony[[#This Row],[Czy stacjonarny]]=1), 1,0)</f>
        <v>0</v>
      </c>
      <c r="I1970" s="2">
        <f>IF(telefony[[#This Row],[Czy stacjonarny na 12]]=1, telefony[[#This Row],[zakonczenie]]-telefony[[#This Row],[rozpoczecie]]+I1969, I1969)</f>
        <v>0.13293981481481454</v>
      </c>
      <c r="J1970" s="9">
        <f>IF(telefony[[#This Row],[Czy stacjonarny]]=1, telefony[[#This Row],[zakonczenie]]-telefony[[#This Row],[rozpoczecie]]+J1969, J1969)</f>
        <v>8.0963541666666625</v>
      </c>
      <c r="K1970" s="9">
        <f>IF(telefony[[#This Row],[Czy komórkowy]]=1, telefony[[#This Row],[zakonczenie]]-telefony[[#This Row],[rozpoczecie]]+K1969, K1969)</f>
        <v>2.681319444444445</v>
      </c>
      <c r="L1970" s="9">
        <f>IF(telefony[[#This Row],[Czy zagraniczne]]=1, telefony[[#This Row],[zakonczenie]]-telefony[[#This Row],[rozpoczecie]]+L1969, L1969)</f>
        <v>0.54439814814814902</v>
      </c>
      <c r="M1970" s="9">
        <f>IF(telefony[[#This Row],[Czy stacjonarny]]=1, telefony[[#This Row],[zakonczenie]]-telefony[[#This Row],[rozpoczecie]]+M1969, IF(telefony[[#This Row],[Czy komórkowy]]=1, telefony[[#This Row],[zakonczenie]]-telefony[[#This Row],[rozpoczecie]]+M1969, M1969))</f>
        <v>10.777673611111133</v>
      </c>
      <c r="N1970" s="2">
        <f>telefony[[#This Row],[zakonczenie]]-telefony[[#This Row],[rozpoczecie]]</f>
        <v>9.8263888888889261E-3</v>
      </c>
      <c r="O1970">
        <f>IF(telefony[[#This Row],[Czy zagraniczne]]=1, ROUNDUP(telefony[[#This Row],[Trwanie]]*1440,0),0)</f>
        <v>15</v>
      </c>
      <c r="P1970" s="9">
        <f>IF(telefony[[#This Row],[Czy komórkowy]]=1, P1969+telefony[[#This Row],[Trwanie]], P1969)</f>
        <v>2.5166666666666675</v>
      </c>
      <c r="Q1970" s="9">
        <f>IF(telefony[[#This Row],[Czy stacjonarny]]=1, Q1969+telefony[[#This Row],[Trwanie]], Q1969)</f>
        <v>7.7054513888888847</v>
      </c>
    </row>
    <row r="1971" spans="1:17" x14ac:dyDescent="0.25">
      <c r="A1971">
        <v>2611045</v>
      </c>
      <c r="B1971" s="1">
        <v>42944</v>
      </c>
      <c r="C1971" s="2">
        <v>0.43131944444444442</v>
      </c>
      <c r="D1971" s="2">
        <v>0.4387152777777778</v>
      </c>
      <c r="E1971">
        <f>IF(LEN(telefony[[#This Row],[nr]]) = 7, 1,0)</f>
        <v>1</v>
      </c>
      <c r="F1971">
        <f>IF(LEN(telefony[[#This Row],[nr]]) = 8, 1,0)</f>
        <v>0</v>
      </c>
      <c r="G1971">
        <f>IF(LEN(telefony[[#This Row],[nr]]) &gt;= 10, 1,0)</f>
        <v>0</v>
      </c>
      <c r="H1971">
        <f>IF(AND(MID(telefony[[#This Row],[nr]],1,2)="12",  telefony[[#This Row],[Czy stacjonarny]]=1), 1,0)</f>
        <v>0</v>
      </c>
      <c r="I1971" s="2">
        <f>IF(telefony[[#This Row],[Czy stacjonarny na 12]]=1, telefony[[#This Row],[zakonczenie]]-telefony[[#This Row],[rozpoczecie]]+I1970, I1970)</f>
        <v>0.13293981481481454</v>
      </c>
      <c r="J1971" s="9">
        <f>IF(telefony[[#This Row],[Czy stacjonarny]]=1, telefony[[#This Row],[zakonczenie]]-telefony[[#This Row],[rozpoczecie]]+J1970, J1970)</f>
        <v>8.1037499999999962</v>
      </c>
      <c r="K1971" s="9">
        <f>IF(telefony[[#This Row],[Czy komórkowy]]=1, telefony[[#This Row],[zakonczenie]]-telefony[[#This Row],[rozpoczecie]]+K1970, K1970)</f>
        <v>2.681319444444445</v>
      </c>
      <c r="L1971" s="9">
        <f>IF(telefony[[#This Row],[Czy zagraniczne]]=1, telefony[[#This Row],[zakonczenie]]-telefony[[#This Row],[rozpoczecie]]+L1970, L1970)</f>
        <v>0.54439814814814902</v>
      </c>
      <c r="M1971" s="9">
        <f>IF(telefony[[#This Row],[Czy stacjonarny]]=1, telefony[[#This Row],[zakonczenie]]-telefony[[#This Row],[rozpoczecie]]+M1970, IF(telefony[[#This Row],[Czy komórkowy]]=1, telefony[[#This Row],[zakonczenie]]-telefony[[#This Row],[rozpoczecie]]+M1970, M1970))</f>
        <v>10.785069444444467</v>
      </c>
      <c r="N1971" s="2">
        <f>telefony[[#This Row],[zakonczenie]]-telefony[[#This Row],[rozpoczecie]]</f>
        <v>7.3958333333333792E-3</v>
      </c>
      <c r="O1971">
        <f>IF(telefony[[#This Row],[Czy zagraniczne]]=1, ROUNDUP(telefony[[#This Row],[Trwanie]]*1440,0),0)</f>
        <v>0</v>
      </c>
      <c r="P1971" s="9">
        <f>IF(telefony[[#This Row],[Czy komórkowy]]=1, P1970+telefony[[#This Row],[Trwanie]], P1970)</f>
        <v>2.5166666666666675</v>
      </c>
      <c r="Q1971" s="9">
        <f>IF(telefony[[#This Row],[Czy stacjonarny]]=1, Q1970+telefony[[#This Row],[Trwanie]], Q1970)</f>
        <v>7.7128472222222184</v>
      </c>
    </row>
    <row r="1972" spans="1:17" x14ac:dyDescent="0.25">
      <c r="A1972">
        <v>6047761</v>
      </c>
      <c r="B1972" s="1">
        <v>42944</v>
      </c>
      <c r="C1972" s="2">
        <v>0.43351851851851853</v>
      </c>
      <c r="D1972" s="2">
        <v>0.4412152777777778</v>
      </c>
      <c r="E1972">
        <f>IF(LEN(telefony[[#This Row],[nr]]) = 7, 1,0)</f>
        <v>1</v>
      </c>
      <c r="F1972">
        <f>IF(LEN(telefony[[#This Row],[nr]]) = 8, 1,0)</f>
        <v>0</v>
      </c>
      <c r="G1972">
        <f>IF(LEN(telefony[[#This Row],[nr]]) &gt;= 10, 1,0)</f>
        <v>0</v>
      </c>
      <c r="H1972">
        <f>IF(AND(MID(telefony[[#This Row],[nr]],1,2)="12",  telefony[[#This Row],[Czy stacjonarny]]=1), 1,0)</f>
        <v>0</v>
      </c>
      <c r="I1972" s="2">
        <f>IF(telefony[[#This Row],[Czy stacjonarny na 12]]=1, telefony[[#This Row],[zakonczenie]]-telefony[[#This Row],[rozpoczecie]]+I1971, I1971)</f>
        <v>0.13293981481481454</v>
      </c>
      <c r="J1972" s="9">
        <f>IF(telefony[[#This Row],[Czy stacjonarny]]=1, telefony[[#This Row],[zakonczenie]]-telefony[[#This Row],[rozpoczecie]]+J1971, J1971)</f>
        <v>8.1114467592592554</v>
      </c>
      <c r="K1972" s="9">
        <f>IF(telefony[[#This Row],[Czy komórkowy]]=1, telefony[[#This Row],[zakonczenie]]-telefony[[#This Row],[rozpoczecie]]+K1971, K1971)</f>
        <v>2.681319444444445</v>
      </c>
      <c r="L1972" s="9">
        <f>IF(telefony[[#This Row],[Czy zagraniczne]]=1, telefony[[#This Row],[zakonczenie]]-telefony[[#This Row],[rozpoczecie]]+L1971, L1971)</f>
        <v>0.54439814814814902</v>
      </c>
      <c r="M1972" s="9">
        <f>IF(telefony[[#This Row],[Czy stacjonarny]]=1, telefony[[#This Row],[zakonczenie]]-telefony[[#This Row],[rozpoczecie]]+M1971, IF(telefony[[#This Row],[Czy komórkowy]]=1, telefony[[#This Row],[zakonczenie]]-telefony[[#This Row],[rozpoczecie]]+M1971, M1971))</f>
        <v>10.792766203703726</v>
      </c>
      <c r="N1972" s="2">
        <f>telefony[[#This Row],[zakonczenie]]-telefony[[#This Row],[rozpoczecie]]</f>
        <v>7.6967592592592782E-3</v>
      </c>
      <c r="O1972">
        <f>IF(telefony[[#This Row],[Czy zagraniczne]]=1, ROUNDUP(telefony[[#This Row],[Trwanie]]*1440,0),0)</f>
        <v>0</v>
      </c>
      <c r="P1972" s="9">
        <f>IF(telefony[[#This Row],[Czy komórkowy]]=1, P1971+telefony[[#This Row],[Trwanie]], P1971)</f>
        <v>2.5166666666666675</v>
      </c>
      <c r="Q1972" s="9">
        <f>IF(telefony[[#This Row],[Czy stacjonarny]]=1, Q1971+telefony[[#This Row],[Trwanie]], Q1971)</f>
        <v>7.7205439814814776</v>
      </c>
    </row>
    <row r="1973" spans="1:17" x14ac:dyDescent="0.25">
      <c r="A1973">
        <v>4154521</v>
      </c>
      <c r="B1973" s="1">
        <v>42944</v>
      </c>
      <c r="C1973" s="2">
        <v>0.43552083333333336</v>
      </c>
      <c r="D1973" s="2">
        <v>0.44587962962962963</v>
      </c>
      <c r="E1973">
        <f>IF(LEN(telefony[[#This Row],[nr]]) = 7, 1,0)</f>
        <v>1</v>
      </c>
      <c r="F1973">
        <f>IF(LEN(telefony[[#This Row],[nr]]) = 8, 1,0)</f>
        <v>0</v>
      </c>
      <c r="G1973">
        <f>IF(LEN(telefony[[#This Row],[nr]]) &gt;= 10, 1,0)</f>
        <v>0</v>
      </c>
      <c r="H1973">
        <f>IF(AND(MID(telefony[[#This Row],[nr]],1,2)="12",  telefony[[#This Row],[Czy stacjonarny]]=1), 1,0)</f>
        <v>0</v>
      </c>
      <c r="I1973" s="2">
        <f>IF(telefony[[#This Row],[Czy stacjonarny na 12]]=1, telefony[[#This Row],[zakonczenie]]-telefony[[#This Row],[rozpoczecie]]+I1972, I1972)</f>
        <v>0.13293981481481454</v>
      </c>
      <c r="J1973" s="9">
        <f>IF(telefony[[#This Row],[Czy stacjonarny]]=1, telefony[[#This Row],[zakonczenie]]-telefony[[#This Row],[rozpoczecie]]+J1972, J1972)</f>
        <v>8.1218055555555519</v>
      </c>
      <c r="K1973" s="9">
        <f>IF(telefony[[#This Row],[Czy komórkowy]]=1, telefony[[#This Row],[zakonczenie]]-telefony[[#This Row],[rozpoczecie]]+K1972, K1972)</f>
        <v>2.681319444444445</v>
      </c>
      <c r="L1973" s="9">
        <f>IF(telefony[[#This Row],[Czy zagraniczne]]=1, telefony[[#This Row],[zakonczenie]]-telefony[[#This Row],[rozpoczecie]]+L1972, L1972)</f>
        <v>0.54439814814814902</v>
      </c>
      <c r="M1973" s="9">
        <f>IF(telefony[[#This Row],[Czy stacjonarny]]=1, telefony[[#This Row],[zakonczenie]]-telefony[[#This Row],[rozpoczecie]]+M1972, IF(telefony[[#This Row],[Czy komórkowy]]=1, telefony[[#This Row],[zakonczenie]]-telefony[[#This Row],[rozpoczecie]]+M1972, M1972))</f>
        <v>10.803125000000023</v>
      </c>
      <c r="N1973" s="2">
        <f>telefony[[#This Row],[zakonczenie]]-telefony[[#This Row],[rozpoczecie]]</f>
        <v>1.0358796296296269E-2</v>
      </c>
      <c r="O1973">
        <f>IF(telefony[[#This Row],[Czy zagraniczne]]=1, ROUNDUP(telefony[[#This Row],[Trwanie]]*1440,0),0)</f>
        <v>0</v>
      </c>
      <c r="P1973" s="9">
        <f>IF(telefony[[#This Row],[Czy komórkowy]]=1, P1972+telefony[[#This Row],[Trwanie]], P1972)</f>
        <v>2.5166666666666675</v>
      </c>
      <c r="Q1973" s="9">
        <f>IF(telefony[[#This Row],[Czy stacjonarny]]=1, Q1972+telefony[[#This Row],[Trwanie]], Q1972)</f>
        <v>7.7309027777777741</v>
      </c>
    </row>
    <row r="1974" spans="1:17" x14ac:dyDescent="0.25">
      <c r="A1974">
        <v>8895257</v>
      </c>
      <c r="B1974" s="1">
        <v>42944</v>
      </c>
      <c r="C1974" s="2">
        <v>0.43975694444444446</v>
      </c>
      <c r="D1974" s="2">
        <v>0.4472800925925926</v>
      </c>
      <c r="E1974">
        <f>IF(LEN(telefony[[#This Row],[nr]]) = 7, 1,0)</f>
        <v>1</v>
      </c>
      <c r="F1974">
        <f>IF(LEN(telefony[[#This Row],[nr]]) = 8, 1,0)</f>
        <v>0</v>
      </c>
      <c r="G1974">
        <f>IF(LEN(telefony[[#This Row],[nr]]) &gt;= 10, 1,0)</f>
        <v>0</v>
      </c>
      <c r="H1974">
        <f>IF(AND(MID(telefony[[#This Row],[nr]],1,2)="12",  telefony[[#This Row],[Czy stacjonarny]]=1), 1,0)</f>
        <v>0</v>
      </c>
      <c r="I1974" s="2">
        <f>IF(telefony[[#This Row],[Czy stacjonarny na 12]]=1, telefony[[#This Row],[zakonczenie]]-telefony[[#This Row],[rozpoczecie]]+I1973, I1973)</f>
        <v>0.13293981481481454</v>
      </c>
      <c r="J1974" s="9">
        <f>IF(telefony[[#This Row],[Czy stacjonarny]]=1, telefony[[#This Row],[zakonczenie]]-telefony[[#This Row],[rozpoczecie]]+J1973, J1973)</f>
        <v>8.1293287037037008</v>
      </c>
      <c r="K1974" s="9">
        <f>IF(telefony[[#This Row],[Czy komórkowy]]=1, telefony[[#This Row],[zakonczenie]]-telefony[[#This Row],[rozpoczecie]]+K1973, K1973)</f>
        <v>2.681319444444445</v>
      </c>
      <c r="L1974" s="9">
        <f>IF(telefony[[#This Row],[Czy zagraniczne]]=1, telefony[[#This Row],[zakonczenie]]-telefony[[#This Row],[rozpoczecie]]+L1973, L1973)</f>
        <v>0.54439814814814902</v>
      </c>
      <c r="M1974" s="9">
        <f>IF(telefony[[#This Row],[Czy stacjonarny]]=1, telefony[[#This Row],[zakonczenie]]-telefony[[#This Row],[rozpoczecie]]+M1973, IF(telefony[[#This Row],[Czy komórkowy]]=1, telefony[[#This Row],[zakonczenie]]-telefony[[#This Row],[rozpoczecie]]+M1973, M1973))</f>
        <v>10.810648148148172</v>
      </c>
      <c r="N1974" s="2">
        <f>telefony[[#This Row],[zakonczenie]]-telefony[[#This Row],[rozpoczecie]]</f>
        <v>7.5231481481481399E-3</v>
      </c>
      <c r="O1974">
        <f>IF(telefony[[#This Row],[Czy zagraniczne]]=1, ROUNDUP(telefony[[#This Row],[Trwanie]]*1440,0),0)</f>
        <v>0</v>
      </c>
      <c r="P1974" s="9">
        <f>IF(telefony[[#This Row],[Czy komórkowy]]=1, P1973+telefony[[#This Row],[Trwanie]], P1973)</f>
        <v>2.5166666666666675</v>
      </c>
      <c r="Q1974" s="9">
        <f>IF(telefony[[#This Row],[Czy stacjonarny]]=1, Q1973+telefony[[#This Row],[Trwanie]], Q1973)</f>
        <v>7.738425925925922</v>
      </c>
    </row>
    <row r="1975" spans="1:17" x14ac:dyDescent="0.25">
      <c r="A1975">
        <v>2199311</v>
      </c>
      <c r="B1975" s="1">
        <v>42944</v>
      </c>
      <c r="C1975" s="2">
        <v>0.44490740740740742</v>
      </c>
      <c r="D1975" s="2">
        <v>0.44578703703703704</v>
      </c>
      <c r="E1975">
        <f>IF(LEN(telefony[[#This Row],[nr]]) = 7, 1,0)</f>
        <v>1</v>
      </c>
      <c r="F1975">
        <f>IF(LEN(telefony[[#This Row],[nr]]) = 8, 1,0)</f>
        <v>0</v>
      </c>
      <c r="G1975">
        <f>IF(LEN(telefony[[#This Row],[nr]]) &gt;= 10, 1,0)</f>
        <v>0</v>
      </c>
      <c r="H1975">
        <f>IF(AND(MID(telefony[[#This Row],[nr]],1,2)="12",  telefony[[#This Row],[Czy stacjonarny]]=1), 1,0)</f>
        <v>0</v>
      </c>
      <c r="I1975" s="2">
        <f>IF(telefony[[#This Row],[Czy stacjonarny na 12]]=1, telefony[[#This Row],[zakonczenie]]-telefony[[#This Row],[rozpoczecie]]+I1974, I1974)</f>
        <v>0.13293981481481454</v>
      </c>
      <c r="J1975" s="9">
        <f>IF(telefony[[#This Row],[Czy stacjonarny]]=1, telefony[[#This Row],[zakonczenie]]-telefony[[#This Row],[rozpoczecie]]+J1974, J1974)</f>
        <v>8.1302083333333304</v>
      </c>
      <c r="K1975" s="9">
        <f>IF(telefony[[#This Row],[Czy komórkowy]]=1, telefony[[#This Row],[zakonczenie]]-telefony[[#This Row],[rozpoczecie]]+K1974, K1974)</f>
        <v>2.681319444444445</v>
      </c>
      <c r="L1975" s="9">
        <f>IF(telefony[[#This Row],[Czy zagraniczne]]=1, telefony[[#This Row],[zakonczenie]]-telefony[[#This Row],[rozpoczecie]]+L1974, L1974)</f>
        <v>0.54439814814814902</v>
      </c>
      <c r="M1975" s="9">
        <f>IF(telefony[[#This Row],[Czy stacjonarny]]=1, telefony[[#This Row],[zakonczenie]]-telefony[[#This Row],[rozpoczecie]]+M1974, IF(telefony[[#This Row],[Czy komórkowy]]=1, telefony[[#This Row],[zakonczenie]]-telefony[[#This Row],[rozpoczecie]]+M1974, M1974))</f>
        <v>10.811527777777801</v>
      </c>
      <c r="N1975" s="2">
        <f>telefony[[#This Row],[zakonczenie]]-telefony[[#This Row],[rozpoczecie]]</f>
        <v>8.796296296296191E-4</v>
      </c>
      <c r="O1975">
        <f>IF(telefony[[#This Row],[Czy zagraniczne]]=1, ROUNDUP(telefony[[#This Row],[Trwanie]]*1440,0),0)</f>
        <v>0</v>
      </c>
      <c r="P1975" s="9">
        <f>IF(telefony[[#This Row],[Czy komórkowy]]=1, P1974+telefony[[#This Row],[Trwanie]], P1974)</f>
        <v>2.5166666666666675</v>
      </c>
      <c r="Q1975" s="9">
        <f>IF(telefony[[#This Row],[Czy stacjonarny]]=1, Q1974+telefony[[#This Row],[Trwanie]], Q1974)</f>
        <v>7.7393055555555517</v>
      </c>
    </row>
    <row r="1976" spans="1:17" x14ac:dyDescent="0.25">
      <c r="A1976">
        <v>17864361</v>
      </c>
      <c r="B1976" s="1">
        <v>42944</v>
      </c>
      <c r="C1976" s="2">
        <v>0.44605324074074076</v>
      </c>
      <c r="D1976" s="2">
        <v>0.45253472222222224</v>
      </c>
      <c r="E1976">
        <f>IF(LEN(telefony[[#This Row],[nr]]) = 7, 1,0)</f>
        <v>0</v>
      </c>
      <c r="F1976">
        <f>IF(LEN(telefony[[#This Row],[nr]]) = 8, 1,0)</f>
        <v>1</v>
      </c>
      <c r="G1976">
        <f>IF(LEN(telefony[[#This Row],[nr]]) &gt;= 10, 1,0)</f>
        <v>0</v>
      </c>
      <c r="H1976">
        <f>IF(AND(MID(telefony[[#This Row],[nr]],1,2)="12",  telefony[[#This Row],[Czy stacjonarny]]=1), 1,0)</f>
        <v>0</v>
      </c>
      <c r="I1976" s="2">
        <f>IF(telefony[[#This Row],[Czy stacjonarny na 12]]=1, telefony[[#This Row],[zakonczenie]]-telefony[[#This Row],[rozpoczecie]]+I1975, I1975)</f>
        <v>0.13293981481481454</v>
      </c>
      <c r="J1976" s="9">
        <f>IF(telefony[[#This Row],[Czy stacjonarny]]=1, telefony[[#This Row],[zakonczenie]]-telefony[[#This Row],[rozpoczecie]]+J1975, J1975)</f>
        <v>8.1302083333333304</v>
      </c>
      <c r="K1976" s="9">
        <f>IF(telefony[[#This Row],[Czy komórkowy]]=1, telefony[[#This Row],[zakonczenie]]-telefony[[#This Row],[rozpoczecie]]+K1975, K1975)</f>
        <v>2.6878009259259263</v>
      </c>
      <c r="L1976" s="9">
        <f>IF(telefony[[#This Row],[Czy zagraniczne]]=1, telefony[[#This Row],[zakonczenie]]-telefony[[#This Row],[rozpoczecie]]+L1975, L1975)</f>
        <v>0.54439814814814902</v>
      </c>
      <c r="M1976" s="9">
        <f>IF(telefony[[#This Row],[Czy stacjonarny]]=1, telefony[[#This Row],[zakonczenie]]-telefony[[#This Row],[rozpoczecie]]+M1975, IF(telefony[[#This Row],[Czy komórkowy]]=1, telefony[[#This Row],[zakonczenie]]-telefony[[#This Row],[rozpoczecie]]+M1975, M1975))</f>
        <v>10.818009259259282</v>
      </c>
      <c r="N1976" s="2">
        <f>telefony[[#This Row],[zakonczenie]]-telefony[[#This Row],[rozpoczecie]]</f>
        <v>6.481481481481477E-3</v>
      </c>
      <c r="O1976">
        <f>IF(telefony[[#This Row],[Czy zagraniczne]]=1, ROUNDUP(telefony[[#This Row],[Trwanie]]*1440,0),0)</f>
        <v>0</v>
      </c>
      <c r="P1976" s="9">
        <f>IF(telefony[[#This Row],[Czy komórkowy]]=1, P1975+telefony[[#This Row],[Trwanie]], P1975)</f>
        <v>2.5231481481481488</v>
      </c>
      <c r="Q1976" s="9">
        <f>IF(telefony[[#This Row],[Czy stacjonarny]]=1, Q1975+telefony[[#This Row],[Trwanie]], Q1975)</f>
        <v>7.7393055555555517</v>
      </c>
    </row>
    <row r="1977" spans="1:17" x14ac:dyDescent="0.25">
      <c r="A1977">
        <v>6943996503</v>
      </c>
      <c r="B1977" s="1">
        <v>42944</v>
      </c>
      <c r="C1977" s="2">
        <v>0.4506134259259259</v>
      </c>
      <c r="D1977" s="2">
        <v>0.45674768518518516</v>
      </c>
      <c r="E1977">
        <f>IF(LEN(telefony[[#This Row],[nr]]) = 7, 1,0)</f>
        <v>0</v>
      </c>
      <c r="F1977">
        <f>IF(LEN(telefony[[#This Row],[nr]]) = 8, 1,0)</f>
        <v>0</v>
      </c>
      <c r="G1977">
        <f>IF(LEN(telefony[[#This Row],[nr]]) &gt;= 10, 1,0)</f>
        <v>1</v>
      </c>
      <c r="H1977">
        <f>IF(AND(MID(telefony[[#This Row],[nr]],1,2)="12",  telefony[[#This Row],[Czy stacjonarny]]=1), 1,0)</f>
        <v>0</v>
      </c>
      <c r="I1977" s="2">
        <f>IF(telefony[[#This Row],[Czy stacjonarny na 12]]=1, telefony[[#This Row],[zakonczenie]]-telefony[[#This Row],[rozpoczecie]]+I1976, I1976)</f>
        <v>0.13293981481481454</v>
      </c>
      <c r="J1977" s="9">
        <f>IF(telefony[[#This Row],[Czy stacjonarny]]=1, telefony[[#This Row],[zakonczenie]]-telefony[[#This Row],[rozpoczecie]]+J1976, J1976)</f>
        <v>8.1302083333333304</v>
      </c>
      <c r="K1977" s="9">
        <f>IF(telefony[[#This Row],[Czy komórkowy]]=1, telefony[[#This Row],[zakonczenie]]-telefony[[#This Row],[rozpoczecie]]+K1976, K1976)</f>
        <v>2.6878009259259263</v>
      </c>
      <c r="L1977" s="9">
        <f>IF(telefony[[#This Row],[Czy zagraniczne]]=1, telefony[[#This Row],[zakonczenie]]-telefony[[#This Row],[rozpoczecie]]+L1976, L1976)</f>
        <v>0.55053240740740828</v>
      </c>
      <c r="M1977" s="9">
        <f>IF(telefony[[#This Row],[Czy stacjonarny]]=1, telefony[[#This Row],[zakonczenie]]-telefony[[#This Row],[rozpoczecie]]+M1976, IF(telefony[[#This Row],[Czy komórkowy]]=1, telefony[[#This Row],[zakonczenie]]-telefony[[#This Row],[rozpoczecie]]+M1976, M1976))</f>
        <v>10.818009259259282</v>
      </c>
      <c r="N1977" s="2">
        <f>telefony[[#This Row],[zakonczenie]]-telefony[[#This Row],[rozpoczecie]]</f>
        <v>6.134259259259256E-3</v>
      </c>
      <c r="O1977">
        <f>IF(telefony[[#This Row],[Czy zagraniczne]]=1, ROUNDUP(telefony[[#This Row],[Trwanie]]*1440,0),0)</f>
        <v>9</v>
      </c>
      <c r="P1977" s="9">
        <f>IF(telefony[[#This Row],[Czy komórkowy]]=1, P1976+telefony[[#This Row],[Trwanie]], P1976)</f>
        <v>2.5231481481481488</v>
      </c>
      <c r="Q1977" s="9">
        <f>IF(telefony[[#This Row],[Czy stacjonarny]]=1, Q1976+telefony[[#This Row],[Trwanie]], Q1976)</f>
        <v>7.7393055555555517</v>
      </c>
    </row>
    <row r="1978" spans="1:17" x14ac:dyDescent="0.25">
      <c r="A1978">
        <v>9547712</v>
      </c>
      <c r="B1978" s="1">
        <v>42944</v>
      </c>
      <c r="C1978" s="2">
        <v>0.45546296296296296</v>
      </c>
      <c r="D1978" s="2">
        <v>0.46259259259259261</v>
      </c>
      <c r="E1978">
        <f>IF(LEN(telefony[[#This Row],[nr]]) = 7, 1,0)</f>
        <v>1</v>
      </c>
      <c r="F1978">
        <f>IF(LEN(telefony[[#This Row],[nr]]) = 8, 1,0)</f>
        <v>0</v>
      </c>
      <c r="G1978">
        <f>IF(LEN(telefony[[#This Row],[nr]]) &gt;= 10, 1,0)</f>
        <v>0</v>
      </c>
      <c r="H1978">
        <f>IF(AND(MID(telefony[[#This Row],[nr]],1,2)="12",  telefony[[#This Row],[Czy stacjonarny]]=1), 1,0)</f>
        <v>0</v>
      </c>
      <c r="I1978" s="2">
        <f>IF(telefony[[#This Row],[Czy stacjonarny na 12]]=1, telefony[[#This Row],[zakonczenie]]-telefony[[#This Row],[rozpoczecie]]+I1977, I1977)</f>
        <v>0.13293981481481454</v>
      </c>
      <c r="J1978" s="9">
        <f>IF(telefony[[#This Row],[Czy stacjonarny]]=1, telefony[[#This Row],[zakonczenie]]-telefony[[#This Row],[rozpoczecie]]+J1977, J1977)</f>
        <v>8.1373379629629596</v>
      </c>
      <c r="K1978" s="9">
        <f>IF(telefony[[#This Row],[Czy komórkowy]]=1, telefony[[#This Row],[zakonczenie]]-telefony[[#This Row],[rozpoczecie]]+K1977, K1977)</f>
        <v>2.6878009259259263</v>
      </c>
      <c r="L1978" s="9">
        <f>IF(telefony[[#This Row],[Czy zagraniczne]]=1, telefony[[#This Row],[zakonczenie]]-telefony[[#This Row],[rozpoczecie]]+L1977, L1977)</f>
        <v>0.55053240740740828</v>
      </c>
      <c r="M1978" s="9">
        <f>IF(telefony[[#This Row],[Czy stacjonarny]]=1, telefony[[#This Row],[zakonczenie]]-telefony[[#This Row],[rozpoczecie]]+M1977, IF(telefony[[#This Row],[Czy komórkowy]]=1, telefony[[#This Row],[zakonczenie]]-telefony[[#This Row],[rozpoczecie]]+M1977, M1977))</f>
        <v>10.825138888888912</v>
      </c>
      <c r="N1978" s="2">
        <f>telefony[[#This Row],[zakonczenie]]-telefony[[#This Row],[rozpoczecie]]</f>
        <v>7.1296296296296524E-3</v>
      </c>
      <c r="O1978">
        <f>IF(telefony[[#This Row],[Czy zagraniczne]]=1, ROUNDUP(telefony[[#This Row],[Trwanie]]*1440,0),0)</f>
        <v>0</v>
      </c>
      <c r="P1978" s="9">
        <f>IF(telefony[[#This Row],[Czy komórkowy]]=1, P1977+telefony[[#This Row],[Trwanie]], P1977)</f>
        <v>2.5231481481481488</v>
      </c>
      <c r="Q1978" s="9">
        <f>IF(telefony[[#This Row],[Czy stacjonarny]]=1, Q1977+telefony[[#This Row],[Trwanie]], Q1977)</f>
        <v>7.7464351851851809</v>
      </c>
    </row>
    <row r="1979" spans="1:17" x14ac:dyDescent="0.25">
      <c r="A1979">
        <v>3925701</v>
      </c>
      <c r="B1979" s="1">
        <v>42944</v>
      </c>
      <c r="C1979" s="2">
        <v>0.45756944444444442</v>
      </c>
      <c r="D1979" s="2">
        <v>0.46141203703703704</v>
      </c>
      <c r="E1979">
        <f>IF(LEN(telefony[[#This Row],[nr]]) = 7, 1,0)</f>
        <v>1</v>
      </c>
      <c r="F1979">
        <f>IF(LEN(telefony[[#This Row],[nr]]) = 8, 1,0)</f>
        <v>0</v>
      </c>
      <c r="G1979">
        <f>IF(LEN(telefony[[#This Row],[nr]]) &gt;= 10, 1,0)</f>
        <v>0</v>
      </c>
      <c r="H1979">
        <f>IF(AND(MID(telefony[[#This Row],[nr]],1,2)="12",  telefony[[#This Row],[Czy stacjonarny]]=1), 1,0)</f>
        <v>0</v>
      </c>
      <c r="I1979" s="2">
        <f>IF(telefony[[#This Row],[Czy stacjonarny na 12]]=1, telefony[[#This Row],[zakonczenie]]-telefony[[#This Row],[rozpoczecie]]+I1978, I1978)</f>
        <v>0.13293981481481454</v>
      </c>
      <c r="J1979" s="9">
        <f>IF(telefony[[#This Row],[Czy stacjonarny]]=1, telefony[[#This Row],[zakonczenie]]-telefony[[#This Row],[rozpoczecie]]+J1978, J1978)</f>
        <v>8.1411805555555521</v>
      </c>
      <c r="K1979" s="9">
        <f>IF(telefony[[#This Row],[Czy komórkowy]]=1, telefony[[#This Row],[zakonczenie]]-telefony[[#This Row],[rozpoczecie]]+K1978, K1978)</f>
        <v>2.6878009259259263</v>
      </c>
      <c r="L1979" s="9">
        <f>IF(telefony[[#This Row],[Czy zagraniczne]]=1, telefony[[#This Row],[zakonczenie]]-telefony[[#This Row],[rozpoczecie]]+L1978, L1978)</f>
        <v>0.55053240740740828</v>
      </c>
      <c r="M1979" s="9">
        <f>IF(telefony[[#This Row],[Czy stacjonarny]]=1, telefony[[#This Row],[zakonczenie]]-telefony[[#This Row],[rozpoczecie]]+M1978, IF(telefony[[#This Row],[Czy komórkowy]]=1, telefony[[#This Row],[zakonczenie]]-telefony[[#This Row],[rozpoczecie]]+M1978, M1978))</f>
        <v>10.828981481481504</v>
      </c>
      <c r="N1979" s="2">
        <f>telefony[[#This Row],[zakonczenie]]-telefony[[#This Row],[rozpoczecie]]</f>
        <v>3.8425925925926196E-3</v>
      </c>
      <c r="O1979">
        <f>IF(telefony[[#This Row],[Czy zagraniczne]]=1, ROUNDUP(telefony[[#This Row],[Trwanie]]*1440,0),0)</f>
        <v>0</v>
      </c>
      <c r="P1979" s="9">
        <f>IF(telefony[[#This Row],[Czy komórkowy]]=1, P1978+telefony[[#This Row],[Trwanie]], P1978)</f>
        <v>2.5231481481481488</v>
      </c>
      <c r="Q1979" s="9">
        <f>IF(telefony[[#This Row],[Czy stacjonarny]]=1, Q1978+telefony[[#This Row],[Trwanie]], Q1978)</f>
        <v>7.7502777777777734</v>
      </c>
    </row>
    <row r="1980" spans="1:17" x14ac:dyDescent="0.25">
      <c r="A1980">
        <v>97317489</v>
      </c>
      <c r="B1980" s="1">
        <v>42944</v>
      </c>
      <c r="C1980" s="2">
        <v>0.46269675925925924</v>
      </c>
      <c r="D1980" s="2">
        <v>0.46620370370370373</v>
      </c>
      <c r="E1980">
        <f>IF(LEN(telefony[[#This Row],[nr]]) = 7, 1,0)</f>
        <v>0</v>
      </c>
      <c r="F1980">
        <f>IF(LEN(telefony[[#This Row],[nr]]) = 8, 1,0)</f>
        <v>1</v>
      </c>
      <c r="G1980">
        <f>IF(LEN(telefony[[#This Row],[nr]]) &gt;= 10, 1,0)</f>
        <v>0</v>
      </c>
      <c r="H1980">
        <f>IF(AND(MID(telefony[[#This Row],[nr]],1,2)="12",  telefony[[#This Row],[Czy stacjonarny]]=1), 1,0)</f>
        <v>0</v>
      </c>
      <c r="I1980" s="2">
        <f>IF(telefony[[#This Row],[Czy stacjonarny na 12]]=1, telefony[[#This Row],[zakonczenie]]-telefony[[#This Row],[rozpoczecie]]+I1979, I1979)</f>
        <v>0.13293981481481454</v>
      </c>
      <c r="J1980" s="9">
        <f>IF(telefony[[#This Row],[Czy stacjonarny]]=1, telefony[[#This Row],[zakonczenie]]-telefony[[#This Row],[rozpoczecie]]+J1979, J1979)</f>
        <v>8.1411805555555521</v>
      </c>
      <c r="K1980" s="9">
        <f>IF(telefony[[#This Row],[Czy komórkowy]]=1, telefony[[#This Row],[zakonczenie]]-telefony[[#This Row],[rozpoczecie]]+K1979, K1979)</f>
        <v>2.691307870370371</v>
      </c>
      <c r="L1980" s="9">
        <f>IF(telefony[[#This Row],[Czy zagraniczne]]=1, telefony[[#This Row],[zakonczenie]]-telefony[[#This Row],[rozpoczecie]]+L1979, L1979)</f>
        <v>0.55053240740740828</v>
      </c>
      <c r="M1980" s="9">
        <f>IF(telefony[[#This Row],[Czy stacjonarny]]=1, telefony[[#This Row],[zakonczenie]]-telefony[[#This Row],[rozpoczecie]]+M1979, IF(telefony[[#This Row],[Czy komórkowy]]=1, telefony[[#This Row],[zakonczenie]]-telefony[[#This Row],[rozpoczecie]]+M1979, M1979))</f>
        <v>10.832488425925948</v>
      </c>
      <c r="N1980" s="2">
        <f>telefony[[#This Row],[zakonczenie]]-telefony[[#This Row],[rozpoczecie]]</f>
        <v>3.506944444444493E-3</v>
      </c>
      <c r="O1980">
        <f>IF(telefony[[#This Row],[Czy zagraniczne]]=1, ROUNDUP(telefony[[#This Row],[Trwanie]]*1440,0),0)</f>
        <v>0</v>
      </c>
      <c r="P1980" s="9">
        <f>IF(telefony[[#This Row],[Czy komórkowy]]=1, P1979+telefony[[#This Row],[Trwanie]], P1979)</f>
        <v>2.5266550925925935</v>
      </c>
      <c r="Q1980" s="9">
        <f>IF(telefony[[#This Row],[Czy stacjonarny]]=1, Q1979+telefony[[#This Row],[Trwanie]], Q1979)</f>
        <v>7.7502777777777734</v>
      </c>
    </row>
    <row r="1981" spans="1:17" x14ac:dyDescent="0.25">
      <c r="A1981">
        <v>78009874</v>
      </c>
      <c r="B1981" s="1">
        <v>42944</v>
      </c>
      <c r="C1981" s="2">
        <v>0.46400462962962963</v>
      </c>
      <c r="D1981" s="2">
        <v>0.46545138888888887</v>
      </c>
      <c r="E1981">
        <f>IF(LEN(telefony[[#This Row],[nr]]) = 7, 1,0)</f>
        <v>0</v>
      </c>
      <c r="F1981">
        <f>IF(LEN(telefony[[#This Row],[nr]]) = 8, 1,0)</f>
        <v>1</v>
      </c>
      <c r="G1981">
        <f>IF(LEN(telefony[[#This Row],[nr]]) &gt;= 10, 1,0)</f>
        <v>0</v>
      </c>
      <c r="H1981">
        <f>IF(AND(MID(telefony[[#This Row],[nr]],1,2)="12",  telefony[[#This Row],[Czy stacjonarny]]=1), 1,0)</f>
        <v>0</v>
      </c>
      <c r="I1981" s="2">
        <f>IF(telefony[[#This Row],[Czy stacjonarny na 12]]=1, telefony[[#This Row],[zakonczenie]]-telefony[[#This Row],[rozpoczecie]]+I1980, I1980)</f>
        <v>0.13293981481481454</v>
      </c>
      <c r="J1981" s="9">
        <f>IF(telefony[[#This Row],[Czy stacjonarny]]=1, telefony[[#This Row],[zakonczenie]]-telefony[[#This Row],[rozpoczecie]]+J1980, J1980)</f>
        <v>8.1411805555555521</v>
      </c>
      <c r="K1981" s="9">
        <f>IF(telefony[[#This Row],[Czy komórkowy]]=1, telefony[[#This Row],[zakonczenie]]-telefony[[#This Row],[rozpoczecie]]+K1980, K1980)</f>
        <v>2.6927546296296301</v>
      </c>
      <c r="L1981" s="9">
        <f>IF(telefony[[#This Row],[Czy zagraniczne]]=1, telefony[[#This Row],[zakonczenie]]-telefony[[#This Row],[rozpoczecie]]+L1980, L1980)</f>
        <v>0.55053240740740828</v>
      </c>
      <c r="M1981" s="9">
        <f>IF(telefony[[#This Row],[Czy stacjonarny]]=1, telefony[[#This Row],[zakonczenie]]-telefony[[#This Row],[rozpoczecie]]+M1980, IF(telefony[[#This Row],[Czy komórkowy]]=1, telefony[[#This Row],[zakonczenie]]-telefony[[#This Row],[rozpoczecie]]+M1980, M1980))</f>
        <v>10.833935185185208</v>
      </c>
      <c r="N1981" s="2">
        <f>telefony[[#This Row],[zakonczenie]]-telefony[[#This Row],[rozpoczecie]]</f>
        <v>1.4467592592592449E-3</v>
      </c>
      <c r="O1981">
        <f>IF(telefony[[#This Row],[Czy zagraniczne]]=1, ROUNDUP(telefony[[#This Row],[Trwanie]]*1440,0),0)</f>
        <v>0</v>
      </c>
      <c r="P1981" s="9">
        <f>IF(telefony[[#This Row],[Czy komórkowy]]=1, P1980+telefony[[#This Row],[Trwanie]], P1980)</f>
        <v>2.5281018518518525</v>
      </c>
      <c r="Q1981" s="9">
        <f>IF(telefony[[#This Row],[Czy stacjonarny]]=1, Q1980+telefony[[#This Row],[Trwanie]], Q1980)</f>
        <v>7.7502777777777734</v>
      </c>
    </row>
    <row r="1982" spans="1:17" x14ac:dyDescent="0.25">
      <c r="A1982">
        <v>8590206</v>
      </c>
      <c r="B1982" s="1">
        <v>42944</v>
      </c>
      <c r="C1982" s="2">
        <v>0.46763888888888888</v>
      </c>
      <c r="D1982" s="2">
        <v>0.47359953703703705</v>
      </c>
      <c r="E1982">
        <f>IF(LEN(telefony[[#This Row],[nr]]) = 7, 1,0)</f>
        <v>1</v>
      </c>
      <c r="F1982">
        <f>IF(LEN(telefony[[#This Row],[nr]]) = 8, 1,0)</f>
        <v>0</v>
      </c>
      <c r="G1982">
        <f>IF(LEN(telefony[[#This Row],[nr]]) &gt;= 10, 1,0)</f>
        <v>0</v>
      </c>
      <c r="H1982">
        <f>IF(AND(MID(telefony[[#This Row],[nr]],1,2)="12",  telefony[[#This Row],[Czy stacjonarny]]=1), 1,0)</f>
        <v>0</v>
      </c>
      <c r="I1982" s="2">
        <f>IF(telefony[[#This Row],[Czy stacjonarny na 12]]=1, telefony[[#This Row],[zakonczenie]]-telefony[[#This Row],[rozpoczecie]]+I1981, I1981)</f>
        <v>0.13293981481481454</v>
      </c>
      <c r="J1982" s="9">
        <f>IF(telefony[[#This Row],[Czy stacjonarny]]=1, telefony[[#This Row],[zakonczenie]]-telefony[[#This Row],[rozpoczecie]]+J1981, J1981)</f>
        <v>8.1471412037037005</v>
      </c>
      <c r="K1982" s="9">
        <f>IF(telefony[[#This Row],[Czy komórkowy]]=1, telefony[[#This Row],[zakonczenie]]-telefony[[#This Row],[rozpoczecie]]+K1981, K1981)</f>
        <v>2.6927546296296301</v>
      </c>
      <c r="L1982" s="9">
        <f>IF(telefony[[#This Row],[Czy zagraniczne]]=1, telefony[[#This Row],[zakonczenie]]-telefony[[#This Row],[rozpoczecie]]+L1981, L1981)</f>
        <v>0.55053240740740828</v>
      </c>
      <c r="M1982" s="9">
        <f>IF(telefony[[#This Row],[Czy stacjonarny]]=1, telefony[[#This Row],[zakonczenie]]-telefony[[#This Row],[rozpoczecie]]+M1981, IF(telefony[[#This Row],[Czy komórkowy]]=1, telefony[[#This Row],[zakonczenie]]-telefony[[#This Row],[rozpoczecie]]+M1981, M1981))</f>
        <v>10.839895833333356</v>
      </c>
      <c r="N1982" s="2">
        <f>telefony[[#This Row],[zakonczenie]]-telefony[[#This Row],[rozpoczecie]]</f>
        <v>5.9606481481481732E-3</v>
      </c>
      <c r="O1982">
        <f>IF(telefony[[#This Row],[Czy zagraniczne]]=1, ROUNDUP(telefony[[#This Row],[Trwanie]]*1440,0),0)</f>
        <v>0</v>
      </c>
      <c r="P1982" s="9">
        <f>IF(telefony[[#This Row],[Czy komórkowy]]=1, P1981+telefony[[#This Row],[Trwanie]], P1981)</f>
        <v>2.5281018518518525</v>
      </c>
      <c r="Q1982" s="9">
        <f>IF(telefony[[#This Row],[Czy stacjonarny]]=1, Q1981+telefony[[#This Row],[Trwanie]], Q1981)</f>
        <v>7.7562384259259218</v>
      </c>
    </row>
    <row r="1983" spans="1:17" x14ac:dyDescent="0.25">
      <c r="A1983">
        <v>7273239</v>
      </c>
      <c r="B1983" s="1">
        <v>42944</v>
      </c>
      <c r="C1983" s="2">
        <v>0.47111111111111109</v>
      </c>
      <c r="D1983" s="2">
        <v>0.48017361111111112</v>
      </c>
      <c r="E1983">
        <f>IF(LEN(telefony[[#This Row],[nr]]) = 7, 1,0)</f>
        <v>1</v>
      </c>
      <c r="F1983">
        <f>IF(LEN(telefony[[#This Row],[nr]]) = 8, 1,0)</f>
        <v>0</v>
      </c>
      <c r="G1983">
        <f>IF(LEN(telefony[[#This Row],[nr]]) &gt;= 10, 1,0)</f>
        <v>0</v>
      </c>
      <c r="H1983">
        <f>IF(AND(MID(telefony[[#This Row],[nr]],1,2)="12",  telefony[[#This Row],[Czy stacjonarny]]=1), 1,0)</f>
        <v>0</v>
      </c>
      <c r="I1983" s="2">
        <f>IF(telefony[[#This Row],[Czy stacjonarny na 12]]=1, telefony[[#This Row],[zakonczenie]]-telefony[[#This Row],[rozpoczecie]]+I1982, I1982)</f>
        <v>0.13293981481481454</v>
      </c>
      <c r="J1983" s="9">
        <f>IF(telefony[[#This Row],[Czy stacjonarny]]=1, telefony[[#This Row],[zakonczenie]]-telefony[[#This Row],[rozpoczecie]]+J1982, J1982)</f>
        <v>8.1562037037037012</v>
      </c>
      <c r="K1983" s="9">
        <f>IF(telefony[[#This Row],[Czy komórkowy]]=1, telefony[[#This Row],[zakonczenie]]-telefony[[#This Row],[rozpoczecie]]+K1982, K1982)</f>
        <v>2.6927546296296301</v>
      </c>
      <c r="L1983" s="9">
        <f>IF(telefony[[#This Row],[Czy zagraniczne]]=1, telefony[[#This Row],[zakonczenie]]-telefony[[#This Row],[rozpoczecie]]+L1982, L1982)</f>
        <v>0.55053240740740828</v>
      </c>
      <c r="M1983" s="9">
        <f>IF(telefony[[#This Row],[Czy stacjonarny]]=1, telefony[[#This Row],[zakonczenie]]-telefony[[#This Row],[rozpoczecie]]+M1982, IF(telefony[[#This Row],[Czy komórkowy]]=1, telefony[[#This Row],[zakonczenie]]-telefony[[#This Row],[rozpoczecie]]+M1982, M1982))</f>
        <v>10.848958333333357</v>
      </c>
      <c r="N1983" s="2">
        <f>telefony[[#This Row],[zakonczenie]]-telefony[[#This Row],[rozpoczecie]]</f>
        <v>9.0625000000000289E-3</v>
      </c>
      <c r="O1983">
        <f>IF(telefony[[#This Row],[Czy zagraniczne]]=1, ROUNDUP(telefony[[#This Row],[Trwanie]]*1440,0),0)</f>
        <v>0</v>
      </c>
      <c r="P1983" s="9">
        <f>IF(telefony[[#This Row],[Czy komórkowy]]=1, P1982+telefony[[#This Row],[Trwanie]], P1982)</f>
        <v>2.5281018518518525</v>
      </c>
      <c r="Q1983" s="9">
        <f>IF(telefony[[#This Row],[Czy stacjonarny]]=1, Q1982+telefony[[#This Row],[Trwanie]], Q1982)</f>
        <v>7.7653009259259216</v>
      </c>
    </row>
    <row r="1984" spans="1:17" x14ac:dyDescent="0.25">
      <c r="A1984">
        <v>9975967</v>
      </c>
      <c r="B1984" s="1">
        <v>42944</v>
      </c>
      <c r="C1984" s="2">
        <v>0.47454861111111113</v>
      </c>
      <c r="D1984" s="2">
        <v>0.47562500000000002</v>
      </c>
      <c r="E1984">
        <f>IF(LEN(telefony[[#This Row],[nr]]) = 7, 1,0)</f>
        <v>1</v>
      </c>
      <c r="F1984">
        <f>IF(LEN(telefony[[#This Row],[nr]]) = 8, 1,0)</f>
        <v>0</v>
      </c>
      <c r="G1984">
        <f>IF(LEN(telefony[[#This Row],[nr]]) &gt;= 10, 1,0)</f>
        <v>0</v>
      </c>
      <c r="H1984">
        <f>IF(AND(MID(telefony[[#This Row],[nr]],1,2)="12",  telefony[[#This Row],[Czy stacjonarny]]=1), 1,0)</f>
        <v>0</v>
      </c>
      <c r="I1984" s="2">
        <f>IF(telefony[[#This Row],[Czy stacjonarny na 12]]=1, telefony[[#This Row],[zakonczenie]]-telefony[[#This Row],[rozpoczecie]]+I1983, I1983)</f>
        <v>0.13293981481481454</v>
      </c>
      <c r="J1984" s="9">
        <f>IF(telefony[[#This Row],[Czy stacjonarny]]=1, telefony[[#This Row],[zakonczenie]]-telefony[[#This Row],[rozpoczecie]]+J1983, J1983)</f>
        <v>8.1572800925925897</v>
      </c>
      <c r="K1984" s="9">
        <f>IF(telefony[[#This Row],[Czy komórkowy]]=1, telefony[[#This Row],[zakonczenie]]-telefony[[#This Row],[rozpoczecie]]+K1983, K1983)</f>
        <v>2.6927546296296301</v>
      </c>
      <c r="L1984" s="9">
        <f>IF(telefony[[#This Row],[Czy zagraniczne]]=1, telefony[[#This Row],[zakonczenie]]-telefony[[#This Row],[rozpoczecie]]+L1983, L1983)</f>
        <v>0.55053240740740828</v>
      </c>
      <c r="M1984" s="9">
        <f>IF(telefony[[#This Row],[Czy stacjonarny]]=1, telefony[[#This Row],[zakonczenie]]-telefony[[#This Row],[rozpoczecie]]+M1983, IF(telefony[[#This Row],[Czy komórkowy]]=1, telefony[[#This Row],[zakonczenie]]-telefony[[#This Row],[rozpoczecie]]+M1983, M1983))</f>
        <v>10.850034722222246</v>
      </c>
      <c r="N1984" s="2">
        <f>telefony[[#This Row],[zakonczenie]]-telefony[[#This Row],[rozpoczecie]]</f>
        <v>1.0763888888888906E-3</v>
      </c>
      <c r="O1984">
        <f>IF(telefony[[#This Row],[Czy zagraniczne]]=1, ROUNDUP(telefony[[#This Row],[Trwanie]]*1440,0),0)</f>
        <v>0</v>
      </c>
      <c r="P1984" s="9">
        <f>IF(telefony[[#This Row],[Czy komórkowy]]=1, P1983+telefony[[#This Row],[Trwanie]], P1983)</f>
        <v>2.5281018518518525</v>
      </c>
      <c r="Q1984" s="9">
        <f>IF(telefony[[#This Row],[Czy stacjonarny]]=1, Q1983+telefony[[#This Row],[Trwanie]], Q1983)</f>
        <v>7.7663773148148101</v>
      </c>
    </row>
    <row r="1985" spans="1:17" x14ac:dyDescent="0.25">
      <c r="A1985">
        <v>2134315</v>
      </c>
      <c r="B1985" s="1">
        <v>42944</v>
      </c>
      <c r="C1985" s="2">
        <v>0.47733796296296294</v>
      </c>
      <c r="D1985" s="2">
        <v>0.48003472222222221</v>
      </c>
      <c r="E1985">
        <f>IF(LEN(telefony[[#This Row],[nr]]) = 7, 1,0)</f>
        <v>1</v>
      </c>
      <c r="F1985">
        <f>IF(LEN(telefony[[#This Row],[nr]]) = 8, 1,0)</f>
        <v>0</v>
      </c>
      <c r="G1985">
        <f>IF(LEN(telefony[[#This Row],[nr]]) &gt;= 10, 1,0)</f>
        <v>0</v>
      </c>
      <c r="H1985">
        <f>IF(AND(MID(telefony[[#This Row],[nr]],1,2)="12",  telefony[[#This Row],[Czy stacjonarny]]=1), 1,0)</f>
        <v>0</v>
      </c>
      <c r="I1985" s="2">
        <f>IF(telefony[[#This Row],[Czy stacjonarny na 12]]=1, telefony[[#This Row],[zakonczenie]]-telefony[[#This Row],[rozpoczecie]]+I1984, I1984)</f>
        <v>0.13293981481481454</v>
      </c>
      <c r="J1985" s="9">
        <f>IF(telefony[[#This Row],[Czy stacjonarny]]=1, telefony[[#This Row],[zakonczenie]]-telefony[[#This Row],[rozpoczecie]]+J1984, J1984)</f>
        <v>8.1599768518518481</v>
      </c>
      <c r="K1985" s="9">
        <f>IF(telefony[[#This Row],[Czy komórkowy]]=1, telefony[[#This Row],[zakonczenie]]-telefony[[#This Row],[rozpoczecie]]+K1984, K1984)</f>
        <v>2.6927546296296301</v>
      </c>
      <c r="L1985" s="9">
        <f>IF(telefony[[#This Row],[Czy zagraniczne]]=1, telefony[[#This Row],[zakonczenie]]-telefony[[#This Row],[rozpoczecie]]+L1984, L1984)</f>
        <v>0.55053240740740828</v>
      </c>
      <c r="M1985" s="9">
        <f>IF(telefony[[#This Row],[Czy stacjonarny]]=1, telefony[[#This Row],[zakonczenie]]-telefony[[#This Row],[rozpoczecie]]+M1984, IF(telefony[[#This Row],[Czy komórkowy]]=1, telefony[[#This Row],[zakonczenie]]-telefony[[#This Row],[rozpoczecie]]+M1984, M1984))</f>
        <v>10.852731481481506</v>
      </c>
      <c r="N1985" s="2">
        <f>telefony[[#This Row],[zakonczenie]]-telefony[[#This Row],[rozpoczecie]]</f>
        <v>2.6967592592592737E-3</v>
      </c>
      <c r="O1985">
        <f>IF(telefony[[#This Row],[Czy zagraniczne]]=1, ROUNDUP(telefony[[#This Row],[Trwanie]]*1440,0),0)</f>
        <v>0</v>
      </c>
      <c r="P1985" s="9">
        <f>IF(telefony[[#This Row],[Czy komórkowy]]=1, P1984+telefony[[#This Row],[Trwanie]], P1984)</f>
        <v>2.5281018518518525</v>
      </c>
      <c r="Q1985" s="9">
        <f>IF(telefony[[#This Row],[Czy stacjonarny]]=1, Q1984+telefony[[#This Row],[Trwanie]], Q1984)</f>
        <v>7.7690740740740694</v>
      </c>
    </row>
    <row r="1986" spans="1:17" x14ac:dyDescent="0.25">
      <c r="A1986">
        <v>6919928</v>
      </c>
      <c r="B1986" s="1">
        <v>42944</v>
      </c>
      <c r="C1986" s="2">
        <v>0.4783101851851852</v>
      </c>
      <c r="D1986" s="2">
        <v>0.48770833333333335</v>
      </c>
      <c r="E1986">
        <f>IF(LEN(telefony[[#This Row],[nr]]) = 7, 1,0)</f>
        <v>1</v>
      </c>
      <c r="F1986">
        <f>IF(LEN(telefony[[#This Row],[nr]]) = 8, 1,0)</f>
        <v>0</v>
      </c>
      <c r="G1986">
        <f>IF(LEN(telefony[[#This Row],[nr]]) &gt;= 10, 1,0)</f>
        <v>0</v>
      </c>
      <c r="H1986">
        <f>IF(AND(MID(telefony[[#This Row],[nr]],1,2)="12",  telefony[[#This Row],[Czy stacjonarny]]=1), 1,0)</f>
        <v>0</v>
      </c>
      <c r="I1986" s="2">
        <f>IF(telefony[[#This Row],[Czy stacjonarny na 12]]=1, telefony[[#This Row],[zakonczenie]]-telefony[[#This Row],[rozpoczecie]]+I1985, I1985)</f>
        <v>0.13293981481481454</v>
      </c>
      <c r="J1986" s="9">
        <f>IF(telefony[[#This Row],[Czy stacjonarny]]=1, telefony[[#This Row],[zakonczenie]]-telefony[[#This Row],[rozpoczecie]]+J1985, J1985)</f>
        <v>8.1693749999999969</v>
      </c>
      <c r="K1986" s="9">
        <f>IF(telefony[[#This Row],[Czy komórkowy]]=1, telefony[[#This Row],[zakonczenie]]-telefony[[#This Row],[rozpoczecie]]+K1985, K1985)</f>
        <v>2.6927546296296301</v>
      </c>
      <c r="L1986" s="9">
        <f>IF(telefony[[#This Row],[Czy zagraniczne]]=1, telefony[[#This Row],[zakonczenie]]-telefony[[#This Row],[rozpoczecie]]+L1985, L1985)</f>
        <v>0.55053240740740828</v>
      </c>
      <c r="M1986" s="9">
        <f>IF(telefony[[#This Row],[Czy stacjonarny]]=1, telefony[[#This Row],[zakonczenie]]-telefony[[#This Row],[rozpoczecie]]+M1985, IF(telefony[[#This Row],[Czy komórkowy]]=1, telefony[[#This Row],[zakonczenie]]-telefony[[#This Row],[rozpoczecie]]+M1985, M1985))</f>
        <v>10.862129629629655</v>
      </c>
      <c r="N1986" s="2">
        <f>telefony[[#This Row],[zakonczenie]]-telefony[[#This Row],[rozpoczecie]]</f>
        <v>9.3981481481481555E-3</v>
      </c>
      <c r="O1986">
        <f>IF(telefony[[#This Row],[Czy zagraniczne]]=1, ROUNDUP(telefony[[#This Row],[Trwanie]]*1440,0),0)</f>
        <v>0</v>
      </c>
      <c r="P1986" s="9">
        <f>IF(telefony[[#This Row],[Czy komórkowy]]=1, P1985+telefony[[#This Row],[Trwanie]], P1985)</f>
        <v>2.5281018518518525</v>
      </c>
      <c r="Q1986" s="9">
        <f>IF(telefony[[#This Row],[Czy stacjonarny]]=1, Q1985+telefony[[#This Row],[Trwanie]], Q1985)</f>
        <v>7.7784722222222173</v>
      </c>
    </row>
    <row r="1987" spans="1:17" x14ac:dyDescent="0.25">
      <c r="A1987">
        <v>45081794</v>
      </c>
      <c r="B1987" s="1">
        <v>42944</v>
      </c>
      <c r="C1987" s="2">
        <v>0.47928240740740741</v>
      </c>
      <c r="D1987" s="2">
        <v>0.481875</v>
      </c>
      <c r="E1987">
        <f>IF(LEN(telefony[[#This Row],[nr]]) = 7, 1,0)</f>
        <v>0</v>
      </c>
      <c r="F1987">
        <f>IF(LEN(telefony[[#This Row],[nr]]) = 8, 1,0)</f>
        <v>1</v>
      </c>
      <c r="G1987">
        <f>IF(LEN(telefony[[#This Row],[nr]]) &gt;= 10, 1,0)</f>
        <v>0</v>
      </c>
      <c r="H1987">
        <f>IF(AND(MID(telefony[[#This Row],[nr]],1,2)="12",  telefony[[#This Row],[Czy stacjonarny]]=1), 1,0)</f>
        <v>0</v>
      </c>
      <c r="I1987" s="2">
        <f>IF(telefony[[#This Row],[Czy stacjonarny na 12]]=1, telefony[[#This Row],[zakonczenie]]-telefony[[#This Row],[rozpoczecie]]+I1986, I1986)</f>
        <v>0.13293981481481454</v>
      </c>
      <c r="J1987" s="9">
        <f>IF(telefony[[#This Row],[Czy stacjonarny]]=1, telefony[[#This Row],[zakonczenie]]-telefony[[#This Row],[rozpoczecie]]+J1986, J1986)</f>
        <v>8.1693749999999969</v>
      </c>
      <c r="K1987" s="9">
        <f>IF(telefony[[#This Row],[Czy komórkowy]]=1, telefony[[#This Row],[zakonczenie]]-telefony[[#This Row],[rozpoczecie]]+K1986, K1986)</f>
        <v>2.6953472222222228</v>
      </c>
      <c r="L1987" s="9">
        <f>IF(telefony[[#This Row],[Czy zagraniczne]]=1, telefony[[#This Row],[zakonczenie]]-telefony[[#This Row],[rozpoczecie]]+L1986, L1986)</f>
        <v>0.55053240740740828</v>
      </c>
      <c r="M1987" s="9">
        <f>IF(telefony[[#This Row],[Czy stacjonarny]]=1, telefony[[#This Row],[zakonczenie]]-telefony[[#This Row],[rozpoczecie]]+M1986, IF(telefony[[#This Row],[Czy komórkowy]]=1, telefony[[#This Row],[zakonczenie]]-telefony[[#This Row],[rozpoczecie]]+M1986, M1986))</f>
        <v>10.864722222222246</v>
      </c>
      <c r="N1987" s="2">
        <f>telefony[[#This Row],[zakonczenie]]-telefony[[#This Row],[rozpoczecie]]</f>
        <v>2.5925925925925908E-3</v>
      </c>
      <c r="O1987">
        <f>IF(telefony[[#This Row],[Czy zagraniczne]]=1, ROUNDUP(telefony[[#This Row],[Trwanie]]*1440,0),0)</f>
        <v>0</v>
      </c>
      <c r="P1987" s="9">
        <f>IF(telefony[[#This Row],[Czy komórkowy]]=1, P1986+telefony[[#This Row],[Trwanie]], P1986)</f>
        <v>2.5306944444444452</v>
      </c>
      <c r="Q1987" s="9">
        <f>IF(telefony[[#This Row],[Czy stacjonarny]]=1, Q1986+telefony[[#This Row],[Trwanie]], Q1986)</f>
        <v>7.7784722222222173</v>
      </c>
    </row>
    <row r="1988" spans="1:17" x14ac:dyDescent="0.25">
      <c r="A1988">
        <v>1661633</v>
      </c>
      <c r="B1988" s="1">
        <v>42944</v>
      </c>
      <c r="C1988" s="2">
        <v>0.48042824074074075</v>
      </c>
      <c r="D1988" s="2">
        <v>0.48422453703703705</v>
      </c>
      <c r="E1988">
        <f>IF(LEN(telefony[[#This Row],[nr]]) = 7, 1,0)</f>
        <v>1</v>
      </c>
      <c r="F1988">
        <f>IF(LEN(telefony[[#This Row],[nr]]) = 8, 1,0)</f>
        <v>0</v>
      </c>
      <c r="G1988">
        <f>IF(LEN(telefony[[#This Row],[nr]]) &gt;= 10, 1,0)</f>
        <v>0</v>
      </c>
      <c r="H1988">
        <f>IF(AND(MID(telefony[[#This Row],[nr]],1,2)="12",  telefony[[#This Row],[Czy stacjonarny]]=1), 1,0)</f>
        <v>0</v>
      </c>
      <c r="I1988" s="2">
        <f>IF(telefony[[#This Row],[Czy stacjonarny na 12]]=1, telefony[[#This Row],[zakonczenie]]-telefony[[#This Row],[rozpoczecie]]+I1987, I1987)</f>
        <v>0.13293981481481454</v>
      </c>
      <c r="J1988" s="9">
        <f>IF(telefony[[#This Row],[Czy stacjonarny]]=1, telefony[[#This Row],[zakonczenie]]-telefony[[#This Row],[rozpoczecie]]+J1987, J1987)</f>
        <v>8.1731712962962924</v>
      </c>
      <c r="K1988" s="9">
        <f>IF(telefony[[#This Row],[Czy komórkowy]]=1, telefony[[#This Row],[zakonczenie]]-telefony[[#This Row],[rozpoczecie]]+K1987, K1987)</f>
        <v>2.6953472222222228</v>
      </c>
      <c r="L1988" s="9">
        <f>IF(telefony[[#This Row],[Czy zagraniczne]]=1, telefony[[#This Row],[zakonczenie]]-telefony[[#This Row],[rozpoczecie]]+L1987, L1987)</f>
        <v>0.55053240740740828</v>
      </c>
      <c r="M1988" s="9">
        <f>IF(telefony[[#This Row],[Czy stacjonarny]]=1, telefony[[#This Row],[zakonczenie]]-telefony[[#This Row],[rozpoczecie]]+M1987, IF(telefony[[#This Row],[Czy komórkowy]]=1, telefony[[#This Row],[zakonczenie]]-telefony[[#This Row],[rozpoczecie]]+M1987, M1987))</f>
        <v>10.868518518518542</v>
      </c>
      <c r="N1988" s="2">
        <f>telefony[[#This Row],[zakonczenie]]-telefony[[#This Row],[rozpoczecie]]</f>
        <v>3.7962962962962976E-3</v>
      </c>
      <c r="O1988">
        <f>IF(telefony[[#This Row],[Czy zagraniczne]]=1, ROUNDUP(telefony[[#This Row],[Trwanie]]*1440,0),0)</f>
        <v>0</v>
      </c>
      <c r="P1988" s="9">
        <f>IF(telefony[[#This Row],[Czy komórkowy]]=1, P1987+telefony[[#This Row],[Trwanie]], P1987)</f>
        <v>2.5306944444444452</v>
      </c>
      <c r="Q1988" s="9">
        <f>IF(telefony[[#This Row],[Czy stacjonarny]]=1, Q1987+telefony[[#This Row],[Trwanie]], Q1987)</f>
        <v>7.7822685185185136</v>
      </c>
    </row>
    <row r="1989" spans="1:17" x14ac:dyDescent="0.25">
      <c r="A1989">
        <v>1639829</v>
      </c>
      <c r="B1989" s="1">
        <v>42944</v>
      </c>
      <c r="C1989" s="2">
        <v>0.4815740740740741</v>
      </c>
      <c r="D1989" s="2">
        <v>0.48802083333333335</v>
      </c>
      <c r="E1989">
        <f>IF(LEN(telefony[[#This Row],[nr]]) = 7, 1,0)</f>
        <v>1</v>
      </c>
      <c r="F1989">
        <f>IF(LEN(telefony[[#This Row],[nr]]) = 8, 1,0)</f>
        <v>0</v>
      </c>
      <c r="G1989">
        <f>IF(LEN(telefony[[#This Row],[nr]]) &gt;= 10, 1,0)</f>
        <v>0</v>
      </c>
      <c r="H1989">
        <f>IF(AND(MID(telefony[[#This Row],[nr]],1,2)="12",  telefony[[#This Row],[Czy stacjonarny]]=1), 1,0)</f>
        <v>0</v>
      </c>
      <c r="I1989" s="2">
        <f>IF(telefony[[#This Row],[Czy stacjonarny na 12]]=1, telefony[[#This Row],[zakonczenie]]-telefony[[#This Row],[rozpoczecie]]+I1988, I1988)</f>
        <v>0.13293981481481454</v>
      </c>
      <c r="J1989" s="9">
        <f>IF(telefony[[#This Row],[Czy stacjonarny]]=1, telefony[[#This Row],[zakonczenie]]-telefony[[#This Row],[rozpoczecie]]+J1988, J1988)</f>
        <v>8.1796180555555509</v>
      </c>
      <c r="K1989" s="9">
        <f>IF(telefony[[#This Row],[Czy komórkowy]]=1, telefony[[#This Row],[zakonczenie]]-telefony[[#This Row],[rozpoczecie]]+K1988, K1988)</f>
        <v>2.6953472222222228</v>
      </c>
      <c r="L1989" s="9">
        <f>IF(telefony[[#This Row],[Czy zagraniczne]]=1, telefony[[#This Row],[zakonczenie]]-telefony[[#This Row],[rozpoczecie]]+L1988, L1988)</f>
        <v>0.55053240740740828</v>
      </c>
      <c r="M1989" s="9">
        <f>IF(telefony[[#This Row],[Czy stacjonarny]]=1, telefony[[#This Row],[zakonczenie]]-telefony[[#This Row],[rozpoczecie]]+M1988, IF(telefony[[#This Row],[Czy komórkowy]]=1, telefony[[#This Row],[zakonczenie]]-telefony[[#This Row],[rozpoczecie]]+M1988, M1988))</f>
        <v>10.8749652777778</v>
      </c>
      <c r="N1989" s="2">
        <f>telefony[[#This Row],[zakonczenie]]-telefony[[#This Row],[rozpoczecie]]</f>
        <v>6.4467592592592493E-3</v>
      </c>
      <c r="O1989">
        <f>IF(telefony[[#This Row],[Czy zagraniczne]]=1, ROUNDUP(telefony[[#This Row],[Trwanie]]*1440,0),0)</f>
        <v>0</v>
      </c>
      <c r="P1989" s="9">
        <f>IF(telefony[[#This Row],[Czy komórkowy]]=1, P1988+telefony[[#This Row],[Trwanie]], P1988)</f>
        <v>2.5306944444444452</v>
      </c>
      <c r="Q1989" s="9">
        <f>IF(telefony[[#This Row],[Czy stacjonarny]]=1, Q1988+telefony[[#This Row],[Trwanie]], Q1988)</f>
        <v>7.7887152777777731</v>
      </c>
    </row>
    <row r="1990" spans="1:17" x14ac:dyDescent="0.25">
      <c r="A1990">
        <v>8585321</v>
      </c>
      <c r="B1990" s="1">
        <v>42944</v>
      </c>
      <c r="C1990" s="2">
        <v>0.4836111111111111</v>
      </c>
      <c r="D1990" s="2">
        <v>0.48996527777777776</v>
      </c>
      <c r="E1990">
        <f>IF(LEN(telefony[[#This Row],[nr]]) = 7, 1,0)</f>
        <v>1</v>
      </c>
      <c r="F1990">
        <f>IF(LEN(telefony[[#This Row],[nr]]) = 8, 1,0)</f>
        <v>0</v>
      </c>
      <c r="G1990">
        <f>IF(LEN(telefony[[#This Row],[nr]]) &gt;= 10, 1,0)</f>
        <v>0</v>
      </c>
      <c r="H1990">
        <f>IF(AND(MID(telefony[[#This Row],[nr]],1,2)="12",  telefony[[#This Row],[Czy stacjonarny]]=1), 1,0)</f>
        <v>0</v>
      </c>
      <c r="I1990" s="2">
        <f>IF(telefony[[#This Row],[Czy stacjonarny na 12]]=1, telefony[[#This Row],[zakonczenie]]-telefony[[#This Row],[rozpoczecie]]+I1989, I1989)</f>
        <v>0.13293981481481454</v>
      </c>
      <c r="J1990" s="9">
        <f>IF(telefony[[#This Row],[Czy stacjonarny]]=1, telefony[[#This Row],[zakonczenie]]-telefony[[#This Row],[rozpoczecie]]+J1989, J1989)</f>
        <v>8.1859722222222171</v>
      </c>
      <c r="K1990" s="9">
        <f>IF(telefony[[#This Row],[Czy komórkowy]]=1, telefony[[#This Row],[zakonczenie]]-telefony[[#This Row],[rozpoczecie]]+K1989, K1989)</f>
        <v>2.6953472222222228</v>
      </c>
      <c r="L1990" s="9">
        <f>IF(telefony[[#This Row],[Czy zagraniczne]]=1, telefony[[#This Row],[zakonczenie]]-telefony[[#This Row],[rozpoczecie]]+L1989, L1989)</f>
        <v>0.55053240740740828</v>
      </c>
      <c r="M1990" s="9">
        <f>IF(telefony[[#This Row],[Czy stacjonarny]]=1, telefony[[#This Row],[zakonczenie]]-telefony[[#This Row],[rozpoczecie]]+M1989, IF(telefony[[#This Row],[Czy komórkowy]]=1, telefony[[#This Row],[zakonczenie]]-telefony[[#This Row],[rozpoczecie]]+M1989, M1989))</f>
        <v>10.881319444444467</v>
      </c>
      <c r="N1990" s="2">
        <f>telefony[[#This Row],[zakonczenie]]-telefony[[#This Row],[rozpoczecie]]</f>
        <v>6.3541666666666607E-3</v>
      </c>
      <c r="O1990">
        <f>IF(telefony[[#This Row],[Czy zagraniczne]]=1, ROUNDUP(telefony[[#This Row],[Trwanie]]*1440,0),0)</f>
        <v>0</v>
      </c>
      <c r="P1990" s="9">
        <f>IF(telefony[[#This Row],[Czy komórkowy]]=1, P1989+telefony[[#This Row],[Trwanie]], P1989)</f>
        <v>2.5306944444444452</v>
      </c>
      <c r="Q1990" s="9">
        <f>IF(telefony[[#This Row],[Czy stacjonarny]]=1, Q1989+telefony[[#This Row],[Trwanie]], Q1989)</f>
        <v>7.7950694444444402</v>
      </c>
    </row>
    <row r="1991" spans="1:17" x14ac:dyDescent="0.25">
      <c r="A1991">
        <v>1661643168</v>
      </c>
      <c r="B1991" s="1">
        <v>42944</v>
      </c>
      <c r="C1991" s="2">
        <v>0.48609953703703701</v>
      </c>
      <c r="D1991" s="2">
        <v>0.48850694444444442</v>
      </c>
      <c r="E1991">
        <f>IF(LEN(telefony[[#This Row],[nr]]) = 7, 1,0)</f>
        <v>0</v>
      </c>
      <c r="F1991">
        <f>IF(LEN(telefony[[#This Row],[nr]]) = 8, 1,0)</f>
        <v>0</v>
      </c>
      <c r="G1991">
        <f>IF(LEN(telefony[[#This Row],[nr]]) &gt;= 10, 1,0)</f>
        <v>1</v>
      </c>
      <c r="H1991">
        <f>IF(AND(MID(telefony[[#This Row],[nr]],1,2)="12",  telefony[[#This Row],[Czy stacjonarny]]=1), 1,0)</f>
        <v>0</v>
      </c>
      <c r="I1991" s="2">
        <f>IF(telefony[[#This Row],[Czy stacjonarny na 12]]=1, telefony[[#This Row],[zakonczenie]]-telefony[[#This Row],[rozpoczecie]]+I1990, I1990)</f>
        <v>0.13293981481481454</v>
      </c>
      <c r="J1991" s="9">
        <f>IF(telefony[[#This Row],[Czy stacjonarny]]=1, telefony[[#This Row],[zakonczenie]]-telefony[[#This Row],[rozpoczecie]]+J1990, J1990)</f>
        <v>8.1859722222222171</v>
      </c>
      <c r="K1991" s="9">
        <f>IF(telefony[[#This Row],[Czy komórkowy]]=1, telefony[[#This Row],[zakonczenie]]-telefony[[#This Row],[rozpoczecie]]+K1990, K1990)</f>
        <v>2.6953472222222228</v>
      </c>
      <c r="L1991" s="9">
        <f>IF(telefony[[#This Row],[Czy zagraniczne]]=1, telefony[[#This Row],[zakonczenie]]-telefony[[#This Row],[rozpoczecie]]+L1990, L1990)</f>
        <v>0.55293981481481569</v>
      </c>
      <c r="M1991" s="9">
        <f>IF(telefony[[#This Row],[Czy stacjonarny]]=1, telefony[[#This Row],[zakonczenie]]-telefony[[#This Row],[rozpoczecie]]+M1990, IF(telefony[[#This Row],[Czy komórkowy]]=1, telefony[[#This Row],[zakonczenie]]-telefony[[#This Row],[rozpoczecie]]+M1990, M1990))</f>
        <v>10.881319444444467</v>
      </c>
      <c r="N1991" s="2">
        <f>telefony[[#This Row],[zakonczenie]]-telefony[[#This Row],[rozpoczecie]]</f>
        <v>2.4074074074074137E-3</v>
      </c>
      <c r="O1991">
        <f>IF(telefony[[#This Row],[Czy zagraniczne]]=1, ROUNDUP(telefony[[#This Row],[Trwanie]]*1440,0),0)</f>
        <v>4</v>
      </c>
      <c r="P1991" s="9">
        <f>IF(telefony[[#This Row],[Czy komórkowy]]=1, P1990+telefony[[#This Row],[Trwanie]], P1990)</f>
        <v>2.5306944444444452</v>
      </c>
      <c r="Q1991" s="9">
        <f>IF(telefony[[#This Row],[Czy stacjonarny]]=1, Q1990+telefony[[#This Row],[Trwanie]], Q1990)</f>
        <v>7.7950694444444402</v>
      </c>
    </row>
    <row r="1992" spans="1:17" x14ac:dyDescent="0.25">
      <c r="A1992">
        <v>5136126</v>
      </c>
      <c r="B1992" s="1">
        <v>42944</v>
      </c>
      <c r="C1992" s="2">
        <v>0.49048611111111112</v>
      </c>
      <c r="D1992" s="2">
        <v>0.49685185185185188</v>
      </c>
      <c r="E1992">
        <f>IF(LEN(telefony[[#This Row],[nr]]) = 7, 1,0)</f>
        <v>1</v>
      </c>
      <c r="F1992">
        <f>IF(LEN(telefony[[#This Row],[nr]]) = 8, 1,0)</f>
        <v>0</v>
      </c>
      <c r="G1992">
        <f>IF(LEN(telefony[[#This Row],[nr]]) &gt;= 10, 1,0)</f>
        <v>0</v>
      </c>
      <c r="H1992">
        <f>IF(AND(MID(telefony[[#This Row],[nr]],1,2)="12",  telefony[[#This Row],[Czy stacjonarny]]=1), 1,0)</f>
        <v>0</v>
      </c>
      <c r="I1992" s="2">
        <f>IF(telefony[[#This Row],[Czy stacjonarny na 12]]=1, telefony[[#This Row],[zakonczenie]]-telefony[[#This Row],[rozpoczecie]]+I1991, I1991)</f>
        <v>0.13293981481481454</v>
      </c>
      <c r="J1992" s="9">
        <f>IF(telefony[[#This Row],[Czy stacjonarny]]=1, telefony[[#This Row],[zakonczenie]]-telefony[[#This Row],[rozpoczecie]]+J1991, J1991)</f>
        <v>8.1923379629629576</v>
      </c>
      <c r="K1992" s="9">
        <f>IF(telefony[[#This Row],[Czy komórkowy]]=1, telefony[[#This Row],[zakonczenie]]-telefony[[#This Row],[rozpoczecie]]+K1991, K1991)</f>
        <v>2.6953472222222228</v>
      </c>
      <c r="L1992" s="9">
        <f>IF(telefony[[#This Row],[Czy zagraniczne]]=1, telefony[[#This Row],[zakonczenie]]-telefony[[#This Row],[rozpoczecie]]+L1991, L1991)</f>
        <v>0.55293981481481569</v>
      </c>
      <c r="M1992" s="9">
        <f>IF(telefony[[#This Row],[Czy stacjonarny]]=1, telefony[[#This Row],[zakonczenie]]-telefony[[#This Row],[rozpoczecie]]+M1991, IF(telefony[[#This Row],[Czy komórkowy]]=1, telefony[[#This Row],[zakonczenie]]-telefony[[#This Row],[rozpoczecie]]+M1991, M1991))</f>
        <v>10.887685185185207</v>
      </c>
      <c r="N1992" s="2">
        <f>telefony[[#This Row],[zakonczenie]]-telefony[[#This Row],[rozpoczecie]]</f>
        <v>6.3657407407407551E-3</v>
      </c>
      <c r="O1992">
        <f>IF(telefony[[#This Row],[Czy zagraniczne]]=1, ROUNDUP(telefony[[#This Row],[Trwanie]]*1440,0),0)</f>
        <v>0</v>
      </c>
      <c r="P1992" s="9">
        <f>IF(telefony[[#This Row],[Czy komórkowy]]=1, P1991+telefony[[#This Row],[Trwanie]], P1991)</f>
        <v>2.5306944444444452</v>
      </c>
      <c r="Q1992" s="9">
        <f>IF(telefony[[#This Row],[Czy stacjonarny]]=1, Q1991+telefony[[#This Row],[Trwanie]], Q1991)</f>
        <v>7.8014351851851806</v>
      </c>
    </row>
    <row r="1993" spans="1:17" x14ac:dyDescent="0.25">
      <c r="A1993">
        <v>9747700</v>
      </c>
      <c r="B1993" s="1">
        <v>42944</v>
      </c>
      <c r="C1993" s="2">
        <v>0.49305555555555558</v>
      </c>
      <c r="D1993" s="2">
        <v>0.50435185185185183</v>
      </c>
      <c r="E1993">
        <f>IF(LEN(telefony[[#This Row],[nr]]) = 7, 1,0)</f>
        <v>1</v>
      </c>
      <c r="F1993">
        <f>IF(LEN(telefony[[#This Row],[nr]]) = 8, 1,0)</f>
        <v>0</v>
      </c>
      <c r="G1993">
        <f>IF(LEN(telefony[[#This Row],[nr]]) &gt;= 10, 1,0)</f>
        <v>0</v>
      </c>
      <c r="H1993">
        <f>IF(AND(MID(telefony[[#This Row],[nr]],1,2)="12",  telefony[[#This Row],[Czy stacjonarny]]=1), 1,0)</f>
        <v>0</v>
      </c>
      <c r="I1993" s="2">
        <f>IF(telefony[[#This Row],[Czy stacjonarny na 12]]=1, telefony[[#This Row],[zakonczenie]]-telefony[[#This Row],[rozpoczecie]]+I1992, I1992)</f>
        <v>0.13293981481481454</v>
      </c>
      <c r="J1993" s="9">
        <f>IF(telefony[[#This Row],[Czy stacjonarny]]=1, telefony[[#This Row],[zakonczenie]]-telefony[[#This Row],[rozpoczecie]]+J1992, J1992)</f>
        <v>8.2036342592592533</v>
      </c>
      <c r="K1993" s="9">
        <f>IF(telefony[[#This Row],[Czy komórkowy]]=1, telefony[[#This Row],[zakonczenie]]-telefony[[#This Row],[rozpoczecie]]+K1992, K1992)</f>
        <v>2.6953472222222228</v>
      </c>
      <c r="L1993" s="9">
        <f>IF(telefony[[#This Row],[Czy zagraniczne]]=1, telefony[[#This Row],[zakonczenie]]-telefony[[#This Row],[rozpoczecie]]+L1992, L1992)</f>
        <v>0.55293981481481569</v>
      </c>
      <c r="M1993" s="9">
        <f>IF(telefony[[#This Row],[Czy stacjonarny]]=1, telefony[[#This Row],[zakonczenie]]-telefony[[#This Row],[rozpoczecie]]+M1992, IF(telefony[[#This Row],[Czy komórkowy]]=1, telefony[[#This Row],[zakonczenie]]-telefony[[#This Row],[rozpoczecie]]+M1992, M1992))</f>
        <v>10.898981481481503</v>
      </c>
      <c r="N1993" s="2">
        <f>telefony[[#This Row],[zakonczenie]]-telefony[[#This Row],[rozpoczecie]]</f>
        <v>1.1296296296296249E-2</v>
      </c>
      <c r="O1993">
        <f>IF(telefony[[#This Row],[Czy zagraniczne]]=1, ROUNDUP(telefony[[#This Row],[Trwanie]]*1440,0),0)</f>
        <v>0</v>
      </c>
      <c r="P1993" s="9">
        <f>IF(telefony[[#This Row],[Czy komórkowy]]=1, P1992+telefony[[#This Row],[Trwanie]], P1992)</f>
        <v>2.5306944444444452</v>
      </c>
      <c r="Q1993" s="9">
        <f>IF(telefony[[#This Row],[Czy stacjonarny]]=1, Q1992+telefony[[#This Row],[Trwanie]], Q1992)</f>
        <v>7.8127314814814772</v>
      </c>
    </row>
    <row r="1994" spans="1:17" x14ac:dyDescent="0.25">
      <c r="A1994">
        <v>8387594</v>
      </c>
      <c r="B1994" s="1">
        <v>42944</v>
      </c>
      <c r="C1994" s="2">
        <v>0.49401620370370369</v>
      </c>
      <c r="D1994" s="2">
        <v>0.49682870370370369</v>
      </c>
      <c r="E1994">
        <f>IF(LEN(telefony[[#This Row],[nr]]) = 7, 1,0)</f>
        <v>1</v>
      </c>
      <c r="F1994">
        <f>IF(LEN(telefony[[#This Row],[nr]]) = 8, 1,0)</f>
        <v>0</v>
      </c>
      <c r="G1994">
        <f>IF(LEN(telefony[[#This Row],[nr]]) &gt;= 10, 1,0)</f>
        <v>0</v>
      </c>
      <c r="H1994">
        <f>IF(AND(MID(telefony[[#This Row],[nr]],1,2)="12",  telefony[[#This Row],[Czy stacjonarny]]=1), 1,0)</f>
        <v>0</v>
      </c>
      <c r="I1994" s="2">
        <f>IF(telefony[[#This Row],[Czy stacjonarny na 12]]=1, telefony[[#This Row],[zakonczenie]]-telefony[[#This Row],[rozpoczecie]]+I1993, I1993)</f>
        <v>0.13293981481481454</v>
      </c>
      <c r="J1994" s="9">
        <f>IF(telefony[[#This Row],[Czy stacjonarny]]=1, telefony[[#This Row],[zakonczenie]]-telefony[[#This Row],[rozpoczecie]]+J1993, J1993)</f>
        <v>8.2064467592592525</v>
      </c>
      <c r="K1994" s="9">
        <f>IF(telefony[[#This Row],[Czy komórkowy]]=1, telefony[[#This Row],[zakonczenie]]-telefony[[#This Row],[rozpoczecie]]+K1993, K1993)</f>
        <v>2.6953472222222228</v>
      </c>
      <c r="L1994" s="9">
        <f>IF(telefony[[#This Row],[Czy zagraniczne]]=1, telefony[[#This Row],[zakonczenie]]-telefony[[#This Row],[rozpoczecie]]+L1993, L1993)</f>
        <v>0.55293981481481569</v>
      </c>
      <c r="M1994" s="9">
        <f>IF(telefony[[#This Row],[Czy stacjonarny]]=1, telefony[[#This Row],[zakonczenie]]-telefony[[#This Row],[rozpoczecie]]+M1993, IF(telefony[[#This Row],[Czy komórkowy]]=1, telefony[[#This Row],[zakonczenie]]-telefony[[#This Row],[rozpoczecie]]+M1993, M1993))</f>
        <v>10.901793981481502</v>
      </c>
      <c r="N1994" s="2">
        <f>telefony[[#This Row],[zakonczenie]]-telefony[[#This Row],[rozpoczecie]]</f>
        <v>2.8124999999999956E-3</v>
      </c>
      <c r="O1994">
        <f>IF(telefony[[#This Row],[Czy zagraniczne]]=1, ROUNDUP(telefony[[#This Row],[Trwanie]]*1440,0),0)</f>
        <v>0</v>
      </c>
      <c r="P1994" s="9">
        <f>IF(telefony[[#This Row],[Czy komórkowy]]=1, P1993+telefony[[#This Row],[Trwanie]], P1993)</f>
        <v>2.5306944444444452</v>
      </c>
      <c r="Q1994" s="9">
        <f>IF(telefony[[#This Row],[Czy stacjonarny]]=1, Q1993+telefony[[#This Row],[Trwanie]], Q1993)</f>
        <v>7.8155439814814773</v>
      </c>
    </row>
    <row r="1995" spans="1:17" x14ac:dyDescent="0.25">
      <c r="A1995">
        <v>65166542</v>
      </c>
      <c r="B1995" s="1">
        <v>42944</v>
      </c>
      <c r="C1995" s="2">
        <v>0.49554398148148149</v>
      </c>
      <c r="D1995" s="2">
        <v>0.49667824074074074</v>
      </c>
      <c r="E1995">
        <f>IF(LEN(telefony[[#This Row],[nr]]) = 7, 1,0)</f>
        <v>0</v>
      </c>
      <c r="F1995">
        <f>IF(LEN(telefony[[#This Row],[nr]]) = 8, 1,0)</f>
        <v>1</v>
      </c>
      <c r="G1995">
        <f>IF(LEN(telefony[[#This Row],[nr]]) &gt;= 10, 1,0)</f>
        <v>0</v>
      </c>
      <c r="H1995">
        <f>IF(AND(MID(telefony[[#This Row],[nr]],1,2)="12",  telefony[[#This Row],[Czy stacjonarny]]=1), 1,0)</f>
        <v>0</v>
      </c>
      <c r="I1995" s="2">
        <f>IF(telefony[[#This Row],[Czy stacjonarny na 12]]=1, telefony[[#This Row],[zakonczenie]]-telefony[[#This Row],[rozpoczecie]]+I1994, I1994)</f>
        <v>0.13293981481481454</v>
      </c>
      <c r="J1995" s="9">
        <f>IF(telefony[[#This Row],[Czy stacjonarny]]=1, telefony[[#This Row],[zakonczenie]]-telefony[[#This Row],[rozpoczecie]]+J1994, J1994)</f>
        <v>8.2064467592592525</v>
      </c>
      <c r="K1995" s="9">
        <f>IF(telefony[[#This Row],[Czy komórkowy]]=1, telefony[[#This Row],[zakonczenie]]-telefony[[#This Row],[rozpoczecie]]+K1994, K1994)</f>
        <v>2.6964814814814821</v>
      </c>
      <c r="L1995" s="9">
        <f>IF(telefony[[#This Row],[Czy zagraniczne]]=1, telefony[[#This Row],[zakonczenie]]-telefony[[#This Row],[rozpoczecie]]+L1994, L1994)</f>
        <v>0.55293981481481569</v>
      </c>
      <c r="M1995" s="9">
        <f>IF(telefony[[#This Row],[Czy stacjonarny]]=1, telefony[[#This Row],[zakonczenie]]-telefony[[#This Row],[rozpoczecie]]+M1994, IF(telefony[[#This Row],[Czy komórkowy]]=1, telefony[[#This Row],[zakonczenie]]-telefony[[#This Row],[rozpoczecie]]+M1994, M1994))</f>
        <v>10.902928240740762</v>
      </c>
      <c r="N1995" s="2">
        <f>telefony[[#This Row],[zakonczenie]]-telefony[[#This Row],[rozpoczecie]]</f>
        <v>1.1342592592592515E-3</v>
      </c>
      <c r="O1995">
        <f>IF(telefony[[#This Row],[Czy zagraniczne]]=1, ROUNDUP(telefony[[#This Row],[Trwanie]]*1440,0),0)</f>
        <v>0</v>
      </c>
      <c r="P1995" s="9">
        <f>IF(telefony[[#This Row],[Czy komórkowy]]=1, P1994+telefony[[#This Row],[Trwanie]], P1994)</f>
        <v>2.5318287037037046</v>
      </c>
      <c r="Q1995" s="9">
        <f>IF(telefony[[#This Row],[Czy stacjonarny]]=1, Q1994+telefony[[#This Row],[Trwanie]], Q1994)</f>
        <v>7.8155439814814773</v>
      </c>
    </row>
    <row r="1996" spans="1:17" x14ac:dyDescent="0.25">
      <c r="A1996">
        <v>77607017</v>
      </c>
      <c r="B1996" s="1">
        <v>42944</v>
      </c>
      <c r="C1996" s="2">
        <v>0.49858796296296298</v>
      </c>
      <c r="D1996" s="2">
        <v>0.50891203703703702</v>
      </c>
      <c r="E1996">
        <f>IF(LEN(telefony[[#This Row],[nr]]) = 7, 1,0)</f>
        <v>0</v>
      </c>
      <c r="F1996">
        <f>IF(LEN(telefony[[#This Row],[nr]]) = 8, 1,0)</f>
        <v>1</v>
      </c>
      <c r="G1996">
        <f>IF(LEN(telefony[[#This Row],[nr]]) &gt;= 10, 1,0)</f>
        <v>0</v>
      </c>
      <c r="H1996">
        <f>IF(AND(MID(telefony[[#This Row],[nr]],1,2)="12",  telefony[[#This Row],[Czy stacjonarny]]=1), 1,0)</f>
        <v>0</v>
      </c>
      <c r="I1996" s="2">
        <f>IF(telefony[[#This Row],[Czy stacjonarny na 12]]=1, telefony[[#This Row],[zakonczenie]]-telefony[[#This Row],[rozpoczecie]]+I1995, I1995)</f>
        <v>0.13293981481481454</v>
      </c>
      <c r="J1996" s="9">
        <f>IF(telefony[[#This Row],[Czy stacjonarny]]=1, telefony[[#This Row],[zakonczenie]]-telefony[[#This Row],[rozpoczecie]]+J1995, J1995)</f>
        <v>8.2064467592592525</v>
      </c>
      <c r="K1996" s="9">
        <f>IF(telefony[[#This Row],[Czy komórkowy]]=1, telefony[[#This Row],[zakonczenie]]-telefony[[#This Row],[rozpoczecie]]+K1995, K1995)</f>
        <v>2.7068055555555564</v>
      </c>
      <c r="L1996" s="9">
        <f>IF(telefony[[#This Row],[Czy zagraniczne]]=1, telefony[[#This Row],[zakonczenie]]-telefony[[#This Row],[rozpoczecie]]+L1995, L1995)</f>
        <v>0.55293981481481569</v>
      </c>
      <c r="M1996" s="9">
        <f>IF(telefony[[#This Row],[Czy stacjonarny]]=1, telefony[[#This Row],[zakonczenie]]-telefony[[#This Row],[rozpoczecie]]+M1995, IF(telefony[[#This Row],[Czy komórkowy]]=1, telefony[[#This Row],[zakonczenie]]-telefony[[#This Row],[rozpoczecie]]+M1995, M1995))</f>
        <v>10.913252314814835</v>
      </c>
      <c r="N1996" s="2">
        <f>telefony[[#This Row],[zakonczenie]]-telefony[[#This Row],[rozpoczecie]]</f>
        <v>1.0324074074074041E-2</v>
      </c>
      <c r="O1996">
        <f>IF(telefony[[#This Row],[Czy zagraniczne]]=1, ROUNDUP(telefony[[#This Row],[Trwanie]]*1440,0),0)</f>
        <v>0</v>
      </c>
      <c r="P1996" s="9">
        <f>IF(telefony[[#This Row],[Czy komórkowy]]=1, P1995+telefony[[#This Row],[Trwanie]], P1995)</f>
        <v>2.5421527777777788</v>
      </c>
      <c r="Q1996" s="9">
        <f>IF(telefony[[#This Row],[Czy stacjonarny]]=1, Q1995+telefony[[#This Row],[Trwanie]], Q1995)</f>
        <v>7.8155439814814773</v>
      </c>
    </row>
    <row r="1997" spans="1:17" x14ac:dyDescent="0.25">
      <c r="A1997">
        <v>9028434625</v>
      </c>
      <c r="B1997" s="1">
        <v>42944</v>
      </c>
      <c r="C1997" s="2">
        <v>0.50208333333333333</v>
      </c>
      <c r="D1997" s="2">
        <v>0.5110069444444445</v>
      </c>
      <c r="E1997">
        <f>IF(LEN(telefony[[#This Row],[nr]]) = 7, 1,0)</f>
        <v>0</v>
      </c>
      <c r="F1997">
        <f>IF(LEN(telefony[[#This Row],[nr]]) = 8, 1,0)</f>
        <v>0</v>
      </c>
      <c r="G1997">
        <f>IF(LEN(telefony[[#This Row],[nr]]) &gt;= 10, 1,0)</f>
        <v>1</v>
      </c>
      <c r="H1997">
        <f>IF(AND(MID(telefony[[#This Row],[nr]],1,2)="12",  telefony[[#This Row],[Czy stacjonarny]]=1), 1,0)</f>
        <v>0</v>
      </c>
      <c r="I1997" s="2">
        <f>IF(telefony[[#This Row],[Czy stacjonarny na 12]]=1, telefony[[#This Row],[zakonczenie]]-telefony[[#This Row],[rozpoczecie]]+I1996, I1996)</f>
        <v>0.13293981481481454</v>
      </c>
      <c r="J1997" s="9">
        <f>IF(telefony[[#This Row],[Czy stacjonarny]]=1, telefony[[#This Row],[zakonczenie]]-telefony[[#This Row],[rozpoczecie]]+J1996, J1996)</f>
        <v>8.2064467592592525</v>
      </c>
      <c r="K1997" s="9">
        <f>IF(telefony[[#This Row],[Czy komórkowy]]=1, telefony[[#This Row],[zakonczenie]]-telefony[[#This Row],[rozpoczecie]]+K1996, K1996)</f>
        <v>2.7068055555555564</v>
      </c>
      <c r="L1997" s="9">
        <f>IF(telefony[[#This Row],[Czy zagraniczne]]=1, telefony[[#This Row],[zakonczenie]]-telefony[[#This Row],[rozpoczecie]]+L1996, L1996)</f>
        <v>0.56186342592592686</v>
      </c>
      <c r="M1997" s="9">
        <f>IF(telefony[[#This Row],[Czy stacjonarny]]=1, telefony[[#This Row],[zakonczenie]]-telefony[[#This Row],[rozpoczecie]]+M1996, IF(telefony[[#This Row],[Czy komórkowy]]=1, telefony[[#This Row],[zakonczenie]]-telefony[[#This Row],[rozpoczecie]]+M1996, M1996))</f>
        <v>10.913252314814835</v>
      </c>
      <c r="N1997" s="2">
        <f>telefony[[#This Row],[zakonczenie]]-telefony[[#This Row],[rozpoczecie]]</f>
        <v>8.9236111111111738E-3</v>
      </c>
      <c r="O1997">
        <f>IF(telefony[[#This Row],[Czy zagraniczne]]=1, ROUNDUP(telefony[[#This Row],[Trwanie]]*1440,0),0)</f>
        <v>13</v>
      </c>
      <c r="P1997" s="9">
        <f>IF(telefony[[#This Row],[Czy komórkowy]]=1, P1996+telefony[[#This Row],[Trwanie]], P1996)</f>
        <v>2.5421527777777788</v>
      </c>
      <c r="Q1997" s="9">
        <f>IF(telefony[[#This Row],[Czy stacjonarny]]=1, Q1996+telefony[[#This Row],[Trwanie]], Q1996)</f>
        <v>7.8155439814814773</v>
      </c>
    </row>
    <row r="1998" spans="1:17" x14ac:dyDescent="0.25">
      <c r="A1998">
        <v>7503173</v>
      </c>
      <c r="B1998" s="1">
        <v>42944</v>
      </c>
      <c r="C1998" s="2">
        <v>0.50390046296296298</v>
      </c>
      <c r="D1998" s="2">
        <v>0.50619212962962967</v>
      </c>
      <c r="E1998">
        <f>IF(LEN(telefony[[#This Row],[nr]]) = 7, 1,0)</f>
        <v>1</v>
      </c>
      <c r="F1998">
        <f>IF(LEN(telefony[[#This Row],[nr]]) = 8, 1,0)</f>
        <v>0</v>
      </c>
      <c r="G1998">
        <f>IF(LEN(telefony[[#This Row],[nr]]) &gt;= 10, 1,0)</f>
        <v>0</v>
      </c>
      <c r="H1998">
        <f>IF(AND(MID(telefony[[#This Row],[nr]],1,2)="12",  telefony[[#This Row],[Czy stacjonarny]]=1), 1,0)</f>
        <v>0</v>
      </c>
      <c r="I1998" s="2">
        <f>IF(telefony[[#This Row],[Czy stacjonarny na 12]]=1, telefony[[#This Row],[zakonczenie]]-telefony[[#This Row],[rozpoczecie]]+I1997, I1997)</f>
        <v>0.13293981481481454</v>
      </c>
      <c r="J1998" s="9">
        <f>IF(telefony[[#This Row],[Czy stacjonarny]]=1, telefony[[#This Row],[zakonczenie]]-telefony[[#This Row],[rozpoczecie]]+J1997, J1997)</f>
        <v>8.2087384259259188</v>
      </c>
      <c r="K1998" s="9">
        <f>IF(telefony[[#This Row],[Czy komórkowy]]=1, telefony[[#This Row],[zakonczenie]]-telefony[[#This Row],[rozpoczecie]]+K1997, K1997)</f>
        <v>2.7068055555555564</v>
      </c>
      <c r="L1998" s="9">
        <f>IF(telefony[[#This Row],[Czy zagraniczne]]=1, telefony[[#This Row],[zakonczenie]]-telefony[[#This Row],[rozpoczecie]]+L1997, L1997)</f>
        <v>0.56186342592592686</v>
      </c>
      <c r="M1998" s="9">
        <f>IF(telefony[[#This Row],[Czy stacjonarny]]=1, telefony[[#This Row],[zakonczenie]]-telefony[[#This Row],[rozpoczecie]]+M1997, IF(telefony[[#This Row],[Czy komórkowy]]=1, telefony[[#This Row],[zakonczenie]]-telefony[[#This Row],[rozpoczecie]]+M1997, M1997))</f>
        <v>10.915543981481502</v>
      </c>
      <c r="N1998" s="2">
        <f>telefony[[#This Row],[zakonczenie]]-telefony[[#This Row],[rozpoczecie]]</f>
        <v>2.2916666666666918E-3</v>
      </c>
      <c r="O1998">
        <f>IF(telefony[[#This Row],[Czy zagraniczne]]=1, ROUNDUP(telefony[[#This Row],[Trwanie]]*1440,0),0)</f>
        <v>0</v>
      </c>
      <c r="P1998" s="9">
        <f>IF(telefony[[#This Row],[Czy komórkowy]]=1, P1997+telefony[[#This Row],[Trwanie]], P1997)</f>
        <v>2.5421527777777788</v>
      </c>
      <c r="Q1998" s="9">
        <f>IF(telefony[[#This Row],[Czy stacjonarny]]=1, Q1997+telefony[[#This Row],[Trwanie]], Q1997)</f>
        <v>7.8178356481481437</v>
      </c>
    </row>
    <row r="1999" spans="1:17" x14ac:dyDescent="0.25">
      <c r="A1999">
        <v>9039872</v>
      </c>
      <c r="B1999" s="1">
        <v>42944</v>
      </c>
      <c r="C1999" s="2">
        <v>0.50825231481481481</v>
      </c>
      <c r="D1999" s="2">
        <v>0.5168518518518519</v>
      </c>
      <c r="E1999">
        <f>IF(LEN(telefony[[#This Row],[nr]]) = 7, 1,0)</f>
        <v>1</v>
      </c>
      <c r="F1999">
        <f>IF(LEN(telefony[[#This Row],[nr]]) = 8, 1,0)</f>
        <v>0</v>
      </c>
      <c r="G1999">
        <f>IF(LEN(telefony[[#This Row],[nr]]) &gt;= 10, 1,0)</f>
        <v>0</v>
      </c>
      <c r="H1999">
        <f>IF(AND(MID(telefony[[#This Row],[nr]],1,2)="12",  telefony[[#This Row],[Czy stacjonarny]]=1), 1,0)</f>
        <v>0</v>
      </c>
      <c r="I1999" s="2">
        <f>IF(telefony[[#This Row],[Czy stacjonarny na 12]]=1, telefony[[#This Row],[zakonczenie]]-telefony[[#This Row],[rozpoczecie]]+I1998, I1998)</f>
        <v>0.13293981481481454</v>
      </c>
      <c r="J1999" s="9">
        <f>IF(telefony[[#This Row],[Czy stacjonarny]]=1, telefony[[#This Row],[zakonczenie]]-telefony[[#This Row],[rozpoczecie]]+J1998, J1998)</f>
        <v>8.2173379629629562</v>
      </c>
      <c r="K1999" s="9">
        <f>IF(telefony[[#This Row],[Czy komórkowy]]=1, telefony[[#This Row],[zakonczenie]]-telefony[[#This Row],[rozpoczecie]]+K1998, K1998)</f>
        <v>2.7068055555555564</v>
      </c>
      <c r="L1999" s="9">
        <f>IF(telefony[[#This Row],[Czy zagraniczne]]=1, telefony[[#This Row],[zakonczenie]]-telefony[[#This Row],[rozpoczecie]]+L1998, L1998)</f>
        <v>0.56186342592592686</v>
      </c>
      <c r="M1999" s="9">
        <f>IF(telefony[[#This Row],[Czy stacjonarny]]=1, telefony[[#This Row],[zakonczenie]]-telefony[[#This Row],[rozpoczecie]]+M1998, IF(telefony[[#This Row],[Czy komórkowy]]=1, telefony[[#This Row],[zakonczenie]]-telefony[[#This Row],[rozpoczecie]]+M1998, M1998))</f>
        <v>10.924143518518539</v>
      </c>
      <c r="N1999" s="2">
        <f>telefony[[#This Row],[zakonczenie]]-telefony[[#This Row],[rozpoczecie]]</f>
        <v>8.5995370370370861E-3</v>
      </c>
      <c r="O1999">
        <f>IF(telefony[[#This Row],[Czy zagraniczne]]=1, ROUNDUP(telefony[[#This Row],[Trwanie]]*1440,0),0)</f>
        <v>0</v>
      </c>
      <c r="P1999" s="9">
        <f>IF(telefony[[#This Row],[Czy komórkowy]]=1, P1998+telefony[[#This Row],[Trwanie]], P1998)</f>
        <v>2.5421527777777788</v>
      </c>
      <c r="Q1999" s="9">
        <f>IF(telefony[[#This Row],[Czy stacjonarny]]=1, Q1998+telefony[[#This Row],[Trwanie]], Q1998)</f>
        <v>7.826435185185181</v>
      </c>
    </row>
    <row r="2000" spans="1:17" x14ac:dyDescent="0.25">
      <c r="A2000">
        <v>45940361</v>
      </c>
      <c r="B2000" s="1">
        <v>42944</v>
      </c>
      <c r="C2000" s="2">
        <v>0.50982638888888887</v>
      </c>
      <c r="D2000" s="2">
        <v>0.51537037037037037</v>
      </c>
      <c r="E2000">
        <f>IF(LEN(telefony[[#This Row],[nr]]) = 7, 1,0)</f>
        <v>0</v>
      </c>
      <c r="F2000">
        <f>IF(LEN(telefony[[#This Row],[nr]]) = 8, 1,0)</f>
        <v>1</v>
      </c>
      <c r="G2000">
        <f>IF(LEN(telefony[[#This Row],[nr]]) &gt;= 10, 1,0)</f>
        <v>0</v>
      </c>
      <c r="H2000">
        <f>IF(AND(MID(telefony[[#This Row],[nr]],1,2)="12",  telefony[[#This Row],[Czy stacjonarny]]=1), 1,0)</f>
        <v>0</v>
      </c>
      <c r="I2000" s="2">
        <f>IF(telefony[[#This Row],[Czy stacjonarny na 12]]=1, telefony[[#This Row],[zakonczenie]]-telefony[[#This Row],[rozpoczecie]]+I1999, I1999)</f>
        <v>0.13293981481481454</v>
      </c>
      <c r="J2000" s="9">
        <f>IF(telefony[[#This Row],[Czy stacjonarny]]=1, telefony[[#This Row],[zakonczenie]]-telefony[[#This Row],[rozpoczecie]]+J1999, J1999)</f>
        <v>8.2173379629629562</v>
      </c>
      <c r="K2000" s="9">
        <f>IF(telefony[[#This Row],[Czy komórkowy]]=1, telefony[[#This Row],[zakonczenie]]-telefony[[#This Row],[rozpoczecie]]+K1999, K1999)</f>
        <v>2.7123495370370376</v>
      </c>
      <c r="L2000" s="9">
        <f>IF(telefony[[#This Row],[Czy zagraniczne]]=1, telefony[[#This Row],[zakonczenie]]-telefony[[#This Row],[rozpoczecie]]+L1999, L1999)</f>
        <v>0.56186342592592686</v>
      </c>
      <c r="M2000" s="9">
        <f>IF(telefony[[#This Row],[Czy stacjonarny]]=1, telefony[[#This Row],[zakonczenie]]-telefony[[#This Row],[rozpoczecie]]+M1999, IF(telefony[[#This Row],[Czy komórkowy]]=1, telefony[[#This Row],[zakonczenie]]-telefony[[#This Row],[rozpoczecie]]+M1999, M1999))</f>
        <v>10.929687500000021</v>
      </c>
      <c r="N2000" s="2">
        <f>telefony[[#This Row],[zakonczenie]]-telefony[[#This Row],[rozpoczecie]]</f>
        <v>5.5439814814814969E-3</v>
      </c>
      <c r="O2000">
        <f>IF(telefony[[#This Row],[Czy zagraniczne]]=1, ROUNDUP(telefony[[#This Row],[Trwanie]]*1440,0),0)</f>
        <v>0</v>
      </c>
      <c r="P2000" s="9">
        <f>IF(telefony[[#This Row],[Czy komórkowy]]=1, P1999+telefony[[#This Row],[Trwanie]], P1999)</f>
        <v>2.5476967592592601</v>
      </c>
      <c r="Q2000" s="9">
        <f>IF(telefony[[#This Row],[Czy stacjonarny]]=1, Q1999+telefony[[#This Row],[Trwanie]], Q1999)</f>
        <v>7.826435185185181</v>
      </c>
    </row>
    <row r="2001" spans="1:17" x14ac:dyDescent="0.25">
      <c r="A2001">
        <v>6242177</v>
      </c>
      <c r="B2001" s="1">
        <v>42944</v>
      </c>
      <c r="C2001" s="2">
        <v>0.5138773148148148</v>
      </c>
      <c r="D2001" s="2">
        <v>0.52096064814814813</v>
      </c>
      <c r="E2001">
        <f>IF(LEN(telefony[[#This Row],[nr]]) = 7, 1,0)</f>
        <v>1</v>
      </c>
      <c r="F2001">
        <f>IF(LEN(telefony[[#This Row],[nr]]) = 8, 1,0)</f>
        <v>0</v>
      </c>
      <c r="G2001">
        <f>IF(LEN(telefony[[#This Row],[nr]]) &gt;= 10, 1,0)</f>
        <v>0</v>
      </c>
      <c r="H2001">
        <f>IF(AND(MID(telefony[[#This Row],[nr]],1,2)="12",  telefony[[#This Row],[Czy stacjonarny]]=1), 1,0)</f>
        <v>0</v>
      </c>
      <c r="I2001" s="2">
        <f>IF(telefony[[#This Row],[Czy stacjonarny na 12]]=1, telefony[[#This Row],[zakonczenie]]-telefony[[#This Row],[rozpoczecie]]+I2000, I2000)</f>
        <v>0.13293981481481454</v>
      </c>
      <c r="J2001" s="9">
        <f>IF(telefony[[#This Row],[Czy stacjonarny]]=1, telefony[[#This Row],[zakonczenie]]-telefony[[#This Row],[rozpoczecie]]+J2000, J2000)</f>
        <v>8.2244212962962902</v>
      </c>
      <c r="K2001" s="9">
        <f>IF(telefony[[#This Row],[Czy komórkowy]]=1, telefony[[#This Row],[zakonczenie]]-telefony[[#This Row],[rozpoczecie]]+K2000, K2000)</f>
        <v>2.7123495370370376</v>
      </c>
      <c r="L2001" s="9">
        <f>IF(telefony[[#This Row],[Czy zagraniczne]]=1, telefony[[#This Row],[zakonczenie]]-telefony[[#This Row],[rozpoczecie]]+L2000, L2000)</f>
        <v>0.56186342592592686</v>
      </c>
      <c r="M2001" s="9">
        <f>IF(telefony[[#This Row],[Czy stacjonarny]]=1, telefony[[#This Row],[zakonczenie]]-telefony[[#This Row],[rozpoczecie]]+M2000, IF(telefony[[#This Row],[Czy komórkowy]]=1, telefony[[#This Row],[zakonczenie]]-telefony[[#This Row],[rozpoczecie]]+M2000, M2000))</f>
        <v>10.936770833333355</v>
      </c>
      <c r="N2001" s="2">
        <f>telefony[[#This Row],[zakonczenie]]-telefony[[#This Row],[rozpoczecie]]</f>
        <v>7.0833333333333304E-3</v>
      </c>
      <c r="O2001">
        <f>IF(telefony[[#This Row],[Czy zagraniczne]]=1, ROUNDUP(telefony[[#This Row],[Trwanie]]*1440,0),0)</f>
        <v>0</v>
      </c>
      <c r="P2001" s="9">
        <f>IF(telefony[[#This Row],[Czy komórkowy]]=1, P2000+telefony[[#This Row],[Trwanie]], P2000)</f>
        <v>2.5476967592592601</v>
      </c>
      <c r="Q2001" s="9">
        <f>IF(telefony[[#This Row],[Czy stacjonarny]]=1, Q2000+telefony[[#This Row],[Trwanie]], Q2000)</f>
        <v>7.8335185185185141</v>
      </c>
    </row>
    <row r="2002" spans="1:17" x14ac:dyDescent="0.25">
      <c r="A2002">
        <v>60454232</v>
      </c>
      <c r="B2002" s="1">
        <v>42944</v>
      </c>
      <c r="C2002" s="2">
        <v>0.5149421296296296</v>
      </c>
      <c r="D2002" s="2">
        <v>0.5248032407407407</v>
      </c>
      <c r="E2002">
        <f>IF(LEN(telefony[[#This Row],[nr]]) = 7, 1,0)</f>
        <v>0</v>
      </c>
      <c r="F2002">
        <f>IF(LEN(telefony[[#This Row],[nr]]) = 8, 1,0)</f>
        <v>1</v>
      </c>
      <c r="G2002">
        <f>IF(LEN(telefony[[#This Row],[nr]]) &gt;= 10, 1,0)</f>
        <v>0</v>
      </c>
      <c r="H2002">
        <f>IF(AND(MID(telefony[[#This Row],[nr]],1,2)="12",  telefony[[#This Row],[Czy stacjonarny]]=1), 1,0)</f>
        <v>0</v>
      </c>
      <c r="I2002" s="2">
        <f>IF(telefony[[#This Row],[Czy stacjonarny na 12]]=1, telefony[[#This Row],[zakonczenie]]-telefony[[#This Row],[rozpoczecie]]+I2001, I2001)</f>
        <v>0.13293981481481454</v>
      </c>
      <c r="J2002" s="9">
        <f>IF(telefony[[#This Row],[Czy stacjonarny]]=1, telefony[[#This Row],[zakonczenie]]-telefony[[#This Row],[rozpoczecie]]+J2001, J2001)</f>
        <v>8.2244212962962902</v>
      </c>
      <c r="K2002" s="9">
        <f>IF(telefony[[#This Row],[Czy komórkowy]]=1, telefony[[#This Row],[zakonczenie]]-telefony[[#This Row],[rozpoczecie]]+K2001, K2001)</f>
        <v>2.7222106481481489</v>
      </c>
      <c r="L2002" s="9">
        <f>IF(telefony[[#This Row],[Czy zagraniczne]]=1, telefony[[#This Row],[zakonczenie]]-telefony[[#This Row],[rozpoczecie]]+L2001, L2001)</f>
        <v>0.56186342592592686</v>
      </c>
      <c r="M2002" s="9">
        <f>IF(telefony[[#This Row],[Czy stacjonarny]]=1, telefony[[#This Row],[zakonczenie]]-telefony[[#This Row],[rozpoczecie]]+M2001, IF(telefony[[#This Row],[Czy komórkowy]]=1, telefony[[#This Row],[zakonczenie]]-telefony[[#This Row],[rozpoczecie]]+M2001, M2001))</f>
        <v>10.946631944444466</v>
      </c>
      <c r="N2002" s="2">
        <f>telefony[[#This Row],[zakonczenie]]-telefony[[#This Row],[rozpoczecie]]</f>
        <v>9.8611111111110983E-3</v>
      </c>
      <c r="O2002">
        <f>IF(telefony[[#This Row],[Czy zagraniczne]]=1, ROUNDUP(telefony[[#This Row],[Trwanie]]*1440,0),0)</f>
        <v>0</v>
      </c>
      <c r="P2002" s="9">
        <f>IF(telefony[[#This Row],[Czy komórkowy]]=1, P2001+telefony[[#This Row],[Trwanie]], P2001)</f>
        <v>2.5575578703703714</v>
      </c>
      <c r="Q2002" s="9">
        <f>IF(telefony[[#This Row],[Czy stacjonarny]]=1, Q2001+telefony[[#This Row],[Trwanie]], Q2001)</f>
        <v>7.8335185185185141</v>
      </c>
    </row>
    <row r="2003" spans="1:17" x14ac:dyDescent="0.25">
      <c r="A2003">
        <v>4060894</v>
      </c>
      <c r="B2003" s="1">
        <v>42944</v>
      </c>
      <c r="C2003" s="2">
        <v>0.51730324074074074</v>
      </c>
      <c r="D2003" s="2">
        <v>0.51848379629629626</v>
      </c>
      <c r="E2003">
        <f>IF(LEN(telefony[[#This Row],[nr]]) = 7, 1,0)</f>
        <v>1</v>
      </c>
      <c r="F2003">
        <f>IF(LEN(telefony[[#This Row],[nr]]) = 8, 1,0)</f>
        <v>0</v>
      </c>
      <c r="G2003">
        <f>IF(LEN(telefony[[#This Row],[nr]]) &gt;= 10, 1,0)</f>
        <v>0</v>
      </c>
      <c r="H2003">
        <f>IF(AND(MID(telefony[[#This Row],[nr]],1,2)="12",  telefony[[#This Row],[Czy stacjonarny]]=1), 1,0)</f>
        <v>0</v>
      </c>
      <c r="I2003" s="2">
        <f>IF(telefony[[#This Row],[Czy stacjonarny na 12]]=1, telefony[[#This Row],[zakonczenie]]-telefony[[#This Row],[rozpoczecie]]+I2002, I2002)</f>
        <v>0.13293981481481454</v>
      </c>
      <c r="J2003" s="9">
        <f>IF(telefony[[#This Row],[Czy stacjonarny]]=1, telefony[[#This Row],[zakonczenie]]-telefony[[#This Row],[rozpoczecie]]+J2002, J2002)</f>
        <v>8.2256018518518452</v>
      </c>
      <c r="K2003" s="9">
        <f>IF(telefony[[#This Row],[Czy komórkowy]]=1, telefony[[#This Row],[zakonczenie]]-telefony[[#This Row],[rozpoczecie]]+K2002, K2002)</f>
        <v>2.7222106481481489</v>
      </c>
      <c r="L2003" s="9">
        <f>IF(telefony[[#This Row],[Czy zagraniczne]]=1, telefony[[#This Row],[zakonczenie]]-telefony[[#This Row],[rozpoczecie]]+L2002, L2002)</f>
        <v>0.56186342592592686</v>
      </c>
      <c r="M2003" s="9">
        <f>IF(telefony[[#This Row],[Czy stacjonarny]]=1, telefony[[#This Row],[zakonczenie]]-telefony[[#This Row],[rozpoczecie]]+M2002, IF(telefony[[#This Row],[Czy komórkowy]]=1, telefony[[#This Row],[zakonczenie]]-telefony[[#This Row],[rozpoczecie]]+M2002, M2002))</f>
        <v>10.947812500000021</v>
      </c>
      <c r="N2003" s="2">
        <f>telefony[[#This Row],[zakonczenie]]-telefony[[#This Row],[rozpoczecie]]</f>
        <v>1.1805555555555181E-3</v>
      </c>
      <c r="O2003">
        <f>IF(telefony[[#This Row],[Czy zagraniczne]]=1, ROUNDUP(telefony[[#This Row],[Trwanie]]*1440,0),0)</f>
        <v>0</v>
      </c>
      <c r="P2003" s="9">
        <f>IF(telefony[[#This Row],[Czy komórkowy]]=1, P2002+telefony[[#This Row],[Trwanie]], P2002)</f>
        <v>2.5575578703703714</v>
      </c>
      <c r="Q2003" s="9">
        <f>IF(telefony[[#This Row],[Czy stacjonarny]]=1, Q2002+telefony[[#This Row],[Trwanie]], Q2002)</f>
        <v>7.8346990740740701</v>
      </c>
    </row>
    <row r="2004" spans="1:17" x14ac:dyDescent="0.25">
      <c r="A2004">
        <v>8223406</v>
      </c>
      <c r="B2004" s="1">
        <v>42944</v>
      </c>
      <c r="C2004" s="2">
        <v>0.51908564814814817</v>
      </c>
      <c r="D2004" s="2">
        <v>0.51929398148148154</v>
      </c>
      <c r="E2004">
        <f>IF(LEN(telefony[[#This Row],[nr]]) = 7, 1,0)</f>
        <v>1</v>
      </c>
      <c r="F2004">
        <f>IF(LEN(telefony[[#This Row],[nr]]) = 8, 1,0)</f>
        <v>0</v>
      </c>
      <c r="G2004">
        <f>IF(LEN(telefony[[#This Row],[nr]]) &gt;= 10, 1,0)</f>
        <v>0</v>
      </c>
      <c r="H2004">
        <f>IF(AND(MID(telefony[[#This Row],[nr]],1,2)="12",  telefony[[#This Row],[Czy stacjonarny]]=1), 1,0)</f>
        <v>0</v>
      </c>
      <c r="I2004" s="2">
        <f>IF(telefony[[#This Row],[Czy stacjonarny na 12]]=1, telefony[[#This Row],[zakonczenie]]-telefony[[#This Row],[rozpoczecie]]+I2003, I2003)</f>
        <v>0.13293981481481454</v>
      </c>
      <c r="J2004" s="9">
        <f>IF(telefony[[#This Row],[Czy stacjonarny]]=1, telefony[[#This Row],[zakonczenie]]-telefony[[#This Row],[rozpoczecie]]+J2003, J2003)</f>
        <v>8.2258101851851784</v>
      </c>
      <c r="K2004" s="9">
        <f>IF(telefony[[#This Row],[Czy komórkowy]]=1, telefony[[#This Row],[zakonczenie]]-telefony[[#This Row],[rozpoczecie]]+K2003, K2003)</f>
        <v>2.7222106481481489</v>
      </c>
      <c r="L2004" s="9">
        <f>IF(telefony[[#This Row],[Czy zagraniczne]]=1, telefony[[#This Row],[zakonczenie]]-telefony[[#This Row],[rozpoczecie]]+L2003, L2003)</f>
        <v>0.56186342592592686</v>
      </c>
      <c r="M2004" s="9">
        <f>IF(telefony[[#This Row],[Czy stacjonarny]]=1, telefony[[#This Row],[zakonczenie]]-telefony[[#This Row],[rozpoczecie]]+M2003, IF(telefony[[#This Row],[Czy komórkowy]]=1, telefony[[#This Row],[zakonczenie]]-telefony[[#This Row],[rozpoczecie]]+M2003, M2003))</f>
        <v>10.948020833333354</v>
      </c>
      <c r="N2004" s="2">
        <f>telefony[[#This Row],[zakonczenie]]-telefony[[#This Row],[rozpoczecie]]</f>
        <v>2.083333333333659E-4</v>
      </c>
      <c r="O2004">
        <f>IF(telefony[[#This Row],[Czy zagraniczne]]=1, ROUNDUP(telefony[[#This Row],[Trwanie]]*1440,0),0)</f>
        <v>0</v>
      </c>
      <c r="P2004" s="9">
        <f>IF(telefony[[#This Row],[Czy komórkowy]]=1, P2003+telefony[[#This Row],[Trwanie]], P2003)</f>
        <v>2.5575578703703714</v>
      </c>
      <c r="Q2004" s="9">
        <f>IF(telefony[[#This Row],[Czy stacjonarny]]=1, Q2003+telefony[[#This Row],[Trwanie]], Q2003)</f>
        <v>7.8349074074074032</v>
      </c>
    </row>
    <row r="2005" spans="1:17" x14ac:dyDescent="0.25">
      <c r="A2005">
        <v>43109897</v>
      </c>
      <c r="B2005" s="1">
        <v>42944</v>
      </c>
      <c r="C2005" s="2">
        <v>0.52467592592592593</v>
      </c>
      <c r="D2005" s="2">
        <v>0.53178240740740745</v>
      </c>
      <c r="E2005">
        <f>IF(LEN(telefony[[#This Row],[nr]]) = 7, 1,0)</f>
        <v>0</v>
      </c>
      <c r="F2005">
        <f>IF(LEN(telefony[[#This Row],[nr]]) = 8, 1,0)</f>
        <v>1</v>
      </c>
      <c r="G2005">
        <f>IF(LEN(telefony[[#This Row],[nr]]) &gt;= 10, 1,0)</f>
        <v>0</v>
      </c>
      <c r="H2005">
        <f>IF(AND(MID(telefony[[#This Row],[nr]],1,2)="12",  telefony[[#This Row],[Czy stacjonarny]]=1), 1,0)</f>
        <v>0</v>
      </c>
      <c r="I2005" s="2">
        <f>IF(telefony[[#This Row],[Czy stacjonarny na 12]]=1, telefony[[#This Row],[zakonczenie]]-telefony[[#This Row],[rozpoczecie]]+I2004, I2004)</f>
        <v>0.13293981481481454</v>
      </c>
      <c r="J2005" s="9">
        <f>IF(telefony[[#This Row],[Czy stacjonarny]]=1, telefony[[#This Row],[zakonczenie]]-telefony[[#This Row],[rozpoczecie]]+J2004, J2004)</f>
        <v>8.2258101851851784</v>
      </c>
      <c r="K2005" s="9">
        <f>IF(telefony[[#This Row],[Czy komórkowy]]=1, telefony[[#This Row],[zakonczenie]]-telefony[[#This Row],[rozpoczecie]]+K2004, K2004)</f>
        <v>2.7293171296296306</v>
      </c>
      <c r="L2005" s="9">
        <f>IF(telefony[[#This Row],[Czy zagraniczne]]=1, telefony[[#This Row],[zakonczenie]]-telefony[[#This Row],[rozpoczecie]]+L2004, L2004)</f>
        <v>0.56186342592592686</v>
      </c>
      <c r="M2005" s="9">
        <f>IF(telefony[[#This Row],[Czy stacjonarny]]=1, telefony[[#This Row],[zakonczenie]]-telefony[[#This Row],[rozpoczecie]]+M2004, IF(telefony[[#This Row],[Czy komórkowy]]=1, telefony[[#This Row],[zakonczenie]]-telefony[[#This Row],[rozpoczecie]]+M2004, M2004))</f>
        <v>10.955127314814835</v>
      </c>
      <c r="N2005" s="2">
        <f>telefony[[#This Row],[zakonczenie]]-telefony[[#This Row],[rozpoczecie]]</f>
        <v>7.1064814814815191E-3</v>
      </c>
      <c r="O2005">
        <f>IF(telefony[[#This Row],[Czy zagraniczne]]=1, ROUNDUP(telefony[[#This Row],[Trwanie]]*1440,0),0)</f>
        <v>0</v>
      </c>
      <c r="P2005" s="9">
        <f>IF(telefony[[#This Row],[Czy komórkowy]]=1, P2004+telefony[[#This Row],[Trwanie]], P2004)</f>
        <v>2.564664351851853</v>
      </c>
      <c r="Q2005" s="9">
        <f>IF(telefony[[#This Row],[Czy stacjonarny]]=1, Q2004+telefony[[#This Row],[Trwanie]], Q2004)</f>
        <v>7.8349074074074032</v>
      </c>
    </row>
    <row r="2006" spans="1:17" x14ac:dyDescent="0.25">
      <c r="A2006">
        <v>95805020</v>
      </c>
      <c r="B2006" s="1">
        <v>42944</v>
      </c>
      <c r="C2006" s="2">
        <v>0.52603009259259259</v>
      </c>
      <c r="D2006" s="2">
        <v>0.53304398148148147</v>
      </c>
      <c r="E2006">
        <f>IF(LEN(telefony[[#This Row],[nr]]) = 7, 1,0)</f>
        <v>0</v>
      </c>
      <c r="F2006">
        <f>IF(LEN(telefony[[#This Row],[nr]]) = 8, 1,0)</f>
        <v>1</v>
      </c>
      <c r="G2006">
        <f>IF(LEN(telefony[[#This Row],[nr]]) &gt;= 10, 1,0)</f>
        <v>0</v>
      </c>
      <c r="H2006">
        <f>IF(AND(MID(telefony[[#This Row],[nr]],1,2)="12",  telefony[[#This Row],[Czy stacjonarny]]=1), 1,0)</f>
        <v>0</v>
      </c>
      <c r="I2006" s="2">
        <f>IF(telefony[[#This Row],[Czy stacjonarny na 12]]=1, telefony[[#This Row],[zakonczenie]]-telefony[[#This Row],[rozpoczecie]]+I2005, I2005)</f>
        <v>0.13293981481481454</v>
      </c>
      <c r="J2006" s="9">
        <f>IF(telefony[[#This Row],[Czy stacjonarny]]=1, telefony[[#This Row],[zakonczenie]]-telefony[[#This Row],[rozpoczecie]]+J2005, J2005)</f>
        <v>8.2258101851851784</v>
      </c>
      <c r="K2006" s="9">
        <f>IF(telefony[[#This Row],[Czy komórkowy]]=1, telefony[[#This Row],[zakonczenie]]-telefony[[#This Row],[rozpoczecie]]+K2005, K2005)</f>
        <v>2.7363310185185195</v>
      </c>
      <c r="L2006" s="9">
        <f>IF(telefony[[#This Row],[Czy zagraniczne]]=1, telefony[[#This Row],[zakonczenie]]-telefony[[#This Row],[rozpoczecie]]+L2005, L2005)</f>
        <v>0.56186342592592686</v>
      </c>
      <c r="M2006" s="9">
        <f>IF(telefony[[#This Row],[Czy stacjonarny]]=1, telefony[[#This Row],[zakonczenie]]-telefony[[#This Row],[rozpoczecie]]+M2005, IF(telefony[[#This Row],[Czy komórkowy]]=1, telefony[[#This Row],[zakonczenie]]-telefony[[#This Row],[rozpoczecie]]+M2005, M2005))</f>
        <v>10.962141203703723</v>
      </c>
      <c r="N2006" s="2">
        <f>telefony[[#This Row],[zakonczenie]]-telefony[[#This Row],[rozpoczecie]]</f>
        <v>7.0138888888888751E-3</v>
      </c>
      <c r="O2006">
        <f>IF(telefony[[#This Row],[Czy zagraniczne]]=1, ROUNDUP(telefony[[#This Row],[Trwanie]]*1440,0),0)</f>
        <v>0</v>
      </c>
      <c r="P2006" s="9">
        <f>IF(telefony[[#This Row],[Czy komórkowy]]=1, P2005+telefony[[#This Row],[Trwanie]], P2005)</f>
        <v>2.5716782407407419</v>
      </c>
      <c r="Q2006" s="9">
        <f>IF(telefony[[#This Row],[Czy stacjonarny]]=1, Q2005+telefony[[#This Row],[Trwanie]], Q2005)</f>
        <v>7.8349074074074032</v>
      </c>
    </row>
    <row r="2007" spans="1:17" x14ac:dyDescent="0.25">
      <c r="A2007">
        <v>2849439</v>
      </c>
      <c r="B2007" s="1">
        <v>42944</v>
      </c>
      <c r="C2007" s="2">
        <v>0.52813657407407411</v>
      </c>
      <c r="D2007" s="2">
        <v>0.53039351851851857</v>
      </c>
      <c r="E2007">
        <f>IF(LEN(telefony[[#This Row],[nr]]) = 7, 1,0)</f>
        <v>1</v>
      </c>
      <c r="F2007">
        <f>IF(LEN(telefony[[#This Row],[nr]]) = 8, 1,0)</f>
        <v>0</v>
      </c>
      <c r="G2007">
        <f>IF(LEN(telefony[[#This Row],[nr]]) &gt;= 10, 1,0)</f>
        <v>0</v>
      </c>
      <c r="H2007">
        <f>IF(AND(MID(telefony[[#This Row],[nr]],1,2)="12",  telefony[[#This Row],[Czy stacjonarny]]=1), 1,0)</f>
        <v>0</v>
      </c>
      <c r="I2007" s="2">
        <f>IF(telefony[[#This Row],[Czy stacjonarny na 12]]=1, telefony[[#This Row],[zakonczenie]]-telefony[[#This Row],[rozpoczecie]]+I2006, I2006)</f>
        <v>0.13293981481481454</v>
      </c>
      <c r="J2007" s="9">
        <f>IF(telefony[[#This Row],[Czy stacjonarny]]=1, telefony[[#This Row],[zakonczenie]]-telefony[[#This Row],[rozpoczecie]]+J2006, J2006)</f>
        <v>8.2280671296296219</v>
      </c>
      <c r="K2007" s="9">
        <f>IF(telefony[[#This Row],[Czy komórkowy]]=1, telefony[[#This Row],[zakonczenie]]-telefony[[#This Row],[rozpoczecie]]+K2006, K2006)</f>
        <v>2.7363310185185195</v>
      </c>
      <c r="L2007" s="9">
        <f>IF(telefony[[#This Row],[Czy zagraniczne]]=1, telefony[[#This Row],[zakonczenie]]-telefony[[#This Row],[rozpoczecie]]+L2006, L2006)</f>
        <v>0.56186342592592686</v>
      </c>
      <c r="M2007" s="9">
        <f>IF(telefony[[#This Row],[Czy stacjonarny]]=1, telefony[[#This Row],[zakonczenie]]-telefony[[#This Row],[rozpoczecie]]+M2006, IF(telefony[[#This Row],[Czy komórkowy]]=1, telefony[[#This Row],[zakonczenie]]-telefony[[#This Row],[rozpoczecie]]+M2006, M2006))</f>
        <v>10.964398148148167</v>
      </c>
      <c r="N2007" s="2">
        <f>telefony[[#This Row],[zakonczenie]]-telefony[[#This Row],[rozpoczecie]]</f>
        <v>2.2569444444444642E-3</v>
      </c>
      <c r="O2007">
        <f>IF(telefony[[#This Row],[Czy zagraniczne]]=1, ROUNDUP(telefony[[#This Row],[Trwanie]]*1440,0),0)</f>
        <v>0</v>
      </c>
      <c r="P2007" s="9">
        <f>IF(telefony[[#This Row],[Czy komórkowy]]=1, P2006+telefony[[#This Row],[Trwanie]], P2006)</f>
        <v>2.5716782407407419</v>
      </c>
      <c r="Q2007" s="9">
        <f>IF(telefony[[#This Row],[Czy stacjonarny]]=1, Q2006+telefony[[#This Row],[Trwanie]], Q2006)</f>
        <v>7.8371643518518477</v>
      </c>
    </row>
    <row r="2008" spans="1:17" x14ac:dyDescent="0.25">
      <c r="A2008">
        <v>9589060</v>
      </c>
      <c r="B2008" s="1">
        <v>42944</v>
      </c>
      <c r="C2008" s="2">
        <v>0.53310185185185188</v>
      </c>
      <c r="D2008" s="2">
        <v>0.53871527777777772</v>
      </c>
      <c r="E2008">
        <f>IF(LEN(telefony[[#This Row],[nr]]) = 7, 1,0)</f>
        <v>1</v>
      </c>
      <c r="F2008">
        <f>IF(LEN(telefony[[#This Row],[nr]]) = 8, 1,0)</f>
        <v>0</v>
      </c>
      <c r="G2008">
        <f>IF(LEN(telefony[[#This Row],[nr]]) &gt;= 10, 1,0)</f>
        <v>0</v>
      </c>
      <c r="H2008">
        <f>IF(AND(MID(telefony[[#This Row],[nr]],1,2)="12",  telefony[[#This Row],[Czy stacjonarny]]=1), 1,0)</f>
        <v>0</v>
      </c>
      <c r="I2008" s="2">
        <f>IF(telefony[[#This Row],[Czy stacjonarny na 12]]=1, telefony[[#This Row],[zakonczenie]]-telefony[[#This Row],[rozpoczecie]]+I2007, I2007)</f>
        <v>0.13293981481481454</v>
      </c>
      <c r="J2008" s="9">
        <f>IF(telefony[[#This Row],[Czy stacjonarny]]=1, telefony[[#This Row],[zakonczenie]]-telefony[[#This Row],[rozpoczecie]]+J2007, J2007)</f>
        <v>8.2336805555555479</v>
      </c>
      <c r="K2008" s="9">
        <f>IF(telefony[[#This Row],[Czy komórkowy]]=1, telefony[[#This Row],[zakonczenie]]-telefony[[#This Row],[rozpoczecie]]+K2007, K2007)</f>
        <v>2.7363310185185195</v>
      </c>
      <c r="L2008" s="9">
        <f>IF(telefony[[#This Row],[Czy zagraniczne]]=1, telefony[[#This Row],[zakonczenie]]-telefony[[#This Row],[rozpoczecie]]+L2007, L2007)</f>
        <v>0.56186342592592686</v>
      </c>
      <c r="M2008" s="9">
        <f>IF(telefony[[#This Row],[Czy stacjonarny]]=1, telefony[[#This Row],[zakonczenie]]-telefony[[#This Row],[rozpoczecie]]+M2007, IF(telefony[[#This Row],[Czy komórkowy]]=1, telefony[[#This Row],[zakonczenie]]-telefony[[#This Row],[rozpoczecie]]+M2007, M2007))</f>
        <v>10.970011574074093</v>
      </c>
      <c r="N2008" s="2">
        <f>telefony[[#This Row],[zakonczenie]]-telefony[[#This Row],[rozpoczecie]]</f>
        <v>5.6134259259258412E-3</v>
      </c>
      <c r="O2008">
        <f>IF(telefony[[#This Row],[Czy zagraniczne]]=1, ROUNDUP(telefony[[#This Row],[Trwanie]]*1440,0),0)</f>
        <v>0</v>
      </c>
      <c r="P2008" s="9">
        <f>IF(telefony[[#This Row],[Czy komórkowy]]=1, P2007+telefony[[#This Row],[Trwanie]], P2007)</f>
        <v>2.5716782407407419</v>
      </c>
      <c r="Q2008" s="9">
        <f>IF(telefony[[#This Row],[Czy stacjonarny]]=1, Q2007+telefony[[#This Row],[Trwanie]], Q2007)</f>
        <v>7.8427777777777736</v>
      </c>
    </row>
    <row r="2009" spans="1:17" x14ac:dyDescent="0.25">
      <c r="A2009">
        <v>2603125</v>
      </c>
      <c r="B2009" s="1">
        <v>42944</v>
      </c>
      <c r="C2009" s="2">
        <v>0.53541666666666665</v>
      </c>
      <c r="D2009" s="2">
        <v>0.53666666666666663</v>
      </c>
      <c r="E2009">
        <f>IF(LEN(telefony[[#This Row],[nr]]) = 7, 1,0)</f>
        <v>1</v>
      </c>
      <c r="F2009">
        <f>IF(LEN(telefony[[#This Row],[nr]]) = 8, 1,0)</f>
        <v>0</v>
      </c>
      <c r="G2009">
        <f>IF(LEN(telefony[[#This Row],[nr]]) &gt;= 10, 1,0)</f>
        <v>0</v>
      </c>
      <c r="H2009">
        <f>IF(AND(MID(telefony[[#This Row],[nr]],1,2)="12",  telefony[[#This Row],[Czy stacjonarny]]=1), 1,0)</f>
        <v>0</v>
      </c>
      <c r="I2009" s="2">
        <f>IF(telefony[[#This Row],[Czy stacjonarny na 12]]=1, telefony[[#This Row],[zakonczenie]]-telefony[[#This Row],[rozpoczecie]]+I2008, I2008)</f>
        <v>0.13293981481481454</v>
      </c>
      <c r="J2009" s="9">
        <f>IF(telefony[[#This Row],[Czy stacjonarny]]=1, telefony[[#This Row],[zakonczenie]]-telefony[[#This Row],[rozpoczecie]]+J2008, J2008)</f>
        <v>8.2349305555555485</v>
      </c>
      <c r="K2009" s="9">
        <f>IF(telefony[[#This Row],[Czy komórkowy]]=1, telefony[[#This Row],[zakonczenie]]-telefony[[#This Row],[rozpoczecie]]+K2008, K2008)</f>
        <v>2.7363310185185195</v>
      </c>
      <c r="L2009" s="9">
        <f>IF(telefony[[#This Row],[Czy zagraniczne]]=1, telefony[[#This Row],[zakonczenie]]-telefony[[#This Row],[rozpoczecie]]+L2008, L2008)</f>
        <v>0.56186342592592686</v>
      </c>
      <c r="M2009" s="9">
        <f>IF(telefony[[#This Row],[Czy stacjonarny]]=1, telefony[[#This Row],[zakonczenie]]-telefony[[#This Row],[rozpoczecie]]+M2008, IF(telefony[[#This Row],[Czy komórkowy]]=1, telefony[[#This Row],[zakonczenie]]-telefony[[#This Row],[rozpoczecie]]+M2008, M2008))</f>
        <v>10.971261574074093</v>
      </c>
      <c r="N2009" s="2">
        <f>telefony[[#This Row],[zakonczenie]]-telefony[[#This Row],[rozpoczecie]]</f>
        <v>1.2499999999999734E-3</v>
      </c>
      <c r="O2009">
        <f>IF(telefony[[#This Row],[Czy zagraniczne]]=1, ROUNDUP(telefony[[#This Row],[Trwanie]]*1440,0),0)</f>
        <v>0</v>
      </c>
      <c r="P2009" s="9">
        <f>IF(telefony[[#This Row],[Czy komórkowy]]=1, P2008+telefony[[#This Row],[Trwanie]], P2008)</f>
        <v>2.5716782407407419</v>
      </c>
      <c r="Q2009" s="9">
        <f>IF(telefony[[#This Row],[Czy stacjonarny]]=1, Q2008+telefony[[#This Row],[Trwanie]], Q2008)</f>
        <v>7.8440277777777734</v>
      </c>
    </row>
    <row r="2010" spans="1:17" x14ac:dyDescent="0.25">
      <c r="A2010">
        <v>8770898</v>
      </c>
      <c r="B2010" s="1">
        <v>42944</v>
      </c>
      <c r="C2010" s="2">
        <v>0.53773148148148153</v>
      </c>
      <c r="D2010" s="2">
        <v>0.54628472222222224</v>
      </c>
      <c r="E2010">
        <f>IF(LEN(telefony[[#This Row],[nr]]) = 7, 1,0)</f>
        <v>1</v>
      </c>
      <c r="F2010">
        <f>IF(LEN(telefony[[#This Row],[nr]]) = 8, 1,0)</f>
        <v>0</v>
      </c>
      <c r="G2010">
        <f>IF(LEN(telefony[[#This Row],[nr]]) &gt;= 10, 1,0)</f>
        <v>0</v>
      </c>
      <c r="H2010">
        <f>IF(AND(MID(telefony[[#This Row],[nr]],1,2)="12",  telefony[[#This Row],[Czy stacjonarny]]=1), 1,0)</f>
        <v>0</v>
      </c>
      <c r="I2010" s="2">
        <f>IF(telefony[[#This Row],[Czy stacjonarny na 12]]=1, telefony[[#This Row],[zakonczenie]]-telefony[[#This Row],[rozpoczecie]]+I2009, I2009)</f>
        <v>0.13293981481481454</v>
      </c>
      <c r="J2010" s="9">
        <f>IF(telefony[[#This Row],[Czy stacjonarny]]=1, telefony[[#This Row],[zakonczenie]]-telefony[[#This Row],[rozpoczecie]]+J2009, J2009)</f>
        <v>8.2434837962962888</v>
      </c>
      <c r="K2010" s="9">
        <f>IF(telefony[[#This Row],[Czy komórkowy]]=1, telefony[[#This Row],[zakonczenie]]-telefony[[#This Row],[rozpoczecie]]+K2009, K2009)</f>
        <v>2.7363310185185195</v>
      </c>
      <c r="L2010" s="9">
        <f>IF(telefony[[#This Row],[Czy zagraniczne]]=1, telefony[[#This Row],[zakonczenie]]-telefony[[#This Row],[rozpoczecie]]+L2009, L2009)</f>
        <v>0.56186342592592686</v>
      </c>
      <c r="M2010" s="9">
        <f>IF(telefony[[#This Row],[Czy stacjonarny]]=1, telefony[[#This Row],[zakonczenie]]-telefony[[#This Row],[rozpoczecie]]+M2009, IF(telefony[[#This Row],[Czy komórkowy]]=1, telefony[[#This Row],[zakonczenie]]-telefony[[#This Row],[rozpoczecie]]+M2009, M2009))</f>
        <v>10.979814814814834</v>
      </c>
      <c r="N2010" s="2">
        <f>telefony[[#This Row],[zakonczenie]]-telefony[[#This Row],[rozpoczecie]]</f>
        <v>8.5532407407407085E-3</v>
      </c>
      <c r="O2010">
        <f>IF(telefony[[#This Row],[Czy zagraniczne]]=1, ROUNDUP(telefony[[#This Row],[Trwanie]]*1440,0),0)</f>
        <v>0</v>
      </c>
      <c r="P2010" s="9">
        <f>IF(telefony[[#This Row],[Czy komórkowy]]=1, P2009+telefony[[#This Row],[Trwanie]], P2009)</f>
        <v>2.5716782407407419</v>
      </c>
      <c r="Q2010" s="9">
        <f>IF(telefony[[#This Row],[Czy stacjonarny]]=1, Q2009+telefony[[#This Row],[Trwanie]], Q2009)</f>
        <v>7.8525810185185136</v>
      </c>
    </row>
    <row r="2011" spans="1:17" x14ac:dyDescent="0.25">
      <c r="A2011">
        <v>3224960</v>
      </c>
      <c r="B2011" s="1">
        <v>42944</v>
      </c>
      <c r="C2011" s="2">
        <v>0.54221064814814812</v>
      </c>
      <c r="D2011" s="2">
        <v>0.54947916666666663</v>
      </c>
      <c r="E2011">
        <f>IF(LEN(telefony[[#This Row],[nr]]) = 7, 1,0)</f>
        <v>1</v>
      </c>
      <c r="F2011">
        <f>IF(LEN(telefony[[#This Row],[nr]]) = 8, 1,0)</f>
        <v>0</v>
      </c>
      <c r="G2011">
        <f>IF(LEN(telefony[[#This Row],[nr]]) &gt;= 10, 1,0)</f>
        <v>0</v>
      </c>
      <c r="H2011">
        <f>IF(AND(MID(telefony[[#This Row],[nr]],1,2)="12",  telefony[[#This Row],[Czy stacjonarny]]=1), 1,0)</f>
        <v>0</v>
      </c>
      <c r="I2011" s="2">
        <f>IF(telefony[[#This Row],[Czy stacjonarny na 12]]=1, telefony[[#This Row],[zakonczenie]]-telefony[[#This Row],[rozpoczecie]]+I2010, I2010)</f>
        <v>0.13293981481481454</v>
      </c>
      <c r="J2011" s="9">
        <f>IF(telefony[[#This Row],[Czy stacjonarny]]=1, telefony[[#This Row],[zakonczenie]]-telefony[[#This Row],[rozpoczecie]]+J2010, J2010)</f>
        <v>8.2507523148148074</v>
      </c>
      <c r="K2011" s="9">
        <f>IF(telefony[[#This Row],[Czy komórkowy]]=1, telefony[[#This Row],[zakonczenie]]-telefony[[#This Row],[rozpoczecie]]+K2010, K2010)</f>
        <v>2.7363310185185195</v>
      </c>
      <c r="L2011" s="9">
        <f>IF(telefony[[#This Row],[Czy zagraniczne]]=1, telefony[[#This Row],[zakonczenie]]-telefony[[#This Row],[rozpoczecie]]+L2010, L2010)</f>
        <v>0.56186342592592686</v>
      </c>
      <c r="M2011" s="9">
        <f>IF(telefony[[#This Row],[Czy stacjonarny]]=1, telefony[[#This Row],[zakonczenie]]-telefony[[#This Row],[rozpoczecie]]+M2010, IF(telefony[[#This Row],[Czy komórkowy]]=1, telefony[[#This Row],[zakonczenie]]-telefony[[#This Row],[rozpoczecie]]+M2010, M2010))</f>
        <v>10.987083333333352</v>
      </c>
      <c r="N2011" s="2">
        <f>telefony[[#This Row],[zakonczenie]]-telefony[[#This Row],[rozpoczecie]]</f>
        <v>7.2685185185185075E-3</v>
      </c>
      <c r="O2011">
        <f>IF(telefony[[#This Row],[Czy zagraniczne]]=1, ROUNDUP(telefony[[#This Row],[Trwanie]]*1440,0),0)</f>
        <v>0</v>
      </c>
      <c r="P2011" s="9">
        <f>IF(telefony[[#This Row],[Czy komórkowy]]=1, P2010+telefony[[#This Row],[Trwanie]], P2010)</f>
        <v>2.5716782407407419</v>
      </c>
      <c r="Q2011" s="9">
        <f>IF(telefony[[#This Row],[Czy stacjonarny]]=1, Q2010+telefony[[#This Row],[Trwanie]], Q2010)</f>
        <v>7.8598495370370323</v>
      </c>
    </row>
    <row r="2012" spans="1:17" x14ac:dyDescent="0.25">
      <c r="A2012">
        <v>4150421</v>
      </c>
      <c r="B2012" s="1">
        <v>42944</v>
      </c>
      <c r="C2012" s="2">
        <v>0.54599537037037038</v>
      </c>
      <c r="D2012" s="2">
        <v>0.54759259259259263</v>
      </c>
      <c r="E2012">
        <f>IF(LEN(telefony[[#This Row],[nr]]) = 7, 1,0)</f>
        <v>1</v>
      </c>
      <c r="F2012">
        <f>IF(LEN(telefony[[#This Row],[nr]]) = 8, 1,0)</f>
        <v>0</v>
      </c>
      <c r="G2012">
        <f>IF(LEN(telefony[[#This Row],[nr]]) &gt;= 10, 1,0)</f>
        <v>0</v>
      </c>
      <c r="H2012">
        <f>IF(AND(MID(telefony[[#This Row],[nr]],1,2)="12",  telefony[[#This Row],[Czy stacjonarny]]=1), 1,0)</f>
        <v>0</v>
      </c>
      <c r="I2012" s="2">
        <f>IF(telefony[[#This Row],[Czy stacjonarny na 12]]=1, telefony[[#This Row],[zakonczenie]]-telefony[[#This Row],[rozpoczecie]]+I2011, I2011)</f>
        <v>0.13293981481481454</v>
      </c>
      <c r="J2012" s="9">
        <f>IF(telefony[[#This Row],[Czy stacjonarny]]=1, telefony[[#This Row],[zakonczenie]]-telefony[[#This Row],[rozpoczecie]]+J2011, J2011)</f>
        <v>8.2523495370370306</v>
      </c>
      <c r="K2012" s="9">
        <f>IF(telefony[[#This Row],[Czy komórkowy]]=1, telefony[[#This Row],[zakonczenie]]-telefony[[#This Row],[rozpoczecie]]+K2011, K2011)</f>
        <v>2.7363310185185195</v>
      </c>
      <c r="L2012" s="9">
        <f>IF(telefony[[#This Row],[Czy zagraniczne]]=1, telefony[[#This Row],[zakonczenie]]-telefony[[#This Row],[rozpoczecie]]+L2011, L2011)</f>
        <v>0.56186342592592686</v>
      </c>
      <c r="M2012" s="9">
        <f>IF(telefony[[#This Row],[Czy stacjonarny]]=1, telefony[[#This Row],[zakonczenie]]-telefony[[#This Row],[rozpoczecie]]+M2011, IF(telefony[[#This Row],[Czy komórkowy]]=1, telefony[[#This Row],[zakonczenie]]-telefony[[#This Row],[rozpoczecie]]+M2011, M2011))</f>
        <v>10.988680555555575</v>
      </c>
      <c r="N2012" s="2">
        <f>telefony[[#This Row],[zakonczenie]]-telefony[[#This Row],[rozpoczecie]]</f>
        <v>1.5972222222222499E-3</v>
      </c>
      <c r="O2012">
        <f>IF(telefony[[#This Row],[Czy zagraniczne]]=1, ROUNDUP(telefony[[#This Row],[Trwanie]]*1440,0),0)</f>
        <v>0</v>
      </c>
      <c r="P2012" s="9">
        <f>IF(telefony[[#This Row],[Czy komórkowy]]=1, P2011+telefony[[#This Row],[Trwanie]], P2011)</f>
        <v>2.5716782407407419</v>
      </c>
      <c r="Q2012" s="9">
        <f>IF(telefony[[#This Row],[Czy stacjonarny]]=1, Q2011+telefony[[#This Row],[Trwanie]], Q2011)</f>
        <v>7.8614467592592545</v>
      </c>
    </row>
    <row r="2013" spans="1:17" x14ac:dyDescent="0.25">
      <c r="A2013">
        <v>44302763</v>
      </c>
      <c r="B2013" s="1">
        <v>42944</v>
      </c>
      <c r="C2013" s="2">
        <v>0.54905092592592597</v>
      </c>
      <c r="D2013" s="2">
        <v>0.55343750000000003</v>
      </c>
      <c r="E2013">
        <f>IF(LEN(telefony[[#This Row],[nr]]) = 7, 1,0)</f>
        <v>0</v>
      </c>
      <c r="F2013">
        <f>IF(LEN(telefony[[#This Row],[nr]]) = 8, 1,0)</f>
        <v>1</v>
      </c>
      <c r="G2013">
        <f>IF(LEN(telefony[[#This Row],[nr]]) &gt;= 10, 1,0)</f>
        <v>0</v>
      </c>
      <c r="H2013">
        <f>IF(AND(MID(telefony[[#This Row],[nr]],1,2)="12",  telefony[[#This Row],[Czy stacjonarny]]=1), 1,0)</f>
        <v>0</v>
      </c>
      <c r="I2013" s="2">
        <f>IF(telefony[[#This Row],[Czy stacjonarny na 12]]=1, telefony[[#This Row],[zakonczenie]]-telefony[[#This Row],[rozpoczecie]]+I2012, I2012)</f>
        <v>0.13293981481481454</v>
      </c>
      <c r="J2013" s="9">
        <f>IF(telefony[[#This Row],[Czy stacjonarny]]=1, telefony[[#This Row],[zakonczenie]]-telefony[[#This Row],[rozpoczecie]]+J2012, J2012)</f>
        <v>8.2523495370370306</v>
      </c>
      <c r="K2013" s="9">
        <f>IF(telefony[[#This Row],[Czy komórkowy]]=1, telefony[[#This Row],[zakonczenie]]-telefony[[#This Row],[rozpoczecie]]+K2012, K2012)</f>
        <v>2.7407175925925937</v>
      </c>
      <c r="L2013" s="9">
        <f>IF(telefony[[#This Row],[Czy zagraniczne]]=1, telefony[[#This Row],[zakonczenie]]-telefony[[#This Row],[rozpoczecie]]+L2012, L2012)</f>
        <v>0.56186342592592686</v>
      </c>
      <c r="M2013" s="9">
        <f>IF(telefony[[#This Row],[Czy stacjonarny]]=1, telefony[[#This Row],[zakonczenie]]-telefony[[#This Row],[rozpoczecie]]+M2012, IF(telefony[[#This Row],[Czy komórkowy]]=1, telefony[[#This Row],[zakonczenie]]-telefony[[#This Row],[rozpoczecie]]+M2012, M2012))</f>
        <v>10.993067129629649</v>
      </c>
      <c r="N2013" s="2">
        <f>telefony[[#This Row],[zakonczenie]]-telefony[[#This Row],[rozpoczecie]]</f>
        <v>4.3865740740740566E-3</v>
      </c>
      <c r="O2013">
        <f>IF(telefony[[#This Row],[Czy zagraniczne]]=1, ROUNDUP(telefony[[#This Row],[Trwanie]]*1440,0),0)</f>
        <v>0</v>
      </c>
      <c r="P2013" s="9">
        <f>IF(telefony[[#This Row],[Czy komórkowy]]=1, P2012+telefony[[#This Row],[Trwanie]], P2012)</f>
        <v>2.5760648148148162</v>
      </c>
      <c r="Q2013" s="9">
        <f>IF(telefony[[#This Row],[Czy stacjonarny]]=1, Q2012+telefony[[#This Row],[Trwanie]], Q2012)</f>
        <v>7.8614467592592545</v>
      </c>
    </row>
    <row r="2014" spans="1:17" x14ac:dyDescent="0.25">
      <c r="A2014">
        <v>1922212</v>
      </c>
      <c r="B2014" s="1">
        <v>42944</v>
      </c>
      <c r="C2014" s="2">
        <v>0.55334490740740738</v>
      </c>
      <c r="D2014" s="2">
        <v>0.56339120370370366</v>
      </c>
      <c r="E2014">
        <f>IF(LEN(telefony[[#This Row],[nr]]) = 7, 1,0)</f>
        <v>1</v>
      </c>
      <c r="F2014">
        <f>IF(LEN(telefony[[#This Row],[nr]]) = 8, 1,0)</f>
        <v>0</v>
      </c>
      <c r="G2014">
        <f>IF(LEN(telefony[[#This Row],[nr]]) &gt;= 10, 1,0)</f>
        <v>0</v>
      </c>
      <c r="H2014">
        <f>IF(AND(MID(telefony[[#This Row],[nr]],1,2)="12",  telefony[[#This Row],[Czy stacjonarny]]=1), 1,0)</f>
        <v>0</v>
      </c>
      <c r="I2014" s="2">
        <f>IF(telefony[[#This Row],[Czy stacjonarny na 12]]=1, telefony[[#This Row],[zakonczenie]]-telefony[[#This Row],[rozpoczecie]]+I2013, I2013)</f>
        <v>0.13293981481481454</v>
      </c>
      <c r="J2014" s="9">
        <f>IF(telefony[[#This Row],[Czy stacjonarny]]=1, telefony[[#This Row],[zakonczenie]]-telefony[[#This Row],[rozpoczecie]]+J2013, J2013)</f>
        <v>8.2623958333333274</v>
      </c>
      <c r="K2014" s="9">
        <f>IF(telefony[[#This Row],[Czy komórkowy]]=1, telefony[[#This Row],[zakonczenie]]-telefony[[#This Row],[rozpoczecie]]+K2013, K2013)</f>
        <v>2.7407175925925937</v>
      </c>
      <c r="L2014" s="9">
        <f>IF(telefony[[#This Row],[Czy zagraniczne]]=1, telefony[[#This Row],[zakonczenie]]-telefony[[#This Row],[rozpoczecie]]+L2013, L2013)</f>
        <v>0.56186342592592686</v>
      </c>
      <c r="M2014" s="9">
        <f>IF(telefony[[#This Row],[Czy stacjonarny]]=1, telefony[[#This Row],[zakonczenie]]-telefony[[#This Row],[rozpoczecie]]+M2013, IF(telefony[[#This Row],[Czy komórkowy]]=1, telefony[[#This Row],[zakonczenie]]-telefony[[#This Row],[rozpoczecie]]+M2013, M2013))</f>
        <v>11.003113425925946</v>
      </c>
      <c r="N2014" s="2">
        <f>telefony[[#This Row],[zakonczenie]]-telefony[[#This Row],[rozpoczecie]]</f>
        <v>1.0046296296296275E-2</v>
      </c>
      <c r="O2014">
        <f>IF(telefony[[#This Row],[Czy zagraniczne]]=1, ROUNDUP(telefony[[#This Row],[Trwanie]]*1440,0),0)</f>
        <v>0</v>
      </c>
      <c r="P2014" s="9">
        <f>IF(telefony[[#This Row],[Czy komórkowy]]=1, P2013+telefony[[#This Row],[Trwanie]], P2013)</f>
        <v>2.5760648148148162</v>
      </c>
      <c r="Q2014" s="9">
        <f>IF(telefony[[#This Row],[Czy stacjonarny]]=1, Q2013+telefony[[#This Row],[Trwanie]], Q2013)</f>
        <v>7.8714930555555505</v>
      </c>
    </row>
    <row r="2015" spans="1:17" x14ac:dyDescent="0.25">
      <c r="A2015">
        <v>9603024</v>
      </c>
      <c r="B2015" s="1">
        <v>42944</v>
      </c>
      <c r="C2015" s="2">
        <v>0.55806712962962968</v>
      </c>
      <c r="D2015" s="2">
        <v>0.55923611111111116</v>
      </c>
      <c r="E2015">
        <f>IF(LEN(telefony[[#This Row],[nr]]) = 7, 1,0)</f>
        <v>1</v>
      </c>
      <c r="F2015">
        <f>IF(LEN(telefony[[#This Row],[nr]]) = 8, 1,0)</f>
        <v>0</v>
      </c>
      <c r="G2015">
        <f>IF(LEN(telefony[[#This Row],[nr]]) &gt;= 10, 1,0)</f>
        <v>0</v>
      </c>
      <c r="H2015">
        <f>IF(AND(MID(telefony[[#This Row],[nr]],1,2)="12",  telefony[[#This Row],[Czy stacjonarny]]=1), 1,0)</f>
        <v>0</v>
      </c>
      <c r="I2015" s="2">
        <f>IF(telefony[[#This Row],[Czy stacjonarny na 12]]=1, telefony[[#This Row],[zakonczenie]]-telefony[[#This Row],[rozpoczecie]]+I2014, I2014)</f>
        <v>0.13293981481481454</v>
      </c>
      <c r="J2015" s="9">
        <f>IF(telefony[[#This Row],[Czy stacjonarny]]=1, telefony[[#This Row],[zakonczenie]]-telefony[[#This Row],[rozpoczecie]]+J2014, J2014)</f>
        <v>8.2635648148148082</v>
      </c>
      <c r="K2015" s="9">
        <f>IF(telefony[[#This Row],[Czy komórkowy]]=1, telefony[[#This Row],[zakonczenie]]-telefony[[#This Row],[rozpoczecie]]+K2014, K2014)</f>
        <v>2.7407175925925937</v>
      </c>
      <c r="L2015" s="9">
        <f>IF(telefony[[#This Row],[Czy zagraniczne]]=1, telefony[[#This Row],[zakonczenie]]-telefony[[#This Row],[rozpoczecie]]+L2014, L2014)</f>
        <v>0.56186342592592686</v>
      </c>
      <c r="M2015" s="9">
        <f>IF(telefony[[#This Row],[Czy stacjonarny]]=1, telefony[[#This Row],[zakonczenie]]-telefony[[#This Row],[rozpoczecie]]+M2014, IF(telefony[[#This Row],[Czy komórkowy]]=1, telefony[[#This Row],[zakonczenie]]-telefony[[#This Row],[rozpoczecie]]+M2014, M2014))</f>
        <v>11.004282407407427</v>
      </c>
      <c r="N2015" s="2">
        <f>telefony[[#This Row],[zakonczenie]]-telefony[[#This Row],[rozpoczecie]]</f>
        <v>1.1689814814814792E-3</v>
      </c>
      <c r="O2015">
        <f>IF(telefony[[#This Row],[Czy zagraniczne]]=1, ROUNDUP(telefony[[#This Row],[Trwanie]]*1440,0),0)</f>
        <v>0</v>
      </c>
      <c r="P2015" s="9">
        <f>IF(telefony[[#This Row],[Czy komórkowy]]=1, P2014+telefony[[#This Row],[Trwanie]], P2014)</f>
        <v>2.5760648148148162</v>
      </c>
      <c r="Q2015" s="9">
        <f>IF(telefony[[#This Row],[Czy stacjonarny]]=1, Q2014+telefony[[#This Row],[Trwanie]], Q2014)</f>
        <v>7.8726620370370322</v>
      </c>
    </row>
    <row r="2016" spans="1:17" x14ac:dyDescent="0.25">
      <c r="A2016">
        <v>1640513</v>
      </c>
      <c r="B2016" s="1">
        <v>42944</v>
      </c>
      <c r="C2016" s="2">
        <v>0.56162037037037038</v>
      </c>
      <c r="D2016" s="2">
        <v>0.56876157407407413</v>
      </c>
      <c r="E2016">
        <f>IF(LEN(telefony[[#This Row],[nr]]) = 7, 1,0)</f>
        <v>1</v>
      </c>
      <c r="F2016">
        <f>IF(LEN(telefony[[#This Row],[nr]]) = 8, 1,0)</f>
        <v>0</v>
      </c>
      <c r="G2016">
        <f>IF(LEN(telefony[[#This Row],[nr]]) &gt;= 10, 1,0)</f>
        <v>0</v>
      </c>
      <c r="H2016">
        <f>IF(AND(MID(telefony[[#This Row],[nr]],1,2)="12",  telefony[[#This Row],[Czy stacjonarny]]=1), 1,0)</f>
        <v>0</v>
      </c>
      <c r="I2016" s="2">
        <f>IF(telefony[[#This Row],[Czy stacjonarny na 12]]=1, telefony[[#This Row],[zakonczenie]]-telefony[[#This Row],[rozpoczecie]]+I2015, I2015)</f>
        <v>0.13293981481481454</v>
      </c>
      <c r="J2016" s="9">
        <f>IF(telefony[[#This Row],[Czy stacjonarny]]=1, telefony[[#This Row],[zakonczenie]]-telefony[[#This Row],[rozpoczecie]]+J2015, J2015)</f>
        <v>8.2707060185185117</v>
      </c>
      <c r="K2016" s="9">
        <f>IF(telefony[[#This Row],[Czy komórkowy]]=1, telefony[[#This Row],[zakonczenie]]-telefony[[#This Row],[rozpoczecie]]+K2015, K2015)</f>
        <v>2.7407175925925937</v>
      </c>
      <c r="L2016" s="9">
        <f>IF(telefony[[#This Row],[Czy zagraniczne]]=1, telefony[[#This Row],[zakonczenie]]-telefony[[#This Row],[rozpoczecie]]+L2015, L2015)</f>
        <v>0.56186342592592686</v>
      </c>
      <c r="M2016" s="9">
        <f>IF(telefony[[#This Row],[Czy stacjonarny]]=1, telefony[[#This Row],[zakonczenie]]-telefony[[#This Row],[rozpoczecie]]+M2015, IF(telefony[[#This Row],[Czy komórkowy]]=1, telefony[[#This Row],[zakonczenie]]-telefony[[#This Row],[rozpoczecie]]+M2015, M2015))</f>
        <v>11.01142361111113</v>
      </c>
      <c r="N2016" s="2">
        <f>telefony[[#This Row],[zakonczenie]]-telefony[[#This Row],[rozpoczecie]]</f>
        <v>7.1412037037037468E-3</v>
      </c>
      <c r="O2016">
        <f>IF(telefony[[#This Row],[Czy zagraniczne]]=1, ROUNDUP(telefony[[#This Row],[Trwanie]]*1440,0),0)</f>
        <v>0</v>
      </c>
      <c r="P2016" s="9">
        <f>IF(telefony[[#This Row],[Czy komórkowy]]=1, P2015+telefony[[#This Row],[Trwanie]], P2015)</f>
        <v>2.5760648148148162</v>
      </c>
      <c r="Q2016" s="9">
        <f>IF(telefony[[#This Row],[Czy stacjonarny]]=1, Q2015+telefony[[#This Row],[Trwanie]], Q2015)</f>
        <v>7.8798032407407357</v>
      </c>
    </row>
    <row r="2017" spans="1:17" x14ac:dyDescent="0.25">
      <c r="A2017">
        <v>16592072</v>
      </c>
      <c r="B2017" s="1">
        <v>42944</v>
      </c>
      <c r="C2017" s="2">
        <v>0.56673611111111111</v>
      </c>
      <c r="D2017" s="2">
        <v>0.57725694444444442</v>
      </c>
      <c r="E2017">
        <f>IF(LEN(telefony[[#This Row],[nr]]) = 7, 1,0)</f>
        <v>0</v>
      </c>
      <c r="F2017">
        <f>IF(LEN(telefony[[#This Row],[nr]]) = 8, 1,0)</f>
        <v>1</v>
      </c>
      <c r="G2017">
        <f>IF(LEN(telefony[[#This Row],[nr]]) &gt;= 10, 1,0)</f>
        <v>0</v>
      </c>
      <c r="H2017">
        <f>IF(AND(MID(telefony[[#This Row],[nr]],1,2)="12",  telefony[[#This Row],[Czy stacjonarny]]=1), 1,0)</f>
        <v>0</v>
      </c>
      <c r="I2017" s="2">
        <f>IF(telefony[[#This Row],[Czy stacjonarny na 12]]=1, telefony[[#This Row],[zakonczenie]]-telefony[[#This Row],[rozpoczecie]]+I2016, I2016)</f>
        <v>0.13293981481481454</v>
      </c>
      <c r="J2017" s="9">
        <f>IF(telefony[[#This Row],[Czy stacjonarny]]=1, telefony[[#This Row],[zakonczenie]]-telefony[[#This Row],[rozpoczecie]]+J2016, J2016)</f>
        <v>8.2707060185185117</v>
      </c>
      <c r="K2017" s="9">
        <f>IF(telefony[[#This Row],[Czy komórkowy]]=1, telefony[[#This Row],[zakonczenie]]-telefony[[#This Row],[rozpoczecie]]+K2016, K2016)</f>
        <v>2.7512384259259273</v>
      </c>
      <c r="L2017" s="9">
        <f>IF(telefony[[#This Row],[Czy zagraniczne]]=1, telefony[[#This Row],[zakonczenie]]-telefony[[#This Row],[rozpoczecie]]+L2016, L2016)</f>
        <v>0.56186342592592686</v>
      </c>
      <c r="M2017" s="9">
        <f>IF(telefony[[#This Row],[Czy stacjonarny]]=1, telefony[[#This Row],[zakonczenie]]-telefony[[#This Row],[rozpoczecie]]+M2016, IF(telefony[[#This Row],[Czy komórkowy]]=1, telefony[[#This Row],[zakonczenie]]-telefony[[#This Row],[rozpoczecie]]+M2016, M2016))</f>
        <v>11.021944444444463</v>
      </c>
      <c r="N2017" s="2">
        <f>telefony[[#This Row],[zakonczenie]]-telefony[[#This Row],[rozpoczecie]]</f>
        <v>1.0520833333333313E-2</v>
      </c>
      <c r="O2017">
        <f>IF(telefony[[#This Row],[Czy zagraniczne]]=1, ROUNDUP(telefony[[#This Row],[Trwanie]]*1440,0),0)</f>
        <v>0</v>
      </c>
      <c r="P2017" s="9">
        <f>IF(telefony[[#This Row],[Czy komórkowy]]=1, P2016+telefony[[#This Row],[Trwanie]], P2016)</f>
        <v>2.5865856481481497</v>
      </c>
      <c r="Q2017" s="9">
        <f>IF(telefony[[#This Row],[Czy stacjonarny]]=1, Q2016+telefony[[#This Row],[Trwanie]], Q2016)</f>
        <v>7.8798032407407357</v>
      </c>
    </row>
    <row r="2018" spans="1:17" x14ac:dyDescent="0.25">
      <c r="A2018">
        <v>4895290</v>
      </c>
      <c r="B2018" s="1">
        <v>42944</v>
      </c>
      <c r="C2018" s="2">
        <v>0.56821759259259264</v>
      </c>
      <c r="D2018" s="2">
        <v>0.5773611111111111</v>
      </c>
      <c r="E2018">
        <f>IF(LEN(telefony[[#This Row],[nr]]) = 7, 1,0)</f>
        <v>1</v>
      </c>
      <c r="F2018">
        <f>IF(LEN(telefony[[#This Row],[nr]]) = 8, 1,0)</f>
        <v>0</v>
      </c>
      <c r="G2018">
        <f>IF(LEN(telefony[[#This Row],[nr]]) &gt;= 10, 1,0)</f>
        <v>0</v>
      </c>
      <c r="H2018">
        <f>IF(AND(MID(telefony[[#This Row],[nr]],1,2)="12",  telefony[[#This Row],[Czy stacjonarny]]=1), 1,0)</f>
        <v>0</v>
      </c>
      <c r="I2018" s="2">
        <f>IF(telefony[[#This Row],[Czy stacjonarny na 12]]=1, telefony[[#This Row],[zakonczenie]]-telefony[[#This Row],[rozpoczecie]]+I2017, I2017)</f>
        <v>0.13293981481481454</v>
      </c>
      <c r="J2018" s="9">
        <f>IF(telefony[[#This Row],[Czy stacjonarny]]=1, telefony[[#This Row],[zakonczenie]]-telefony[[#This Row],[rozpoczecie]]+J2017, J2017)</f>
        <v>8.2798495370370304</v>
      </c>
      <c r="K2018" s="9">
        <f>IF(telefony[[#This Row],[Czy komórkowy]]=1, telefony[[#This Row],[zakonczenie]]-telefony[[#This Row],[rozpoczecie]]+K2017, K2017)</f>
        <v>2.7512384259259273</v>
      </c>
      <c r="L2018" s="9">
        <f>IF(telefony[[#This Row],[Czy zagraniczne]]=1, telefony[[#This Row],[zakonczenie]]-telefony[[#This Row],[rozpoczecie]]+L2017, L2017)</f>
        <v>0.56186342592592686</v>
      </c>
      <c r="M2018" s="9">
        <f>IF(telefony[[#This Row],[Czy stacjonarny]]=1, telefony[[#This Row],[zakonczenie]]-telefony[[#This Row],[rozpoczecie]]+M2017, IF(telefony[[#This Row],[Czy komórkowy]]=1, telefony[[#This Row],[zakonczenie]]-telefony[[#This Row],[rozpoczecie]]+M2017, M2017))</f>
        <v>11.031087962962982</v>
      </c>
      <c r="N2018" s="2">
        <f>telefony[[#This Row],[zakonczenie]]-telefony[[#This Row],[rozpoczecie]]</f>
        <v>9.1435185185184675E-3</v>
      </c>
      <c r="O2018">
        <f>IF(telefony[[#This Row],[Czy zagraniczne]]=1, ROUNDUP(telefony[[#This Row],[Trwanie]]*1440,0),0)</f>
        <v>0</v>
      </c>
      <c r="P2018" s="9">
        <f>IF(telefony[[#This Row],[Czy komórkowy]]=1, P2017+telefony[[#This Row],[Trwanie]], P2017)</f>
        <v>2.5865856481481497</v>
      </c>
      <c r="Q2018" s="9">
        <f>IF(telefony[[#This Row],[Czy stacjonarny]]=1, Q2017+telefony[[#This Row],[Trwanie]], Q2017)</f>
        <v>7.8889467592592544</v>
      </c>
    </row>
    <row r="2019" spans="1:17" x14ac:dyDescent="0.25">
      <c r="A2019">
        <v>5277660</v>
      </c>
      <c r="B2019" s="1">
        <v>42944</v>
      </c>
      <c r="C2019" s="2">
        <v>0.57050925925925922</v>
      </c>
      <c r="D2019" s="2">
        <v>0.58049768518518519</v>
      </c>
      <c r="E2019">
        <f>IF(LEN(telefony[[#This Row],[nr]]) = 7, 1,0)</f>
        <v>1</v>
      </c>
      <c r="F2019">
        <f>IF(LEN(telefony[[#This Row],[nr]]) = 8, 1,0)</f>
        <v>0</v>
      </c>
      <c r="G2019">
        <f>IF(LEN(telefony[[#This Row],[nr]]) &gt;= 10, 1,0)</f>
        <v>0</v>
      </c>
      <c r="H2019">
        <f>IF(AND(MID(telefony[[#This Row],[nr]],1,2)="12",  telefony[[#This Row],[Czy stacjonarny]]=1), 1,0)</f>
        <v>0</v>
      </c>
      <c r="I2019" s="2">
        <f>IF(telefony[[#This Row],[Czy stacjonarny na 12]]=1, telefony[[#This Row],[zakonczenie]]-telefony[[#This Row],[rozpoczecie]]+I2018, I2018)</f>
        <v>0.13293981481481454</v>
      </c>
      <c r="J2019" s="9">
        <f>IF(telefony[[#This Row],[Czy stacjonarny]]=1, telefony[[#This Row],[zakonczenie]]-telefony[[#This Row],[rozpoczecie]]+J2018, J2018)</f>
        <v>8.2898379629629559</v>
      </c>
      <c r="K2019" s="9">
        <f>IF(telefony[[#This Row],[Czy komórkowy]]=1, telefony[[#This Row],[zakonczenie]]-telefony[[#This Row],[rozpoczecie]]+K2018, K2018)</f>
        <v>2.7512384259259273</v>
      </c>
      <c r="L2019" s="9">
        <f>IF(telefony[[#This Row],[Czy zagraniczne]]=1, telefony[[#This Row],[zakonczenie]]-telefony[[#This Row],[rozpoczecie]]+L2018, L2018)</f>
        <v>0.56186342592592686</v>
      </c>
      <c r="M2019" s="9">
        <f>IF(telefony[[#This Row],[Czy stacjonarny]]=1, telefony[[#This Row],[zakonczenie]]-telefony[[#This Row],[rozpoczecie]]+M2018, IF(telefony[[#This Row],[Czy komórkowy]]=1, telefony[[#This Row],[zakonczenie]]-telefony[[#This Row],[rozpoczecie]]+M2018, M2018))</f>
        <v>11.041076388888907</v>
      </c>
      <c r="N2019" s="2">
        <f>telefony[[#This Row],[zakonczenie]]-telefony[[#This Row],[rozpoczecie]]</f>
        <v>9.98842592592597E-3</v>
      </c>
      <c r="O2019">
        <f>IF(telefony[[#This Row],[Czy zagraniczne]]=1, ROUNDUP(telefony[[#This Row],[Trwanie]]*1440,0),0)</f>
        <v>0</v>
      </c>
      <c r="P2019" s="9">
        <f>IF(telefony[[#This Row],[Czy komórkowy]]=1, P2018+telefony[[#This Row],[Trwanie]], P2018)</f>
        <v>2.5865856481481497</v>
      </c>
      <c r="Q2019" s="9">
        <f>IF(telefony[[#This Row],[Czy stacjonarny]]=1, Q2018+telefony[[#This Row],[Trwanie]], Q2018)</f>
        <v>7.8989351851851808</v>
      </c>
    </row>
    <row r="2020" spans="1:17" x14ac:dyDescent="0.25">
      <c r="A2020">
        <v>8715278</v>
      </c>
      <c r="B2020" s="1">
        <v>42944</v>
      </c>
      <c r="C2020" s="2">
        <v>0.57146990740740744</v>
      </c>
      <c r="D2020" s="2">
        <v>0.57642361111111107</v>
      </c>
      <c r="E2020">
        <f>IF(LEN(telefony[[#This Row],[nr]]) = 7, 1,0)</f>
        <v>1</v>
      </c>
      <c r="F2020">
        <f>IF(LEN(telefony[[#This Row],[nr]]) = 8, 1,0)</f>
        <v>0</v>
      </c>
      <c r="G2020">
        <f>IF(LEN(telefony[[#This Row],[nr]]) &gt;= 10, 1,0)</f>
        <v>0</v>
      </c>
      <c r="H2020">
        <f>IF(AND(MID(telefony[[#This Row],[nr]],1,2)="12",  telefony[[#This Row],[Czy stacjonarny]]=1), 1,0)</f>
        <v>0</v>
      </c>
      <c r="I2020" s="2">
        <f>IF(telefony[[#This Row],[Czy stacjonarny na 12]]=1, telefony[[#This Row],[zakonczenie]]-telefony[[#This Row],[rozpoczecie]]+I2019, I2019)</f>
        <v>0.13293981481481454</v>
      </c>
      <c r="J2020" s="9">
        <f>IF(telefony[[#This Row],[Czy stacjonarny]]=1, telefony[[#This Row],[zakonczenie]]-telefony[[#This Row],[rozpoczecie]]+J2019, J2019)</f>
        <v>8.2947916666666597</v>
      </c>
      <c r="K2020" s="9">
        <f>IF(telefony[[#This Row],[Czy komórkowy]]=1, telefony[[#This Row],[zakonczenie]]-telefony[[#This Row],[rozpoczecie]]+K2019, K2019)</f>
        <v>2.7512384259259273</v>
      </c>
      <c r="L2020" s="9">
        <f>IF(telefony[[#This Row],[Czy zagraniczne]]=1, telefony[[#This Row],[zakonczenie]]-telefony[[#This Row],[rozpoczecie]]+L2019, L2019)</f>
        <v>0.56186342592592686</v>
      </c>
      <c r="M2020" s="9">
        <f>IF(telefony[[#This Row],[Czy stacjonarny]]=1, telefony[[#This Row],[zakonczenie]]-telefony[[#This Row],[rozpoczecie]]+M2019, IF(telefony[[#This Row],[Czy komórkowy]]=1, telefony[[#This Row],[zakonczenie]]-telefony[[#This Row],[rozpoczecie]]+M2019, M2019))</f>
        <v>11.046030092592611</v>
      </c>
      <c r="N2020" s="2">
        <f>telefony[[#This Row],[zakonczenie]]-telefony[[#This Row],[rozpoczecie]]</f>
        <v>4.9537037037036269E-3</v>
      </c>
      <c r="O2020">
        <f>IF(telefony[[#This Row],[Czy zagraniczne]]=1, ROUNDUP(telefony[[#This Row],[Trwanie]]*1440,0),0)</f>
        <v>0</v>
      </c>
      <c r="P2020" s="9">
        <f>IF(telefony[[#This Row],[Czy komórkowy]]=1, P2019+telefony[[#This Row],[Trwanie]], P2019)</f>
        <v>2.5865856481481497</v>
      </c>
      <c r="Q2020" s="9">
        <f>IF(telefony[[#This Row],[Czy stacjonarny]]=1, Q2019+telefony[[#This Row],[Trwanie]], Q2019)</f>
        <v>7.9038888888888845</v>
      </c>
    </row>
    <row r="2021" spans="1:17" x14ac:dyDescent="0.25">
      <c r="A2021">
        <v>1462418</v>
      </c>
      <c r="B2021" s="1">
        <v>42944</v>
      </c>
      <c r="C2021" s="2">
        <v>0.57186342592592587</v>
      </c>
      <c r="D2021" s="2">
        <v>0.57379629629629625</v>
      </c>
      <c r="E2021">
        <f>IF(LEN(telefony[[#This Row],[nr]]) = 7, 1,0)</f>
        <v>1</v>
      </c>
      <c r="F2021">
        <f>IF(LEN(telefony[[#This Row],[nr]]) = 8, 1,0)</f>
        <v>0</v>
      </c>
      <c r="G2021">
        <f>IF(LEN(telefony[[#This Row],[nr]]) &gt;= 10, 1,0)</f>
        <v>0</v>
      </c>
      <c r="H2021">
        <f>IF(AND(MID(telefony[[#This Row],[nr]],1,2)="12",  telefony[[#This Row],[Czy stacjonarny]]=1), 1,0)</f>
        <v>0</v>
      </c>
      <c r="I2021" s="2">
        <f>IF(telefony[[#This Row],[Czy stacjonarny na 12]]=1, telefony[[#This Row],[zakonczenie]]-telefony[[#This Row],[rozpoczecie]]+I2020, I2020)</f>
        <v>0.13293981481481454</v>
      </c>
      <c r="J2021" s="9">
        <f>IF(telefony[[#This Row],[Czy stacjonarny]]=1, telefony[[#This Row],[zakonczenie]]-telefony[[#This Row],[rozpoczecie]]+J2020, J2020)</f>
        <v>8.2967245370370293</v>
      </c>
      <c r="K2021" s="9">
        <f>IF(telefony[[#This Row],[Czy komórkowy]]=1, telefony[[#This Row],[zakonczenie]]-telefony[[#This Row],[rozpoczecie]]+K2020, K2020)</f>
        <v>2.7512384259259273</v>
      </c>
      <c r="L2021" s="9">
        <f>IF(telefony[[#This Row],[Czy zagraniczne]]=1, telefony[[#This Row],[zakonczenie]]-telefony[[#This Row],[rozpoczecie]]+L2020, L2020)</f>
        <v>0.56186342592592686</v>
      </c>
      <c r="M2021" s="9">
        <f>IF(telefony[[#This Row],[Czy stacjonarny]]=1, telefony[[#This Row],[zakonczenie]]-telefony[[#This Row],[rozpoczecie]]+M2020, IF(telefony[[#This Row],[Czy komórkowy]]=1, telefony[[#This Row],[zakonczenie]]-telefony[[#This Row],[rozpoczecie]]+M2020, M2020))</f>
        <v>11.047962962962981</v>
      </c>
      <c r="N2021" s="2">
        <f>telefony[[#This Row],[zakonczenie]]-telefony[[#This Row],[rozpoczecie]]</f>
        <v>1.9328703703703765E-3</v>
      </c>
      <c r="O2021">
        <f>IF(telefony[[#This Row],[Czy zagraniczne]]=1, ROUNDUP(telefony[[#This Row],[Trwanie]]*1440,0),0)</f>
        <v>0</v>
      </c>
      <c r="P2021" s="9">
        <f>IF(telefony[[#This Row],[Czy komórkowy]]=1, P2020+telefony[[#This Row],[Trwanie]], P2020)</f>
        <v>2.5865856481481497</v>
      </c>
      <c r="Q2021" s="9">
        <f>IF(telefony[[#This Row],[Czy stacjonarny]]=1, Q2020+telefony[[#This Row],[Trwanie]], Q2020)</f>
        <v>7.905821759259255</v>
      </c>
    </row>
    <row r="2022" spans="1:17" x14ac:dyDescent="0.25">
      <c r="A2022">
        <v>8077806</v>
      </c>
      <c r="B2022" s="1">
        <v>42944</v>
      </c>
      <c r="C2022" s="2">
        <v>0.57629629629629631</v>
      </c>
      <c r="D2022" s="2">
        <v>0.58628472222222228</v>
      </c>
      <c r="E2022">
        <f>IF(LEN(telefony[[#This Row],[nr]]) = 7, 1,0)</f>
        <v>1</v>
      </c>
      <c r="F2022">
        <f>IF(LEN(telefony[[#This Row],[nr]]) = 8, 1,0)</f>
        <v>0</v>
      </c>
      <c r="G2022">
        <f>IF(LEN(telefony[[#This Row],[nr]]) &gt;= 10, 1,0)</f>
        <v>0</v>
      </c>
      <c r="H2022">
        <f>IF(AND(MID(telefony[[#This Row],[nr]],1,2)="12",  telefony[[#This Row],[Czy stacjonarny]]=1), 1,0)</f>
        <v>0</v>
      </c>
      <c r="I2022" s="2">
        <f>IF(telefony[[#This Row],[Czy stacjonarny na 12]]=1, telefony[[#This Row],[zakonczenie]]-telefony[[#This Row],[rozpoczecie]]+I2021, I2021)</f>
        <v>0.13293981481481454</v>
      </c>
      <c r="J2022" s="9">
        <f>IF(telefony[[#This Row],[Czy stacjonarny]]=1, telefony[[#This Row],[zakonczenie]]-telefony[[#This Row],[rozpoczecie]]+J2021, J2021)</f>
        <v>8.3067129629629548</v>
      </c>
      <c r="K2022" s="9">
        <f>IF(telefony[[#This Row],[Czy komórkowy]]=1, telefony[[#This Row],[zakonczenie]]-telefony[[#This Row],[rozpoczecie]]+K2021, K2021)</f>
        <v>2.7512384259259273</v>
      </c>
      <c r="L2022" s="9">
        <f>IF(telefony[[#This Row],[Czy zagraniczne]]=1, telefony[[#This Row],[zakonczenie]]-telefony[[#This Row],[rozpoczecie]]+L2021, L2021)</f>
        <v>0.56186342592592686</v>
      </c>
      <c r="M2022" s="9">
        <f>IF(telefony[[#This Row],[Czy stacjonarny]]=1, telefony[[#This Row],[zakonczenie]]-telefony[[#This Row],[rozpoczecie]]+M2021, IF(telefony[[#This Row],[Czy komórkowy]]=1, telefony[[#This Row],[zakonczenie]]-telefony[[#This Row],[rozpoczecie]]+M2021, M2021))</f>
        <v>11.057951388888906</v>
      </c>
      <c r="N2022" s="2">
        <f>telefony[[#This Row],[zakonczenie]]-telefony[[#This Row],[rozpoczecie]]</f>
        <v>9.98842592592597E-3</v>
      </c>
      <c r="O2022">
        <f>IF(telefony[[#This Row],[Czy zagraniczne]]=1, ROUNDUP(telefony[[#This Row],[Trwanie]]*1440,0),0)</f>
        <v>0</v>
      </c>
      <c r="P2022" s="9">
        <f>IF(telefony[[#This Row],[Czy komórkowy]]=1, P2021+telefony[[#This Row],[Trwanie]], P2021)</f>
        <v>2.5865856481481497</v>
      </c>
      <c r="Q2022" s="9">
        <f>IF(telefony[[#This Row],[Czy stacjonarny]]=1, Q2021+telefony[[#This Row],[Trwanie]], Q2021)</f>
        <v>7.9158101851851814</v>
      </c>
    </row>
    <row r="2023" spans="1:17" x14ac:dyDescent="0.25">
      <c r="A2023">
        <v>5759409</v>
      </c>
      <c r="B2023" s="1">
        <v>42944</v>
      </c>
      <c r="C2023" s="2">
        <v>0.57835648148148144</v>
      </c>
      <c r="D2023" s="2">
        <v>0.58644675925925926</v>
      </c>
      <c r="E2023">
        <f>IF(LEN(telefony[[#This Row],[nr]]) = 7, 1,0)</f>
        <v>1</v>
      </c>
      <c r="F2023">
        <f>IF(LEN(telefony[[#This Row],[nr]]) = 8, 1,0)</f>
        <v>0</v>
      </c>
      <c r="G2023">
        <f>IF(LEN(telefony[[#This Row],[nr]]) &gt;= 10, 1,0)</f>
        <v>0</v>
      </c>
      <c r="H2023">
        <f>IF(AND(MID(telefony[[#This Row],[nr]],1,2)="12",  telefony[[#This Row],[Czy stacjonarny]]=1), 1,0)</f>
        <v>0</v>
      </c>
      <c r="I2023" s="2">
        <f>IF(telefony[[#This Row],[Czy stacjonarny na 12]]=1, telefony[[#This Row],[zakonczenie]]-telefony[[#This Row],[rozpoczecie]]+I2022, I2022)</f>
        <v>0.13293981481481454</v>
      </c>
      <c r="J2023" s="9">
        <f>IF(telefony[[#This Row],[Czy stacjonarny]]=1, telefony[[#This Row],[zakonczenie]]-telefony[[#This Row],[rozpoczecie]]+J2022, J2022)</f>
        <v>8.3148032407407335</v>
      </c>
      <c r="K2023" s="9">
        <f>IF(telefony[[#This Row],[Czy komórkowy]]=1, telefony[[#This Row],[zakonczenie]]-telefony[[#This Row],[rozpoczecie]]+K2022, K2022)</f>
        <v>2.7512384259259273</v>
      </c>
      <c r="L2023" s="9">
        <f>IF(telefony[[#This Row],[Czy zagraniczne]]=1, telefony[[#This Row],[zakonczenie]]-telefony[[#This Row],[rozpoczecie]]+L2022, L2022)</f>
        <v>0.56186342592592686</v>
      </c>
      <c r="M2023" s="9">
        <f>IF(telefony[[#This Row],[Czy stacjonarny]]=1, telefony[[#This Row],[zakonczenie]]-telefony[[#This Row],[rozpoczecie]]+M2022, IF(telefony[[#This Row],[Czy komórkowy]]=1, telefony[[#This Row],[zakonczenie]]-telefony[[#This Row],[rozpoczecie]]+M2022, M2022))</f>
        <v>11.066041666666685</v>
      </c>
      <c r="N2023" s="2">
        <f>telefony[[#This Row],[zakonczenie]]-telefony[[#This Row],[rozpoczecie]]</f>
        <v>8.0902777777778212E-3</v>
      </c>
      <c r="O2023">
        <f>IF(telefony[[#This Row],[Czy zagraniczne]]=1, ROUNDUP(telefony[[#This Row],[Trwanie]]*1440,0),0)</f>
        <v>0</v>
      </c>
      <c r="P2023" s="9">
        <f>IF(telefony[[#This Row],[Czy komórkowy]]=1, P2022+telefony[[#This Row],[Trwanie]], P2022)</f>
        <v>2.5865856481481497</v>
      </c>
      <c r="Q2023" s="9">
        <f>IF(telefony[[#This Row],[Czy stacjonarny]]=1, Q2022+telefony[[#This Row],[Trwanie]], Q2022)</f>
        <v>7.9239004629629592</v>
      </c>
    </row>
    <row r="2024" spans="1:17" x14ac:dyDescent="0.25">
      <c r="A2024">
        <v>6257971</v>
      </c>
      <c r="B2024" s="1">
        <v>42944</v>
      </c>
      <c r="C2024" s="2">
        <v>0.58331018518518518</v>
      </c>
      <c r="D2024" s="2">
        <v>0.58539351851851851</v>
      </c>
      <c r="E2024">
        <f>IF(LEN(telefony[[#This Row],[nr]]) = 7, 1,0)</f>
        <v>1</v>
      </c>
      <c r="F2024">
        <f>IF(LEN(telefony[[#This Row],[nr]]) = 8, 1,0)</f>
        <v>0</v>
      </c>
      <c r="G2024">
        <f>IF(LEN(telefony[[#This Row],[nr]]) &gt;= 10, 1,0)</f>
        <v>0</v>
      </c>
      <c r="H2024">
        <f>IF(AND(MID(telefony[[#This Row],[nr]],1,2)="12",  telefony[[#This Row],[Czy stacjonarny]]=1), 1,0)</f>
        <v>0</v>
      </c>
      <c r="I2024" s="2">
        <f>IF(telefony[[#This Row],[Czy stacjonarny na 12]]=1, telefony[[#This Row],[zakonczenie]]-telefony[[#This Row],[rozpoczecie]]+I2023, I2023)</f>
        <v>0.13293981481481454</v>
      </c>
      <c r="J2024" s="9">
        <f>IF(telefony[[#This Row],[Czy stacjonarny]]=1, telefony[[#This Row],[zakonczenie]]-telefony[[#This Row],[rozpoczecie]]+J2023, J2023)</f>
        <v>8.3168865740740667</v>
      </c>
      <c r="K2024" s="9">
        <f>IF(telefony[[#This Row],[Czy komórkowy]]=1, telefony[[#This Row],[zakonczenie]]-telefony[[#This Row],[rozpoczecie]]+K2023, K2023)</f>
        <v>2.7512384259259273</v>
      </c>
      <c r="L2024" s="9">
        <f>IF(telefony[[#This Row],[Czy zagraniczne]]=1, telefony[[#This Row],[zakonczenie]]-telefony[[#This Row],[rozpoczecie]]+L2023, L2023)</f>
        <v>0.56186342592592686</v>
      </c>
      <c r="M2024" s="9">
        <f>IF(telefony[[#This Row],[Czy stacjonarny]]=1, telefony[[#This Row],[zakonczenie]]-telefony[[#This Row],[rozpoczecie]]+M2023, IF(telefony[[#This Row],[Czy komórkowy]]=1, telefony[[#This Row],[zakonczenie]]-telefony[[#This Row],[rozpoczecie]]+M2023, M2023))</f>
        <v>11.068125000000018</v>
      </c>
      <c r="N2024" s="2">
        <f>telefony[[#This Row],[zakonczenie]]-telefony[[#This Row],[rozpoczecie]]</f>
        <v>2.0833333333333259E-3</v>
      </c>
      <c r="O2024">
        <f>IF(telefony[[#This Row],[Czy zagraniczne]]=1, ROUNDUP(telefony[[#This Row],[Trwanie]]*1440,0),0)</f>
        <v>0</v>
      </c>
      <c r="P2024" s="9">
        <f>IF(telefony[[#This Row],[Czy komórkowy]]=1, P2023+telefony[[#This Row],[Trwanie]], P2023)</f>
        <v>2.5865856481481497</v>
      </c>
      <c r="Q2024" s="9">
        <f>IF(telefony[[#This Row],[Czy stacjonarny]]=1, Q2023+telefony[[#This Row],[Trwanie]], Q2023)</f>
        <v>7.9259837962962925</v>
      </c>
    </row>
    <row r="2025" spans="1:17" x14ac:dyDescent="0.25">
      <c r="A2025">
        <v>91129571</v>
      </c>
      <c r="B2025" s="1">
        <v>42944</v>
      </c>
      <c r="C2025" s="2">
        <v>0.58353009259259259</v>
      </c>
      <c r="D2025" s="2">
        <v>0.58950231481481485</v>
      </c>
      <c r="E2025">
        <f>IF(LEN(telefony[[#This Row],[nr]]) = 7, 1,0)</f>
        <v>0</v>
      </c>
      <c r="F2025">
        <f>IF(LEN(telefony[[#This Row],[nr]]) = 8, 1,0)</f>
        <v>1</v>
      </c>
      <c r="G2025">
        <f>IF(LEN(telefony[[#This Row],[nr]]) &gt;= 10, 1,0)</f>
        <v>0</v>
      </c>
      <c r="H2025">
        <f>IF(AND(MID(telefony[[#This Row],[nr]],1,2)="12",  telefony[[#This Row],[Czy stacjonarny]]=1), 1,0)</f>
        <v>0</v>
      </c>
      <c r="I2025" s="2">
        <f>IF(telefony[[#This Row],[Czy stacjonarny na 12]]=1, telefony[[#This Row],[zakonczenie]]-telefony[[#This Row],[rozpoczecie]]+I2024, I2024)</f>
        <v>0.13293981481481454</v>
      </c>
      <c r="J2025" s="9">
        <f>IF(telefony[[#This Row],[Czy stacjonarny]]=1, telefony[[#This Row],[zakonczenie]]-telefony[[#This Row],[rozpoczecie]]+J2024, J2024)</f>
        <v>8.3168865740740667</v>
      </c>
      <c r="K2025" s="9">
        <f>IF(telefony[[#This Row],[Czy komórkowy]]=1, telefony[[#This Row],[zakonczenie]]-telefony[[#This Row],[rozpoczecie]]+K2024, K2024)</f>
        <v>2.7572106481481495</v>
      </c>
      <c r="L2025" s="9">
        <f>IF(telefony[[#This Row],[Czy zagraniczne]]=1, telefony[[#This Row],[zakonczenie]]-telefony[[#This Row],[rozpoczecie]]+L2024, L2024)</f>
        <v>0.56186342592592686</v>
      </c>
      <c r="M2025" s="9">
        <f>IF(telefony[[#This Row],[Czy stacjonarny]]=1, telefony[[#This Row],[zakonczenie]]-telefony[[#This Row],[rozpoczecie]]+M2024, IF(telefony[[#This Row],[Czy komórkowy]]=1, telefony[[#This Row],[zakonczenie]]-telefony[[#This Row],[rozpoczecie]]+M2024, M2024))</f>
        <v>11.074097222222241</v>
      </c>
      <c r="N2025" s="2">
        <f>telefony[[#This Row],[zakonczenie]]-telefony[[#This Row],[rozpoczecie]]</f>
        <v>5.9722222222222676E-3</v>
      </c>
      <c r="O2025">
        <f>IF(telefony[[#This Row],[Czy zagraniczne]]=1, ROUNDUP(telefony[[#This Row],[Trwanie]]*1440,0),0)</f>
        <v>0</v>
      </c>
      <c r="P2025" s="9">
        <f>IF(telefony[[#This Row],[Czy komórkowy]]=1, P2024+telefony[[#This Row],[Trwanie]], P2024)</f>
        <v>2.592557870370372</v>
      </c>
      <c r="Q2025" s="9">
        <f>IF(telefony[[#This Row],[Czy stacjonarny]]=1, Q2024+telefony[[#This Row],[Trwanie]], Q2024)</f>
        <v>7.9259837962962925</v>
      </c>
    </row>
    <row r="2026" spans="1:17" x14ac:dyDescent="0.25">
      <c r="A2026">
        <v>6884037</v>
      </c>
      <c r="B2026" s="1">
        <v>42944</v>
      </c>
      <c r="C2026" s="2">
        <v>0.58892361111111113</v>
      </c>
      <c r="D2026" s="2">
        <v>0.59381944444444446</v>
      </c>
      <c r="E2026">
        <f>IF(LEN(telefony[[#This Row],[nr]]) = 7, 1,0)</f>
        <v>1</v>
      </c>
      <c r="F2026">
        <f>IF(LEN(telefony[[#This Row],[nr]]) = 8, 1,0)</f>
        <v>0</v>
      </c>
      <c r="G2026">
        <f>IF(LEN(telefony[[#This Row],[nr]]) &gt;= 10, 1,0)</f>
        <v>0</v>
      </c>
      <c r="H2026">
        <f>IF(AND(MID(telefony[[#This Row],[nr]],1,2)="12",  telefony[[#This Row],[Czy stacjonarny]]=1), 1,0)</f>
        <v>0</v>
      </c>
      <c r="I2026" s="2">
        <f>IF(telefony[[#This Row],[Czy stacjonarny na 12]]=1, telefony[[#This Row],[zakonczenie]]-telefony[[#This Row],[rozpoczecie]]+I2025, I2025)</f>
        <v>0.13293981481481454</v>
      </c>
      <c r="J2026" s="9">
        <f>IF(telefony[[#This Row],[Czy stacjonarny]]=1, telefony[[#This Row],[zakonczenie]]-telefony[[#This Row],[rozpoczecie]]+J2025, J2025)</f>
        <v>8.3217824074074009</v>
      </c>
      <c r="K2026" s="9">
        <f>IF(telefony[[#This Row],[Czy komórkowy]]=1, telefony[[#This Row],[zakonczenie]]-telefony[[#This Row],[rozpoczecie]]+K2025, K2025)</f>
        <v>2.7572106481481495</v>
      </c>
      <c r="L2026" s="9">
        <f>IF(telefony[[#This Row],[Czy zagraniczne]]=1, telefony[[#This Row],[zakonczenie]]-telefony[[#This Row],[rozpoczecie]]+L2025, L2025)</f>
        <v>0.56186342592592686</v>
      </c>
      <c r="M2026" s="9">
        <f>IF(telefony[[#This Row],[Czy stacjonarny]]=1, telefony[[#This Row],[zakonczenie]]-telefony[[#This Row],[rozpoczecie]]+M2025, IF(telefony[[#This Row],[Czy komórkowy]]=1, telefony[[#This Row],[zakonczenie]]-telefony[[#This Row],[rozpoczecie]]+M2025, M2025))</f>
        <v>11.078993055555575</v>
      </c>
      <c r="N2026" s="2">
        <f>telefony[[#This Row],[zakonczenie]]-telefony[[#This Row],[rozpoczecie]]</f>
        <v>4.8958333333333215E-3</v>
      </c>
      <c r="O2026">
        <f>IF(telefony[[#This Row],[Czy zagraniczne]]=1, ROUNDUP(telefony[[#This Row],[Trwanie]]*1440,0),0)</f>
        <v>0</v>
      </c>
      <c r="P2026" s="9">
        <f>IF(telefony[[#This Row],[Czy komórkowy]]=1, P2025+telefony[[#This Row],[Trwanie]], P2025)</f>
        <v>2.592557870370372</v>
      </c>
      <c r="Q2026" s="9">
        <f>IF(telefony[[#This Row],[Czy stacjonarny]]=1, Q2025+telefony[[#This Row],[Trwanie]], Q2025)</f>
        <v>7.9308796296296258</v>
      </c>
    </row>
    <row r="2027" spans="1:17" x14ac:dyDescent="0.25">
      <c r="A2027">
        <v>6657074</v>
      </c>
      <c r="B2027" s="1">
        <v>42944</v>
      </c>
      <c r="C2027" s="2">
        <v>0.59035879629629628</v>
      </c>
      <c r="D2027" s="2">
        <v>0.5992939814814815</v>
      </c>
      <c r="E2027">
        <f>IF(LEN(telefony[[#This Row],[nr]]) = 7, 1,0)</f>
        <v>1</v>
      </c>
      <c r="F2027">
        <f>IF(LEN(telefony[[#This Row],[nr]]) = 8, 1,0)</f>
        <v>0</v>
      </c>
      <c r="G2027">
        <f>IF(LEN(telefony[[#This Row],[nr]]) &gt;= 10, 1,0)</f>
        <v>0</v>
      </c>
      <c r="H2027">
        <f>IF(AND(MID(telefony[[#This Row],[nr]],1,2)="12",  telefony[[#This Row],[Czy stacjonarny]]=1), 1,0)</f>
        <v>0</v>
      </c>
      <c r="I2027" s="2">
        <f>IF(telefony[[#This Row],[Czy stacjonarny na 12]]=1, telefony[[#This Row],[zakonczenie]]-telefony[[#This Row],[rozpoczecie]]+I2026, I2026)</f>
        <v>0.13293981481481454</v>
      </c>
      <c r="J2027" s="9">
        <f>IF(telefony[[#This Row],[Czy stacjonarny]]=1, telefony[[#This Row],[zakonczenie]]-telefony[[#This Row],[rozpoczecie]]+J2026, J2026)</f>
        <v>8.3307175925925865</v>
      </c>
      <c r="K2027" s="9">
        <f>IF(telefony[[#This Row],[Czy komórkowy]]=1, telefony[[#This Row],[zakonczenie]]-telefony[[#This Row],[rozpoczecie]]+K2026, K2026)</f>
        <v>2.7572106481481495</v>
      </c>
      <c r="L2027" s="9">
        <f>IF(telefony[[#This Row],[Czy zagraniczne]]=1, telefony[[#This Row],[zakonczenie]]-telefony[[#This Row],[rozpoczecie]]+L2026, L2026)</f>
        <v>0.56186342592592686</v>
      </c>
      <c r="M2027" s="9">
        <f>IF(telefony[[#This Row],[Czy stacjonarny]]=1, telefony[[#This Row],[zakonczenie]]-telefony[[#This Row],[rozpoczecie]]+M2026, IF(telefony[[#This Row],[Czy komórkowy]]=1, telefony[[#This Row],[zakonczenie]]-telefony[[#This Row],[rozpoczecie]]+M2026, M2026))</f>
        <v>11.08792824074076</v>
      </c>
      <c r="N2027" s="2">
        <f>telefony[[#This Row],[zakonczenie]]-telefony[[#This Row],[rozpoczecie]]</f>
        <v>8.9351851851852127E-3</v>
      </c>
      <c r="O2027">
        <f>IF(telefony[[#This Row],[Czy zagraniczne]]=1, ROUNDUP(telefony[[#This Row],[Trwanie]]*1440,0),0)</f>
        <v>0</v>
      </c>
      <c r="P2027" s="9">
        <f>IF(telefony[[#This Row],[Czy komórkowy]]=1, P2026+telefony[[#This Row],[Trwanie]], P2026)</f>
        <v>2.592557870370372</v>
      </c>
      <c r="Q2027" s="9">
        <f>IF(telefony[[#This Row],[Czy stacjonarny]]=1, Q2026+telefony[[#This Row],[Trwanie]], Q2026)</f>
        <v>7.9398148148148113</v>
      </c>
    </row>
    <row r="2028" spans="1:17" x14ac:dyDescent="0.25">
      <c r="A2028">
        <v>2211277198</v>
      </c>
      <c r="B2028" s="1">
        <v>42944</v>
      </c>
      <c r="C2028" s="2">
        <v>0.59439814814814818</v>
      </c>
      <c r="D2028" s="2">
        <v>0.60048611111111116</v>
      </c>
      <c r="E2028">
        <f>IF(LEN(telefony[[#This Row],[nr]]) = 7, 1,0)</f>
        <v>0</v>
      </c>
      <c r="F2028">
        <f>IF(LEN(telefony[[#This Row],[nr]]) = 8, 1,0)</f>
        <v>0</v>
      </c>
      <c r="G2028">
        <f>IF(LEN(telefony[[#This Row],[nr]]) &gt;= 10, 1,0)</f>
        <v>1</v>
      </c>
      <c r="H2028">
        <f>IF(AND(MID(telefony[[#This Row],[nr]],1,2)="12",  telefony[[#This Row],[Czy stacjonarny]]=1), 1,0)</f>
        <v>0</v>
      </c>
      <c r="I2028" s="2">
        <f>IF(telefony[[#This Row],[Czy stacjonarny na 12]]=1, telefony[[#This Row],[zakonczenie]]-telefony[[#This Row],[rozpoczecie]]+I2027, I2027)</f>
        <v>0.13293981481481454</v>
      </c>
      <c r="J2028" s="9">
        <f>IF(telefony[[#This Row],[Czy stacjonarny]]=1, telefony[[#This Row],[zakonczenie]]-telefony[[#This Row],[rozpoczecie]]+J2027, J2027)</f>
        <v>8.3307175925925865</v>
      </c>
      <c r="K2028" s="9">
        <f>IF(telefony[[#This Row],[Czy komórkowy]]=1, telefony[[#This Row],[zakonczenie]]-telefony[[#This Row],[rozpoczecie]]+K2027, K2027)</f>
        <v>2.7572106481481495</v>
      </c>
      <c r="L2028" s="9">
        <f>IF(telefony[[#This Row],[Czy zagraniczne]]=1, telefony[[#This Row],[zakonczenie]]-telefony[[#This Row],[rozpoczecie]]+L2027, L2027)</f>
        <v>0.56795138888888985</v>
      </c>
      <c r="M2028" s="9">
        <f>IF(telefony[[#This Row],[Czy stacjonarny]]=1, telefony[[#This Row],[zakonczenie]]-telefony[[#This Row],[rozpoczecie]]+M2027, IF(telefony[[#This Row],[Czy komórkowy]]=1, telefony[[#This Row],[zakonczenie]]-telefony[[#This Row],[rozpoczecie]]+M2027, M2027))</f>
        <v>11.08792824074076</v>
      </c>
      <c r="N2028" s="2">
        <f>telefony[[#This Row],[zakonczenie]]-telefony[[#This Row],[rozpoczecie]]</f>
        <v>6.0879629629629894E-3</v>
      </c>
      <c r="O2028">
        <f>IF(telefony[[#This Row],[Czy zagraniczne]]=1, ROUNDUP(telefony[[#This Row],[Trwanie]]*1440,0),0)</f>
        <v>9</v>
      </c>
      <c r="P2028" s="9">
        <f>IF(telefony[[#This Row],[Czy komórkowy]]=1, P2027+telefony[[#This Row],[Trwanie]], P2027)</f>
        <v>2.592557870370372</v>
      </c>
      <c r="Q2028" s="9">
        <f>IF(telefony[[#This Row],[Czy stacjonarny]]=1, Q2027+telefony[[#This Row],[Trwanie]], Q2027)</f>
        <v>7.9398148148148113</v>
      </c>
    </row>
    <row r="2029" spans="1:17" x14ac:dyDescent="0.25">
      <c r="A2029">
        <v>26766818</v>
      </c>
      <c r="B2029" s="1">
        <v>42944</v>
      </c>
      <c r="C2029" s="2">
        <v>0.59788194444444442</v>
      </c>
      <c r="D2029" s="2">
        <v>0.60576388888888888</v>
      </c>
      <c r="E2029">
        <f>IF(LEN(telefony[[#This Row],[nr]]) = 7, 1,0)</f>
        <v>0</v>
      </c>
      <c r="F2029">
        <f>IF(LEN(telefony[[#This Row],[nr]]) = 8, 1,0)</f>
        <v>1</v>
      </c>
      <c r="G2029">
        <f>IF(LEN(telefony[[#This Row],[nr]]) &gt;= 10, 1,0)</f>
        <v>0</v>
      </c>
      <c r="H2029">
        <f>IF(AND(MID(telefony[[#This Row],[nr]],1,2)="12",  telefony[[#This Row],[Czy stacjonarny]]=1), 1,0)</f>
        <v>0</v>
      </c>
      <c r="I2029" s="2">
        <f>IF(telefony[[#This Row],[Czy stacjonarny na 12]]=1, telefony[[#This Row],[zakonczenie]]-telefony[[#This Row],[rozpoczecie]]+I2028, I2028)</f>
        <v>0.13293981481481454</v>
      </c>
      <c r="J2029" s="9">
        <f>IF(telefony[[#This Row],[Czy stacjonarny]]=1, telefony[[#This Row],[zakonczenie]]-telefony[[#This Row],[rozpoczecie]]+J2028, J2028)</f>
        <v>8.3307175925925865</v>
      </c>
      <c r="K2029" s="9">
        <f>IF(telefony[[#This Row],[Czy komórkowy]]=1, telefony[[#This Row],[zakonczenie]]-telefony[[#This Row],[rozpoczecie]]+K2028, K2028)</f>
        <v>2.7650925925925938</v>
      </c>
      <c r="L2029" s="9">
        <f>IF(telefony[[#This Row],[Czy zagraniczne]]=1, telefony[[#This Row],[zakonczenie]]-telefony[[#This Row],[rozpoczecie]]+L2028, L2028)</f>
        <v>0.56795138888888985</v>
      </c>
      <c r="M2029" s="9">
        <f>IF(telefony[[#This Row],[Czy stacjonarny]]=1, telefony[[#This Row],[zakonczenie]]-telefony[[#This Row],[rozpoczecie]]+M2028, IF(telefony[[#This Row],[Czy komórkowy]]=1, telefony[[#This Row],[zakonczenie]]-telefony[[#This Row],[rozpoczecie]]+M2028, M2028))</f>
        <v>11.095810185185204</v>
      </c>
      <c r="N2029" s="2">
        <f>telefony[[#This Row],[zakonczenie]]-telefony[[#This Row],[rozpoczecie]]</f>
        <v>7.8819444444444553E-3</v>
      </c>
      <c r="O2029">
        <f>IF(telefony[[#This Row],[Czy zagraniczne]]=1, ROUNDUP(telefony[[#This Row],[Trwanie]]*1440,0),0)</f>
        <v>0</v>
      </c>
      <c r="P2029" s="9">
        <f>IF(telefony[[#This Row],[Czy komórkowy]]=1, P2028+telefony[[#This Row],[Trwanie]], P2028)</f>
        <v>2.6004398148148162</v>
      </c>
      <c r="Q2029" s="9">
        <f>IF(telefony[[#This Row],[Czy stacjonarny]]=1, Q2028+telefony[[#This Row],[Trwanie]], Q2028)</f>
        <v>7.9398148148148113</v>
      </c>
    </row>
    <row r="2030" spans="1:17" x14ac:dyDescent="0.25">
      <c r="A2030">
        <v>4473835</v>
      </c>
      <c r="B2030" s="1">
        <v>42944</v>
      </c>
      <c r="C2030" s="2">
        <v>0.60322916666666671</v>
      </c>
      <c r="D2030" s="2">
        <v>0.60628472222222218</v>
      </c>
      <c r="E2030">
        <f>IF(LEN(telefony[[#This Row],[nr]]) = 7, 1,0)</f>
        <v>1</v>
      </c>
      <c r="F2030">
        <f>IF(LEN(telefony[[#This Row],[nr]]) = 8, 1,0)</f>
        <v>0</v>
      </c>
      <c r="G2030">
        <f>IF(LEN(telefony[[#This Row],[nr]]) &gt;= 10, 1,0)</f>
        <v>0</v>
      </c>
      <c r="H2030">
        <f>IF(AND(MID(telefony[[#This Row],[nr]],1,2)="12",  telefony[[#This Row],[Czy stacjonarny]]=1), 1,0)</f>
        <v>0</v>
      </c>
      <c r="I2030" s="2">
        <f>IF(telefony[[#This Row],[Czy stacjonarny na 12]]=1, telefony[[#This Row],[zakonczenie]]-telefony[[#This Row],[rozpoczecie]]+I2029, I2029)</f>
        <v>0.13293981481481454</v>
      </c>
      <c r="J2030" s="9">
        <f>IF(telefony[[#This Row],[Czy stacjonarny]]=1, telefony[[#This Row],[zakonczenie]]-telefony[[#This Row],[rozpoczecie]]+J2029, J2029)</f>
        <v>8.3337731481481416</v>
      </c>
      <c r="K2030" s="9">
        <f>IF(telefony[[#This Row],[Czy komórkowy]]=1, telefony[[#This Row],[zakonczenie]]-telefony[[#This Row],[rozpoczecie]]+K2029, K2029)</f>
        <v>2.7650925925925938</v>
      </c>
      <c r="L2030" s="9">
        <f>IF(telefony[[#This Row],[Czy zagraniczne]]=1, telefony[[#This Row],[zakonczenie]]-telefony[[#This Row],[rozpoczecie]]+L2029, L2029)</f>
        <v>0.56795138888888985</v>
      </c>
      <c r="M2030" s="9">
        <f>IF(telefony[[#This Row],[Czy stacjonarny]]=1, telefony[[#This Row],[zakonczenie]]-telefony[[#This Row],[rozpoczecie]]+M2029, IF(telefony[[#This Row],[Czy komórkowy]]=1, telefony[[#This Row],[zakonczenie]]-telefony[[#This Row],[rozpoczecie]]+M2029, M2029))</f>
        <v>11.098865740740759</v>
      </c>
      <c r="N2030" s="2">
        <f>telefony[[#This Row],[zakonczenie]]-telefony[[#This Row],[rozpoczecie]]</f>
        <v>3.0555555555554781E-3</v>
      </c>
      <c r="O2030">
        <f>IF(telefony[[#This Row],[Czy zagraniczne]]=1, ROUNDUP(telefony[[#This Row],[Trwanie]]*1440,0),0)</f>
        <v>0</v>
      </c>
      <c r="P2030" s="9">
        <f>IF(telefony[[#This Row],[Czy komórkowy]]=1, P2029+telefony[[#This Row],[Trwanie]], P2029)</f>
        <v>2.6004398148148162</v>
      </c>
      <c r="Q2030" s="9">
        <f>IF(telefony[[#This Row],[Czy stacjonarny]]=1, Q2029+telefony[[#This Row],[Trwanie]], Q2029)</f>
        <v>7.9428703703703665</v>
      </c>
    </row>
    <row r="2031" spans="1:17" x14ac:dyDescent="0.25">
      <c r="A2031">
        <v>9941776</v>
      </c>
      <c r="B2031" s="1">
        <v>42944</v>
      </c>
      <c r="C2031" s="2">
        <v>0.60745370370370366</v>
      </c>
      <c r="D2031" s="2">
        <v>0.61017361111111112</v>
      </c>
      <c r="E2031">
        <f>IF(LEN(telefony[[#This Row],[nr]]) = 7, 1,0)</f>
        <v>1</v>
      </c>
      <c r="F2031">
        <f>IF(LEN(telefony[[#This Row],[nr]]) = 8, 1,0)</f>
        <v>0</v>
      </c>
      <c r="G2031">
        <f>IF(LEN(telefony[[#This Row],[nr]]) &gt;= 10, 1,0)</f>
        <v>0</v>
      </c>
      <c r="H2031">
        <f>IF(AND(MID(telefony[[#This Row],[nr]],1,2)="12",  telefony[[#This Row],[Czy stacjonarny]]=1), 1,0)</f>
        <v>0</v>
      </c>
      <c r="I2031" s="2">
        <f>IF(telefony[[#This Row],[Czy stacjonarny na 12]]=1, telefony[[#This Row],[zakonczenie]]-telefony[[#This Row],[rozpoczecie]]+I2030, I2030)</f>
        <v>0.13293981481481454</v>
      </c>
      <c r="J2031" s="9">
        <f>IF(telefony[[#This Row],[Czy stacjonarny]]=1, telefony[[#This Row],[zakonczenie]]-telefony[[#This Row],[rozpoczecie]]+J2030, J2030)</f>
        <v>8.3364930555555485</v>
      </c>
      <c r="K2031" s="9">
        <f>IF(telefony[[#This Row],[Czy komórkowy]]=1, telefony[[#This Row],[zakonczenie]]-telefony[[#This Row],[rozpoczecie]]+K2030, K2030)</f>
        <v>2.7650925925925938</v>
      </c>
      <c r="L2031" s="9">
        <f>IF(telefony[[#This Row],[Czy zagraniczne]]=1, telefony[[#This Row],[zakonczenie]]-telefony[[#This Row],[rozpoczecie]]+L2030, L2030)</f>
        <v>0.56795138888888985</v>
      </c>
      <c r="M2031" s="9">
        <f>IF(telefony[[#This Row],[Czy stacjonarny]]=1, telefony[[#This Row],[zakonczenie]]-telefony[[#This Row],[rozpoczecie]]+M2030, IF(telefony[[#This Row],[Czy komórkowy]]=1, telefony[[#This Row],[zakonczenie]]-telefony[[#This Row],[rozpoczecie]]+M2030, M2030))</f>
        <v>11.101585648148166</v>
      </c>
      <c r="N2031" s="2">
        <f>telefony[[#This Row],[zakonczenie]]-telefony[[#This Row],[rozpoczecie]]</f>
        <v>2.7199074074074625E-3</v>
      </c>
      <c r="O2031">
        <f>IF(telefony[[#This Row],[Czy zagraniczne]]=1, ROUNDUP(telefony[[#This Row],[Trwanie]]*1440,0),0)</f>
        <v>0</v>
      </c>
      <c r="P2031" s="9">
        <f>IF(telefony[[#This Row],[Czy komórkowy]]=1, P2030+telefony[[#This Row],[Trwanie]], P2030)</f>
        <v>2.6004398148148162</v>
      </c>
      <c r="Q2031" s="9">
        <f>IF(telefony[[#This Row],[Czy stacjonarny]]=1, Q2030+telefony[[#This Row],[Trwanie]], Q2030)</f>
        <v>7.9455902777777743</v>
      </c>
    </row>
    <row r="2032" spans="1:17" x14ac:dyDescent="0.25">
      <c r="A2032">
        <v>9045402</v>
      </c>
      <c r="B2032" s="1">
        <v>42944</v>
      </c>
      <c r="C2032" s="2">
        <v>0.61322916666666671</v>
      </c>
      <c r="D2032" s="2">
        <v>0.62153935185185183</v>
      </c>
      <c r="E2032">
        <f>IF(LEN(telefony[[#This Row],[nr]]) = 7, 1,0)</f>
        <v>1</v>
      </c>
      <c r="F2032">
        <f>IF(LEN(telefony[[#This Row],[nr]]) = 8, 1,0)</f>
        <v>0</v>
      </c>
      <c r="G2032">
        <f>IF(LEN(telefony[[#This Row],[nr]]) &gt;= 10, 1,0)</f>
        <v>0</v>
      </c>
      <c r="H2032">
        <f>IF(AND(MID(telefony[[#This Row],[nr]],1,2)="12",  telefony[[#This Row],[Czy stacjonarny]]=1), 1,0)</f>
        <v>0</v>
      </c>
      <c r="I2032" s="2">
        <f>IF(telefony[[#This Row],[Czy stacjonarny na 12]]=1, telefony[[#This Row],[zakonczenie]]-telefony[[#This Row],[rozpoczecie]]+I2031, I2031)</f>
        <v>0.13293981481481454</v>
      </c>
      <c r="J2032" s="9">
        <f>IF(telefony[[#This Row],[Czy stacjonarny]]=1, telefony[[#This Row],[zakonczenie]]-telefony[[#This Row],[rozpoczecie]]+J2031, J2031)</f>
        <v>8.3448032407407329</v>
      </c>
      <c r="K2032" s="9">
        <f>IF(telefony[[#This Row],[Czy komórkowy]]=1, telefony[[#This Row],[zakonczenie]]-telefony[[#This Row],[rozpoczecie]]+K2031, K2031)</f>
        <v>2.7650925925925938</v>
      </c>
      <c r="L2032" s="9">
        <f>IF(telefony[[#This Row],[Czy zagraniczne]]=1, telefony[[#This Row],[zakonczenie]]-telefony[[#This Row],[rozpoczecie]]+L2031, L2031)</f>
        <v>0.56795138888888985</v>
      </c>
      <c r="M2032" s="9">
        <f>IF(telefony[[#This Row],[Czy stacjonarny]]=1, telefony[[#This Row],[zakonczenie]]-telefony[[#This Row],[rozpoczecie]]+M2031, IF(telefony[[#This Row],[Czy komórkowy]]=1, telefony[[#This Row],[zakonczenie]]-telefony[[#This Row],[rozpoczecie]]+M2031, M2031))</f>
        <v>11.109895833333351</v>
      </c>
      <c r="N2032" s="2">
        <f>telefony[[#This Row],[zakonczenie]]-telefony[[#This Row],[rozpoczecie]]</f>
        <v>8.310185185185115E-3</v>
      </c>
      <c r="O2032">
        <f>IF(telefony[[#This Row],[Czy zagraniczne]]=1, ROUNDUP(telefony[[#This Row],[Trwanie]]*1440,0),0)</f>
        <v>0</v>
      </c>
      <c r="P2032" s="9">
        <f>IF(telefony[[#This Row],[Czy komórkowy]]=1, P2031+telefony[[#This Row],[Trwanie]], P2031)</f>
        <v>2.6004398148148162</v>
      </c>
      <c r="Q2032" s="9">
        <f>IF(telefony[[#This Row],[Czy stacjonarny]]=1, Q2031+telefony[[#This Row],[Trwanie]], Q2031)</f>
        <v>7.9539004629629595</v>
      </c>
    </row>
    <row r="2033" spans="1:17" x14ac:dyDescent="0.25">
      <c r="A2033">
        <v>7662302259</v>
      </c>
      <c r="B2033" s="1">
        <v>42944</v>
      </c>
      <c r="C2033" s="2">
        <v>0.61570601851851847</v>
      </c>
      <c r="D2033" s="2">
        <v>0.62429398148148152</v>
      </c>
      <c r="E2033">
        <f>IF(LEN(telefony[[#This Row],[nr]]) = 7, 1,0)</f>
        <v>0</v>
      </c>
      <c r="F2033">
        <f>IF(LEN(telefony[[#This Row],[nr]]) = 8, 1,0)</f>
        <v>0</v>
      </c>
      <c r="G2033">
        <f>IF(LEN(telefony[[#This Row],[nr]]) &gt;= 10, 1,0)</f>
        <v>1</v>
      </c>
      <c r="H2033">
        <f>IF(AND(MID(telefony[[#This Row],[nr]],1,2)="12",  telefony[[#This Row],[Czy stacjonarny]]=1), 1,0)</f>
        <v>0</v>
      </c>
      <c r="I2033" s="2">
        <f>IF(telefony[[#This Row],[Czy stacjonarny na 12]]=1, telefony[[#This Row],[zakonczenie]]-telefony[[#This Row],[rozpoczecie]]+I2032, I2032)</f>
        <v>0.13293981481481454</v>
      </c>
      <c r="J2033" s="9">
        <f>IF(telefony[[#This Row],[Czy stacjonarny]]=1, telefony[[#This Row],[zakonczenie]]-telefony[[#This Row],[rozpoczecie]]+J2032, J2032)</f>
        <v>8.3448032407407329</v>
      </c>
      <c r="K2033" s="9">
        <f>IF(telefony[[#This Row],[Czy komórkowy]]=1, telefony[[#This Row],[zakonczenie]]-telefony[[#This Row],[rozpoczecie]]+K2032, K2032)</f>
        <v>2.7650925925925938</v>
      </c>
      <c r="L2033" s="9">
        <f>IF(telefony[[#This Row],[Czy zagraniczne]]=1, telefony[[#This Row],[zakonczenie]]-telefony[[#This Row],[rozpoczecie]]+L2032, L2032)</f>
        <v>0.5765393518518529</v>
      </c>
      <c r="M2033" s="9">
        <f>IF(telefony[[#This Row],[Czy stacjonarny]]=1, telefony[[#This Row],[zakonczenie]]-telefony[[#This Row],[rozpoczecie]]+M2032, IF(telefony[[#This Row],[Czy komórkowy]]=1, telefony[[#This Row],[zakonczenie]]-telefony[[#This Row],[rozpoczecie]]+M2032, M2032))</f>
        <v>11.109895833333351</v>
      </c>
      <c r="N2033" s="2">
        <f>telefony[[#This Row],[zakonczenie]]-telefony[[#This Row],[rozpoczecie]]</f>
        <v>8.5879629629630472E-3</v>
      </c>
      <c r="O2033">
        <f>IF(telefony[[#This Row],[Czy zagraniczne]]=1, ROUNDUP(telefony[[#This Row],[Trwanie]]*1440,0),0)</f>
        <v>13</v>
      </c>
      <c r="P2033" s="9">
        <f>IF(telefony[[#This Row],[Czy komórkowy]]=1, P2032+telefony[[#This Row],[Trwanie]], P2032)</f>
        <v>2.6004398148148162</v>
      </c>
      <c r="Q2033" s="9">
        <f>IF(telefony[[#This Row],[Czy stacjonarny]]=1, Q2032+telefony[[#This Row],[Trwanie]], Q2032)</f>
        <v>7.9539004629629595</v>
      </c>
    </row>
    <row r="2034" spans="1:17" x14ac:dyDescent="0.25">
      <c r="A2034">
        <v>2756059784</v>
      </c>
      <c r="B2034" s="1">
        <v>42944</v>
      </c>
      <c r="C2034" s="2">
        <v>0.61962962962962964</v>
      </c>
      <c r="D2034" s="2">
        <v>0.62399305555555551</v>
      </c>
      <c r="E2034">
        <f>IF(LEN(telefony[[#This Row],[nr]]) = 7, 1,0)</f>
        <v>0</v>
      </c>
      <c r="F2034">
        <f>IF(LEN(telefony[[#This Row],[nr]]) = 8, 1,0)</f>
        <v>0</v>
      </c>
      <c r="G2034">
        <f>IF(LEN(telefony[[#This Row],[nr]]) &gt;= 10, 1,0)</f>
        <v>1</v>
      </c>
      <c r="H2034">
        <f>IF(AND(MID(telefony[[#This Row],[nr]],1,2)="12",  telefony[[#This Row],[Czy stacjonarny]]=1), 1,0)</f>
        <v>0</v>
      </c>
      <c r="I2034" s="2">
        <f>IF(telefony[[#This Row],[Czy stacjonarny na 12]]=1, telefony[[#This Row],[zakonczenie]]-telefony[[#This Row],[rozpoczecie]]+I2033, I2033)</f>
        <v>0.13293981481481454</v>
      </c>
      <c r="J2034" s="9">
        <f>IF(telefony[[#This Row],[Czy stacjonarny]]=1, telefony[[#This Row],[zakonczenie]]-telefony[[#This Row],[rozpoczecie]]+J2033, J2033)</f>
        <v>8.3448032407407329</v>
      </c>
      <c r="K2034" s="9">
        <f>IF(telefony[[#This Row],[Czy komórkowy]]=1, telefony[[#This Row],[zakonczenie]]-telefony[[#This Row],[rozpoczecie]]+K2033, K2033)</f>
        <v>2.7650925925925938</v>
      </c>
      <c r="L2034" s="9">
        <f>IF(telefony[[#This Row],[Czy zagraniczne]]=1, telefony[[#This Row],[zakonczenie]]-telefony[[#This Row],[rozpoczecie]]+L2033, L2033)</f>
        <v>0.58090277777777877</v>
      </c>
      <c r="M2034" s="9">
        <f>IF(telefony[[#This Row],[Czy stacjonarny]]=1, telefony[[#This Row],[zakonczenie]]-telefony[[#This Row],[rozpoczecie]]+M2033, IF(telefony[[#This Row],[Czy komórkowy]]=1, telefony[[#This Row],[zakonczenie]]-telefony[[#This Row],[rozpoczecie]]+M2033, M2033))</f>
        <v>11.109895833333351</v>
      </c>
      <c r="N2034" s="2">
        <f>telefony[[#This Row],[zakonczenie]]-telefony[[#This Row],[rozpoczecie]]</f>
        <v>4.3634259259258679E-3</v>
      </c>
      <c r="O2034">
        <f>IF(telefony[[#This Row],[Czy zagraniczne]]=1, ROUNDUP(telefony[[#This Row],[Trwanie]]*1440,0),0)</f>
        <v>7</v>
      </c>
      <c r="P2034" s="9">
        <f>IF(telefony[[#This Row],[Czy komórkowy]]=1, P2033+telefony[[#This Row],[Trwanie]], P2033)</f>
        <v>2.6004398148148162</v>
      </c>
      <c r="Q2034" s="9">
        <f>IF(telefony[[#This Row],[Czy stacjonarny]]=1, Q2033+telefony[[#This Row],[Trwanie]], Q2033)</f>
        <v>7.9539004629629595</v>
      </c>
    </row>
    <row r="2035" spans="1:17" x14ac:dyDescent="0.25">
      <c r="A2035">
        <v>8667012</v>
      </c>
      <c r="B2035" s="1">
        <v>42944</v>
      </c>
      <c r="C2035" s="2">
        <v>0.62204861111111109</v>
      </c>
      <c r="D2035" s="2">
        <v>0.62440972222222224</v>
      </c>
      <c r="E2035">
        <f>IF(LEN(telefony[[#This Row],[nr]]) = 7, 1,0)</f>
        <v>1</v>
      </c>
      <c r="F2035">
        <f>IF(LEN(telefony[[#This Row],[nr]]) = 8, 1,0)</f>
        <v>0</v>
      </c>
      <c r="G2035">
        <f>IF(LEN(telefony[[#This Row],[nr]]) &gt;= 10, 1,0)</f>
        <v>0</v>
      </c>
      <c r="H2035">
        <f>IF(AND(MID(telefony[[#This Row],[nr]],1,2)="12",  telefony[[#This Row],[Czy stacjonarny]]=1), 1,0)</f>
        <v>0</v>
      </c>
      <c r="I2035" s="2">
        <f>IF(telefony[[#This Row],[Czy stacjonarny na 12]]=1, telefony[[#This Row],[zakonczenie]]-telefony[[#This Row],[rozpoczecie]]+I2034, I2034)</f>
        <v>0.13293981481481454</v>
      </c>
      <c r="J2035" s="9">
        <f>IF(telefony[[#This Row],[Czy stacjonarny]]=1, telefony[[#This Row],[zakonczenie]]-telefony[[#This Row],[rozpoczecie]]+J2034, J2034)</f>
        <v>8.3471643518518448</v>
      </c>
      <c r="K2035" s="9">
        <f>IF(telefony[[#This Row],[Czy komórkowy]]=1, telefony[[#This Row],[zakonczenie]]-telefony[[#This Row],[rozpoczecie]]+K2034, K2034)</f>
        <v>2.7650925925925938</v>
      </c>
      <c r="L2035" s="9">
        <f>IF(telefony[[#This Row],[Czy zagraniczne]]=1, telefony[[#This Row],[zakonczenie]]-telefony[[#This Row],[rozpoczecie]]+L2034, L2034)</f>
        <v>0.58090277777777877</v>
      </c>
      <c r="M2035" s="9">
        <f>IF(telefony[[#This Row],[Czy stacjonarny]]=1, telefony[[#This Row],[zakonczenie]]-telefony[[#This Row],[rozpoczecie]]+M2034, IF(telefony[[#This Row],[Czy komórkowy]]=1, telefony[[#This Row],[zakonczenie]]-telefony[[#This Row],[rozpoczecie]]+M2034, M2034))</f>
        <v>11.112256944444463</v>
      </c>
      <c r="N2035" s="2">
        <f>telefony[[#This Row],[zakonczenie]]-telefony[[#This Row],[rozpoczecie]]</f>
        <v>2.3611111111111471E-3</v>
      </c>
      <c r="O2035">
        <f>IF(telefony[[#This Row],[Czy zagraniczne]]=1, ROUNDUP(telefony[[#This Row],[Trwanie]]*1440,0),0)</f>
        <v>0</v>
      </c>
      <c r="P2035" s="9">
        <f>IF(telefony[[#This Row],[Czy komórkowy]]=1, P2034+telefony[[#This Row],[Trwanie]], P2034)</f>
        <v>2.6004398148148162</v>
      </c>
      <c r="Q2035" s="9">
        <f>IF(telefony[[#This Row],[Czy stacjonarny]]=1, Q2034+telefony[[#This Row],[Trwanie]], Q2034)</f>
        <v>7.9562615740740705</v>
      </c>
    </row>
    <row r="2036" spans="1:17" x14ac:dyDescent="0.25">
      <c r="A2036">
        <v>34964547</v>
      </c>
      <c r="B2036" s="1">
        <v>42944</v>
      </c>
      <c r="C2036" s="2">
        <v>0.62502314814814819</v>
      </c>
      <c r="D2036" s="2">
        <v>0.63574074074074072</v>
      </c>
      <c r="E2036">
        <f>IF(LEN(telefony[[#This Row],[nr]]) = 7, 1,0)</f>
        <v>0</v>
      </c>
      <c r="F2036">
        <f>IF(LEN(telefony[[#This Row],[nr]]) = 8, 1,0)</f>
        <v>1</v>
      </c>
      <c r="G2036">
        <f>IF(LEN(telefony[[#This Row],[nr]]) &gt;= 10, 1,0)</f>
        <v>0</v>
      </c>
      <c r="H2036">
        <f>IF(AND(MID(telefony[[#This Row],[nr]],1,2)="12",  telefony[[#This Row],[Czy stacjonarny]]=1), 1,0)</f>
        <v>0</v>
      </c>
      <c r="I2036" s="2">
        <f>IF(telefony[[#This Row],[Czy stacjonarny na 12]]=1, telefony[[#This Row],[zakonczenie]]-telefony[[#This Row],[rozpoczecie]]+I2035, I2035)</f>
        <v>0.13293981481481454</v>
      </c>
      <c r="J2036" s="9">
        <f>IF(telefony[[#This Row],[Czy stacjonarny]]=1, telefony[[#This Row],[zakonczenie]]-telefony[[#This Row],[rozpoczecie]]+J2035, J2035)</f>
        <v>8.3471643518518448</v>
      </c>
      <c r="K2036" s="9">
        <f>IF(telefony[[#This Row],[Czy komórkowy]]=1, telefony[[#This Row],[zakonczenie]]-telefony[[#This Row],[rozpoczecie]]+K2035, K2035)</f>
        <v>2.7758101851851862</v>
      </c>
      <c r="L2036" s="9">
        <f>IF(telefony[[#This Row],[Czy zagraniczne]]=1, telefony[[#This Row],[zakonczenie]]-telefony[[#This Row],[rozpoczecie]]+L2035, L2035)</f>
        <v>0.58090277777777877</v>
      </c>
      <c r="M2036" s="9">
        <f>IF(telefony[[#This Row],[Czy stacjonarny]]=1, telefony[[#This Row],[zakonczenie]]-telefony[[#This Row],[rozpoczecie]]+M2035, IF(telefony[[#This Row],[Czy komórkowy]]=1, telefony[[#This Row],[zakonczenie]]-telefony[[#This Row],[rozpoczecie]]+M2035, M2035))</f>
        <v>11.122974537037056</v>
      </c>
      <c r="N2036" s="2">
        <f>telefony[[#This Row],[zakonczenie]]-telefony[[#This Row],[rozpoczecie]]</f>
        <v>1.0717592592592529E-2</v>
      </c>
      <c r="O2036">
        <f>IF(telefony[[#This Row],[Czy zagraniczne]]=1, ROUNDUP(telefony[[#This Row],[Trwanie]]*1440,0),0)</f>
        <v>0</v>
      </c>
      <c r="P2036" s="9">
        <f>IF(telefony[[#This Row],[Czy komórkowy]]=1, P2035+telefony[[#This Row],[Trwanie]], P2035)</f>
        <v>2.6111574074074086</v>
      </c>
      <c r="Q2036" s="9">
        <f>IF(telefony[[#This Row],[Czy stacjonarny]]=1, Q2035+telefony[[#This Row],[Trwanie]], Q2035)</f>
        <v>7.9562615740740705</v>
      </c>
    </row>
    <row r="2037" spans="1:17" x14ac:dyDescent="0.25">
      <c r="A2037">
        <v>9357185</v>
      </c>
      <c r="B2037" s="1">
        <v>42947</v>
      </c>
      <c r="C2037" s="2">
        <v>0.3342013888888889</v>
      </c>
      <c r="D2037" s="2">
        <v>0.34159722222222222</v>
      </c>
      <c r="E2037">
        <f>IF(LEN(telefony[[#This Row],[nr]]) = 7, 1,0)</f>
        <v>1</v>
      </c>
      <c r="F2037">
        <f>IF(LEN(telefony[[#This Row],[nr]]) = 8, 1,0)</f>
        <v>0</v>
      </c>
      <c r="G2037">
        <f>IF(LEN(telefony[[#This Row],[nr]]) &gt;= 10, 1,0)</f>
        <v>0</v>
      </c>
      <c r="H2037">
        <f>IF(AND(MID(telefony[[#This Row],[nr]],1,2)="12",  telefony[[#This Row],[Czy stacjonarny]]=1), 1,0)</f>
        <v>0</v>
      </c>
      <c r="I2037" s="2">
        <f>IF(telefony[[#This Row],[Czy stacjonarny na 12]]=1, telefony[[#This Row],[zakonczenie]]-telefony[[#This Row],[rozpoczecie]]+I2036, I2036)</f>
        <v>0.13293981481481454</v>
      </c>
      <c r="J2037" s="9">
        <f>IF(telefony[[#This Row],[Czy stacjonarny]]=1, telefony[[#This Row],[zakonczenie]]-telefony[[#This Row],[rozpoczecie]]+J2036, J2036)</f>
        <v>8.3545601851851785</v>
      </c>
      <c r="K2037" s="9">
        <f>IF(telefony[[#This Row],[Czy komórkowy]]=1, telefony[[#This Row],[zakonczenie]]-telefony[[#This Row],[rozpoczecie]]+K2036, K2036)</f>
        <v>2.7758101851851862</v>
      </c>
      <c r="L2037" s="9">
        <f>IF(telefony[[#This Row],[Czy zagraniczne]]=1, telefony[[#This Row],[zakonczenie]]-telefony[[#This Row],[rozpoczecie]]+L2036, L2036)</f>
        <v>0.58090277777777877</v>
      </c>
      <c r="M2037" s="9">
        <f>IF(telefony[[#This Row],[Czy stacjonarny]]=1, telefony[[#This Row],[zakonczenie]]-telefony[[#This Row],[rozpoczecie]]+M2036, IF(telefony[[#This Row],[Czy komórkowy]]=1, telefony[[#This Row],[zakonczenie]]-telefony[[#This Row],[rozpoczecie]]+M2036, M2036))</f>
        <v>11.13037037037039</v>
      </c>
      <c r="N2037" s="2">
        <f>telefony[[#This Row],[zakonczenie]]-telefony[[#This Row],[rozpoczecie]]</f>
        <v>7.3958333333333237E-3</v>
      </c>
      <c r="O2037">
        <f>IF(telefony[[#This Row],[Czy zagraniczne]]=1, ROUNDUP(telefony[[#This Row],[Trwanie]]*1440,0),0)</f>
        <v>0</v>
      </c>
      <c r="P2037" s="9">
        <f>IF(telefony[[#This Row],[Czy komórkowy]]=1, P2036+telefony[[#This Row],[Trwanie]], P2036)</f>
        <v>2.6111574074074086</v>
      </c>
      <c r="Q2037" s="9">
        <f>IF(telefony[[#This Row],[Czy stacjonarny]]=1, Q2036+telefony[[#This Row],[Trwanie]], Q2036)</f>
        <v>7.9636574074074042</v>
      </c>
    </row>
    <row r="2038" spans="1:17" x14ac:dyDescent="0.25">
      <c r="A2038">
        <v>12471534</v>
      </c>
      <c r="B2038" s="1">
        <v>42947</v>
      </c>
      <c r="C2038" s="2">
        <v>0.33929398148148149</v>
      </c>
      <c r="D2038" s="2">
        <v>0.34349537037037037</v>
      </c>
      <c r="E2038">
        <f>IF(LEN(telefony[[#This Row],[nr]]) = 7, 1,0)</f>
        <v>0</v>
      </c>
      <c r="F2038">
        <f>IF(LEN(telefony[[#This Row],[nr]]) = 8, 1,0)</f>
        <v>1</v>
      </c>
      <c r="G2038">
        <f>IF(LEN(telefony[[#This Row],[nr]]) &gt;= 10, 1,0)</f>
        <v>0</v>
      </c>
      <c r="H2038">
        <f>IF(AND(MID(telefony[[#This Row],[nr]],1,2)="12",  telefony[[#This Row],[Czy stacjonarny]]=1), 1,0)</f>
        <v>0</v>
      </c>
      <c r="I2038" s="2">
        <f>IF(telefony[[#This Row],[Czy stacjonarny na 12]]=1, telefony[[#This Row],[zakonczenie]]-telefony[[#This Row],[rozpoczecie]]+I2037, I2037)</f>
        <v>0.13293981481481454</v>
      </c>
      <c r="J2038" s="9">
        <f>IF(telefony[[#This Row],[Czy stacjonarny]]=1, telefony[[#This Row],[zakonczenie]]-telefony[[#This Row],[rozpoczecie]]+J2037, J2037)</f>
        <v>8.3545601851851785</v>
      </c>
      <c r="K2038" s="9">
        <f>IF(telefony[[#This Row],[Czy komórkowy]]=1, telefony[[#This Row],[zakonczenie]]-telefony[[#This Row],[rozpoczecie]]+K2037, K2037)</f>
        <v>2.780011574074075</v>
      </c>
      <c r="L2038" s="9">
        <f>IF(telefony[[#This Row],[Czy zagraniczne]]=1, telefony[[#This Row],[zakonczenie]]-telefony[[#This Row],[rozpoczecie]]+L2037, L2037)</f>
        <v>0.58090277777777877</v>
      </c>
      <c r="M2038" s="9">
        <f>IF(telefony[[#This Row],[Czy stacjonarny]]=1, telefony[[#This Row],[zakonczenie]]-telefony[[#This Row],[rozpoczecie]]+M2037, IF(telefony[[#This Row],[Czy komórkowy]]=1, telefony[[#This Row],[zakonczenie]]-telefony[[#This Row],[rozpoczecie]]+M2037, M2037))</f>
        <v>11.134571759259279</v>
      </c>
      <c r="N2038" s="2">
        <f>telefony[[#This Row],[zakonczenie]]-telefony[[#This Row],[rozpoczecie]]</f>
        <v>4.2013888888888795E-3</v>
      </c>
      <c r="O2038">
        <f>IF(telefony[[#This Row],[Czy zagraniczne]]=1, ROUNDUP(telefony[[#This Row],[Trwanie]]*1440,0),0)</f>
        <v>0</v>
      </c>
      <c r="P2038" s="9">
        <f>IF(telefony[[#This Row],[Czy komórkowy]]=1, P2037+telefony[[#This Row],[Trwanie]], P2037)</f>
        <v>2.6153587962962974</v>
      </c>
      <c r="Q2038" s="9">
        <f>IF(telefony[[#This Row],[Czy stacjonarny]]=1, Q2037+telefony[[#This Row],[Trwanie]], Q2037)</f>
        <v>7.9636574074074042</v>
      </c>
    </row>
    <row r="2039" spans="1:17" x14ac:dyDescent="0.25">
      <c r="A2039">
        <v>1003402</v>
      </c>
      <c r="B2039" s="1">
        <v>42947</v>
      </c>
      <c r="C2039" s="2">
        <v>0.34378472222222223</v>
      </c>
      <c r="D2039" s="2">
        <v>0.34677083333333331</v>
      </c>
      <c r="E2039">
        <f>IF(LEN(telefony[[#This Row],[nr]]) = 7, 1,0)</f>
        <v>1</v>
      </c>
      <c r="F2039">
        <f>IF(LEN(telefony[[#This Row],[nr]]) = 8, 1,0)</f>
        <v>0</v>
      </c>
      <c r="G2039">
        <f>IF(LEN(telefony[[#This Row],[nr]]) &gt;= 10, 1,0)</f>
        <v>0</v>
      </c>
      <c r="H2039">
        <f>IF(AND(MID(telefony[[#This Row],[nr]],1,2)="12",  telefony[[#This Row],[Czy stacjonarny]]=1), 1,0)</f>
        <v>0</v>
      </c>
      <c r="I2039" s="2">
        <f>IF(telefony[[#This Row],[Czy stacjonarny na 12]]=1, telefony[[#This Row],[zakonczenie]]-telefony[[#This Row],[rozpoczecie]]+I2038, I2038)</f>
        <v>0.13293981481481454</v>
      </c>
      <c r="J2039" s="9">
        <f>IF(telefony[[#This Row],[Czy stacjonarny]]=1, telefony[[#This Row],[zakonczenie]]-telefony[[#This Row],[rozpoczecie]]+J2038, J2038)</f>
        <v>8.3575462962962899</v>
      </c>
      <c r="K2039" s="9">
        <f>IF(telefony[[#This Row],[Czy komórkowy]]=1, telefony[[#This Row],[zakonczenie]]-telefony[[#This Row],[rozpoczecie]]+K2038, K2038)</f>
        <v>2.780011574074075</v>
      </c>
      <c r="L2039" s="9">
        <f>IF(telefony[[#This Row],[Czy zagraniczne]]=1, telefony[[#This Row],[zakonczenie]]-telefony[[#This Row],[rozpoczecie]]+L2038, L2038)</f>
        <v>0.58090277777777877</v>
      </c>
      <c r="M2039" s="9">
        <f>IF(telefony[[#This Row],[Czy stacjonarny]]=1, telefony[[#This Row],[zakonczenie]]-telefony[[#This Row],[rozpoczecie]]+M2038, IF(telefony[[#This Row],[Czy komórkowy]]=1, telefony[[#This Row],[zakonczenie]]-telefony[[#This Row],[rozpoczecie]]+M2038, M2038))</f>
        <v>11.13755787037039</v>
      </c>
      <c r="N2039" s="2">
        <f>telefony[[#This Row],[zakonczenie]]-telefony[[#This Row],[rozpoczecie]]</f>
        <v>2.9861111111110783E-3</v>
      </c>
      <c r="O2039">
        <f>IF(telefony[[#This Row],[Czy zagraniczne]]=1, ROUNDUP(telefony[[#This Row],[Trwanie]]*1440,0),0)</f>
        <v>0</v>
      </c>
      <c r="P2039" s="9">
        <f>IF(telefony[[#This Row],[Czy komórkowy]]=1, P2038+telefony[[#This Row],[Trwanie]], P2038)</f>
        <v>2.6153587962962974</v>
      </c>
      <c r="Q2039" s="9">
        <f>IF(telefony[[#This Row],[Czy stacjonarny]]=1, Q2038+telefony[[#This Row],[Trwanie]], Q2038)</f>
        <v>7.9666435185185156</v>
      </c>
    </row>
    <row r="2040" spans="1:17" x14ac:dyDescent="0.25">
      <c r="A2040">
        <v>4509550</v>
      </c>
      <c r="B2040" s="1">
        <v>42947</v>
      </c>
      <c r="C2040" s="2">
        <v>0.34609953703703705</v>
      </c>
      <c r="D2040" s="2">
        <v>0.35118055555555555</v>
      </c>
      <c r="E2040">
        <f>IF(LEN(telefony[[#This Row],[nr]]) = 7, 1,0)</f>
        <v>1</v>
      </c>
      <c r="F2040">
        <f>IF(LEN(telefony[[#This Row],[nr]]) = 8, 1,0)</f>
        <v>0</v>
      </c>
      <c r="G2040">
        <f>IF(LEN(telefony[[#This Row],[nr]]) &gt;= 10, 1,0)</f>
        <v>0</v>
      </c>
      <c r="H2040">
        <f>IF(AND(MID(telefony[[#This Row],[nr]],1,2)="12",  telefony[[#This Row],[Czy stacjonarny]]=1), 1,0)</f>
        <v>0</v>
      </c>
      <c r="I2040" s="2">
        <f>IF(telefony[[#This Row],[Czy stacjonarny na 12]]=1, telefony[[#This Row],[zakonczenie]]-telefony[[#This Row],[rozpoczecie]]+I2039, I2039)</f>
        <v>0.13293981481481454</v>
      </c>
      <c r="J2040" s="9">
        <f>IF(telefony[[#This Row],[Czy stacjonarny]]=1, telefony[[#This Row],[zakonczenie]]-telefony[[#This Row],[rozpoczecie]]+J2039, J2039)</f>
        <v>8.3626273148148087</v>
      </c>
      <c r="K2040" s="9">
        <f>IF(telefony[[#This Row],[Czy komórkowy]]=1, telefony[[#This Row],[zakonczenie]]-telefony[[#This Row],[rozpoczecie]]+K2039, K2039)</f>
        <v>2.780011574074075</v>
      </c>
      <c r="L2040" s="9">
        <f>IF(telefony[[#This Row],[Czy zagraniczne]]=1, telefony[[#This Row],[zakonczenie]]-telefony[[#This Row],[rozpoczecie]]+L2039, L2039)</f>
        <v>0.58090277777777877</v>
      </c>
      <c r="M2040" s="9">
        <f>IF(telefony[[#This Row],[Czy stacjonarny]]=1, telefony[[#This Row],[zakonczenie]]-telefony[[#This Row],[rozpoczecie]]+M2039, IF(telefony[[#This Row],[Czy komórkowy]]=1, telefony[[#This Row],[zakonczenie]]-telefony[[#This Row],[rozpoczecie]]+M2039, M2039))</f>
        <v>11.142638888888909</v>
      </c>
      <c r="N2040" s="2">
        <f>telefony[[#This Row],[zakonczenie]]-telefony[[#This Row],[rozpoczecie]]</f>
        <v>5.0810185185184986E-3</v>
      </c>
      <c r="O2040">
        <f>IF(telefony[[#This Row],[Czy zagraniczne]]=1, ROUNDUP(telefony[[#This Row],[Trwanie]]*1440,0),0)</f>
        <v>0</v>
      </c>
      <c r="P2040" s="9">
        <f>IF(telefony[[#This Row],[Czy komórkowy]]=1, P2039+telefony[[#This Row],[Trwanie]], P2039)</f>
        <v>2.6153587962962974</v>
      </c>
      <c r="Q2040" s="9">
        <f>IF(telefony[[#This Row],[Czy stacjonarny]]=1, Q2039+telefony[[#This Row],[Trwanie]], Q2039)</f>
        <v>7.9717245370370344</v>
      </c>
    </row>
    <row r="2041" spans="1:17" x14ac:dyDescent="0.25">
      <c r="A2041">
        <v>5356824</v>
      </c>
      <c r="B2041" s="1">
        <v>42947</v>
      </c>
      <c r="C2041" s="2">
        <v>0.35167824074074072</v>
      </c>
      <c r="D2041" s="2">
        <v>0.35538194444444443</v>
      </c>
      <c r="E2041">
        <f>IF(LEN(telefony[[#This Row],[nr]]) = 7, 1,0)</f>
        <v>1</v>
      </c>
      <c r="F2041">
        <f>IF(LEN(telefony[[#This Row],[nr]]) = 8, 1,0)</f>
        <v>0</v>
      </c>
      <c r="G2041">
        <f>IF(LEN(telefony[[#This Row],[nr]]) &gt;= 10, 1,0)</f>
        <v>0</v>
      </c>
      <c r="H2041">
        <f>IF(AND(MID(telefony[[#This Row],[nr]],1,2)="12",  telefony[[#This Row],[Czy stacjonarny]]=1), 1,0)</f>
        <v>0</v>
      </c>
      <c r="I2041" s="2">
        <f>IF(telefony[[#This Row],[Czy stacjonarny na 12]]=1, telefony[[#This Row],[zakonczenie]]-telefony[[#This Row],[rozpoczecie]]+I2040, I2040)</f>
        <v>0.13293981481481454</v>
      </c>
      <c r="J2041" s="9">
        <f>IF(telefony[[#This Row],[Czy stacjonarny]]=1, telefony[[#This Row],[zakonczenie]]-telefony[[#This Row],[rozpoczecie]]+J2040, J2040)</f>
        <v>8.3663310185185118</v>
      </c>
      <c r="K2041" s="9">
        <f>IF(telefony[[#This Row],[Czy komórkowy]]=1, telefony[[#This Row],[zakonczenie]]-telefony[[#This Row],[rozpoczecie]]+K2040, K2040)</f>
        <v>2.780011574074075</v>
      </c>
      <c r="L2041" s="9">
        <f>IF(telefony[[#This Row],[Czy zagraniczne]]=1, telefony[[#This Row],[zakonczenie]]-telefony[[#This Row],[rozpoczecie]]+L2040, L2040)</f>
        <v>0.58090277777777877</v>
      </c>
      <c r="M2041" s="9">
        <f>IF(telefony[[#This Row],[Czy stacjonarny]]=1, telefony[[#This Row],[zakonczenie]]-telefony[[#This Row],[rozpoczecie]]+M2040, IF(telefony[[#This Row],[Czy komórkowy]]=1, telefony[[#This Row],[zakonczenie]]-telefony[[#This Row],[rozpoczecie]]+M2040, M2040))</f>
        <v>11.146342592592612</v>
      </c>
      <c r="N2041" s="2">
        <f>telefony[[#This Row],[zakonczenie]]-telefony[[#This Row],[rozpoczecie]]</f>
        <v>3.703703703703709E-3</v>
      </c>
      <c r="O2041">
        <f>IF(telefony[[#This Row],[Czy zagraniczne]]=1, ROUNDUP(telefony[[#This Row],[Trwanie]]*1440,0),0)</f>
        <v>0</v>
      </c>
      <c r="P2041" s="9">
        <f>IF(telefony[[#This Row],[Czy komórkowy]]=1, P2040+telefony[[#This Row],[Trwanie]], P2040)</f>
        <v>2.6153587962962974</v>
      </c>
      <c r="Q2041" s="9">
        <f>IF(telefony[[#This Row],[Czy stacjonarny]]=1, Q2040+telefony[[#This Row],[Trwanie]], Q2040)</f>
        <v>7.9754282407407384</v>
      </c>
    </row>
    <row r="2042" spans="1:17" x14ac:dyDescent="0.25">
      <c r="A2042">
        <v>4293872</v>
      </c>
      <c r="B2042" s="1">
        <v>42947</v>
      </c>
      <c r="C2042" s="2">
        <v>0.35333333333333333</v>
      </c>
      <c r="D2042" s="2">
        <v>0.35844907407407406</v>
      </c>
      <c r="E2042">
        <f>IF(LEN(telefony[[#This Row],[nr]]) = 7, 1,0)</f>
        <v>1</v>
      </c>
      <c r="F2042">
        <f>IF(LEN(telefony[[#This Row],[nr]]) = 8, 1,0)</f>
        <v>0</v>
      </c>
      <c r="G2042">
        <f>IF(LEN(telefony[[#This Row],[nr]]) &gt;= 10, 1,0)</f>
        <v>0</v>
      </c>
      <c r="H2042">
        <f>IF(AND(MID(telefony[[#This Row],[nr]],1,2)="12",  telefony[[#This Row],[Czy stacjonarny]]=1), 1,0)</f>
        <v>0</v>
      </c>
      <c r="I2042" s="2">
        <f>IF(telefony[[#This Row],[Czy stacjonarny na 12]]=1, telefony[[#This Row],[zakonczenie]]-telefony[[#This Row],[rozpoczecie]]+I2041, I2041)</f>
        <v>0.13293981481481454</v>
      </c>
      <c r="J2042" s="9">
        <f>IF(telefony[[#This Row],[Czy stacjonarny]]=1, telefony[[#This Row],[zakonczenie]]-telefony[[#This Row],[rozpoczecie]]+J2041, J2041)</f>
        <v>8.3714467592592534</v>
      </c>
      <c r="K2042" s="9">
        <f>IF(telefony[[#This Row],[Czy komórkowy]]=1, telefony[[#This Row],[zakonczenie]]-telefony[[#This Row],[rozpoczecie]]+K2041, K2041)</f>
        <v>2.780011574074075</v>
      </c>
      <c r="L2042" s="9">
        <f>IF(telefony[[#This Row],[Czy zagraniczne]]=1, telefony[[#This Row],[zakonczenie]]-telefony[[#This Row],[rozpoczecie]]+L2041, L2041)</f>
        <v>0.58090277777777877</v>
      </c>
      <c r="M2042" s="9">
        <f>IF(telefony[[#This Row],[Czy stacjonarny]]=1, telefony[[#This Row],[zakonczenie]]-telefony[[#This Row],[rozpoczecie]]+M2041, IF(telefony[[#This Row],[Czy komórkowy]]=1, telefony[[#This Row],[zakonczenie]]-telefony[[#This Row],[rozpoczecie]]+M2041, M2041))</f>
        <v>11.151458333333352</v>
      </c>
      <c r="N2042" s="2">
        <f>telefony[[#This Row],[zakonczenie]]-telefony[[#This Row],[rozpoczecie]]</f>
        <v>5.1157407407407263E-3</v>
      </c>
      <c r="O2042">
        <f>IF(telefony[[#This Row],[Czy zagraniczne]]=1, ROUNDUP(telefony[[#This Row],[Trwanie]]*1440,0),0)</f>
        <v>0</v>
      </c>
      <c r="P2042" s="9">
        <f>IF(telefony[[#This Row],[Czy komórkowy]]=1, P2041+telefony[[#This Row],[Trwanie]], P2041)</f>
        <v>2.6153587962962974</v>
      </c>
      <c r="Q2042" s="9">
        <f>IF(telefony[[#This Row],[Czy stacjonarny]]=1, Q2041+telefony[[#This Row],[Trwanie]], Q2041)</f>
        <v>7.9805439814814791</v>
      </c>
    </row>
    <row r="2043" spans="1:17" x14ac:dyDescent="0.25">
      <c r="A2043">
        <v>5086182</v>
      </c>
      <c r="B2043" s="1">
        <v>42947</v>
      </c>
      <c r="C2043" s="2">
        <v>0.35793981481481479</v>
      </c>
      <c r="D2043" s="2">
        <v>0.36571759259259257</v>
      </c>
      <c r="E2043">
        <f>IF(LEN(telefony[[#This Row],[nr]]) = 7, 1,0)</f>
        <v>1</v>
      </c>
      <c r="F2043">
        <f>IF(LEN(telefony[[#This Row],[nr]]) = 8, 1,0)</f>
        <v>0</v>
      </c>
      <c r="G2043">
        <f>IF(LEN(telefony[[#This Row],[nr]]) &gt;= 10, 1,0)</f>
        <v>0</v>
      </c>
      <c r="H2043">
        <f>IF(AND(MID(telefony[[#This Row],[nr]],1,2)="12",  telefony[[#This Row],[Czy stacjonarny]]=1), 1,0)</f>
        <v>0</v>
      </c>
      <c r="I2043" s="2">
        <f>IF(telefony[[#This Row],[Czy stacjonarny na 12]]=1, telefony[[#This Row],[zakonczenie]]-telefony[[#This Row],[rozpoczecie]]+I2042, I2042)</f>
        <v>0.13293981481481454</v>
      </c>
      <c r="J2043" s="9">
        <f>IF(telefony[[#This Row],[Czy stacjonarny]]=1, telefony[[#This Row],[zakonczenie]]-telefony[[#This Row],[rozpoczecie]]+J2042, J2042)</f>
        <v>8.3792245370370306</v>
      </c>
      <c r="K2043" s="9">
        <f>IF(telefony[[#This Row],[Czy komórkowy]]=1, telefony[[#This Row],[zakonczenie]]-telefony[[#This Row],[rozpoczecie]]+K2042, K2042)</f>
        <v>2.780011574074075</v>
      </c>
      <c r="L2043" s="9">
        <f>IF(telefony[[#This Row],[Czy zagraniczne]]=1, telefony[[#This Row],[zakonczenie]]-telefony[[#This Row],[rozpoczecie]]+L2042, L2042)</f>
        <v>0.58090277777777877</v>
      </c>
      <c r="M2043" s="9">
        <f>IF(telefony[[#This Row],[Czy stacjonarny]]=1, telefony[[#This Row],[zakonczenie]]-telefony[[#This Row],[rozpoczecie]]+M2042, IF(telefony[[#This Row],[Czy komórkowy]]=1, telefony[[#This Row],[zakonczenie]]-telefony[[#This Row],[rozpoczecie]]+M2042, M2042))</f>
        <v>11.159236111111129</v>
      </c>
      <c r="N2043" s="2">
        <f>telefony[[#This Row],[zakonczenie]]-telefony[[#This Row],[rozpoczecie]]</f>
        <v>7.7777777777777724E-3</v>
      </c>
      <c r="O2043">
        <f>IF(telefony[[#This Row],[Czy zagraniczne]]=1, ROUNDUP(telefony[[#This Row],[Trwanie]]*1440,0),0)</f>
        <v>0</v>
      </c>
      <c r="P2043" s="9">
        <f>IF(telefony[[#This Row],[Czy komórkowy]]=1, P2042+telefony[[#This Row],[Trwanie]], P2042)</f>
        <v>2.6153587962962974</v>
      </c>
      <c r="Q2043" s="9">
        <f>IF(telefony[[#This Row],[Czy stacjonarny]]=1, Q2042+telefony[[#This Row],[Trwanie]], Q2042)</f>
        <v>7.9883217592592572</v>
      </c>
    </row>
    <row r="2044" spans="1:17" x14ac:dyDescent="0.25">
      <c r="A2044">
        <v>6175467</v>
      </c>
      <c r="B2044" s="1">
        <v>42947</v>
      </c>
      <c r="C2044" s="2">
        <v>0.35976851851851854</v>
      </c>
      <c r="D2044" s="2">
        <v>0.36883101851851852</v>
      </c>
      <c r="E2044">
        <f>IF(LEN(telefony[[#This Row],[nr]]) = 7, 1,0)</f>
        <v>1</v>
      </c>
      <c r="F2044">
        <f>IF(LEN(telefony[[#This Row],[nr]]) = 8, 1,0)</f>
        <v>0</v>
      </c>
      <c r="G2044">
        <f>IF(LEN(telefony[[#This Row],[nr]]) &gt;= 10, 1,0)</f>
        <v>0</v>
      </c>
      <c r="H2044">
        <f>IF(AND(MID(telefony[[#This Row],[nr]],1,2)="12",  telefony[[#This Row],[Czy stacjonarny]]=1), 1,0)</f>
        <v>0</v>
      </c>
      <c r="I2044" s="2">
        <f>IF(telefony[[#This Row],[Czy stacjonarny na 12]]=1, telefony[[#This Row],[zakonczenie]]-telefony[[#This Row],[rozpoczecie]]+I2043, I2043)</f>
        <v>0.13293981481481454</v>
      </c>
      <c r="J2044" s="9">
        <f>IF(telefony[[#This Row],[Czy stacjonarny]]=1, telefony[[#This Row],[zakonczenie]]-telefony[[#This Row],[rozpoczecie]]+J2043, J2043)</f>
        <v>8.3882870370370313</v>
      </c>
      <c r="K2044" s="9">
        <f>IF(telefony[[#This Row],[Czy komórkowy]]=1, telefony[[#This Row],[zakonczenie]]-telefony[[#This Row],[rozpoczecie]]+K2043, K2043)</f>
        <v>2.780011574074075</v>
      </c>
      <c r="L2044" s="9">
        <f>IF(telefony[[#This Row],[Czy zagraniczne]]=1, telefony[[#This Row],[zakonczenie]]-telefony[[#This Row],[rozpoczecie]]+L2043, L2043)</f>
        <v>0.58090277777777877</v>
      </c>
      <c r="M2044" s="9">
        <f>IF(telefony[[#This Row],[Czy stacjonarny]]=1, telefony[[#This Row],[zakonczenie]]-telefony[[#This Row],[rozpoczecie]]+M2043, IF(telefony[[#This Row],[Czy komórkowy]]=1, telefony[[#This Row],[zakonczenie]]-telefony[[#This Row],[rozpoczecie]]+M2043, M2043))</f>
        <v>11.16829861111113</v>
      </c>
      <c r="N2044" s="2">
        <f>telefony[[#This Row],[zakonczenie]]-telefony[[#This Row],[rozpoczecie]]</f>
        <v>9.0624999999999734E-3</v>
      </c>
      <c r="O2044">
        <f>IF(telefony[[#This Row],[Czy zagraniczne]]=1, ROUNDUP(telefony[[#This Row],[Trwanie]]*1440,0),0)</f>
        <v>0</v>
      </c>
      <c r="P2044" s="9">
        <f>IF(telefony[[#This Row],[Czy komórkowy]]=1, P2043+telefony[[#This Row],[Trwanie]], P2043)</f>
        <v>2.6153587962962974</v>
      </c>
      <c r="Q2044" s="9">
        <f>IF(telefony[[#This Row],[Czy stacjonarny]]=1, Q2043+telefony[[#This Row],[Trwanie]], Q2043)</f>
        <v>7.997384259259257</v>
      </c>
    </row>
    <row r="2045" spans="1:17" x14ac:dyDescent="0.25">
      <c r="A2045">
        <v>2107985</v>
      </c>
      <c r="B2045" s="1">
        <v>42947</v>
      </c>
      <c r="C2045" s="2">
        <v>0.36394675925925923</v>
      </c>
      <c r="D2045" s="2">
        <v>0.37373842592592593</v>
      </c>
      <c r="E2045">
        <f>IF(LEN(telefony[[#This Row],[nr]]) = 7, 1,0)</f>
        <v>1</v>
      </c>
      <c r="F2045">
        <f>IF(LEN(telefony[[#This Row],[nr]]) = 8, 1,0)</f>
        <v>0</v>
      </c>
      <c r="G2045">
        <f>IF(LEN(telefony[[#This Row],[nr]]) &gt;= 10, 1,0)</f>
        <v>0</v>
      </c>
      <c r="H2045">
        <f>IF(AND(MID(telefony[[#This Row],[nr]],1,2)="12",  telefony[[#This Row],[Czy stacjonarny]]=1), 1,0)</f>
        <v>0</v>
      </c>
      <c r="I2045" s="2">
        <f>IF(telefony[[#This Row],[Czy stacjonarny na 12]]=1, telefony[[#This Row],[zakonczenie]]-telefony[[#This Row],[rozpoczecie]]+I2044, I2044)</f>
        <v>0.13293981481481454</v>
      </c>
      <c r="J2045" s="9">
        <f>IF(telefony[[#This Row],[Czy stacjonarny]]=1, telefony[[#This Row],[zakonczenie]]-telefony[[#This Row],[rozpoczecie]]+J2044, J2044)</f>
        <v>8.3980787037036979</v>
      </c>
      <c r="K2045" s="9">
        <f>IF(telefony[[#This Row],[Czy komórkowy]]=1, telefony[[#This Row],[zakonczenie]]-telefony[[#This Row],[rozpoczecie]]+K2044, K2044)</f>
        <v>2.780011574074075</v>
      </c>
      <c r="L2045" s="9">
        <f>IF(telefony[[#This Row],[Czy zagraniczne]]=1, telefony[[#This Row],[zakonczenie]]-telefony[[#This Row],[rozpoczecie]]+L2044, L2044)</f>
        <v>0.58090277777777877</v>
      </c>
      <c r="M2045" s="9">
        <f>IF(telefony[[#This Row],[Czy stacjonarny]]=1, telefony[[#This Row],[zakonczenie]]-telefony[[#This Row],[rozpoczecie]]+M2044, IF(telefony[[#This Row],[Czy komórkowy]]=1, telefony[[#This Row],[zakonczenie]]-telefony[[#This Row],[rozpoczecie]]+M2044, M2044))</f>
        <v>11.178090277777796</v>
      </c>
      <c r="N2045" s="2">
        <f>telefony[[#This Row],[zakonczenie]]-telefony[[#This Row],[rozpoczecie]]</f>
        <v>9.7916666666666985E-3</v>
      </c>
      <c r="O2045">
        <f>IF(telefony[[#This Row],[Czy zagraniczne]]=1, ROUNDUP(telefony[[#This Row],[Trwanie]]*1440,0),0)</f>
        <v>0</v>
      </c>
      <c r="P2045" s="9">
        <f>IF(telefony[[#This Row],[Czy komórkowy]]=1, P2044+telefony[[#This Row],[Trwanie]], P2044)</f>
        <v>2.6153587962962974</v>
      </c>
      <c r="Q2045" s="9">
        <f>IF(telefony[[#This Row],[Czy stacjonarny]]=1, Q2044+telefony[[#This Row],[Trwanie]], Q2044)</f>
        <v>8.0071759259259245</v>
      </c>
    </row>
    <row r="2046" spans="1:17" x14ac:dyDescent="0.25">
      <c r="A2046">
        <v>9388066</v>
      </c>
      <c r="B2046" s="1">
        <v>42947</v>
      </c>
      <c r="C2046" s="2">
        <v>0.36552083333333335</v>
      </c>
      <c r="D2046" s="2">
        <v>0.3696990740740741</v>
      </c>
      <c r="E2046">
        <f>IF(LEN(telefony[[#This Row],[nr]]) = 7, 1,0)</f>
        <v>1</v>
      </c>
      <c r="F2046">
        <f>IF(LEN(telefony[[#This Row],[nr]]) = 8, 1,0)</f>
        <v>0</v>
      </c>
      <c r="G2046">
        <f>IF(LEN(telefony[[#This Row],[nr]]) &gt;= 10, 1,0)</f>
        <v>0</v>
      </c>
      <c r="H2046">
        <f>IF(AND(MID(telefony[[#This Row],[nr]],1,2)="12",  telefony[[#This Row],[Czy stacjonarny]]=1), 1,0)</f>
        <v>0</v>
      </c>
      <c r="I2046" s="2">
        <f>IF(telefony[[#This Row],[Czy stacjonarny na 12]]=1, telefony[[#This Row],[zakonczenie]]-telefony[[#This Row],[rozpoczecie]]+I2045, I2045)</f>
        <v>0.13293981481481454</v>
      </c>
      <c r="J2046" s="9">
        <f>IF(telefony[[#This Row],[Czy stacjonarny]]=1, telefony[[#This Row],[zakonczenie]]-telefony[[#This Row],[rozpoczecie]]+J2045, J2045)</f>
        <v>8.4022569444444386</v>
      </c>
      <c r="K2046" s="9">
        <f>IF(telefony[[#This Row],[Czy komórkowy]]=1, telefony[[#This Row],[zakonczenie]]-telefony[[#This Row],[rozpoczecie]]+K2045, K2045)</f>
        <v>2.780011574074075</v>
      </c>
      <c r="L2046" s="9">
        <f>IF(telefony[[#This Row],[Czy zagraniczne]]=1, telefony[[#This Row],[zakonczenie]]-telefony[[#This Row],[rozpoczecie]]+L2045, L2045)</f>
        <v>0.58090277777777877</v>
      </c>
      <c r="M2046" s="9">
        <f>IF(telefony[[#This Row],[Czy stacjonarny]]=1, telefony[[#This Row],[zakonczenie]]-telefony[[#This Row],[rozpoczecie]]+M2045, IF(telefony[[#This Row],[Czy komórkowy]]=1, telefony[[#This Row],[zakonczenie]]-telefony[[#This Row],[rozpoczecie]]+M2045, M2045))</f>
        <v>11.182268518518537</v>
      </c>
      <c r="N2046" s="2">
        <f>telefony[[#This Row],[zakonczenie]]-telefony[[#This Row],[rozpoczecie]]</f>
        <v>4.1782407407407463E-3</v>
      </c>
      <c r="O2046">
        <f>IF(telefony[[#This Row],[Czy zagraniczne]]=1, ROUNDUP(telefony[[#This Row],[Trwanie]]*1440,0),0)</f>
        <v>0</v>
      </c>
      <c r="P2046" s="9">
        <f>IF(telefony[[#This Row],[Czy komórkowy]]=1, P2045+telefony[[#This Row],[Trwanie]], P2045)</f>
        <v>2.6153587962962974</v>
      </c>
      <c r="Q2046" s="9">
        <f>IF(telefony[[#This Row],[Czy stacjonarny]]=1, Q2045+telefony[[#This Row],[Trwanie]], Q2045)</f>
        <v>8.0113541666666652</v>
      </c>
    </row>
    <row r="2047" spans="1:17" x14ac:dyDescent="0.25">
      <c r="A2047">
        <v>4614100</v>
      </c>
      <c r="B2047" s="1">
        <v>42947</v>
      </c>
      <c r="C2047" s="2">
        <v>0.36776620370370372</v>
      </c>
      <c r="D2047" s="2">
        <v>0.37584490740740739</v>
      </c>
      <c r="E2047">
        <f>IF(LEN(telefony[[#This Row],[nr]]) = 7, 1,0)</f>
        <v>1</v>
      </c>
      <c r="F2047">
        <f>IF(LEN(telefony[[#This Row],[nr]]) = 8, 1,0)</f>
        <v>0</v>
      </c>
      <c r="G2047">
        <f>IF(LEN(telefony[[#This Row],[nr]]) &gt;= 10, 1,0)</f>
        <v>0</v>
      </c>
      <c r="H2047">
        <f>IF(AND(MID(telefony[[#This Row],[nr]],1,2)="12",  telefony[[#This Row],[Czy stacjonarny]]=1), 1,0)</f>
        <v>0</v>
      </c>
      <c r="I2047" s="2">
        <f>IF(telefony[[#This Row],[Czy stacjonarny na 12]]=1, telefony[[#This Row],[zakonczenie]]-telefony[[#This Row],[rozpoczecie]]+I2046, I2046)</f>
        <v>0.13293981481481454</v>
      </c>
      <c r="J2047" s="9">
        <f>IF(telefony[[#This Row],[Czy stacjonarny]]=1, telefony[[#This Row],[zakonczenie]]-telefony[[#This Row],[rozpoczecie]]+J2046, J2046)</f>
        <v>8.4103356481481431</v>
      </c>
      <c r="K2047" s="9">
        <f>IF(telefony[[#This Row],[Czy komórkowy]]=1, telefony[[#This Row],[zakonczenie]]-telefony[[#This Row],[rozpoczecie]]+K2046, K2046)</f>
        <v>2.780011574074075</v>
      </c>
      <c r="L2047" s="9">
        <f>IF(telefony[[#This Row],[Czy zagraniczne]]=1, telefony[[#This Row],[zakonczenie]]-telefony[[#This Row],[rozpoczecie]]+L2046, L2046)</f>
        <v>0.58090277777777877</v>
      </c>
      <c r="M2047" s="9">
        <f>IF(telefony[[#This Row],[Czy stacjonarny]]=1, telefony[[#This Row],[zakonczenie]]-telefony[[#This Row],[rozpoczecie]]+M2046, IF(telefony[[#This Row],[Czy komórkowy]]=1, telefony[[#This Row],[zakonczenie]]-telefony[[#This Row],[rozpoczecie]]+M2046, M2046))</f>
        <v>11.190347222222242</v>
      </c>
      <c r="N2047" s="2">
        <f>telefony[[#This Row],[zakonczenie]]-telefony[[#This Row],[rozpoczecie]]</f>
        <v>8.0787037037036713E-3</v>
      </c>
      <c r="O2047">
        <f>IF(telefony[[#This Row],[Czy zagraniczne]]=1, ROUNDUP(telefony[[#This Row],[Trwanie]]*1440,0),0)</f>
        <v>0</v>
      </c>
      <c r="P2047" s="9">
        <f>IF(telefony[[#This Row],[Czy komórkowy]]=1, P2046+telefony[[#This Row],[Trwanie]], P2046)</f>
        <v>2.6153587962962974</v>
      </c>
      <c r="Q2047" s="9">
        <f>IF(telefony[[#This Row],[Czy stacjonarny]]=1, Q2046+telefony[[#This Row],[Trwanie]], Q2046)</f>
        <v>8.0194328703703697</v>
      </c>
    </row>
    <row r="2048" spans="1:17" x14ac:dyDescent="0.25">
      <c r="A2048">
        <v>8279741</v>
      </c>
      <c r="B2048" s="1">
        <v>42947</v>
      </c>
      <c r="C2048" s="2">
        <v>0.37170138888888887</v>
      </c>
      <c r="D2048" s="2">
        <v>0.38305555555555554</v>
      </c>
      <c r="E2048">
        <f>IF(LEN(telefony[[#This Row],[nr]]) = 7, 1,0)</f>
        <v>1</v>
      </c>
      <c r="F2048">
        <f>IF(LEN(telefony[[#This Row],[nr]]) = 8, 1,0)</f>
        <v>0</v>
      </c>
      <c r="G2048">
        <f>IF(LEN(telefony[[#This Row],[nr]]) &gt;= 10, 1,0)</f>
        <v>0</v>
      </c>
      <c r="H2048">
        <f>IF(AND(MID(telefony[[#This Row],[nr]],1,2)="12",  telefony[[#This Row],[Czy stacjonarny]]=1), 1,0)</f>
        <v>0</v>
      </c>
      <c r="I2048" s="2">
        <f>IF(telefony[[#This Row],[Czy stacjonarny na 12]]=1, telefony[[#This Row],[zakonczenie]]-telefony[[#This Row],[rozpoczecie]]+I2047, I2047)</f>
        <v>0.13293981481481454</v>
      </c>
      <c r="J2048" s="9">
        <f>IF(telefony[[#This Row],[Czy stacjonarny]]=1, telefony[[#This Row],[zakonczenie]]-telefony[[#This Row],[rozpoczecie]]+J2047, J2047)</f>
        <v>8.42168981481481</v>
      </c>
      <c r="K2048" s="9">
        <f>IF(telefony[[#This Row],[Czy komórkowy]]=1, telefony[[#This Row],[zakonczenie]]-telefony[[#This Row],[rozpoczecie]]+K2047, K2047)</f>
        <v>2.780011574074075</v>
      </c>
      <c r="L2048" s="9">
        <f>IF(telefony[[#This Row],[Czy zagraniczne]]=1, telefony[[#This Row],[zakonczenie]]-telefony[[#This Row],[rozpoczecie]]+L2047, L2047)</f>
        <v>0.58090277777777877</v>
      </c>
      <c r="M2048" s="9">
        <f>IF(telefony[[#This Row],[Czy stacjonarny]]=1, telefony[[#This Row],[zakonczenie]]-telefony[[#This Row],[rozpoczecie]]+M2047, IF(telefony[[#This Row],[Czy komórkowy]]=1, telefony[[#This Row],[zakonczenie]]-telefony[[#This Row],[rozpoczecie]]+M2047, M2047))</f>
        <v>11.201701388888909</v>
      </c>
      <c r="N2048" s="2">
        <f>telefony[[#This Row],[zakonczenie]]-telefony[[#This Row],[rozpoczecie]]</f>
        <v>1.1354166666666665E-2</v>
      </c>
      <c r="O2048">
        <f>IF(telefony[[#This Row],[Czy zagraniczne]]=1, ROUNDUP(telefony[[#This Row],[Trwanie]]*1440,0),0)</f>
        <v>0</v>
      </c>
      <c r="P2048" s="9">
        <f>IF(telefony[[#This Row],[Czy komórkowy]]=1, P2047+telefony[[#This Row],[Trwanie]], P2047)</f>
        <v>2.6153587962962974</v>
      </c>
      <c r="Q2048" s="9">
        <f>IF(telefony[[#This Row],[Czy stacjonarny]]=1, Q2047+telefony[[#This Row],[Trwanie]], Q2047)</f>
        <v>8.0307870370370367</v>
      </c>
    </row>
    <row r="2049" spans="1:17" x14ac:dyDescent="0.25">
      <c r="A2049">
        <v>9564752674</v>
      </c>
      <c r="B2049" s="1">
        <v>42947</v>
      </c>
      <c r="C2049" s="2">
        <v>0.37239583333333331</v>
      </c>
      <c r="D2049" s="2">
        <v>0.37680555555555556</v>
      </c>
      <c r="E2049">
        <f>IF(LEN(telefony[[#This Row],[nr]]) = 7, 1,0)</f>
        <v>0</v>
      </c>
      <c r="F2049">
        <f>IF(LEN(telefony[[#This Row],[nr]]) = 8, 1,0)</f>
        <v>0</v>
      </c>
      <c r="G2049">
        <f>IF(LEN(telefony[[#This Row],[nr]]) &gt;= 10, 1,0)</f>
        <v>1</v>
      </c>
      <c r="H2049">
        <f>IF(AND(MID(telefony[[#This Row],[nr]],1,2)="12",  telefony[[#This Row],[Czy stacjonarny]]=1), 1,0)</f>
        <v>0</v>
      </c>
      <c r="I2049" s="2">
        <f>IF(telefony[[#This Row],[Czy stacjonarny na 12]]=1, telefony[[#This Row],[zakonczenie]]-telefony[[#This Row],[rozpoczecie]]+I2048, I2048)</f>
        <v>0.13293981481481454</v>
      </c>
      <c r="J2049" s="9">
        <f>IF(telefony[[#This Row],[Czy stacjonarny]]=1, telefony[[#This Row],[zakonczenie]]-telefony[[#This Row],[rozpoczecie]]+J2048, J2048)</f>
        <v>8.42168981481481</v>
      </c>
      <c r="K2049" s="9">
        <f>IF(telefony[[#This Row],[Czy komórkowy]]=1, telefony[[#This Row],[zakonczenie]]-telefony[[#This Row],[rozpoczecie]]+K2048, K2048)</f>
        <v>2.780011574074075</v>
      </c>
      <c r="L2049" s="9">
        <f>IF(telefony[[#This Row],[Czy zagraniczne]]=1, telefony[[#This Row],[zakonczenie]]-telefony[[#This Row],[rozpoczecie]]+L2048, L2048)</f>
        <v>0.58531250000000101</v>
      </c>
      <c r="M2049" s="9">
        <f>IF(telefony[[#This Row],[Czy stacjonarny]]=1, telefony[[#This Row],[zakonczenie]]-telefony[[#This Row],[rozpoczecie]]+M2048, IF(telefony[[#This Row],[Czy komórkowy]]=1, telefony[[#This Row],[zakonczenie]]-telefony[[#This Row],[rozpoczecie]]+M2048, M2048))</f>
        <v>11.201701388888909</v>
      </c>
      <c r="N2049" s="2">
        <f>telefony[[#This Row],[zakonczenie]]-telefony[[#This Row],[rozpoczecie]]</f>
        <v>4.4097222222222454E-3</v>
      </c>
      <c r="O2049">
        <f>IF(telefony[[#This Row],[Czy zagraniczne]]=1, ROUNDUP(telefony[[#This Row],[Trwanie]]*1440,0),0)</f>
        <v>7</v>
      </c>
      <c r="P2049" s="9">
        <f>IF(telefony[[#This Row],[Czy komórkowy]]=1, P2048+telefony[[#This Row],[Trwanie]], P2048)</f>
        <v>2.6153587962962974</v>
      </c>
      <c r="Q2049" s="9">
        <f>IF(telefony[[#This Row],[Czy stacjonarny]]=1, Q2048+telefony[[#This Row],[Trwanie]], Q2048)</f>
        <v>8.0307870370370367</v>
      </c>
    </row>
    <row r="2050" spans="1:17" x14ac:dyDescent="0.25">
      <c r="A2050">
        <v>1451455</v>
      </c>
      <c r="B2050" s="1">
        <v>42947</v>
      </c>
      <c r="C2050" s="2">
        <v>0.37714120370370369</v>
      </c>
      <c r="D2050" s="2">
        <v>0.38119212962962962</v>
      </c>
      <c r="E2050">
        <f>IF(LEN(telefony[[#This Row],[nr]]) = 7, 1,0)</f>
        <v>1</v>
      </c>
      <c r="F2050">
        <f>IF(LEN(telefony[[#This Row],[nr]]) = 8, 1,0)</f>
        <v>0</v>
      </c>
      <c r="G2050">
        <f>IF(LEN(telefony[[#This Row],[nr]]) &gt;= 10, 1,0)</f>
        <v>0</v>
      </c>
      <c r="H2050">
        <f>IF(AND(MID(telefony[[#This Row],[nr]],1,2)="12",  telefony[[#This Row],[Czy stacjonarny]]=1), 1,0)</f>
        <v>0</v>
      </c>
      <c r="I2050" s="2">
        <f>IF(telefony[[#This Row],[Czy stacjonarny na 12]]=1, telefony[[#This Row],[zakonczenie]]-telefony[[#This Row],[rozpoczecie]]+I2049, I2049)</f>
        <v>0.13293981481481454</v>
      </c>
      <c r="J2050" s="9">
        <f>IF(telefony[[#This Row],[Czy stacjonarny]]=1, telefony[[#This Row],[zakonczenie]]-telefony[[#This Row],[rozpoczecie]]+J2049, J2049)</f>
        <v>8.4257407407407356</v>
      </c>
      <c r="K2050" s="9">
        <f>IF(telefony[[#This Row],[Czy komórkowy]]=1, telefony[[#This Row],[zakonczenie]]-telefony[[#This Row],[rozpoczecie]]+K2049, K2049)</f>
        <v>2.780011574074075</v>
      </c>
      <c r="L2050" s="9">
        <f>IF(telefony[[#This Row],[Czy zagraniczne]]=1, telefony[[#This Row],[zakonczenie]]-telefony[[#This Row],[rozpoczecie]]+L2049, L2049)</f>
        <v>0.58531250000000101</v>
      </c>
      <c r="M2050" s="9">
        <f>IF(telefony[[#This Row],[Czy stacjonarny]]=1, telefony[[#This Row],[zakonczenie]]-telefony[[#This Row],[rozpoczecie]]+M2049, IF(telefony[[#This Row],[Czy komórkowy]]=1, telefony[[#This Row],[zakonczenie]]-telefony[[#This Row],[rozpoczecie]]+M2049, M2049))</f>
        <v>11.205752314814834</v>
      </c>
      <c r="N2050" s="2">
        <f>telefony[[#This Row],[zakonczenie]]-telefony[[#This Row],[rozpoczecie]]</f>
        <v>4.05092592592593E-3</v>
      </c>
      <c r="O2050">
        <f>IF(telefony[[#This Row],[Czy zagraniczne]]=1, ROUNDUP(telefony[[#This Row],[Trwanie]]*1440,0),0)</f>
        <v>0</v>
      </c>
      <c r="P2050" s="9">
        <f>IF(telefony[[#This Row],[Czy komórkowy]]=1, P2049+telefony[[#This Row],[Trwanie]], P2049)</f>
        <v>2.6153587962962974</v>
      </c>
      <c r="Q2050" s="9">
        <f>IF(telefony[[#This Row],[Czy stacjonarny]]=1, Q2049+telefony[[#This Row],[Trwanie]], Q2049)</f>
        <v>8.0348379629629623</v>
      </c>
    </row>
    <row r="2051" spans="1:17" x14ac:dyDescent="0.25">
      <c r="A2051">
        <v>8156713</v>
      </c>
      <c r="B2051" s="1">
        <v>42947</v>
      </c>
      <c r="C2051" s="2">
        <v>0.38130787037037039</v>
      </c>
      <c r="D2051" s="2">
        <v>0.38280092592592591</v>
      </c>
      <c r="E2051">
        <f>IF(LEN(telefony[[#This Row],[nr]]) = 7, 1,0)</f>
        <v>1</v>
      </c>
      <c r="F2051">
        <f>IF(LEN(telefony[[#This Row],[nr]]) = 8, 1,0)</f>
        <v>0</v>
      </c>
      <c r="G2051">
        <f>IF(LEN(telefony[[#This Row],[nr]]) &gt;= 10, 1,0)</f>
        <v>0</v>
      </c>
      <c r="H2051">
        <f>IF(AND(MID(telefony[[#This Row],[nr]],1,2)="12",  telefony[[#This Row],[Czy stacjonarny]]=1), 1,0)</f>
        <v>0</v>
      </c>
      <c r="I2051" s="2">
        <f>IF(telefony[[#This Row],[Czy stacjonarny na 12]]=1, telefony[[#This Row],[zakonczenie]]-telefony[[#This Row],[rozpoczecie]]+I2050, I2050)</f>
        <v>0.13293981481481454</v>
      </c>
      <c r="J2051" s="9">
        <f>IF(telefony[[#This Row],[Czy stacjonarny]]=1, telefony[[#This Row],[zakonczenie]]-telefony[[#This Row],[rozpoczecie]]+J2050, J2050)</f>
        <v>8.4272337962962904</v>
      </c>
      <c r="K2051" s="9">
        <f>IF(telefony[[#This Row],[Czy komórkowy]]=1, telefony[[#This Row],[zakonczenie]]-telefony[[#This Row],[rozpoczecie]]+K2050, K2050)</f>
        <v>2.780011574074075</v>
      </c>
      <c r="L2051" s="9">
        <f>IF(telefony[[#This Row],[Czy zagraniczne]]=1, telefony[[#This Row],[zakonczenie]]-telefony[[#This Row],[rozpoczecie]]+L2050, L2050)</f>
        <v>0.58531250000000101</v>
      </c>
      <c r="M2051" s="9">
        <f>IF(telefony[[#This Row],[Czy stacjonarny]]=1, telefony[[#This Row],[zakonczenie]]-telefony[[#This Row],[rozpoczecie]]+M2050, IF(telefony[[#This Row],[Czy komórkowy]]=1, telefony[[#This Row],[zakonczenie]]-telefony[[#This Row],[rozpoczecie]]+M2050, M2050))</f>
        <v>11.207245370370389</v>
      </c>
      <c r="N2051" s="2">
        <f>telefony[[#This Row],[zakonczenie]]-telefony[[#This Row],[rozpoczecie]]</f>
        <v>1.4930555555555114E-3</v>
      </c>
      <c r="O2051">
        <f>IF(telefony[[#This Row],[Czy zagraniczne]]=1, ROUNDUP(telefony[[#This Row],[Trwanie]]*1440,0),0)</f>
        <v>0</v>
      </c>
      <c r="P2051" s="9">
        <f>IF(telefony[[#This Row],[Czy komórkowy]]=1, P2050+telefony[[#This Row],[Trwanie]], P2050)</f>
        <v>2.6153587962962974</v>
      </c>
      <c r="Q2051" s="9">
        <f>IF(telefony[[#This Row],[Czy stacjonarny]]=1, Q2050+telefony[[#This Row],[Trwanie]], Q2050)</f>
        <v>8.0363310185185171</v>
      </c>
    </row>
    <row r="2052" spans="1:17" x14ac:dyDescent="0.25">
      <c r="A2052">
        <v>24024164</v>
      </c>
      <c r="B2052" s="1">
        <v>42947</v>
      </c>
      <c r="C2052" s="2">
        <v>0.38135416666666666</v>
      </c>
      <c r="D2052" s="2">
        <v>0.38210648148148146</v>
      </c>
      <c r="E2052">
        <f>IF(LEN(telefony[[#This Row],[nr]]) = 7, 1,0)</f>
        <v>0</v>
      </c>
      <c r="F2052">
        <f>IF(LEN(telefony[[#This Row],[nr]]) = 8, 1,0)</f>
        <v>1</v>
      </c>
      <c r="G2052">
        <f>IF(LEN(telefony[[#This Row],[nr]]) &gt;= 10, 1,0)</f>
        <v>0</v>
      </c>
      <c r="H2052">
        <f>IF(AND(MID(telefony[[#This Row],[nr]],1,2)="12",  telefony[[#This Row],[Czy stacjonarny]]=1), 1,0)</f>
        <v>0</v>
      </c>
      <c r="I2052" s="2">
        <f>IF(telefony[[#This Row],[Czy stacjonarny na 12]]=1, telefony[[#This Row],[zakonczenie]]-telefony[[#This Row],[rozpoczecie]]+I2051, I2051)</f>
        <v>0.13293981481481454</v>
      </c>
      <c r="J2052" s="9">
        <f>IF(telefony[[#This Row],[Czy stacjonarny]]=1, telefony[[#This Row],[zakonczenie]]-telefony[[#This Row],[rozpoczecie]]+J2051, J2051)</f>
        <v>8.4272337962962904</v>
      </c>
      <c r="K2052" s="9">
        <f>IF(telefony[[#This Row],[Czy komórkowy]]=1, telefony[[#This Row],[zakonczenie]]-telefony[[#This Row],[rozpoczecie]]+K2051, K2051)</f>
        <v>2.7807638888888899</v>
      </c>
      <c r="L2052" s="9">
        <f>IF(telefony[[#This Row],[Czy zagraniczne]]=1, telefony[[#This Row],[zakonczenie]]-telefony[[#This Row],[rozpoczecie]]+L2051, L2051)</f>
        <v>0.58531250000000101</v>
      </c>
      <c r="M2052" s="9">
        <f>IF(telefony[[#This Row],[Czy stacjonarny]]=1, telefony[[#This Row],[zakonczenie]]-telefony[[#This Row],[rozpoczecie]]+M2051, IF(telefony[[#This Row],[Czy komórkowy]]=1, telefony[[#This Row],[zakonczenie]]-telefony[[#This Row],[rozpoczecie]]+M2051, M2051))</f>
        <v>11.207997685185203</v>
      </c>
      <c r="N2052" s="2">
        <f>telefony[[#This Row],[zakonczenie]]-telefony[[#This Row],[rozpoczecie]]</f>
        <v>7.5231481481480289E-4</v>
      </c>
      <c r="O2052">
        <f>IF(telefony[[#This Row],[Czy zagraniczne]]=1, ROUNDUP(telefony[[#This Row],[Trwanie]]*1440,0),0)</f>
        <v>0</v>
      </c>
      <c r="P2052" s="9">
        <f>IF(telefony[[#This Row],[Czy komórkowy]]=1, P2051+telefony[[#This Row],[Trwanie]], P2051)</f>
        <v>2.6161111111111124</v>
      </c>
      <c r="Q2052" s="9">
        <f>IF(telefony[[#This Row],[Czy stacjonarny]]=1, Q2051+telefony[[#This Row],[Trwanie]], Q2051)</f>
        <v>8.0363310185185171</v>
      </c>
    </row>
    <row r="2053" spans="1:17" x14ac:dyDescent="0.25">
      <c r="A2053">
        <v>75122204</v>
      </c>
      <c r="B2053" s="1">
        <v>42947</v>
      </c>
      <c r="C2053" s="2">
        <v>0.38641203703703703</v>
      </c>
      <c r="D2053" s="2">
        <v>0.39549768518518519</v>
      </c>
      <c r="E2053">
        <f>IF(LEN(telefony[[#This Row],[nr]]) = 7, 1,0)</f>
        <v>0</v>
      </c>
      <c r="F2053">
        <f>IF(LEN(telefony[[#This Row],[nr]]) = 8, 1,0)</f>
        <v>1</v>
      </c>
      <c r="G2053">
        <f>IF(LEN(telefony[[#This Row],[nr]]) &gt;= 10, 1,0)</f>
        <v>0</v>
      </c>
      <c r="H2053">
        <f>IF(AND(MID(telefony[[#This Row],[nr]],1,2)="12",  telefony[[#This Row],[Czy stacjonarny]]=1), 1,0)</f>
        <v>0</v>
      </c>
      <c r="I2053" s="2">
        <f>IF(telefony[[#This Row],[Czy stacjonarny na 12]]=1, telefony[[#This Row],[zakonczenie]]-telefony[[#This Row],[rozpoczecie]]+I2052, I2052)</f>
        <v>0.13293981481481454</v>
      </c>
      <c r="J2053" s="9">
        <f>IF(telefony[[#This Row],[Czy stacjonarny]]=1, telefony[[#This Row],[zakonczenie]]-telefony[[#This Row],[rozpoczecie]]+J2052, J2052)</f>
        <v>8.4272337962962904</v>
      </c>
      <c r="K2053" s="9">
        <f>IF(telefony[[#This Row],[Czy komórkowy]]=1, telefony[[#This Row],[zakonczenie]]-telefony[[#This Row],[rozpoczecie]]+K2052, K2052)</f>
        <v>2.7898495370370382</v>
      </c>
      <c r="L2053" s="9">
        <f>IF(telefony[[#This Row],[Czy zagraniczne]]=1, telefony[[#This Row],[zakonczenie]]-telefony[[#This Row],[rozpoczecie]]+L2052, L2052)</f>
        <v>0.58531250000000101</v>
      </c>
      <c r="M2053" s="9">
        <f>IF(telefony[[#This Row],[Czy stacjonarny]]=1, telefony[[#This Row],[zakonczenie]]-telefony[[#This Row],[rozpoczecie]]+M2052, IF(telefony[[#This Row],[Czy komórkowy]]=1, telefony[[#This Row],[zakonczenie]]-telefony[[#This Row],[rozpoczecie]]+M2052, M2052))</f>
        <v>11.217083333333351</v>
      </c>
      <c r="N2053" s="2">
        <f>telefony[[#This Row],[zakonczenie]]-telefony[[#This Row],[rozpoczecie]]</f>
        <v>9.0856481481481621E-3</v>
      </c>
      <c r="O2053">
        <f>IF(telefony[[#This Row],[Czy zagraniczne]]=1, ROUNDUP(telefony[[#This Row],[Trwanie]]*1440,0),0)</f>
        <v>0</v>
      </c>
      <c r="P2053" s="9">
        <f>IF(telefony[[#This Row],[Czy komórkowy]]=1, P2052+telefony[[#This Row],[Trwanie]], P2052)</f>
        <v>2.6251967592592607</v>
      </c>
      <c r="Q2053" s="9">
        <f>IF(telefony[[#This Row],[Czy stacjonarny]]=1, Q2052+telefony[[#This Row],[Trwanie]], Q2052)</f>
        <v>8.0363310185185171</v>
      </c>
    </row>
    <row r="2054" spans="1:17" x14ac:dyDescent="0.25">
      <c r="A2054">
        <v>33166727</v>
      </c>
      <c r="B2054" s="1">
        <v>42947</v>
      </c>
      <c r="C2054" s="2">
        <v>0.38927083333333334</v>
      </c>
      <c r="D2054" s="2">
        <v>0.39721064814814816</v>
      </c>
      <c r="E2054">
        <f>IF(LEN(telefony[[#This Row],[nr]]) = 7, 1,0)</f>
        <v>0</v>
      </c>
      <c r="F2054">
        <f>IF(LEN(telefony[[#This Row],[nr]]) = 8, 1,0)</f>
        <v>1</v>
      </c>
      <c r="G2054">
        <f>IF(LEN(telefony[[#This Row],[nr]]) &gt;= 10, 1,0)</f>
        <v>0</v>
      </c>
      <c r="H2054">
        <f>IF(AND(MID(telefony[[#This Row],[nr]],1,2)="12",  telefony[[#This Row],[Czy stacjonarny]]=1), 1,0)</f>
        <v>0</v>
      </c>
      <c r="I2054" s="2">
        <f>IF(telefony[[#This Row],[Czy stacjonarny na 12]]=1, telefony[[#This Row],[zakonczenie]]-telefony[[#This Row],[rozpoczecie]]+I2053, I2053)</f>
        <v>0.13293981481481454</v>
      </c>
      <c r="J2054" s="9">
        <f>IF(telefony[[#This Row],[Czy stacjonarny]]=1, telefony[[#This Row],[zakonczenie]]-telefony[[#This Row],[rozpoczecie]]+J2053, J2053)</f>
        <v>8.4272337962962904</v>
      </c>
      <c r="K2054" s="9">
        <f>IF(telefony[[#This Row],[Czy komórkowy]]=1, telefony[[#This Row],[zakonczenie]]-telefony[[#This Row],[rozpoczecie]]+K2053, K2053)</f>
        <v>2.7977893518518528</v>
      </c>
      <c r="L2054" s="9">
        <f>IF(telefony[[#This Row],[Czy zagraniczne]]=1, telefony[[#This Row],[zakonczenie]]-telefony[[#This Row],[rozpoczecie]]+L2053, L2053)</f>
        <v>0.58531250000000101</v>
      </c>
      <c r="M2054" s="9">
        <f>IF(telefony[[#This Row],[Czy stacjonarny]]=1, telefony[[#This Row],[zakonczenie]]-telefony[[#This Row],[rozpoczecie]]+M2053, IF(telefony[[#This Row],[Czy komórkowy]]=1, telefony[[#This Row],[zakonczenie]]-telefony[[#This Row],[rozpoczecie]]+M2053, M2053))</f>
        <v>11.225023148148166</v>
      </c>
      <c r="N2054" s="2">
        <f>telefony[[#This Row],[zakonczenie]]-telefony[[#This Row],[rozpoczecie]]</f>
        <v>7.9398148148148162E-3</v>
      </c>
      <c r="O2054">
        <f>IF(telefony[[#This Row],[Czy zagraniczne]]=1, ROUNDUP(telefony[[#This Row],[Trwanie]]*1440,0),0)</f>
        <v>0</v>
      </c>
      <c r="P2054" s="9">
        <f>IF(telefony[[#This Row],[Czy komórkowy]]=1, P2053+telefony[[#This Row],[Trwanie]], P2053)</f>
        <v>2.6331365740740753</v>
      </c>
      <c r="Q2054" s="9">
        <f>IF(telefony[[#This Row],[Czy stacjonarny]]=1, Q2053+telefony[[#This Row],[Trwanie]], Q2053)</f>
        <v>8.0363310185185171</v>
      </c>
    </row>
    <row r="2055" spans="1:17" x14ac:dyDescent="0.25">
      <c r="A2055">
        <v>4293872</v>
      </c>
      <c r="B2055" s="1">
        <v>42947</v>
      </c>
      <c r="C2055" s="2">
        <v>0.39023148148148146</v>
      </c>
      <c r="D2055" s="2">
        <v>0.39748842592592593</v>
      </c>
      <c r="E2055">
        <f>IF(LEN(telefony[[#This Row],[nr]]) = 7, 1,0)</f>
        <v>1</v>
      </c>
      <c r="F2055">
        <f>IF(LEN(telefony[[#This Row],[nr]]) = 8, 1,0)</f>
        <v>0</v>
      </c>
      <c r="G2055">
        <f>IF(LEN(telefony[[#This Row],[nr]]) &gt;= 10, 1,0)</f>
        <v>0</v>
      </c>
      <c r="H2055">
        <f>IF(AND(MID(telefony[[#This Row],[nr]],1,2)="12",  telefony[[#This Row],[Czy stacjonarny]]=1), 1,0)</f>
        <v>0</v>
      </c>
      <c r="I2055" s="2">
        <f>IF(telefony[[#This Row],[Czy stacjonarny na 12]]=1, telefony[[#This Row],[zakonczenie]]-telefony[[#This Row],[rozpoczecie]]+I2054, I2054)</f>
        <v>0.13293981481481454</v>
      </c>
      <c r="J2055" s="9">
        <f>IF(telefony[[#This Row],[Czy stacjonarny]]=1, telefony[[#This Row],[zakonczenie]]-telefony[[#This Row],[rozpoczecie]]+J2054, J2054)</f>
        <v>8.4344907407407348</v>
      </c>
      <c r="K2055" s="9">
        <f>IF(telefony[[#This Row],[Czy komórkowy]]=1, telefony[[#This Row],[zakonczenie]]-telefony[[#This Row],[rozpoczecie]]+K2054, K2054)</f>
        <v>2.7977893518518528</v>
      </c>
      <c r="L2055" s="9">
        <f>IF(telefony[[#This Row],[Czy zagraniczne]]=1, telefony[[#This Row],[zakonczenie]]-telefony[[#This Row],[rozpoczecie]]+L2054, L2054)</f>
        <v>0.58531250000000101</v>
      </c>
      <c r="M2055" s="9">
        <f>IF(telefony[[#This Row],[Czy stacjonarny]]=1, telefony[[#This Row],[zakonczenie]]-telefony[[#This Row],[rozpoczecie]]+M2054, IF(telefony[[#This Row],[Czy komórkowy]]=1, telefony[[#This Row],[zakonczenie]]-telefony[[#This Row],[rozpoczecie]]+M2054, M2054))</f>
        <v>11.23228009259261</v>
      </c>
      <c r="N2055" s="2">
        <f>telefony[[#This Row],[zakonczenie]]-telefony[[#This Row],[rozpoczecie]]</f>
        <v>7.2569444444444686E-3</v>
      </c>
      <c r="O2055">
        <f>IF(telefony[[#This Row],[Czy zagraniczne]]=1, ROUNDUP(telefony[[#This Row],[Trwanie]]*1440,0),0)</f>
        <v>0</v>
      </c>
      <c r="P2055" s="9">
        <f>IF(telefony[[#This Row],[Czy komórkowy]]=1, P2054+telefony[[#This Row],[Trwanie]], P2054)</f>
        <v>2.6331365740740753</v>
      </c>
      <c r="Q2055" s="9">
        <f>IF(telefony[[#This Row],[Czy stacjonarny]]=1, Q2054+telefony[[#This Row],[Trwanie]], Q2054)</f>
        <v>8.0435879629629614</v>
      </c>
    </row>
    <row r="2056" spans="1:17" x14ac:dyDescent="0.25">
      <c r="A2056">
        <v>3017523</v>
      </c>
      <c r="B2056" s="1">
        <v>42947</v>
      </c>
      <c r="C2056" s="2">
        <v>0.3934259259259259</v>
      </c>
      <c r="D2056" s="2">
        <v>0.40181712962962962</v>
      </c>
      <c r="E2056">
        <f>IF(LEN(telefony[[#This Row],[nr]]) = 7, 1,0)</f>
        <v>1</v>
      </c>
      <c r="F2056">
        <f>IF(LEN(telefony[[#This Row],[nr]]) = 8, 1,0)</f>
        <v>0</v>
      </c>
      <c r="G2056">
        <f>IF(LEN(telefony[[#This Row],[nr]]) &gt;= 10, 1,0)</f>
        <v>0</v>
      </c>
      <c r="H2056">
        <f>IF(AND(MID(telefony[[#This Row],[nr]],1,2)="12",  telefony[[#This Row],[Czy stacjonarny]]=1), 1,0)</f>
        <v>0</v>
      </c>
      <c r="I2056" s="2">
        <f>IF(telefony[[#This Row],[Czy stacjonarny na 12]]=1, telefony[[#This Row],[zakonczenie]]-telefony[[#This Row],[rozpoczecie]]+I2055, I2055)</f>
        <v>0.13293981481481454</v>
      </c>
      <c r="J2056" s="9">
        <f>IF(telefony[[#This Row],[Czy stacjonarny]]=1, telefony[[#This Row],[zakonczenie]]-telefony[[#This Row],[rozpoczecie]]+J2055, J2055)</f>
        <v>8.442881944444439</v>
      </c>
      <c r="K2056" s="9">
        <f>IF(telefony[[#This Row],[Czy komórkowy]]=1, telefony[[#This Row],[zakonczenie]]-telefony[[#This Row],[rozpoczecie]]+K2055, K2055)</f>
        <v>2.7977893518518528</v>
      </c>
      <c r="L2056" s="9">
        <f>IF(telefony[[#This Row],[Czy zagraniczne]]=1, telefony[[#This Row],[zakonczenie]]-telefony[[#This Row],[rozpoczecie]]+L2055, L2055)</f>
        <v>0.58531250000000101</v>
      </c>
      <c r="M2056" s="9">
        <f>IF(telefony[[#This Row],[Czy stacjonarny]]=1, telefony[[#This Row],[zakonczenie]]-telefony[[#This Row],[rozpoczecie]]+M2055, IF(telefony[[#This Row],[Czy komórkowy]]=1, telefony[[#This Row],[zakonczenie]]-telefony[[#This Row],[rozpoczecie]]+M2055, M2055))</f>
        <v>11.240671296296314</v>
      </c>
      <c r="N2056" s="2">
        <f>telefony[[#This Row],[zakonczenie]]-telefony[[#This Row],[rozpoczecie]]</f>
        <v>8.3912037037037202E-3</v>
      </c>
      <c r="O2056">
        <f>IF(telefony[[#This Row],[Czy zagraniczne]]=1, ROUNDUP(telefony[[#This Row],[Trwanie]]*1440,0),0)</f>
        <v>0</v>
      </c>
      <c r="P2056" s="9">
        <f>IF(telefony[[#This Row],[Czy komórkowy]]=1, P2055+telefony[[#This Row],[Trwanie]], P2055)</f>
        <v>2.6331365740740753</v>
      </c>
      <c r="Q2056" s="9">
        <f>IF(telefony[[#This Row],[Czy stacjonarny]]=1, Q2055+telefony[[#This Row],[Trwanie]], Q2055)</f>
        <v>8.0519791666666656</v>
      </c>
    </row>
    <row r="2057" spans="1:17" x14ac:dyDescent="0.25">
      <c r="A2057">
        <v>5087484</v>
      </c>
      <c r="B2057" s="1">
        <v>42947</v>
      </c>
      <c r="C2057" s="2">
        <v>0.39766203703703706</v>
      </c>
      <c r="D2057" s="2">
        <v>0.39957175925925925</v>
      </c>
      <c r="E2057">
        <f>IF(LEN(telefony[[#This Row],[nr]]) = 7, 1,0)</f>
        <v>1</v>
      </c>
      <c r="F2057">
        <f>IF(LEN(telefony[[#This Row],[nr]]) = 8, 1,0)</f>
        <v>0</v>
      </c>
      <c r="G2057">
        <f>IF(LEN(telefony[[#This Row],[nr]]) &gt;= 10, 1,0)</f>
        <v>0</v>
      </c>
      <c r="H2057">
        <f>IF(AND(MID(telefony[[#This Row],[nr]],1,2)="12",  telefony[[#This Row],[Czy stacjonarny]]=1), 1,0)</f>
        <v>0</v>
      </c>
      <c r="I2057" s="2">
        <f>IF(telefony[[#This Row],[Czy stacjonarny na 12]]=1, telefony[[#This Row],[zakonczenie]]-telefony[[#This Row],[rozpoczecie]]+I2056, I2056)</f>
        <v>0.13293981481481454</v>
      </c>
      <c r="J2057" s="9">
        <f>IF(telefony[[#This Row],[Czy stacjonarny]]=1, telefony[[#This Row],[zakonczenie]]-telefony[[#This Row],[rozpoczecie]]+J2056, J2056)</f>
        <v>8.4447916666666618</v>
      </c>
      <c r="K2057" s="9">
        <f>IF(telefony[[#This Row],[Czy komórkowy]]=1, telefony[[#This Row],[zakonczenie]]-telefony[[#This Row],[rozpoczecie]]+K2056, K2056)</f>
        <v>2.7977893518518528</v>
      </c>
      <c r="L2057" s="9">
        <f>IF(telefony[[#This Row],[Czy zagraniczne]]=1, telefony[[#This Row],[zakonczenie]]-telefony[[#This Row],[rozpoczecie]]+L2056, L2056)</f>
        <v>0.58531250000000101</v>
      </c>
      <c r="M2057" s="9">
        <f>IF(telefony[[#This Row],[Czy stacjonarny]]=1, telefony[[#This Row],[zakonczenie]]-telefony[[#This Row],[rozpoczecie]]+M2056, IF(telefony[[#This Row],[Czy komórkowy]]=1, telefony[[#This Row],[zakonczenie]]-telefony[[#This Row],[rozpoczecie]]+M2056, M2056))</f>
        <v>11.242581018518537</v>
      </c>
      <c r="N2057" s="2">
        <f>telefony[[#This Row],[zakonczenie]]-telefony[[#This Row],[rozpoczecie]]</f>
        <v>1.9097222222221877E-3</v>
      </c>
      <c r="O2057">
        <f>IF(telefony[[#This Row],[Czy zagraniczne]]=1, ROUNDUP(telefony[[#This Row],[Trwanie]]*1440,0),0)</f>
        <v>0</v>
      </c>
      <c r="P2057" s="9">
        <f>IF(telefony[[#This Row],[Czy komórkowy]]=1, P2056+telefony[[#This Row],[Trwanie]], P2056)</f>
        <v>2.6331365740740753</v>
      </c>
      <c r="Q2057" s="9">
        <f>IF(telefony[[#This Row],[Czy stacjonarny]]=1, Q2056+telefony[[#This Row],[Trwanie]], Q2056)</f>
        <v>8.0538888888888884</v>
      </c>
    </row>
    <row r="2058" spans="1:17" x14ac:dyDescent="0.25">
      <c r="A2058">
        <v>47615054</v>
      </c>
      <c r="B2058" s="1">
        <v>42947</v>
      </c>
      <c r="C2058" s="2">
        <v>0.39878472222222222</v>
      </c>
      <c r="D2058" s="2">
        <v>0.40041666666666664</v>
      </c>
      <c r="E2058">
        <f>IF(LEN(telefony[[#This Row],[nr]]) = 7, 1,0)</f>
        <v>0</v>
      </c>
      <c r="F2058">
        <f>IF(LEN(telefony[[#This Row],[nr]]) = 8, 1,0)</f>
        <v>1</v>
      </c>
      <c r="G2058">
        <f>IF(LEN(telefony[[#This Row],[nr]]) &gt;= 10, 1,0)</f>
        <v>0</v>
      </c>
      <c r="H2058">
        <f>IF(AND(MID(telefony[[#This Row],[nr]],1,2)="12",  telefony[[#This Row],[Czy stacjonarny]]=1), 1,0)</f>
        <v>0</v>
      </c>
      <c r="I2058" s="2">
        <f>IF(telefony[[#This Row],[Czy stacjonarny na 12]]=1, telefony[[#This Row],[zakonczenie]]-telefony[[#This Row],[rozpoczecie]]+I2057, I2057)</f>
        <v>0.13293981481481454</v>
      </c>
      <c r="J2058" s="9">
        <f>IF(telefony[[#This Row],[Czy stacjonarny]]=1, telefony[[#This Row],[zakonczenie]]-telefony[[#This Row],[rozpoczecie]]+J2057, J2057)</f>
        <v>8.4447916666666618</v>
      </c>
      <c r="K2058" s="9">
        <f>IF(telefony[[#This Row],[Czy komórkowy]]=1, telefony[[#This Row],[zakonczenie]]-telefony[[#This Row],[rozpoczecie]]+K2057, K2057)</f>
        <v>2.7994212962962974</v>
      </c>
      <c r="L2058" s="9">
        <f>IF(telefony[[#This Row],[Czy zagraniczne]]=1, telefony[[#This Row],[zakonczenie]]-telefony[[#This Row],[rozpoczecie]]+L2057, L2057)</f>
        <v>0.58531250000000101</v>
      </c>
      <c r="M2058" s="9">
        <f>IF(telefony[[#This Row],[Czy stacjonarny]]=1, telefony[[#This Row],[zakonczenie]]-telefony[[#This Row],[rozpoczecie]]+M2057, IF(telefony[[#This Row],[Czy komórkowy]]=1, telefony[[#This Row],[zakonczenie]]-telefony[[#This Row],[rozpoczecie]]+M2057, M2057))</f>
        <v>11.244212962962981</v>
      </c>
      <c r="N2058" s="2">
        <f>telefony[[#This Row],[zakonczenie]]-telefony[[#This Row],[rozpoczecie]]</f>
        <v>1.631944444444422E-3</v>
      </c>
      <c r="O2058">
        <f>IF(telefony[[#This Row],[Czy zagraniczne]]=1, ROUNDUP(telefony[[#This Row],[Trwanie]]*1440,0),0)</f>
        <v>0</v>
      </c>
      <c r="P2058" s="9">
        <f>IF(telefony[[#This Row],[Czy komórkowy]]=1, P2057+telefony[[#This Row],[Trwanie]], P2057)</f>
        <v>2.6347685185185199</v>
      </c>
      <c r="Q2058" s="9">
        <f>IF(telefony[[#This Row],[Czy stacjonarny]]=1, Q2057+telefony[[#This Row],[Trwanie]], Q2057)</f>
        <v>8.0538888888888884</v>
      </c>
    </row>
    <row r="2059" spans="1:17" x14ac:dyDescent="0.25">
      <c r="A2059">
        <v>7775602353</v>
      </c>
      <c r="B2059" s="1">
        <v>42947</v>
      </c>
      <c r="C2059" s="2">
        <v>0.40313657407407405</v>
      </c>
      <c r="D2059" s="2">
        <v>0.40773148148148147</v>
      </c>
      <c r="E2059">
        <f>IF(LEN(telefony[[#This Row],[nr]]) = 7, 1,0)</f>
        <v>0</v>
      </c>
      <c r="F2059">
        <f>IF(LEN(telefony[[#This Row],[nr]]) = 8, 1,0)</f>
        <v>0</v>
      </c>
      <c r="G2059">
        <f>IF(LEN(telefony[[#This Row],[nr]]) &gt;= 10, 1,0)</f>
        <v>1</v>
      </c>
      <c r="H2059">
        <f>IF(AND(MID(telefony[[#This Row],[nr]],1,2)="12",  telefony[[#This Row],[Czy stacjonarny]]=1), 1,0)</f>
        <v>0</v>
      </c>
      <c r="I2059" s="2">
        <f>IF(telefony[[#This Row],[Czy stacjonarny na 12]]=1, telefony[[#This Row],[zakonczenie]]-telefony[[#This Row],[rozpoczecie]]+I2058, I2058)</f>
        <v>0.13293981481481454</v>
      </c>
      <c r="J2059" s="9">
        <f>IF(telefony[[#This Row],[Czy stacjonarny]]=1, telefony[[#This Row],[zakonczenie]]-telefony[[#This Row],[rozpoczecie]]+J2058, J2058)</f>
        <v>8.4447916666666618</v>
      </c>
      <c r="K2059" s="9">
        <f>IF(telefony[[#This Row],[Czy komórkowy]]=1, telefony[[#This Row],[zakonczenie]]-telefony[[#This Row],[rozpoczecie]]+K2058, K2058)</f>
        <v>2.7994212962962974</v>
      </c>
      <c r="L2059" s="9">
        <f>IF(telefony[[#This Row],[Czy zagraniczne]]=1, telefony[[#This Row],[zakonczenie]]-telefony[[#This Row],[rozpoczecie]]+L2058, L2058)</f>
        <v>0.58990740740740844</v>
      </c>
      <c r="M2059" s="9">
        <f>IF(telefony[[#This Row],[Czy stacjonarny]]=1, telefony[[#This Row],[zakonczenie]]-telefony[[#This Row],[rozpoczecie]]+M2058, IF(telefony[[#This Row],[Czy komórkowy]]=1, telefony[[#This Row],[zakonczenie]]-telefony[[#This Row],[rozpoczecie]]+M2058, M2058))</f>
        <v>11.244212962962981</v>
      </c>
      <c r="N2059" s="2">
        <f>telefony[[#This Row],[zakonczenie]]-telefony[[#This Row],[rozpoczecie]]</f>
        <v>4.5949074074074225E-3</v>
      </c>
      <c r="O2059">
        <f>IF(telefony[[#This Row],[Czy zagraniczne]]=1, ROUNDUP(telefony[[#This Row],[Trwanie]]*1440,0),0)</f>
        <v>7</v>
      </c>
      <c r="P2059" s="9">
        <f>IF(telefony[[#This Row],[Czy komórkowy]]=1, P2058+telefony[[#This Row],[Trwanie]], P2058)</f>
        <v>2.6347685185185199</v>
      </c>
      <c r="Q2059" s="9">
        <f>IF(telefony[[#This Row],[Czy stacjonarny]]=1, Q2058+telefony[[#This Row],[Trwanie]], Q2058)</f>
        <v>8.0538888888888884</v>
      </c>
    </row>
    <row r="2060" spans="1:17" x14ac:dyDescent="0.25">
      <c r="A2060">
        <v>9533304954</v>
      </c>
      <c r="B2060" s="1">
        <v>42947</v>
      </c>
      <c r="C2060" s="2">
        <v>0.40328703703703705</v>
      </c>
      <c r="D2060" s="2">
        <v>0.41405092592592591</v>
      </c>
      <c r="E2060">
        <f>IF(LEN(telefony[[#This Row],[nr]]) = 7, 1,0)</f>
        <v>0</v>
      </c>
      <c r="F2060">
        <f>IF(LEN(telefony[[#This Row],[nr]]) = 8, 1,0)</f>
        <v>0</v>
      </c>
      <c r="G2060">
        <f>IF(LEN(telefony[[#This Row],[nr]]) &gt;= 10, 1,0)</f>
        <v>1</v>
      </c>
      <c r="H2060">
        <f>IF(AND(MID(telefony[[#This Row],[nr]],1,2)="12",  telefony[[#This Row],[Czy stacjonarny]]=1), 1,0)</f>
        <v>0</v>
      </c>
      <c r="I2060" s="2">
        <f>IF(telefony[[#This Row],[Czy stacjonarny na 12]]=1, telefony[[#This Row],[zakonczenie]]-telefony[[#This Row],[rozpoczecie]]+I2059, I2059)</f>
        <v>0.13293981481481454</v>
      </c>
      <c r="J2060" s="9">
        <f>IF(telefony[[#This Row],[Czy stacjonarny]]=1, telefony[[#This Row],[zakonczenie]]-telefony[[#This Row],[rozpoczecie]]+J2059, J2059)</f>
        <v>8.4447916666666618</v>
      </c>
      <c r="K2060" s="9">
        <f>IF(telefony[[#This Row],[Czy komórkowy]]=1, telefony[[#This Row],[zakonczenie]]-telefony[[#This Row],[rozpoczecie]]+K2059, K2059)</f>
        <v>2.7994212962962974</v>
      </c>
      <c r="L2060" s="9">
        <f>IF(telefony[[#This Row],[Czy zagraniczne]]=1, telefony[[#This Row],[zakonczenie]]-telefony[[#This Row],[rozpoczecie]]+L2059, L2059)</f>
        <v>0.60067129629629723</v>
      </c>
      <c r="M2060" s="9">
        <f>IF(telefony[[#This Row],[Czy stacjonarny]]=1, telefony[[#This Row],[zakonczenie]]-telefony[[#This Row],[rozpoczecie]]+M2059, IF(telefony[[#This Row],[Czy komórkowy]]=1, telefony[[#This Row],[zakonczenie]]-telefony[[#This Row],[rozpoczecie]]+M2059, M2059))</f>
        <v>11.244212962962981</v>
      </c>
      <c r="N2060" s="2">
        <f>telefony[[#This Row],[zakonczenie]]-telefony[[#This Row],[rozpoczecie]]</f>
        <v>1.0763888888888851E-2</v>
      </c>
      <c r="O2060">
        <f>IF(telefony[[#This Row],[Czy zagraniczne]]=1, ROUNDUP(telefony[[#This Row],[Trwanie]]*1440,0),0)</f>
        <v>16</v>
      </c>
      <c r="P2060" s="9">
        <f>IF(telefony[[#This Row],[Czy komórkowy]]=1, P2059+telefony[[#This Row],[Trwanie]], P2059)</f>
        <v>2.6347685185185199</v>
      </c>
      <c r="Q2060" s="9">
        <f>IF(telefony[[#This Row],[Czy stacjonarny]]=1, Q2059+telefony[[#This Row],[Trwanie]], Q2059)</f>
        <v>8.0538888888888884</v>
      </c>
    </row>
    <row r="2061" spans="1:17" x14ac:dyDescent="0.25">
      <c r="A2061">
        <v>5147651</v>
      </c>
      <c r="B2061" s="1">
        <v>42947</v>
      </c>
      <c r="C2061" s="2">
        <v>0.40497685185185184</v>
      </c>
      <c r="D2061" s="2">
        <v>0.41167824074074072</v>
      </c>
      <c r="E2061">
        <f>IF(LEN(telefony[[#This Row],[nr]]) = 7, 1,0)</f>
        <v>1</v>
      </c>
      <c r="F2061">
        <f>IF(LEN(telefony[[#This Row],[nr]]) = 8, 1,0)</f>
        <v>0</v>
      </c>
      <c r="G2061">
        <f>IF(LEN(telefony[[#This Row],[nr]]) &gt;= 10, 1,0)</f>
        <v>0</v>
      </c>
      <c r="H2061">
        <f>IF(AND(MID(telefony[[#This Row],[nr]],1,2)="12",  telefony[[#This Row],[Czy stacjonarny]]=1), 1,0)</f>
        <v>0</v>
      </c>
      <c r="I2061" s="2">
        <f>IF(telefony[[#This Row],[Czy stacjonarny na 12]]=1, telefony[[#This Row],[zakonczenie]]-telefony[[#This Row],[rozpoczecie]]+I2060, I2060)</f>
        <v>0.13293981481481454</v>
      </c>
      <c r="J2061" s="9">
        <f>IF(telefony[[#This Row],[Czy stacjonarny]]=1, telefony[[#This Row],[zakonczenie]]-telefony[[#This Row],[rozpoczecie]]+J2060, J2060)</f>
        <v>8.4514930555555505</v>
      </c>
      <c r="K2061" s="9">
        <f>IF(telefony[[#This Row],[Czy komórkowy]]=1, telefony[[#This Row],[zakonczenie]]-telefony[[#This Row],[rozpoczecie]]+K2060, K2060)</f>
        <v>2.7994212962962974</v>
      </c>
      <c r="L2061" s="9">
        <f>IF(telefony[[#This Row],[Czy zagraniczne]]=1, telefony[[#This Row],[zakonczenie]]-telefony[[#This Row],[rozpoczecie]]+L2060, L2060)</f>
        <v>0.60067129629629723</v>
      </c>
      <c r="M2061" s="9">
        <f>IF(telefony[[#This Row],[Czy stacjonarny]]=1, telefony[[#This Row],[zakonczenie]]-telefony[[#This Row],[rozpoczecie]]+M2060, IF(telefony[[#This Row],[Czy komórkowy]]=1, telefony[[#This Row],[zakonczenie]]-telefony[[#This Row],[rozpoczecie]]+M2060, M2060))</f>
        <v>11.25091435185187</v>
      </c>
      <c r="N2061" s="2">
        <f>telefony[[#This Row],[zakonczenie]]-telefony[[#This Row],[rozpoczecie]]</f>
        <v>6.7013888888888817E-3</v>
      </c>
      <c r="O2061">
        <f>IF(telefony[[#This Row],[Czy zagraniczne]]=1, ROUNDUP(telefony[[#This Row],[Trwanie]]*1440,0),0)</f>
        <v>0</v>
      </c>
      <c r="P2061" s="9">
        <f>IF(telefony[[#This Row],[Czy komórkowy]]=1, P2060+telefony[[#This Row],[Trwanie]], P2060)</f>
        <v>2.6347685185185199</v>
      </c>
      <c r="Q2061" s="9">
        <f>IF(telefony[[#This Row],[Czy stacjonarny]]=1, Q2060+telefony[[#This Row],[Trwanie]], Q2060)</f>
        <v>8.0605902777777771</v>
      </c>
    </row>
    <row r="2062" spans="1:17" x14ac:dyDescent="0.25">
      <c r="A2062">
        <v>7564861</v>
      </c>
      <c r="B2062" s="1">
        <v>42947</v>
      </c>
      <c r="C2062" s="2">
        <v>0.40725694444444444</v>
      </c>
      <c r="D2062" s="2">
        <v>0.41819444444444442</v>
      </c>
      <c r="E2062">
        <f>IF(LEN(telefony[[#This Row],[nr]]) = 7, 1,0)</f>
        <v>1</v>
      </c>
      <c r="F2062">
        <f>IF(LEN(telefony[[#This Row],[nr]]) = 8, 1,0)</f>
        <v>0</v>
      </c>
      <c r="G2062">
        <f>IF(LEN(telefony[[#This Row],[nr]]) &gt;= 10, 1,0)</f>
        <v>0</v>
      </c>
      <c r="H2062">
        <f>IF(AND(MID(telefony[[#This Row],[nr]],1,2)="12",  telefony[[#This Row],[Czy stacjonarny]]=1), 1,0)</f>
        <v>0</v>
      </c>
      <c r="I2062" s="2">
        <f>IF(telefony[[#This Row],[Czy stacjonarny na 12]]=1, telefony[[#This Row],[zakonczenie]]-telefony[[#This Row],[rozpoczecie]]+I2061, I2061)</f>
        <v>0.13293981481481454</v>
      </c>
      <c r="J2062" s="9">
        <f>IF(telefony[[#This Row],[Czy stacjonarny]]=1, telefony[[#This Row],[zakonczenie]]-telefony[[#This Row],[rozpoczecie]]+J2061, J2061)</f>
        <v>8.4624305555555512</v>
      </c>
      <c r="K2062" s="9">
        <f>IF(telefony[[#This Row],[Czy komórkowy]]=1, telefony[[#This Row],[zakonczenie]]-telefony[[#This Row],[rozpoczecie]]+K2061, K2061)</f>
        <v>2.7994212962962974</v>
      </c>
      <c r="L2062" s="9">
        <f>IF(telefony[[#This Row],[Czy zagraniczne]]=1, telefony[[#This Row],[zakonczenie]]-telefony[[#This Row],[rozpoczecie]]+L2061, L2061)</f>
        <v>0.60067129629629723</v>
      </c>
      <c r="M2062" s="9">
        <f>IF(telefony[[#This Row],[Czy stacjonarny]]=1, telefony[[#This Row],[zakonczenie]]-telefony[[#This Row],[rozpoczecie]]+M2061, IF(telefony[[#This Row],[Czy komórkowy]]=1, telefony[[#This Row],[zakonczenie]]-telefony[[#This Row],[rozpoczecie]]+M2061, M2061))</f>
        <v>11.261851851851871</v>
      </c>
      <c r="N2062" s="2">
        <f>telefony[[#This Row],[zakonczenie]]-telefony[[#This Row],[rozpoczecie]]</f>
        <v>1.0937499999999989E-2</v>
      </c>
      <c r="O2062">
        <f>IF(telefony[[#This Row],[Czy zagraniczne]]=1, ROUNDUP(telefony[[#This Row],[Trwanie]]*1440,0),0)</f>
        <v>0</v>
      </c>
      <c r="P2062" s="9">
        <f>IF(telefony[[#This Row],[Czy komórkowy]]=1, P2061+telefony[[#This Row],[Trwanie]], P2061)</f>
        <v>2.6347685185185199</v>
      </c>
      <c r="Q2062" s="9">
        <f>IF(telefony[[#This Row],[Czy stacjonarny]]=1, Q2061+telefony[[#This Row],[Trwanie]], Q2061)</f>
        <v>8.0715277777777779</v>
      </c>
    </row>
    <row r="2063" spans="1:17" x14ac:dyDescent="0.25">
      <c r="A2063">
        <v>8163790</v>
      </c>
      <c r="B2063" s="1">
        <v>42947</v>
      </c>
      <c r="C2063" s="2">
        <v>0.40787037037037038</v>
      </c>
      <c r="D2063" s="2">
        <v>0.40846064814814814</v>
      </c>
      <c r="E2063">
        <f>IF(LEN(telefony[[#This Row],[nr]]) = 7, 1,0)</f>
        <v>1</v>
      </c>
      <c r="F2063">
        <f>IF(LEN(telefony[[#This Row],[nr]]) = 8, 1,0)</f>
        <v>0</v>
      </c>
      <c r="G2063">
        <f>IF(LEN(telefony[[#This Row],[nr]]) &gt;= 10, 1,0)</f>
        <v>0</v>
      </c>
      <c r="H2063">
        <f>IF(AND(MID(telefony[[#This Row],[nr]],1,2)="12",  telefony[[#This Row],[Czy stacjonarny]]=1), 1,0)</f>
        <v>0</v>
      </c>
      <c r="I2063" s="2">
        <f>IF(telefony[[#This Row],[Czy stacjonarny na 12]]=1, telefony[[#This Row],[zakonczenie]]-telefony[[#This Row],[rozpoczecie]]+I2062, I2062)</f>
        <v>0.13293981481481454</v>
      </c>
      <c r="J2063" s="9">
        <f>IF(telefony[[#This Row],[Czy stacjonarny]]=1, telefony[[#This Row],[zakonczenie]]-telefony[[#This Row],[rozpoczecie]]+J2062, J2062)</f>
        <v>8.4630208333333297</v>
      </c>
      <c r="K2063" s="9">
        <f>IF(telefony[[#This Row],[Czy komórkowy]]=1, telefony[[#This Row],[zakonczenie]]-telefony[[#This Row],[rozpoczecie]]+K2062, K2062)</f>
        <v>2.7994212962962974</v>
      </c>
      <c r="L2063" s="9">
        <f>IF(telefony[[#This Row],[Czy zagraniczne]]=1, telefony[[#This Row],[zakonczenie]]-telefony[[#This Row],[rozpoczecie]]+L2062, L2062)</f>
        <v>0.60067129629629723</v>
      </c>
      <c r="M2063" s="9">
        <f>IF(telefony[[#This Row],[Czy stacjonarny]]=1, telefony[[#This Row],[zakonczenie]]-telefony[[#This Row],[rozpoczecie]]+M2062, IF(telefony[[#This Row],[Czy komórkowy]]=1, telefony[[#This Row],[zakonczenie]]-telefony[[#This Row],[rozpoczecie]]+M2062, M2062))</f>
        <v>11.262442129629649</v>
      </c>
      <c r="N2063" s="2">
        <f>telefony[[#This Row],[zakonczenie]]-telefony[[#This Row],[rozpoczecie]]</f>
        <v>5.9027777777775903E-4</v>
      </c>
      <c r="O2063">
        <f>IF(telefony[[#This Row],[Czy zagraniczne]]=1, ROUNDUP(telefony[[#This Row],[Trwanie]]*1440,0),0)</f>
        <v>0</v>
      </c>
      <c r="P2063" s="9">
        <f>IF(telefony[[#This Row],[Czy komórkowy]]=1, P2062+telefony[[#This Row],[Trwanie]], P2062)</f>
        <v>2.6347685185185199</v>
      </c>
      <c r="Q2063" s="9">
        <f>IF(telefony[[#This Row],[Czy stacjonarny]]=1, Q2062+telefony[[#This Row],[Trwanie]], Q2062)</f>
        <v>8.0721180555555563</v>
      </c>
    </row>
    <row r="2064" spans="1:17" x14ac:dyDescent="0.25">
      <c r="A2064">
        <v>37930610</v>
      </c>
      <c r="B2064" s="1">
        <v>42947</v>
      </c>
      <c r="C2064" s="2">
        <v>0.41334490740740742</v>
      </c>
      <c r="D2064" s="2">
        <v>0.4239236111111111</v>
      </c>
      <c r="E2064">
        <f>IF(LEN(telefony[[#This Row],[nr]]) = 7, 1,0)</f>
        <v>0</v>
      </c>
      <c r="F2064">
        <f>IF(LEN(telefony[[#This Row],[nr]]) = 8, 1,0)</f>
        <v>1</v>
      </c>
      <c r="G2064">
        <f>IF(LEN(telefony[[#This Row],[nr]]) &gt;= 10, 1,0)</f>
        <v>0</v>
      </c>
      <c r="H2064">
        <f>IF(AND(MID(telefony[[#This Row],[nr]],1,2)="12",  telefony[[#This Row],[Czy stacjonarny]]=1), 1,0)</f>
        <v>0</v>
      </c>
      <c r="I2064" s="2">
        <f>IF(telefony[[#This Row],[Czy stacjonarny na 12]]=1, telefony[[#This Row],[zakonczenie]]-telefony[[#This Row],[rozpoczecie]]+I2063, I2063)</f>
        <v>0.13293981481481454</v>
      </c>
      <c r="J2064" s="9">
        <f>IF(telefony[[#This Row],[Czy stacjonarny]]=1, telefony[[#This Row],[zakonczenie]]-telefony[[#This Row],[rozpoczecie]]+J2063, J2063)</f>
        <v>8.4630208333333297</v>
      </c>
      <c r="K2064" s="9">
        <f>IF(telefony[[#This Row],[Czy komórkowy]]=1, telefony[[#This Row],[zakonczenie]]-telefony[[#This Row],[rozpoczecie]]+K2063, K2063)</f>
        <v>2.8100000000000009</v>
      </c>
      <c r="L2064" s="9">
        <f>IF(telefony[[#This Row],[Czy zagraniczne]]=1, telefony[[#This Row],[zakonczenie]]-telefony[[#This Row],[rozpoczecie]]+L2063, L2063)</f>
        <v>0.60067129629629723</v>
      </c>
      <c r="M2064" s="9">
        <f>IF(telefony[[#This Row],[Czy stacjonarny]]=1, telefony[[#This Row],[zakonczenie]]-telefony[[#This Row],[rozpoczecie]]+M2063, IF(telefony[[#This Row],[Czy komórkowy]]=1, telefony[[#This Row],[zakonczenie]]-telefony[[#This Row],[rozpoczecie]]+M2063, M2063))</f>
        <v>11.273020833333353</v>
      </c>
      <c r="N2064" s="2">
        <f>telefony[[#This Row],[zakonczenie]]-telefony[[#This Row],[rozpoczecie]]</f>
        <v>1.0578703703703674E-2</v>
      </c>
      <c r="O2064">
        <f>IF(telefony[[#This Row],[Czy zagraniczne]]=1, ROUNDUP(telefony[[#This Row],[Trwanie]]*1440,0),0)</f>
        <v>0</v>
      </c>
      <c r="P2064" s="9">
        <f>IF(telefony[[#This Row],[Czy komórkowy]]=1, P2063+telefony[[#This Row],[Trwanie]], P2063)</f>
        <v>2.6453472222222234</v>
      </c>
      <c r="Q2064" s="9">
        <f>IF(telefony[[#This Row],[Czy stacjonarny]]=1, Q2063+telefony[[#This Row],[Trwanie]], Q2063)</f>
        <v>8.0721180555555563</v>
      </c>
    </row>
    <row r="2065" spans="1:17" x14ac:dyDescent="0.25">
      <c r="A2065">
        <v>7518300</v>
      </c>
      <c r="B2065" s="1">
        <v>42947</v>
      </c>
      <c r="C2065" s="2">
        <v>0.41337962962962965</v>
      </c>
      <c r="D2065" s="2">
        <v>0.41743055555555558</v>
      </c>
      <c r="E2065">
        <f>IF(LEN(telefony[[#This Row],[nr]]) = 7, 1,0)</f>
        <v>1</v>
      </c>
      <c r="F2065">
        <f>IF(LEN(telefony[[#This Row],[nr]]) = 8, 1,0)</f>
        <v>0</v>
      </c>
      <c r="G2065">
        <f>IF(LEN(telefony[[#This Row],[nr]]) &gt;= 10, 1,0)</f>
        <v>0</v>
      </c>
      <c r="H2065">
        <f>IF(AND(MID(telefony[[#This Row],[nr]],1,2)="12",  telefony[[#This Row],[Czy stacjonarny]]=1), 1,0)</f>
        <v>0</v>
      </c>
      <c r="I2065" s="2">
        <f>IF(telefony[[#This Row],[Czy stacjonarny na 12]]=1, telefony[[#This Row],[zakonczenie]]-telefony[[#This Row],[rozpoczecie]]+I2064, I2064)</f>
        <v>0.13293981481481454</v>
      </c>
      <c r="J2065" s="9">
        <f>IF(telefony[[#This Row],[Czy stacjonarny]]=1, telefony[[#This Row],[zakonczenie]]-telefony[[#This Row],[rozpoczecie]]+J2064, J2064)</f>
        <v>8.4670717592592553</v>
      </c>
      <c r="K2065" s="9">
        <f>IF(telefony[[#This Row],[Czy komórkowy]]=1, telefony[[#This Row],[zakonczenie]]-telefony[[#This Row],[rozpoczecie]]+K2064, K2064)</f>
        <v>2.8100000000000009</v>
      </c>
      <c r="L2065" s="9">
        <f>IF(telefony[[#This Row],[Czy zagraniczne]]=1, telefony[[#This Row],[zakonczenie]]-telefony[[#This Row],[rozpoczecie]]+L2064, L2064)</f>
        <v>0.60067129629629723</v>
      </c>
      <c r="M2065" s="9">
        <f>IF(telefony[[#This Row],[Czy stacjonarny]]=1, telefony[[#This Row],[zakonczenie]]-telefony[[#This Row],[rozpoczecie]]+M2064, IF(telefony[[#This Row],[Czy komórkowy]]=1, telefony[[#This Row],[zakonczenie]]-telefony[[#This Row],[rozpoczecie]]+M2064, M2064))</f>
        <v>11.277071759259279</v>
      </c>
      <c r="N2065" s="2">
        <f>telefony[[#This Row],[zakonczenie]]-telefony[[#This Row],[rozpoczecie]]</f>
        <v>4.05092592592593E-3</v>
      </c>
      <c r="O2065">
        <f>IF(telefony[[#This Row],[Czy zagraniczne]]=1, ROUNDUP(telefony[[#This Row],[Trwanie]]*1440,0),0)</f>
        <v>0</v>
      </c>
      <c r="P2065" s="9">
        <f>IF(telefony[[#This Row],[Czy komórkowy]]=1, P2064+telefony[[#This Row],[Trwanie]], P2064)</f>
        <v>2.6453472222222234</v>
      </c>
      <c r="Q2065" s="9">
        <f>IF(telefony[[#This Row],[Czy stacjonarny]]=1, Q2064+telefony[[#This Row],[Trwanie]], Q2064)</f>
        <v>8.0761689814814819</v>
      </c>
    </row>
    <row r="2066" spans="1:17" x14ac:dyDescent="0.25">
      <c r="A2066">
        <v>9233918039</v>
      </c>
      <c r="B2066" s="1">
        <v>42947</v>
      </c>
      <c r="C2066" s="2">
        <v>0.41523148148148148</v>
      </c>
      <c r="D2066" s="2">
        <v>0.42322916666666666</v>
      </c>
      <c r="E2066">
        <f>IF(LEN(telefony[[#This Row],[nr]]) = 7, 1,0)</f>
        <v>0</v>
      </c>
      <c r="F2066">
        <f>IF(LEN(telefony[[#This Row],[nr]]) = 8, 1,0)</f>
        <v>0</v>
      </c>
      <c r="G2066">
        <f>IF(LEN(telefony[[#This Row],[nr]]) &gt;= 10, 1,0)</f>
        <v>1</v>
      </c>
      <c r="H2066">
        <f>IF(AND(MID(telefony[[#This Row],[nr]],1,2)="12",  telefony[[#This Row],[Czy stacjonarny]]=1), 1,0)</f>
        <v>0</v>
      </c>
      <c r="I2066" s="2">
        <f>IF(telefony[[#This Row],[Czy stacjonarny na 12]]=1, telefony[[#This Row],[zakonczenie]]-telefony[[#This Row],[rozpoczecie]]+I2065, I2065)</f>
        <v>0.13293981481481454</v>
      </c>
      <c r="J2066" s="9">
        <f>IF(telefony[[#This Row],[Czy stacjonarny]]=1, telefony[[#This Row],[zakonczenie]]-telefony[[#This Row],[rozpoczecie]]+J2065, J2065)</f>
        <v>8.4670717592592553</v>
      </c>
      <c r="K2066" s="9">
        <f>IF(telefony[[#This Row],[Czy komórkowy]]=1, telefony[[#This Row],[zakonczenie]]-telefony[[#This Row],[rozpoczecie]]+K2065, K2065)</f>
        <v>2.8100000000000009</v>
      </c>
      <c r="L2066" s="9">
        <f>IF(telefony[[#This Row],[Czy zagraniczne]]=1, telefony[[#This Row],[zakonczenie]]-telefony[[#This Row],[rozpoczecie]]+L2065, L2065)</f>
        <v>0.60866898148148241</v>
      </c>
      <c r="M2066" s="9">
        <f>IF(telefony[[#This Row],[Czy stacjonarny]]=1, telefony[[#This Row],[zakonczenie]]-telefony[[#This Row],[rozpoczecie]]+M2065, IF(telefony[[#This Row],[Czy komórkowy]]=1, telefony[[#This Row],[zakonczenie]]-telefony[[#This Row],[rozpoczecie]]+M2065, M2065))</f>
        <v>11.277071759259279</v>
      </c>
      <c r="N2066" s="2">
        <f>telefony[[#This Row],[zakonczenie]]-telefony[[#This Row],[rozpoczecie]]</f>
        <v>7.9976851851851771E-3</v>
      </c>
      <c r="O2066">
        <f>IF(telefony[[#This Row],[Czy zagraniczne]]=1, ROUNDUP(telefony[[#This Row],[Trwanie]]*1440,0),0)</f>
        <v>12</v>
      </c>
      <c r="P2066" s="9">
        <f>IF(telefony[[#This Row],[Czy komórkowy]]=1, P2065+telefony[[#This Row],[Trwanie]], P2065)</f>
        <v>2.6453472222222234</v>
      </c>
      <c r="Q2066" s="9">
        <f>IF(telefony[[#This Row],[Czy stacjonarny]]=1, Q2065+telefony[[#This Row],[Trwanie]], Q2065)</f>
        <v>8.0761689814814819</v>
      </c>
    </row>
    <row r="2067" spans="1:17" x14ac:dyDescent="0.25">
      <c r="A2067">
        <v>5744555</v>
      </c>
      <c r="B2067" s="1">
        <v>42947</v>
      </c>
      <c r="C2067" s="2">
        <v>0.41841435185185183</v>
      </c>
      <c r="D2067" s="2">
        <v>0.42677083333333332</v>
      </c>
      <c r="E2067">
        <f>IF(LEN(telefony[[#This Row],[nr]]) = 7, 1,0)</f>
        <v>1</v>
      </c>
      <c r="F2067">
        <f>IF(LEN(telefony[[#This Row],[nr]]) = 8, 1,0)</f>
        <v>0</v>
      </c>
      <c r="G2067">
        <f>IF(LEN(telefony[[#This Row],[nr]]) &gt;= 10, 1,0)</f>
        <v>0</v>
      </c>
      <c r="H2067">
        <f>IF(AND(MID(telefony[[#This Row],[nr]],1,2)="12",  telefony[[#This Row],[Czy stacjonarny]]=1), 1,0)</f>
        <v>0</v>
      </c>
      <c r="I2067" s="2">
        <f>IF(telefony[[#This Row],[Czy stacjonarny na 12]]=1, telefony[[#This Row],[zakonczenie]]-telefony[[#This Row],[rozpoczecie]]+I2066, I2066)</f>
        <v>0.13293981481481454</v>
      </c>
      <c r="J2067" s="9">
        <f>IF(telefony[[#This Row],[Czy stacjonarny]]=1, telefony[[#This Row],[zakonczenie]]-telefony[[#This Row],[rozpoczecie]]+J2066, J2066)</f>
        <v>8.4754282407407366</v>
      </c>
      <c r="K2067" s="9">
        <f>IF(telefony[[#This Row],[Czy komórkowy]]=1, telefony[[#This Row],[zakonczenie]]-telefony[[#This Row],[rozpoczecie]]+K2066, K2066)</f>
        <v>2.8100000000000009</v>
      </c>
      <c r="L2067" s="9">
        <f>IF(telefony[[#This Row],[Czy zagraniczne]]=1, telefony[[#This Row],[zakonczenie]]-telefony[[#This Row],[rozpoczecie]]+L2066, L2066)</f>
        <v>0.60866898148148241</v>
      </c>
      <c r="M2067" s="9">
        <f>IF(telefony[[#This Row],[Czy stacjonarny]]=1, telefony[[#This Row],[zakonczenie]]-telefony[[#This Row],[rozpoczecie]]+M2066, IF(telefony[[#This Row],[Czy komórkowy]]=1, telefony[[#This Row],[zakonczenie]]-telefony[[#This Row],[rozpoczecie]]+M2066, M2066))</f>
        <v>11.28542824074076</v>
      </c>
      <c r="N2067" s="2">
        <f>telefony[[#This Row],[zakonczenie]]-telefony[[#This Row],[rozpoczecie]]</f>
        <v>8.3564814814814925E-3</v>
      </c>
      <c r="O2067">
        <f>IF(telefony[[#This Row],[Czy zagraniczne]]=1, ROUNDUP(telefony[[#This Row],[Trwanie]]*1440,0),0)</f>
        <v>0</v>
      </c>
      <c r="P2067" s="9">
        <f>IF(telefony[[#This Row],[Czy komórkowy]]=1, P2066+telefony[[#This Row],[Trwanie]], P2066)</f>
        <v>2.6453472222222234</v>
      </c>
      <c r="Q2067" s="9">
        <f>IF(telefony[[#This Row],[Czy stacjonarny]]=1, Q2066+telefony[[#This Row],[Trwanie]], Q2066)</f>
        <v>8.0845254629629633</v>
      </c>
    </row>
    <row r="2068" spans="1:17" x14ac:dyDescent="0.25">
      <c r="A2068">
        <v>17005785</v>
      </c>
      <c r="B2068" s="1">
        <v>42947</v>
      </c>
      <c r="C2068" s="2">
        <v>0.41873842592592592</v>
      </c>
      <c r="D2068" s="2">
        <v>0.42502314814814812</v>
      </c>
      <c r="E2068">
        <f>IF(LEN(telefony[[#This Row],[nr]]) = 7, 1,0)</f>
        <v>0</v>
      </c>
      <c r="F2068">
        <f>IF(LEN(telefony[[#This Row],[nr]]) = 8, 1,0)</f>
        <v>1</v>
      </c>
      <c r="G2068">
        <f>IF(LEN(telefony[[#This Row],[nr]]) &gt;= 10, 1,0)</f>
        <v>0</v>
      </c>
      <c r="H2068">
        <f>IF(AND(MID(telefony[[#This Row],[nr]],1,2)="12",  telefony[[#This Row],[Czy stacjonarny]]=1), 1,0)</f>
        <v>0</v>
      </c>
      <c r="I2068" s="2">
        <f>IF(telefony[[#This Row],[Czy stacjonarny na 12]]=1, telefony[[#This Row],[zakonczenie]]-telefony[[#This Row],[rozpoczecie]]+I2067, I2067)</f>
        <v>0.13293981481481454</v>
      </c>
      <c r="J2068" s="9">
        <f>IF(telefony[[#This Row],[Czy stacjonarny]]=1, telefony[[#This Row],[zakonczenie]]-telefony[[#This Row],[rozpoczecie]]+J2067, J2067)</f>
        <v>8.4754282407407366</v>
      </c>
      <c r="K2068" s="9">
        <f>IF(telefony[[#This Row],[Czy komórkowy]]=1, telefony[[#This Row],[zakonczenie]]-telefony[[#This Row],[rozpoczecie]]+K2067, K2067)</f>
        <v>2.8162847222222229</v>
      </c>
      <c r="L2068" s="9">
        <f>IF(telefony[[#This Row],[Czy zagraniczne]]=1, telefony[[#This Row],[zakonczenie]]-telefony[[#This Row],[rozpoczecie]]+L2067, L2067)</f>
        <v>0.60866898148148241</v>
      </c>
      <c r="M2068" s="9">
        <f>IF(telefony[[#This Row],[Czy stacjonarny]]=1, telefony[[#This Row],[zakonczenie]]-telefony[[#This Row],[rozpoczecie]]+M2067, IF(telefony[[#This Row],[Czy komórkowy]]=1, telefony[[#This Row],[zakonczenie]]-telefony[[#This Row],[rozpoczecie]]+M2067, M2067))</f>
        <v>11.291712962962983</v>
      </c>
      <c r="N2068" s="2">
        <f>telefony[[#This Row],[zakonczenie]]-telefony[[#This Row],[rozpoczecie]]</f>
        <v>6.2847222222222054E-3</v>
      </c>
      <c r="O2068">
        <f>IF(telefony[[#This Row],[Czy zagraniczne]]=1, ROUNDUP(telefony[[#This Row],[Trwanie]]*1440,0),0)</f>
        <v>0</v>
      </c>
      <c r="P2068" s="9">
        <f>IF(telefony[[#This Row],[Czy komórkowy]]=1, P2067+telefony[[#This Row],[Trwanie]], P2067)</f>
        <v>2.6516319444444454</v>
      </c>
      <c r="Q2068" s="9">
        <f>IF(telefony[[#This Row],[Czy stacjonarny]]=1, Q2067+telefony[[#This Row],[Trwanie]], Q2067)</f>
        <v>8.0845254629629633</v>
      </c>
    </row>
    <row r="2069" spans="1:17" x14ac:dyDescent="0.25">
      <c r="A2069">
        <v>35281950</v>
      </c>
      <c r="B2069" s="1">
        <v>42947</v>
      </c>
      <c r="C2069" s="2">
        <v>0.41952546296296295</v>
      </c>
      <c r="D2069" s="2">
        <v>0.42105324074074074</v>
      </c>
      <c r="E2069">
        <f>IF(LEN(telefony[[#This Row],[nr]]) = 7, 1,0)</f>
        <v>0</v>
      </c>
      <c r="F2069">
        <f>IF(LEN(telefony[[#This Row],[nr]]) = 8, 1,0)</f>
        <v>1</v>
      </c>
      <c r="G2069">
        <f>IF(LEN(telefony[[#This Row],[nr]]) &gt;= 10, 1,0)</f>
        <v>0</v>
      </c>
      <c r="H2069">
        <f>IF(AND(MID(telefony[[#This Row],[nr]],1,2)="12",  telefony[[#This Row],[Czy stacjonarny]]=1), 1,0)</f>
        <v>0</v>
      </c>
      <c r="I2069" s="2">
        <f>IF(telefony[[#This Row],[Czy stacjonarny na 12]]=1, telefony[[#This Row],[zakonczenie]]-telefony[[#This Row],[rozpoczecie]]+I2068, I2068)</f>
        <v>0.13293981481481454</v>
      </c>
      <c r="J2069" s="9">
        <f>IF(telefony[[#This Row],[Czy stacjonarny]]=1, telefony[[#This Row],[zakonczenie]]-telefony[[#This Row],[rozpoczecie]]+J2068, J2068)</f>
        <v>8.4754282407407366</v>
      </c>
      <c r="K2069" s="9">
        <f>IF(telefony[[#This Row],[Czy komórkowy]]=1, telefony[[#This Row],[zakonczenie]]-telefony[[#This Row],[rozpoczecie]]+K2068, K2068)</f>
        <v>2.8178125000000005</v>
      </c>
      <c r="L2069" s="9">
        <f>IF(telefony[[#This Row],[Czy zagraniczne]]=1, telefony[[#This Row],[zakonczenie]]-telefony[[#This Row],[rozpoczecie]]+L2068, L2068)</f>
        <v>0.60866898148148241</v>
      </c>
      <c r="M2069" s="9">
        <f>IF(telefony[[#This Row],[Czy stacjonarny]]=1, telefony[[#This Row],[zakonczenie]]-telefony[[#This Row],[rozpoczecie]]+M2068, IF(telefony[[#This Row],[Czy komórkowy]]=1, telefony[[#This Row],[zakonczenie]]-telefony[[#This Row],[rozpoczecie]]+M2068, M2068))</f>
        <v>11.29324074074076</v>
      </c>
      <c r="N2069" s="2">
        <f>telefony[[#This Row],[zakonczenie]]-telefony[[#This Row],[rozpoczecie]]</f>
        <v>1.5277777777777946E-3</v>
      </c>
      <c r="O2069">
        <f>IF(telefony[[#This Row],[Czy zagraniczne]]=1, ROUNDUP(telefony[[#This Row],[Trwanie]]*1440,0),0)</f>
        <v>0</v>
      </c>
      <c r="P2069" s="9">
        <f>IF(telefony[[#This Row],[Czy komórkowy]]=1, P2068+telefony[[#This Row],[Trwanie]], P2068)</f>
        <v>2.653159722222223</v>
      </c>
      <c r="Q2069" s="9">
        <f>IF(telefony[[#This Row],[Czy stacjonarny]]=1, Q2068+telefony[[#This Row],[Trwanie]], Q2068)</f>
        <v>8.0845254629629633</v>
      </c>
    </row>
    <row r="2070" spans="1:17" x14ac:dyDescent="0.25">
      <c r="A2070">
        <v>54840810</v>
      </c>
      <c r="B2070" s="1">
        <v>42947</v>
      </c>
      <c r="C2070" s="2">
        <v>0.4211111111111111</v>
      </c>
      <c r="D2070" s="2">
        <v>0.42442129629629627</v>
      </c>
      <c r="E2070">
        <f>IF(LEN(telefony[[#This Row],[nr]]) = 7, 1,0)</f>
        <v>0</v>
      </c>
      <c r="F2070">
        <f>IF(LEN(telefony[[#This Row],[nr]]) = 8, 1,0)</f>
        <v>1</v>
      </c>
      <c r="G2070">
        <f>IF(LEN(telefony[[#This Row],[nr]]) &gt;= 10, 1,0)</f>
        <v>0</v>
      </c>
      <c r="H2070">
        <f>IF(AND(MID(telefony[[#This Row],[nr]],1,2)="12",  telefony[[#This Row],[Czy stacjonarny]]=1), 1,0)</f>
        <v>0</v>
      </c>
      <c r="I2070" s="2">
        <f>IF(telefony[[#This Row],[Czy stacjonarny na 12]]=1, telefony[[#This Row],[zakonczenie]]-telefony[[#This Row],[rozpoczecie]]+I2069, I2069)</f>
        <v>0.13293981481481454</v>
      </c>
      <c r="J2070" s="9">
        <f>IF(telefony[[#This Row],[Czy stacjonarny]]=1, telefony[[#This Row],[zakonczenie]]-telefony[[#This Row],[rozpoczecie]]+J2069, J2069)</f>
        <v>8.4754282407407366</v>
      </c>
      <c r="K2070" s="9">
        <f>IF(telefony[[#This Row],[Czy komórkowy]]=1, telefony[[#This Row],[zakonczenie]]-telefony[[#This Row],[rozpoczecie]]+K2069, K2069)</f>
        <v>2.8211226851851858</v>
      </c>
      <c r="L2070" s="9">
        <f>IF(telefony[[#This Row],[Czy zagraniczne]]=1, telefony[[#This Row],[zakonczenie]]-telefony[[#This Row],[rozpoczecie]]+L2069, L2069)</f>
        <v>0.60866898148148241</v>
      </c>
      <c r="M2070" s="9">
        <f>IF(telefony[[#This Row],[Czy stacjonarny]]=1, telefony[[#This Row],[zakonczenie]]-telefony[[#This Row],[rozpoczecie]]+M2069, IF(telefony[[#This Row],[Czy komórkowy]]=1, telefony[[#This Row],[zakonczenie]]-telefony[[#This Row],[rozpoczecie]]+M2069, M2069))</f>
        <v>11.296550925925946</v>
      </c>
      <c r="N2070" s="2">
        <f>telefony[[#This Row],[zakonczenie]]-telefony[[#This Row],[rozpoczecie]]</f>
        <v>3.310185185185166E-3</v>
      </c>
      <c r="O2070">
        <f>IF(telefony[[#This Row],[Czy zagraniczne]]=1, ROUNDUP(telefony[[#This Row],[Trwanie]]*1440,0),0)</f>
        <v>0</v>
      </c>
      <c r="P2070" s="9">
        <f>IF(telefony[[#This Row],[Czy komórkowy]]=1, P2069+telefony[[#This Row],[Trwanie]], P2069)</f>
        <v>2.6564699074074083</v>
      </c>
      <c r="Q2070" s="9">
        <f>IF(telefony[[#This Row],[Czy stacjonarny]]=1, Q2069+telefony[[#This Row],[Trwanie]], Q2069)</f>
        <v>8.0845254629629633</v>
      </c>
    </row>
    <row r="2071" spans="1:17" x14ac:dyDescent="0.25">
      <c r="A2071">
        <v>3236046</v>
      </c>
      <c r="B2071" s="1">
        <v>42947</v>
      </c>
      <c r="C2071" s="2">
        <v>0.42247685185185185</v>
      </c>
      <c r="D2071" s="2">
        <v>0.4268865740740741</v>
      </c>
      <c r="E2071">
        <f>IF(LEN(telefony[[#This Row],[nr]]) = 7, 1,0)</f>
        <v>1</v>
      </c>
      <c r="F2071">
        <f>IF(LEN(telefony[[#This Row],[nr]]) = 8, 1,0)</f>
        <v>0</v>
      </c>
      <c r="G2071">
        <f>IF(LEN(telefony[[#This Row],[nr]]) &gt;= 10, 1,0)</f>
        <v>0</v>
      </c>
      <c r="H2071">
        <f>IF(AND(MID(telefony[[#This Row],[nr]],1,2)="12",  telefony[[#This Row],[Czy stacjonarny]]=1), 1,0)</f>
        <v>0</v>
      </c>
      <c r="I2071" s="2">
        <f>IF(telefony[[#This Row],[Czy stacjonarny na 12]]=1, telefony[[#This Row],[zakonczenie]]-telefony[[#This Row],[rozpoczecie]]+I2070, I2070)</f>
        <v>0.13293981481481454</v>
      </c>
      <c r="J2071" s="9">
        <f>IF(telefony[[#This Row],[Czy stacjonarny]]=1, telefony[[#This Row],[zakonczenie]]-telefony[[#This Row],[rozpoczecie]]+J2070, J2070)</f>
        <v>8.479837962962959</v>
      </c>
      <c r="K2071" s="9">
        <f>IF(telefony[[#This Row],[Czy komórkowy]]=1, telefony[[#This Row],[zakonczenie]]-telefony[[#This Row],[rozpoczecie]]+K2070, K2070)</f>
        <v>2.8211226851851858</v>
      </c>
      <c r="L2071" s="9">
        <f>IF(telefony[[#This Row],[Czy zagraniczne]]=1, telefony[[#This Row],[zakonczenie]]-telefony[[#This Row],[rozpoczecie]]+L2070, L2070)</f>
        <v>0.60866898148148241</v>
      </c>
      <c r="M2071" s="9">
        <f>IF(telefony[[#This Row],[Czy stacjonarny]]=1, telefony[[#This Row],[zakonczenie]]-telefony[[#This Row],[rozpoczecie]]+M2070, IF(telefony[[#This Row],[Czy komórkowy]]=1, telefony[[#This Row],[zakonczenie]]-telefony[[#This Row],[rozpoczecie]]+M2070, M2070))</f>
        <v>11.300960648148168</v>
      </c>
      <c r="N2071" s="2">
        <f>telefony[[#This Row],[zakonczenie]]-telefony[[#This Row],[rozpoczecie]]</f>
        <v>4.4097222222222454E-3</v>
      </c>
      <c r="O2071">
        <f>IF(telefony[[#This Row],[Czy zagraniczne]]=1, ROUNDUP(telefony[[#This Row],[Trwanie]]*1440,0),0)</f>
        <v>0</v>
      </c>
      <c r="P2071" s="9">
        <f>IF(telefony[[#This Row],[Czy komórkowy]]=1, P2070+telefony[[#This Row],[Trwanie]], P2070)</f>
        <v>2.6564699074074083</v>
      </c>
      <c r="Q2071" s="9">
        <f>IF(telefony[[#This Row],[Czy stacjonarny]]=1, Q2070+telefony[[#This Row],[Trwanie]], Q2070)</f>
        <v>8.0889351851851856</v>
      </c>
    </row>
    <row r="2072" spans="1:17" x14ac:dyDescent="0.25">
      <c r="A2072">
        <v>20149106</v>
      </c>
      <c r="B2072" s="1">
        <v>42947</v>
      </c>
      <c r="C2072" s="2">
        <v>0.42586805555555557</v>
      </c>
      <c r="D2072" s="2">
        <v>0.42711805555555554</v>
      </c>
      <c r="E2072">
        <f>IF(LEN(telefony[[#This Row],[nr]]) = 7, 1,0)</f>
        <v>0</v>
      </c>
      <c r="F2072">
        <f>IF(LEN(telefony[[#This Row],[nr]]) = 8, 1,0)</f>
        <v>1</v>
      </c>
      <c r="G2072">
        <f>IF(LEN(telefony[[#This Row],[nr]]) &gt;= 10, 1,0)</f>
        <v>0</v>
      </c>
      <c r="H2072">
        <f>IF(AND(MID(telefony[[#This Row],[nr]],1,2)="12",  telefony[[#This Row],[Czy stacjonarny]]=1), 1,0)</f>
        <v>0</v>
      </c>
      <c r="I2072" s="2">
        <f>IF(telefony[[#This Row],[Czy stacjonarny na 12]]=1, telefony[[#This Row],[zakonczenie]]-telefony[[#This Row],[rozpoczecie]]+I2071, I2071)</f>
        <v>0.13293981481481454</v>
      </c>
      <c r="J2072" s="9">
        <f>IF(telefony[[#This Row],[Czy stacjonarny]]=1, telefony[[#This Row],[zakonczenie]]-telefony[[#This Row],[rozpoczecie]]+J2071, J2071)</f>
        <v>8.479837962962959</v>
      </c>
      <c r="K2072" s="9">
        <f>IF(telefony[[#This Row],[Czy komórkowy]]=1, telefony[[#This Row],[zakonczenie]]-telefony[[#This Row],[rozpoczecie]]+K2071, K2071)</f>
        <v>2.8223726851851856</v>
      </c>
      <c r="L2072" s="9">
        <f>IF(telefony[[#This Row],[Czy zagraniczne]]=1, telefony[[#This Row],[zakonczenie]]-telefony[[#This Row],[rozpoczecie]]+L2071, L2071)</f>
        <v>0.60866898148148241</v>
      </c>
      <c r="M2072" s="9">
        <f>IF(telefony[[#This Row],[Czy stacjonarny]]=1, telefony[[#This Row],[zakonczenie]]-telefony[[#This Row],[rozpoczecie]]+M2071, IF(telefony[[#This Row],[Czy komórkowy]]=1, telefony[[#This Row],[zakonczenie]]-telefony[[#This Row],[rozpoczecie]]+M2071, M2071))</f>
        <v>11.302210648148169</v>
      </c>
      <c r="N2072" s="2">
        <f>telefony[[#This Row],[zakonczenie]]-telefony[[#This Row],[rozpoczecie]]</f>
        <v>1.2499999999999734E-3</v>
      </c>
      <c r="O2072">
        <f>IF(telefony[[#This Row],[Czy zagraniczne]]=1, ROUNDUP(telefony[[#This Row],[Trwanie]]*1440,0),0)</f>
        <v>0</v>
      </c>
      <c r="P2072" s="9">
        <f>IF(telefony[[#This Row],[Czy komórkowy]]=1, P2071+telefony[[#This Row],[Trwanie]], P2071)</f>
        <v>2.657719907407408</v>
      </c>
      <c r="Q2072" s="9">
        <f>IF(telefony[[#This Row],[Czy stacjonarny]]=1, Q2071+telefony[[#This Row],[Trwanie]], Q2071)</f>
        <v>8.0889351851851856</v>
      </c>
    </row>
    <row r="2073" spans="1:17" x14ac:dyDescent="0.25">
      <c r="A2073">
        <v>6124638</v>
      </c>
      <c r="B2073" s="1">
        <v>42947</v>
      </c>
      <c r="C2073" s="2">
        <v>0.43162037037037038</v>
      </c>
      <c r="D2073" s="2">
        <v>0.44153935185185184</v>
      </c>
      <c r="E2073">
        <f>IF(LEN(telefony[[#This Row],[nr]]) = 7, 1,0)</f>
        <v>1</v>
      </c>
      <c r="F2073">
        <f>IF(LEN(telefony[[#This Row],[nr]]) = 8, 1,0)</f>
        <v>0</v>
      </c>
      <c r="G2073">
        <f>IF(LEN(telefony[[#This Row],[nr]]) &gt;= 10, 1,0)</f>
        <v>0</v>
      </c>
      <c r="H2073">
        <f>IF(AND(MID(telefony[[#This Row],[nr]],1,2)="12",  telefony[[#This Row],[Czy stacjonarny]]=1), 1,0)</f>
        <v>0</v>
      </c>
      <c r="I2073" s="2">
        <f>IF(telefony[[#This Row],[Czy stacjonarny na 12]]=1, telefony[[#This Row],[zakonczenie]]-telefony[[#This Row],[rozpoczecie]]+I2072, I2072)</f>
        <v>0.13293981481481454</v>
      </c>
      <c r="J2073" s="9">
        <f>IF(telefony[[#This Row],[Czy stacjonarny]]=1, telefony[[#This Row],[zakonczenie]]-telefony[[#This Row],[rozpoczecie]]+J2072, J2072)</f>
        <v>8.4897569444444407</v>
      </c>
      <c r="K2073" s="9">
        <f>IF(telefony[[#This Row],[Czy komórkowy]]=1, telefony[[#This Row],[zakonczenie]]-telefony[[#This Row],[rozpoczecie]]+K2072, K2072)</f>
        <v>2.8223726851851856</v>
      </c>
      <c r="L2073" s="9">
        <f>IF(telefony[[#This Row],[Czy zagraniczne]]=1, telefony[[#This Row],[zakonczenie]]-telefony[[#This Row],[rozpoczecie]]+L2072, L2072)</f>
        <v>0.60866898148148241</v>
      </c>
      <c r="M2073" s="9">
        <f>IF(telefony[[#This Row],[Czy stacjonarny]]=1, telefony[[#This Row],[zakonczenie]]-telefony[[#This Row],[rozpoczecie]]+M2072, IF(telefony[[#This Row],[Czy komórkowy]]=1, telefony[[#This Row],[zakonczenie]]-telefony[[#This Row],[rozpoczecie]]+M2072, M2072))</f>
        <v>11.31212962962965</v>
      </c>
      <c r="N2073" s="2">
        <f>telefony[[#This Row],[zakonczenie]]-telefony[[#This Row],[rozpoczecie]]</f>
        <v>9.9189814814814592E-3</v>
      </c>
      <c r="O2073">
        <f>IF(telefony[[#This Row],[Czy zagraniczne]]=1, ROUNDUP(telefony[[#This Row],[Trwanie]]*1440,0),0)</f>
        <v>0</v>
      </c>
      <c r="P2073" s="9">
        <f>IF(telefony[[#This Row],[Czy komórkowy]]=1, P2072+telefony[[#This Row],[Trwanie]], P2072)</f>
        <v>2.657719907407408</v>
      </c>
      <c r="Q2073" s="9">
        <f>IF(telefony[[#This Row],[Czy stacjonarny]]=1, Q2072+telefony[[#This Row],[Trwanie]], Q2072)</f>
        <v>8.0988541666666674</v>
      </c>
    </row>
    <row r="2074" spans="1:17" x14ac:dyDescent="0.25">
      <c r="A2074">
        <v>1090396060</v>
      </c>
      <c r="B2074" s="1">
        <v>42947</v>
      </c>
      <c r="C2074" s="2">
        <v>0.43663194444444442</v>
      </c>
      <c r="D2074" s="2">
        <v>0.43993055555555555</v>
      </c>
      <c r="E2074">
        <f>IF(LEN(telefony[[#This Row],[nr]]) = 7, 1,0)</f>
        <v>0</v>
      </c>
      <c r="F2074">
        <f>IF(LEN(telefony[[#This Row],[nr]]) = 8, 1,0)</f>
        <v>0</v>
      </c>
      <c r="G2074">
        <f>IF(LEN(telefony[[#This Row],[nr]]) &gt;= 10, 1,0)</f>
        <v>1</v>
      </c>
      <c r="H2074">
        <f>IF(AND(MID(telefony[[#This Row],[nr]],1,2)="12",  telefony[[#This Row],[Czy stacjonarny]]=1), 1,0)</f>
        <v>0</v>
      </c>
      <c r="I2074" s="2">
        <f>IF(telefony[[#This Row],[Czy stacjonarny na 12]]=1, telefony[[#This Row],[zakonczenie]]-telefony[[#This Row],[rozpoczecie]]+I2073, I2073)</f>
        <v>0.13293981481481454</v>
      </c>
      <c r="J2074" s="9">
        <f>IF(telefony[[#This Row],[Czy stacjonarny]]=1, telefony[[#This Row],[zakonczenie]]-telefony[[#This Row],[rozpoczecie]]+J2073, J2073)</f>
        <v>8.4897569444444407</v>
      </c>
      <c r="K2074" s="9">
        <f>IF(telefony[[#This Row],[Czy komórkowy]]=1, telefony[[#This Row],[zakonczenie]]-telefony[[#This Row],[rozpoczecie]]+K2073, K2073)</f>
        <v>2.8223726851851856</v>
      </c>
      <c r="L2074" s="9">
        <f>IF(telefony[[#This Row],[Czy zagraniczne]]=1, telefony[[#This Row],[zakonczenie]]-telefony[[#This Row],[rozpoczecie]]+L2073, L2073)</f>
        <v>0.61196759259259359</v>
      </c>
      <c r="M2074" s="9">
        <f>IF(telefony[[#This Row],[Czy stacjonarny]]=1, telefony[[#This Row],[zakonczenie]]-telefony[[#This Row],[rozpoczecie]]+M2073, IF(telefony[[#This Row],[Czy komórkowy]]=1, telefony[[#This Row],[zakonczenie]]-telefony[[#This Row],[rozpoczecie]]+M2073, M2073))</f>
        <v>11.31212962962965</v>
      </c>
      <c r="N2074" s="2">
        <f>telefony[[#This Row],[zakonczenie]]-telefony[[#This Row],[rozpoczecie]]</f>
        <v>3.2986111111111271E-3</v>
      </c>
      <c r="O2074">
        <f>IF(telefony[[#This Row],[Czy zagraniczne]]=1, ROUNDUP(telefony[[#This Row],[Trwanie]]*1440,0),0)</f>
        <v>5</v>
      </c>
      <c r="P2074" s="9">
        <f>IF(telefony[[#This Row],[Czy komórkowy]]=1, P2073+telefony[[#This Row],[Trwanie]], P2073)</f>
        <v>2.657719907407408</v>
      </c>
      <c r="Q2074" s="9">
        <f>IF(telefony[[#This Row],[Czy stacjonarny]]=1, Q2073+telefony[[#This Row],[Trwanie]], Q2073)</f>
        <v>8.0988541666666674</v>
      </c>
    </row>
    <row r="2075" spans="1:17" x14ac:dyDescent="0.25">
      <c r="A2075">
        <v>9355422</v>
      </c>
      <c r="B2075" s="1">
        <v>42947</v>
      </c>
      <c r="C2075" s="2">
        <v>0.43686342592592592</v>
      </c>
      <c r="D2075" s="2">
        <v>0.44393518518518521</v>
      </c>
      <c r="E2075">
        <f>IF(LEN(telefony[[#This Row],[nr]]) = 7, 1,0)</f>
        <v>1</v>
      </c>
      <c r="F2075">
        <f>IF(LEN(telefony[[#This Row],[nr]]) = 8, 1,0)</f>
        <v>0</v>
      </c>
      <c r="G2075">
        <f>IF(LEN(telefony[[#This Row],[nr]]) &gt;= 10, 1,0)</f>
        <v>0</v>
      </c>
      <c r="H2075">
        <f>IF(AND(MID(telefony[[#This Row],[nr]],1,2)="12",  telefony[[#This Row],[Czy stacjonarny]]=1), 1,0)</f>
        <v>0</v>
      </c>
      <c r="I2075" s="2">
        <f>IF(telefony[[#This Row],[Czy stacjonarny na 12]]=1, telefony[[#This Row],[zakonczenie]]-telefony[[#This Row],[rozpoczecie]]+I2074, I2074)</f>
        <v>0.13293981481481454</v>
      </c>
      <c r="J2075" s="9">
        <f>IF(telefony[[#This Row],[Czy stacjonarny]]=1, telefony[[#This Row],[zakonczenie]]-telefony[[#This Row],[rozpoczecie]]+J2074, J2074)</f>
        <v>8.4968287037037005</v>
      </c>
      <c r="K2075" s="9">
        <f>IF(telefony[[#This Row],[Czy komórkowy]]=1, telefony[[#This Row],[zakonczenie]]-telefony[[#This Row],[rozpoczecie]]+K2074, K2074)</f>
        <v>2.8223726851851856</v>
      </c>
      <c r="L2075" s="9">
        <f>IF(telefony[[#This Row],[Czy zagraniczne]]=1, telefony[[#This Row],[zakonczenie]]-telefony[[#This Row],[rozpoczecie]]+L2074, L2074)</f>
        <v>0.61196759259259359</v>
      </c>
      <c r="M2075" s="9">
        <f>IF(telefony[[#This Row],[Czy stacjonarny]]=1, telefony[[#This Row],[zakonczenie]]-telefony[[#This Row],[rozpoczecie]]+M2074, IF(telefony[[#This Row],[Czy komórkowy]]=1, telefony[[#This Row],[zakonczenie]]-telefony[[#This Row],[rozpoczecie]]+M2074, M2074))</f>
        <v>11.31920138888891</v>
      </c>
      <c r="N2075" s="2">
        <f>telefony[[#This Row],[zakonczenie]]-telefony[[#This Row],[rozpoczecie]]</f>
        <v>7.0717592592592915E-3</v>
      </c>
      <c r="O2075">
        <f>IF(telefony[[#This Row],[Czy zagraniczne]]=1, ROUNDUP(telefony[[#This Row],[Trwanie]]*1440,0),0)</f>
        <v>0</v>
      </c>
      <c r="P2075" s="9">
        <f>IF(telefony[[#This Row],[Czy komórkowy]]=1, P2074+telefony[[#This Row],[Trwanie]], P2074)</f>
        <v>2.657719907407408</v>
      </c>
      <c r="Q2075" s="9">
        <f>IF(telefony[[#This Row],[Czy stacjonarny]]=1, Q2074+telefony[[#This Row],[Trwanie]], Q2074)</f>
        <v>8.1059259259259271</v>
      </c>
    </row>
    <row r="2076" spans="1:17" x14ac:dyDescent="0.25">
      <c r="A2076">
        <v>9950462</v>
      </c>
      <c r="B2076" s="1">
        <v>42947</v>
      </c>
      <c r="C2076" s="2">
        <v>0.44243055555555555</v>
      </c>
      <c r="D2076" s="2">
        <v>0.45349537037037035</v>
      </c>
      <c r="E2076">
        <f>IF(LEN(telefony[[#This Row],[nr]]) = 7, 1,0)</f>
        <v>1</v>
      </c>
      <c r="F2076">
        <f>IF(LEN(telefony[[#This Row],[nr]]) = 8, 1,0)</f>
        <v>0</v>
      </c>
      <c r="G2076">
        <f>IF(LEN(telefony[[#This Row],[nr]]) &gt;= 10, 1,0)</f>
        <v>0</v>
      </c>
      <c r="H2076">
        <f>IF(AND(MID(telefony[[#This Row],[nr]],1,2)="12",  telefony[[#This Row],[Czy stacjonarny]]=1), 1,0)</f>
        <v>0</v>
      </c>
      <c r="I2076" s="2">
        <f>IF(telefony[[#This Row],[Czy stacjonarny na 12]]=1, telefony[[#This Row],[zakonczenie]]-telefony[[#This Row],[rozpoczecie]]+I2075, I2075)</f>
        <v>0.13293981481481454</v>
      </c>
      <c r="J2076" s="9">
        <f>IF(telefony[[#This Row],[Czy stacjonarny]]=1, telefony[[#This Row],[zakonczenie]]-telefony[[#This Row],[rozpoczecie]]+J2075, J2075)</f>
        <v>8.5078935185185145</v>
      </c>
      <c r="K2076" s="9">
        <f>IF(telefony[[#This Row],[Czy komórkowy]]=1, telefony[[#This Row],[zakonczenie]]-telefony[[#This Row],[rozpoczecie]]+K2075, K2075)</f>
        <v>2.8223726851851856</v>
      </c>
      <c r="L2076" s="9">
        <f>IF(telefony[[#This Row],[Czy zagraniczne]]=1, telefony[[#This Row],[zakonczenie]]-telefony[[#This Row],[rozpoczecie]]+L2075, L2075)</f>
        <v>0.61196759259259359</v>
      </c>
      <c r="M2076" s="9">
        <f>IF(telefony[[#This Row],[Czy stacjonarny]]=1, telefony[[#This Row],[zakonczenie]]-telefony[[#This Row],[rozpoczecie]]+M2075, IF(telefony[[#This Row],[Czy komórkowy]]=1, telefony[[#This Row],[zakonczenie]]-telefony[[#This Row],[rozpoczecie]]+M2075, M2075))</f>
        <v>11.330266203703724</v>
      </c>
      <c r="N2076" s="2">
        <f>telefony[[#This Row],[zakonczenie]]-telefony[[#This Row],[rozpoczecie]]</f>
        <v>1.1064814814814805E-2</v>
      </c>
      <c r="O2076">
        <f>IF(telefony[[#This Row],[Czy zagraniczne]]=1, ROUNDUP(telefony[[#This Row],[Trwanie]]*1440,0),0)</f>
        <v>0</v>
      </c>
      <c r="P2076" s="9">
        <f>IF(telefony[[#This Row],[Czy komórkowy]]=1, P2075+telefony[[#This Row],[Trwanie]], P2075)</f>
        <v>2.657719907407408</v>
      </c>
      <c r="Q2076" s="9">
        <f>IF(telefony[[#This Row],[Czy stacjonarny]]=1, Q2075+telefony[[#This Row],[Trwanie]], Q2075)</f>
        <v>8.1169907407407411</v>
      </c>
    </row>
    <row r="2077" spans="1:17" x14ac:dyDescent="0.25">
      <c r="A2077">
        <v>2474506</v>
      </c>
      <c r="B2077" s="1">
        <v>42947</v>
      </c>
      <c r="C2077" s="2">
        <v>0.44802083333333331</v>
      </c>
      <c r="D2077" s="2">
        <v>0.45892361111111113</v>
      </c>
      <c r="E2077">
        <f>IF(LEN(telefony[[#This Row],[nr]]) = 7, 1,0)</f>
        <v>1</v>
      </c>
      <c r="F2077">
        <f>IF(LEN(telefony[[#This Row],[nr]]) = 8, 1,0)</f>
        <v>0</v>
      </c>
      <c r="G2077">
        <f>IF(LEN(telefony[[#This Row],[nr]]) &gt;= 10, 1,0)</f>
        <v>0</v>
      </c>
      <c r="H2077">
        <f>IF(AND(MID(telefony[[#This Row],[nr]],1,2)="12",  telefony[[#This Row],[Czy stacjonarny]]=1), 1,0)</f>
        <v>0</v>
      </c>
      <c r="I2077" s="2">
        <f>IF(telefony[[#This Row],[Czy stacjonarny na 12]]=1, telefony[[#This Row],[zakonczenie]]-telefony[[#This Row],[rozpoczecie]]+I2076, I2076)</f>
        <v>0.13293981481481454</v>
      </c>
      <c r="J2077" s="9">
        <f>IF(telefony[[#This Row],[Czy stacjonarny]]=1, telefony[[#This Row],[zakonczenie]]-telefony[[#This Row],[rozpoczecie]]+J2076, J2076)</f>
        <v>8.5187962962962924</v>
      </c>
      <c r="K2077" s="9">
        <f>IF(telefony[[#This Row],[Czy komórkowy]]=1, telefony[[#This Row],[zakonczenie]]-telefony[[#This Row],[rozpoczecie]]+K2076, K2076)</f>
        <v>2.8223726851851856</v>
      </c>
      <c r="L2077" s="9">
        <f>IF(telefony[[#This Row],[Czy zagraniczne]]=1, telefony[[#This Row],[zakonczenie]]-telefony[[#This Row],[rozpoczecie]]+L2076, L2076)</f>
        <v>0.61196759259259359</v>
      </c>
      <c r="M2077" s="9">
        <f>IF(telefony[[#This Row],[Czy stacjonarny]]=1, telefony[[#This Row],[zakonczenie]]-telefony[[#This Row],[rozpoczecie]]+M2076, IF(telefony[[#This Row],[Czy komórkowy]]=1, telefony[[#This Row],[zakonczenie]]-telefony[[#This Row],[rozpoczecie]]+M2076, M2076))</f>
        <v>11.341168981481502</v>
      </c>
      <c r="N2077" s="2">
        <f>telefony[[#This Row],[zakonczenie]]-telefony[[#This Row],[rozpoczecie]]</f>
        <v>1.0902777777777817E-2</v>
      </c>
      <c r="O2077">
        <f>IF(telefony[[#This Row],[Czy zagraniczne]]=1, ROUNDUP(telefony[[#This Row],[Trwanie]]*1440,0),0)</f>
        <v>0</v>
      </c>
      <c r="P2077" s="9">
        <f>IF(telefony[[#This Row],[Czy komórkowy]]=1, P2076+telefony[[#This Row],[Trwanie]], P2076)</f>
        <v>2.657719907407408</v>
      </c>
      <c r="Q2077" s="9">
        <f>IF(telefony[[#This Row],[Czy stacjonarny]]=1, Q2076+telefony[[#This Row],[Trwanie]], Q2076)</f>
        <v>8.127893518518519</v>
      </c>
    </row>
    <row r="2078" spans="1:17" x14ac:dyDescent="0.25">
      <c r="A2078">
        <v>2462682</v>
      </c>
      <c r="B2078" s="1">
        <v>42947</v>
      </c>
      <c r="C2078" s="2">
        <v>0.45243055555555556</v>
      </c>
      <c r="D2078" s="2">
        <v>0.45275462962962965</v>
      </c>
      <c r="E2078">
        <f>IF(LEN(telefony[[#This Row],[nr]]) = 7, 1,0)</f>
        <v>1</v>
      </c>
      <c r="F2078">
        <f>IF(LEN(telefony[[#This Row],[nr]]) = 8, 1,0)</f>
        <v>0</v>
      </c>
      <c r="G2078">
        <f>IF(LEN(telefony[[#This Row],[nr]]) &gt;= 10, 1,0)</f>
        <v>0</v>
      </c>
      <c r="H2078">
        <f>IF(AND(MID(telefony[[#This Row],[nr]],1,2)="12",  telefony[[#This Row],[Czy stacjonarny]]=1), 1,0)</f>
        <v>0</v>
      </c>
      <c r="I2078" s="2">
        <f>IF(telefony[[#This Row],[Czy stacjonarny na 12]]=1, telefony[[#This Row],[zakonczenie]]-telefony[[#This Row],[rozpoczecie]]+I2077, I2077)</f>
        <v>0.13293981481481454</v>
      </c>
      <c r="J2078" s="9">
        <f>IF(telefony[[#This Row],[Czy stacjonarny]]=1, telefony[[#This Row],[zakonczenie]]-telefony[[#This Row],[rozpoczecie]]+J2077, J2077)</f>
        <v>8.5191203703703664</v>
      </c>
      <c r="K2078" s="9">
        <f>IF(telefony[[#This Row],[Czy komórkowy]]=1, telefony[[#This Row],[zakonczenie]]-telefony[[#This Row],[rozpoczecie]]+K2077, K2077)</f>
        <v>2.8223726851851856</v>
      </c>
      <c r="L2078" s="9">
        <f>IF(telefony[[#This Row],[Czy zagraniczne]]=1, telefony[[#This Row],[zakonczenie]]-telefony[[#This Row],[rozpoczecie]]+L2077, L2077)</f>
        <v>0.61196759259259359</v>
      </c>
      <c r="M2078" s="9">
        <f>IF(telefony[[#This Row],[Czy stacjonarny]]=1, telefony[[#This Row],[zakonczenie]]-telefony[[#This Row],[rozpoczecie]]+M2077, IF(telefony[[#This Row],[Czy komórkowy]]=1, telefony[[#This Row],[zakonczenie]]-telefony[[#This Row],[rozpoczecie]]+M2077, M2077))</f>
        <v>11.341493055555576</v>
      </c>
      <c r="N2078" s="2">
        <f>telefony[[#This Row],[zakonczenie]]-telefony[[#This Row],[rozpoczecie]]</f>
        <v>3.2407407407408773E-4</v>
      </c>
      <c r="O2078">
        <f>IF(telefony[[#This Row],[Czy zagraniczne]]=1, ROUNDUP(telefony[[#This Row],[Trwanie]]*1440,0),0)</f>
        <v>0</v>
      </c>
      <c r="P2078" s="9">
        <f>IF(telefony[[#This Row],[Czy komórkowy]]=1, P2077+telefony[[#This Row],[Trwanie]], P2077)</f>
        <v>2.657719907407408</v>
      </c>
      <c r="Q2078" s="9">
        <f>IF(telefony[[#This Row],[Czy stacjonarny]]=1, Q2077+telefony[[#This Row],[Trwanie]], Q2077)</f>
        <v>8.128217592592593</v>
      </c>
    </row>
    <row r="2079" spans="1:17" x14ac:dyDescent="0.25">
      <c r="A2079">
        <v>8159788</v>
      </c>
      <c r="B2079" s="1">
        <v>42947</v>
      </c>
      <c r="C2079" s="2">
        <v>0.45399305555555558</v>
      </c>
      <c r="D2079" s="2">
        <v>0.46392361111111113</v>
      </c>
      <c r="E2079">
        <f>IF(LEN(telefony[[#This Row],[nr]]) = 7, 1,0)</f>
        <v>1</v>
      </c>
      <c r="F2079">
        <f>IF(LEN(telefony[[#This Row],[nr]]) = 8, 1,0)</f>
        <v>0</v>
      </c>
      <c r="G2079">
        <f>IF(LEN(telefony[[#This Row],[nr]]) &gt;= 10, 1,0)</f>
        <v>0</v>
      </c>
      <c r="H2079">
        <f>IF(AND(MID(telefony[[#This Row],[nr]],1,2)="12",  telefony[[#This Row],[Czy stacjonarny]]=1), 1,0)</f>
        <v>0</v>
      </c>
      <c r="I2079" s="2">
        <f>IF(telefony[[#This Row],[Czy stacjonarny na 12]]=1, telefony[[#This Row],[zakonczenie]]-telefony[[#This Row],[rozpoczecie]]+I2078, I2078)</f>
        <v>0.13293981481481454</v>
      </c>
      <c r="J2079" s="9">
        <f>IF(telefony[[#This Row],[Czy stacjonarny]]=1, telefony[[#This Row],[zakonczenie]]-telefony[[#This Row],[rozpoczecie]]+J2078, J2078)</f>
        <v>8.5290509259259224</v>
      </c>
      <c r="K2079" s="9">
        <f>IF(telefony[[#This Row],[Czy komórkowy]]=1, telefony[[#This Row],[zakonczenie]]-telefony[[#This Row],[rozpoczecie]]+K2078, K2078)</f>
        <v>2.8223726851851856</v>
      </c>
      <c r="L2079" s="9">
        <f>IF(telefony[[#This Row],[Czy zagraniczne]]=1, telefony[[#This Row],[zakonczenie]]-telefony[[#This Row],[rozpoczecie]]+L2078, L2078)</f>
        <v>0.61196759259259359</v>
      </c>
      <c r="M2079" s="9">
        <f>IF(telefony[[#This Row],[Czy stacjonarny]]=1, telefony[[#This Row],[zakonczenie]]-telefony[[#This Row],[rozpoczecie]]+M2078, IF(telefony[[#This Row],[Czy komórkowy]]=1, telefony[[#This Row],[zakonczenie]]-telefony[[#This Row],[rozpoczecie]]+M2078, M2078))</f>
        <v>11.351423611111132</v>
      </c>
      <c r="N2079" s="2">
        <f>telefony[[#This Row],[zakonczenie]]-telefony[[#This Row],[rozpoczecie]]</f>
        <v>9.9305555555555536E-3</v>
      </c>
      <c r="O2079">
        <f>IF(telefony[[#This Row],[Czy zagraniczne]]=1, ROUNDUP(telefony[[#This Row],[Trwanie]]*1440,0),0)</f>
        <v>0</v>
      </c>
      <c r="P2079" s="9">
        <f>IF(telefony[[#This Row],[Czy komórkowy]]=1, P2078+telefony[[#This Row],[Trwanie]], P2078)</f>
        <v>2.657719907407408</v>
      </c>
      <c r="Q2079" s="9">
        <f>IF(telefony[[#This Row],[Czy stacjonarny]]=1, Q2078+telefony[[#This Row],[Trwanie]], Q2078)</f>
        <v>8.138148148148149</v>
      </c>
    </row>
    <row r="2080" spans="1:17" x14ac:dyDescent="0.25">
      <c r="A2080">
        <v>8802222</v>
      </c>
      <c r="B2080" s="1">
        <v>42947</v>
      </c>
      <c r="C2080" s="2">
        <v>0.4572222222222222</v>
      </c>
      <c r="D2080" s="2">
        <v>0.45910879629629631</v>
      </c>
      <c r="E2080">
        <f>IF(LEN(telefony[[#This Row],[nr]]) = 7, 1,0)</f>
        <v>1</v>
      </c>
      <c r="F2080">
        <f>IF(LEN(telefony[[#This Row],[nr]]) = 8, 1,0)</f>
        <v>0</v>
      </c>
      <c r="G2080">
        <f>IF(LEN(telefony[[#This Row],[nr]]) &gt;= 10, 1,0)</f>
        <v>0</v>
      </c>
      <c r="H2080">
        <f>IF(AND(MID(telefony[[#This Row],[nr]],1,2)="12",  telefony[[#This Row],[Czy stacjonarny]]=1), 1,0)</f>
        <v>0</v>
      </c>
      <c r="I2080" s="2">
        <f>IF(telefony[[#This Row],[Czy stacjonarny na 12]]=1, telefony[[#This Row],[zakonczenie]]-telefony[[#This Row],[rozpoczecie]]+I2079, I2079)</f>
        <v>0.13293981481481454</v>
      </c>
      <c r="J2080" s="9">
        <f>IF(telefony[[#This Row],[Czy stacjonarny]]=1, telefony[[#This Row],[zakonczenie]]-telefony[[#This Row],[rozpoczecie]]+J2079, J2079)</f>
        <v>8.5309374999999967</v>
      </c>
      <c r="K2080" s="9">
        <f>IF(telefony[[#This Row],[Czy komórkowy]]=1, telefony[[#This Row],[zakonczenie]]-telefony[[#This Row],[rozpoczecie]]+K2079, K2079)</f>
        <v>2.8223726851851856</v>
      </c>
      <c r="L2080" s="9">
        <f>IF(telefony[[#This Row],[Czy zagraniczne]]=1, telefony[[#This Row],[zakonczenie]]-telefony[[#This Row],[rozpoczecie]]+L2079, L2079)</f>
        <v>0.61196759259259359</v>
      </c>
      <c r="M2080" s="9">
        <f>IF(telefony[[#This Row],[Czy stacjonarny]]=1, telefony[[#This Row],[zakonczenie]]-telefony[[#This Row],[rozpoczecie]]+M2079, IF(telefony[[#This Row],[Czy komórkowy]]=1, telefony[[#This Row],[zakonczenie]]-telefony[[#This Row],[rozpoczecie]]+M2079, M2079))</f>
        <v>11.353310185185206</v>
      </c>
      <c r="N2080" s="2">
        <f>telefony[[#This Row],[zakonczenie]]-telefony[[#This Row],[rozpoczecie]]</f>
        <v>1.8865740740741099E-3</v>
      </c>
      <c r="O2080">
        <f>IF(telefony[[#This Row],[Czy zagraniczne]]=1, ROUNDUP(telefony[[#This Row],[Trwanie]]*1440,0),0)</f>
        <v>0</v>
      </c>
      <c r="P2080" s="9">
        <f>IF(telefony[[#This Row],[Czy komórkowy]]=1, P2079+telefony[[#This Row],[Trwanie]], P2079)</f>
        <v>2.657719907407408</v>
      </c>
      <c r="Q2080" s="9">
        <f>IF(telefony[[#This Row],[Czy stacjonarny]]=1, Q2079+telefony[[#This Row],[Trwanie]], Q2079)</f>
        <v>8.1400347222222234</v>
      </c>
    </row>
    <row r="2081" spans="1:17" x14ac:dyDescent="0.25">
      <c r="A2081">
        <v>6384230</v>
      </c>
      <c r="B2081" s="1">
        <v>42947</v>
      </c>
      <c r="C2081" s="2">
        <v>0.45846064814814813</v>
      </c>
      <c r="D2081" s="2">
        <v>0.46900462962962963</v>
      </c>
      <c r="E2081">
        <f>IF(LEN(telefony[[#This Row],[nr]]) = 7, 1,0)</f>
        <v>1</v>
      </c>
      <c r="F2081">
        <f>IF(LEN(telefony[[#This Row],[nr]]) = 8, 1,0)</f>
        <v>0</v>
      </c>
      <c r="G2081">
        <f>IF(LEN(telefony[[#This Row],[nr]]) &gt;= 10, 1,0)</f>
        <v>0</v>
      </c>
      <c r="H2081">
        <f>IF(AND(MID(telefony[[#This Row],[nr]],1,2)="12",  telefony[[#This Row],[Czy stacjonarny]]=1), 1,0)</f>
        <v>0</v>
      </c>
      <c r="I2081" s="2">
        <f>IF(telefony[[#This Row],[Czy stacjonarny na 12]]=1, telefony[[#This Row],[zakonczenie]]-telefony[[#This Row],[rozpoczecie]]+I2080, I2080)</f>
        <v>0.13293981481481454</v>
      </c>
      <c r="J2081" s="9">
        <f>IF(telefony[[#This Row],[Czy stacjonarny]]=1, telefony[[#This Row],[zakonczenie]]-telefony[[#This Row],[rozpoczecie]]+J2080, J2080)</f>
        <v>8.5414814814814779</v>
      </c>
      <c r="K2081" s="9">
        <f>IF(telefony[[#This Row],[Czy komórkowy]]=1, telefony[[#This Row],[zakonczenie]]-telefony[[#This Row],[rozpoczecie]]+K2080, K2080)</f>
        <v>2.8223726851851856</v>
      </c>
      <c r="L2081" s="9">
        <f>IF(telefony[[#This Row],[Czy zagraniczne]]=1, telefony[[#This Row],[zakonczenie]]-telefony[[#This Row],[rozpoczecie]]+L2080, L2080)</f>
        <v>0.61196759259259359</v>
      </c>
      <c r="M2081" s="9">
        <f>IF(telefony[[#This Row],[Czy stacjonarny]]=1, telefony[[#This Row],[zakonczenie]]-telefony[[#This Row],[rozpoczecie]]+M2080, IF(telefony[[#This Row],[Czy komórkowy]]=1, telefony[[#This Row],[zakonczenie]]-telefony[[#This Row],[rozpoczecie]]+M2080, M2080))</f>
        <v>11.363854166666687</v>
      </c>
      <c r="N2081" s="2">
        <f>telefony[[#This Row],[zakonczenie]]-telefony[[#This Row],[rozpoczecie]]</f>
        <v>1.0543981481481501E-2</v>
      </c>
      <c r="O2081">
        <f>IF(telefony[[#This Row],[Czy zagraniczne]]=1, ROUNDUP(telefony[[#This Row],[Trwanie]]*1440,0),0)</f>
        <v>0</v>
      </c>
      <c r="P2081" s="9">
        <f>IF(telefony[[#This Row],[Czy komórkowy]]=1, P2080+telefony[[#This Row],[Trwanie]], P2080)</f>
        <v>2.657719907407408</v>
      </c>
      <c r="Q2081" s="9">
        <f>IF(telefony[[#This Row],[Czy stacjonarny]]=1, Q2080+telefony[[#This Row],[Trwanie]], Q2080)</f>
        <v>8.1505787037037045</v>
      </c>
    </row>
    <row r="2082" spans="1:17" x14ac:dyDescent="0.25">
      <c r="A2082">
        <v>48676568</v>
      </c>
      <c r="B2082" s="1">
        <v>42947</v>
      </c>
      <c r="C2082" s="2">
        <v>0.45945601851851853</v>
      </c>
      <c r="D2082" s="2">
        <v>0.46525462962962966</v>
      </c>
      <c r="E2082">
        <f>IF(LEN(telefony[[#This Row],[nr]]) = 7, 1,0)</f>
        <v>0</v>
      </c>
      <c r="F2082">
        <f>IF(LEN(telefony[[#This Row],[nr]]) = 8, 1,0)</f>
        <v>1</v>
      </c>
      <c r="G2082">
        <f>IF(LEN(telefony[[#This Row],[nr]]) &gt;= 10, 1,0)</f>
        <v>0</v>
      </c>
      <c r="H2082">
        <f>IF(AND(MID(telefony[[#This Row],[nr]],1,2)="12",  telefony[[#This Row],[Czy stacjonarny]]=1), 1,0)</f>
        <v>0</v>
      </c>
      <c r="I2082" s="2">
        <f>IF(telefony[[#This Row],[Czy stacjonarny na 12]]=1, telefony[[#This Row],[zakonczenie]]-telefony[[#This Row],[rozpoczecie]]+I2081, I2081)</f>
        <v>0.13293981481481454</v>
      </c>
      <c r="J2082" s="9">
        <f>IF(telefony[[#This Row],[Czy stacjonarny]]=1, telefony[[#This Row],[zakonczenie]]-telefony[[#This Row],[rozpoczecie]]+J2081, J2081)</f>
        <v>8.5414814814814779</v>
      </c>
      <c r="K2082" s="9">
        <f>IF(telefony[[#This Row],[Czy komórkowy]]=1, telefony[[#This Row],[zakonczenie]]-telefony[[#This Row],[rozpoczecie]]+K2081, K2081)</f>
        <v>2.8281712962962966</v>
      </c>
      <c r="L2082" s="9">
        <f>IF(telefony[[#This Row],[Czy zagraniczne]]=1, telefony[[#This Row],[zakonczenie]]-telefony[[#This Row],[rozpoczecie]]+L2081, L2081)</f>
        <v>0.61196759259259359</v>
      </c>
      <c r="M2082" s="9">
        <f>IF(telefony[[#This Row],[Czy stacjonarny]]=1, telefony[[#This Row],[zakonczenie]]-telefony[[#This Row],[rozpoczecie]]+M2081, IF(telefony[[#This Row],[Czy komórkowy]]=1, telefony[[#This Row],[zakonczenie]]-telefony[[#This Row],[rozpoczecie]]+M2081, M2081))</f>
        <v>11.369652777777798</v>
      </c>
      <c r="N2082" s="2">
        <f>telefony[[#This Row],[zakonczenie]]-telefony[[#This Row],[rozpoczecie]]</f>
        <v>5.7986111111111294E-3</v>
      </c>
      <c r="O2082">
        <f>IF(telefony[[#This Row],[Czy zagraniczne]]=1, ROUNDUP(telefony[[#This Row],[Trwanie]]*1440,0),0)</f>
        <v>0</v>
      </c>
      <c r="P2082" s="9">
        <f>IF(telefony[[#This Row],[Czy komórkowy]]=1, P2081+telefony[[#This Row],[Trwanie]], P2081)</f>
        <v>2.6635185185185191</v>
      </c>
      <c r="Q2082" s="9">
        <f>IF(telefony[[#This Row],[Czy stacjonarny]]=1, Q2081+telefony[[#This Row],[Trwanie]], Q2081)</f>
        <v>8.1505787037037045</v>
      </c>
    </row>
    <row r="2083" spans="1:17" x14ac:dyDescent="0.25">
      <c r="A2083">
        <v>3691457</v>
      </c>
      <c r="B2083" s="1">
        <v>42947</v>
      </c>
      <c r="C2083" s="2">
        <v>0.46119212962962963</v>
      </c>
      <c r="D2083" s="2">
        <v>0.4725347222222222</v>
      </c>
      <c r="E2083">
        <f>IF(LEN(telefony[[#This Row],[nr]]) = 7, 1,0)</f>
        <v>1</v>
      </c>
      <c r="F2083">
        <f>IF(LEN(telefony[[#This Row],[nr]]) = 8, 1,0)</f>
        <v>0</v>
      </c>
      <c r="G2083">
        <f>IF(LEN(telefony[[#This Row],[nr]]) &gt;= 10, 1,0)</f>
        <v>0</v>
      </c>
      <c r="H2083">
        <f>IF(AND(MID(telefony[[#This Row],[nr]],1,2)="12",  telefony[[#This Row],[Czy stacjonarny]]=1), 1,0)</f>
        <v>0</v>
      </c>
      <c r="I2083" s="2">
        <f>IF(telefony[[#This Row],[Czy stacjonarny na 12]]=1, telefony[[#This Row],[zakonczenie]]-telefony[[#This Row],[rozpoczecie]]+I2082, I2082)</f>
        <v>0.13293981481481454</v>
      </c>
      <c r="J2083" s="9">
        <f>IF(telefony[[#This Row],[Czy stacjonarny]]=1, telefony[[#This Row],[zakonczenie]]-telefony[[#This Row],[rozpoczecie]]+J2082, J2082)</f>
        <v>8.5528240740740706</v>
      </c>
      <c r="K2083" s="9">
        <f>IF(telefony[[#This Row],[Czy komórkowy]]=1, telefony[[#This Row],[zakonczenie]]-telefony[[#This Row],[rozpoczecie]]+K2082, K2082)</f>
        <v>2.8281712962962966</v>
      </c>
      <c r="L2083" s="9">
        <f>IF(telefony[[#This Row],[Czy zagraniczne]]=1, telefony[[#This Row],[zakonczenie]]-telefony[[#This Row],[rozpoczecie]]+L2082, L2082)</f>
        <v>0.61196759259259359</v>
      </c>
      <c r="M2083" s="9">
        <f>IF(telefony[[#This Row],[Czy stacjonarny]]=1, telefony[[#This Row],[zakonczenie]]-telefony[[#This Row],[rozpoczecie]]+M2082, IF(telefony[[#This Row],[Czy komórkowy]]=1, telefony[[#This Row],[zakonczenie]]-telefony[[#This Row],[rozpoczecie]]+M2082, M2082))</f>
        <v>11.380995370370391</v>
      </c>
      <c r="N2083" s="2">
        <f>telefony[[#This Row],[zakonczenie]]-telefony[[#This Row],[rozpoczecie]]</f>
        <v>1.1342592592592571E-2</v>
      </c>
      <c r="O2083">
        <f>IF(telefony[[#This Row],[Czy zagraniczne]]=1, ROUNDUP(telefony[[#This Row],[Trwanie]]*1440,0),0)</f>
        <v>0</v>
      </c>
      <c r="P2083" s="9">
        <f>IF(telefony[[#This Row],[Czy komórkowy]]=1, P2082+telefony[[#This Row],[Trwanie]], P2082)</f>
        <v>2.6635185185185191</v>
      </c>
      <c r="Q2083" s="9">
        <f>IF(telefony[[#This Row],[Czy stacjonarny]]=1, Q2082+telefony[[#This Row],[Trwanie]], Q2082)</f>
        <v>8.1619212962962973</v>
      </c>
    </row>
    <row r="2084" spans="1:17" x14ac:dyDescent="0.25">
      <c r="A2084">
        <v>3263854</v>
      </c>
      <c r="B2084" s="1">
        <v>42947</v>
      </c>
      <c r="C2084" s="2">
        <v>0.46311342592592591</v>
      </c>
      <c r="D2084" s="2">
        <v>0.46394675925925927</v>
      </c>
      <c r="E2084">
        <f>IF(LEN(telefony[[#This Row],[nr]]) = 7, 1,0)</f>
        <v>1</v>
      </c>
      <c r="F2084">
        <f>IF(LEN(telefony[[#This Row],[nr]]) = 8, 1,0)</f>
        <v>0</v>
      </c>
      <c r="G2084">
        <f>IF(LEN(telefony[[#This Row],[nr]]) &gt;= 10, 1,0)</f>
        <v>0</v>
      </c>
      <c r="H2084">
        <f>IF(AND(MID(telefony[[#This Row],[nr]],1,2)="12",  telefony[[#This Row],[Czy stacjonarny]]=1), 1,0)</f>
        <v>0</v>
      </c>
      <c r="I2084" s="2">
        <f>IF(telefony[[#This Row],[Czy stacjonarny na 12]]=1, telefony[[#This Row],[zakonczenie]]-telefony[[#This Row],[rozpoczecie]]+I2083, I2083)</f>
        <v>0.13293981481481454</v>
      </c>
      <c r="J2084" s="9">
        <f>IF(telefony[[#This Row],[Czy stacjonarny]]=1, telefony[[#This Row],[zakonczenie]]-telefony[[#This Row],[rozpoczecie]]+J2083, J2083)</f>
        <v>8.5536574074074032</v>
      </c>
      <c r="K2084" s="9">
        <f>IF(telefony[[#This Row],[Czy komórkowy]]=1, telefony[[#This Row],[zakonczenie]]-telefony[[#This Row],[rozpoczecie]]+K2083, K2083)</f>
        <v>2.8281712962962966</v>
      </c>
      <c r="L2084" s="9">
        <f>IF(telefony[[#This Row],[Czy zagraniczne]]=1, telefony[[#This Row],[zakonczenie]]-telefony[[#This Row],[rozpoczecie]]+L2083, L2083)</f>
        <v>0.61196759259259359</v>
      </c>
      <c r="M2084" s="9">
        <f>IF(telefony[[#This Row],[Czy stacjonarny]]=1, telefony[[#This Row],[zakonczenie]]-telefony[[#This Row],[rozpoczecie]]+M2083, IF(telefony[[#This Row],[Czy komórkowy]]=1, telefony[[#This Row],[zakonczenie]]-telefony[[#This Row],[rozpoczecie]]+M2083, M2083))</f>
        <v>11.381828703703723</v>
      </c>
      <c r="N2084" s="2">
        <f>telefony[[#This Row],[zakonczenie]]-telefony[[#This Row],[rozpoczecie]]</f>
        <v>8.3333333333335258E-4</v>
      </c>
      <c r="O2084">
        <f>IF(telefony[[#This Row],[Czy zagraniczne]]=1, ROUNDUP(telefony[[#This Row],[Trwanie]]*1440,0),0)</f>
        <v>0</v>
      </c>
      <c r="P2084" s="9">
        <f>IF(telefony[[#This Row],[Czy komórkowy]]=1, P2083+telefony[[#This Row],[Trwanie]], P2083)</f>
        <v>2.6635185185185191</v>
      </c>
      <c r="Q2084" s="9">
        <f>IF(telefony[[#This Row],[Czy stacjonarny]]=1, Q2083+telefony[[#This Row],[Trwanie]], Q2083)</f>
        <v>8.1627546296296298</v>
      </c>
    </row>
    <row r="2085" spans="1:17" x14ac:dyDescent="0.25">
      <c r="A2085">
        <v>8489588</v>
      </c>
      <c r="B2085" s="1">
        <v>42947</v>
      </c>
      <c r="C2085" s="2">
        <v>0.46803240740740742</v>
      </c>
      <c r="D2085" s="2">
        <v>0.47423611111111114</v>
      </c>
      <c r="E2085">
        <f>IF(LEN(telefony[[#This Row],[nr]]) = 7, 1,0)</f>
        <v>1</v>
      </c>
      <c r="F2085">
        <f>IF(LEN(telefony[[#This Row],[nr]]) = 8, 1,0)</f>
        <v>0</v>
      </c>
      <c r="G2085">
        <f>IF(LEN(telefony[[#This Row],[nr]]) &gt;= 10, 1,0)</f>
        <v>0</v>
      </c>
      <c r="H2085">
        <f>IF(AND(MID(telefony[[#This Row],[nr]],1,2)="12",  telefony[[#This Row],[Czy stacjonarny]]=1), 1,0)</f>
        <v>0</v>
      </c>
      <c r="I2085" s="2">
        <f>IF(telefony[[#This Row],[Czy stacjonarny na 12]]=1, telefony[[#This Row],[zakonczenie]]-telefony[[#This Row],[rozpoczecie]]+I2084, I2084)</f>
        <v>0.13293981481481454</v>
      </c>
      <c r="J2085" s="9">
        <f>IF(telefony[[#This Row],[Czy stacjonarny]]=1, telefony[[#This Row],[zakonczenie]]-telefony[[#This Row],[rozpoczecie]]+J2084, J2084)</f>
        <v>8.5598611111111076</v>
      </c>
      <c r="K2085" s="9">
        <f>IF(telefony[[#This Row],[Czy komórkowy]]=1, telefony[[#This Row],[zakonczenie]]-telefony[[#This Row],[rozpoczecie]]+K2084, K2084)</f>
        <v>2.8281712962962966</v>
      </c>
      <c r="L2085" s="9">
        <f>IF(telefony[[#This Row],[Czy zagraniczne]]=1, telefony[[#This Row],[zakonczenie]]-telefony[[#This Row],[rozpoczecie]]+L2084, L2084)</f>
        <v>0.61196759259259359</v>
      </c>
      <c r="M2085" s="9">
        <f>IF(telefony[[#This Row],[Czy stacjonarny]]=1, telefony[[#This Row],[zakonczenie]]-telefony[[#This Row],[rozpoczecie]]+M2084, IF(telefony[[#This Row],[Czy komórkowy]]=1, telefony[[#This Row],[zakonczenie]]-telefony[[#This Row],[rozpoczecie]]+M2084, M2084))</f>
        <v>11.388032407407428</v>
      </c>
      <c r="N2085" s="2">
        <f>telefony[[#This Row],[zakonczenie]]-telefony[[#This Row],[rozpoczecie]]</f>
        <v>6.2037037037037113E-3</v>
      </c>
      <c r="O2085">
        <f>IF(telefony[[#This Row],[Czy zagraniczne]]=1, ROUNDUP(telefony[[#This Row],[Trwanie]]*1440,0),0)</f>
        <v>0</v>
      </c>
      <c r="P2085" s="9">
        <f>IF(telefony[[#This Row],[Czy komórkowy]]=1, P2084+telefony[[#This Row],[Trwanie]], P2084)</f>
        <v>2.6635185185185191</v>
      </c>
      <c r="Q2085" s="9">
        <f>IF(telefony[[#This Row],[Czy stacjonarny]]=1, Q2084+telefony[[#This Row],[Trwanie]], Q2084)</f>
        <v>8.1689583333333342</v>
      </c>
    </row>
    <row r="2086" spans="1:17" x14ac:dyDescent="0.25">
      <c r="A2086">
        <v>57211290</v>
      </c>
      <c r="B2086" s="1">
        <v>42947</v>
      </c>
      <c r="C2086" s="2">
        <v>0.46987268518518521</v>
      </c>
      <c r="D2086" s="2">
        <v>0.47664351851851849</v>
      </c>
      <c r="E2086">
        <f>IF(LEN(telefony[[#This Row],[nr]]) = 7, 1,0)</f>
        <v>0</v>
      </c>
      <c r="F2086">
        <f>IF(LEN(telefony[[#This Row],[nr]]) = 8, 1,0)</f>
        <v>1</v>
      </c>
      <c r="G2086">
        <f>IF(LEN(telefony[[#This Row],[nr]]) &gt;= 10, 1,0)</f>
        <v>0</v>
      </c>
      <c r="H2086">
        <f>IF(AND(MID(telefony[[#This Row],[nr]],1,2)="12",  telefony[[#This Row],[Czy stacjonarny]]=1), 1,0)</f>
        <v>0</v>
      </c>
      <c r="I2086" s="2">
        <f>IF(telefony[[#This Row],[Czy stacjonarny na 12]]=1, telefony[[#This Row],[zakonczenie]]-telefony[[#This Row],[rozpoczecie]]+I2085, I2085)</f>
        <v>0.13293981481481454</v>
      </c>
      <c r="J2086" s="9">
        <f>IF(telefony[[#This Row],[Czy stacjonarny]]=1, telefony[[#This Row],[zakonczenie]]-telefony[[#This Row],[rozpoczecie]]+J2085, J2085)</f>
        <v>8.5598611111111076</v>
      </c>
      <c r="K2086" s="9">
        <f>IF(telefony[[#This Row],[Czy komórkowy]]=1, telefony[[#This Row],[zakonczenie]]-telefony[[#This Row],[rozpoczecie]]+K2085, K2085)</f>
        <v>2.83494212962963</v>
      </c>
      <c r="L2086" s="9">
        <f>IF(telefony[[#This Row],[Czy zagraniczne]]=1, telefony[[#This Row],[zakonczenie]]-telefony[[#This Row],[rozpoczecie]]+L2085, L2085)</f>
        <v>0.61196759259259359</v>
      </c>
      <c r="M2086" s="9">
        <f>IF(telefony[[#This Row],[Czy stacjonarny]]=1, telefony[[#This Row],[zakonczenie]]-telefony[[#This Row],[rozpoczecie]]+M2085, IF(telefony[[#This Row],[Czy komórkowy]]=1, telefony[[#This Row],[zakonczenie]]-telefony[[#This Row],[rozpoczecie]]+M2085, M2085))</f>
        <v>11.39480324074076</v>
      </c>
      <c r="N2086" s="2">
        <f>telefony[[#This Row],[zakonczenie]]-telefony[[#This Row],[rozpoczecie]]</f>
        <v>6.7708333333332815E-3</v>
      </c>
      <c r="O2086">
        <f>IF(telefony[[#This Row],[Czy zagraniczne]]=1, ROUNDUP(telefony[[#This Row],[Trwanie]]*1440,0),0)</f>
        <v>0</v>
      </c>
      <c r="P2086" s="9">
        <f>IF(telefony[[#This Row],[Czy komórkowy]]=1, P2085+telefony[[#This Row],[Trwanie]], P2085)</f>
        <v>2.6702893518518525</v>
      </c>
      <c r="Q2086" s="9">
        <f>IF(telefony[[#This Row],[Czy stacjonarny]]=1, Q2085+telefony[[#This Row],[Trwanie]], Q2085)</f>
        <v>8.1689583333333342</v>
      </c>
    </row>
    <row r="2087" spans="1:17" x14ac:dyDescent="0.25">
      <c r="A2087">
        <v>67748426</v>
      </c>
      <c r="B2087" s="1">
        <v>42947</v>
      </c>
      <c r="C2087" s="2">
        <v>0.47158564814814813</v>
      </c>
      <c r="D2087" s="2">
        <v>0.47471064814814817</v>
      </c>
      <c r="E2087">
        <f>IF(LEN(telefony[[#This Row],[nr]]) = 7, 1,0)</f>
        <v>0</v>
      </c>
      <c r="F2087">
        <f>IF(LEN(telefony[[#This Row],[nr]]) = 8, 1,0)</f>
        <v>1</v>
      </c>
      <c r="G2087">
        <f>IF(LEN(telefony[[#This Row],[nr]]) &gt;= 10, 1,0)</f>
        <v>0</v>
      </c>
      <c r="H2087">
        <f>IF(AND(MID(telefony[[#This Row],[nr]],1,2)="12",  telefony[[#This Row],[Czy stacjonarny]]=1), 1,0)</f>
        <v>0</v>
      </c>
      <c r="I2087" s="2">
        <f>IF(telefony[[#This Row],[Czy stacjonarny na 12]]=1, telefony[[#This Row],[zakonczenie]]-telefony[[#This Row],[rozpoczecie]]+I2086, I2086)</f>
        <v>0.13293981481481454</v>
      </c>
      <c r="J2087" s="9">
        <f>IF(telefony[[#This Row],[Czy stacjonarny]]=1, telefony[[#This Row],[zakonczenie]]-telefony[[#This Row],[rozpoczecie]]+J2086, J2086)</f>
        <v>8.5598611111111076</v>
      </c>
      <c r="K2087" s="9">
        <f>IF(telefony[[#This Row],[Czy komórkowy]]=1, telefony[[#This Row],[zakonczenie]]-telefony[[#This Row],[rozpoczecie]]+K2086, K2086)</f>
        <v>2.8380671296296303</v>
      </c>
      <c r="L2087" s="9">
        <f>IF(telefony[[#This Row],[Czy zagraniczne]]=1, telefony[[#This Row],[zakonczenie]]-telefony[[#This Row],[rozpoczecie]]+L2086, L2086)</f>
        <v>0.61196759259259359</v>
      </c>
      <c r="M2087" s="9">
        <f>IF(telefony[[#This Row],[Czy stacjonarny]]=1, telefony[[#This Row],[zakonczenie]]-telefony[[#This Row],[rozpoczecie]]+M2086, IF(telefony[[#This Row],[Czy komórkowy]]=1, telefony[[#This Row],[zakonczenie]]-telefony[[#This Row],[rozpoczecie]]+M2086, M2086))</f>
        <v>11.397928240740761</v>
      </c>
      <c r="N2087" s="2">
        <f>telefony[[#This Row],[zakonczenie]]-telefony[[#This Row],[rozpoczecie]]</f>
        <v>3.1250000000000444E-3</v>
      </c>
      <c r="O2087">
        <f>IF(telefony[[#This Row],[Czy zagraniczne]]=1, ROUNDUP(telefony[[#This Row],[Trwanie]]*1440,0),0)</f>
        <v>0</v>
      </c>
      <c r="P2087" s="9">
        <f>IF(telefony[[#This Row],[Czy komórkowy]]=1, P2086+telefony[[#This Row],[Trwanie]], P2086)</f>
        <v>2.6734143518518527</v>
      </c>
      <c r="Q2087" s="9">
        <f>IF(telefony[[#This Row],[Czy stacjonarny]]=1, Q2086+telefony[[#This Row],[Trwanie]], Q2086)</f>
        <v>8.1689583333333342</v>
      </c>
    </row>
    <row r="2088" spans="1:17" x14ac:dyDescent="0.25">
      <c r="A2088">
        <v>7225111</v>
      </c>
      <c r="B2088" s="1">
        <v>42947</v>
      </c>
      <c r="C2088" s="2">
        <v>0.47314814814814815</v>
      </c>
      <c r="D2088" s="2">
        <v>0.47643518518518518</v>
      </c>
      <c r="E2088">
        <f>IF(LEN(telefony[[#This Row],[nr]]) = 7, 1,0)</f>
        <v>1</v>
      </c>
      <c r="F2088">
        <f>IF(LEN(telefony[[#This Row],[nr]]) = 8, 1,0)</f>
        <v>0</v>
      </c>
      <c r="G2088">
        <f>IF(LEN(telefony[[#This Row],[nr]]) &gt;= 10, 1,0)</f>
        <v>0</v>
      </c>
      <c r="H2088">
        <f>IF(AND(MID(telefony[[#This Row],[nr]],1,2)="12",  telefony[[#This Row],[Czy stacjonarny]]=1), 1,0)</f>
        <v>0</v>
      </c>
      <c r="I2088" s="2">
        <f>IF(telefony[[#This Row],[Czy stacjonarny na 12]]=1, telefony[[#This Row],[zakonczenie]]-telefony[[#This Row],[rozpoczecie]]+I2087, I2087)</f>
        <v>0.13293981481481454</v>
      </c>
      <c r="J2088" s="9">
        <f>IF(telefony[[#This Row],[Czy stacjonarny]]=1, telefony[[#This Row],[zakonczenie]]-telefony[[#This Row],[rozpoczecie]]+J2087, J2087)</f>
        <v>8.5631481481481444</v>
      </c>
      <c r="K2088" s="9">
        <f>IF(telefony[[#This Row],[Czy komórkowy]]=1, telefony[[#This Row],[zakonczenie]]-telefony[[#This Row],[rozpoczecie]]+K2087, K2087)</f>
        <v>2.8380671296296303</v>
      </c>
      <c r="L2088" s="9">
        <f>IF(telefony[[#This Row],[Czy zagraniczne]]=1, telefony[[#This Row],[zakonczenie]]-telefony[[#This Row],[rozpoczecie]]+L2087, L2087)</f>
        <v>0.61196759259259359</v>
      </c>
      <c r="M2088" s="9">
        <f>IF(telefony[[#This Row],[Czy stacjonarny]]=1, telefony[[#This Row],[zakonczenie]]-telefony[[#This Row],[rozpoczecie]]+M2087, IF(telefony[[#This Row],[Czy komórkowy]]=1, telefony[[#This Row],[zakonczenie]]-telefony[[#This Row],[rozpoczecie]]+M2087, M2087))</f>
        <v>11.401215277777798</v>
      </c>
      <c r="N2088" s="2">
        <f>telefony[[#This Row],[zakonczenie]]-telefony[[#This Row],[rozpoczecie]]</f>
        <v>3.2870370370370328E-3</v>
      </c>
      <c r="O2088">
        <f>IF(telefony[[#This Row],[Czy zagraniczne]]=1, ROUNDUP(telefony[[#This Row],[Trwanie]]*1440,0),0)</f>
        <v>0</v>
      </c>
      <c r="P2088" s="9">
        <f>IF(telefony[[#This Row],[Czy komórkowy]]=1, P2087+telefony[[#This Row],[Trwanie]], P2087)</f>
        <v>2.6734143518518527</v>
      </c>
      <c r="Q2088" s="9">
        <f>IF(telefony[[#This Row],[Czy stacjonarny]]=1, Q2087+telefony[[#This Row],[Trwanie]], Q2087)</f>
        <v>8.172245370370371</v>
      </c>
    </row>
    <row r="2089" spans="1:17" x14ac:dyDescent="0.25">
      <c r="A2089">
        <v>5418543</v>
      </c>
      <c r="B2089" s="1">
        <v>42947</v>
      </c>
      <c r="C2089" s="2">
        <v>0.47315972222222225</v>
      </c>
      <c r="D2089" s="2">
        <v>0.47687499999999999</v>
      </c>
      <c r="E2089">
        <f>IF(LEN(telefony[[#This Row],[nr]]) = 7, 1,0)</f>
        <v>1</v>
      </c>
      <c r="F2089">
        <f>IF(LEN(telefony[[#This Row],[nr]]) = 8, 1,0)</f>
        <v>0</v>
      </c>
      <c r="G2089">
        <f>IF(LEN(telefony[[#This Row],[nr]]) &gt;= 10, 1,0)</f>
        <v>0</v>
      </c>
      <c r="H2089">
        <f>IF(AND(MID(telefony[[#This Row],[nr]],1,2)="12",  telefony[[#This Row],[Czy stacjonarny]]=1), 1,0)</f>
        <v>0</v>
      </c>
      <c r="I2089" s="2">
        <f>IF(telefony[[#This Row],[Czy stacjonarny na 12]]=1, telefony[[#This Row],[zakonczenie]]-telefony[[#This Row],[rozpoczecie]]+I2088, I2088)</f>
        <v>0.13293981481481454</v>
      </c>
      <c r="J2089" s="9">
        <f>IF(telefony[[#This Row],[Czy stacjonarny]]=1, telefony[[#This Row],[zakonczenie]]-telefony[[#This Row],[rozpoczecie]]+J2088, J2088)</f>
        <v>8.5668634259259218</v>
      </c>
      <c r="K2089" s="9">
        <f>IF(telefony[[#This Row],[Czy komórkowy]]=1, telefony[[#This Row],[zakonczenie]]-telefony[[#This Row],[rozpoczecie]]+K2088, K2088)</f>
        <v>2.8380671296296303</v>
      </c>
      <c r="L2089" s="9">
        <f>IF(telefony[[#This Row],[Czy zagraniczne]]=1, telefony[[#This Row],[zakonczenie]]-telefony[[#This Row],[rozpoczecie]]+L2088, L2088)</f>
        <v>0.61196759259259359</v>
      </c>
      <c r="M2089" s="9">
        <f>IF(telefony[[#This Row],[Czy stacjonarny]]=1, telefony[[#This Row],[zakonczenie]]-telefony[[#This Row],[rozpoczecie]]+M2088, IF(telefony[[#This Row],[Czy komórkowy]]=1, telefony[[#This Row],[zakonczenie]]-telefony[[#This Row],[rozpoczecie]]+M2088, M2088))</f>
        <v>11.404930555555575</v>
      </c>
      <c r="N2089" s="2">
        <f>telefony[[#This Row],[zakonczenie]]-telefony[[#This Row],[rozpoczecie]]</f>
        <v>3.7152777777777479E-3</v>
      </c>
      <c r="O2089">
        <f>IF(telefony[[#This Row],[Czy zagraniczne]]=1, ROUNDUP(telefony[[#This Row],[Trwanie]]*1440,0),0)</f>
        <v>0</v>
      </c>
      <c r="P2089" s="9">
        <f>IF(telefony[[#This Row],[Czy komórkowy]]=1, P2088+telefony[[#This Row],[Trwanie]], P2088)</f>
        <v>2.6734143518518527</v>
      </c>
      <c r="Q2089" s="9">
        <f>IF(telefony[[#This Row],[Czy stacjonarny]]=1, Q2088+telefony[[#This Row],[Trwanie]], Q2088)</f>
        <v>8.1759606481481484</v>
      </c>
    </row>
    <row r="2090" spans="1:17" x14ac:dyDescent="0.25">
      <c r="A2090">
        <v>6439414</v>
      </c>
      <c r="B2090" s="1">
        <v>42947</v>
      </c>
      <c r="C2090" s="2">
        <v>0.47349537037037037</v>
      </c>
      <c r="D2090" s="2">
        <v>0.47881944444444446</v>
      </c>
      <c r="E2090">
        <f>IF(LEN(telefony[[#This Row],[nr]]) = 7, 1,0)</f>
        <v>1</v>
      </c>
      <c r="F2090">
        <f>IF(LEN(telefony[[#This Row],[nr]]) = 8, 1,0)</f>
        <v>0</v>
      </c>
      <c r="G2090">
        <f>IF(LEN(telefony[[#This Row],[nr]]) &gt;= 10, 1,0)</f>
        <v>0</v>
      </c>
      <c r="H2090">
        <f>IF(AND(MID(telefony[[#This Row],[nr]],1,2)="12",  telefony[[#This Row],[Czy stacjonarny]]=1), 1,0)</f>
        <v>0</v>
      </c>
      <c r="I2090" s="2">
        <f>IF(telefony[[#This Row],[Czy stacjonarny na 12]]=1, telefony[[#This Row],[zakonczenie]]-telefony[[#This Row],[rozpoczecie]]+I2089, I2089)</f>
        <v>0.13293981481481454</v>
      </c>
      <c r="J2090" s="9">
        <f>IF(telefony[[#This Row],[Czy stacjonarny]]=1, telefony[[#This Row],[zakonczenie]]-telefony[[#This Row],[rozpoczecie]]+J2089, J2089)</f>
        <v>8.5721874999999965</v>
      </c>
      <c r="K2090" s="9">
        <f>IF(telefony[[#This Row],[Czy komórkowy]]=1, telefony[[#This Row],[zakonczenie]]-telefony[[#This Row],[rozpoczecie]]+K2089, K2089)</f>
        <v>2.8380671296296303</v>
      </c>
      <c r="L2090" s="9">
        <f>IF(telefony[[#This Row],[Czy zagraniczne]]=1, telefony[[#This Row],[zakonczenie]]-telefony[[#This Row],[rozpoczecie]]+L2089, L2089)</f>
        <v>0.61196759259259359</v>
      </c>
      <c r="M2090" s="9">
        <f>IF(telefony[[#This Row],[Czy stacjonarny]]=1, telefony[[#This Row],[zakonczenie]]-telefony[[#This Row],[rozpoczecie]]+M2089, IF(telefony[[#This Row],[Czy komórkowy]]=1, telefony[[#This Row],[zakonczenie]]-telefony[[#This Row],[rozpoczecie]]+M2089, M2089))</f>
        <v>11.41025462962965</v>
      </c>
      <c r="N2090" s="2">
        <f>telefony[[#This Row],[zakonczenie]]-telefony[[#This Row],[rozpoczecie]]</f>
        <v>5.3240740740740922E-3</v>
      </c>
      <c r="O2090">
        <f>IF(telefony[[#This Row],[Czy zagraniczne]]=1, ROUNDUP(telefony[[#This Row],[Trwanie]]*1440,0),0)</f>
        <v>0</v>
      </c>
      <c r="P2090" s="9">
        <f>IF(telefony[[#This Row],[Czy komórkowy]]=1, P2089+telefony[[#This Row],[Trwanie]], P2089)</f>
        <v>2.6734143518518527</v>
      </c>
      <c r="Q2090" s="9">
        <f>IF(telefony[[#This Row],[Czy stacjonarny]]=1, Q2089+telefony[[#This Row],[Trwanie]], Q2089)</f>
        <v>8.1812847222222231</v>
      </c>
    </row>
    <row r="2091" spans="1:17" x14ac:dyDescent="0.25">
      <c r="A2091">
        <v>3478173</v>
      </c>
      <c r="B2091" s="1">
        <v>42947</v>
      </c>
      <c r="C2091" s="2">
        <v>0.47357638888888887</v>
      </c>
      <c r="D2091" s="2">
        <v>0.47564814814814815</v>
      </c>
      <c r="E2091">
        <f>IF(LEN(telefony[[#This Row],[nr]]) = 7, 1,0)</f>
        <v>1</v>
      </c>
      <c r="F2091">
        <f>IF(LEN(telefony[[#This Row],[nr]]) = 8, 1,0)</f>
        <v>0</v>
      </c>
      <c r="G2091">
        <f>IF(LEN(telefony[[#This Row],[nr]]) &gt;= 10, 1,0)</f>
        <v>0</v>
      </c>
      <c r="H2091">
        <f>IF(AND(MID(telefony[[#This Row],[nr]],1,2)="12",  telefony[[#This Row],[Czy stacjonarny]]=1), 1,0)</f>
        <v>0</v>
      </c>
      <c r="I2091" s="2">
        <f>IF(telefony[[#This Row],[Czy stacjonarny na 12]]=1, telefony[[#This Row],[zakonczenie]]-telefony[[#This Row],[rozpoczecie]]+I2090, I2090)</f>
        <v>0.13293981481481454</v>
      </c>
      <c r="J2091" s="9">
        <f>IF(telefony[[#This Row],[Czy stacjonarny]]=1, telefony[[#This Row],[zakonczenie]]-telefony[[#This Row],[rozpoczecie]]+J2090, J2090)</f>
        <v>8.5742592592592555</v>
      </c>
      <c r="K2091" s="9">
        <f>IF(telefony[[#This Row],[Czy komórkowy]]=1, telefony[[#This Row],[zakonczenie]]-telefony[[#This Row],[rozpoczecie]]+K2090, K2090)</f>
        <v>2.8380671296296303</v>
      </c>
      <c r="L2091" s="9">
        <f>IF(telefony[[#This Row],[Czy zagraniczne]]=1, telefony[[#This Row],[zakonczenie]]-telefony[[#This Row],[rozpoczecie]]+L2090, L2090)</f>
        <v>0.61196759259259359</v>
      </c>
      <c r="M2091" s="9">
        <f>IF(telefony[[#This Row],[Czy stacjonarny]]=1, telefony[[#This Row],[zakonczenie]]-telefony[[#This Row],[rozpoczecie]]+M2090, IF(telefony[[#This Row],[Czy komórkowy]]=1, telefony[[#This Row],[zakonczenie]]-telefony[[#This Row],[rozpoczecie]]+M2090, M2090))</f>
        <v>11.412326388888909</v>
      </c>
      <c r="N2091" s="2">
        <f>telefony[[#This Row],[zakonczenie]]-telefony[[#This Row],[rozpoczecie]]</f>
        <v>2.0717592592592871E-3</v>
      </c>
      <c r="O2091">
        <f>IF(telefony[[#This Row],[Czy zagraniczne]]=1, ROUNDUP(telefony[[#This Row],[Trwanie]]*1440,0),0)</f>
        <v>0</v>
      </c>
      <c r="P2091" s="9">
        <f>IF(telefony[[#This Row],[Czy komórkowy]]=1, P2090+telefony[[#This Row],[Trwanie]], P2090)</f>
        <v>2.6734143518518527</v>
      </c>
      <c r="Q2091" s="9">
        <f>IF(telefony[[#This Row],[Czy stacjonarny]]=1, Q2090+telefony[[#This Row],[Trwanie]], Q2090)</f>
        <v>8.1833564814814821</v>
      </c>
    </row>
    <row r="2092" spans="1:17" x14ac:dyDescent="0.25">
      <c r="A2092">
        <v>3691457</v>
      </c>
      <c r="B2092" s="1">
        <v>42947</v>
      </c>
      <c r="C2092" s="2">
        <v>0.47366898148148145</v>
      </c>
      <c r="D2092" s="2">
        <v>0.48020833333333335</v>
      </c>
      <c r="E2092">
        <f>IF(LEN(telefony[[#This Row],[nr]]) = 7, 1,0)</f>
        <v>1</v>
      </c>
      <c r="F2092">
        <f>IF(LEN(telefony[[#This Row],[nr]]) = 8, 1,0)</f>
        <v>0</v>
      </c>
      <c r="G2092">
        <f>IF(LEN(telefony[[#This Row],[nr]]) &gt;= 10, 1,0)</f>
        <v>0</v>
      </c>
      <c r="H2092">
        <f>IF(AND(MID(telefony[[#This Row],[nr]],1,2)="12",  telefony[[#This Row],[Czy stacjonarny]]=1), 1,0)</f>
        <v>0</v>
      </c>
      <c r="I2092" s="2">
        <f>IF(telefony[[#This Row],[Czy stacjonarny na 12]]=1, telefony[[#This Row],[zakonczenie]]-telefony[[#This Row],[rozpoczecie]]+I2091, I2091)</f>
        <v>0.13293981481481454</v>
      </c>
      <c r="J2092" s="9">
        <f>IF(telefony[[#This Row],[Czy stacjonarny]]=1, telefony[[#This Row],[zakonczenie]]-telefony[[#This Row],[rozpoczecie]]+J2091, J2091)</f>
        <v>8.5807986111111081</v>
      </c>
      <c r="K2092" s="9">
        <f>IF(telefony[[#This Row],[Czy komórkowy]]=1, telefony[[#This Row],[zakonczenie]]-telefony[[#This Row],[rozpoczecie]]+K2091, K2091)</f>
        <v>2.8380671296296303</v>
      </c>
      <c r="L2092" s="9">
        <f>IF(telefony[[#This Row],[Czy zagraniczne]]=1, telefony[[#This Row],[zakonczenie]]-telefony[[#This Row],[rozpoczecie]]+L2091, L2091)</f>
        <v>0.61196759259259359</v>
      </c>
      <c r="M2092" s="9">
        <f>IF(telefony[[#This Row],[Czy stacjonarny]]=1, telefony[[#This Row],[zakonczenie]]-telefony[[#This Row],[rozpoczecie]]+M2091, IF(telefony[[#This Row],[Czy komórkowy]]=1, telefony[[#This Row],[zakonczenie]]-telefony[[#This Row],[rozpoczecie]]+M2091, M2091))</f>
        <v>11.418865740740761</v>
      </c>
      <c r="N2092" s="2">
        <f>telefony[[#This Row],[zakonczenie]]-telefony[[#This Row],[rozpoczecie]]</f>
        <v>6.5393518518518934E-3</v>
      </c>
      <c r="O2092">
        <f>IF(telefony[[#This Row],[Czy zagraniczne]]=1, ROUNDUP(telefony[[#This Row],[Trwanie]]*1440,0),0)</f>
        <v>0</v>
      </c>
      <c r="P2092" s="9">
        <f>IF(telefony[[#This Row],[Czy komórkowy]]=1, P2091+telefony[[#This Row],[Trwanie]], P2091)</f>
        <v>2.6734143518518527</v>
      </c>
      <c r="Q2092" s="9">
        <f>IF(telefony[[#This Row],[Czy stacjonarny]]=1, Q2091+telefony[[#This Row],[Trwanie]], Q2091)</f>
        <v>8.1898958333333347</v>
      </c>
    </row>
    <row r="2093" spans="1:17" x14ac:dyDescent="0.25">
      <c r="A2093">
        <v>6717763</v>
      </c>
      <c r="B2093" s="1">
        <v>42947</v>
      </c>
      <c r="C2093" s="2">
        <v>0.47851851851851851</v>
      </c>
      <c r="D2093" s="2">
        <v>0.48517361111111112</v>
      </c>
      <c r="E2093">
        <f>IF(LEN(telefony[[#This Row],[nr]]) = 7, 1,0)</f>
        <v>1</v>
      </c>
      <c r="F2093">
        <f>IF(LEN(telefony[[#This Row],[nr]]) = 8, 1,0)</f>
        <v>0</v>
      </c>
      <c r="G2093">
        <f>IF(LEN(telefony[[#This Row],[nr]]) &gt;= 10, 1,0)</f>
        <v>0</v>
      </c>
      <c r="H2093">
        <f>IF(AND(MID(telefony[[#This Row],[nr]],1,2)="12",  telefony[[#This Row],[Czy stacjonarny]]=1), 1,0)</f>
        <v>0</v>
      </c>
      <c r="I2093" s="2">
        <f>IF(telefony[[#This Row],[Czy stacjonarny na 12]]=1, telefony[[#This Row],[zakonczenie]]-telefony[[#This Row],[rozpoczecie]]+I2092, I2092)</f>
        <v>0.13293981481481454</v>
      </c>
      <c r="J2093" s="9">
        <f>IF(telefony[[#This Row],[Czy stacjonarny]]=1, telefony[[#This Row],[zakonczenie]]-telefony[[#This Row],[rozpoczecie]]+J2092, J2092)</f>
        <v>8.5874537037037015</v>
      </c>
      <c r="K2093" s="9">
        <f>IF(telefony[[#This Row],[Czy komórkowy]]=1, telefony[[#This Row],[zakonczenie]]-telefony[[#This Row],[rozpoczecie]]+K2092, K2092)</f>
        <v>2.8380671296296303</v>
      </c>
      <c r="L2093" s="9">
        <f>IF(telefony[[#This Row],[Czy zagraniczne]]=1, telefony[[#This Row],[zakonczenie]]-telefony[[#This Row],[rozpoczecie]]+L2092, L2092)</f>
        <v>0.61196759259259359</v>
      </c>
      <c r="M2093" s="9">
        <f>IF(telefony[[#This Row],[Czy stacjonarny]]=1, telefony[[#This Row],[zakonczenie]]-telefony[[#This Row],[rozpoczecie]]+M2092, IF(telefony[[#This Row],[Czy komórkowy]]=1, telefony[[#This Row],[zakonczenie]]-telefony[[#This Row],[rozpoczecie]]+M2092, M2092))</f>
        <v>11.425520833333355</v>
      </c>
      <c r="N2093" s="2">
        <f>telefony[[#This Row],[zakonczenie]]-telefony[[#This Row],[rozpoczecie]]</f>
        <v>6.6550925925926152E-3</v>
      </c>
      <c r="O2093">
        <f>IF(telefony[[#This Row],[Czy zagraniczne]]=1, ROUNDUP(telefony[[#This Row],[Trwanie]]*1440,0),0)</f>
        <v>0</v>
      </c>
      <c r="P2093" s="9">
        <f>IF(telefony[[#This Row],[Czy komórkowy]]=1, P2092+telefony[[#This Row],[Trwanie]], P2092)</f>
        <v>2.6734143518518527</v>
      </c>
      <c r="Q2093" s="9">
        <f>IF(telefony[[#This Row],[Czy stacjonarny]]=1, Q2092+telefony[[#This Row],[Trwanie]], Q2092)</f>
        <v>8.1965509259259282</v>
      </c>
    </row>
    <row r="2094" spans="1:17" x14ac:dyDescent="0.25">
      <c r="A2094">
        <v>61228399</v>
      </c>
      <c r="B2094" s="1">
        <v>42947</v>
      </c>
      <c r="C2094" s="2">
        <v>0.48053240740740738</v>
      </c>
      <c r="D2094" s="2">
        <v>0.48828703703703702</v>
      </c>
      <c r="E2094">
        <f>IF(LEN(telefony[[#This Row],[nr]]) = 7, 1,0)</f>
        <v>0</v>
      </c>
      <c r="F2094">
        <f>IF(LEN(telefony[[#This Row],[nr]]) = 8, 1,0)</f>
        <v>1</v>
      </c>
      <c r="G2094">
        <f>IF(LEN(telefony[[#This Row],[nr]]) &gt;= 10, 1,0)</f>
        <v>0</v>
      </c>
      <c r="H2094">
        <f>IF(AND(MID(telefony[[#This Row],[nr]],1,2)="12",  telefony[[#This Row],[Czy stacjonarny]]=1), 1,0)</f>
        <v>0</v>
      </c>
      <c r="I2094" s="2">
        <f>IF(telefony[[#This Row],[Czy stacjonarny na 12]]=1, telefony[[#This Row],[zakonczenie]]-telefony[[#This Row],[rozpoczecie]]+I2093, I2093)</f>
        <v>0.13293981481481454</v>
      </c>
      <c r="J2094" s="9">
        <f>IF(telefony[[#This Row],[Czy stacjonarny]]=1, telefony[[#This Row],[zakonczenie]]-telefony[[#This Row],[rozpoczecie]]+J2093, J2093)</f>
        <v>8.5874537037037015</v>
      </c>
      <c r="K2094" s="9">
        <f>IF(telefony[[#This Row],[Czy komórkowy]]=1, telefony[[#This Row],[zakonczenie]]-telefony[[#This Row],[rozpoczecie]]+K2093, K2093)</f>
        <v>2.8458217592592598</v>
      </c>
      <c r="L2094" s="9">
        <f>IF(telefony[[#This Row],[Czy zagraniczne]]=1, telefony[[#This Row],[zakonczenie]]-telefony[[#This Row],[rozpoczecie]]+L2093, L2093)</f>
        <v>0.61196759259259359</v>
      </c>
      <c r="M2094" s="9">
        <f>IF(telefony[[#This Row],[Czy stacjonarny]]=1, telefony[[#This Row],[zakonczenie]]-telefony[[#This Row],[rozpoczecie]]+M2093, IF(telefony[[#This Row],[Czy komórkowy]]=1, telefony[[#This Row],[zakonczenie]]-telefony[[#This Row],[rozpoczecie]]+M2093, M2093))</f>
        <v>11.433275462962985</v>
      </c>
      <c r="N2094" s="2">
        <f>telefony[[#This Row],[zakonczenie]]-telefony[[#This Row],[rozpoczecie]]</f>
        <v>7.7546296296296391E-3</v>
      </c>
      <c r="O2094">
        <f>IF(telefony[[#This Row],[Czy zagraniczne]]=1, ROUNDUP(telefony[[#This Row],[Trwanie]]*1440,0),0)</f>
        <v>0</v>
      </c>
      <c r="P2094" s="9">
        <f>IF(telefony[[#This Row],[Czy komórkowy]]=1, P2093+telefony[[#This Row],[Trwanie]], P2093)</f>
        <v>2.6811689814814823</v>
      </c>
      <c r="Q2094" s="9">
        <f>IF(telefony[[#This Row],[Czy stacjonarny]]=1, Q2093+telefony[[#This Row],[Trwanie]], Q2093)</f>
        <v>8.1965509259259282</v>
      </c>
    </row>
    <row r="2095" spans="1:17" x14ac:dyDescent="0.25">
      <c r="A2095">
        <v>9282166</v>
      </c>
      <c r="B2095" s="1">
        <v>42947</v>
      </c>
      <c r="C2095" s="2">
        <v>0.48141203703703705</v>
      </c>
      <c r="D2095" s="2">
        <v>0.49063657407407407</v>
      </c>
      <c r="E2095">
        <f>IF(LEN(telefony[[#This Row],[nr]]) = 7, 1,0)</f>
        <v>1</v>
      </c>
      <c r="F2095">
        <f>IF(LEN(telefony[[#This Row],[nr]]) = 8, 1,0)</f>
        <v>0</v>
      </c>
      <c r="G2095">
        <f>IF(LEN(telefony[[#This Row],[nr]]) &gt;= 10, 1,0)</f>
        <v>0</v>
      </c>
      <c r="H2095">
        <f>IF(AND(MID(telefony[[#This Row],[nr]],1,2)="12",  telefony[[#This Row],[Czy stacjonarny]]=1), 1,0)</f>
        <v>0</v>
      </c>
      <c r="I2095" s="2">
        <f>IF(telefony[[#This Row],[Czy stacjonarny na 12]]=1, telefony[[#This Row],[zakonczenie]]-telefony[[#This Row],[rozpoczecie]]+I2094, I2094)</f>
        <v>0.13293981481481454</v>
      </c>
      <c r="J2095" s="9">
        <f>IF(telefony[[#This Row],[Czy stacjonarny]]=1, telefony[[#This Row],[zakonczenie]]-telefony[[#This Row],[rozpoczecie]]+J2094, J2094)</f>
        <v>8.5966782407407383</v>
      </c>
      <c r="K2095" s="9">
        <f>IF(telefony[[#This Row],[Czy komórkowy]]=1, telefony[[#This Row],[zakonczenie]]-telefony[[#This Row],[rozpoczecie]]+K2094, K2094)</f>
        <v>2.8458217592592598</v>
      </c>
      <c r="L2095" s="9">
        <f>IF(telefony[[#This Row],[Czy zagraniczne]]=1, telefony[[#This Row],[zakonczenie]]-telefony[[#This Row],[rozpoczecie]]+L2094, L2094)</f>
        <v>0.61196759259259359</v>
      </c>
      <c r="M2095" s="9">
        <f>IF(telefony[[#This Row],[Czy stacjonarny]]=1, telefony[[#This Row],[zakonczenie]]-telefony[[#This Row],[rozpoczecie]]+M2094, IF(telefony[[#This Row],[Czy komórkowy]]=1, telefony[[#This Row],[zakonczenie]]-telefony[[#This Row],[rozpoczecie]]+M2094, M2094))</f>
        <v>11.442500000000022</v>
      </c>
      <c r="N2095" s="2">
        <f>telefony[[#This Row],[zakonczenie]]-telefony[[#This Row],[rozpoczecie]]</f>
        <v>9.2245370370370172E-3</v>
      </c>
      <c r="O2095">
        <f>IF(telefony[[#This Row],[Czy zagraniczne]]=1, ROUNDUP(telefony[[#This Row],[Trwanie]]*1440,0),0)</f>
        <v>0</v>
      </c>
      <c r="P2095" s="9">
        <f>IF(telefony[[#This Row],[Czy komórkowy]]=1, P2094+telefony[[#This Row],[Trwanie]], P2094)</f>
        <v>2.6811689814814823</v>
      </c>
      <c r="Q2095" s="9">
        <f>IF(telefony[[#This Row],[Czy stacjonarny]]=1, Q2094+telefony[[#This Row],[Trwanie]], Q2094)</f>
        <v>8.2057754629629649</v>
      </c>
    </row>
    <row r="2096" spans="1:17" x14ac:dyDescent="0.25">
      <c r="A2096">
        <v>6426246</v>
      </c>
      <c r="B2096" s="1">
        <v>42947</v>
      </c>
      <c r="C2096" s="2">
        <v>0.48174768518518518</v>
      </c>
      <c r="D2096" s="2">
        <v>0.48682870370370368</v>
      </c>
      <c r="E2096">
        <f>IF(LEN(telefony[[#This Row],[nr]]) = 7, 1,0)</f>
        <v>1</v>
      </c>
      <c r="F2096">
        <f>IF(LEN(telefony[[#This Row],[nr]]) = 8, 1,0)</f>
        <v>0</v>
      </c>
      <c r="G2096">
        <f>IF(LEN(telefony[[#This Row],[nr]]) &gt;= 10, 1,0)</f>
        <v>0</v>
      </c>
      <c r="H2096">
        <f>IF(AND(MID(telefony[[#This Row],[nr]],1,2)="12",  telefony[[#This Row],[Czy stacjonarny]]=1), 1,0)</f>
        <v>0</v>
      </c>
      <c r="I2096" s="2">
        <f>IF(telefony[[#This Row],[Czy stacjonarny na 12]]=1, telefony[[#This Row],[zakonczenie]]-telefony[[#This Row],[rozpoczecie]]+I2095, I2095)</f>
        <v>0.13293981481481454</v>
      </c>
      <c r="J2096" s="9">
        <f>IF(telefony[[#This Row],[Czy stacjonarny]]=1, telefony[[#This Row],[zakonczenie]]-telefony[[#This Row],[rozpoczecie]]+J2095, J2095)</f>
        <v>8.6017592592592571</v>
      </c>
      <c r="K2096" s="9">
        <f>IF(telefony[[#This Row],[Czy komórkowy]]=1, telefony[[#This Row],[zakonczenie]]-telefony[[#This Row],[rozpoczecie]]+K2095, K2095)</f>
        <v>2.8458217592592598</v>
      </c>
      <c r="L2096" s="9">
        <f>IF(telefony[[#This Row],[Czy zagraniczne]]=1, telefony[[#This Row],[zakonczenie]]-telefony[[#This Row],[rozpoczecie]]+L2095, L2095)</f>
        <v>0.61196759259259359</v>
      </c>
      <c r="M2096" s="9">
        <f>IF(telefony[[#This Row],[Czy stacjonarny]]=1, telefony[[#This Row],[zakonczenie]]-telefony[[#This Row],[rozpoczecie]]+M2095, IF(telefony[[#This Row],[Czy komórkowy]]=1, telefony[[#This Row],[zakonczenie]]-telefony[[#This Row],[rozpoczecie]]+M2095, M2095))</f>
        <v>11.447581018518541</v>
      </c>
      <c r="N2096" s="2">
        <f>telefony[[#This Row],[zakonczenie]]-telefony[[#This Row],[rozpoczecie]]</f>
        <v>5.0810185185184986E-3</v>
      </c>
      <c r="O2096">
        <f>IF(telefony[[#This Row],[Czy zagraniczne]]=1, ROUNDUP(telefony[[#This Row],[Trwanie]]*1440,0),0)</f>
        <v>0</v>
      </c>
      <c r="P2096" s="9">
        <f>IF(telefony[[#This Row],[Czy komórkowy]]=1, P2095+telefony[[#This Row],[Trwanie]], P2095)</f>
        <v>2.6811689814814823</v>
      </c>
      <c r="Q2096" s="9">
        <f>IF(telefony[[#This Row],[Czy stacjonarny]]=1, Q2095+telefony[[#This Row],[Trwanie]], Q2095)</f>
        <v>8.2108564814814837</v>
      </c>
    </row>
    <row r="2097" spans="1:17" x14ac:dyDescent="0.25">
      <c r="A2097">
        <v>8585321</v>
      </c>
      <c r="B2097" s="1">
        <v>42947</v>
      </c>
      <c r="C2097" s="2">
        <v>0.48424768518518518</v>
      </c>
      <c r="D2097" s="2">
        <v>0.48873842592592592</v>
      </c>
      <c r="E2097">
        <f>IF(LEN(telefony[[#This Row],[nr]]) = 7, 1,0)</f>
        <v>1</v>
      </c>
      <c r="F2097">
        <f>IF(LEN(telefony[[#This Row],[nr]]) = 8, 1,0)</f>
        <v>0</v>
      </c>
      <c r="G2097">
        <f>IF(LEN(telefony[[#This Row],[nr]]) &gt;= 10, 1,0)</f>
        <v>0</v>
      </c>
      <c r="H2097">
        <f>IF(AND(MID(telefony[[#This Row],[nr]],1,2)="12",  telefony[[#This Row],[Czy stacjonarny]]=1), 1,0)</f>
        <v>0</v>
      </c>
      <c r="I2097" s="2">
        <f>IF(telefony[[#This Row],[Czy stacjonarny na 12]]=1, telefony[[#This Row],[zakonczenie]]-telefony[[#This Row],[rozpoczecie]]+I2096, I2096)</f>
        <v>0.13293981481481454</v>
      </c>
      <c r="J2097" s="9">
        <f>IF(telefony[[#This Row],[Czy stacjonarny]]=1, telefony[[#This Row],[zakonczenie]]-telefony[[#This Row],[rozpoczecie]]+J2096, J2096)</f>
        <v>8.6062499999999975</v>
      </c>
      <c r="K2097" s="9">
        <f>IF(telefony[[#This Row],[Czy komórkowy]]=1, telefony[[#This Row],[zakonczenie]]-telefony[[#This Row],[rozpoczecie]]+K2096, K2096)</f>
        <v>2.8458217592592598</v>
      </c>
      <c r="L2097" s="9">
        <f>IF(telefony[[#This Row],[Czy zagraniczne]]=1, telefony[[#This Row],[zakonczenie]]-telefony[[#This Row],[rozpoczecie]]+L2096, L2096)</f>
        <v>0.61196759259259359</v>
      </c>
      <c r="M2097" s="9">
        <f>IF(telefony[[#This Row],[Czy stacjonarny]]=1, telefony[[#This Row],[zakonczenie]]-telefony[[#This Row],[rozpoczecie]]+M2096, IF(telefony[[#This Row],[Czy komórkowy]]=1, telefony[[#This Row],[zakonczenie]]-telefony[[#This Row],[rozpoczecie]]+M2096, M2096))</f>
        <v>11.452071759259281</v>
      </c>
      <c r="N2097" s="2">
        <f>telefony[[#This Row],[zakonczenie]]-telefony[[#This Row],[rozpoczecie]]</f>
        <v>4.4907407407407396E-3</v>
      </c>
      <c r="O2097">
        <f>IF(telefony[[#This Row],[Czy zagraniczne]]=1, ROUNDUP(telefony[[#This Row],[Trwanie]]*1440,0),0)</f>
        <v>0</v>
      </c>
      <c r="P2097" s="9">
        <f>IF(telefony[[#This Row],[Czy komórkowy]]=1, P2096+telefony[[#This Row],[Trwanie]], P2096)</f>
        <v>2.6811689814814823</v>
      </c>
      <c r="Q2097" s="9">
        <f>IF(telefony[[#This Row],[Czy stacjonarny]]=1, Q2096+telefony[[#This Row],[Trwanie]], Q2096)</f>
        <v>8.2153472222222241</v>
      </c>
    </row>
    <row r="2098" spans="1:17" x14ac:dyDescent="0.25">
      <c r="A2098">
        <v>9791237</v>
      </c>
      <c r="B2098" s="1">
        <v>42947</v>
      </c>
      <c r="C2098" s="2">
        <v>0.48635416666666664</v>
      </c>
      <c r="D2098" s="2">
        <v>0.49025462962962962</v>
      </c>
      <c r="E2098">
        <f>IF(LEN(telefony[[#This Row],[nr]]) = 7, 1,0)</f>
        <v>1</v>
      </c>
      <c r="F2098">
        <f>IF(LEN(telefony[[#This Row],[nr]]) = 8, 1,0)</f>
        <v>0</v>
      </c>
      <c r="G2098">
        <f>IF(LEN(telefony[[#This Row],[nr]]) &gt;= 10, 1,0)</f>
        <v>0</v>
      </c>
      <c r="H2098">
        <f>IF(AND(MID(telefony[[#This Row],[nr]],1,2)="12",  telefony[[#This Row],[Czy stacjonarny]]=1), 1,0)</f>
        <v>0</v>
      </c>
      <c r="I2098" s="2">
        <f>IF(telefony[[#This Row],[Czy stacjonarny na 12]]=1, telefony[[#This Row],[zakonczenie]]-telefony[[#This Row],[rozpoczecie]]+I2097, I2097)</f>
        <v>0.13293981481481454</v>
      </c>
      <c r="J2098" s="9">
        <f>IF(telefony[[#This Row],[Czy stacjonarny]]=1, telefony[[#This Row],[zakonczenie]]-telefony[[#This Row],[rozpoczecie]]+J2097, J2097)</f>
        <v>8.6101504629629613</v>
      </c>
      <c r="K2098" s="9">
        <f>IF(telefony[[#This Row],[Czy komórkowy]]=1, telefony[[#This Row],[zakonczenie]]-telefony[[#This Row],[rozpoczecie]]+K2097, K2097)</f>
        <v>2.8458217592592598</v>
      </c>
      <c r="L2098" s="9">
        <f>IF(telefony[[#This Row],[Czy zagraniczne]]=1, telefony[[#This Row],[zakonczenie]]-telefony[[#This Row],[rozpoczecie]]+L2097, L2097)</f>
        <v>0.61196759259259359</v>
      </c>
      <c r="M2098" s="9">
        <f>IF(telefony[[#This Row],[Czy stacjonarny]]=1, telefony[[#This Row],[zakonczenie]]-telefony[[#This Row],[rozpoczecie]]+M2097, IF(telefony[[#This Row],[Czy komórkowy]]=1, telefony[[#This Row],[zakonczenie]]-telefony[[#This Row],[rozpoczecie]]+M2097, M2097))</f>
        <v>11.455972222222245</v>
      </c>
      <c r="N2098" s="2">
        <f>telefony[[#This Row],[zakonczenie]]-telefony[[#This Row],[rozpoczecie]]</f>
        <v>3.9004629629629806E-3</v>
      </c>
      <c r="O2098">
        <f>IF(telefony[[#This Row],[Czy zagraniczne]]=1, ROUNDUP(telefony[[#This Row],[Trwanie]]*1440,0),0)</f>
        <v>0</v>
      </c>
      <c r="P2098" s="9">
        <f>IF(telefony[[#This Row],[Czy komórkowy]]=1, P2097+telefony[[#This Row],[Trwanie]], P2097)</f>
        <v>2.6811689814814823</v>
      </c>
      <c r="Q2098" s="9">
        <f>IF(telefony[[#This Row],[Czy stacjonarny]]=1, Q2097+telefony[[#This Row],[Trwanie]], Q2097)</f>
        <v>8.2192476851851879</v>
      </c>
    </row>
    <row r="2099" spans="1:17" x14ac:dyDescent="0.25">
      <c r="A2099">
        <v>1830251</v>
      </c>
      <c r="B2099" s="1">
        <v>42947</v>
      </c>
      <c r="C2099" s="2">
        <v>0.48893518518518519</v>
      </c>
      <c r="D2099" s="2">
        <v>0.49787037037037035</v>
      </c>
      <c r="E2099">
        <f>IF(LEN(telefony[[#This Row],[nr]]) = 7, 1,0)</f>
        <v>1</v>
      </c>
      <c r="F2099">
        <f>IF(LEN(telefony[[#This Row],[nr]]) = 8, 1,0)</f>
        <v>0</v>
      </c>
      <c r="G2099">
        <f>IF(LEN(telefony[[#This Row],[nr]]) &gt;= 10, 1,0)</f>
        <v>0</v>
      </c>
      <c r="H2099">
        <f>IF(AND(MID(telefony[[#This Row],[nr]],1,2)="12",  telefony[[#This Row],[Czy stacjonarny]]=1), 1,0)</f>
        <v>0</v>
      </c>
      <c r="I2099" s="2">
        <f>IF(telefony[[#This Row],[Czy stacjonarny na 12]]=1, telefony[[#This Row],[zakonczenie]]-telefony[[#This Row],[rozpoczecie]]+I2098, I2098)</f>
        <v>0.13293981481481454</v>
      </c>
      <c r="J2099" s="9">
        <f>IF(telefony[[#This Row],[Czy stacjonarny]]=1, telefony[[#This Row],[zakonczenie]]-telefony[[#This Row],[rozpoczecie]]+J2098, J2098)</f>
        <v>8.6190856481481468</v>
      </c>
      <c r="K2099" s="9">
        <f>IF(telefony[[#This Row],[Czy komórkowy]]=1, telefony[[#This Row],[zakonczenie]]-telefony[[#This Row],[rozpoczecie]]+K2098, K2098)</f>
        <v>2.8458217592592598</v>
      </c>
      <c r="L2099" s="9">
        <f>IF(telefony[[#This Row],[Czy zagraniczne]]=1, telefony[[#This Row],[zakonczenie]]-telefony[[#This Row],[rozpoczecie]]+L2098, L2098)</f>
        <v>0.61196759259259359</v>
      </c>
      <c r="M2099" s="9">
        <f>IF(telefony[[#This Row],[Czy stacjonarny]]=1, telefony[[#This Row],[zakonczenie]]-telefony[[#This Row],[rozpoczecie]]+M2098, IF(telefony[[#This Row],[Czy komórkowy]]=1, telefony[[#This Row],[zakonczenie]]-telefony[[#This Row],[rozpoczecie]]+M2098, M2098))</f>
        <v>11.464907407407431</v>
      </c>
      <c r="N2099" s="2">
        <f>telefony[[#This Row],[zakonczenie]]-telefony[[#This Row],[rozpoczecie]]</f>
        <v>8.9351851851851571E-3</v>
      </c>
      <c r="O2099">
        <f>IF(telefony[[#This Row],[Czy zagraniczne]]=1, ROUNDUP(telefony[[#This Row],[Trwanie]]*1440,0),0)</f>
        <v>0</v>
      </c>
      <c r="P2099" s="9">
        <f>IF(telefony[[#This Row],[Czy komórkowy]]=1, P2098+telefony[[#This Row],[Trwanie]], P2098)</f>
        <v>2.6811689814814823</v>
      </c>
      <c r="Q2099" s="9">
        <f>IF(telefony[[#This Row],[Czy stacjonarny]]=1, Q2098+telefony[[#This Row],[Trwanie]], Q2098)</f>
        <v>8.2281828703703734</v>
      </c>
    </row>
    <row r="2100" spans="1:17" x14ac:dyDescent="0.25">
      <c r="A2100">
        <v>42603700</v>
      </c>
      <c r="B2100" s="1">
        <v>42947</v>
      </c>
      <c r="C2100" s="2">
        <v>0.49409722222222224</v>
      </c>
      <c r="D2100" s="2">
        <v>0.50521990740740741</v>
      </c>
      <c r="E2100">
        <f>IF(LEN(telefony[[#This Row],[nr]]) = 7, 1,0)</f>
        <v>0</v>
      </c>
      <c r="F2100">
        <f>IF(LEN(telefony[[#This Row],[nr]]) = 8, 1,0)</f>
        <v>1</v>
      </c>
      <c r="G2100">
        <f>IF(LEN(telefony[[#This Row],[nr]]) &gt;= 10, 1,0)</f>
        <v>0</v>
      </c>
      <c r="H2100">
        <f>IF(AND(MID(telefony[[#This Row],[nr]],1,2)="12",  telefony[[#This Row],[Czy stacjonarny]]=1), 1,0)</f>
        <v>0</v>
      </c>
      <c r="I2100" s="2">
        <f>IF(telefony[[#This Row],[Czy stacjonarny na 12]]=1, telefony[[#This Row],[zakonczenie]]-telefony[[#This Row],[rozpoczecie]]+I2099, I2099)</f>
        <v>0.13293981481481454</v>
      </c>
      <c r="J2100" s="9">
        <f>IF(telefony[[#This Row],[Czy stacjonarny]]=1, telefony[[#This Row],[zakonczenie]]-telefony[[#This Row],[rozpoczecie]]+J2099, J2099)</f>
        <v>8.6190856481481468</v>
      </c>
      <c r="K2100" s="9">
        <f>IF(telefony[[#This Row],[Czy komórkowy]]=1, telefony[[#This Row],[zakonczenie]]-telefony[[#This Row],[rozpoczecie]]+K2099, K2099)</f>
        <v>2.8569444444444452</v>
      </c>
      <c r="L2100" s="9">
        <f>IF(telefony[[#This Row],[Czy zagraniczne]]=1, telefony[[#This Row],[zakonczenie]]-telefony[[#This Row],[rozpoczecie]]+L2099, L2099)</f>
        <v>0.61196759259259359</v>
      </c>
      <c r="M2100" s="9">
        <f>IF(telefony[[#This Row],[Czy stacjonarny]]=1, telefony[[#This Row],[zakonczenie]]-telefony[[#This Row],[rozpoczecie]]+M2099, IF(telefony[[#This Row],[Czy komórkowy]]=1, telefony[[#This Row],[zakonczenie]]-telefony[[#This Row],[rozpoczecie]]+M2099, M2099))</f>
        <v>11.476030092592616</v>
      </c>
      <c r="N2100" s="2">
        <f>telefony[[#This Row],[zakonczenie]]-telefony[[#This Row],[rozpoczecie]]</f>
        <v>1.1122685185185166E-2</v>
      </c>
      <c r="O2100">
        <f>IF(telefony[[#This Row],[Czy zagraniczne]]=1, ROUNDUP(telefony[[#This Row],[Trwanie]]*1440,0),0)</f>
        <v>0</v>
      </c>
      <c r="P2100" s="9">
        <f>IF(telefony[[#This Row],[Czy komórkowy]]=1, P2099+telefony[[#This Row],[Trwanie]], P2099)</f>
        <v>2.6922916666666676</v>
      </c>
      <c r="Q2100" s="9">
        <f>IF(telefony[[#This Row],[Czy stacjonarny]]=1, Q2099+telefony[[#This Row],[Trwanie]], Q2099)</f>
        <v>8.2281828703703734</v>
      </c>
    </row>
    <row r="2101" spans="1:17" x14ac:dyDescent="0.25">
      <c r="A2101">
        <v>3983714</v>
      </c>
      <c r="B2101" s="1">
        <v>42947</v>
      </c>
      <c r="C2101" s="2">
        <v>0.49849537037037039</v>
      </c>
      <c r="D2101" s="2">
        <v>0.5092592592592593</v>
      </c>
      <c r="E2101">
        <f>IF(LEN(telefony[[#This Row],[nr]]) = 7, 1,0)</f>
        <v>1</v>
      </c>
      <c r="F2101">
        <f>IF(LEN(telefony[[#This Row],[nr]]) = 8, 1,0)</f>
        <v>0</v>
      </c>
      <c r="G2101">
        <f>IF(LEN(telefony[[#This Row],[nr]]) &gt;= 10, 1,0)</f>
        <v>0</v>
      </c>
      <c r="H2101">
        <f>IF(AND(MID(telefony[[#This Row],[nr]],1,2)="12",  telefony[[#This Row],[Czy stacjonarny]]=1), 1,0)</f>
        <v>0</v>
      </c>
      <c r="I2101" s="2">
        <f>IF(telefony[[#This Row],[Czy stacjonarny na 12]]=1, telefony[[#This Row],[zakonczenie]]-telefony[[#This Row],[rozpoczecie]]+I2100, I2100)</f>
        <v>0.13293981481481454</v>
      </c>
      <c r="J2101" s="9">
        <f>IF(telefony[[#This Row],[Czy stacjonarny]]=1, telefony[[#This Row],[zakonczenie]]-telefony[[#This Row],[rozpoczecie]]+J2100, J2100)</f>
        <v>8.6298495370370354</v>
      </c>
      <c r="K2101" s="9">
        <f>IF(telefony[[#This Row],[Czy komórkowy]]=1, telefony[[#This Row],[zakonczenie]]-telefony[[#This Row],[rozpoczecie]]+K2100, K2100)</f>
        <v>2.8569444444444452</v>
      </c>
      <c r="L2101" s="9">
        <f>IF(telefony[[#This Row],[Czy zagraniczne]]=1, telefony[[#This Row],[zakonczenie]]-telefony[[#This Row],[rozpoczecie]]+L2100, L2100)</f>
        <v>0.61196759259259359</v>
      </c>
      <c r="M2101" s="9">
        <f>IF(telefony[[#This Row],[Czy stacjonarny]]=1, telefony[[#This Row],[zakonczenie]]-telefony[[#This Row],[rozpoczecie]]+M2100, IF(telefony[[#This Row],[Czy komórkowy]]=1, telefony[[#This Row],[zakonczenie]]-telefony[[#This Row],[rozpoczecie]]+M2100, M2100))</f>
        <v>11.486793981481505</v>
      </c>
      <c r="N2101" s="2">
        <f>telefony[[#This Row],[zakonczenie]]-telefony[[#This Row],[rozpoczecie]]</f>
        <v>1.0763888888888906E-2</v>
      </c>
      <c r="O2101">
        <f>IF(telefony[[#This Row],[Czy zagraniczne]]=1, ROUNDUP(telefony[[#This Row],[Trwanie]]*1440,0),0)</f>
        <v>0</v>
      </c>
      <c r="P2101" s="9">
        <f>IF(telefony[[#This Row],[Czy komórkowy]]=1, P2100+telefony[[#This Row],[Trwanie]], P2100)</f>
        <v>2.6922916666666676</v>
      </c>
      <c r="Q2101" s="9">
        <f>IF(telefony[[#This Row],[Czy stacjonarny]]=1, Q2100+telefony[[#This Row],[Trwanie]], Q2100)</f>
        <v>8.238946759259262</v>
      </c>
    </row>
    <row r="2102" spans="1:17" x14ac:dyDescent="0.25">
      <c r="A2102">
        <v>4520226</v>
      </c>
      <c r="B2102" s="1">
        <v>42947</v>
      </c>
      <c r="C2102" s="2">
        <v>0.49903935185185183</v>
      </c>
      <c r="D2102" s="2">
        <v>0.51059027777777777</v>
      </c>
      <c r="E2102">
        <f>IF(LEN(telefony[[#This Row],[nr]]) = 7, 1,0)</f>
        <v>1</v>
      </c>
      <c r="F2102">
        <f>IF(LEN(telefony[[#This Row],[nr]]) = 8, 1,0)</f>
        <v>0</v>
      </c>
      <c r="G2102">
        <f>IF(LEN(telefony[[#This Row],[nr]]) &gt;= 10, 1,0)</f>
        <v>0</v>
      </c>
      <c r="H2102">
        <f>IF(AND(MID(telefony[[#This Row],[nr]],1,2)="12",  telefony[[#This Row],[Czy stacjonarny]]=1), 1,0)</f>
        <v>0</v>
      </c>
      <c r="I2102" s="2">
        <f>IF(telefony[[#This Row],[Czy stacjonarny na 12]]=1, telefony[[#This Row],[zakonczenie]]-telefony[[#This Row],[rozpoczecie]]+I2101, I2101)</f>
        <v>0.13293981481481454</v>
      </c>
      <c r="J2102" s="9">
        <f>IF(telefony[[#This Row],[Czy stacjonarny]]=1, telefony[[#This Row],[zakonczenie]]-telefony[[#This Row],[rozpoczecie]]+J2101, J2101)</f>
        <v>8.6414004629629613</v>
      </c>
      <c r="K2102" s="9">
        <f>IF(telefony[[#This Row],[Czy komórkowy]]=1, telefony[[#This Row],[zakonczenie]]-telefony[[#This Row],[rozpoczecie]]+K2101, K2101)</f>
        <v>2.8569444444444452</v>
      </c>
      <c r="L2102" s="9">
        <f>IF(telefony[[#This Row],[Czy zagraniczne]]=1, telefony[[#This Row],[zakonczenie]]-telefony[[#This Row],[rozpoczecie]]+L2101, L2101)</f>
        <v>0.61196759259259359</v>
      </c>
      <c r="M2102" s="9">
        <f>IF(telefony[[#This Row],[Czy stacjonarny]]=1, telefony[[#This Row],[zakonczenie]]-telefony[[#This Row],[rozpoczecie]]+M2101, IF(telefony[[#This Row],[Czy komórkowy]]=1, telefony[[#This Row],[zakonczenie]]-telefony[[#This Row],[rozpoczecie]]+M2101, M2101))</f>
        <v>11.49834490740743</v>
      </c>
      <c r="N2102" s="2">
        <f>telefony[[#This Row],[zakonczenie]]-telefony[[#This Row],[rozpoczecie]]</f>
        <v>1.1550925925925937E-2</v>
      </c>
      <c r="O2102">
        <f>IF(telefony[[#This Row],[Czy zagraniczne]]=1, ROUNDUP(telefony[[#This Row],[Trwanie]]*1440,0),0)</f>
        <v>0</v>
      </c>
      <c r="P2102" s="9">
        <f>IF(telefony[[#This Row],[Czy komórkowy]]=1, P2101+telefony[[#This Row],[Trwanie]], P2101)</f>
        <v>2.6922916666666676</v>
      </c>
      <c r="Q2102" s="9">
        <f>IF(telefony[[#This Row],[Czy stacjonarny]]=1, Q2101+telefony[[#This Row],[Trwanie]], Q2101)</f>
        <v>8.2504976851851879</v>
      </c>
    </row>
    <row r="2103" spans="1:17" x14ac:dyDescent="0.25">
      <c r="A2103">
        <v>6999348</v>
      </c>
      <c r="B2103" s="1">
        <v>42947</v>
      </c>
      <c r="C2103" s="2">
        <v>0.50065972222222221</v>
      </c>
      <c r="D2103" s="2">
        <v>0.50898148148148148</v>
      </c>
      <c r="E2103">
        <f>IF(LEN(telefony[[#This Row],[nr]]) = 7, 1,0)</f>
        <v>1</v>
      </c>
      <c r="F2103">
        <f>IF(LEN(telefony[[#This Row],[nr]]) = 8, 1,0)</f>
        <v>0</v>
      </c>
      <c r="G2103">
        <f>IF(LEN(telefony[[#This Row],[nr]]) &gt;= 10, 1,0)</f>
        <v>0</v>
      </c>
      <c r="H2103">
        <f>IF(AND(MID(telefony[[#This Row],[nr]],1,2)="12",  telefony[[#This Row],[Czy stacjonarny]]=1), 1,0)</f>
        <v>0</v>
      </c>
      <c r="I2103" s="2">
        <f>IF(telefony[[#This Row],[Czy stacjonarny na 12]]=1, telefony[[#This Row],[zakonczenie]]-telefony[[#This Row],[rozpoczecie]]+I2102, I2102)</f>
        <v>0.13293981481481454</v>
      </c>
      <c r="J2103" s="9">
        <f>IF(telefony[[#This Row],[Czy stacjonarny]]=1, telefony[[#This Row],[zakonczenie]]-telefony[[#This Row],[rozpoczecie]]+J2102, J2102)</f>
        <v>8.6497222222222199</v>
      </c>
      <c r="K2103" s="9">
        <f>IF(telefony[[#This Row],[Czy komórkowy]]=1, telefony[[#This Row],[zakonczenie]]-telefony[[#This Row],[rozpoczecie]]+K2102, K2102)</f>
        <v>2.8569444444444452</v>
      </c>
      <c r="L2103" s="9">
        <f>IF(telefony[[#This Row],[Czy zagraniczne]]=1, telefony[[#This Row],[zakonczenie]]-telefony[[#This Row],[rozpoczecie]]+L2102, L2102)</f>
        <v>0.61196759259259359</v>
      </c>
      <c r="M2103" s="9">
        <f>IF(telefony[[#This Row],[Czy stacjonarny]]=1, telefony[[#This Row],[zakonczenie]]-telefony[[#This Row],[rozpoczecie]]+M2102, IF(telefony[[#This Row],[Czy komórkowy]]=1, telefony[[#This Row],[zakonczenie]]-telefony[[#This Row],[rozpoczecie]]+M2102, M2102))</f>
        <v>11.506666666666689</v>
      </c>
      <c r="N2103" s="2">
        <f>telefony[[#This Row],[zakonczenie]]-telefony[[#This Row],[rozpoczecie]]</f>
        <v>8.3217592592592649E-3</v>
      </c>
      <c r="O2103">
        <f>IF(telefony[[#This Row],[Czy zagraniczne]]=1, ROUNDUP(telefony[[#This Row],[Trwanie]]*1440,0),0)</f>
        <v>0</v>
      </c>
      <c r="P2103" s="9">
        <f>IF(telefony[[#This Row],[Czy komórkowy]]=1, P2102+telefony[[#This Row],[Trwanie]], P2102)</f>
        <v>2.6922916666666676</v>
      </c>
      <c r="Q2103" s="9">
        <f>IF(telefony[[#This Row],[Czy stacjonarny]]=1, Q2102+telefony[[#This Row],[Trwanie]], Q2102)</f>
        <v>8.2588194444444465</v>
      </c>
    </row>
    <row r="2104" spans="1:17" x14ac:dyDescent="0.25">
      <c r="A2104">
        <v>3767866</v>
      </c>
      <c r="B2104" s="1">
        <v>42947</v>
      </c>
      <c r="C2104" s="2">
        <v>0.5040972222222222</v>
      </c>
      <c r="D2104" s="2">
        <v>0.50971064814814815</v>
      </c>
      <c r="E2104">
        <f>IF(LEN(telefony[[#This Row],[nr]]) = 7, 1,0)</f>
        <v>1</v>
      </c>
      <c r="F2104">
        <f>IF(LEN(telefony[[#This Row],[nr]]) = 8, 1,0)</f>
        <v>0</v>
      </c>
      <c r="G2104">
        <f>IF(LEN(telefony[[#This Row],[nr]]) &gt;= 10, 1,0)</f>
        <v>0</v>
      </c>
      <c r="H2104">
        <f>IF(AND(MID(telefony[[#This Row],[nr]],1,2)="12",  telefony[[#This Row],[Czy stacjonarny]]=1), 1,0)</f>
        <v>0</v>
      </c>
      <c r="I2104" s="2">
        <f>IF(telefony[[#This Row],[Czy stacjonarny na 12]]=1, telefony[[#This Row],[zakonczenie]]-telefony[[#This Row],[rozpoczecie]]+I2103, I2103)</f>
        <v>0.13293981481481454</v>
      </c>
      <c r="J2104" s="9">
        <f>IF(telefony[[#This Row],[Czy stacjonarny]]=1, telefony[[#This Row],[zakonczenie]]-telefony[[#This Row],[rozpoczecie]]+J2103, J2103)</f>
        <v>8.6553356481481458</v>
      </c>
      <c r="K2104" s="9">
        <f>IF(telefony[[#This Row],[Czy komórkowy]]=1, telefony[[#This Row],[zakonczenie]]-telefony[[#This Row],[rozpoczecie]]+K2103, K2103)</f>
        <v>2.8569444444444452</v>
      </c>
      <c r="L2104" s="9">
        <f>IF(telefony[[#This Row],[Czy zagraniczne]]=1, telefony[[#This Row],[zakonczenie]]-telefony[[#This Row],[rozpoczecie]]+L2103, L2103)</f>
        <v>0.61196759259259359</v>
      </c>
      <c r="M2104" s="9">
        <f>IF(telefony[[#This Row],[Czy stacjonarny]]=1, telefony[[#This Row],[zakonczenie]]-telefony[[#This Row],[rozpoczecie]]+M2103, IF(telefony[[#This Row],[Czy komórkowy]]=1, telefony[[#This Row],[zakonczenie]]-telefony[[#This Row],[rozpoczecie]]+M2103, M2103))</f>
        <v>11.512280092592615</v>
      </c>
      <c r="N2104" s="2">
        <f>telefony[[#This Row],[zakonczenie]]-telefony[[#This Row],[rozpoczecie]]</f>
        <v>5.6134259259259522E-3</v>
      </c>
      <c r="O2104">
        <f>IF(telefony[[#This Row],[Czy zagraniczne]]=1, ROUNDUP(telefony[[#This Row],[Trwanie]]*1440,0),0)</f>
        <v>0</v>
      </c>
      <c r="P2104" s="9">
        <f>IF(telefony[[#This Row],[Czy komórkowy]]=1, P2103+telefony[[#This Row],[Trwanie]], P2103)</f>
        <v>2.6922916666666676</v>
      </c>
      <c r="Q2104" s="9">
        <f>IF(telefony[[#This Row],[Czy stacjonarny]]=1, Q2103+telefony[[#This Row],[Trwanie]], Q2103)</f>
        <v>8.2644328703703724</v>
      </c>
    </row>
    <row r="2105" spans="1:17" x14ac:dyDescent="0.25">
      <c r="A2105">
        <v>49342013</v>
      </c>
      <c r="B2105" s="1">
        <v>42947</v>
      </c>
      <c r="C2105" s="2">
        <v>0.50410879629629635</v>
      </c>
      <c r="D2105" s="2">
        <v>0.50539351851851855</v>
      </c>
      <c r="E2105">
        <f>IF(LEN(telefony[[#This Row],[nr]]) = 7, 1,0)</f>
        <v>0</v>
      </c>
      <c r="F2105">
        <f>IF(LEN(telefony[[#This Row],[nr]]) = 8, 1,0)</f>
        <v>1</v>
      </c>
      <c r="G2105">
        <f>IF(LEN(telefony[[#This Row],[nr]]) &gt;= 10, 1,0)</f>
        <v>0</v>
      </c>
      <c r="H2105">
        <f>IF(AND(MID(telefony[[#This Row],[nr]],1,2)="12",  telefony[[#This Row],[Czy stacjonarny]]=1), 1,0)</f>
        <v>0</v>
      </c>
      <c r="I2105" s="2">
        <f>IF(telefony[[#This Row],[Czy stacjonarny na 12]]=1, telefony[[#This Row],[zakonczenie]]-telefony[[#This Row],[rozpoczecie]]+I2104, I2104)</f>
        <v>0.13293981481481454</v>
      </c>
      <c r="J2105" s="9">
        <f>IF(telefony[[#This Row],[Czy stacjonarny]]=1, telefony[[#This Row],[zakonczenie]]-telefony[[#This Row],[rozpoczecie]]+J2104, J2104)</f>
        <v>8.6553356481481458</v>
      </c>
      <c r="K2105" s="9">
        <f>IF(telefony[[#This Row],[Czy komórkowy]]=1, telefony[[#This Row],[zakonczenie]]-telefony[[#This Row],[rozpoczecie]]+K2104, K2104)</f>
        <v>2.8582291666666673</v>
      </c>
      <c r="L2105" s="9">
        <f>IF(telefony[[#This Row],[Czy zagraniczne]]=1, telefony[[#This Row],[zakonczenie]]-telefony[[#This Row],[rozpoczecie]]+L2104, L2104)</f>
        <v>0.61196759259259359</v>
      </c>
      <c r="M2105" s="9">
        <f>IF(telefony[[#This Row],[Czy stacjonarny]]=1, telefony[[#This Row],[zakonczenie]]-telefony[[#This Row],[rozpoczecie]]+M2104, IF(telefony[[#This Row],[Czy komórkowy]]=1, telefony[[#This Row],[zakonczenie]]-telefony[[#This Row],[rozpoczecie]]+M2104, M2104))</f>
        <v>11.513564814814837</v>
      </c>
      <c r="N2105" s="2">
        <f>telefony[[#This Row],[zakonczenie]]-telefony[[#This Row],[rozpoczecie]]</f>
        <v>1.284722222222201E-3</v>
      </c>
      <c r="O2105">
        <f>IF(telefony[[#This Row],[Czy zagraniczne]]=1, ROUNDUP(telefony[[#This Row],[Trwanie]]*1440,0),0)</f>
        <v>0</v>
      </c>
      <c r="P2105" s="9">
        <f>IF(telefony[[#This Row],[Czy komórkowy]]=1, P2104+telefony[[#This Row],[Trwanie]], P2104)</f>
        <v>2.6935763888888897</v>
      </c>
      <c r="Q2105" s="9">
        <f>IF(telefony[[#This Row],[Czy stacjonarny]]=1, Q2104+telefony[[#This Row],[Trwanie]], Q2104)</f>
        <v>8.2644328703703724</v>
      </c>
    </row>
    <row r="2106" spans="1:17" x14ac:dyDescent="0.25">
      <c r="A2106">
        <v>6051341</v>
      </c>
      <c r="B2106" s="1">
        <v>42947</v>
      </c>
      <c r="C2106" s="2">
        <v>0.50980324074074079</v>
      </c>
      <c r="D2106" s="2">
        <v>0.51123842592592594</v>
      </c>
      <c r="E2106">
        <f>IF(LEN(telefony[[#This Row],[nr]]) = 7, 1,0)</f>
        <v>1</v>
      </c>
      <c r="F2106">
        <f>IF(LEN(telefony[[#This Row],[nr]]) = 8, 1,0)</f>
        <v>0</v>
      </c>
      <c r="G2106">
        <f>IF(LEN(telefony[[#This Row],[nr]]) &gt;= 10, 1,0)</f>
        <v>0</v>
      </c>
      <c r="H2106">
        <f>IF(AND(MID(telefony[[#This Row],[nr]],1,2)="12",  telefony[[#This Row],[Czy stacjonarny]]=1), 1,0)</f>
        <v>0</v>
      </c>
      <c r="I2106" s="2">
        <f>IF(telefony[[#This Row],[Czy stacjonarny na 12]]=1, telefony[[#This Row],[zakonczenie]]-telefony[[#This Row],[rozpoczecie]]+I2105, I2105)</f>
        <v>0.13293981481481454</v>
      </c>
      <c r="J2106" s="9">
        <f>IF(telefony[[#This Row],[Czy stacjonarny]]=1, telefony[[#This Row],[zakonczenie]]-telefony[[#This Row],[rozpoczecie]]+J2105, J2105)</f>
        <v>8.6567708333333311</v>
      </c>
      <c r="K2106" s="9">
        <f>IF(telefony[[#This Row],[Czy komórkowy]]=1, telefony[[#This Row],[zakonczenie]]-telefony[[#This Row],[rozpoczecie]]+K2105, K2105)</f>
        <v>2.8582291666666673</v>
      </c>
      <c r="L2106" s="9">
        <f>IF(telefony[[#This Row],[Czy zagraniczne]]=1, telefony[[#This Row],[zakonczenie]]-telefony[[#This Row],[rozpoczecie]]+L2105, L2105)</f>
        <v>0.61196759259259359</v>
      </c>
      <c r="M2106" s="9">
        <f>IF(telefony[[#This Row],[Czy stacjonarny]]=1, telefony[[#This Row],[zakonczenie]]-telefony[[#This Row],[rozpoczecie]]+M2105, IF(telefony[[#This Row],[Czy komórkowy]]=1, telefony[[#This Row],[zakonczenie]]-telefony[[#This Row],[rozpoczecie]]+M2105, M2105))</f>
        <v>11.515000000000022</v>
      </c>
      <c r="N2106" s="2">
        <f>telefony[[#This Row],[zakonczenie]]-telefony[[#This Row],[rozpoczecie]]</f>
        <v>1.4351851851851505E-3</v>
      </c>
      <c r="O2106">
        <f>IF(telefony[[#This Row],[Czy zagraniczne]]=1, ROUNDUP(telefony[[#This Row],[Trwanie]]*1440,0),0)</f>
        <v>0</v>
      </c>
      <c r="P2106" s="9">
        <f>IF(telefony[[#This Row],[Czy komórkowy]]=1, P2105+telefony[[#This Row],[Trwanie]], P2105)</f>
        <v>2.6935763888888897</v>
      </c>
      <c r="Q2106" s="9">
        <f>IF(telefony[[#This Row],[Czy stacjonarny]]=1, Q2105+telefony[[#This Row],[Trwanie]], Q2105)</f>
        <v>8.2658680555555577</v>
      </c>
    </row>
    <row r="2107" spans="1:17" x14ac:dyDescent="0.25">
      <c r="A2107">
        <v>4326245</v>
      </c>
      <c r="B2107" s="1">
        <v>42947</v>
      </c>
      <c r="C2107" s="2">
        <v>0.51331018518518523</v>
      </c>
      <c r="D2107" s="2">
        <v>0.51490740740740737</v>
      </c>
      <c r="E2107">
        <f>IF(LEN(telefony[[#This Row],[nr]]) = 7, 1,0)</f>
        <v>1</v>
      </c>
      <c r="F2107">
        <f>IF(LEN(telefony[[#This Row],[nr]]) = 8, 1,0)</f>
        <v>0</v>
      </c>
      <c r="G2107">
        <f>IF(LEN(telefony[[#This Row],[nr]]) &gt;= 10, 1,0)</f>
        <v>0</v>
      </c>
      <c r="H2107">
        <f>IF(AND(MID(telefony[[#This Row],[nr]],1,2)="12",  telefony[[#This Row],[Czy stacjonarny]]=1), 1,0)</f>
        <v>0</v>
      </c>
      <c r="I2107" s="2">
        <f>IF(telefony[[#This Row],[Czy stacjonarny na 12]]=1, telefony[[#This Row],[zakonczenie]]-telefony[[#This Row],[rozpoczecie]]+I2106, I2106)</f>
        <v>0.13293981481481454</v>
      </c>
      <c r="J2107" s="9">
        <f>IF(telefony[[#This Row],[Czy stacjonarny]]=1, telefony[[#This Row],[zakonczenie]]-telefony[[#This Row],[rozpoczecie]]+J2106, J2106)</f>
        <v>8.6583680555555524</v>
      </c>
      <c r="K2107" s="9">
        <f>IF(telefony[[#This Row],[Czy komórkowy]]=1, telefony[[#This Row],[zakonczenie]]-telefony[[#This Row],[rozpoczecie]]+K2106, K2106)</f>
        <v>2.8582291666666673</v>
      </c>
      <c r="L2107" s="9">
        <f>IF(telefony[[#This Row],[Czy zagraniczne]]=1, telefony[[#This Row],[zakonczenie]]-telefony[[#This Row],[rozpoczecie]]+L2106, L2106)</f>
        <v>0.61196759259259359</v>
      </c>
      <c r="M2107" s="9">
        <f>IF(telefony[[#This Row],[Czy stacjonarny]]=1, telefony[[#This Row],[zakonczenie]]-telefony[[#This Row],[rozpoczecie]]+M2106, IF(telefony[[#This Row],[Czy komórkowy]]=1, telefony[[#This Row],[zakonczenie]]-telefony[[#This Row],[rozpoczecie]]+M2106, M2106))</f>
        <v>11.516597222222243</v>
      </c>
      <c r="N2107" s="2">
        <f>telefony[[#This Row],[zakonczenie]]-telefony[[#This Row],[rozpoczecie]]</f>
        <v>1.5972222222221388E-3</v>
      </c>
      <c r="O2107">
        <f>IF(telefony[[#This Row],[Czy zagraniczne]]=1, ROUNDUP(telefony[[#This Row],[Trwanie]]*1440,0),0)</f>
        <v>0</v>
      </c>
      <c r="P2107" s="9">
        <f>IF(telefony[[#This Row],[Czy komórkowy]]=1, P2106+telefony[[#This Row],[Trwanie]], P2106)</f>
        <v>2.6935763888888897</v>
      </c>
      <c r="Q2107" s="9">
        <f>IF(telefony[[#This Row],[Czy stacjonarny]]=1, Q2106+telefony[[#This Row],[Trwanie]], Q2106)</f>
        <v>8.2674652777777791</v>
      </c>
    </row>
    <row r="2108" spans="1:17" x14ac:dyDescent="0.25">
      <c r="A2108">
        <v>5356378</v>
      </c>
      <c r="B2108" s="1">
        <v>42947</v>
      </c>
      <c r="C2108" s="2">
        <v>0.51811342592592591</v>
      </c>
      <c r="D2108" s="2">
        <v>0.51965277777777774</v>
      </c>
      <c r="E2108">
        <f>IF(LEN(telefony[[#This Row],[nr]]) = 7, 1,0)</f>
        <v>1</v>
      </c>
      <c r="F2108">
        <f>IF(LEN(telefony[[#This Row],[nr]]) = 8, 1,0)</f>
        <v>0</v>
      </c>
      <c r="G2108">
        <f>IF(LEN(telefony[[#This Row],[nr]]) &gt;= 10, 1,0)</f>
        <v>0</v>
      </c>
      <c r="H2108">
        <f>IF(AND(MID(telefony[[#This Row],[nr]],1,2)="12",  telefony[[#This Row],[Czy stacjonarny]]=1), 1,0)</f>
        <v>0</v>
      </c>
      <c r="I2108" s="2">
        <f>IF(telefony[[#This Row],[Czy stacjonarny na 12]]=1, telefony[[#This Row],[zakonczenie]]-telefony[[#This Row],[rozpoczecie]]+I2107, I2107)</f>
        <v>0.13293981481481454</v>
      </c>
      <c r="J2108" s="9">
        <f>IF(telefony[[#This Row],[Czy stacjonarny]]=1, telefony[[#This Row],[zakonczenie]]-telefony[[#This Row],[rozpoczecie]]+J2107, J2107)</f>
        <v>8.6599074074074043</v>
      </c>
      <c r="K2108" s="9">
        <f>IF(telefony[[#This Row],[Czy komórkowy]]=1, telefony[[#This Row],[zakonczenie]]-telefony[[#This Row],[rozpoczecie]]+K2107, K2107)</f>
        <v>2.8582291666666673</v>
      </c>
      <c r="L2108" s="9">
        <f>IF(telefony[[#This Row],[Czy zagraniczne]]=1, telefony[[#This Row],[zakonczenie]]-telefony[[#This Row],[rozpoczecie]]+L2107, L2107)</f>
        <v>0.61196759259259359</v>
      </c>
      <c r="M2108" s="9">
        <f>IF(telefony[[#This Row],[Czy stacjonarny]]=1, telefony[[#This Row],[zakonczenie]]-telefony[[#This Row],[rozpoczecie]]+M2107, IF(telefony[[#This Row],[Czy komórkowy]]=1, telefony[[#This Row],[zakonczenie]]-telefony[[#This Row],[rozpoczecie]]+M2107, M2107))</f>
        <v>11.518136574074095</v>
      </c>
      <c r="N2108" s="2">
        <f>telefony[[#This Row],[zakonczenie]]-telefony[[#This Row],[rozpoczecie]]</f>
        <v>1.5393518518518334E-3</v>
      </c>
      <c r="O2108">
        <f>IF(telefony[[#This Row],[Czy zagraniczne]]=1, ROUNDUP(telefony[[#This Row],[Trwanie]]*1440,0),0)</f>
        <v>0</v>
      </c>
      <c r="P2108" s="9">
        <f>IF(telefony[[#This Row],[Czy komórkowy]]=1, P2107+telefony[[#This Row],[Trwanie]], P2107)</f>
        <v>2.6935763888888897</v>
      </c>
      <c r="Q2108" s="9">
        <f>IF(telefony[[#This Row],[Czy stacjonarny]]=1, Q2107+telefony[[#This Row],[Trwanie]], Q2107)</f>
        <v>8.2690046296296309</v>
      </c>
    </row>
    <row r="2109" spans="1:17" x14ac:dyDescent="0.25">
      <c r="A2109">
        <v>1302842</v>
      </c>
      <c r="B2109" s="1">
        <v>42947</v>
      </c>
      <c r="C2109" s="2">
        <v>0.52203703703703708</v>
      </c>
      <c r="D2109" s="2">
        <v>0.53162037037037035</v>
      </c>
      <c r="E2109">
        <f>IF(LEN(telefony[[#This Row],[nr]]) = 7, 1,0)</f>
        <v>1</v>
      </c>
      <c r="F2109">
        <f>IF(LEN(telefony[[#This Row],[nr]]) = 8, 1,0)</f>
        <v>0</v>
      </c>
      <c r="G2109">
        <f>IF(LEN(telefony[[#This Row],[nr]]) &gt;= 10, 1,0)</f>
        <v>0</v>
      </c>
      <c r="H2109">
        <f>IF(AND(MID(telefony[[#This Row],[nr]],1,2)="12",  telefony[[#This Row],[Czy stacjonarny]]=1), 1,0)</f>
        <v>0</v>
      </c>
      <c r="I2109" s="2">
        <f>IF(telefony[[#This Row],[Czy stacjonarny na 12]]=1, telefony[[#This Row],[zakonczenie]]-telefony[[#This Row],[rozpoczecie]]+I2108, I2108)</f>
        <v>0.13293981481481454</v>
      </c>
      <c r="J2109" s="9">
        <f>IF(telefony[[#This Row],[Czy stacjonarny]]=1, telefony[[#This Row],[zakonczenie]]-telefony[[#This Row],[rozpoczecie]]+J2108, J2108)</f>
        <v>8.6694907407407378</v>
      </c>
      <c r="K2109" s="9">
        <f>IF(telefony[[#This Row],[Czy komórkowy]]=1, telefony[[#This Row],[zakonczenie]]-telefony[[#This Row],[rozpoczecie]]+K2108, K2108)</f>
        <v>2.8582291666666673</v>
      </c>
      <c r="L2109" s="9">
        <f>IF(telefony[[#This Row],[Czy zagraniczne]]=1, telefony[[#This Row],[zakonczenie]]-telefony[[#This Row],[rozpoczecie]]+L2108, L2108)</f>
        <v>0.61196759259259359</v>
      </c>
      <c r="M2109" s="9">
        <f>IF(telefony[[#This Row],[Czy stacjonarny]]=1, telefony[[#This Row],[zakonczenie]]-telefony[[#This Row],[rozpoczecie]]+M2108, IF(telefony[[#This Row],[Czy komórkowy]]=1, telefony[[#This Row],[zakonczenie]]-telefony[[#This Row],[rozpoczecie]]+M2108, M2108))</f>
        <v>11.527719907407429</v>
      </c>
      <c r="N2109" s="2">
        <f>telefony[[#This Row],[zakonczenie]]-telefony[[#This Row],[rozpoczecie]]</f>
        <v>9.5833333333332771E-3</v>
      </c>
      <c r="O2109">
        <f>IF(telefony[[#This Row],[Czy zagraniczne]]=1, ROUNDUP(telefony[[#This Row],[Trwanie]]*1440,0),0)</f>
        <v>0</v>
      </c>
      <c r="P2109" s="9">
        <f>IF(telefony[[#This Row],[Czy komórkowy]]=1, P2108+telefony[[#This Row],[Trwanie]], P2108)</f>
        <v>2.6935763888888897</v>
      </c>
      <c r="Q2109" s="9">
        <f>IF(telefony[[#This Row],[Czy stacjonarny]]=1, Q2108+telefony[[#This Row],[Trwanie]], Q2108)</f>
        <v>8.2785879629629644</v>
      </c>
    </row>
    <row r="2110" spans="1:17" x14ac:dyDescent="0.25">
      <c r="A2110">
        <v>2025194</v>
      </c>
      <c r="B2110" s="1">
        <v>42947</v>
      </c>
      <c r="C2110" s="2">
        <v>0.52238425925925924</v>
      </c>
      <c r="D2110" s="2">
        <v>0.52749999999999997</v>
      </c>
      <c r="E2110">
        <f>IF(LEN(telefony[[#This Row],[nr]]) = 7, 1,0)</f>
        <v>1</v>
      </c>
      <c r="F2110">
        <f>IF(LEN(telefony[[#This Row],[nr]]) = 8, 1,0)</f>
        <v>0</v>
      </c>
      <c r="G2110">
        <f>IF(LEN(telefony[[#This Row],[nr]]) &gt;= 10, 1,0)</f>
        <v>0</v>
      </c>
      <c r="H2110">
        <f>IF(AND(MID(telefony[[#This Row],[nr]],1,2)="12",  telefony[[#This Row],[Czy stacjonarny]]=1), 1,0)</f>
        <v>0</v>
      </c>
      <c r="I2110" s="2">
        <f>IF(telefony[[#This Row],[Czy stacjonarny na 12]]=1, telefony[[#This Row],[zakonczenie]]-telefony[[#This Row],[rozpoczecie]]+I2109, I2109)</f>
        <v>0.13293981481481454</v>
      </c>
      <c r="J2110" s="9">
        <f>IF(telefony[[#This Row],[Czy stacjonarny]]=1, telefony[[#This Row],[zakonczenie]]-telefony[[#This Row],[rozpoczecie]]+J2109, J2109)</f>
        <v>8.6746064814814794</v>
      </c>
      <c r="K2110" s="9">
        <f>IF(telefony[[#This Row],[Czy komórkowy]]=1, telefony[[#This Row],[zakonczenie]]-telefony[[#This Row],[rozpoczecie]]+K2109, K2109)</f>
        <v>2.8582291666666673</v>
      </c>
      <c r="L2110" s="9">
        <f>IF(telefony[[#This Row],[Czy zagraniczne]]=1, telefony[[#This Row],[zakonczenie]]-telefony[[#This Row],[rozpoczecie]]+L2109, L2109)</f>
        <v>0.61196759259259359</v>
      </c>
      <c r="M2110" s="9">
        <f>IF(telefony[[#This Row],[Czy stacjonarny]]=1, telefony[[#This Row],[zakonczenie]]-telefony[[#This Row],[rozpoczecie]]+M2109, IF(telefony[[#This Row],[Czy komórkowy]]=1, telefony[[#This Row],[zakonczenie]]-telefony[[#This Row],[rozpoczecie]]+M2109, M2109))</f>
        <v>11.532835648148168</v>
      </c>
      <c r="N2110" s="2">
        <f>telefony[[#This Row],[zakonczenie]]-telefony[[#This Row],[rozpoczecie]]</f>
        <v>5.1157407407407263E-3</v>
      </c>
      <c r="O2110">
        <f>IF(telefony[[#This Row],[Czy zagraniczne]]=1, ROUNDUP(telefony[[#This Row],[Trwanie]]*1440,0),0)</f>
        <v>0</v>
      </c>
      <c r="P2110" s="9">
        <f>IF(telefony[[#This Row],[Czy komórkowy]]=1, P2109+telefony[[#This Row],[Trwanie]], P2109)</f>
        <v>2.6935763888888897</v>
      </c>
      <c r="Q2110" s="9">
        <f>IF(telefony[[#This Row],[Czy stacjonarny]]=1, Q2109+telefony[[#This Row],[Trwanie]], Q2109)</f>
        <v>8.2837037037037042</v>
      </c>
    </row>
    <row r="2111" spans="1:17" x14ac:dyDescent="0.25">
      <c r="A2111">
        <v>6703754</v>
      </c>
      <c r="B2111" s="1">
        <v>42947</v>
      </c>
      <c r="C2111" s="2">
        <v>0.5237384259259259</v>
      </c>
      <c r="D2111" s="2">
        <v>0.52431712962962962</v>
      </c>
      <c r="E2111">
        <f>IF(LEN(telefony[[#This Row],[nr]]) = 7, 1,0)</f>
        <v>1</v>
      </c>
      <c r="F2111">
        <f>IF(LEN(telefony[[#This Row],[nr]]) = 8, 1,0)</f>
        <v>0</v>
      </c>
      <c r="G2111">
        <f>IF(LEN(telefony[[#This Row],[nr]]) &gt;= 10, 1,0)</f>
        <v>0</v>
      </c>
      <c r="H2111">
        <f>IF(AND(MID(telefony[[#This Row],[nr]],1,2)="12",  telefony[[#This Row],[Czy stacjonarny]]=1), 1,0)</f>
        <v>0</v>
      </c>
      <c r="I2111" s="2">
        <f>IF(telefony[[#This Row],[Czy stacjonarny na 12]]=1, telefony[[#This Row],[zakonczenie]]-telefony[[#This Row],[rozpoczecie]]+I2110, I2110)</f>
        <v>0.13293981481481454</v>
      </c>
      <c r="J2111" s="9">
        <f>IF(telefony[[#This Row],[Czy stacjonarny]]=1, telefony[[#This Row],[zakonczenie]]-telefony[[#This Row],[rozpoczecie]]+J2110, J2110)</f>
        <v>8.6751851851851836</v>
      </c>
      <c r="K2111" s="9">
        <f>IF(telefony[[#This Row],[Czy komórkowy]]=1, telefony[[#This Row],[zakonczenie]]-telefony[[#This Row],[rozpoczecie]]+K2110, K2110)</f>
        <v>2.8582291666666673</v>
      </c>
      <c r="L2111" s="9">
        <f>IF(telefony[[#This Row],[Czy zagraniczne]]=1, telefony[[#This Row],[zakonczenie]]-telefony[[#This Row],[rozpoczecie]]+L2110, L2110)</f>
        <v>0.61196759259259359</v>
      </c>
      <c r="M2111" s="9">
        <f>IF(telefony[[#This Row],[Czy stacjonarny]]=1, telefony[[#This Row],[zakonczenie]]-telefony[[#This Row],[rozpoczecie]]+M2110, IF(telefony[[#This Row],[Czy komórkowy]]=1, telefony[[#This Row],[zakonczenie]]-telefony[[#This Row],[rozpoczecie]]+M2110, M2110))</f>
        <v>11.533414351851873</v>
      </c>
      <c r="N2111" s="2">
        <f>telefony[[#This Row],[zakonczenie]]-telefony[[#This Row],[rozpoczecie]]</f>
        <v>5.7870370370372015E-4</v>
      </c>
      <c r="O2111">
        <f>IF(telefony[[#This Row],[Czy zagraniczne]]=1, ROUNDUP(telefony[[#This Row],[Trwanie]]*1440,0),0)</f>
        <v>0</v>
      </c>
      <c r="P2111" s="9">
        <f>IF(telefony[[#This Row],[Czy komórkowy]]=1, P2110+telefony[[#This Row],[Trwanie]], P2110)</f>
        <v>2.6935763888888897</v>
      </c>
      <c r="Q2111" s="9">
        <f>IF(telefony[[#This Row],[Czy stacjonarny]]=1, Q2110+telefony[[#This Row],[Trwanie]], Q2110)</f>
        <v>8.2842824074074084</v>
      </c>
    </row>
    <row r="2112" spans="1:17" x14ac:dyDescent="0.25">
      <c r="A2112">
        <v>86965710</v>
      </c>
      <c r="B2112" s="1">
        <v>42947</v>
      </c>
      <c r="C2112" s="2">
        <v>0.52516203703703701</v>
      </c>
      <c r="D2112" s="2">
        <v>0.52825231481481483</v>
      </c>
      <c r="E2112">
        <f>IF(LEN(telefony[[#This Row],[nr]]) = 7, 1,0)</f>
        <v>0</v>
      </c>
      <c r="F2112">
        <f>IF(LEN(telefony[[#This Row],[nr]]) = 8, 1,0)</f>
        <v>1</v>
      </c>
      <c r="G2112">
        <f>IF(LEN(telefony[[#This Row],[nr]]) &gt;= 10, 1,0)</f>
        <v>0</v>
      </c>
      <c r="H2112">
        <f>IF(AND(MID(telefony[[#This Row],[nr]],1,2)="12",  telefony[[#This Row],[Czy stacjonarny]]=1), 1,0)</f>
        <v>0</v>
      </c>
      <c r="I2112" s="2">
        <f>IF(telefony[[#This Row],[Czy stacjonarny na 12]]=1, telefony[[#This Row],[zakonczenie]]-telefony[[#This Row],[rozpoczecie]]+I2111, I2111)</f>
        <v>0.13293981481481454</v>
      </c>
      <c r="J2112" s="9">
        <f>IF(telefony[[#This Row],[Czy stacjonarny]]=1, telefony[[#This Row],[zakonczenie]]-telefony[[#This Row],[rozpoczecie]]+J2111, J2111)</f>
        <v>8.6751851851851836</v>
      </c>
      <c r="K2112" s="9">
        <f>IF(telefony[[#This Row],[Czy komórkowy]]=1, telefony[[#This Row],[zakonczenie]]-telefony[[#This Row],[rozpoczecie]]+K2111, K2111)</f>
        <v>2.8613194444444452</v>
      </c>
      <c r="L2112" s="9">
        <f>IF(telefony[[#This Row],[Czy zagraniczne]]=1, telefony[[#This Row],[zakonczenie]]-telefony[[#This Row],[rozpoczecie]]+L2111, L2111)</f>
        <v>0.61196759259259359</v>
      </c>
      <c r="M2112" s="9">
        <f>IF(telefony[[#This Row],[Czy stacjonarny]]=1, telefony[[#This Row],[zakonczenie]]-telefony[[#This Row],[rozpoczecie]]+M2111, IF(telefony[[#This Row],[Czy komórkowy]]=1, telefony[[#This Row],[zakonczenie]]-telefony[[#This Row],[rozpoczecie]]+M2111, M2111))</f>
        <v>11.536504629629651</v>
      </c>
      <c r="N2112" s="2">
        <f>telefony[[#This Row],[zakonczenie]]-telefony[[#This Row],[rozpoczecie]]</f>
        <v>3.0902777777778168E-3</v>
      </c>
      <c r="O2112">
        <f>IF(telefony[[#This Row],[Czy zagraniczne]]=1, ROUNDUP(telefony[[#This Row],[Trwanie]]*1440,0),0)</f>
        <v>0</v>
      </c>
      <c r="P2112" s="9">
        <f>IF(telefony[[#This Row],[Czy komórkowy]]=1, P2111+telefony[[#This Row],[Trwanie]], P2111)</f>
        <v>2.6966666666666677</v>
      </c>
      <c r="Q2112" s="9">
        <f>IF(telefony[[#This Row],[Czy stacjonarny]]=1, Q2111+telefony[[#This Row],[Trwanie]], Q2111)</f>
        <v>8.2842824074074084</v>
      </c>
    </row>
    <row r="2113" spans="1:17" x14ac:dyDescent="0.25">
      <c r="A2113">
        <v>9797571</v>
      </c>
      <c r="B2113" s="1">
        <v>42947</v>
      </c>
      <c r="C2113" s="2">
        <v>0.53011574074074075</v>
      </c>
      <c r="D2113" s="2">
        <v>0.5342824074074074</v>
      </c>
      <c r="E2113">
        <f>IF(LEN(telefony[[#This Row],[nr]]) = 7, 1,0)</f>
        <v>1</v>
      </c>
      <c r="F2113">
        <f>IF(LEN(telefony[[#This Row],[nr]]) = 8, 1,0)</f>
        <v>0</v>
      </c>
      <c r="G2113">
        <f>IF(LEN(telefony[[#This Row],[nr]]) &gt;= 10, 1,0)</f>
        <v>0</v>
      </c>
      <c r="H2113">
        <f>IF(AND(MID(telefony[[#This Row],[nr]],1,2)="12",  telefony[[#This Row],[Czy stacjonarny]]=1), 1,0)</f>
        <v>0</v>
      </c>
      <c r="I2113" s="2">
        <f>IF(telefony[[#This Row],[Czy stacjonarny na 12]]=1, telefony[[#This Row],[zakonczenie]]-telefony[[#This Row],[rozpoczecie]]+I2112, I2112)</f>
        <v>0.13293981481481454</v>
      </c>
      <c r="J2113" s="9">
        <f>IF(telefony[[#This Row],[Czy stacjonarny]]=1, telefony[[#This Row],[zakonczenie]]-telefony[[#This Row],[rozpoczecie]]+J2112, J2112)</f>
        <v>8.67935185185185</v>
      </c>
      <c r="K2113" s="9">
        <f>IF(telefony[[#This Row],[Czy komórkowy]]=1, telefony[[#This Row],[zakonczenie]]-telefony[[#This Row],[rozpoczecie]]+K2112, K2112)</f>
        <v>2.8613194444444452</v>
      </c>
      <c r="L2113" s="9">
        <f>IF(telefony[[#This Row],[Czy zagraniczne]]=1, telefony[[#This Row],[zakonczenie]]-telefony[[#This Row],[rozpoczecie]]+L2112, L2112)</f>
        <v>0.61196759259259359</v>
      </c>
      <c r="M2113" s="9">
        <f>IF(telefony[[#This Row],[Czy stacjonarny]]=1, telefony[[#This Row],[zakonczenie]]-telefony[[#This Row],[rozpoczecie]]+M2112, IF(telefony[[#This Row],[Czy komórkowy]]=1, telefony[[#This Row],[zakonczenie]]-telefony[[#This Row],[rozpoczecie]]+M2112, M2112))</f>
        <v>11.540671296296317</v>
      </c>
      <c r="N2113" s="2">
        <f>telefony[[#This Row],[zakonczenie]]-telefony[[#This Row],[rozpoczecie]]</f>
        <v>4.1666666666666519E-3</v>
      </c>
      <c r="O2113">
        <f>IF(telefony[[#This Row],[Czy zagraniczne]]=1, ROUNDUP(telefony[[#This Row],[Trwanie]]*1440,0),0)</f>
        <v>0</v>
      </c>
      <c r="P2113" s="9">
        <f>IF(telefony[[#This Row],[Czy komórkowy]]=1, P2112+telefony[[#This Row],[Trwanie]], P2112)</f>
        <v>2.6966666666666677</v>
      </c>
      <c r="Q2113" s="9">
        <f>IF(telefony[[#This Row],[Czy stacjonarny]]=1, Q2112+telefony[[#This Row],[Trwanie]], Q2112)</f>
        <v>8.2884490740740748</v>
      </c>
    </row>
    <row r="2114" spans="1:17" x14ac:dyDescent="0.25">
      <c r="A2114">
        <v>34628061</v>
      </c>
      <c r="B2114" s="1">
        <v>42947</v>
      </c>
      <c r="C2114" s="2">
        <v>0.53206018518518516</v>
      </c>
      <c r="D2114" s="2">
        <v>0.53396990740740746</v>
      </c>
      <c r="E2114">
        <f>IF(LEN(telefony[[#This Row],[nr]]) = 7, 1,0)</f>
        <v>0</v>
      </c>
      <c r="F2114">
        <f>IF(LEN(telefony[[#This Row],[nr]]) = 8, 1,0)</f>
        <v>1</v>
      </c>
      <c r="G2114">
        <f>IF(LEN(telefony[[#This Row],[nr]]) &gt;= 10, 1,0)</f>
        <v>0</v>
      </c>
      <c r="H2114">
        <f>IF(AND(MID(telefony[[#This Row],[nr]],1,2)="12",  telefony[[#This Row],[Czy stacjonarny]]=1), 1,0)</f>
        <v>0</v>
      </c>
      <c r="I2114" s="2">
        <f>IF(telefony[[#This Row],[Czy stacjonarny na 12]]=1, telefony[[#This Row],[zakonczenie]]-telefony[[#This Row],[rozpoczecie]]+I2113, I2113)</f>
        <v>0.13293981481481454</v>
      </c>
      <c r="J2114" s="9">
        <f>IF(telefony[[#This Row],[Czy stacjonarny]]=1, telefony[[#This Row],[zakonczenie]]-telefony[[#This Row],[rozpoczecie]]+J2113, J2113)</f>
        <v>8.67935185185185</v>
      </c>
      <c r="K2114" s="9">
        <f>IF(telefony[[#This Row],[Czy komórkowy]]=1, telefony[[#This Row],[zakonczenie]]-telefony[[#This Row],[rozpoczecie]]+K2113, K2113)</f>
        <v>2.8632291666666676</v>
      </c>
      <c r="L2114" s="9">
        <f>IF(telefony[[#This Row],[Czy zagraniczne]]=1, telefony[[#This Row],[zakonczenie]]-telefony[[#This Row],[rozpoczecie]]+L2113, L2113)</f>
        <v>0.61196759259259359</v>
      </c>
      <c r="M2114" s="9">
        <f>IF(telefony[[#This Row],[Czy stacjonarny]]=1, telefony[[#This Row],[zakonczenie]]-telefony[[#This Row],[rozpoczecie]]+M2113, IF(telefony[[#This Row],[Czy komórkowy]]=1, telefony[[#This Row],[zakonczenie]]-telefony[[#This Row],[rozpoczecie]]+M2113, M2113))</f>
        <v>11.54258101851854</v>
      </c>
      <c r="N2114" s="2">
        <f>telefony[[#This Row],[zakonczenie]]-telefony[[#This Row],[rozpoczecie]]</f>
        <v>1.9097222222222987E-3</v>
      </c>
      <c r="O2114">
        <f>IF(telefony[[#This Row],[Czy zagraniczne]]=1, ROUNDUP(telefony[[#This Row],[Trwanie]]*1440,0),0)</f>
        <v>0</v>
      </c>
      <c r="P2114" s="9">
        <f>IF(telefony[[#This Row],[Czy komórkowy]]=1, P2113+telefony[[#This Row],[Trwanie]], P2113)</f>
        <v>2.6985763888888901</v>
      </c>
      <c r="Q2114" s="9">
        <f>IF(telefony[[#This Row],[Czy stacjonarny]]=1, Q2113+telefony[[#This Row],[Trwanie]], Q2113)</f>
        <v>8.2884490740740748</v>
      </c>
    </row>
    <row r="2115" spans="1:17" x14ac:dyDescent="0.25">
      <c r="A2115">
        <v>6716140</v>
      </c>
      <c r="B2115" s="1">
        <v>42947</v>
      </c>
      <c r="C2115" s="2">
        <v>0.53451388888888884</v>
      </c>
      <c r="D2115" s="2">
        <v>0.54087962962962965</v>
      </c>
      <c r="E2115">
        <f>IF(LEN(telefony[[#This Row],[nr]]) = 7, 1,0)</f>
        <v>1</v>
      </c>
      <c r="F2115">
        <f>IF(LEN(telefony[[#This Row],[nr]]) = 8, 1,0)</f>
        <v>0</v>
      </c>
      <c r="G2115">
        <f>IF(LEN(telefony[[#This Row],[nr]]) &gt;= 10, 1,0)</f>
        <v>0</v>
      </c>
      <c r="H2115">
        <f>IF(AND(MID(telefony[[#This Row],[nr]],1,2)="12",  telefony[[#This Row],[Czy stacjonarny]]=1), 1,0)</f>
        <v>0</v>
      </c>
      <c r="I2115" s="2">
        <f>IF(telefony[[#This Row],[Czy stacjonarny na 12]]=1, telefony[[#This Row],[zakonczenie]]-telefony[[#This Row],[rozpoczecie]]+I2114, I2114)</f>
        <v>0.13293981481481454</v>
      </c>
      <c r="J2115" s="9">
        <f>IF(telefony[[#This Row],[Czy stacjonarny]]=1, telefony[[#This Row],[zakonczenie]]-telefony[[#This Row],[rozpoczecie]]+J2114, J2114)</f>
        <v>8.6857175925925905</v>
      </c>
      <c r="K2115" s="9">
        <f>IF(telefony[[#This Row],[Czy komórkowy]]=1, telefony[[#This Row],[zakonczenie]]-telefony[[#This Row],[rozpoczecie]]+K2114, K2114)</f>
        <v>2.8632291666666676</v>
      </c>
      <c r="L2115" s="9">
        <f>IF(telefony[[#This Row],[Czy zagraniczne]]=1, telefony[[#This Row],[zakonczenie]]-telefony[[#This Row],[rozpoczecie]]+L2114, L2114)</f>
        <v>0.61196759259259359</v>
      </c>
      <c r="M2115" s="9">
        <f>IF(telefony[[#This Row],[Czy stacjonarny]]=1, telefony[[#This Row],[zakonczenie]]-telefony[[#This Row],[rozpoczecie]]+M2114, IF(telefony[[#This Row],[Czy komórkowy]]=1, telefony[[#This Row],[zakonczenie]]-telefony[[#This Row],[rozpoczecie]]+M2114, M2114))</f>
        <v>11.54894675925928</v>
      </c>
      <c r="N2115" s="2">
        <f>telefony[[#This Row],[zakonczenie]]-telefony[[#This Row],[rozpoczecie]]</f>
        <v>6.3657407407408106E-3</v>
      </c>
      <c r="O2115">
        <f>IF(telefony[[#This Row],[Czy zagraniczne]]=1, ROUNDUP(telefony[[#This Row],[Trwanie]]*1440,0),0)</f>
        <v>0</v>
      </c>
      <c r="P2115" s="9">
        <f>IF(telefony[[#This Row],[Czy komórkowy]]=1, P2114+telefony[[#This Row],[Trwanie]], P2114)</f>
        <v>2.6985763888888901</v>
      </c>
      <c r="Q2115" s="9">
        <f>IF(telefony[[#This Row],[Czy stacjonarny]]=1, Q2114+telefony[[#This Row],[Trwanie]], Q2114)</f>
        <v>8.2948148148148153</v>
      </c>
    </row>
    <row r="2116" spans="1:17" x14ac:dyDescent="0.25">
      <c r="A2116">
        <v>9709339</v>
      </c>
      <c r="B2116" s="1">
        <v>42947</v>
      </c>
      <c r="C2116" s="2">
        <v>0.53622685185185182</v>
      </c>
      <c r="D2116" s="2">
        <v>0.54399305555555555</v>
      </c>
      <c r="E2116">
        <f>IF(LEN(telefony[[#This Row],[nr]]) = 7, 1,0)</f>
        <v>1</v>
      </c>
      <c r="F2116">
        <f>IF(LEN(telefony[[#This Row],[nr]]) = 8, 1,0)</f>
        <v>0</v>
      </c>
      <c r="G2116">
        <f>IF(LEN(telefony[[#This Row],[nr]]) &gt;= 10, 1,0)</f>
        <v>0</v>
      </c>
      <c r="H2116">
        <f>IF(AND(MID(telefony[[#This Row],[nr]],1,2)="12",  telefony[[#This Row],[Czy stacjonarny]]=1), 1,0)</f>
        <v>0</v>
      </c>
      <c r="I2116" s="2">
        <f>IF(telefony[[#This Row],[Czy stacjonarny na 12]]=1, telefony[[#This Row],[zakonczenie]]-telefony[[#This Row],[rozpoczecie]]+I2115, I2115)</f>
        <v>0.13293981481481454</v>
      </c>
      <c r="J2116" s="9">
        <f>IF(telefony[[#This Row],[Czy stacjonarny]]=1, telefony[[#This Row],[zakonczenie]]-telefony[[#This Row],[rozpoczecie]]+J2115, J2115)</f>
        <v>8.6934837962962934</v>
      </c>
      <c r="K2116" s="9">
        <f>IF(telefony[[#This Row],[Czy komórkowy]]=1, telefony[[#This Row],[zakonczenie]]-telefony[[#This Row],[rozpoczecie]]+K2115, K2115)</f>
        <v>2.8632291666666676</v>
      </c>
      <c r="L2116" s="9">
        <f>IF(telefony[[#This Row],[Czy zagraniczne]]=1, telefony[[#This Row],[zakonczenie]]-telefony[[#This Row],[rozpoczecie]]+L2115, L2115)</f>
        <v>0.61196759259259359</v>
      </c>
      <c r="M2116" s="9">
        <f>IF(telefony[[#This Row],[Czy stacjonarny]]=1, telefony[[#This Row],[zakonczenie]]-telefony[[#This Row],[rozpoczecie]]+M2115, IF(telefony[[#This Row],[Czy komórkowy]]=1, telefony[[#This Row],[zakonczenie]]-telefony[[#This Row],[rozpoczecie]]+M2115, M2115))</f>
        <v>11.556712962962983</v>
      </c>
      <c r="N2116" s="2">
        <f>telefony[[#This Row],[zakonczenie]]-telefony[[#This Row],[rozpoczecie]]</f>
        <v>7.7662037037037335E-3</v>
      </c>
      <c r="O2116">
        <f>IF(telefony[[#This Row],[Czy zagraniczne]]=1, ROUNDUP(telefony[[#This Row],[Trwanie]]*1440,0),0)</f>
        <v>0</v>
      </c>
      <c r="P2116" s="9">
        <f>IF(telefony[[#This Row],[Czy komórkowy]]=1, P2115+telefony[[#This Row],[Trwanie]], P2115)</f>
        <v>2.6985763888888901</v>
      </c>
      <c r="Q2116" s="9">
        <f>IF(telefony[[#This Row],[Czy stacjonarny]]=1, Q2115+telefony[[#This Row],[Trwanie]], Q2115)</f>
        <v>8.3025810185185183</v>
      </c>
    </row>
    <row r="2117" spans="1:17" x14ac:dyDescent="0.25">
      <c r="A2117">
        <v>1331802</v>
      </c>
      <c r="B2117" s="1">
        <v>42947</v>
      </c>
      <c r="C2117" s="2">
        <v>0.5376967592592593</v>
      </c>
      <c r="D2117" s="2">
        <v>0.54113425925925929</v>
      </c>
      <c r="E2117">
        <f>IF(LEN(telefony[[#This Row],[nr]]) = 7, 1,0)</f>
        <v>1</v>
      </c>
      <c r="F2117">
        <f>IF(LEN(telefony[[#This Row],[nr]]) = 8, 1,0)</f>
        <v>0</v>
      </c>
      <c r="G2117">
        <f>IF(LEN(telefony[[#This Row],[nr]]) &gt;= 10, 1,0)</f>
        <v>0</v>
      </c>
      <c r="H2117">
        <f>IF(AND(MID(telefony[[#This Row],[nr]],1,2)="12",  telefony[[#This Row],[Czy stacjonarny]]=1), 1,0)</f>
        <v>0</v>
      </c>
      <c r="I2117" s="2">
        <f>IF(telefony[[#This Row],[Czy stacjonarny na 12]]=1, telefony[[#This Row],[zakonczenie]]-telefony[[#This Row],[rozpoczecie]]+I2116, I2116)</f>
        <v>0.13293981481481454</v>
      </c>
      <c r="J2117" s="9">
        <f>IF(telefony[[#This Row],[Czy stacjonarny]]=1, telefony[[#This Row],[zakonczenie]]-telefony[[#This Row],[rozpoczecie]]+J2116, J2116)</f>
        <v>8.6969212962962938</v>
      </c>
      <c r="K2117" s="9">
        <f>IF(telefony[[#This Row],[Czy komórkowy]]=1, telefony[[#This Row],[zakonczenie]]-telefony[[#This Row],[rozpoczecie]]+K2116, K2116)</f>
        <v>2.8632291666666676</v>
      </c>
      <c r="L2117" s="9">
        <f>IF(telefony[[#This Row],[Czy zagraniczne]]=1, telefony[[#This Row],[zakonczenie]]-telefony[[#This Row],[rozpoczecie]]+L2116, L2116)</f>
        <v>0.61196759259259359</v>
      </c>
      <c r="M2117" s="9">
        <f>IF(telefony[[#This Row],[Czy stacjonarny]]=1, telefony[[#This Row],[zakonczenie]]-telefony[[#This Row],[rozpoczecie]]+M2116, IF(telefony[[#This Row],[Czy komórkowy]]=1, telefony[[#This Row],[zakonczenie]]-telefony[[#This Row],[rozpoczecie]]+M2116, M2116))</f>
        <v>11.560150462962984</v>
      </c>
      <c r="N2117" s="2">
        <f>telefony[[#This Row],[zakonczenie]]-telefony[[#This Row],[rozpoczecie]]</f>
        <v>3.4374999999999822E-3</v>
      </c>
      <c r="O2117">
        <f>IF(telefony[[#This Row],[Czy zagraniczne]]=1, ROUNDUP(telefony[[#This Row],[Trwanie]]*1440,0),0)</f>
        <v>0</v>
      </c>
      <c r="P2117" s="9">
        <f>IF(telefony[[#This Row],[Czy komórkowy]]=1, P2116+telefony[[#This Row],[Trwanie]], P2116)</f>
        <v>2.6985763888888901</v>
      </c>
      <c r="Q2117" s="9">
        <f>IF(telefony[[#This Row],[Czy stacjonarny]]=1, Q2116+telefony[[#This Row],[Trwanie]], Q2116)</f>
        <v>8.3060185185185187</v>
      </c>
    </row>
    <row r="2118" spans="1:17" x14ac:dyDescent="0.25">
      <c r="A2118">
        <v>9413315</v>
      </c>
      <c r="B2118" s="1">
        <v>42947</v>
      </c>
      <c r="C2118" s="2">
        <v>0.53961805555555553</v>
      </c>
      <c r="D2118" s="2">
        <v>0.54870370370370369</v>
      </c>
      <c r="E2118">
        <f>IF(LEN(telefony[[#This Row],[nr]]) = 7, 1,0)</f>
        <v>1</v>
      </c>
      <c r="F2118">
        <f>IF(LEN(telefony[[#This Row],[nr]]) = 8, 1,0)</f>
        <v>0</v>
      </c>
      <c r="G2118">
        <f>IF(LEN(telefony[[#This Row],[nr]]) &gt;= 10, 1,0)</f>
        <v>0</v>
      </c>
      <c r="H2118">
        <f>IF(AND(MID(telefony[[#This Row],[nr]],1,2)="12",  telefony[[#This Row],[Czy stacjonarny]]=1), 1,0)</f>
        <v>0</v>
      </c>
      <c r="I2118" s="2">
        <f>IF(telefony[[#This Row],[Czy stacjonarny na 12]]=1, telefony[[#This Row],[zakonczenie]]-telefony[[#This Row],[rozpoczecie]]+I2117, I2117)</f>
        <v>0.13293981481481454</v>
      </c>
      <c r="J2118" s="9">
        <f>IF(telefony[[#This Row],[Czy stacjonarny]]=1, telefony[[#This Row],[zakonczenie]]-telefony[[#This Row],[rozpoczecie]]+J2117, J2117)</f>
        <v>8.7060069444444412</v>
      </c>
      <c r="K2118" s="9">
        <f>IF(telefony[[#This Row],[Czy komórkowy]]=1, telefony[[#This Row],[zakonczenie]]-telefony[[#This Row],[rozpoczecie]]+K2117, K2117)</f>
        <v>2.8632291666666676</v>
      </c>
      <c r="L2118" s="9">
        <f>IF(telefony[[#This Row],[Czy zagraniczne]]=1, telefony[[#This Row],[zakonczenie]]-telefony[[#This Row],[rozpoczecie]]+L2117, L2117)</f>
        <v>0.61196759259259359</v>
      </c>
      <c r="M2118" s="9">
        <f>IF(telefony[[#This Row],[Czy stacjonarny]]=1, telefony[[#This Row],[zakonczenie]]-telefony[[#This Row],[rozpoczecie]]+M2117, IF(telefony[[#This Row],[Czy komórkowy]]=1, telefony[[#This Row],[zakonczenie]]-telefony[[#This Row],[rozpoczecie]]+M2117, M2117))</f>
        <v>11.569236111111131</v>
      </c>
      <c r="N2118" s="2">
        <f>telefony[[#This Row],[zakonczenie]]-telefony[[#This Row],[rozpoczecie]]</f>
        <v>9.0856481481481621E-3</v>
      </c>
      <c r="O2118">
        <f>IF(telefony[[#This Row],[Czy zagraniczne]]=1, ROUNDUP(telefony[[#This Row],[Trwanie]]*1440,0),0)</f>
        <v>0</v>
      </c>
      <c r="P2118" s="9">
        <f>IF(telefony[[#This Row],[Czy komórkowy]]=1, P2117+telefony[[#This Row],[Trwanie]], P2117)</f>
        <v>2.6985763888888901</v>
      </c>
      <c r="Q2118" s="9">
        <f>IF(telefony[[#This Row],[Czy stacjonarny]]=1, Q2117+telefony[[#This Row],[Trwanie]], Q2117)</f>
        <v>8.3151041666666661</v>
      </c>
    </row>
    <row r="2119" spans="1:17" x14ac:dyDescent="0.25">
      <c r="A2119">
        <v>9555643</v>
      </c>
      <c r="B2119" s="1">
        <v>42947</v>
      </c>
      <c r="C2119" s="2">
        <v>0.5415740740740741</v>
      </c>
      <c r="D2119" s="2">
        <v>0.54230324074074077</v>
      </c>
      <c r="E2119">
        <f>IF(LEN(telefony[[#This Row],[nr]]) = 7, 1,0)</f>
        <v>1</v>
      </c>
      <c r="F2119">
        <f>IF(LEN(telefony[[#This Row],[nr]]) = 8, 1,0)</f>
        <v>0</v>
      </c>
      <c r="G2119">
        <f>IF(LEN(telefony[[#This Row],[nr]]) &gt;= 10, 1,0)</f>
        <v>0</v>
      </c>
      <c r="H2119">
        <f>IF(AND(MID(telefony[[#This Row],[nr]],1,2)="12",  telefony[[#This Row],[Czy stacjonarny]]=1), 1,0)</f>
        <v>0</v>
      </c>
      <c r="I2119" s="2">
        <f>IF(telefony[[#This Row],[Czy stacjonarny na 12]]=1, telefony[[#This Row],[zakonczenie]]-telefony[[#This Row],[rozpoczecie]]+I2118, I2118)</f>
        <v>0.13293981481481454</v>
      </c>
      <c r="J2119" s="9">
        <f>IF(telefony[[#This Row],[Czy stacjonarny]]=1, telefony[[#This Row],[zakonczenie]]-telefony[[#This Row],[rozpoczecie]]+J2118, J2118)</f>
        <v>8.7067361111111072</v>
      </c>
      <c r="K2119" s="9">
        <f>IF(telefony[[#This Row],[Czy komórkowy]]=1, telefony[[#This Row],[zakonczenie]]-telefony[[#This Row],[rozpoczecie]]+K2118, K2118)</f>
        <v>2.8632291666666676</v>
      </c>
      <c r="L2119" s="9">
        <f>IF(telefony[[#This Row],[Czy zagraniczne]]=1, telefony[[#This Row],[zakonczenie]]-telefony[[#This Row],[rozpoczecie]]+L2118, L2118)</f>
        <v>0.61196759259259359</v>
      </c>
      <c r="M2119" s="9">
        <f>IF(telefony[[#This Row],[Czy stacjonarny]]=1, telefony[[#This Row],[zakonczenie]]-telefony[[#This Row],[rozpoczecie]]+M2118, IF(telefony[[#This Row],[Czy komórkowy]]=1, telefony[[#This Row],[zakonczenie]]-telefony[[#This Row],[rozpoczecie]]+M2118, M2118))</f>
        <v>11.569965277777797</v>
      </c>
      <c r="N2119" s="2">
        <f>telefony[[#This Row],[zakonczenie]]-telefony[[#This Row],[rozpoczecie]]</f>
        <v>7.2916666666666963E-4</v>
      </c>
      <c r="O2119">
        <f>IF(telefony[[#This Row],[Czy zagraniczne]]=1, ROUNDUP(telefony[[#This Row],[Trwanie]]*1440,0),0)</f>
        <v>0</v>
      </c>
      <c r="P2119" s="9">
        <f>IF(telefony[[#This Row],[Czy komórkowy]]=1, P2118+telefony[[#This Row],[Trwanie]], P2118)</f>
        <v>2.6985763888888901</v>
      </c>
      <c r="Q2119" s="9">
        <f>IF(telefony[[#This Row],[Czy stacjonarny]]=1, Q2118+telefony[[#This Row],[Trwanie]], Q2118)</f>
        <v>8.3158333333333321</v>
      </c>
    </row>
    <row r="2120" spans="1:17" x14ac:dyDescent="0.25">
      <c r="A2120">
        <v>4824250</v>
      </c>
      <c r="B2120" s="1">
        <v>42947</v>
      </c>
      <c r="C2120" s="2">
        <v>0.54670138888888886</v>
      </c>
      <c r="D2120" s="2">
        <v>0.55440972222222218</v>
      </c>
      <c r="E2120">
        <f>IF(LEN(telefony[[#This Row],[nr]]) = 7, 1,0)</f>
        <v>1</v>
      </c>
      <c r="F2120">
        <f>IF(LEN(telefony[[#This Row],[nr]]) = 8, 1,0)</f>
        <v>0</v>
      </c>
      <c r="G2120">
        <f>IF(LEN(telefony[[#This Row],[nr]]) &gt;= 10, 1,0)</f>
        <v>0</v>
      </c>
      <c r="H2120">
        <f>IF(AND(MID(telefony[[#This Row],[nr]],1,2)="12",  telefony[[#This Row],[Czy stacjonarny]]=1), 1,0)</f>
        <v>0</v>
      </c>
      <c r="I2120" s="2">
        <f>IF(telefony[[#This Row],[Czy stacjonarny na 12]]=1, telefony[[#This Row],[zakonczenie]]-telefony[[#This Row],[rozpoczecie]]+I2119, I2119)</f>
        <v>0.13293981481481454</v>
      </c>
      <c r="J2120" s="9">
        <f>IF(telefony[[#This Row],[Czy stacjonarny]]=1, telefony[[#This Row],[zakonczenie]]-telefony[[#This Row],[rozpoczecie]]+J2119, J2119)</f>
        <v>8.7144444444444407</v>
      </c>
      <c r="K2120" s="9">
        <f>IF(telefony[[#This Row],[Czy komórkowy]]=1, telefony[[#This Row],[zakonczenie]]-telefony[[#This Row],[rozpoczecie]]+K2119, K2119)</f>
        <v>2.8632291666666676</v>
      </c>
      <c r="L2120" s="9">
        <f>IF(telefony[[#This Row],[Czy zagraniczne]]=1, telefony[[#This Row],[zakonczenie]]-telefony[[#This Row],[rozpoczecie]]+L2119, L2119)</f>
        <v>0.61196759259259359</v>
      </c>
      <c r="M2120" s="9">
        <f>IF(telefony[[#This Row],[Czy stacjonarny]]=1, telefony[[#This Row],[zakonczenie]]-telefony[[#This Row],[rozpoczecie]]+M2119, IF(telefony[[#This Row],[Czy komórkowy]]=1, telefony[[#This Row],[zakonczenie]]-telefony[[#This Row],[rozpoczecie]]+M2119, M2119))</f>
        <v>11.57767361111113</v>
      </c>
      <c r="N2120" s="2">
        <f>telefony[[#This Row],[zakonczenie]]-telefony[[#This Row],[rozpoczecie]]</f>
        <v>7.7083333333333171E-3</v>
      </c>
      <c r="O2120">
        <f>IF(telefony[[#This Row],[Czy zagraniczne]]=1, ROUNDUP(telefony[[#This Row],[Trwanie]]*1440,0),0)</f>
        <v>0</v>
      </c>
      <c r="P2120" s="9">
        <f>IF(telefony[[#This Row],[Czy komórkowy]]=1, P2119+telefony[[#This Row],[Trwanie]], P2119)</f>
        <v>2.6985763888888901</v>
      </c>
      <c r="Q2120" s="9">
        <f>IF(telefony[[#This Row],[Czy stacjonarny]]=1, Q2119+telefony[[#This Row],[Trwanie]], Q2119)</f>
        <v>8.3235416666666655</v>
      </c>
    </row>
    <row r="2121" spans="1:17" x14ac:dyDescent="0.25">
      <c r="A2121">
        <v>3931914</v>
      </c>
      <c r="B2121" s="1">
        <v>42947</v>
      </c>
      <c r="C2121" s="2">
        <v>0.55063657407407407</v>
      </c>
      <c r="D2121" s="2">
        <v>0.55451388888888886</v>
      </c>
      <c r="E2121">
        <f>IF(LEN(telefony[[#This Row],[nr]]) = 7, 1,0)</f>
        <v>1</v>
      </c>
      <c r="F2121">
        <f>IF(LEN(telefony[[#This Row],[nr]]) = 8, 1,0)</f>
        <v>0</v>
      </c>
      <c r="G2121">
        <f>IF(LEN(telefony[[#This Row],[nr]]) &gt;= 10, 1,0)</f>
        <v>0</v>
      </c>
      <c r="H2121">
        <f>IF(AND(MID(telefony[[#This Row],[nr]],1,2)="12",  telefony[[#This Row],[Czy stacjonarny]]=1), 1,0)</f>
        <v>0</v>
      </c>
      <c r="I2121" s="2">
        <f>IF(telefony[[#This Row],[Czy stacjonarny na 12]]=1, telefony[[#This Row],[zakonczenie]]-telefony[[#This Row],[rozpoczecie]]+I2120, I2120)</f>
        <v>0.13293981481481454</v>
      </c>
      <c r="J2121" s="9">
        <f>IF(telefony[[#This Row],[Czy stacjonarny]]=1, telefony[[#This Row],[zakonczenie]]-telefony[[#This Row],[rozpoczecie]]+J2120, J2120)</f>
        <v>8.7183217592592559</v>
      </c>
      <c r="K2121" s="9">
        <f>IF(telefony[[#This Row],[Czy komórkowy]]=1, telefony[[#This Row],[zakonczenie]]-telefony[[#This Row],[rozpoczecie]]+K2120, K2120)</f>
        <v>2.8632291666666676</v>
      </c>
      <c r="L2121" s="9">
        <f>IF(telefony[[#This Row],[Czy zagraniczne]]=1, telefony[[#This Row],[zakonczenie]]-telefony[[#This Row],[rozpoczecie]]+L2120, L2120)</f>
        <v>0.61196759259259359</v>
      </c>
      <c r="M2121" s="9">
        <f>IF(telefony[[#This Row],[Czy stacjonarny]]=1, telefony[[#This Row],[zakonczenie]]-telefony[[#This Row],[rozpoczecie]]+M2120, IF(telefony[[#This Row],[Czy komórkowy]]=1, telefony[[#This Row],[zakonczenie]]-telefony[[#This Row],[rozpoczecie]]+M2120, M2120))</f>
        <v>11.581550925925946</v>
      </c>
      <c r="N2121" s="2">
        <f>telefony[[#This Row],[zakonczenie]]-telefony[[#This Row],[rozpoczecie]]</f>
        <v>3.8773148148147918E-3</v>
      </c>
      <c r="O2121">
        <f>IF(telefony[[#This Row],[Czy zagraniczne]]=1, ROUNDUP(telefony[[#This Row],[Trwanie]]*1440,0),0)</f>
        <v>0</v>
      </c>
      <c r="P2121" s="9">
        <f>IF(telefony[[#This Row],[Czy komórkowy]]=1, P2120+telefony[[#This Row],[Trwanie]], P2120)</f>
        <v>2.6985763888888901</v>
      </c>
      <c r="Q2121" s="9">
        <f>IF(telefony[[#This Row],[Czy stacjonarny]]=1, Q2120+telefony[[#This Row],[Trwanie]], Q2120)</f>
        <v>8.3274189814814807</v>
      </c>
    </row>
    <row r="2122" spans="1:17" x14ac:dyDescent="0.25">
      <c r="A2122">
        <v>79698655</v>
      </c>
      <c r="B2122" s="1">
        <v>42947</v>
      </c>
      <c r="C2122" s="2">
        <v>0.55182870370370374</v>
      </c>
      <c r="D2122" s="2">
        <v>0.55775462962962963</v>
      </c>
      <c r="E2122">
        <f>IF(LEN(telefony[[#This Row],[nr]]) = 7, 1,0)</f>
        <v>0</v>
      </c>
      <c r="F2122">
        <f>IF(LEN(telefony[[#This Row],[nr]]) = 8, 1,0)</f>
        <v>1</v>
      </c>
      <c r="G2122">
        <f>IF(LEN(telefony[[#This Row],[nr]]) &gt;= 10, 1,0)</f>
        <v>0</v>
      </c>
      <c r="H2122">
        <f>IF(AND(MID(telefony[[#This Row],[nr]],1,2)="12",  telefony[[#This Row],[Czy stacjonarny]]=1), 1,0)</f>
        <v>0</v>
      </c>
      <c r="I2122" s="2">
        <f>IF(telefony[[#This Row],[Czy stacjonarny na 12]]=1, telefony[[#This Row],[zakonczenie]]-telefony[[#This Row],[rozpoczecie]]+I2121, I2121)</f>
        <v>0.13293981481481454</v>
      </c>
      <c r="J2122" s="9">
        <f>IF(telefony[[#This Row],[Czy stacjonarny]]=1, telefony[[#This Row],[zakonczenie]]-telefony[[#This Row],[rozpoczecie]]+J2121, J2121)</f>
        <v>8.7183217592592559</v>
      </c>
      <c r="K2122" s="9">
        <f>IF(telefony[[#This Row],[Czy komórkowy]]=1, telefony[[#This Row],[zakonczenie]]-telefony[[#This Row],[rozpoczecie]]+K2121, K2121)</f>
        <v>2.8691550925925933</v>
      </c>
      <c r="L2122" s="9">
        <f>IF(telefony[[#This Row],[Czy zagraniczne]]=1, telefony[[#This Row],[zakonczenie]]-telefony[[#This Row],[rozpoczecie]]+L2121, L2121)</f>
        <v>0.61196759259259359</v>
      </c>
      <c r="M2122" s="9">
        <f>IF(telefony[[#This Row],[Czy stacjonarny]]=1, telefony[[#This Row],[zakonczenie]]-telefony[[#This Row],[rozpoczecie]]+M2121, IF(telefony[[#This Row],[Czy komórkowy]]=1, telefony[[#This Row],[zakonczenie]]-telefony[[#This Row],[rozpoczecie]]+M2121, M2121))</f>
        <v>11.587476851851871</v>
      </c>
      <c r="N2122" s="2">
        <f>telefony[[#This Row],[zakonczenie]]-telefony[[#This Row],[rozpoczecie]]</f>
        <v>5.9259259259258901E-3</v>
      </c>
      <c r="O2122">
        <f>IF(telefony[[#This Row],[Czy zagraniczne]]=1, ROUNDUP(telefony[[#This Row],[Trwanie]]*1440,0),0)</f>
        <v>0</v>
      </c>
      <c r="P2122" s="9">
        <f>IF(telefony[[#This Row],[Czy komórkowy]]=1, P2121+telefony[[#This Row],[Trwanie]], P2121)</f>
        <v>2.7045023148148157</v>
      </c>
      <c r="Q2122" s="9">
        <f>IF(telefony[[#This Row],[Czy stacjonarny]]=1, Q2121+telefony[[#This Row],[Trwanie]], Q2121)</f>
        <v>8.3274189814814807</v>
      </c>
    </row>
    <row r="2123" spans="1:17" x14ac:dyDescent="0.25">
      <c r="A2123">
        <v>5387521845</v>
      </c>
      <c r="B2123" s="1">
        <v>42947</v>
      </c>
      <c r="C2123" s="2">
        <v>0.55717592592592591</v>
      </c>
      <c r="D2123" s="2">
        <v>0.56000000000000005</v>
      </c>
      <c r="E2123">
        <f>IF(LEN(telefony[[#This Row],[nr]]) = 7, 1,0)</f>
        <v>0</v>
      </c>
      <c r="F2123">
        <f>IF(LEN(telefony[[#This Row],[nr]]) = 8, 1,0)</f>
        <v>0</v>
      </c>
      <c r="G2123">
        <f>IF(LEN(telefony[[#This Row],[nr]]) &gt;= 10, 1,0)</f>
        <v>1</v>
      </c>
      <c r="H2123">
        <f>IF(AND(MID(telefony[[#This Row],[nr]],1,2)="12",  telefony[[#This Row],[Czy stacjonarny]]=1), 1,0)</f>
        <v>0</v>
      </c>
      <c r="I2123" s="2">
        <f>IF(telefony[[#This Row],[Czy stacjonarny na 12]]=1, telefony[[#This Row],[zakonczenie]]-telefony[[#This Row],[rozpoczecie]]+I2122, I2122)</f>
        <v>0.13293981481481454</v>
      </c>
      <c r="J2123" s="9">
        <f>IF(telefony[[#This Row],[Czy stacjonarny]]=1, telefony[[#This Row],[zakonczenie]]-telefony[[#This Row],[rozpoczecie]]+J2122, J2122)</f>
        <v>8.7183217592592559</v>
      </c>
      <c r="K2123" s="9">
        <f>IF(telefony[[#This Row],[Czy komórkowy]]=1, telefony[[#This Row],[zakonczenie]]-telefony[[#This Row],[rozpoczecie]]+K2122, K2122)</f>
        <v>2.8691550925925933</v>
      </c>
      <c r="L2123" s="9">
        <f>IF(telefony[[#This Row],[Czy zagraniczne]]=1, telefony[[#This Row],[zakonczenie]]-telefony[[#This Row],[rozpoczecie]]+L2122, L2122)</f>
        <v>0.61479166666666774</v>
      </c>
      <c r="M2123" s="9">
        <f>IF(telefony[[#This Row],[Czy stacjonarny]]=1, telefony[[#This Row],[zakonczenie]]-telefony[[#This Row],[rozpoczecie]]+M2122, IF(telefony[[#This Row],[Czy komórkowy]]=1, telefony[[#This Row],[zakonczenie]]-telefony[[#This Row],[rozpoczecie]]+M2122, M2122))</f>
        <v>11.587476851851871</v>
      </c>
      <c r="N2123" s="2">
        <f>telefony[[#This Row],[zakonczenie]]-telefony[[#This Row],[rozpoczecie]]</f>
        <v>2.8240740740741455E-3</v>
      </c>
      <c r="O2123">
        <f>IF(telefony[[#This Row],[Czy zagraniczne]]=1, ROUNDUP(telefony[[#This Row],[Trwanie]]*1440,0),0)</f>
        <v>5</v>
      </c>
      <c r="P2123" s="9">
        <f>IF(telefony[[#This Row],[Czy komórkowy]]=1, P2122+telefony[[#This Row],[Trwanie]], P2122)</f>
        <v>2.7045023148148157</v>
      </c>
      <c r="Q2123" s="9">
        <f>IF(telefony[[#This Row],[Czy stacjonarny]]=1, Q2122+telefony[[#This Row],[Trwanie]], Q2122)</f>
        <v>8.3274189814814807</v>
      </c>
    </row>
    <row r="2124" spans="1:17" x14ac:dyDescent="0.25">
      <c r="A2124">
        <v>84589848</v>
      </c>
      <c r="B2124" s="1">
        <v>42947</v>
      </c>
      <c r="C2124" s="2">
        <v>0.56119212962962961</v>
      </c>
      <c r="D2124" s="2">
        <v>0.56221064814814814</v>
      </c>
      <c r="E2124">
        <f>IF(LEN(telefony[[#This Row],[nr]]) = 7, 1,0)</f>
        <v>0</v>
      </c>
      <c r="F2124">
        <f>IF(LEN(telefony[[#This Row],[nr]]) = 8, 1,0)</f>
        <v>1</v>
      </c>
      <c r="G2124">
        <f>IF(LEN(telefony[[#This Row],[nr]]) &gt;= 10, 1,0)</f>
        <v>0</v>
      </c>
      <c r="H2124">
        <f>IF(AND(MID(telefony[[#This Row],[nr]],1,2)="12",  telefony[[#This Row],[Czy stacjonarny]]=1), 1,0)</f>
        <v>0</v>
      </c>
      <c r="I2124" s="2">
        <f>IF(telefony[[#This Row],[Czy stacjonarny na 12]]=1, telefony[[#This Row],[zakonczenie]]-telefony[[#This Row],[rozpoczecie]]+I2123, I2123)</f>
        <v>0.13293981481481454</v>
      </c>
      <c r="J2124" s="9">
        <f>IF(telefony[[#This Row],[Czy stacjonarny]]=1, telefony[[#This Row],[zakonczenie]]-telefony[[#This Row],[rozpoczecie]]+J2123, J2123)</f>
        <v>8.7183217592592559</v>
      </c>
      <c r="K2124" s="9">
        <f>IF(telefony[[#This Row],[Czy komórkowy]]=1, telefony[[#This Row],[zakonczenie]]-telefony[[#This Row],[rozpoczecie]]+K2123, K2123)</f>
        <v>2.8701736111111118</v>
      </c>
      <c r="L2124" s="9">
        <f>IF(telefony[[#This Row],[Czy zagraniczne]]=1, telefony[[#This Row],[zakonczenie]]-telefony[[#This Row],[rozpoczecie]]+L2123, L2123)</f>
        <v>0.61479166666666774</v>
      </c>
      <c r="M2124" s="9">
        <f>IF(telefony[[#This Row],[Czy stacjonarny]]=1, telefony[[#This Row],[zakonczenie]]-telefony[[#This Row],[rozpoczecie]]+M2123, IF(telefony[[#This Row],[Czy komórkowy]]=1, telefony[[#This Row],[zakonczenie]]-telefony[[#This Row],[rozpoczecie]]+M2123, M2123))</f>
        <v>11.58849537037039</v>
      </c>
      <c r="N2124" s="2">
        <f>telefony[[#This Row],[zakonczenie]]-telefony[[#This Row],[rozpoczecie]]</f>
        <v>1.0185185185185297E-3</v>
      </c>
      <c r="O2124">
        <f>IF(telefony[[#This Row],[Czy zagraniczne]]=1, ROUNDUP(telefony[[#This Row],[Trwanie]]*1440,0),0)</f>
        <v>0</v>
      </c>
      <c r="P2124" s="9">
        <f>IF(telefony[[#This Row],[Czy komórkowy]]=1, P2123+telefony[[#This Row],[Trwanie]], P2123)</f>
        <v>2.7055208333333343</v>
      </c>
      <c r="Q2124" s="9">
        <f>IF(telefony[[#This Row],[Czy stacjonarny]]=1, Q2123+telefony[[#This Row],[Trwanie]], Q2123)</f>
        <v>8.3274189814814807</v>
      </c>
    </row>
    <row r="2125" spans="1:17" x14ac:dyDescent="0.25">
      <c r="A2125">
        <v>1927908</v>
      </c>
      <c r="B2125" s="1">
        <v>42947</v>
      </c>
      <c r="C2125" s="2">
        <v>0.56452546296296291</v>
      </c>
      <c r="D2125" s="2">
        <v>0.5725231481481482</v>
      </c>
      <c r="E2125">
        <f>IF(LEN(telefony[[#This Row],[nr]]) = 7, 1,0)</f>
        <v>1</v>
      </c>
      <c r="F2125">
        <f>IF(LEN(telefony[[#This Row],[nr]]) = 8, 1,0)</f>
        <v>0</v>
      </c>
      <c r="G2125">
        <f>IF(LEN(telefony[[#This Row],[nr]]) &gt;= 10, 1,0)</f>
        <v>0</v>
      </c>
      <c r="H2125">
        <f>IF(AND(MID(telefony[[#This Row],[nr]],1,2)="12",  telefony[[#This Row],[Czy stacjonarny]]=1), 1,0)</f>
        <v>0</v>
      </c>
      <c r="I2125" s="2">
        <f>IF(telefony[[#This Row],[Czy stacjonarny na 12]]=1, telefony[[#This Row],[zakonczenie]]-telefony[[#This Row],[rozpoczecie]]+I2124, I2124)</f>
        <v>0.13293981481481454</v>
      </c>
      <c r="J2125" s="9">
        <f>IF(telefony[[#This Row],[Czy stacjonarny]]=1, telefony[[#This Row],[zakonczenie]]-telefony[[#This Row],[rozpoczecie]]+J2124, J2124)</f>
        <v>8.7263194444444405</v>
      </c>
      <c r="K2125" s="9">
        <f>IF(telefony[[#This Row],[Czy komórkowy]]=1, telefony[[#This Row],[zakonczenie]]-telefony[[#This Row],[rozpoczecie]]+K2124, K2124)</f>
        <v>2.8701736111111118</v>
      </c>
      <c r="L2125" s="9">
        <f>IF(telefony[[#This Row],[Czy zagraniczne]]=1, telefony[[#This Row],[zakonczenie]]-telefony[[#This Row],[rozpoczecie]]+L2124, L2124)</f>
        <v>0.61479166666666774</v>
      </c>
      <c r="M2125" s="9">
        <f>IF(telefony[[#This Row],[Czy stacjonarny]]=1, telefony[[#This Row],[zakonczenie]]-telefony[[#This Row],[rozpoczecie]]+M2124, IF(telefony[[#This Row],[Czy komórkowy]]=1, telefony[[#This Row],[zakonczenie]]-telefony[[#This Row],[rozpoczecie]]+M2124, M2124))</f>
        <v>11.596493055555575</v>
      </c>
      <c r="N2125" s="2">
        <f>telefony[[#This Row],[zakonczenie]]-telefony[[#This Row],[rozpoczecie]]</f>
        <v>7.9976851851852881E-3</v>
      </c>
      <c r="O2125">
        <f>IF(telefony[[#This Row],[Czy zagraniczne]]=1, ROUNDUP(telefony[[#This Row],[Trwanie]]*1440,0),0)</f>
        <v>0</v>
      </c>
      <c r="P2125" s="9">
        <f>IF(telefony[[#This Row],[Czy komórkowy]]=1, P2124+telefony[[#This Row],[Trwanie]], P2124)</f>
        <v>2.7055208333333343</v>
      </c>
      <c r="Q2125" s="9">
        <f>IF(telefony[[#This Row],[Czy stacjonarny]]=1, Q2124+telefony[[#This Row],[Trwanie]], Q2124)</f>
        <v>8.3354166666666654</v>
      </c>
    </row>
    <row r="2126" spans="1:17" x14ac:dyDescent="0.25">
      <c r="A2126">
        <v>7975900</v>
      </c>
      <c r="B2126" s="1">
        <v>42947</v>
      </c>
      <c r="C2126" s="2">
        <v>0.56582175925925926</v>
      </c>
      <c r="D2126" s="2">
        <v>0.57314814814814818</v>
      </c>
      <c r="E2126">
        <f>IF(LEN(telefony[[#This Row],[nr]]) = 7, 1,0)</f>
        <v>1</v>
      </c>
      <c r="F2126">
        <f>IF(LEN(telefony[[#This Row],[nr]]) = 8, 1,0)</f>
        <v>0</v>
      </c>
      <c r="G2126">
        <f>IF(LEN(telefony[[#This Row],[nr]]) &gt;= 10, 1,0)</f>
        <v>0</v>
      </c>
      <c r="H2126">
        <f>IF(AND(MID(telefony[[#This Row],[nr]],1,2)="12",  telefony[[#This Row],[Czy stacjonarny]]=1), 1,0)</f>
        <v>0</v>
      </c>
      <c r="I2126" s="2">
        <f>IF(telefony[[#This Row],[Czy stacjonarny na 12]]=1, telefony[[#This Row],[zakonczenie]]-telefony[[#This Row],[rozpoczecie]]+I2125, I2125)</f>
        <v>0.13293981481481454</v>
      </c>
      <c r="J2126" s="9">
        <f>IF(telefony[[#This Row],[Czy stacjonarny]]=1, telefony[[#This Row],[zakonczenie]]-telefony[[#This Row],[rozpoczecie]]+J2125, J2125)</f>
        <v>8.7336458333333287</v>
      </c>
      <c r="K2126" s="9">
        <f>IF(telefony[[#This Row],[Czy komórkowy]]=1, telefony[[#This Row],[zakonczenie]]-telefony[[#This Row],[rozpoczecie]]+K2125, K2125)</f>
        <v>2.8701736111111118</v>
      </c>
      <c r="L2126" s="9">
        <f>IF(telefony[[#This Row],[Czy zagraniczne]]=1, telefony[[#This Row],[zakonczenie]]-telefony[[#This Row],[rozpoczecie]]+L2125, L2125)</f>
        <v>0.61479166666666774</v>
      </c>
      <c r="M2126" s="9">
        <f>IF(telefony[[#This Row],[Czy stacjonarny]]=1, telefony[[#This Row],[zakonczenie]]-telefony[[#This Row],[rozpoczecie]]+M2125, IF(telefony[[#This Row],[Czy komórkowy]]=1, telefony[[#This Row],[zakonczenie]]-telefony[[#This Row],[rozpoczecie]]+M2125, M2125))</f>
        <v>11.603819444444463</v>
      </c>
      <c r="N2126" s="2">
        <f>telefony[[#This Row],[zakonczenie]]-telefony[[#This Row],[rozpoczecie]]</f>
        <v>7.3263888888889239E-3</v>
      </c>
      <c r="O2126">
        <f>IF(telefony[[#This Row],[Czy zagraniczne]]=1, ROUNDUP(telefony[[#This Row],[Trwanie]]*1440,0),0)</f>
        <v>0</v>
      </c>
      <c r="P2126" s="9">
        <f>IF(telefony[[#This Row],[Czy komórkowy]]=1, P2125+telefony[[#This Row],[Trwanie]], P2125)</f>
        <v>2.7055208333333343</v>
      </c>
      <c r="Q2126" s="9">
        <f>IF(telefony[[#This Row],[Czy stacjonarny]]=1, Q2125+telefony[[#This Row],[Trwanie]], Q2125)</f>
        <v>8.3427430555555535</v>
      </c>
    </row>
    <row r="2127" spans="1:17" x14ac:dyDescent="0.25">
      <c r="A2127">
        <v>1731500345</v>
      </c>
      <c r="B2127" s="1">
        <v>42947</v>
      </c>
      <c r="C2127" s="2">
        <v>0.56916666666666671</v>
      </c>
      <c r="D2127" s="2">
        <v>0.57851851851851854</v>
      </c>
      <c r="E2127">
        <f>IF(LEN(telefony[[#This Row],[nr]]) = 7, 1,0)</f>
        <v>0</v>
      </c>
      <c r="F2127">
        <f>IF(LEN(telefony[[#This Row],[nr]]) = 8, 1,0)</f>
        <v>0</v>
      </c>
      <c r="G2127">
        <f>IF(LEN(telefony[[#This Row],[nr]]) &gt;= 10, 1,0)</f>
        <v>1</v>
      </c>
      <c r="H2127">
        <f>IF(AND(MID(telefony[[#This Row],[nr]],1,2)="12",  telefony[[#This Row],[Czy stacjonarny]]=1), 1,0)</f>
        <v>0</v>
      </c>
      <c r="I2127" s="2">
        <f>IF(telefony[[#This Row],[Czy stacjonarny na 12]]=1, telefony[[#This Row],[zakonczenie]]-telefony[[#This Row],[rozpoczecie]]+I2126, I2126)</f>
        <v>0.13293981481481454</v>
      </c>
      <c r="J2127" s="9">
        <f>IF(telefony[[#This Row],[Czy stacjonarny]]=1, telefony[[#This Row],[zakonczenie]]-telefony[[#This Row],[rozpoczecie]]+J2126, J2126)</f>
        <v>8.7336458333333287</v>
      </c>
      <c r="K2127" s="9">
        <f>IF(telefony[[#This Row],[Czy komórkowy]]=1, telefony[[#This Row],[zakonczenie]]-telefony[[#This Row],[rozpoczecie]]+K2126, K2126)</f>
        <v>2.8701736111111118</v>
      </c>
      <c r="L2127" s="9">
        <f>IF(telefony[[#This Row],[Czy zagraniczne]]=1, telefony[[#This Row],[zakonczenie]]-telefony[[#This Row],[rozpoczecie]]+L2126, L2126)</f>
        <v>0.62414351851851957</v>
      </c>
      <c r="M2127" s="9">
        <f>IF(telefony[[#This Row],[Czy stacjonarny]]=1, telefony[[#This Row],[zakonczenie]]-telefony[[#This Row],[rozpoczecie]]+M2126, IF(telefony[[#This Row],[Czy komórkowy]]=1, telefony[[#This Row],[zakonczenie]]-telefony[[#This Row],[rozpoczecie]]+M2126, M2126))</f>
        <v>11.603819444444463</v>
      </c>
      <c r="N2127" s="2">
        <f>telefony[[#This Row],[zakonczenie]]-telefony[[#This Row],[rozpoczecie]]</f>
        <v>9.3518518518518334E-3</v>
      </c>
      <c r="O2127">
        <f>IF(telefony[[#This Row],[Czy zagraniczne]]=1, ROUNDUP(telefony[[#This Row],[Trwanie]]*1440,0),0)</f>
        <v>14</v>
      </c>
      <c r="P2127" s="9">
        <f>IF(telefony[[#This Row],[Czy komórkowy]]=1, P2126+telefony[[#This Row],[Trwanie]], P2126)</f>
        <v>2.7055208333333343</v>
      </c>
      <c r="Q2127" s="9">
        <f>IF(telefony[[#This Row],[Czy stacjonarny]]=1, Q2126+telefony[[#This Row],[Trwanie]], Q2126)</f>
        <v>8.3427430555555535</v>
      </c>
    </row>
    <row r="2128" spans="1:17" x14ac:dyDescent="0.25">
      <c r="A2128">
        <v>5926011</v>
      </c>
      <c r="B2128" s="1">
        <v>42947</v>
      </c>
      <c r="C2128" s="2">
        <v>0.57268518518518519</v>
      </c>
      <c r="D2128" s="2">
        <v>0.58170138888888889</v>
      </c>
      <c r="E2128">
        <f>IF(LEN(telefony[[#This Row],[nr]]) = 7, 1,0)</f>
        <v>1</v>
      </c>
      <c r="F2128">
        <f>IF(LEN(telefony[[#This Row],[nr]]) = 8, 1,0)</f>
        <v>0</v>
      </c>
      <c r="G2128">
        <f>IF(LEN(telefony[[#This Row],[nr]]) &gt;= 10, 1,0)</f>
        <v>0</v>
      </c>
      <c r="H2128">
        <f>IF(AND(MID(telefony[[#This Row],[nr]],1,2)="12",  telefony[[#This Row],[Czy stacjonarny]]=1), 1,0)</f>
        <v>0</v>
      </c>
      <c r="I2128" s="2">
        <f>IF(telefony[[#This Row],[Czy stacjonarny na 12]]=1, telefony[[#This Row],[zakonczenie]]-telefony[[#This Row],[rozpoczecie]]+I2127, I2127)</f>
        <v>0.13293981481481454</v>
      </c>
      <c r="J2128" s="9">
        <f>IF(telefony[[#This Row],[Czy stacjonarny]]=1, telefony[[#This Row],[zakonczenie]]-telefony[[#This Row],[rozpoczecie]]+J2127, J2127)</f>
        <v>8.7426620370370323</v>
      </c>
      <c r="K2128" s="9">
        <f>IF(telefony[[#This Row],[Czy komórkowy]]=1, telefony[[#This Row],[zakonczenie]]-telefony[[#This Row],[rozpoczecie]]+K2127, K2127)</f>
        <v>2.8701736111111118</v>
      </c>
      <c r="L2128" s="9">
        <f>IF(telefony[[#This Row],[Czy zagraniczne]]=1, telefony[[#This Row],[zakonczenie]]-telefony[[#This Row],[rozpoczecie]]+L2127, L2127)</f>
        <v>0.62414351851851957</v>
      </c>
      <c r="M2128" s="9">
        <f>IF(telefony[[#This Row],[Czy stacjonarny]]=1, telefony[[#This Row],[zakonczenie]]-telefony[[#This Row],[rozpoczecie]]+M2127, IF(telefony[[#This Row],[Czy komórkowy]]=1, telefony[[#This Row],[zakonczenie]]-telefony[[#This Row],[rozpoczecie]]+M2127, M2127))</f>
        <v>11.612835648148167</v>
      </c>
      <c r="N2128" s="2">
        <f>telefony[[#This Row],[zakonczenie]]-telefony[[#This Row],[rozpoczecie]]</f>
        <v>9.0162037037037068E-3</v>
      </c>
      <c r="O2128">
        <f>IF(telefony[[#This Row],[Czy zagraniczne]]=1, ROUNDUP(telefony[[#This Row],[Trwanie]]*1440,0),0)</f>
        <v>0</v>
      </c>
      <c r="P2128" s="9">
        <f>IF(telefony[[#This Row],[Czy komórkowy]]=1, P2127+telefony[[#This Row],[Trwanie]], P2127)</f>
        <v>2.7055208333333343</v>
      </c>
      <c r="Q2128" s="9">
        <f>IF(telefony[[#This Row],[Czy stacjonarny]]=1, Q2127+telefony[[#This Row],[Trwanie]], Q2127)</f>
        <v>8.3517592592592571</v>
      </c>
    </row>
    <row r="2129" spans="1:17" x14ac:dyDescent="0.25">
      <c r="A2129">
        <v>6408952</v>
      </c>
      <c r="B2129" s="1">
        <v>42947</v>
      </c>
      <c r="C2129" s="2">
        <v>0.57740740740740737</v>
      </c>
      <c r="D2129" s="2">
        <v>0.58895833333333336</v>
      </c>
      <c r="E2129">
        <f>IF(LEN(telefony[[#This Row],[nr]]) = 7, 1,0)</f>
        <v>1</v>
      </c>
      <c r="F2129">
        <f>IF(LEN(telefony[[#This Row],[nr]]) = 8, 1,0)</f>
        <v>0</v>
      </c>
      <c r="G2129">
        <f>IF(LEN(telefony[[#This Row],[nr]]) &gt;= 10, 1,0)</f>
        <v>0</v>
      </c>
      <c r="H2129">
        <f>IF(AND(MID(telefony[[#This Row],[nr]],1,2)="12",  telefony[[#This Row],[Czy stacjonarny]]=1), 1,0)</f>
        <v>0</v>
      </c>
      <c r="I2129" s="2">
        <f>IF(telefony[[#This Row],[Czy stacjonarny na 12]]=1, telefony[[#This Row],[zakonczenie]]-telefony[[#This Row],[rozpoczecie]]+I2128, I2128)</f>
        <v>0.13293981481481454</v>
      </c>
      <c r="J2129" s="9">
        <f>IF(telefony[[#This Row],[Czy stacjonarny]]=1, telefony[[#This Row],[zakonczenie]]-telefony[[#This Row],[rozpoczecie]]+J2128, J2128)</f>
        <v>8.7542129629629581</v>
      </c>
      <c r="K2129" s="9">
        <f>IF(telefony[[#This Row],[Czy komórkowy]]=1, telefony[[#This Row],[zakonczenie]]-telefony[[#This Row],[rozpoczecie]]+K2128, K2128)</f>
        <v>2.8701736111111118</v>
      </c>
      <c r="L2129" s="9">
        <f>IF(telefony[[#This Row],[Czy zagraniczne]]=1, telefony[[#This Row],[zakonczenie]]-telefony[[#This Row],[rozpoczecie]]+L2128, L2128)</f>
        <v>0.62414351851851957</v>
      </c>
      <c r="M2129" s="9">
        <f>IF(telefony[[#This Row],[Czy stacjonarny]]=1, telefony[[#This Row],[zakonczenie]]-telefony[[#This Row],[rozpoczecie]]+M2128, IF(telefony[[#This Row],[Czy komórkowy]]=1, telefony[[#This Row],[zakonczenie]]-telefony[[#This Row],[rozpoczecie]]+M2128, M2128))</f>
        <v>11.624386574074093</v>
      </c>
      <c r="N2129" s="2">
        <f>telefony[[#This Row],[zakonczenie]]-telefony[[#This Row],[rozpoczecie]]</f>
        <v>1.1550925925925992E-2</v>
      </c>
      <c r="O2129">
        <f>IF(telefony[[#This Row],[Czy zagraniczne]]=1, ROUNDUP(telefony[[#This Row],[Trwanie]]*1440,0),0)</f>
        <v>0</v>
      </c>
      <c r="P2129" s="9">
        <f>IF(telefony[[#This Row],[Czy komórkowy]]=1, P2128+telefony[[#This Row],[Trwanie]], P2128)</f>
        <v>2.7055208333333343</v>
      </c>
      <c r="Q2129" s="9">
        <f>IF(telefony[[#This Row],[Czy stacjonarny]]=1, Q2128+telefony[[#This Row],[Trwanie]], Q2128)</f>
        <v>8.363310185185183</v>
      </c>
    </row>
    <row r="2130" spans="1:17" x14ac:dyDescent="0.25">
      <c r="A2130">
        <v>53370610</v>
      </c>
      <c r="B2130" s="1">
        <v>42947</v>
      </c>
      <c r="C2130" s="2">
        <v>0.57822916666666668</v>
      </c>
      <c r="D2130" s="2">
        <v>0.57994212962962965</v>
      </c>
      <c r="E2130">
        <f>IF(LEN(telefony[[#This Row],[nr]]) = 7, 1,0)</f>
        <v>0</v>
      </c>
      <c r="F2130">
        <f>IF(LEN(telefony[[#This Row],[nr]]) = 8, 1,0)</f>
        <v>1</v>
      </c>
      <c r="G2130">
        <f>IF(LEN(telefony[[#This Row],[nr]]) &gt;= 10, 1,0)</f>
        <v>0</v>
      </c>
      <c r="H2130">
        <f>IF(AND(MID(telefony[[#This Row],[nr]],1,2)="12",  telefony[[#This Row],[Czy stacjonarny]]=1), 1,0)</f>
        <v>0</v>
      </c>
      <c r="I2130" s="2">
        <f>IF(telefony[[#This Row],[Czy stacjonarny na 12]]=1, telefony[[#This Row],[zakonczenie]]-telefony[[#This Row],[rozpoczecie]]+I2129, I2129)</f>
        <v>0.13293981481481454</v>
      </c>
      <c r="J2130" s="9">
        <f>IF(telefony[[#This Row],[Czy stacjonarny]]=1, telefony[[#This Row],[zakonczenie]]-telefony[[#This Row],[rozpoczecie]]+J2129, J2129)</f>
        <v>8.7542129629629581</v>
      </c>
      <c r="K2130" s="9">
        <f>IF(telefony[[#This Row],[Czy komórkowy]]=1, telefony[[#This Row],[zakonczenie]]-telefony[[#This Row],[rozpoczecie]]+K2129, K2129)</f>
        <v>2.8718865740740749</v>
      </c>
      <c r="L2130" s="9">
        <f>IF(telefony[[#This Row],[Czy zagraniczne]]=1, telefony[[#This Row],[zakonczenie]]-telefony[[#This Row],[rozpoczecie]]+L2129, L2129)</f>
        <v>0.62414351851851957</v>
      </c>
      <c r="M2130" s="9">
        <f>IF(telefony[[#This Row],[Czy stacjonarny]]=1, telefony[[#This Row],[zakonczenie]]-telefony[[#This Row],[rozpoczecie]]+M2129, IF(telefony[[#This Row],[Czy komórkowy]]=1, telefony[[#This Row],[zakonczenie]]-telefony[[#This Row],[rozpoczecie]]+M2129, M2129))</f>
        <v>11.626099537037055</v>
      </c>
      <c r="N2130" s="2">
        <f>telefony[[#This Row],[zakonczenie]]-telefony[[#This Row],[rozpoczecie]]</f>
        <v>1.7129629629629717E-3</v>
      </c>
      <c r="O2130">
        <f>IF(telefony[[#This Row],[Czy zagraniczne]]=1, ROUNDUP(telefony[[#This Row],[Trwanie]]*1440,0),0)</f>
        <v>0</v>
      </c>
      <c r="P2130" s="9">
        <f>IF(telefony[[#This Row],[Czy komórkowy]]=1, P2129+telefony[[#This Row],[Trwanie]], P2129)</f>
        <v>2.7072337962962973</v>
      </c>
      <c r="Q2130" s="9">
        <f>IF(telefony[[#This Row],[Czy stacjonarny]]=1, Q2129+telefony[[#This Row],[Trwanie]], Q2129)</f>
        <v>8.363310185185183</v>
      </c>
    </row>
    <row r="2131" spans="1:17" x14ac:dyDescent="0.25">
      <c r="A2131">
        <v>8060169</v>
      </c>
      <c r="B2131" s="1">
        <v>42947</v>
      </c>
      <c r="C2131" s="2">
        <v>0.57874999999999999</v>
      </c>
      <c r="D2131" s="2">
        <v>0.58307870370370374</v>
      </c>
      <c r="E2131">
        <f>IF(LEN(telefony[[#This Row],[nr]]) = 7, 1,0)</f>
        <v>1</v>
      </c>
      <c r="F2131">
        <f>IF(LEN(telefony[[#This Row],[nr]]) = 8, 1,0)</f>
        <v>0</v>
      </c>
      <c r="G2131">
        <f>IF(LEN(telefony[[#This Row],[nr]]) &gt;= 10, 1,0)</f>
        <v>0</v>
      </c>
      <c r="H2131">
        <f>IF(AND(MID(telefony[[#This Row],[nr]],1,2)="12",  telefony[[#This Row],[Czy stacjonarny]]=1), 1,0)</f>
        <v>0</v>
      </c>
      <c r="I2131" s="2">
        <f>IF(telefony[[#This Row],[Czy stacjonarny na 12]]=1, telefony[[#This Row],[zakonczenie]]-telefony[[#This Row],[rozpoczecie]]+I2130, I2130)</f>
        <v>0.13293981481481454</v>
      </c>
      <c r="J2131" s="9">
        <f>IF(telefony[[#This Row],[Czy stacjonarny]]=1, telefony[[#This Row],[zakonczenie]]-telefony[[#This Row],[rozpoczecie]]+J2130, J2130)</f>
        <v>8.7585416666666625</v>
      </c>
      <c r="K2131" s="9">
        <f>IF(telefony[[#This Row],[Czy komórkowy]]=1, telefony[[#This Row],[zakonczenie]]-telefony[[#This Row],[rozpoczecie]]+K2130, K2130)</f>
        <v>2.8718865740740749</v>
      </c>
      <c r="L2131" s="9">
        <f>IF(telefony[[#This Row],[Czy zagraniczne]]=1, telefony[[#This Row],[zakonczenie]]-telefony[[#This Row],[rozpoczecie]]+L2130, L2130)</f>
        <v>0.62414351851851957</v>
      </c>
      <c r="M2131" s="9">
        <f>IF(telefony[[#This Row],[Czy stacjonarny]]=1, telefony[[#This Row],[zakonczenie]]-telefony[[#This Row],[rozpoczecie]]+M2130, IF(telefony[[#This Row],[Czy komórkowy]]=1, telefony[[#This Row],[zakonczenie]]-telefony[[#This Row],[rozpoczecie]]+M2130, M2130))</f>
        <v>11.630428240740759</v>
      </c>
      <c r="N2131" s="2">
        <f>telefony[[#This Row],[zakonczenie]]-telefony[[#This Row],[rozpoczecie]]</f>
        <v>4.3287037037037512E-3</v>
      </c>
      <c r="O2131">
        <f>IF(telefony[[#This Row],[Czy zagraniczne]]=1, ROUNDUP(telefony[[#This Row],[Trwanie]]*1440,0),0)</f>
        <v>0</v>
      </c>
      <c r="P2131" s="9">
        <f>IF(telefony[[#This Row],[Czy komórkowy]]=1, P2130+telefony[[#This Row],[Trwanie]], P2130)</f>
        <v>2.7072337962962973</v>
      </c>
      <c r="Q2131" s="9">
        <f>IF(telefony[[#This Row],[Czy stacjonarny]]=1, Q2130+telefony[[#This Row],[Trwanie]], Q2130)</f>
        <v>8.3676388888888873</v>
      </c>
    </row>
    <row r="2132" spans="1:17" x14ac:dyDescent="0.25">
      <c r="A2132">
        <v>9147613</v>
      </c>
      <c r="B2132" s="1">
        <v>42947</v>
      </c>
      <c r="C2132" s="2">
        <v>0.57952546296296292</v>
      </c>
      <c r="D2132" s="2">
        <v>0.58090277777777777</v>
      </c>
      <c r="E2132">
        <f>IF(LEN(telefony[[#This Row],[nr]]) = 7, 1,0)</f>
        <v>1</v>
      </c>
      <c r="F2132">
        <f>IF(LEN(telefony[[#This Row],[nr]]) = 8, 1,0)</f>
        <v>0</v>
      </c>
      <c r="G2132">
        <f>IF(LEN(telefony[[#This Row],[nr]]) &gt;= 10, 1,0)</f>
        <v>0</v>
      </c>
      <c r="H2132">
        <f>IF(AND(MID(telefony[[#This Row],[nr]],1,2)="12",  telefony[[#This Row],[Czy stacjonarny]]=1), 1,0)</f>
        <v>0</v>
      </c>
      <c r="I2132" s="2">
        <f>IF(telefony[[#This Row],[Czy stacjonarny na 12]]=1, telefony[[#This Row],[zakonczenie]]-telefony[[#This Row],[rozpoczecie]]+I2131, I2131)</f>
        <v>0.13293981481481454</v>
      </c>
      <c r="J2132" s="9">
        <f>IF(telefony[[#This Row],[Czy stacjonarny]]=1, telefony[[#This Row],[zakonczenie]]-telefony[[#This Row],[rozpoczecie]]+J2131, J2131)</f>
        <v>8.7599189814814764</v>
      </c>
      <c r="K2132" s="9">
        <f>IF(telefony[[#This Row],[Czy komórkowy]]=1, telefony[[#This Row],[zakonczenie]]-telefony[[#This Row],[rozpoczecie]]+K2131, K2131)</f>
        <v>2.8718865740740749</v>
      </c>
      <c r="L2132" s="9">
        <f>IF(telefony[[#This Row],[Czy zagraniczne]]=1, telefony[[#This Row],[zakonczenie]]-telefony[[#This Row],[rozpoczecie]]+L2131, L2131)</f>
        <v>0.62414351851851957</v>
      </c>
      <c r="M2132" s="9">
        <f>IF(telefony[[#This Row],[Czy stacjonarny]]=1, telefony[[#This Row],[zakonczenie]]-telefony[[#This Row],[rozpoczecie]]+M2131, IF(telefony[[#This Row],[Czy komórkowy]]=1, telefony[[#This Row],[zakonczenie]]-telefony[[#This Row],[rozpoczecie]]+M2131, M2131))</f>
        <v>11.631805555555573</v>
      </c>
      <c r="N2132" s="2">
        <f>telefony[[#This Row],[zakonczenie]]-telefony[[#This Row],[rozpoczecie]]</f>
        <v>1.3773148148148451E-3</v>
      </c>
      <c r="O2132">
        <f>IF(telefony[[#This Row],[Czy zagraniczne]]=1, ROUNDUP(telefony[[#This Row],[Trwanie]]*1440,0),0)</f>
        <v>0</v>
      </c>
      <c r="P2132" s="9">
        <f>IF(telefony[[#This Row],[Czy komórkowy]]=1, P2131+telefony[[#This Row],[Trwanie]], P2131)</f>
        <v>2.7072337962962973</v>
      </c>
      <c r="Q2132" s="9">
        <f>IF(telefony[[#This Row],[Czy stacjonarny]]=1, Q2131+telefony[[#This Row],[Trwanie]], Q2131)</f>
        <v>8.3690162037037013</v>
      </c>
    </row>
    <row r="2133" spans="1:17" x14ac:dyDescent="0.25">
      <c r="A2133">
        <v>4505950</v>
      </c>
      <c r="B2133" s="1">
        <v>42947</v>
      </c>
      <c r="C2133" s="2">
        <v>0.58163194444444444</v>
      </c>
      <c r="D2133" s="2">
        <v>0.5872222222222222</v>
      </c>
      <c r="E2133">
        <f>IF(LEN(telefony[[#This Row],[nr]]) = 7, 1,0)</f>
        <v>1</v>
      </c>
      <c r="F2133">
        <f>IF(LEN(telefony[[#This Row],[nr]]) = 8, 1,0)</f>
        <v>0</v>
      </c>
      <c r="G2133">
        <f>IF(LEN(telefony[[#This Row],[nr]]) &gt;= 10, 1,0)</f>
        <v>0</v>
      </c>
      <c r="H2133">
        <f>IF(AND(MID(telefony[[#This Row],[nr]],1,2)="12",  telefony[[#This Row],[Czy stacjonarny]]=1), 1,0)</f>
        <v>0</v>
      </c>
      <c r="I2133" s="2">
        <f>IF(telefony[[#This Row],[Czy stacjonarny na 12]]=1, telefony[[#This Row],[zakonczenie]]-telefony[[#This Row],[rozpoczecie]]+I2132, I2132)</f>
        <v>0.13293981481481454</v>
      </c>
      <c r="J2133" s="9">
        <f>IF(telefony[[#This Row],[Czy stacjonarny]]=1, telefony[[#This Row],[zakonczenie]]-telefony[[#This Row],[rozpoczecie]]+J2132, J2132)</f>
        <v>8.7655092592592538</v>
      </c>
      <c r="K2133" s="9">
        <f>IF(telefony[[#This Row],[Czy komórkowy]]=1, telefony[[#This Row],[zakonczenie]]-telefony[[#This Row],[rozpoczecie]]+K2132, K2132)</f>
        <v>2.8718865740740749</v>
      </c>
      <c r="L2133" s="9">
        <f>IF(telefony[[#This Row],[Czy zagraniczne]]=1, telefony[[#This Row],[zakonczenie]]-telefony[[#This Row],[rozpoczecie]]+L2132, L2132)</f>
        <v>0.62414351851851957</v>
      </c>
      <c r="M2133" s="9">
        <f>IF(telefony[[#This Row],[Czy stacjonarny]]=1, telefony[[#This Row],[zakonczenie]]-telefony[[#This Row],[rozpoczecie]]+M2132, IF(telefony[[#This Row],[Czy komórkowy]]=1, telefony[[#This Row],[zakonczenie]]-telefony[[#This Row],[rozpoczecie]]+M2132, M2132))</f>
        <v>11.63739583333335</v>
      </c>
      <c r="N2133" s="2">
        <f>telefony[[#This Row],[zakonczenie]]-telefony[[#This Row],[rozpoczecie]]</f>
        <v>5.5902777777777635E-3</v>
      </c>
      <c r="O2133">
        <f>IF(telefony[[#This Row],[Czy zagraniczne]]=1, ROUNDUP(telefony[[#This Row],[Trwanie]]*1440,0),0)</f>
        <v>0</v>
      </c>
      <c r="P2133" s="9">
        <f>IF(telefony[[#This Row],[Czy komórkowy]]=1, P2132+telefony[[#This Row],[Trwanie]], P2132)</f>
        <v>2.7072337962962973</v>
      </c>
      <c r="Q2133" s="9">
        <f>IF(telefony[[#This Row],[Czy stacjonarny]]=1, Q2132+telefony[[#This Row],[Trwanie]], Q2132)</f>
        <v>8.3746064814814787</v>
      </c>
    </row>
    <row r="2134" spans="1:17" x14ac:dyDescent="0.25">
      <c r="A2134">
        <v>3537655</v>
      </c>
      <c r="B2134" s="1">
        <v>42947</v>
      </c>
      <c r="C2134" s="2">
        <v>0.58287037037037037</v>
      </c>
      <c r="D2134" s="2">
        <v>0.58347222222222217</v>
      </c>
      <c r="E2134">
        <f>IF(LEN(telefony[[#This Row],[nr]]) = 7, 1,0)</f>
        <v>1</v>
      </c>
      <c r="F2134">
        <f>IF(LEN(telefony[[#This Row],[nr]]) = 8, 1,0)</f>
        <v>0</v>
      </c>
      <c r="G2134">
        <f>IF(LEN(telefony[[#This Row],[nr]]) &gt;= 10, 1,0)</f>
        <v>0</v>
      </c>
      <c r="H2134">
        <f>IF(AND(MID(telefony[[#This Row],[nr]],1,2)="12",  telefony[[#This Row],[Czy stacjonarny]]=1), 1,0)</f>
        <v>0</v>
      </c>
      <c r="I2134" s="2">
        <f>IF(telefony[[#This Row],[Czy stacjonarny na 12]]=1, telefony[[#This Row],[zakonczenie]]-telefony[[#This Row],[rozpoczecie]]+I2133, I2133)</f>
        <v>0.13293981481481454</v>
      </c>
      <c r="J2134" s="9">
        <f>IF(telefony[[#This Row],[Czy stacjonarny]]=1, telefony[[#This Row],[zakonczenie]]-telefony[[#This Row],[rozpoczecie]]+J2133, J2133)</f>
        <v>8.7661111111111047</v>
      </c>
      <c r="K2134" s="9">
        <f>IF(telefony[[#This Row],[Czy komórkowy]]=1, telefony[[#This Row],[zakonczenie]]-telefony[[#This Row],[rozpoczecie]]+K2133, K2133)</f>
        <v>2.8718865740740749</v>
      </c>
      <c r="L2134" s="9">
        <f>IF(telefony[[#This Row],[Czy zagraniczne]]=1, telefony[[#This Row],[zakonczenie]]-telefony[[#This Row],[rozpoczecie]]+L2133, L2133)</f>
        <v>0.62414351851851957</v>
      </c>
      <c r="M2134" s="9">
        <f>IF(telefony[[#This Row],[Czy stacjonarny]]=1, telefony[[#This Row],[zakonczenie]]-telefony[[#This Row],[rozpoczecie]]+M2133, IF(telefony[[#This Row],[Czy komórkowy]]=1, telefony[[#This Row],[zakonczenie]]-telefony[[#This Row],[rozpoczecie]]+M2133, M2133))</f>
        <v>11.637997685185201</v>
      </c>
      <c r="N2134" s="2">
        <f>telefony[[#This Row],[zakonczenie]]-telefony[[#This Row],[rozpoczecie]]</f>
        <v>6.018518518517979E-4</v>
      </c>
      <c r="O2134">
        <f>IF(telefony[[#This Row],[Czy zagraniczne]]=1, ROUNDUP(telefony[[#This Row],[Trwanie]]*1440,0),0)</f>
        <v>0</v>
      </c>
      <c r="P2134" s="9">
        <f>IF(telefony[[#This Row],[Czy komórkowy]]=1, P2133+telefony[[#This Row],[Trwanie]], P2133)</f>
        <v>2.7072337962962973</v>
      </c>
      <c r="Q2134" s="9">
        <f>IF(telefony[[#This Row],[Czy stacjonarny]]=1, Q2133+telefony[[#This Row],[Trwanie]], Q2133)</f>
        <v>8.3752083333333296</v>
      </c>
    </row>
    <row r="2135" spans="1:17" x14ac:dyDescent="0.25">
      <c r="A2135">
        <v>1583683</v>
      </c>
      <c r="B2135" s="1">
        <v>42947</v>
      </c>
      <c r="C2135" s="2">
        <v>0.58784722222222219</v>
      </c>
      <c r="D2135" s="2">
        <v>0.58940972222222221</v>
      </c>
      <c r="E2135">
        <f>IF(LEN(telefony[[#This Row],[nr]]) = 7, 1,0)</f>
        <v>1</v>
      </c>
      <c r="F2135">
        <f>IF(LEN(telefony[[#This Row],[nr]]) = 8, 1,0)</f>
        <v>0</v>
      </c>
      <c r="G2135">
        <f>IF(LEN(telefony[[#This Row],[nr]]) &gt;= 10, 1,0)</f>
        <v>0</v>
      </c>
      <c r="H2135">
        <f>IF(AND(MID(telefony[[#This Row],[nr]],1,2)="12",  telefony[[#This Row],[Czy stacjonarny]]=1), 1,0)</f>
        <v>0</v>
      </c>
      <c r="I2135" s="2">
        <f>IF(telefony[[#This Row],[Czy stacjonarny na 12]]=1, telefony[[#This Row],[zakonczenie]]-telefony[[#This Row],[rozpoczecie]]+I2134, I2134)</f>
        <v>0.13293981481481454</v>
      </c>
      <c r="J2135" s="9">
        <f>IF(telefony[[#This Row],[Czy stacjonarny]]=1, telefony[[#This Row],[zakonczenie]]-telefony[[#This Row],[rozpoczecie]]+J2134, J2134)</f>
        <v>8.7676736111111051</v>
      </c>
      <c r="K2135" s="9">
        <f>IF(telefony[[#This Row],[Czy komórkowy]]=1, telefony[[#This Row],[zakonczenie]]-telefony[[#This Row],[rozpoczecie]]+K2134, K2134)</f>
        <v>2.8718865740740749</v>
      </c>
      <c r="L2135" s="9">
        <f>IF(telefony[[#This Row],[Czy zagraniczne]]=1, telefony[[#This Row],[zakonczenie]]-telefony[[#This Row],[rozpoczecie]]+L2134, L2134)</f>
        <v>0.62414351851851957</v>
      </c>
      <c r="M2135" s="9">
        <f>IF(telefony[[#This Row],[Czy stacjonarny]]=1, telefony[[#This Row],[zakonczenie]]-telefony[[#This Row],[rozpoczecie]]+M2134, IF(telefony[[#This Row],[Czy komórkowy]]=1, telefony[[#This Row],[zakonczenie]]-telefony[[#This Row],[rozpoczecie]]+M2134, M2134))</f>
        <v>11.639560185185202</v>
      </c>
      <c r="N2135" s="2">
        <f>telefony[[#This Row],[zakonczenie]]-telefony[[#This Row],[rozpoczecie]]</f>
        <v>1.5625000000000222E-3</v>
      </c>
      <c r="O2135">
        <f>IF(telefony[[#This Row],[Czy zagraniczne]]=1, ROUNDUP(telefony[[#This Row],[Trwanie]]*1440,0),0)</f>
        <v>0</v>
      </c>
      <c r="P2135" s="9">
        <f>IF(telefony[[#This Row],[Czy komórkowy]]=1, P2134+telefony[[#This Row],[Trwanie]], P2134)</f>
        <v>2.7072337962962973</v>
      </c>
      <c r="Q2135" s="9">
        <f>IF(telefony[[#This Row],[Czy stacjonarny]]=1, Q2134+telefony[[#This Row],[Trwanie]], Q2134)</f>
        <v>8.3767708333333299</v>
      </c>
    </row>
    <row r="2136" spans="1:17" x14ac:dyDescent="0.25">
      <c r="A2136">
        <v>96302157</v>
      </c>
      <c r="B2136" s="1">
        <v>42947</v>
      </c>
      <c r="C2136" s="2">
        <v>0.59052083333333338</v>
      </c>
      <c r="D2136" s="2">
        <v>0.59702546296296299</v>
      </c>
      <c r="E2136">
        <f>IF(LEN(telefony[[#This Row],[nr]]) = 7, 1,0)</f>
        <v>0</v>
      </c>
      <c r="F2136">
        <f>IF(LEN(telefony[[#This Row],[nr]]) = 8, 1,0)</f>
        <v>1</v>
      </c>
      <c r="G2136">
        <f>IF(LEN(telefony[[#This Row],[nr]]) &gt;= 10, 1,0)</f>
        <v>0</v>
      </c>
      <c r="H2136">
        <f>IF(AND(MID(telefony[[#This Row],[nr]],1,2)="12",  telefony[[#This Row],[Czy stacjonarny]]=1), 1,0)</f>
        <v>0</v>
      </c>
      <c r="I2136" s="2">
        <f>IF(telefony[[#This Row],[Czy stacjonarny na 12]]=1, telefony[[#This Row],[zakonczenie]]-telefony[[#This Row],[rozpoczecie]]+I2135, I2135)</f>
        <v>0.13293981481481454</v>
      </c>
      <c r="J2136" s="9">
        <f>IF(telefony[[#This Row],[Czy stacjonarny]]=1, telefony[[#This Row],[zakonczenie]]-telefony[[#This Row],[rozpoczecie]]+J2135, J2135)</f>
        <v>8.7676736111111051</v>
      </c>
      <c r="K2136" s="9">
        <f>IF(telefony[[#This Row],[Czy komórkowy]]=1, telefony[[#This Row],[zakonczenie]]-telefony[[#This Row],[rozpoczecie]]+K2135, K2135)</f>
        <v>2.8783912037037043</v>
      </c>
      <c r="L2136" s="9">
        <f>IF(telefony[[#This Row],[Czy zagraniczne]]=1, telefony[[#This Row],[zakonczenie]]-telefony[[#This Row],[rozpoczecie]]+L2135, L2135)</f>
        <v>0.62414351851851957</v>
      </c>
      <c r="M2136" s="9">
        <f>IF(telefony[[#This Row],[Czy stacjonarny]]=1, telefony[[#This Row],[zakonczenie]]-telefony[[#This Row],[rozpoczecie]]+M2135, IF(telefony[[#This Row],[Czy komórkowy]]=1, telefony[[#This Row],[zakonczenie]]-telefony[[#This Row],[rozpoczecie]]+M2135, M2135))</f>
        <v>11.646064814814832</v>
      </c>
      <c r="N2136" s="2">
        <f>telefony[[#This Row],[zakonczenie]]-telefony[[#This Row],[rozpoczecie]]</f>
        <v>6.5046296296296102E-3</v>
      </c>
      <c r="O2136">
        <f>IF(telefony[[#This Row],[Czy zagraniczne]]=1, ROUNDUP(telefony[[#This Row],[Trwanie]]*1440,0),0)</f>
        <v>0</v>
      </c>
      <c r="P2136" s="9">
        <f>IF(telefony[[#This Row],[Czy komórkowy]]=1, P2135+telefony[[#This Row],[Trwanie]], P2135)</f>
        <v>2.7137384259259267</v>
      </c>
      <c r="Q2136" s="9">
        <f>IF(telefony[[#This Row],[Czy stacjonarny]]=1, Q2135+telefony[[#This Row],[Trwanie]], Q2135)</f>
        <v>8.3767708333333299</v>
      </c>
    </row>
    <row r="2137" spans="1:17" x14ac:dyDescent="0.25">
      <c r="A2137">
        <v>1809111</v>
      </c>
      <c r="B2137" s="1">
        <v>42947</v>
      </c>
      <c r="C2137" s="2">
        <v>0.59290509259259261</v>
      </c>
      <c r="D2137" s="2">
        <v>0.60322916666666671</v>
      </c>
      <c r="E2137">
        <f>IF(LEN(telefony[[#This Row],[nr]]) = 7, 1,0)</f>
        <v>1</v>
      </c>
      <c r="F2137">
        <f>IF(LEN(telefony[[#This Row],[nr]]) = 8, 1,0)</f>
        <v>0</v>
      </c>
      <c r="G2137">
        <f>IF(LEN(telefony[[#This Row],[nr]]) &gt;= 10, 1,0)</f>
        <v>0</v>
      </c>
      <c r="H2137">
        <f>IF(AND(MID(telefony[[#This Row],[nr]],1,2)="12",  telefony[[#This Row],[Czy stacjonarny]]=1), 1,0)</f>
        <v>0</v>
      </c>
      <c r="I2137" s="2">
        <f>IF(telefony[[#This Row],[Czy stacjonarny na 12]]=1, telefony[[#This Row],[zakonczenie]]-telefony[[#This Row],[rozpoczecie]]+I2136, I2136)</f>
        <v>0.13293981481481454</v>
      </c>
      <c r="J2137" s="9">
        <f>IF(telefony[[#This Row],[Czy stacjonarny]]=1, telefony[[#This Row],[zakonczenie]]-telefony[[#This Row],[rozpoczecie]]+J2136, J2136)</f>
        <v>8.7779976851851789</v>
      </c>
      <c r="K2137" s="9">
        <f>IF(telefony[[#This Row],[Czy komórkowy]]=1, telefony[[#This Row],[zakonczenie]]-telefony[[#This Row],[rozpoczecie]]+K2136, K2136)</f>
        <v>2.8783912037037043</v>
      </c>
      <c r="L2137" s="9">
        <f>IF(telefony[[#This Row],[Czy zagraniczne]]=1, telefony[[#This Row],[zakonczenie]]-telefony[[#This Row],[rozpoczecie]]+L2136, L2136)</f>
        <v>0.62414351851851957</v>
      </c>
      <c r="M2137" s="9">
        <f>IF(telefony[[#This Row],[Czy stacjonarny]]=1, telefony[[#This Row],[zakonczenie]]-telefony[[#This Row],[rozpoczecie]]+M2136, IF(telefony[[#This Row],[Czy komórkowy]]=1, telefony[[#This Row],[zakonczenie]]-telefony[[#This Row],[rozpoczecie]]+M2136, M2136))</f>
        <v>11.656388888888905</v>
      </c>
      <c r="N2137" s="2">
        <f>telefony[[#This Row],[zakonczenie]]-telefony[[#This Row],[rozpoczecie]]</f>
        <v>1.0324074074074097E-2</v>
      </c>
      <c r="O2137">
        <f>IF(telefony[[#This Row],[Czy zagraniczne]]=1, ROUNDUP(telefony[[#This Row],[Trwanie]]*1440,0),0)</f>
        <v>0</v>
      </c>
      <c r="P2137" s="9">
        <f>IF(telefony[[#This Row],[Czy komórkowy]]=1, P2136+telefony[[#This Row],[Trwanie]], P2136)</f>
        <v>2.7137384259259267</v>
      </c>
      <c r="Q2137" s="9">
        <f>IF(telefony[[#This Row],[Czy stacjonarny]]=1, Q2136+telefony[[#This Row],[Trwanie]], Q2136)</f>
        <v>8.3870949074074037</v>
      </c>
    </row>
    <row r="2138" spans="1:17" x14ac:dyDescent="0.25">
      <c r="A2138">
        <v>8493652</v>
      </c>
      <c r="B2138" s="1">
        <v>42947</v>
      </c>
      <c r="C2138" s="2">
        <v>0.59569444444444442</v>
      </c>
      <c r="D2138" s="2">
        <v>0.60372685185185182</v>
      </c>
      <c r="E2138">
        <f>IF(LEN(telefony[[#This Row],[nr]]) = 7, 1,0)</f>
        <v>1</v>
      </c>
      <c r="F2138">
        <f>IF(LEN(telefony[[#This Row],[nr]]) = 8, 1,0)</f>
        <v>0</v>
      </c>
      <c r="G2138">
        <f>IF(LEN(telefony[[#This Row],[nr]]) &gt;= 10, 1,0)</f>
        <v>0</v>
      </c>
      <c r="H2138">
        <f>IF(AND(MID(telefony[[#This Row],[nr]],1,2)="12",  telefony[[#This Row],[Czy stacjonarny]]=1), 1,0)</f>
        <v>0</v>
      </c>
      <c r="I2138" s="2">
        <f>IF(telefony[[#This Row],[Czy stacjonarny na 12]]=1, telefony[[#This Row],[zakonczenie]]-telefony[[#This Row],[rozpoczecie]]+I2137, I2137)</f>
        <v>0.13293981481481454</v>
      </c>
      <c r="J2138" s="9">
        <f>IF(telefony[[#This Row],[Czy stacjonarny]]=1, telefony[[#This Row],[zakonczenie]]-telefony[[#This Row],[rozpoczecie]]+J2137, J2137)</f>
        <v>8.7860300925925863</v>
      </c>
      <c r="K2138" s="9">
        <f>IF(telefony[[#This Row],[Czy komórkowy]]=1, telefony[[#This Row],[zakonczenie]]-telefony[[#This Row],[rozpoczecie]]+K2137, K2137)</f>
        <v>2.8783912037037043</v>
      </c>
      <c r="L2138" s="9">
        <f>IF(telefony[[#This Row],[Czy zagraniczne]]=1, telefony[[#This Row],[zakonczenie]]-telefony[[#This Row],[rozpoczecie]]+L2137, L2137)</f>
        <v>0.62414351851851957</v>
      </c>
      <c r="M2138" s="9">
        <f>IF(telefony[[#This Row],[Czy stacjonarny]]=1, telefony[[#This Row],[zakonczenie]]-telefony[[#This Row],[rozpoczecie]]+M2137, IF(telefony[[#This Row],[Czy komórkowy]]=1, telefony[[#This Row],[zakonczenie]]-telefony[[#This Row],[rozpoczecie]]+M2137, M2137))</f>
        <v>11.664421296296313</v>
      </c>
      <c r="N2138" s="2">
        <f>telefony[[#This Row],[zakonczenie]]-telefony[[#This Row],[rozpoczecie]]</f>
        <v>8.0324074074074048E-3</v>
      </c>
      <c r="O2138">
        <f>IF(telefony[[#This Row],[Czy zagraniczne]]=1, ROUNDUP(telefony[[#This Row],[Trwanie]]*1440,0),0)</f>
        <v>0</v>
      </c>
      <c r="P2138" s="9">
        <f>IF(telefony[[#This Row],[Czy komórkowy]]=1, P2137+telefony[[#This Row],[Trwanie]], P2137)</f>
        <v>2.7137384259259267</v>
      </c>
      <c r="Q2138" s="9">
        <f>IF(telefony[[#This Row],[Czy stacjonarny]]=1, Q2137+telefony[[#This Row],[Trwanie]], Q2137)</f>
        <v>8.3951273148148111</v>
      </c>
    </row>
    <row r="2139" spans="1:17" x14ac:dyDescent="0.25">
      <c r="A2139">
        <v>1026326</v>
      </c>
      <c r="B2139" s="1">
        <v>42947</v>
      </c>
      <c r="C2139" s="2">
        <v>0.59736111111111112</v>
      </c>
      <c r="D2139" s="2">
        <v>0.60046296296296298</v>
      </c>
      <c r="E2139">
        <f>IF(LEN(telefony[[#This Row],[nr]]) = 7, 1,0)</f>
        <v>1</v>
      </c>
      <c r="F2139">
        <f>IF(LEN(telefony[[#This Row],[nr]]) = 8, 1,0)</f>
        <v>0</v>
      </c>
      <c r="G2139">
        <f>IF(LEN(telefony[[#This Row],[nr]]) &gt;= 10, 1,0)</f>
        <v>0</v>
      </c>
      <c r="H2139">
        <f>IF(AND(MID(telefony[[#This Row],[nr]],1,2)="12",  telefony[[#This Row],[Czy stacjonarny]]=1), 1,0)</f>
        <v>0</v>
      </c>
      <c r="I2139" s="2">
        <f>IF(telefony[[#This Row],[Czy stacjonarny na 12]]=1, telefony[[#This Row],[zakonczenie]]-telefony[[#This Row],[rozpoczecie]]+I2138, I2138)</f>
        <v>0.13293981481481454</v>
      </c>
      <c r="J2139" s="9">
        <f>IF(telefony[[#This Row],[Czy stacjonarny]]=1, telefony[[#This Row],[zakonczenie]]-telefony[[#This Row],[rozpoczecie]]+J2138, J2138)</f>
        <v>8.7891319444444385</v>
      </c>
      <c r="K2139" s="9">
        <f>IF(telefony[[#This Row],[Czy komórkowy]]=1, telefony[[#This Row],[zakonczenie]]-telefony[[#This Row],[rozpoczecie]]+K2138, K2138)</f>
        <v>2.8783912037037043</v>
      </c>
      <c r="L2139" s="9">
        <f>IF(telefony[[#This Row],[Czy zagraniczne]]=1, telefony[[#This Row],[zakonczenie]]-telefony[[#This Row],[rozpoczecie]]+L2138, L2138)</f>
        <v>0.62414351851851957</v>
      </c>
      <c r="M2139" s="9">
        <f>IF(telefony[[#This Row],[Czy stacjonarny]]=1, telefony[[#This Row],[zakonczenie]]-telefony[[#This Row],[rozpoczecie]]+M2138, IF(telefony[[#This Row],[Czy komórkowy]]=1, telefony[[#This Row],[zakonczenie]]-telefony[[#This Row],[rozpoczecie]]+M2138, M2138))</f>
        <v>11.667523148148165</v>
      </c>
      <c r="N2139" s="2">
        <f>telefony[[#This Row],[zakonczenie]]-telefony[[#This Row],[rozpoczecie]]</f>
        <v>3.1018518518518556E-3</v>
      </c>
      <c r="O2139">
        <f>IF(telefony[[#This Row],[Czy zagraniczne]]=1, ROUNDUP(telefony[[#This Row],[Trwanie]]*1440,0),0)</f>
        <v>0</v>
      </c>
      <c r="P2139" s="9">
        <f>IF(telefony[[#This Row],[Czy komórkowy]]=1, P2138+telefony[[#This Row],[Trwanie]], P2138)</f>
        <v>2.7137384259259267</v>
      </c>
      <c r="Q2139" s="9">
        <f>IF(telefony[[#This Row],[Czy stacjonarny]]=1, Q2138+telefony[[#This Row],[Trwanie]], Q2138)</f>
        <v>8.3982291666666633</v>
      </c>
    </row>
    <row r="2140" spans="1:17" x14ac:dyDescent="0.25">
      <c r="A2140">
        <v>1475165</v>
      </c>
      <c r="B2140" s="1">
        <v>42947</v>
      </c>
      <c r="C2140" s="2">
        <v>0.60197916666666662</v>
      </c>
      <c r="D2140" s="2">
        <v>0.60856481481481484</v>
      </c>
      <c r="E2140">
        <f>IF(LEN(telefony[[#This Row],[nr]]) = 7, 1,0)</f>
        <v>1</v>
      </c>
      <c r="F2140">
        <f>IF(LEN(telefony[[#This Row],[nr]]) = 8, 1,0)</f>
        <v>0</v>
      </c>
      <c r="G2140">
        <f>IF(LEN(telefony[[#This Row],[nr]]) &gt;= 10, 1,0)</f>
        <v>0</v>
      </c>
      <c r="H2140">
        <f>IF(AND(MID(telefony[[#This Row],[nr]],1,2)="12",  telefony[[#This Row],[Czy stacjonarny]]=1), 1,0)</f>
        <v>0</v>
      </c>
      <c r="I2140" s="2">
        <f>IF(telefony[[#This Row],[Czy stacjonarny na 12]]=1, telefony[[#This Row],[zakonczenie]]-telefony[[#This Row],[rozpoczecie]]+I2139, I2139)</f>
        <v>0.13293981481481454</v>
      </c>
      <c r="J2140" s="9">
        <f>IF(telefony[[#This Row],[Czy stacjonarny]]=1, telefony[[#This Row],[zakonczenie]]-telefony[[#This Row],[rozpoczecie]]+J2139, J2139)</f>
        <v>8.7957175925925863</v>
      </c>
      <c r="K2140" s="9">
        <f>IF(telefony[[#This Row],[Czy komórkowy]]=1, telefony[[#This Row],[zakonczenie]]-telefony[[#This Row],[rozpoczecie]]+K2139, K2139)</f>
        <v>2.8783912037037043</v>
      </c>
      <c r="L2140" s="9">
        <f>IF(telefony[[#This Row],[Czy zagraniczne]]=1, telefony[[#This Row],[zakonczenie]]-telefony[[#This Row],[rozpoczecie]]+L2139, L2139)</f>
        <v>0.62414351851851957</v>
      </c>
      <c r="M2140" s="9">
        <f>IF(telefony[[#This Row],[Czy stacjonarny]]=1, telefony[[#This Row],[zakonczenie]]-telefony[[#This Row],[rozpoczecie]]+M2139, IF(telefony[[#This Row],[Czy komórkowy]]=1, telefony[[#This Row],[zakonczenie]]-telefony[[#This Row],[rozpoczecie]]+M2139, M2139))</f>
        <v>11.674108796296313</v>
      </c>
      <c r="N2140" s="2">
        <f>telefony[[#This Row],[zakonczenie]]-telefony[[#This Row],[rozpoczecie]]</f>
        <v>6.5856481481482154E-3</v>
      </c>
      <c r="O2140">
        <f>IF(telefony[[#This Row],[Czy zagraniczne]]=1, ROUNDUP(telefony[[#This Row],[Trwanie]]*1440,0),0)</f>
        <v>0</v>
      </c>
      <c r="P2140" s="9">
        <f>IF(telefony[[#This Row],[Czy komórkowy]]=1, P2139+telefony[[#This Row],[Trwanie]], P2139)</f>
        <v>2.7137384259259267</v>
      </c>
      <c r="Q2140" s="9">
        <f>IF(telefony[[#This Row],[Czy stacjonarny]]=1, Q2139+telefony[[#This Row],[Trwanie]], Q2139)</f>
        <v>8.4048148148148112</v>
      </c>
    </row>
    <row r="2141" spans="1:17" x14ac:dyDescent="0.25">
      <c r="A2141">
        <v>6264844</v>
      </c>
      <c r="B2141" s="1">
        <v>42947</v>
      </c>
      <c r="C2141" s="2">
        <v>0.60348379629629634</v>
      </c>
      <c r="D2141" s="2">
        <v>0.61365740740740737</v>
      </c>
      <c r="E2141">
        <f>IF(LEN(telefony[[#This Row],[nr]]) = 7, 1,0)</f>
        <v>1</v>
      </c>
      <c r="F2141">
        <f>IF(LEN(telefony[[#This Row],[nr]]) = 8, 1,0)</f>
        <v>0</v>
      </c>
      <c r="G2141">
        <f>IF(LEN(telefony[[#This Row],[nr]]) &gt;= 10, 1,0)</f>
        <v>0</v>
      </c>
      <c r="H2141">
        <f>IF(AND(MID(telefony[[#This Row],[nr]],1,2)="12",  telefony[[#This Row],[Czy stacjonarny]]=1), 1,0)</f>
        <v>0</v>
      </c>
      <c r="I2141" s="2">
        <f>IF(telefony[[#This Row],[Czy stacjonarny na 12]]=1, telefony[[#This Row],[zakonczenie]]-telefony[[#This Row],[rozpoczecie]]+I2140, I2140)</f>
        <v>0.13293981481481454</v>
      </c>
      <c r="J2141" s="9">
        <f>IF(telefony[[#This Row],[Czy stacjonarny]]=1, telefony[[#This Row],[zakonczenie]]-telefony[[#This Row],[rozpoczecie]]+J2140, J2140)</f>
        <v>8.8058912037036983</v>
      </c>
      <c r="K2141" s="9">
        <f>IF(telefony[[#This Row],[Czy komórkowy]]=1, telefony[[#This Row],[zakonczenie]]-telefony[[#This Row],[rozpoczecie]]+K2140, K2140)</f>
        <v>2.8783912037037043</v>
      </c>
      <c r="L2141" s="9">
        <f>IF(telefony[[#This Row],[Czy zagraniczne]]=1, telefony[[#This Row],[zakonczenie]]-telefony[[#This Row],[rozpoczecie]]+L2140, L2140)</f>
        <v>0.62414351851851957</v>
      </c>
      <c r="M2141" s="9">
        <f>IF(telefony[[#This Row],[Czy stacjonarny]]=1, telefony[[#This Row],[zakonczenie]]-telefony[[#This Row],[rozpoczecie]]+M2140, IF(telefony[[#This Row],[Czy komórkowy]]=1, telefony[[#This Row],[zakonczenie]]-telefony[[#This Row],[rozpoczecie]]+M2140, M2140))</f>
        <v>11.684282407407423</v>
      </c>
      <c r="N2141" s="2">
        <f>telefony[[#This Row],[zakonczenie]]-telefony[[#This Row],[rozpoczecie]]</f>
        <v>1.0173611111111036E-2</v>
      </c>
      <c r="O2141">
        <f>IF(telefony[[#This Row],[Czy zagraniczne]]=1, ROUNDUP(telefony[[#This Row],[Trwanie]]*1440,0),0)</f>
        <v>0</v>
      </c>
      <c r="P2141" s="9">
        <f>IF(telefony[[#This Row],[Czy komórkowy]]=1, P2140+telefony[[#This Row],[Trwanie]], P2140)</f>
        <v>2.7137384259259267</v>
      </c>
      <c r="Q2141" s="9">
        <f>IF(telefony[[#This Row],[Czy stacjonarny]]=1, Q2140+telefony[[#This Row],[Trwanie]], Q2140)</f>
        <v>8.4149884259259231</v>
      </c>
    </row>
    <row r="2142" spans="1:17" x14ac:dyDescent="0.25">
      <c r="A2142">
        <v>9861652</v>
      </c>
      <c r="B2142" s="1">
        <v>42947</v>
      </c>
      <c r="C2142" s="2">
        <v>0.60519675925925931</v>
      </c>
      <c r="D2142" s="2">
        <v>0.61221064814814818</v>
      </c>
      <c r="E2142">
        <f>IF(LEN(telefony[[#This Row],[nr]]) = 7, 1,0)</f>
        <v>1</v>
      </c>
      <c r="F2142">
        <f>IF(LEN(telefony[[#This Row],[nr]]) = 8, 1,0)</f>
        <v>0</v>
      </c>
      <c r="G2142">
        <f>IF(LEN(telefony[[#This Row],[nr]]) &gt;= 10, 1,0)</f>
        <v>0</v>
      </c>
      <c r="H2142">
        <f>IF(AND(MID(telefony[[#This Row],[nr]],1,2)="12",  telefony[[#This Row],[Czy stacjonarny]]=1), 1,0)</f>
        <v>0</v>
      </c>
      <c r="I2142" s="2">
        <f>IF(telefony[[#This Row],[Czy stacjonarny na 12]]=1, telefony[[#This Row],[zakonczenie]]-telefony[[#This Row],[rozpoczecie]]+I2141, I2141)</f>
        <v>0.13293981481481454</v>
      </c>
      <c r="J2142" s="9">
        <f>IF(telefony[[#This Row],[Czy stacjonarny]]=1, telefony[[#This Row],[zakonczenie]]-telefony[[#This Row],[rozpoczecie]]+J2141, J2141)</f>
        <v>8.8129050925925867</v>
      </c>
      <c r="K2142" s="9">
        <f>IF(telefony[[#This Row],[Czy komórkowy]]=1, telefony[[#This Row],[zakonczenie]]-telefony[[#This Row],[rozpoczecie]]+K2141, K2141)</f>
        <v>2.8783912037037043</v>
      </c>
      <c r="L2142" s="9">
        <f>IF(telefony[[#This Row],[Czy zagraniczne]]=1, telefony[[#This Row],[zakonczenie]]-telefony[[#This Row],[rozpoczecie]]+L2141, L2141)</f>
        <v>0.62414351851851957</v>
      </c>
      <c r="M2142" s="9">
        <f>IF(telefony[[#This Row],[Czy stacjonarny]]=1, telefony[[#This Row],[zakonczenie]]-telefony[[#This Row],[rozpoczecie]]+M2141, IF(telefony[[#This Row],[Czy komórkowy]]=1, telefony[[#This Row],[zakonczenie]]-telefony[[#This Row],[rozpoczecie]]+M2141, M2141))</f>
        <v>11.691296296296311</v>
      </c>
      <c r="N2142" s="2">
        <f>telefony[[#This Row],[zakonczenie]]-telefony[[#This Row],[rozpoczecie]]</f>
        <v>7.0138888888888751E-3</v>
      </c>
      <c r="O2142">
        <f>IF(telefony[[#This Row],[Czy zagraniczne]]=1, ROUNDUP(telefony[[#This Row],[Trwanie]]*1440,0),0)</f>
        <v>0</v>
      </c>
      <c r="P2142" s="9">
        <f>IF(telefony[[#This Row],[Czy komórkowy]]=1, P2141+telefony[[#This Row],[Trwanie]], P2141)</f>
        <v>2.7137384259259267</v>
      </c>
      <c r="Q2142" s="9">
        <f>IF(telefony[[#This Row],[Czy stacjonarny]]=1, Q2141+telefony[[#This Row],[Trwanie]], Q2141)</f>
        <v>8.4220023148148115</v>
      </c>
    </row>
    <row r="2143" spans="1:17" x14ac:dyDescent="0.25">
      <c r="A2143">
        <v>5446203</v>
      </c>
      <c r="B2143" s="1">
        <v>42947</v>
      </c>
      <c r="C2143" s="2">
        <v>0.60825231481481479</v>
      </c>
      <c r="D2143" s="2">
        <v>0.61048611111111106</v>
      </c>
      <c r="E2143">
        <f>IF(LEN(telefony[[#This Row],[nr]]) = 7, 1,0)</f>
        <v>1</v>
      </c>
      <c r="F2143">
        <f>IF(LEN(telefony[[#This Row],[nr]]) = 8, 1,0)</f>
        <v>0</v>
      </c>
      <c r="G2143">
        <f>IF(LEN(telefony[[#This Row],[nr]]) &gt;= 10, 1,0)</f>
        <v>0</v>
      </c>
      <c r="H2143">
        <f>IF(AND(MID(telefony[[#This Row],[nr]],1,2)="12",  telefony[[#This Row],[Czy stacjonarny]]=1), 1,0)</f>
        <v>0</v>
      </c>
      <c r="I2143" s="2">
        <f>IF(telefony[[#This Row],[Czy stacjonarny na 12]]=1, telefony[[#This Row],[zakonczenie]]-telefony[[#This Row],[rozpoczecie]]+I2142, I2142)</f>
        <v>0.13293981481481454</v>
      </c>
      <c r="J2143" s="9">
        <f>IF(telefony[[#This Row],[Czy stacjonarny]]=1, telefony[[#This Row],[zakonczenie]]-telefony[[#This Row],[rozpoczecie]]+J2142, J2142)</f>
        <v>8.8151388888888835</v>
      </c>
      <c r="K2143" s="9">
        <f>IF(telefony[[#This Row],[Czy komórkowy]]=1, telefony[[#This Row],[zakonczenie]]-telefony[[#This Row],[rozpoczecie]]+K2142, K2142)</f>
        <v>2.8783912037037043</v>
      </c>
      <c r="L2143" s="9">
        <f>IF(telefony[[#This Row],[Czy zagraniczne]]=1, telefony[[#This Row],[zakonczenie]]-telefony[[#This Row],[rozpoczecie]]+L2142, L2142)</f>
        <v>0.62414351851851957</v>
      </c>
      <c r="M2143" s="9">
        <f>IF(telefony[[#This Row],[Czy stacjonarny]]=1, telefony[[#This Row],[zakonczenie]]-telefony[[#This Row],[rozpoczecie]]+M2142, IF(telefony[[#This Row],[Czy komórkowy]]=1, telefony[[#This Row],[zakonczenie]]-telefony[[#This Row],[rozpoczecie]]+M2142, M2142))</f>
        <v>11.693530092592608</v>
      </c>
      <c r="N2143" s="2">
        <f>telefony[[#This Row],[zakonczenie]]-telefony[[#This Row],[rozpoczecie]]</f>
        <v>2.2337962962962754E-3</v>
      </c>
      <c r="O2143">
        <f>IF(telefony[[#This Row],[Czy zagraniczne]]=1, ROUNDUP(telefony[[#This Row],[Trwanie]]*1440,0),0)</f>
        <v>0</v>
      </c>
      <c r="P2143" s="9">
        <f>IF(telefony[[#This Row],[Czy komórkowy]]=1, P2142+telefony[[#This Row],[Trwanie]], P2142)</f>
        <v>2.7137384259259267</v>
      </c>
      <c r="Q2143" s="9">
        <f>IF(telefony[[#This Row],[Czy stacjonarny]]=1, Q2142+telefony[[#This Row],[Trwanie]], Q2142)</f>
        <v>8.4242361111111084</v>
      </c>
    </row>
    <row r="2144" spans="1:17" x14ac:dyDescent="0.25">
      <c r="A2144">
        <v>7762020</v>
      </c>
      <c r="B2144" s="1">
        <v>42947</v>
      </c>
      <c r="C2144" s="2">
        <v>0.61159722222222224</v>
      </c>
      <c r="D2144" s="2">
        <v>0.61434027777777778</v>
      </c>
      <c r="E2144">
        <f>IF(LEN(telefony[[#This Row],[nr]]) = 7, 1,0)</f>
        <v>1</v>
      </c>
      <c r="F2144">
        <f>IF(LEN(telefony[[#This Row],[nr]]) = 8, 1,0)</f>
        <v>0</v>
      </c>
      <c r="G2144">
        <f>IF(LEN(telefony[[#This Row],[nr]]) &gt;= 10, 1,0)</f>
        <v>0</v>
      </c>
      <c r="H2144">
        <f>IF(AND(MID(telefony[[#This Row],[nr]],1,2)="12",  telefony[[#This Row],[Czy stacjonarny]]=1), 1,0)</f>
        <v>0</v>
      </c>
      <c r="I2144" s="2">
        <f>IF(telefony[[#This Row],[Czy stacjonarny na 12]]=1, telefony[[#This Row],[zakonczenie]]-telefony[[#This Row],[rozpoczecie]]+I2143, I2143)</f>
        <v>0.13293981481481454</v>
      </c>
      <c r="J2144" s="9">
        <f>IF(telefony[[#This Row],[Czy stacjonarny]]=1, telefony[[#This Row],[zakonczenie]]-telefony[[#This Row],[rozpoczecie]]+J2143, J2143)</f>
        <v>8.817881944444439</v>
      </c>
      <c r="K2144" s="9">
        <f>IF(telefony[[#This Row],[Czy komórkowy]]=1, telefony[[#This Row],[zakonczenie]]-telefony[[#This Row],[rozpoczecie]]+K2143, K2143)</f>
        <v>2.8783912037037043</v>
      </c>
      <c r="L2144" s="9">
        <f>IF(telefony[[#This Row],[Czy zagraniczne]]=1, telefony[[#This Row],[zakonczenie]]-telefony[[#This Row],[rozpoczecie]]+L2143, L2143)</f>
        <v>0.62414351851851957</v>
      </c>
      <c r="M2144" s="9">
        <f>IF(telefony[[#This Row],[Czy stacjonarny]]=1, telefony[[#This Row],[zakonczenie]]-telefony[[#This Row],[rozpoczecie]]+M2143, IF(telefony[[#This Row],[Czy komórkowy]]=1, telefony[[#This Row],[zakonczenie]]-telefony[[#This Row],[rozpoczecie]]+M2143, M2143))</f>
        <v>11.696273148148164</v>
      </c>
      <c r="N2144" s="2">
        <f>telefony[[#This Row],[zakonczenie]]-telefony[[#This Row],[rozpoczecie]]</f>
        <v>2.7430555555555403E-3</v>
      </c>
      <c r="O2144">
        <f>IF(telefony[[#This Row],[Czy zagraniczne]]=1, ROUNDUP(telefony[[#This Row],[Trwanie]]*1440,0),0)</f>
        <v>0</v>
      </c>
      <c r="P2144" s="9">
        <f>IF(telefony[[#This Row],[Czy komórkowy]]=1, P2143+telefony[[#This Row],[Trwanie]], P2143)</f>
        <v>2.7137384259259267</v>
      </c>
      <c r="Q2144" s="9">
        <f>IF(telefony[[#This Row],[Czy stacjonarny]]=1, Q2143+telefony[[#This Row],[Trwanie]], Q2143)</f>
        <v>8.4269791666666638</v>
      </c>
    </row>
    <row r="2145" spans="1:17" x14ac:dyDescent="0.25">
      <c r="A2145">
        <v>4045129075</v>
      </c>
      <c r="B2145" s="1">
        <v>42947</v>
      </c>
      <c r="C2145" s="2">
        <v>0.61328703703703702</v>
      </c>
      <c r="D2145" s="2">
        <v>0.61828703703703702</v>
      </c>
      <c r="E2145">
        <f>IF(LEN(telefony[[#This Row],[nr]]) = 7, 1,0)</f>
        <v>0</v>
      </c>
      <c r="F2145">
        <f>IF(LEN(telefony[[#This Row],[nr]]) = 8, 1,0)</f>
        <v>0</v>
      </c>
      <c r="G2145">
        <f>IF(LEN(telefony[[#This Row],[nr]]) &gt;= 10, 1,0)</f>
        <v>1</v>
      </c>
      <c r="H2145">
        <f>IF(AND(MID(telefony[[#This Row],[nr]],1,2)="12",  telefony[[#This Row],[Czy stacjonarny]]=1), 1,0)</f>
        <v>0</v>
      </c>
      <c r="I2145" s="2">
        <f>IF(telefony[[#This Row],[Czy stacjonarny na 12]]=1, telefony[[#This Row],[zakonczenie]]-telefony[[#This Row],[rozpoczecie]]+I2144, I2144)</f>
        <v>0.13293981481481454</v>
      </c>
      <c r="J2145" s="9">
        <f>IF(telefony[[#This Row],[Czy stacjonarny]]=1, telefony[[#This Row],[zakonczenie]]-telefony[[#This Row],[rozpoczecie]]+J2144, J2144)</f>
        <v>8.817881944444439</v>
      </c>
      <c r="K2145" s="9">
        <f>IF(telefony[[#This Row],[Czy komórkowy]]=1, telefony[[#This Row],[zakonczenie]]-telefony[[#This Row],[rozpoczecie]]+K2144, K2144)</f>
        <v>2.8783912037037043</v>
      </c>
      <c r="L2145" s="9">
        <f>IF(telefony[[#This Row],[Czy zagraniczne]]=1, telefony[[#This Row],[zakonczenie]]-telefony[[#This Row],[rozpoczecie]]+L2144, L2144)</f>
        <v>0.62914351851851957</v>
      </c>
      <c r="M2145" s="9">
        <f>IF(telefony[[#This Row],[Czy stacjonarny]]=1, telefony[[#This Row],[zakonczenie]]-telefony[[#This Row],[rozpoczecie]]+M2144, IF(telefony[[#This Row],[Czy komórkowy]]=1, telefony[[#This Row],[zakonczenie]]-telefony[[#This Row],[rozpoczecie]]+M2144, M2144))</f>
        <v>11.696273148148164</v>
      </c>
      <c r="N2145" s="2">
        <f>telefony[[#This Row],[zakonczenie]]-telefony[[#This Row],[rozpoczecie]]</f>
        <v>5.0000000000000044E-3</v>
      </c>
      <c r="O2145">
        <f>IF(telefony[[#This Row],[Czy zagraniczne]]=1, ROUNDUP(telefony[[#This Row],[Trwanie]]*1440,0),0)</f>
        <v>8</v>
      </c>
      <c r="P2145" s="9">
        <f>IF(telefony[[#This Row],[Czy komórkowy]]=1, P2144+telefony[[#This Row],[Trwanie]], P2144)</f>
        <v>2.7137384259259267</v>
      </c>
      <c r="Q2145" s="9">
        <f>IF(telefony[[#This Row],[Czy stacjonarny]]=1, Q2144+telefony[[#This Row],[Trwanie]], Q2144)</f>
        <v>8.4269791666666638</v>
      </c>
    </row>
    <row r="2146" spans="1:17" x14ac:dyDescent="0.25">
      <c r="A2146">
        <v>96736796</v>
      </c>
      <c r="B2146" s="1">
        <v>42947</v>
      </c>
      <c r="C2146" s="2">
        <v>0.61524305555555558</v>
      </c>
      <c r="D2146" s="2">
        <v>0.62432870370370375</v>
      </c>
      <c r="E2146">
        <f>IF(LEN(telefony[[#This Row],[nr]]) = 7, 1,0)</f>
        <v>0</v>
      </c>
      <c r="F2146">
        <f>IF(LEN(telefony[[#This Row],[nr]]) = 8, 1,0)</f>
        <v>1</v>
      </c>
      <c r="G2146">
        <f>IF(LEN(telefony[[#This Row],[nr]]) &gt;= 10, 1,0)</f>
        <v>0</v>
      </c>
      <c r="H2146">
        <f>IF(AND(MID(telefony[[#This Row],[nr]],1,2)="12",  telefony[[#This Row],[Czy stacjonarny]]=1), 1,0)</f>
        <v>0</v>
      </c>
      <c r="I2146" s="2">
        <f>IF(telefony[[#This Row],[Czy stacjonarny na 12]]=1, telefony[[#This Row],[zakonczenie]]-telefony[[#This Row],[rozpoczecie]]+I2145, I2145)</f>
        <v>0.13293981481481454</v>
      </c>
      <c r="J2146" s="9">
        <f>IF(telefony[[#This Row],[Czy stacjonarny]]=1, telefony[[#This Row],[zakonczenie]]-telefony[[#This Row],[rozpoczecie]]+J2145, J2145)</f>
        <v>8.817881944444439</v>
      </c>
      <c r="K2146" s="9">
        <f>IF(telefony[[#This Row],[Czy komórkowy]]=1, telefony[[#This Row],[zakonczenie]]-telefony[[#This Row],[rozpoczecie]]+K2145, K2145)</f>
        <v>2.8874768518518525</v>
      </c>
      <c r="L2146" s="9">
        <f>IF(telefony[[#This Row],[Czy zagraniczne]]=1, telefony[[#This Row],[zakonczenie]]-telefony[[#This Row],[rozpoczecie]]+L2145, L2145)</f>
        <v>0.62914351851851957</v>
      </c>
      <c r="M2146" s="9">
        <f>IF(telefony[[#This Row],[Czy stacjonarny]]=1, telefony[[#This Row],[zakonczenie]]-telefony[[#This Row],[rozpoczecie]]+M2145, IF(telefony[[#This Row],[Czy komórkowy]]=1, telefony[[#This Row],[zakonczenie]]-telefony[[#This Row],[rozpoczecie]]+M2145, M2145))</f>
        <v>11.705358796296311</v>
      </c>
      <c r="N2146" s="2">
        <f>telefony[[#This Row],[zakonczenie]]-telefony[[#This Row],[rozpoczecie]]</f>
        <v>9.0856481481481621E-3</v>
      </c>
      <c r="O2146">
        <f>IF(telefony[[#This Row],[Czy zagraniczne]]=1, ROUNDUP(telefony[[#This Row],[Trwanie]]*1440,0),0)</f>
        <v>0</v>
      </c>
      <c r="P2146" s="9">
        <f>IF(telefony[[#This Row],[Czy komórkowy]]=1, P2145+telefony[[#This Row],[Trwanie]], P2145)</f>
        <v>2.722824074074075</v>
      </c>
      <c r="Q2146" s="9">
        <f>IF(telefony[[#This Row],[Czy stacjonarny]]=1, Q2145+telefony[[#This Row],[Trwanie]], Q2145)</f>
        <v>8.4269791666666638</v>
      </c>
    </row>
    <row r="2147" spans="1:17" x14ac:dyDescent="0.25">
      <c r="A2147">
        <v>1035023</v>
      </c>
      <c r="B2147" s="1">
        <v>42947</v>
      </c>
      <c r="C2147" s="2">
        <v>0.61821759259259257</v>
      </c>
      <c r="D2147" s="2">
        <v>0.62706018518518514</v>
      </c>
      <c r="E2147">
        <f>IF(LEN(telefony[[#This Row],[nr]]) = 7, 1,0)</f>
        <v>1</v>
      </c>
      <c r="F2147">
        <f>IF(LEN(telefony[[#This Row],[nr]]) = 8, 1,0)</f>
        <v>0</v>
      </c>
      <c r="G2147">
        <f>IF(LEN(telefony[[#This Row],[nr]]) &gt;= 10, 1,0)</f>
        <v>0</v>
      </c>
      <c r="H2147">
        <f>IF(AND(MID(telefony[[#This Row],[nr]],1,2)="12",  telefony[[#This Row],[Czy stacjonarny]]=1), 1,0)</f>
        <v>0</v>
      </c>
      <c r="I2147" s="2">
        <f>IF(telefony[[#This Row],[Czy stacjonarny na 12]]=1, telefony[[#This Row],[zakonczenie]]-telefony[[#This Row],[rozpoczecie]]+I2146, I2146)</f>
        <v>0.13293981481481454</v>
      </c>
      <c r="J2147" s="9">
        <f>IF(telefony[[#This Row],[Czy stacjonarny]]=1, telefony[[#This Row],[zakonczenie]]-telefony[[#This Row],[rozpoczecie]]+J2146, J2146)</f>
        <v>8.8267245370370322</v>
      </c>
      <c r="K2147" s="9">
        <f>IF(telefony[[#This Row],[Czy komórkowy]]=1, telefony[[#This Row],[zakonczenie]]-telefony[[#This Row],[rozpoczecie]]+K2146, K2146)</f>
        <v>2.8874768518518525</v>
      </c>
      <c r="L2147" s="9">
        <f>IF(telefony[[#This Row],[Czy zagraniczne]]=1, telefony[[#This Row],[zakonczenie]]-telefony[[#This Row],[rozpoczecie]]+L2146, L2146)</f>
        <v>0.62914351851851957</v>
      </c>
      <c r="M2147" s="9">
        <f>IF(telefony[[#This Row],[Czy stacjonarny]]=1, telefony[[#This Row],[zakonczenie]]-telefony[[#This Row],[rozpoczecie]]+M2146, IF(telefony[[#This Row],[Czy komórkowy]]=1, telefony[[#This Row],[zakonczenie]]-telefony[[#This Row],[rozpoczecie]]+M2146, M2146))</f>
        <v>11.714201388888904</v>
      </c>
      <c r="N2147" s="2">
        <f>telefony[[#This Row],[zakonczenie]]-telefony[[#This Row],[rozpoczecie]]</f>
        <v>8.8425925925925686E-3</v>
      </c>
      <c r="O2147">
        <f>IF(telefony[[#This Row],[Czy zagraniczne]]=1, ROUNDUP(telefony[[#This Row],[Trwanie]]*1440,0),0)</f>
        <v>0</v>
      </c>
      <c r="P2147" s="9">
        <f>IF(telefony[[#This Row],[Czy komórkowy]]=1, P2146+telefony[[#This Row],[Trwanie]], P2146)</f>
        <v>2.722824074074075</v>
      </c>
      <c r="Q2147" s="9">
        <f>IF(telefony[[#This Row],[Czy stacjonarny]]=1, Q2146+telefony[[#This Row],[Trwanie]], Q2146)</f>
        <v>8.435821759259257</v>
      </c>
    </row>
    <row r="2148" spans="1:17" x14ac:dyDescent="0.25">
      <c r="A2148">
        <v>9941776</v>
      </c>
      <c r="B2148" s="1">
        <v>42947</v>
      </c>
      <c r="C2148" s="2">
        <v>0.62299768518518517</v>
      </c>
      <c r="D2148" s="2">
        <v>0.62311342592592589</v>
      </c>
      <c r="E2148">
        <f>IF(LEN(telefony[[#This Row],[nr]]) = 7, 1,0)</f>
        <v>1</v>
      </c>
      <c r="F2148">
        <f>IF(LEN(telefony[[#This Row],[nr]]) = 8, 1,0)</f>
        <v>0</v>
      </c>
      <c r="G2148">
        <f>IF(LEN(telefony[[#This Row],[nr]]) &gt;= 10, 1,0)</f>
        <v>0</v>
      </c>
      <c r="H2148">
        <f>IF(AND(MID(telefony[[#This Row],[nr]],1,2)="12",  telefony[[#This Row],[Czy stacjonarny]]=1), 1,0)</f>
        <v>0</v>
      </c>
      <c r="I2148" s="2">
        <f>IF(telefony[[#This Row],[Czy stacjonarny na 12]]=1, telefony[[#This Row],[zakonczenie]]-telefony[[#This Row],[rozpoczecie]]+I2147, I2147)</f>
        <v>0.13293981481481454</v>
      </c>
      <c r="J2148" s="9">
        <f>IF(telefony[[#This Row],[Czy stacjonarny]]=1, telefony[[#This Row],[zakonczenie]]-telefony[[#This Row],[rozpoczecie]]+J2147, J2147)</f>
        <v>8.826840277777773</v>
      </c>
      <c r="K2148" s="9">
        <f>IF(telefony[[#This Row],[Czy komórkowy]]=1, telefony[[#This Row],[zakonczenie]]-telefony[[#This Row],[rozpoczecie]]+K2147, K2147)</f>
        <v>2.8874768518518525</v>
      </c>
      <c r="L2148" s="9">
        <f>IF(telefony[[#This Row],[Czy zagraniczne]]=1, telefony[[#This Row],[zakonczenie]]-telefony[[#This Row],[rozpoczecie]]+L2147, L2147)</f>
        <v>0.62914351851851957</v>
      </c>
      <c r="M2148" s="9">
        <f>IF(telefony[[#This Row],[Czy stacjonarny]]=1, telefony[[#This Row],[zakonczenie]]-telefony[[#This Row],[rozpoczecie]]+M2147, IF(telefony[[#This Row],[Czy komórkowy]]=1, telefony[[#This Row],[zakonczenie]]-telefony[[#This Row],[rozpoczecie]]+M2147, M2147))</f>
        <v>11.714317129629645</v>
      </c>
      <c r="N2148" s="2">
        <f>telefony[[#This Row],[zakonczenie]]-telefony[[#This Row],[rozpoczecie]]</f>
        <v>1.1574074074072183E-4</v>
      </c>
      <c r="O2148">
        <f>IF(telefony[[#This Row],[Czy zagraniczne]]=1, ROUNDUP(telefony[[#This Row],[Trwanie]]*1440,0),0)</f>
        <v>0</v>
      </c>
      <c r="P2148" s="9">
        <f>IF(telefony[[#This Row],[Czy komórkowy]]=1, P2147+telefony[[#This Row],[Trwanie]], P2147)</f>
        <v>2.722824074074075</v>
      </c>
      <c r="Q2148" s="9">
        <f>IF(telefony[[#This Row],[Czy stacjonarny]]=1, Q2147+telefony[[#This Row],[Trwanie]], Q2147)</f>
        <v>8.4359374999999979</v>
      </c>
    </row>
    <row r="2149" spans="1:17" x14ac:dyDescent="0.25">
      <c r="A2149">
        <v>6401011</v>
      </c>
      <c r="B2149" s="1">
        <v>42947</v>
      </c>
      <c r="C2149" s="2">
        <v>0.62693287037037038</v>
      </c>
      <c r="D2149" s="2">
        <v>0.62837962962962968</v>
      </c>
      <c r="E2149">
        <f>IF(LEN(telefony[[#This Row],[nr]]) = 7, 1,0)</f>
        <v>1</v>
      </c>
      <c r="F2149">
        <f>IF(LEN(telefony[[#This Row],[nr]]) = 8, 1,0)</f>
        <v>0</v>
      </c>
      <c r="G2149">
        <f>IF(LEN(telefony[[#This Row],[nr]]) &gt;= 10, 1,0)</f>
        <v>0</v>
      </c>
      <c r="H2149">
        <f>IF(AND(MID(telefony[[#This Row],[nr]],1,2)="12",  telefony[[#This Row],[Czy stacjonarny]]=1), 1,0)</f>
        <v>0</v>
      </c>
      <c r="I2149" s="2">
        <f>IF(telefony[[#This Row],[Czy stacjonarny na 12]]=1, telefony[[#This Row],[zakonczenie]]-telefony[[#This Row],[rozpoczecie]]+I2148, I2148)</f>
        <v>0.13293981481481454</v>
      </c>
      <c r="J2149" s="9">
        <f>IF(telefony[[#This Row],[Czy stacjonarny]]=1, telefony[[#This Row],[zakonczenie]]-telefony[[#This Row],[rozpoczecie]]+J2148, J2148)</f>
        <v>8.8282870370370325</v>
      </c>
      <c r="K2149" s="9">
        <f>IF(telefony[[#This Row],[Czy komórkowy]]=1, telefony[[#This Row],[zakonczenie]]-telefony[[#This Row],[rozpoczecie]]+K2148, K2148)</f>
        <v>2.8874768518518525</v>
      </c>
      <c r="L2149" s="9">
        <f>IF(telefony[[#This Row],[Czy zagraniczne]]=1, telefony[[#This Row],[zakonczenie]]-telefony[[#This Row],[rozpoczecie]]+L2148, L2148)</f>
        <v>0.62914351851851957</v>
      </c>
      <c r="M2149" s="9">
        <f>IF(telefony[[#This Row],[Czy stacjonarny]]=1, telefony[[#This Row],[zakonczenie]]-telefony[[#This Row],[rozpoczecie]]+M2148, IF(telefony[[#This Row],[Czy komórkowy]]=1, telefony[[#This Row],[zakonczenie]]-telefony[[#This Row],[rozpoczecie]]+M2148, M2148))</f>
        <v>11.715763888888905</v>
      </c>
      <c r="N2149" s="2">
        <f>telefony[[#This Row],[zakonczenie]]-telefony[[#This Row],[rozpoczecie]]</f>
        <v>1.4467592592593004E-3</v>
      </c>
      <c r="O2149">
        <f>IF(telefony[[#This Row],[Czy zagraniczne]]=1, ROUNDUP(telefony[[#This Row],[Trwanie]]*1440,0),0)</f>
        <v>0</v>
      </c>
      <c r="P2149" s="9">
        <f>IF(telefony[[#This Row],[Czy komórkowy]]=1, P2148+telefony[[#This Row],[Trwanie]], P2148)</f>
        <v>2.722824074074075</v>
      </c>
      <c r="Q2149" s="9">
        <f>IF(telefony[[#This Row],[Czy stacjonarny]]=1, Q2148+telefony[[#This Row],[Trwanie]], Q2148)</f>
        <v>8.4373842592592574</v>
      </c>
    </row>
    <row r="2150" spans="1:17" x14ac:dyDescent="0.25">
      <c r="A2150" t="s">
        <v>18</v>
      </c>
      <c r="G2150">
        <f>SUBTOTAL(103,telefony[Czy zagraniczne])</f>
        <v>2148</v>
      </c>
      <c r="H2150">
        <f>SUBTOTAL(109,telefony[Czy stacjonarny na 12])</f>
        <v>21</v>
      </c>
      <c r="O2150">
        <f>SUBTOTAL(109,telefony[Kosz Zagraniczny])</f>
        <v>967</v>
      </c>
    </row>
  </sheetData>
  <phoneticPr fontId="2" type="noConversion"/>
  <conditionalFormatting sqref="M2:M2149">
    <cfRule type="cellIs" dxfId="4" priority="2" operator="greaterThan">
      <formula>"800/1440"</formula>
    </cfRule>
    <cfRule type="cellIs" dxfId="5" priority="1" operator="greaterThan">
      <formula>"800 / 1440"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819A-4AB1-480A-90E4-146B597D7CE8}">
  <dimension ref="A1:C29"/>
  <sheetViews>
    <sheetView workbookViewId="0">
      <selection activeCell="E9" sqref="E9"/>
    </sheetView>
  </sheetViews>
  <sheetFormatPr defaultRowHeight="15" x14ac:dyDescent="0.25"/>
  <cols>
    <col min="1" max="1" width="15.42578125" bestFit="1" customWidth="1"/>
    <col min="2" max="2" width="21.5703125" bestFit="1" customWidth="1"/>
    <col min="3" max="3" width="21.85546875" bestFit="1" customWidth="1"/>
    <col min="4" max="4" width="21.7109375" bestFit="1" customWidth="1"/>
  </cols>
  <sheetData>
    <row r="1" spans="1:3" x14ac:dyDescent="0.25">
      <c r="A1" t="s">
        <v>10</v>
      </c>
    </row>
    <row r="2" spans="1:3" x14ac:dyDescent="0.25">
      <c r="A2" s="6" t="s">
        <v>7</v>
      </c>
      <c r="B2" s="6" t="s">
        <v>9</v>
      </c>
    </row>
    <row r="3" spans="1:3" x14ac:dyDescent="0.25">
      <c r="A3" s="4">
        <v>4546455</v>
      </c>
      <c r="B3" s="5">
        <v>8</v>
      </c>
    </row>
    <row r="4" spans="1:3" x14ac:dyDescent="0.25">
      <c r="A4" s="4">
        <v>3505978</v>
      </c>
      <c r="B4" s="5">
        <v>7</v>
      </c>
    </row>
    <row r="5" spans="1:3" x14ac:dyDescent="0.25">
      <c r="A5" s="4">
        <v>4657345</v>
      </c>
      <c r="B5" s="5">
        <v>6</v>
      </c>
    </row>
    <row r="7" spans="1:3" x14ac:dyDescent="0.25">
      <c r="A7" t="s">
        <v>11</v>
      </c>
    </row>
    <row r="8" spans="1:3" x14ac:dyDescent="0.25">
      <c r="A8" s="6" t="s">
        <v>17</v>
      </c>
      <c r="B8" s="6" t="s">
        <v>15</v>
      </c>
      <c r="C8" s="6" t="s">
        <v>16</v>
      </c>
    </row>
    <row r="9" spans="1:3" x14ac:dyDescent="0.25">
      <c r="A9" s="8">
        <v>42919</v>
      </c>
      <c r="B9" s="5">
        <v>67</v>
      </c>
      <c r="C9" s="5">
        <v>27</v>
      </c>
    </row>
    <row r="10" spans="1:3" x14ac:dyDescent="0.25">
      <c r="A10" s="8">
        <v>42920</v>
      </c>
      <c r="B10" s="5">
        <v>68</v>
      </c>
      <c r="C10" s="5">
        <v>23</v>
      </c>
    </row>
    <row r="11" spans="1:3" x14ac:dyDescent="0.25">
      <c r="A11" s="8">
        <v>42921</v>
      </c>
      <c r="B11" s="5">
        <v>79</v>
      </c>
      <c r="C11" s="5">
        <v>24</v>
      </c>
    </row>
    <row r="12" spans="1:3" x14ac:dyDescent="0.25">
      <c r="A12" s="8">
        <v>42922</v>
      </c>
      <c r="B12" s="5">
        <v>78</v>
      </c>
      <c r="C12" s="5">
        <v>20</v>
      </c>
    </row>
    <row r="13" spans="1:3" x14ac:dyDescent="0.25">
      <c r="A13" s="8">
        <v>42923</v>
      </c>
      <c r="B13" s="5">
        <v>69</v>
      </c>
      <c r="C13" s="5">
        <v>31</v>
      </c>
    </row>
    <row r="14" spans="1:3" x14ac:dyDescent="0.25">
      <c r="A14" s="8">
        <v>42926</v>
      </c>
      <c r="B14" s="5">
        <v>73</v>
      </c>
      <c r="C14" s="5">
        <v>23</v>
      </c>
    </row>
    <row r="15" spans="1:3" x14ac:dyDescent="0.25">
      <c r="A15" s="8">
        <v>42927</v>
      </c>
      <c r="B15" s="5">
        <v>60</v>
      </c>
      <c r="C15" s="5">
        <v>27</v>
      </c>
    </row>
    <row r="16" spans="1:3" x14ac:dyDescent="0.25">
      <c r="A16" s="8">
        <v>42928</v>
      </c>
      <c r="B16" s="5">
        <v>70</v>
      </c>
      <c r="C16" s="5">
        <v>27</v>
      </c>
    </row>
    <row r="17" spans="1:3" x14ac:dyDescent="0.25">
      <c r="A17" s="8">
        <v>42929</v>
      </c>
      <c r="B17" s="5">
        <v>67</v>
      </c>
      <c r="C17" s="5">
        <v>24</v>
      </c>
    </row>
    <row r="18" spans="1:3" x14ac:dyDescent="0.25">
      <c r="A18" s="8">
        <v>42930</v>
      </c>
      <c r="B18" s="5">
        <v>74</v>
      </c>
      <c r="C18" s="5">
        <v>24</v>
      </c>
    </row>
    <row r="19" spans="1:3" x14ac:dyDescent="0.25">
      <c r="A19" s="8">
        <v>42933</v>
      </c>
      <c r="B19" s="5">
        <v>76</v>
      </c>
      <c r="C19" s="5">
        <v>26</v>
      </c>
    </row>
    <row r="20" spans="1:3" x14ac:dyDescent="0.25">
      <c r="A20" s="8">
        <v>42934</v>
      </c>
      <c r="B20" s="5">
        <v>74</v>
      </c>
      <c r="C20" s="5">
        <v>17</v>
      </c>
    </row>
    <row r="21" spans="1:3" x14ac:dyDescent="0.25">
      <c r="A21" s="8">
        <v>42935</v>
      </c>
      <c r="B21" s="5">
        <v>67</v>
      </c>
      <c r="C21" s="5">
        <v>24</v>
      </c>
    </row>
    <row r="22" spans="1:3" x14ac:dyDescent="0.25">
      <c r="A22" s="8">
        <v>42936</v>
      </c>
      <c r="B22" s="5">
        <v>75</v>
      </c>
      <c r="C22" s="5">
        <v>20</v>
      </c>
    </row>
    <row r="23" spans="1:3" x14ac:dyDescent="0.25">
      <c r="A23" s="8">
        <v>42937</v>
      </c>
      <c r="B23" s="5">
        <v>73</v>
      </c>
      <c r="C23" s="5">
        <v>25</v>
      </c>
    </row>
    <row r="24" spans="1:3" x14ac:dyDescent="0.25">
      <c r="A24" s="8">
        <v>42940</v>
      </c>
      <c r="B24" s="5">
        <v>77</v>
      </c>
      <c r="C24" s="5">
        <v>30</v>
      </c>
    </row>
    <row r="25" spans="1:3" x14ac:dyDescent="0.25">
      <c r="A25" s="8">
        <v>42941</v>
      </c>
      <c r="B25" s="5">
        <v>79</v>
      </c>
      <c r="C25" s="5">
        <v>27</v>
      </c>
    </row>
    <row r="26" spans="1:3" x14ac:dyDescent="0.25">
      <c r="A26" s="8">
        <v>42942</v>
      </c>
      <c r="B26" s="5">
        <v>78</v>
      </c>
      <c r="C26" s="5">
        <v>24</v>
      </c>
    </row>
    <row r="27" spans="1:3" x14ac:dyDescent="0.25">
      <c r="A27" s="8">
        <v>42943</v>
      </c>
      <c r="B27" s="5">
        <v>70</v>
      </c>
      <c r="C27" s="5">
        <v>22</v>
      </c>
    </row>
    <row r="28" spans="1:3" x14ac:dyDescent="0.25">
      <c r="A28" s="8">
        <v>42944</v>
      </c>
      <c r="B28" s="5">
        <v>68</v>
      </c>
      <c r="C28" s="5">
        <v>24</v>
      </c>
    </row>
    <row r="29" spans="1:3" x14ac:dyDescent="0.25">
      <c r="A29" s="8">
        <v>42947</v>
      </c>
      <c r="B29" s="5">
        <v>82</v>
      </c>
      <c r="C29" s="5">
        <v>23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E66AB7-9228-412B-9E82-D0F9FA8A8E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Arkusz4</vt:lpstr>
      <vt:lpstr>telefony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Zbysiu</dc:creator>
  <cp:lastModifiedBy>Zbysiu</cp:lastModifiedBy>
  <dcterms:created xsi:type="dcterms:W3CDTF">2023-03-24T00:32:26Z</dcterms:created>
  <dcterms:modified xsi:type="dcterms:W3CDTF">2023-03-24T01:17:52Z</dcterms:modified>
</cp:coreProperties>
</file>