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dravko/Desktop/Universidad/tercer curso/PPCTR/paralela/practica_1/"/>
    </mc:Choice>
  </mc:AlternateContent>
  <xr:revisionPtr revIDLastSave="0" documentId="13_ncr:1_{43A04268-4C1C-A64E-99E1-9D6AE4719509}" xr6:coauthVersionLast="46" xr6:coauthVersionMax="46" xr10:uidLastSave="{00000000-0000-0000-0000-000000000000}"/>
  <bookViews>
    <workbookView xWindow="0" yWindow="500" windowWidth="24080" windowHeight="16380" xr2:uid="{F337E208-01C5-AD43-9D14-4E91BFAE898A}"/>
  </bookViews>
  <sheets>
    <sheet name="Ganancia y Eficiencia" sheetId="1" r:id="rId1"/>
    <sheet name="Overheads y Optimiz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2" l="1"/>
  <c r="O12" i="2"/>
  <c r="O11" i="2"/>
  <c r="O10" i="2"/>
  <c r="O9" i="2"/>
  <c r="M9" i="2"/>
  <c r="N10" i="2"/>
  <c r="N11" i="2"/>
  <c r="N12" i="2"/>
  <c r="N13" i="2"/>
  <c r="N9" i="2"/>
  <c r="M10" i="2"/>
  <c r="M11" i="2"/>
  <c r="M12" i="2"/>
  <c r="M13" i="2"/>
  <c r="L13" i="2"/>
  <c r="L12" i="2"/>
  <c r="L11" i="2"/>
  <c r="L10" i="2"/>
  <c r="L9" i="2"/>
  <c r="K13" i="2"/>
  <c r="K12" i="2"/>
  <c r="K11" i="2"/>
  <c r="K10" i="2"/>
  <c r="K9" i="2"/>
  <c r="J13" i="2"/>
  <c r="J12" i="2"/>
  <c r="J11" i="2"/>
  <c r="J10" i="2"/>
  <c r="J9" i="2"/>
  <c r="E22" i="1"/>
  <c r="E21" i="1"/>
  <c r="E20" i="1"/>
  <c r="E19" i="1"/>
  <c r="E23" i="1"/>
  <c r="D9" i="1"/>
  <c r="J9" i="1" s="1"/>
  <c r="D8" i="1"/>
  <c r="J8" i="1" s="1"/>
  <c r="D23" i="1"/>
  <c r="D12" i="1" s="1"/>
  <c r="J12" i="1" s="1"/>
  <c r="D22" i="1"/>
  <c r="D21" i="1"/>
  <c r="D20" i="1"/>
  <c r="D19" i="1"/>
  <c r="D10" i="1" s="1"/>
  <c r="J10" i="1" s="1"/>
  <c r="C23" i="1"/>
  <c r="C22" i="1"/>
  <c r="C21" i="1"/>
  <c r="C20" i="1"/>
  <c r="C19" i="1"/>
  <c r="C10" i="1" s="1"/>
  <c r="I10" i="1" s="1"/>
  <c r="B23" i="1"/>
  <c r="B22" i="1"/>
  <c r="B21" i="1"/>
  <c r="B20" i="1"/>
  <c r="B19" i="1"/>
  <c r="B9" i="1" s="1"/>
  <c r="H9" i="1" s="1"/>
  <c r="E9" i="1" l="1"/>
  <c r="K9" i="1" s="1"/>
  <c r="E11" i="1"/>
  <c r="K11" i="1" s="1"/>
  <c r="D11" i="1"/>
  <c r="J11" i="1" s="1"/>
  <c r="B8" i="1"/>
  <c r="H8" i="1" s="1"/>
  <c r="E10" i="1"/>
  <c r="K10" i="1" s="1"/>
  <c r="B12" i="1"/>
  <c r="H12" i="1" s="1"/>
  <c r="C8" i="1"/>
  <c r="I8" i="1" s="1"/>
  <c r="C11" i="1"/>
  <c r="I11" i="1" s="1"/>
  <c r="E12" i="1"/>
  <c r="K12" i="1" s="1"/>
  <c r="C9" i="1"/>
  <c r="I9" i="1" s="1"/>
  <c r="B11" i="1"/>
  <c r="H11" i="1" s="1"/>
  <c r="B10" i="1"/>
  <c r="H10" i="1" s="1"/>
  <c r="E8" i="1"/>
  <c r="K8" i="1" s="1"/>
  <c r="C12" i="1"/>
  <c r="I12" i="1" s="1"/>
</calcChain>
</file>

<file path=xl/sharedStrings.xml><?xml version="1.0" encoding="utf-8"?>
<sst xmlns="http://schemas.openxmlformats.org/spreadsheetml/2006/main" count="38" uniqueCount="22">
  <si>
    <t>Benchmarking práctica 1</t>
  </si>
  <si>
    <t>Nº threads</t>
  </si>
  <si>
    <t>secuencial</t>
  </si>
  <si>
    <t>Tiempos medios de ejecución (µs)</t>
  </si>
  <si>
    <t>Dimensión de array</t>
  </si>
  <si>
    <t>Tiempos con cada tamaño</t>
  </si>
  <si>
    <t xml:space="preserve">Speedup </t>
  </si>
  <si>
    <t>Dimensión array</t>
  </si>
  <si>
    <t>Eficiencia</t>
  </si>
  <si>
    <t>SUM</t>
  </si>
  <si>
    <t>SUB</t>
  </si>
  <si>
    <t>XOR</t>
  </si>
  <si>
    <t>Tiempos de ejecución (µs)</t>
  </si>
  <si>
    <t xml:space="preserve">Tamaño </t>
  </si>
  <si>
    <t>Tiempos medios operaciones</t>
  </si>
  <si>
    <t>X%</t>
  </si>
  <si>
    <t>((Ta/tb)-1.0)*100</t>
  </si>
  <si>
    <t>Tb</t>
  </si>
  <si>
    <t>Tiempo ejecución SUM</t>
  </si>
  <si>
    <t>Overhead</t>
  </si>
  <si>
    <t>SUM (OPTIMIZED)</t>
  </si>
  <si>
    <t>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</si>
</sst>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b/>
      <sz val="14"/>
      <color theme="1"/>
      <name val="Calibri (Cuerpo)"/>
    </font>
    <font>
      <b/>
      <sz val="16"/>
      <color theme="1"/>
      <name val="Calibri (Cuerpo)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ill="1" applyAlignment="1"/>
    <xf numFmtId="0" fontId="0" fillId="7" borderId="1" xfId="0" applyFill="1" applyBorder="1"/>
    <xf numFmtId="0" fontId="2" fillId="7" borderId="1" xfId="0" applyFont="1" applyFill="1" applyBorder="1"/>
    <xf numFmtId="0" fontId="0" fillId="2" borderId="5" xfId="0" applyFill="1" applyBorder="1" applyAlignment="1"/>
    <xf numFmtId="0" fontId="0" fillId="0" borderId="5" xfId="0" applyBorder="1"/>
    <xf numFmtId="0" fontId="0" fillId="2" borderId="6" xfId="0" applyFill="1" applyBorder="1" applyAlignment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Fill="1" applyBorder="1"/>
    <xf numFmtId="0" fontId="2" fillId="0" borderId="6" xfId="0" applyFont="1" applyFill="1" applyBorder="1"/>
    <xf numFmtId="0" fontId="0" fillId="12" borderId="4" xfId="0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4" borderId="0" xfId="0" applyFill="1"/>
    <xf numFmtId="0" fontId="0" fillId="14" borderId="2" xfId="0" applyFill="1" applyBorder="1"/>
    <xf numFmtId="0" fontId="0" fillId="3" borderId="7" xfId="0" applyFill="1" applyBorder="1"/>
    <xf numFmtId="0" fontId="0" fillId="3" borderId="8" xfId="0" applyFill="1" applyBorder="1"/>
    <xf numFmtId="0" fontId="0" fillId="13" borderId="3" xfId="0" applyFill="1" applyBorder="1"/>
    <xf numFmtId="0" fontId="0" fillId="13" borderId="2" xfId="0" applyFill="1" applyBorder="1"/>
    <xf numFmtId="0" fontId="0" fillId="17" borderId="5" xfId="0" applyFill="1" applyBorder="1" applyAlignment="1"/>
    <xf numFmtId="0" fontId="0" fillId="17" borderId="6" xfId="0" applyFill="1" applyBorder="1" applyAlignment="1"/>
    <xf numFmtId="0" fontId="0" fillId="0" borderId="6" xfId="0" applyFill="1" applyBorder="1"/>
    <xf numFmtId="0" fontId="0" fillId="18" borderId="0" xfId="0" applyFill="1"/>
    <xf numFmtId="0" fontId="0" fillId="13" borderId="0" xfId="0" applyFill="1"/>
    <xf numFmtId="0" fontId="0" fillId="4" borderId="1" xfId="0" applyFill="1" applyBorder="1"/>
    <xf numFmtId="0" fontId="0" fillId="5" borderId="1" xfId="0" applyFill="1" applyBorder="1"/>
    <xf numFmtId="0" fontId="2" fillId="0" borderId="9" xfId="0" applyFont="1" applyFill="1" applyBorder="1"/>
    <xf numFmtId="0" fontId="2" fillId="0" borderId="0" xfId="0" applyFont="1" applyFill="1" applyBorder="1"/>
    <xf numFmtId="0" fontId="0" fillId="0" borderId="0" xfId="0" applyBorder="1"/>
    <xf numFmtId="0" fontId="2" fillId="13" borderId="0" xfId="0" applyFont="1" applyFill="1" applyBorder="1"/>
    <xf numFmtId="0" fontId="0" fillId="0" borderId="0" xfId="0" applyFill="1" applyBorder="1"/>
    <xf numFmtId="0" fontId="0" fillId="16" borderId="5" xfId="0" applyFill="1" applyBorder="1"/>
    <xf numFmtId="0" fontId="0" fillId="0" borderId="5" xfId="0" applyFill="1" applyBorder="1"/>
    <xf numFmtId="0" fontId="0" fillId="16" borderId="6" xfId="0" applyFill="1" applyBorder="1"/>
    <xf numFmtId="0" fontId="0" fillId="20" borderId="6" xfId="0" applyFill="1" applyBorder="1"/>
    <xf numFmtId="0" fontId="0" fillId="7" borderId="0" xfId="0" applyFill="1"/>
    <xf numFmtId="0" fontId="4" fillId="11" borderId="2" xfId="0" applyFont="1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9" borderId="0" xfId="0" applyFill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Gráfica de Ganancias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 y Eficiencia'!$A$8:$A$12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'Ganancia y Eficiencia'!$B$8:$B$12</c:f>
              <c:numCache>
                <c:formatCode>General</c:formatCode>
                <c:ptCount val="5"/>
                <c:pt idx="0">
                  <c:v>1</c:v>
                </c:pt>
                <c:pt idx="1">
                  <c:v>2.9411764705882353E-2</c:v>
                </c:pt>
                <c:pt idx="2">
                  <c:v>1.8129079042784626E-2</c:v>
                </c:pt>
                <c:pt idx="3">
                  <c:v>8.8888888888888889E-3</c:v>
                </c:pt>
                <c:pt idx="4">
                  <c:v>6.7312870220786218E-3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A-3E47-AFAD-182E6D2737A8}"/>
            </c:ext>
          </c:extLst>
        </c:ser>
        <c:ser>
          <c:idx val="1"/>
          <c:order val="1"/>
          <c:tx>
            <c:v>200000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 y Eficiencia'!$A$8:$A$12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'Ganancia y Eficiencia'!$C$8:$C$12</c:f>
              <c:numCache>
                <c:formatCode>General</c:formatCode>
                <c:ptCount val="5"/>
                <c:pt idx="0">
                  <c:v>1</c:v>
                </c:pt>
                <c:pt idx="1">
                  <c:v>1.183965478083125</c:v>
                </c:pt>
                <c:pt idx="2">
                  <c:v>1.3065162907268169</c:v>
                </c:pt>
                <c:pt idx="3">
                  <c:v>0.95249406175771967</c:v>
                </c:pt>
                <c:pt idx="4">
                  <c:v>0.66619808306709261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A-3E47-AFAD-182E6D2737A8}"/>
            </c:ext>
          </c:extLst>
        </c:ser>
        <c:ser>
          <c:idx val="2"/>
          <c:order val="2"/>
          <c:tx>
            <c:v>500000000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 y Eficiencia'!$A$8:$A$12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'Ganancia y Eficiencia'!$D$8:$D$12</c:f>
              <c:numCache>
                <c:formatCode>General</c:formatCode>
                <c:ptCount val="5"/>
                <c:pt idx="0">
                  <c:v>1</c:v>
                </c:pt>
                <c:pt idx="1">
                  <c:v>1.8717949329060806</c:v>
                </c:pt>
                <c:pt idx="2">
                  <c:v>3.3575760231543037</c:v>
                </c:pt>
                <c:pt idx="3">
                  <c:v>4.2180816031956496</c:v>
                </c:pt>
                <c:pt idx="4">
                  <c:v>4.1189491888546685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A-3E47-AFAD-182E6D2737A8}"/>
            </c:ext>
          </c:extLst>
        </c:ser>
        <c:ser>
          <c:idx val="3"/>
          <c:order val="3"/>
          <c:tx>
            <c:v>850000000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 y Eficiencia'!$A$8:$A$12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'Ganancia y Eficiencia'!$E$8:$E$12</c:f>
              <c:numCache>
                <c:formatCode>General</c:formatCode>
                <c:ptCount val="5"/>
                <c:pt idx="0">
                  <c:v>1</c:v>
                </c:pt>
                <c:pt idx="1">
                  <c:v>1.1849462854996553</c:v>
                </c:pt>
                <c:pt idx="2">
                  <c:v>2.1147945282072791</c:v>
                </c:pt>
                <c:pt idx="3">
                  <c:v>2.4558552837802923</c:v>
                </c:pt>
                <c:pt idx="4">
                  <c:v>2.4880631762790282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A-3E47-AFAD-182E6D27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0141648"/>
        <c:axId val="1820155120"/>
      </c:barChart>
      <c:catAx>
        <c:axId val="18201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155120"/>
        <c:crosses val="autoZero"/>
        <c:auto val="1"/>
        <c:lblAlgn val="ctr"/>
        <c:lblOffset val="100"/>
        <c:noMultiLvlLbl val="0"/>
      </c:catAx>
      <c:valAx>
        <c:axId val="18201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1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Gráfica de 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 y Eficiencia'!$G$8:$G$12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'Ganancia y Eficiencia'!$H$8:$H$12</c:f>
              <c:numCache>
                <c:formatCode>General</c:formatCode>
                <c:ptCount val="5"/>
                <c:pt idx="0">
                  <c:v>1</c:v>
                </c:pt>
                <c:pt idx="1">
                  <c:v>1.4705882352941176E-2</c:v>
                </c:pt>
                <c:pt idx="2">
                  <c:v>4.5322697606961565E-3</c:v>
                </c:pt>
                <c:pt idx="3">
                  <c:v>1.1111111111111111E-3</c:v>
                </c:pt>
                <c:pt idx="4">
                  <c:v>5.6094058517321848E-4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9-6644-903B-C48B6BAEF256}"/>
            </c:ext>
          </c:extLst>
        </c:ser>
        <c:ser>
          <c:idx val="1"/>
          <c:order val="1"/>
          <c:tx>
            <c:v>200000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 y Eficiencia'!$G$8:$G$12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'Ganancia y Eficiencia'!$I$8:$I$12</c:f>
              <c:numCache>
                <c:formatCode>General</c:formatCode>
                <c:ptCount val="5"/>
                <c:pt idx="0">
                  <c:v>1</c:v>
                </c:pt>
                <c:pt idx="1">
                  <c:v>0.59198273904156251</c:v>
                </c:pt>
                <c:pt idx="2">
                  <c:v>0.32662907268170421</c:v>
                </c:pt>
                <c:pt idx="3">
                  <c:v>0.11906175771971496</c:v>
                </c:pt>
                <c:pt idx="4">
                  <c:v>5.5516506922257715E-2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9-6644-903B-C48B6BAEF256}"/>
            </c:ext>
          </c:extLst>
        </c:ser>
        <c:ser>
          <c:idx val="2"/>
          <c:order val="2"/>
          <c:tx>
            <c:v>500000000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 y Eficiencia'!$G$8:$G$12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'Ganancia y Eficiencia'!$J$8:$J$12</c:f>
              <c:numCache>
                <c:formatCode>General</c:formatCode>
                <c:ptCount val="5"/>
                <c:pt idx="0">
                  <c:v>1</c:v>
                </c:pt>
                <c:pt idx="1">
                  <c:v>0.93589746645304028</c:v>
                </c:pt>
                <c:pt idx="2">
                  <c:v>0.83939400578857593</c:v>
                </c:pt>
                <c:pt idx="3">
                  <c:v>0.5272602003994562</c:v>
                </c:pt>
                <c:pt idx="4">
                  <c:v>0.34324576573788906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9-6644-903B-C48B6BAEF256}"/>
            </c:ext>
          </c:extLst>
        </c:ser>
        <c:ser>
          <c:idx val="3"/>
          <c:order val="3"/>
          <c:tx>
            <c:v>850000000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 y Eficiencia'!$G$8:$G$12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'Ganancia y Eficiencia'!$K$8:$K$12</c:f>
              <c:numCache>
                <c:formatCode>General</c:formatCode>
                <c:ptCount val="5"/>
                <c:pt idx="0">
                  <c:v>1</c:v>
                </c:pt>
                <c:pt idx="1">
                  <c:v>0.59247314274982765</c:v>
                </c:pt>
                <c:pt idx="2">
                  <c:v>0.52869863205181977</c:v>
                </c:pt>
                <c:pt idx="3">
                  <c:v>0.30698191047253653</c:v>
                </c:pt>
                <c:pt idx="4">
                  <c:v>0.20733859802325236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9-6644-903B-C48B6BAE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5083679"/>
        <c:axId val="1415473727"/>
      </c:barChart>
      <c:catAx>
        <c:axId val="141508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5473727"/>
        <c:crosses val="autoZero"/>
        <c:auto val="1"/>
        <c:lblAlgn val="ctr"/>
        <c:lblOffset val="100"/>
        <c:noMultiLvlLbl val="0"/>
      </c:catAx>
      <c:valAx>
        <c:axId val="1415473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50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Gráfica de Overheads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SUB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'Overheads y Optimización'!$I$9:$I$13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'Overheads y Optimización'!$M$9:$M$13</c:f>
              <c:numCache>
                <c:formatCode>General</c:formatCode>
                <c:ptCount val="5"/>
                <c:pt idx="0">
                  <c:v>0.42596512668902076</c:v>
                </c:pt>
                <c:pt idx="1">
                  <c:v>-11.224524234991772</c:v>
                </c:pt>
                <c:pt idx="2">
                  <c:v>3.7839808555253152</c:v>
                </c:pt>
                <c:pt idx="3">
                  <c:v>3.7137067838292959</c:v>
                </c:pt>
                <c:pt idx="4">
                  <c:v>0.45932665506527304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8-7B4E-AF63-6704EBCE1830}"/>
            </c:ext>
          </c:extLst>
        </c:ser>
        <c:ser>
          <c:idx val="2"/>
          <c:order val="1"/>
          <c:tx>
            <c:v>XOR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'Overheads y Optimización'!$I$9:$I$13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'Overheads y Optimización'!$N$9:$N$13</c:f>
              <c:numCache>
                <c:formatCode>General</c:formatCode>
                <c:ptCount val="5"/>
                <c:pt idx="0">
                  <c:v>87.96317848259983</c:v>
                </c:pt>
                <c:pt idx="1">
                  <c:v>48.299706363888603</c:v>
                </c:pt>
                <c:pt idx="2">
                  <c:v>67.762182992684529</c:v>
                </c:pt>
                <c:pt idx="3">
                  <c:v>44.521170748536257</c:v>
                </c:pt>
                <c:pt idx="4">
                  <c:v>28.575953735544822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8-7B4E-AF63-6704EBCE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746399"/>
        <c:axId val="767293824"/>
      </c:lineChart>
      <c:catAx>
        <c:axId val="13567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7293824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767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Overhead</a:t>
                </a:r>
                <a:r>
                  <a:rPr lang="es-ES_tradnl" b="1" baseline="0"/>
                  <a:t> (%)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74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Gráfica Optimización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 optimización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'Overheads y Optimización'!$I$9:$I$13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'Overheads y Optimización'!$J$9:$J$13</c:f>
              <c:numCache>
                <c:formatCode>General</c:formatCode>
                <c:ptCount val="5"/>
                <c:pt idx="0">
                  <c:v>5529701.5</c:v>
                </c:pt>
                <c:pt idx="1">
                  <c:v>4666626.3</c:v>
                </c:pt>
                <c:pt idx="2">
                  <c:v>2614770.1</c:v>
                </c:pt>
                <c:pt idx="3">
                  <c:v>2251639.7999999998</c:v>
                </c:pt>
                <c:pt idx="4">
                  <c:v>2222492.4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042-BE50-CE4712068C83}"/>
            </c:ext>
          </c:extLst>
        </c:ser>
        <c:ser>
          <c:idx val="1"/>
          <c:order val="1"/>
          <c:tx>
            <c:v>Con optimización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'Overheads y Optimización'!$I$9:$I$13</c:f>
              <c:strCache>
                <c:ptCount val="5"/>
                <c:pt idx="0">
                  <c:v>secuencial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strCache>
            </c:strRef>
          </c:cat>
          <c:val>
            <c:numRef>
              <c:f>'Overheads y Optimización'!$O$9:$O$13</c:f>
              <c:numCache>
                <c:formatCode>General</c:formatCode>
                <c:ptCount val="5"/>
                <c:pt idx="0">
                  <c:v>5957281.4000000004</c:v>
                </c:pt>
                <c:pt idx="1">
                  <c:v>4039367.7</c:v>
                </c:pt>
                <c:pt idx="2">
                  <c:v>2710446.5</c:v>
                </c:pt>
                <c:pt idx="3">
                  <c:v>2379751.9</c:v>
                </c:pt>
                <c:pt idx="4">
                  <c:v>2405412.5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8-4042-BE50-CE471206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506208"/>
        <c:axId val="1447946944"/>
      </c:barChart>
      <c:catAx>
        <c:axId val="144750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946944"/>
        <c:crosses val="autoZero"/>
        <c:auto val="1"/>
        <c:lblAlgn val="ctr"/>
        <c:lblOffset val="100"/>
        <c:noMultiLvlLbl val="0"/>
      </c:catAx>
      <c:valAx>
        <c:axId val="14479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ejecución(µs)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5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534370</xdr:colOff>
      <xdr:row>21</xdr:row>
      <xdr:rowOff>111649</xdr:rowOff>
    </xdr:from>
    <xdr:to>
      <xdr:col>15</xdr:col>
      <xdr:colOff>736600</xdr:colOff>
      <xdr:row>41</xdr:row>
      <xdr:rowOff>153517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EE5B8F-BAD1-0F40-979C-FBB2D866F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638179</xdr:colOff>
      <xdr:row>44</xdr:row>
      <xdr:rowOff>135925</xdr:rowOff>
    </xdr:from>
    <xdr:to>
      <xdr:col>15</xdr:col>
      <xdr:colOff>435389</xdr:colOff>
      <xdr:row>66</xdr:row>
      <xdr:rowOff>34865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F91538-6A5A-CD4F-97CE-E417CE8DD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19</xdr:row>
      <xdr:rowOff>139889</xdr:rowOff>
    </xdr:from>
    <xdr:to>
      <xdr:col>15</xdr:col>
      <xdr:colOff>749300</xdr:colOff>
      <xdr:row>38</xdr:row>
      <xdr:rowOff>25589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0191BF-0D78-1C43-A288-5F41287B9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388470</xdr:colOff>
      <xdr:row>39</xdr:row>
      <xdr:rowOff>129987</xdr:rowOff>
    </xdr:from>
    <xdr:to>
      <xdr:col>15</xdr:col>
      <xdr:colOff>732117</xdr:colOff>
      <xdr:row>58</xdr:row>
      <xdr:rowOff>164353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AE40AF-F534-524B-9FA3-D1BBA6EAC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DA16-4F31-854C-842F-40E0AB0CCEB2}">
  <dimension ref="A3:K72"/>
  <sheetViews>
    <sheetView tabSelected="1" zoomScale="57" zoomScaleNormal="100" workbookViewId="0">
      <selection activeCell="M14" sqref="M14"/>
    </sheetView>
  </sheetViews>
  <sheetFormatPr baseColWidth="10" defaultRowHeight="16" x14ac:dyDescent="0.2"/>
  <cols>
    <col min="1" max="4" width="11" bestFit="1" customWidth="1"/>
    <col min="5" max="5" width="11.6640625" bestFit="1" customWidth="1"/>
    <col min="6" max="10" width="11" bestFit="1" customWidth="1"/>
    <col min="11" max="11" width="11.1640625" bestFit="1" customWidth="1"/>
  </cols>
  <sheetData>
    <row r="3" spans="1:11" ht="16" customHeight="1" x14ac:dyDescent="0.25">
      <c r="A3" s="41" t="s">
        <v>0</v>
      </c>
      <c r="B3" s="41"/>
      <c r="C3" s="41"/>
      <c r="D3" s="41"/>
      <c r="E3" s="41"/>
      <c r="F3" s="41"/>
      <c r="G3" s="41"/>
      <c r="H3" s="41"/>
    </row>
    <row r="5" spans="1:11" ht="19" x14ac:dyDescent="0.2">
      <c r="B5" s="50" t="s">
        <v>6</v>
      </c>
      <c r="C5" s="51"/>
      <c r="D5" s="51"/>
      <c r="E5" s="51"/>
      <c r="F5" s="1"/>
      <c r="H5" s="44" t="s">
        <v>8</v>
      </c>
      <c r="I5" s="45"/>
      <c r="J5" s="45"/>
      <c r="K5" s="45"/>
    </row>
    <row r="6" spans="1:11" x14ac:dyDescent="0.2">
      <c r="B6" s="49" t="s">
        <v>7</v>
      </c>
      <c r="C6" s="49"/>
      <c r="D6" s="49"/>
      <c r="E6" s="49"/>
      <c r="H6" s="43" t="s">
        <v>7</v>
      </c>
      <c r="I6" s="43"/>
      <c r="J6" s="43"/>
      <c r="K6" s="43"/>
    </row>
    <row r="7" spans="1:11" x14ac:dyDescent="0.2">
      <c r="A7" s="18" t="s">
        <v>1</v>
      </c>
      <c r="B7" s="6">
        <v>2000</v>
      </c>
      <c r="C7" s="8">
        <v>200000</v>
      </c>
      <c r="D7" s="8">
        <v>500000000</v>
      </c>
      <c r="E7" s="8">
        <v>850000000</v>
      </c>
      <c r="G7" s="18" t="s">
        <v>1</v>
      </c>
      <c r="H7" s="24">
        <v>2000</v>
      </c>
      <c r="I7" s="25">
        <v>200000</v>
      </c>
      <c r="J7" s="25">
        <v>500000000</v>
      </c>
      <c r="K7" s="25">
        <v>850000000</v>
      </c>
    </row>
    <row r="8" spans="1:11" x14ac:dyDescent="0.2">
      <c r="A8" s="23" t="s">
        <v>2</v>
      </c>
      <c r="B8" s="16">
        <f>B19/B19</f>
        <v>1</v>
      </c>
      <c r="C8" s="17">
        <f>C19/C19</f>
        <v>1</v>
      </c>
      <c r="D8" s="17">
        <f t="shared" ref="D8" si="0">D19/D19</f>
        <v>1</v>
      </c>
      <c r="E8" s="17">
        <f>E19/E19</f>
        <v>1</v>
      </c>
      <c r="G8" s="23" t="s">
        <v>2</v>
      </c>
      <c r="H8" s="16">
        <f>B8/B8</f>
        <v>1</v>
      </c>
      <c r="I8" s="17">
        <f>C8/C8</f>
        <v>1</v>
      </c>
      <c r="J8" s="17">
        <f>D8/D8</f>
        <v>1</v>
      </c>
      <c r="K8" s="17">
        <f>E8/E8</f>
        <v>1</v>
      </c>
    </row>
    <row r="9" spans="1:11" x14ac:dyDescent="0.2">
      <c r="A9" s="22">
        <v>2</v>
      </c>
      <c r="B9" s="14">
        <f>B19/B20</f>
        <v>2.9411764705882353E-2</v>
      </c>
      <c r="C9" s="15">
        <f t="shared" ref="C9:D9" si="1">C19/C20</f>
        <v>1.183965478083125</v>
      </c>
      <c r="D9" s="15">
        <f t="shared" si="1"/>
        <v>1.8717949329060806</v>
      </c>
      <c r="E9" s="15">
        <f>E19/E20</f>
        <v>1.1849462854996553</v>
      </c>
      <c r="G9" s="22">
        <v>2</v>
      </c>
      <c r="H9" s="14">
        <f>B9/A9</f>
        <v>1.4705882352941176E-2</v>
      </c>
      <c r="I9" s="15">
        <f>C9/A9</f>
        <v>0.59198273904156251</v>
      </c>
      <c r="J9" s="15">
        <f>D9/A9</f>
        <v>0.93589746645304028</v>
      </c>
      <c r="K9" s="15">
        <f>E9/A9</f>
        <v>0.59247314274982765</v>
      </c>
    </row>
    <row r="10" spans="1:11" x14ac:dyDescent="0.2">
      <c r="A10" s="23">
        <v>4</v>
      </c>
      <c r="B10" s="14">
        <f>B19/B21</f>
        <v>1.8129079042784626E-2</v>
      </c>
      <c r="C10" s="15">
        <f t="shared" ref="C10:D10" si="2">C19/C21</f>
        <v>1.3065162907268169</v>
      </c>
      <c r="D10" s="15">
        <f t="shared" si="2"/>
        <v>3.3575760231543037</v>
      </c>
      <c r="E10" s="15">
        <f>E19/E21</f>
        <v>2.1147945282072791</v>
      </c>
      <c r="G10" s="23">
        <v>4</v>
      </c>
      <c r="H10" s="14">
        <f>B10/A10</f>
        <v>4.5322697606961565E-3</v>
      </c>
      <c r="I10" s="15">
        <f>C10/A10</f>
        <v>0.32662907268170421</v>
      </c>
      <c r="J10" s="15">
        <f>D10/A10</f>
        <v>0.83939400578857593</v>
      </c>
      <c r="K10" s="15">
        <f>E10/A10</f>
        <v>0.52869863205181977</v>
      </c>
    </row>
    <row r="11" spans="1:11" x14ac:dyDescent="0.2">
      <c r="A11" s="22">
        <v>8</v>
      </c>
      <c r="B11" s="14">
        <f>B19/B22</f>
        <v>8.8888888888888889E-3</v>
      </c>
      <c r="C11" s="15">
        <f t="shared" ref="C11:D11" si="3">C19/C22</f>
        <v>0.95249406175771967</v>
      </c>
      <c r="D11" s="15">
        <f t="shared" si="3"/>
        <v>4.2180816031956496</v>
      </c>
      <c r="E11" s="15">
        <f>E19/E22</f>
        <v>2.4558552837802923</v>
      </c>
      <c r="G11" s="22">
        <v>8</v>
      </c>
      <c r="H11" s="14">
        <f>B11/A11</f>
        <v>1.1111111111111111E-3</v>
      </c>
      <c r="I11" s="15">
        <f>C11/A11</f>
        <v>0.11906175771971496</v>
      </c>
      <c r="J11" s="15">
        <f>D11/A11</f>
        <v>0.5272602003994562</v>
      </c>
      <c r="K11" s="15">
        <f>E11/A11</f>
        <v>0.30698191047253653</v>
      </c>
    </row>
    <row r="12" spans="1:11" x14ac:dyDescent="0.2">
      <c r="A12" s="23">
        <v>12</v>
      </c>
      <c r="B12" s="14">
        <f>B19/B23</f>
        <v>6.7312870220786218E-3</v>
      </c>
      <c r="C12" s="15">
        <f t="shared" ref="C12:D12" si="4">C19/C23</f>
        <v>0.66619808306709261</v>
      </c>
      <c r="D12" s="15">
        <f t="shared" si="4"/>
        <v>4.1189491888546685</v>
      </c>
      <c r="E12" s="15">
        <f>E19/E23</f>
        <v>2.4880631762790282</v>
      </c>
      <c r="G12" s="23">
        <v>12</v>
      </c>
      <c r="H12" s="14">
        <f>B12/A12</f>
        <v>5.6094058517321848E-4</v>
      </c>
      <c r="I12" s="15">
        <f>C12/A12</f>
        <v>5.5516506922257715E-2</v>
      </c>
      <c r="J12" s="15">
        <f>D12/A12</f>
        <v>0.34324576573788906</v>
      </c>
      <c r="K12" s="15">
        <f>E12/A12</f>
        <v>0.20733859802325236</v>
      </c>
    </row>
    <row r="15" spans="1:11" x14ac:dyDescent="0.2">
      <c r="B15" s="53" t="s">
        <v>3</v>
      </c>
      <c r="C15" s="54"/>
      <c r="D15" s="54"/>
      <c r="E15" s="54"/>
    </row>
    <row r="16" spans="1:11" x14ac:dyDescent="0.2">
      <c r="B16" s="54"/>
      <c r="C16" s="54"/>
      <c r="D16" s="54"/>
      <c r="E16" s="54"/>
    </row>
    <row r="17" spans="1:8" x14ac:dyDescent="0.2">
      <c r="B17" s="52" t="s">
        <v>4</v>
      </c>
      <c r="C17" s="52"/>
      <c r="D17" s="52"/>
      <c r="E17" s="52"/>
      <c r="F17" s="3"/>
      <c r="G17" s="3"/>
    </row>
    <row r="18" spans="1:8" x14ac:dyDescent="0.2">
      <c r="A18" s="19" t="s">
        <v>1</v>
      </c>
      <c r="B18" s="20">
        <v>2000</v>
      </c>
      <c r="C18" s="21">
        <v>200000</v>
      </c>
      <c r="D18" s="21">
        <v>500000000</v>
      </c>
      <c r="E18" s="21">
        <v>850000000</v>
      </c>
    </row>
    <row r="19" spans="1:8" x14ac:dyDescent="0.2">
      <c r="A19" s="22" t="s">
        <v>2</v>
      </c>
      <c r="B19" s="16">
        <f>(B52+B53+B54+B55+B56+B57+B58+B59+B60+B61)/10</f>
        <v>5</v>
      </c>
      <c r="C19" s="17">
        <f>(B41+B42+B43+B44+B45+B46+B47+B48+B49+B50)/10</f>
        <v>521.29999999999995</v>
      </c>
      <c r="D19" s="17">
        <f>(B30+B31+B32+B33+B34+B35+B36+B37+B38+B39)/10</f>
        <v>628293.80000000005</v>
      </c>
      <c r="E19" s="17">
        <f>(B63+B64+B65+B66+B67+B68+B69+B70+B71+B72)/10</f>
        <v>5529701.5</v>
      </c>
    </row>
    <row r="20" spans="1:8" x14ac:dyDescent="0.2">
      <c r="A20" s="22">
        <v>2</v>
      </c>
      <c r="B20" s="14">
        <f>(C52+C53+C54+C55+C56+C57+C58+C59+C60+C61)/10</f>
        <v>170</v>
      </c>
      <c r="C20" s="15">
        <f>(C41+C43+C42+C44+C45+C46+C47+C48+C49+C50)/10</f>
        <v>440.3</v>
      </c>
      <c r="D20" s="15">
        <f>(C30+C31+C32+C33+C34+C35+C36+C37+C38+C39)/10</f>
        <v>335663.8</v>
      </c>
      <c r="E20" s="15">
        <f>(C63+C64+C65+C66+C67+C68+C69+C70+C71+C72)/10</f>
        <v>4666626.3</v>
      </c>
    </row>
    <row r="21" spans="1:8" x14ac:dyDescent="0.2">
      <c r="A21" s="22">
        <v>4</v>
      </c>
      <c r="B21" s="14">
        <f>(D52+D53+D54+D55+D56+D57+D58+D59+D60+D61)/10</f>
        <v>275.8</v>
      </c>
      <c r="C21" s="15">
        <f>(D41+D42+D43+D44+D45+D46+D47+D48+D49+D50)/10</f>
        <v>399</v>
      </c>
      <c r="D21" s="15">
        <f>(D30+D31+D32+D33+D34+D35+D36+D37+D38+D39)/10</f>
        <v>187127.2</v>
      </c>
      <c r="E21" s="15">
        <f>(D63+D64+D65+D66+D67+D68+D69+D70+D71+D72)/10</f>
        <v>2614770.1</v>
      </c>
    </row>
    <row r="22" spans="1:8" x14ac:dyDescent="0.2">
      <c r="A22" s="22">
        <v>8</v>
      </c>
      <c r="B22" s="14">
        <f>(E52+E54+E53+E55+E56+E57+E58+E59+E60+E61)/10</f>
        <v>562.5</v>
      </c>
      <c r="C22" s="15">
        <f>(E41+E42+E43+E44+E45+E46+E47+E48+E49+E50)/10</f>
        <v>547.29999999999995</v>
      </c>
      <c r="D22" s="15">
        <f>(E30+E31+E32+E33+E34+E35+E36+E37+E38+E39)/10</f>
        <v>148952.5</v>
      </c>
      <c r="E22" s="15">
        <f>(E63+E64+E65+E66+E67+E68+E69+E70+E71+E72)/10</f>
        <v>2251639.7999999998</v>
      </c>
    </row>
    <row r="23" spans="1:8" x14ac:dyDescent="0.2">
      <c r="A23" s="22">
        <v>12</v>
      </c>
      <c r="B23" s="16">
        <f>(F52+F53+F54+F55+F56+F57+F58+F59+F60+F61)/10</f>
        <v>742.8</v>
      </c>
      <c r="C23" s="17">
        <f>(F41+F42+F43+F44+F45+F46+F47+F48+F49+F50)/10</f>
        <v>782.5</v>
      </c>
      <c r="D23" s="17">
        <f>(F30+F31+F32+F33+F34+F35+F36+F37+F38+F39)/10</f>
        <v>152537.4</v>
      </c>
      <c r="E23" s="17">
        <f>(F63+F64+F65+F66+F67+F68+F69+F70+F71+F72)/10</f>
        <v>2222492.4</v>
      </c>
    </row>
    <row r="24" spans="1:8" x14ac:dyDescent="0.2">
      <c r="B24" s="1"/>
      <c r="C24" s="1"/>
      <c r="D24" s="1"/>
      <c r="E24" s="1"/>
    </row>
    <row r="25" spans="1:8" x14ac:dyDescent="0.2">
      <c r="E25" s="2"/>
    </row>
    <row r="26" spans="1:8" x14ac:dyDescent="0.2">
      <c r="E26" s="2"/>
      <c r="H26" s="2"/>
    </row>
    <row r="27" spans="1:8" x14ac:dyDescent="0.2">
      <c r="B27" s="46" t="s">
        <v>5</v>
      </c>
      <c r="C27" s="47"/>
      <c r="D27" s="47"/>
      <c r="E27" s="47"/>
      <c r="F27" s="47"/>
      <c r="H27" s="2"/>
    </row>
    <row r="28" spans="1:8" x14ac:dyDescent="0.2">
      <c r="A28" s="18" t="s">
        <v>1</v>
      </c>
      <c r="B28" s="4" t="s">
        <v>2</v>
      </c>
      <c r="C28" s="4">
        <v>2</v>
      </c>
      <c r="D28" s="4">
        <v>4</v>
      </c>
      <c r="E28" s="5">
        <v>8</v>
      </c>
      <c r="F28" s="4">
        <v>12</v>
      </c>
      <c r="H28" s="2"/>
    </row>
    <row r="29" spans="1:8" x14ac:dyDescent="0.2">
      <c r="B29" s="48">
        <v>500000000</v>
      </c>
      <c r="C29" s="48"/>
      <c r="D29" s="48"/>
      <c r="E29" s="48"/>
      <c r="F29" s="48"/>
      <c r="H29" s="2"/>
    </row>
    <row r="30" spans="1:8" x14ac:dyDescent="0.2">
      <c r="B30" s="7">
        <v>634470</v>
      </c>
      <c r="C30" s="9">
        <v>351101</v>
      </c>
      <c r="D30" s="9">
        <v>192908</v>
      </c>
      <c r="E30" s="11">
        <v>173518</v>
      </c>
      <c r="F30" s="9">
        <v>136206</v>
      </c>
      <c r="H30" s="2"/>
    </row>
    <row r="31" spans="1:8" x14ac:dyDescent="0.2">
      <c r="B31" s="10">
        <v>636728</v>
      </c>
      <c r="C31" s="9">
        <v>330292</v>
      </c>
      <c r="D31" s="9">
        <v>184898</v>
      </c>
      <c r="E31" s="11">
        <v>132796</v>
      </c>
      <c r="F31" s="9">
        <v>144053</v>
      </c>
      <c r="H31" s="2"/>
    </row>
    <row r="32" spans="1:8" x14ac:dyDescent="0.2">
      <c r="B32" s="7">
        <v>627716</v>
      </c>
      <c r="C32" s="9">
        <v>322186</v>
      </c>
      <c r="D32" s="9">
        <v>178644</v>
      </c>
      <c r="E32" s="11">
        <v>131767</v>
      </c>
      <c r="F32" s="9">
        <v>138786</v>
      </c>
      <c r="H32" s="2"/>
    </row>
    <row r="33" spans="2:8" x14ac:dyDescent="0.2">
      <c r="B33" s="7">
        <v>624507</v>
      </c>
      <c r="C33" s="9">
        <v>334028</v>
      </c>
      <c r="D33" s="9">
        <v>192744</v>
      </c>
      <c r="E33" s="11">
        <v>155099</v>
      </c>
      <c r="F33" s="9">
        <v>181455</v>
      </c>
      <c r="H33" s="2"/>
    </row>
    <row r="34" spans="2:8" x14ac:dyDescent="0.2">
      <c r="B34" s="7">
        <v>623417</v>
      </c>
      <c r="C34" s="9">
        <v>341608</v>
      </c>
      <c r="D34" s="9">
        <v>190310</v>
      </c>
      <c r="E34" s="11">
        <v>132213</v>
      </c>
      <c r="F34" s="9">
        <v>141453</v>
      </c>
      <c r="H34" s="2"/>
    </row>
    <row r="35" spans="2:8" x14ac:dyDescent="0.2">
      <c r="B35" s="7">
        <v>626516</v>
      </c>
      <c r="C35" s="9">
        <v>334679</v>
      </c>
      <c r="D35" s="9">
        <v>189652</v>
      </c>
      <c r="E35" s="11">
        <v>135360</v>
      </c>
      <c r="F35" s="9">
        <v>201420</v>
      </c>
      <c r="H35" s="2"/>
    </row>
    <row r="36" spans="2:8" x14ac:dyDescent="0.2">
      <c r="B36" s="7">
        <v>626086</v>
      </c>
      <c r="C36" s="9">
        <v>336789</v>
      </c>
      <c r="D36" s="9">
        <v>190741</v>
      </c>
      <c r="E36" s="11">
        <v>133496</v>
      </c>
      <c r="F36" s="9">
        <v>161510</v>
      </c>
    </row>
    <row r="37" spans="2:8" x14ac:dyDescent="0.2">
      <c r="B37" s="7">
        <v>637192</v>
      </c>
      <c r="C37" s="9">
        <v>335080</v>
      </c>
      <c r="D37" s="9">
        <v>183054</v>
      </c>
      <c r="E37" s="11">
        <v>216676</v>
      </c>
      <c r="F37" s="9">
        <v>143137</v>
      </c>
    </row>
    <row r="38" spans="2:8" x14ac:dyDescent="0.2">
      <c r="B38" s="7">
        <v>623621</v>
      </c>
      <c r="C38" s="9">
        <v>337805</v>
      </c>
      <c r="D38" s="9">
        <v>186009</v>
      </c>
      <c r="E38" s="11">
        <v>135771</v>
      </c>
      <c r="F38" s="9">
        <v>137520</v>
      </c>
    </row>
    <row r="39" spans="2:8" x14ac:dyDescent="0.2">
      <c r="B39" s="10">
        <v>622685</v>
      </c>
      <c r="C39" s="9">
        <v>333070</v>
      </c>
      <c r="D39" s="9">
        <v>182312</v>
      </c>
      <c r="E39" s="11">
        <v>142829</v>
      </c>
      <c r="F39" s="9">
        <v>139834</v>
      </c>
    </row>
    <row r="40" spans="2:8" x14ac:dyDescent="0.2">
      <c r="B40" s="42">
        <v>200000</v>
      </c>
      <c r="C40" s="42"/>
      <c r="D40" s="42"/>
      <c r="E40" s="42"/>
      <c r="F40" s="42"/>
    </row>
    <row r="41" spans="2:8" x14ac:dyDescent="0.2">
      <c r="B41" s="10">
        <v>470</v>
      </c>
      <c r="C41" s="9">
        <v>415</v>
      </c>
      <c r="D41" s="11">
        <v>266</v>
      </c>
      <c r="E41" s="11">
        <v>651</v>
      </c>
      <c r="F41" s="11">
        <v>893</v>
      </c>
    </row>
    <row r="42" spans="2:8" x14ac:dyDescent="0.2">
      <c r="B42" s="10">
        <v>467</v>
      </c>
      <c r="C42" s="9">
        <v>422</v>
      </c>
      <c r="D42" s="9">
        <v>290</v>
      </c>
      <c r="E42" s="11">
        <v>392</v>
      </c>
      <c r="F42" s="9">
        <v>894</v>
      </c>
    </row>
    <row r="43" spans="2:8" x14ac:dyDescent="0.2">
      <c r="B43" s="10">
        <v>571</v>
      </c>
      <c r="C43" s="9">
        <v>349</v>
      </c>
      <c r="D43" s="9">
        <v>426</v>
      </c>
      <c r="E43" s="11">
        <v>464</v>
      </c>
      <c r="F43" s="9">
        <v>581</v>
      </c>
    </row>
    <row r="44" spans="2:8" x14ac:dyDescent="0.2">
      <c r="B44" s="10">
        <v>574</v>
      </c>
      <c r="C44" s="9">
        <v>419</v>
      </c>
      <c r="D44" s="9">
        <v>373</v>
      </c>
      <c r="E44" s="11">
        <v>662</v>
      </c>
      <c r="F44" s="9">
        <v>876</v>
      </c>
    </row>
    <row r="45" spans="2:8" x14ac:dyDescent="0.2">
      <c r="B45" s="10">
        <v>569</v>
      </c>
      <c r="C45" s="9">
        <v>429</v>
      </c>
      <c r="D45" s="9">
        <v>435</v>
      </c>
      <c r="E45" s="11">
        <v>484</v>
      </c>
      <c r="F45" s="11">
        <v>624</v>
      </c>
    </row>
    <row r="46" spans="2:8" x14ac:dyDescent="0.2">
      <c r="B46" s="10">
        <v>485</v>
      </c>
      <c r="C46" s="9">
        <v>523</v>
      </c>
      <c r="D46" s="9">
        <v>441</v>
      </c>
      <c r="E46" s="11">
        <v>501</v>
      </c>
      <c r="F46" s="11">
        <v>682</v>
      </c>
    </row>
    <row r="47" spans="2:8" x14ac:dyDescent="0.2">
      <c r="B47" s="10">
        <v>471</v>
      </c>
      <c r="C47" s="9">
        <v>517</v>
      </c>
      <c r="D47" s="9">
        <v>434</v>
      </c>
      <c r="E47" s="11">
        <v>587</v>
      </c>
      <c r="F47" s="9">
        <v>911</v>
      </c>
    </row>
    <row r="48" spans="2:8" x14ac:dyDescent="0.2">
      <c r="B48" s="10">
        <v>468</v>
      </c>
      <c r="C48" s="9">
        <v>505</v>
      </c>
      <c r="D48" s="9">
        <v>436</v>
      </c>
      <c r="E48" s="11">
        <v>534</v>
      </c>
      <c r="F48" s="9">
        <v>909</v>
      </c>
    </row>
    <row r="49" spans="2:6" x14ac:dyDescent="0.2">
      <c r="B49" s="10">
        <v>569</v>
      </c>
      <c r="C49" s="9">
        <v>407</v>
      </c>
      <c r="D49" s="9">
        <v>450</v>
      </c>
      <c r="E49" s="11">
        <v>577</v>
      </c>
      <c r="F49" s="9">
        <v>822</v>
      </c>
    </row>
    <row r="50" spans="2:6" x14ac:dyDescent="0.2">
      <c r="B50" s="10">
        <v>569</v>
      </c>
      <c r="C50" s="9">
        <v>417</v>
      </c>
      <c r="D50" s="9">
        <v>439</v>
      </c>
      <c r="E50" s="11">
        <v>621</v>
      </c>
      <c r="F50" s="9">
        <v>633</v>
      </c>
    </row>
    <row r="51" spans="2:6" x14ac:dyDescent="0.2">
      <c r="B51" s="42">
        <v>2000</v>
      </c>
      <c r="C51" s="42"/>
      <c r="D51" s="42"/>
      <c r="E51" s="42"/>
      <c r="F51" s="42"/>
    </row>
    <row r="52" spans="2:6" x14ac:dyDescent="0.2">
      <c r="B52" s="12">
        <v>6</v>
      </c>
      <c r="C52" s="9">
        <v>137</v>
      </c>
      <c r="D52" s="9">
        <v>210</v>
      </c>
      <c r="E52" s="13">
        <v>536</v>
      </c>
      <c r="F52" s="9">
        <v>540</v>
      </c>
    </row>
    <row r="53" spans="2:6" x14ac:dyDescent="0.2">
      <c r="B53" s="12">
        <v>6</v>
      </c>
      <c r="C53" s="9">
        <v>115</v>
      </c>
      <c r="D53" s="9">
        <v>273</v>
      </c>
      <c r="E53" s="13">
        <v>639</v>
      </c>
      <c r="F53" s="9">
        <v>560</v>
      </c>
    </row>
    <row r="54" spans="2:6" x14ac:dyDescent="0.2">
      <c r="B54" s="12">
        <v>4</v>
      </c>
      <c r="C54" s="9">
        <v>199</v>
      </c>
      <c r="D54" s="9">
        <v>294</v>
      </c>
      <c r="E54" s="13">
        <v>712</v>
      </c>
      <c r="F54" s="9">
        <v>792</v>
      </c>
    </row>
    <row r="55" spans="2:6" x14ac:dyDescent="0.2">
      <c r="B55" s="12">
        <v>5</v>
      </c>
      <c r="C55" s="9">
        <v>223</v>
      </c>
      <c r="D55" s="9">
        <v>260</v>
      </c>
      <c r="E55" s="13">
        <v>542</v>
      </c>
      <c r="F55" s="9">
        <v>791</v>
      </c>
    </row>
    <row r="56" spans="2:6" x14ac:dyDescent="0.2">
      <c r="B56" s="12">
        <v>4</v>
      </c>
      <c r="C56" s="9">
        <v>151</v>
      </c>
      <c r="D56" s="9">
        <v>347</v>
      </c>
      <c r="E56" s="11">
        <v>639</v>
      </c>
      <c r="F56" s="9">
        <v>825</v>
      </c>
    </row>
    <row r="57" spans="2:6" x14ac:dyDescent="0.2">
      <c r="B57" s="12">
        <v>6</v>
      </c>
      <c r="C57" s="9">
        <v>171</v>
      </c>
      <c r="D57" s="9">
        <v>252</v>
      </c>
      <c r="E57" s="11">
        <v>530</v>
      </c>
      <c r="F57" s="9">
        <v>807</v>
      </c>
    </row>
    <row r="58" spans="2:6" x14ac:dyDescent="0.2">
      <c r="B58" s="12">
        <v>5</v>
      </c>
      <c r="C58" s="9">
        <v>166</v>
      </c>
      <c r="D58" s="9">
        <v>273</v>
      </c>
      <c r="E58" s="11">
        <v>599</v>
      </c>
      <c r="F58" s="9">
        <v>802</v>
      </c>
    </row>
    <row r="59" spans="2:6" x14ac:dyDescent="0.2">
      <c r="B59" s="12">
        <v>5</v>
      </c>
      <c r="C59" s="9">
        <v>190</v>
      </c>
      <c r="D59" s="9">
        <v>314</v>
      </c>
      <c r="E59" s="11">
        <v>297</v>
      </c>
      <c r="F59" s="9">
        <v>622</v>
      </c>
    </row>
    <row r="60" spans="2:6" x14ac:dyDescent="0.2">
      <c r="B60" s="12">
        <v>3</v>
      </c>
      <c r="C60" s="11">
        <v>143</v>
      </c>
      <c r="D60" s="11">
        <v>246</v>
      </c>
      <c r="E60" s="11">
        <v>555</v>
      </c>
      <c r="F60" s="11">
        <v>843</v>
      </c>
    </row>
    <row r="61" spans="2:6" x14ac:dyDescent="0.2">
      <c r="B61" s="12">
        <v>6</v>
      </c>
      <c r="C61" s="9">
        <v>205</v>
      </c>
      <c r="D61" s="9">
        <v>289</v>
      </c>
      <c r="E61" s="11">
        <v>576</v>
      </c>
      <c r="F61" s="11">
        <v>846</v>
      </c>
    </row>
    <row r="62" spans="2:6" x14ac:dyDescent="0.2">
      <c r="B62" s="42">
        <v>850000000</v>
      </c>
      <c r="C62" s="42"/>
      <c r="D62" s="42"/>
      <c r="E62" s="42"/>
      <c r="F62" s="42"/>
    </row>
    <row r="63" spans="2:6" x14ac:dyDescent="0.2">
      <c r="B63" s="12">
        <v>5112421</v>
      </c>
      <c r="C63" s="26">
        <v>2802073</v>
      </c>
      <c r="D63" s="26">
        <v>2023472</v>
      </c>
      <c r="E63" s="13">
        <v>2070781</v>
      </c>
      <c r="F63" s="26">
        <v>2192930</v>
      </c>
    </row>
    <row r="64" spans="2:6" x14ac:dyDescent="0.2">
      <c r="B64" s="12">
        <v>5929786</v>
      </c>
      <c r="C64" s="11">
        <v>4714894</v>
      </c>
      <c r="D64" s="26">
        <v>3094668</v>
      </c>
      <c r="E64" s="13">
        <v>2289512</v>
      </c>
      <c r="F64" s="13">
        <v>2297684</v>
      </c>
    </row>
    <row r="65" spans="2:6" x14ac:dyDescent="0.2">
      <c r="B65" s="12">
        <v>6222864</v>
      </c>
      <c r="C65" s="9">
        <v>4084532</v>
      </c>
      <c r="D65" s="26">
        <v>3179104</v>
      </c>
      <c r="E65" s="13">
        <v>2553240</v>
      </c>
      <c r="F65" s="13">
        <v>2253121</v>
      </c>
    </row>
    <row r="66" spans="2:6" x14ac:dyDescent="0.2">
      <c r="B66" s="12">
        <v>5493089</v>
      </c>
      <c r="C66" s="9">
        <v>5093064</v>
      </c>
      <c r="D66" s="26">
        <v>2707992</v>
      </c>
      <c r="E66" s="13">
        <v>2432395</v>
      </c>
      <c r="F66" s="13">
        <v>2189893</v>
      </c>
    </row>
    <row r="67" spans="2:6" x14ac:dyDescent="0.2">
      <c r="B67" s="12">
        <v>5475196</v>
      </c>
      <c r="C67" s="9">
        <v>5025849</v>
      </c>
      <c r="D67" s="26">
        <v>2656873</v>
      </c>
      <c r="E67" s="13">
        <v>2361238</v>
      </c>
      <c r="F67" s="13">
        <v>2199702</v>
      </c>
    </row>
    <row r="68" spans="2:6" x14ac:dyDescent="0.2">
      <c r="B68" s="10">
        <v>5702113</v>
      </c>
      <c r="C68" s="9">
        <v>4982391</v>
      </c>
      <c r="D68" s="26">
        <v>2049976</v>
      </c>
      <c r="E68" s="13">
        <v>2052302</v>
      </c>
      <c r="F68" s="13">
        <v>2219619</v>
      </c>
    </row>
    <row r="69" spans="2:6" x14ac:dyDescent="0.2">
      <c r="B69" s="10">
        <v>4999796</v>
      </c>
      <c r="C69" s="9">
        <v>5383284</v>
      </c>
      <c r="D69" s="26">
        <v>2117018</v>
      </c>
      <c r="E69" s="13">
        <v>1955114</v>
      </c>
      <c r="F69" s="13">
        <v>2121238</v>
      </c>
    </row>
    <row r="70" spans="2:6" x14ac:dyDescent="0.2">
      <c r="B70" s="10">
        <v>5105735</v>
      </c>
      <c r="C70" s="11">
        <v>4562044</v>
      </c>
      <c r="D70" s="26">
        <v>2943908</v>
      </c>
      <c r="E70" s="13">
        <v>2151207</v>
      </c>
      <c r="F70" s="13">
        <v>2203180</v>
      </c>
    </row>
    <row r="71" spans="2:6" x14ac:dyDescent="0.2">
      <c r="B71" s="2">
        <v>5067642</v>
      </c>
      <c r="C71" s="9">
        <v>4989622</v>
      </c>
      <c r="D71" s="26">
        <v>3150666</v>
      </c>
      <c r="E71" s="13">
        <v>2351870</v>
      </c>
      <c r="F71" s="13">
        <v>2188082</v>
      </c>
    </row>
    <row r="72" spans="2:6" x14ac:dyDescent="0.2">
      <c r="B72" s="10">
        <v>6188373</v>
      </c>
      <c r="C72" s="9">
        <v>5028510</v>
      </c>
      <c r="D72" s="26">
        <v>2224024</v>
      </c>
      <c r="E72" s="13">
        <v>2298739</v>
      </c>
      <c r="F72" s="13">
        <v>2359475</v>
      </c>
    </row>
  </sheetData>
  <mergeCells count="12">
    <mergeCell ref="A3:H3"/>
    <mergeCell ref="B62:F62"/>
    <mergeCell ref="H6:K6"/>
    <mergeCell ref="H5:K5"/>
    <mergeCell ref="B27:F27"/>
    <mergeCell ref="B29:F29"/>
    <mergeCell ref="B40:F40"/>
    <mergeCell ref="B51:F51"/>
    <mergeCell ref="B6:E6"/>
    <mergeCell ref="B5:E5"/>
    <mergeCell ref="B17:E17"/>
    <mergeCell ref="B15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FCA3-99A7-C046-BBFC-D816B91EDD79}">
  <dimension ref="B7:O79"/>
  <sheetViews>
    <sheetView zoomScale="67" workbookViewId="0">
      <selection activeCell="S17" sqref="S17"/>
    </sheetView>
  </sheetViews>
  <sheetFormatPr baseColWidth="10" defaultRowHeight="16" x14ac:dyDescent="0.2"/>
  <cols>
    <col min="4" max="4" width="14" bestFit="1" customWidth="1"/>
  </cols>
  <sheetData>
    <row r="7" spans="2:15" x14ac:dyDescent="0.2">
      <c r="B7" t="s">
        <v>13</v>
      </c>
      <c r="C7" s="57" t="s">
        <v>12</v>
      </c>
      <c r="D7" s="57"/>
      <c r="E7" s="57"/>
      <c r="F7" s="57"/>
      <c r="G7" s="57"/>
      <c r="J7" s="59" t="s">
        <v>14</v>
      </c>
      <c r="K7" s="59"/>
      <c r="L7" s="59"/>
      <c r="M7" s="55" t="s">
        <v>19</v>
      </c>
      <c r="N7" s="55"/>
    </row>
    <row r="8" spans="2:15" x14ac:dyDescent="0.2">
      <c r="B8">
        <v>850000000</v>
      </c>
      <c r="C8" s="58"/>
      <c r="D8" s="58"/>
      <c r="E8" s="58"/>
      <c r="F8" s="58"/>
      <c r="G8" s="58"/>
      <c r="I8" s="27" t="s">
        <v>1</v>
      </c>
      <c r="J8" s="36" t="s">
        <v>9</v>
      </c>
      <c r="K8" s="38" t="s">
        <v>10</v>
      </c>
      <c r="L8" s="38" t="s">
        <v>11</v>
      </c>
      <c r="M8" s="39" t="s">
        <v>10</v>
      </c>
      <c r="N8" s="39" t="s">
        <v>11</v>
      </c>
      <c r="O8" s="40" t="s">
        <v>21</v>
      </c>
    </row>
    <row r="9" spans="2:15" x14ac:dyDescent="0.2">
      <c r="B9" s="30" t="s">
        <v>1</v>
      </c>
      <c r="C9" s="29" t="s">
        <v>2</v>
      </c>
      <c r="D9" s="29">
        <v>2</v>
      </c>
      <c r="E9" s="29">
        <v>4</v>
      </c>
      <c r="F9" s="29">
        <v>8</v>
      </c>
      <c r="G9" s="29">
        <v>12</v>
      </c>
      <c r="I9" s="28" t="s">
        <v>2</v>
      </c>
      <c r="J9" s="37">
        <f>(C11+C12+C13+C14+C15+C16+C17+C18+C19+C20)/10</f>
        <v>5529701.5</v>
      </c>
      <c r="K9" s="9">
        <f>(C22+C23+C24+C25+C26+C27+C28+C29+C30+C31)/10</f>
        <v>5553256.0999999996</v>
      </c>
      <c r="L9" s="9">
        <f>(C33+C34+C35+C36+C37+C38+C39+C40+C41+C42)/10</f>
        <v>10393802.699999999</v>
      </c>
      <c r="M9" s="9">
        <f>((K9/J9)-1)*100</f>
        <v>0.42596512668902076</v>
      </c>
      <c r="N9" s="9">
        <f>((L9/J9)-1)*100</f>
        <v>87.96317848259983</v>
      </c>
      <c r="O9">
        <f>(C44+C45+C46+C47+C48+C49+C50+C51+C52+C53)/10</f>
        <v>5957281.4000000004</v>
      </c>
    </row>
    <row r="10" spans="2:15" x14ac:dyDescent="0.2">
      <c r="C10" s="56" t="s">
        <v>9</v>
      </c>
      <c r="D10" s="56"/>
      <c r="E10" s="56"/>
      <c r="F10" s="56"/>
      <c r="G10" s="56"/>
      <c r="I10" s="28">
        <v>2</v>
      </c>
      <c r="J10" s="7">
        <f>(D11+D12+D13+D14+D15+D16+D17+D18+D19+D20)/10</f>
        <v>4666626.3</v>
      </c>
      <c r="K10" s="9">
        <f>(D22+D23+D24+D25+D26+D27+D28+D29+D30+D31)/10</f>
        <v>4142819.7</v>
      </c>
      <c r="L10" s="9">
        <f>(D33+D34+D35+D36+D37+D38+D39+D40+D41+D42)/10</f>
        <v>6920593.0999999996</v>
      </c>
      <c r="M10" s="9">
        <f>((K10/J10)-1)*100</f>
        <v>-11.224524234991772</v>
      </c>
      <c r="N10" s="9">
        <f t="shared" ref="N10:N13" si="0">((L10/J10)-1)*100</f>
        <v>48.299706363888603</v>
      </c>
      <c r="O10">
        <f>(D44+D45+D46+D47+D48+D49+D50+D51+D52+D53)/10</f>
        <v>4039367.7</v>
      </c>
    </row>
    <row r="11" spans="2:15" x14ac:dyDescent="0.2">
      <c r="C11" s="12">
        <v>5112421</v>
      </c>
      <c r="D11" s="26">
        <v>2802073</v>
      </c>
      <c r="E11" s="26">
        <v>2023472</v>
      </c>
      <c r="F11" s="13">
        <v>2070781</v>
      </c>
      <c r="G11" s="26">
        <v>2192930</v>
      </c>
      <c r="I11" s="28">
        <v>4</v>
      </c>
      <c r="J11" s="7">
        <f>(E11+E12+E13+E14+E15+E16+E17+E18+E19+E20)/10</f>
        <v>2614770.1</v>
      </c>
      <c r="K11" s="9">
        <f>(E22+E23+E24+E25+E26+E27+E28+E29+E30+E31)/10</f>
        <v>2713712.5</v>
      </c>
      <c r="L11" s="9">
        <f>(E33+E34+E35+E36+E37+E38+E39+E40+E41+E42)/10</f>
        <v>4386595.4000000004</v>
      </c>
      <c r="M11" s="9">
        <f t="shared" ref="M11:M13" si="1">((K11/J11)-1)*100</f>
        <v>3.7839808555253152</v>
      </c>
      <c r="N11" s="9">
        <f t="shared" si="0"/>
        <v>67.762182992684529</v>
      </c>
      <c r="O11">
        <f>(E44+E45+E46+E47+E48+E49+E50+E51+E52+E53)/10</f>
        <v>2710446.5</v>
      </c>
    </row>
    <row r="12" spans="2:15" x14ac:dyDescent="0.2">
      <c r="C12" s="12">
        <v>5929786</v>
      </c>
      <c r="D12" s="11">
        <v>4714894</v>
      </c>
      <c r="E12" s="26">
        <v>3094668</v>
      </c>
      <c r="F12" s="13">
        <v>2289512</v>
      </c>
      <c r="G12" s="31">
        <v>2297684</v>
      </c>
      <c r="H12" s="33"/>
      <c r="I12" s="34">
        <v>8</v>
      </c>
      <c r="J12" s="7">
        <f>(F11+F12+F13+F14+F15+F16+F17+F18+F19+F20)/10</f>
        <v>2251639.7999999998</v>
      </c>
      <c r="K12" s="9">
        <f>(F22+F23+F24+F25+F26+F27+F28+F29+F30+F31)/10</f>
        <v>2335259.1</v>
      </c>
      <c r="L12" s="9">
        <f>(F33+F34+F35+F36+F37+F38+F39+F40+F41+F42)/10</f>
        <v>3254096.2</v>
      </c>
      <c r="M12" s="9">
        <f t="shared" si="1"/>
        <v>3.7137067838292959</v>
      </c>
      <c r="N12" s="9">
        <f t="shared" si="0"/>
        <v>44.521170748536257</v>
      </c>
      <c r="O12">
        <f>(F44+F45+F46+F47+F48+F49+F50+F51+F52+F53)/10</f>
        <v>2379751.9</v>
      </c>
    </row>
    <row r="13" spans="2:15" x14ac:dyDescent="0.2">
      <c r="C13" s="12">
        <v>6222864</v>
      </c>
      <c r="D13" s="9">
        <v>4084532</v>
      </c>
      <c r="E13" s="26">
        <v>3179104</v>
      </c>
      <c r="F13" s="13">
        <v>2553240</v>
      </c>
      <c r="G13" s="13">
        <v>2253121</v>
      </c>
      <c r="I13" s="28">
        <v>12</v>
      </c>
      <c r="J13" s="7">
        <f>(G11+G12+G13+G14+G15+G16+G17+G18+G19+G20)/10</f>
        <v>2222492.4</v>
      </c>
      <c r="K13" s="9">
        <f>(G22+G23+G24+G25+G26+G27+G28+G29+G30+G31)/10</f>
        <v>2232700.9</v>
      </c>
      <c r="L13" s="9">
        <f>(G33+G34+G35+G36+G37+G38+G39+G40+G41+G42)/10</f>
        <v>2857590.8</v>
      </c>
      <c r="M13" s="9">
        <f t="shared" si="1"/>
        <v>0.45932665506527304</v>
      </c>
      <c r="N13" s="9">
        <f t="shared" si="0"/>
        <v>28.575953735544822</v>
      </c>
      <c r="O13">
        <f>(G44+G45+G46+G47+G48+G49+G50+G51+G52+G53)/10</f>
        <v>2405412.5</v>
      </c>
    </row>
    <row r="14" spans="2:15" x14ac:dyDescent="0.2">
      <c r="C14" s="12">
        <v>5493089</v>
      </c>
      <c r="D14" s="9">
        <v>5093064</v>
      </c>
      <c r="E14" s="26">
        <v>2707992</v>
      </c>
      <c r="F14" s="13">
        <v>2432395</v>
      </c>
      <c r="G14" s="13">
        <v>2189893</v>
      </c>
    </row>
    <row r="15" spans="2:15" x14ac:dyDescent="0.2">
      <c r="C15" s="12">
        <v>5475196</v>
      </c>
      <c r="D15" s="9">
        <v>5025849</v>
      </c>
      <c r="E15" s="26">
        <v>2656873</v>
      </c>
      <c r="F15" s="13">
        <v>2361238</v>
      </c>
      <c r="G15" s="13">
        <v>2199702</v>
      </c>
    </row>
    <row r="16" spans="2:15" x14ac:dyDescent="0.2">
      <c r="C16" s="10">
        <v>5702113</v>
      </c>
      <c r="D16" s="9">
        <v>4982391</v>
      </c>
      <c r="E16" s="26">
        <v>2049976</v>
      </c>
      <c r="F16" s="13">
        <v>2052302</v>
      </c>
      <c r="G16" s="13">
        <v>2219619</v>
      </c>
    </row>
    <row r="17" spans="3:11" x14ac:dyDescent="0.2">
      <c r="C17" s="10">
        <v>4999796</v>
      </c>
      <c r="D17" s="9">
        <v>5383284</v>
      </c>
      <c r="E17" s="26">
        <v>2117018</v>
      </c>
      <c r="F17" s="13">
        <v>1955114</v>
      </c>
      <c r="G17" s="13">
        <v>2121238</v>
      </c>
      <c r="I17" t="s">
        <v>15</v>
      </c>
      <c r="J17" s="60" t="s">
        <v>16</v>
      </c>
      <c r="K17" s="60"/>
    </row>
    <row r="18" spans="3:11" x14ac:dyDescent="0.2">
      <c r="C18" s="10">
        <v>5105735</v>
      </c>
      <c r="D18" s="11">
        <v>4562044</v>
      </c>
      <c r="E18" s="26">
        <v>2943908</v>
      </c>
      <c r="F18" s="13">
        <v>2151207</v>
      </c>
      <c r="G18" s="13">
        <v>2203180</v>
      </c>
      <c r="I18" t="s">
        <v>17</v>
      </c>
      <c r="J18" s="60" t="s">
        <v>18</v>
      </c>
      <c r="K18" s="60"/>
    </row>
    <row r="19" spans="3:11" x14ac:dyDescent="0.2">
      <c r="C19" s="2">
        <v>5067642</v>
      </c>
      <c r="D19" s="9">
        <v>4989622</v>
      </c>
      <c r="E19" s="26">
        <v>3150666</v>
      </c>
      <c r="F19" s="13">
        <v>2351870</v>
      </c>
      <c r="G19" s="13">
        <v>2188082</v>
      </c>
    </row>
    <row r="20" spans="3:11" x14ac:dyDescent="0.2">
      <c r="C20" s="10">
        <v>6188373</v>
      </c>
      <c r="D20" s="9">
        <v>5028510</v>
      </c>
      <c r="E20" s="26">
        <v>2224024</v>
      </c>
      <c r="F20" s="13">
        <v>2298739</v>
      </c>
      <c r="G20" s="13">
        <v>2359475</v>
      </c>
    </row>
    <row r="21" spans="3:11" x14ac:dyDescent="0.2">
      <c r="C21" s="56" t="s">
        <v>10</v>
      </c>
      <c r="D21" s="56"/>
      <c r="E21" s="56"/>
      <c r="F21" s="56"/>
      <c r="G21" s="56"/>
    </row>
    <row r="22" spans="3:11" x14ac:dyDescent="0.2">
      <c r="C22" s="12">
        <v>6309150</v>
      </c>
      <c r="D22" s="26">
        <v>3213991</v>
      </c>
      <c r="E22" s="26">
        <v>2330721</v>
      </c>
      <c r="F22" s="13">
        <v>2109982</v>
      </c>
      <c r="G22" s="26">
        <v>2130113</v>
      </c>
    </row>
    <row r="23" spans="3:11" x14ac:dyDescent="0.2">
      <c r="C23" s="12">
        <v>5386682</v>
      </c>
      <c r="D23" s="11">
        <v>2835789</v>
      </c>
      <c r="E23" s="26">
        <v>2447977</v>
      </c>
      <c r="F23" s="13">
        <v>2359175</v>
      </c>
      <c r="G23" s="13">
        <v>2196262</v>
      </c>
    </row>
    <row r="24" spans="3:11" x14ac:dyDescent="0.2">
      <c r="C24" s="12">
        <v>6130697</v>
      </c>
      <c r="D24" s="9">
        <v>4481660</v>
      </c>
      <c r="E24" s="26">
        <v>3130365</v>
      </c>
      <c r="F24" s="13">
        <v>2582936</v>
      </c>
      <c r="G24" s="13">
        <v>2644569</v>
      </c>
    </row>
    <row r="25" spans="3:11" x14ac:dyDescent="0.2">
      <c r="C25" s="12">
        <v>4732502</v>
      </c>
      <c r="D25" s="9">
        <v>3086011</v>
      </c>
      <c r="E25" s="26">
        <v>2165251</v>
      </c>
      <c r="F25" s="13">
        <v>2288117</v>
      </c>
      <c r="G25" s="13">
        <v>2185918</v>
      </c>
    </row>
    <row r="26" spans="3:11" x14ac:dyDescent="0.2">
      <c r="C26" s="12">
        <v>5921111</v>
      </c>
      <c r="D26" s="9">
        <v>4552198</v>
      </c>
      <c r="E26" s="26">
        <v>3375992</v>
      </c>
      <c r="F26" s="13">
        <v>2162752</v>
      </c>
      <c r="G26" s="13">
        <v>2098544</v>
      </c>
    </row>
    <row r="27" spans="3:11" x14ac:dyDescent="0.2">
      <c r="C27" s="10">
        <v>7024908</v>
      </c>
      <c r="D27" s="9">
        <v>5142103</v>
      </c>
      <c r="E27" s="26">
        <v>2739884</v>
      </c>
      <c r="F27" s="13">
        <v>2393333</v>
      </c>
      <c r="G27" s="13">
        <v>2228764</v>
      </c>
    </row>
    <row r="28" spans="3:11" x14ac:dyDescent="0.2">
      <c r="C28" s="10">
        <v>3869017</v>
      </c>
      <c r="D28" s="9">
        <v>4921507</v>
      </c>
      <c r="E28" s="26">
        <v>2551752</v>
      </c>
      <c r="F28" s="13">
        <v>2482210</v>
      </c>
      <c r="G28" s="13">
        <v>2137801</v>
      </c>
    </row>
    <row r="29" spans="3:11" x14ac:dyDescent="0.2">
      <c r="C29" s="10">
        <v>5225023</v>
      </c>
      <c r="D29" s="11">
        <v>5581676</v>
      </c>
      <c r="E29" s="26">
        <v>3289618</v>
      </c>
      <c r="F29" s="13">
        <v>2167770</v>
      </c>
      <c r="G29" s="2">
        <v>2342731</v>
      </c>
    </row>
    <row r="30" spans="3:11" x14ac:dyDescent="0.2">
      <c r="C30" s="2">
        <v>5232120</v>
      </c>
      <c r="D30" s="9">
        <v>3641687</v>
      </c>
      <c r="E30" s="26">
        <v>2195939</v>
      </c>
      <c r="F30" s="13">
        <v>2354359</v>
      </c>
      <c r="G30" s="13">
        <v>2073696</v>
      </c>
    </row>
    <row r="31" spans="3:11" x14ac:dyDescent="0.2">
      <c r="C31" s="10">
        <v>5701351</v>
      </c>
      <c r="D31" s="9">
        <v>3971575</v>
      </c>
      <c r="E31" s="26">
        <v>2909626</v>
      </c>
      <c r="F31" s="13">
        <v>2451957</v>
      </c>
      <c r="G31" s="13">
        <v>2288611</v>
      </c>
    </row>
    <row r="32" spans="3:11" x14ac:dyDescent="0.2">
      <c r="C32" s="56" t="s">
        <v>11</v>
      </c>
      <c r="D32" s="56"/>
      <c r="E32" s="56"/>
      <c r="F32" s="56"/>
      <c r="G32" s="56"/>
    </row>
    <row r="33" spans="3:7" x14ac:dyDescent="0.2">
      <c r="C33" s="12">
        <v>10288191</v>
      </c>
      <c r="D33" s="26">
        <v>5663529</v>
      </c>
      <c r="E33" s="26">
        <v>3836661</v>
      </c>
      <c r="F33" s="13">
        <v>3229955</v>
      </c>
      <c r="G33" s="26">
        <v>2637962</v>
      </c>
    </row>
    <row r="34" spans="3:7" x14ac:dyDescent="0.2">
      <c r="C34" s="12">
        <v>10524676</v>
      </c>
      <c r="D34" s="11">
        <v>7181226</v>
      </c>
      <c r="E34" s="26">
        <v>4347288</v>
      </c>
      <c r="F34" s="13">
        <v>3001225</v>
      </c>
      <c r="G34" s="13">
        <v>2983918</v>
      </c>
    </row>
    <row r="35" spans="3:7" x14ac:dyDescent="0.2">
      <c r="C35" s="12">
        <v>10323776</v>
      </c>
      <c r="D35" s="9">
        <v>7274486</v>
      </c>
      <c r="E35" s="26">
        <v>4634117</v>
      </c>
      <c r="F35" s="13">
        <v>3519747</v>
      </c>
      <c r="G35" s="13">
        <v>2934750</v>
      </c>
    </row>
    <row r="36" spans="3:7" x14ac:dyDescent="0.2">
      <c r="C36" s="12">
        <v>11168638</v>
      </c>
      <c r="D36" s="2">
        <v>7791412</v>
      </c>
      <c r="E36" s="26">
        <v>4599419</v>
      </c>
      <c r="F36" s="13">
        <v>3454366</v>
      </c>
      <c r="G36" s="13">
        <v>2898777</v>
      </c>
    </row>
    <row r="37" spans="3:7" x14ac:dyDescent="0.2">
      <c r="C37" s="12">
        <v>9880713</v>
      </c>
      <c r="D37" s="9">
        <v>6532863</v>
      </c>
      <c r="E37" s="26">
        <v>3591219</v>
      </c>
      <c r="F37" s="13">
        <v>3290968</v>
      </c>
      <c r="G37" s="13">
        <v>2717095</v>
      </c>
    </row>
    <row r="38" spans="3:7" x14ac:dyDescent="0.2">
      <c r="C38" s="10">
        <v>11587033</v>
      </c>
      <c r="D38" s="9">
        <v>7151385</v>
      </c>
      <c r="E38" s="26">
        <v>4741040</v>
      </c>
      <c r="F38" s="13">
        <v>3104627</v>
      </c>
      <c r="G38" s="13">
        <v>2667916</v>
      </c>
    </row>
    <row r="39" spans="3:7" x14ac:dyDescent="0.2">
      <c r="C39" s="10">
        <v>10137013</v>
      </c>
      <c r="D39" s="9">
        <v>6587899</v>
      </c>
      <c r="E39" s="26">
        <v>4710673</v>
      </c>
      <c r="F39" s="13">
        <v>3675035</v>
      </c>
      <c r="G39" s="13">
        <v>2986383</v>
      </c>
    </row>
    <row r="40" spans="3:7" x14ac:dyDescent="0.2">
      <c r="C40" s="10">
        <v>10046453</v>
      </c>
      <c r="D40" s="11">
        <v>7228041</v>
      </c>
      <c r="E40" s="26">
        <v>5214337</v>
      </c>
      <c r="F40" s="13">
        <v>3416461</v>
      </c>
      <c r="G40" s="13">
        <v>3040483</v>
      </c>
    </row>
    <row r="41" spans="3:7" x14ac:dyDescent="0.2">
      <c r="C41" s="2">
        <v>10054372</v>
      </c>
      <c r="D41" s="9">
        <v>7058740</v>
      </c>
      <c r="E41" s="26">
        <v>3871704</v>
      </c>
      <c r="F41" s="13">
        <v>3109314</v>
      </c>
      <c r="G41" s="13">
        <v>2724745</v>
      </c>
    </row>
    <row r="42" spans="3:7" x14ac:dyDescent="0.2">
      <c r="C42" s="10">
        <v>9927162</v>
      </c>
      <c r="D42" s="9">
        <v>6736350</v>
      </c>
      <c r="E42" s="26">
        <v>4319496</v>
      </c>
      <c r="F42" s="13">
        <v>2739264</v>
      </c>
      <c r="G42" s="13">
        <v>2983879</v>
      </c>
    </row>
    <row r="43" spans="3:7" x14ac:dyDescent="0.2">
      <c r="C43" s="56" t="s">
        <v>20</v>
      </c>
      <c r="D43" s="56"/>
      <c r="E43" s="56"/>
      <c r="F43" s="56"/>
      <c r="G43" s="56"/>
    </row>
    <row r="44" spans="3:7" x14ac:dyDescent="0.2">
      <c r="C44" s="32">
        <v>6147825</v>
      </c>
      <c r="D44" s="35">
        <v>4074641</v>
      </c>
      <c r="E44" s="35">
        <v>3063572</v>
      </c>
      <c r="F44" s="32">
        <v>2395969</v>
      </c>
      <c r="G44" s="32">
        <v>2459947</v>
      </c>
    </row>
    <row r="45" spans="3:7" x14ac:dyDescent="0.2">
      <c r="C45" s="32">
        <v>7408210</v>
      </c>
      <c r="D45" s="35">
        <v>4018003</v>
      </c>
      <c r="E45" s="35">
        <v>2876987</v>
      </c>
      <c r="F45" s="32">
        <v>2115447</v>
      </c>
      <c r="G45" s="32">
        <v>2578929</v>
      </c>
    </row>
    <row r="46" spans="3:7" x14ac:dyDescent="0.2">
      <c r="C46" s="32">
        <v>5925524</v>
      </c>
      <c r="D46" s="35">
        <v>2955100</v>
      </c>
      <c r="E46" s="35">
        <v>3104917</v>
      </c>
      <c r="F46" s="32">
        <v>2362214</v>
      </c>
      <c r="G46" s="32">
        <v>2382543</v>
      </c>
    </row>
    <row r="47" spans="3:7" x14ac:dyDescent="0.2">
      <c r="C47" s="32">
        <v>5137510</v>
      </c>
      <c r="D47" s="35">
        <v>4119573</v>
      </c>
      <c r="E47" s="35">
        <v>2737198</v>
      </c>
      <c r="F47" s="32">
        <v>2231995</v>
      </c>
      <c r="G47" s="32">
        <v>2389439</v>
      </c>
    </row>
    <row r="48" spans="3:7" x14ac:dyDescent="0.2">
      <c r="C48" s="32">
        <v>5186508</v>
      </c>
      <c r="D48" s="35">
        <v>3882339</v>
      </c>
      <c r="E48" s="35">
        <v>2374363</v>
      </c>
      <c r="F48" s="32">
        <v>2409970</v>
      </c>
      <c r="G48" s="32">
        <v>2389383</v>
      </c>
    </row>
    <row r="49" spans="3:7" x14ac:dyDescent="0.2">
      <c r="C49" s="32">
        <v>6179640</v>
      </c>
      <c r="D49" s="35">
        <v>2891481</v>
      </c>
      <c r="E49" s="2">
        <v>3065893</v>
      </c>
      <c r="F49" s="32">
        <v>2330308</v>
      </c>
      <c r="G49" s="32">
        <v>2192847</v>
      </c>
    </row>
    <row r="50" spans="3:7" x14ac:dyDescent="0.2">
      <c r="C50" s="32">
        <v>5434061</v>
      </c>
      <c r="D50" s="35">
        <v>4889628</v>
      </c>
      <c r="E50" s="35">
        <v>2660819</v>
      </c>
      <c r="F50" s="32">
        <v>2374899</v>
      </c>
      <c r="G50" s="32">
        <v>2228582</v>
      </c>
    </row>
    <row r="51" spans="3:7" x14ac:dyDescent="0.2">
      <c r="C51" s="32">
        <v>5601503</v>
      </c>
      <c r="D51" s="2">
        <v>4056881</v>
      </c>
      <c r="E51" s="35">
        <v>2958475</v>
      </c>
      <c r="F51" s="32">
        <v>2491367</v>
      </c>
      <c r="G51" s="32">
        <v>2367335</v>
      </c>
    </row>
    <row r="52" spans="3:7" x14ac:dyDescent="0.2">
      <c r="C52" s="32">
        <v>5745330</v>
      </c>
      <c r="D52" s="35">
        <v>4317015</v>
      </c>
      <c r="E52" s="35">
        <v>2111966</v>
      </c>
      <c r="F52" s="32">
        <v>2491367</v>
      </c>
      <c r="G52" s="32">
        <v>2602546</v>
      </c>
    </row>
    <row r="53" spans="3:7" x14ac:dyDescent="0.2">
      <c r="C53" s="32">
        <v>6806703</v>
      </c>
      <c r="D53" s="35">
        <v>5189016</v>
      </c>
      <c r="E53" s="35">
        <v>2150275</v>
      </c>
      <c r="F53" s="32">
        <v>2593983</v>
      </c>
      <c r="G53" s="32">
        <v>2462574</v>
      </c>
    </row>
    <row r="61" spans="3:7" x14ac:dyDescent="0.2">
      <c r="C61" s="3"/>
      <c r="D61" s="3"/>
      <c r="E61" s="3"/>
      <c r="F61" s="3"/>
      <c r="G61" s="3"/>
    </row>
    <row r="68" spans="3:7" x14ac:dyDescent="0.2">
      <c r="F68" s="2"/>
    </row>
    <row r="72" spans="3:7" x14ac:dyDescent="0.2">
      <c r="C72" s="3"/>
      <c r="D72" s="3"/>
      <c r="E72" s="3"/>
      <c r="F72" s="3"/>
      <c r="G72" s="3"/>
    </row>
    <row r="79" spans="3:7" x14ac:dyDescent="0.2">
      <c r="F79" s="2"/>
    </row>
  </sheetData>
  <mergeCells count="9">
    <mergeCell ref="M7:N7"/>
    <mergeCell ref="C43:G43"/>
    <mergeCell ref="C10:G10"/>
    <mergeCell ref="C7:G8"/>
    <mergeCell ref="C21:G21"/>
    <mergeCell ref="C32:G32"/>
    <mergeCell ref="J7:L7"/>
    <mergeCell ref="J17:K17"/>
    <mergeCell ref="J18:K1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Ganancia y Eficiencia</vt:lpstr>
      <vt:lpstr>Overheads y Optimización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Zdravko Dimitrov Arnaudov</dc:creator>
  <cp:lastModifiedBy>Zdravko Dimitrov Arnaudov</cp:lastModifiedBy>
  <dcterms:created xsi:type="dcterms:W3CDTF">2021-01-10T22:13:11Z</dcterms:created>
  <dcterms:modified xsi:type="dcterms:W3CDTF">2021-01-12T15:28:02Z</dcterms:modified>
</cp:coreProperties>
</file>