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dravko/Desktop/entrega/p4/aux/"/>
    </mc:Choice>
  </mc:AlternateContent>
  <xr:revisionPtr revIDLastSave="0" documentId="13_ncr:1_{4899B169-D395-824E-B209-F23C2545E98A}" xr6:coauthVersionLast="46" xr6:coauthVersionMax="46" xr10:uidLastSave="{00000000-0000-0000-0000-000000000000}"/>
  <bookViews>
    <workbookView xWindow="980" yWindow="500" windowWidth="25420" windowHeight="16380" xr2:uid="{8667FF2D-9259-7641-85E4-E86219CBD0B9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1" l="1"/>
  <c r="J74" i="1" s="1"/>
  <c r="P72" i="1"/>
  <c r="Q72" i="1"/>
  <c r="R72" i="1"/>
  <c r="S72" i="1"/>
  <c r="T72" i="1"/>
  <c r="O72" i="1"/>
  <c r="O73" i="1" s="1"/>
  <c r="O74" i="1" s="1"/>
  <c r="H73" i="1"/>
  <c r="H74" i="1" s="1"/>
  <c r="M72" i="1"/>
  <c r="L72" i="1"/>
  <c r="K72" i="1"/>
  <c r="K73" i="1" s="1"/>
  <c r="K74" i="1" s="1"/>
  <c r="I72" i="1"/>
  <c r="H72" i="1"/>
  <c r="L73" i="1" s="1"/>
  <c r="L74" i="1" s="1"/>
  <c r="J72" i="1"/>
  <c r="C72" i="1"/>
  <c r="D72" i="1"/>
  <c r="E72" i="1"/>
  <c r="F72" i="1"/>
  <c r="B72" i="1"/>
  <c r="C48" i="1"/>
  <c r="D48" i="1"/>
  <c r="E48" i="1"/>
  <c r="E49" i="1" s="1"/>
  <c r="F48" i="1"/>
  <c r="B48" i="1"/>
  <c r="D25" i="1"/>
  <c r="C25" i="1"/>
  <c r="B26" i="1" s="1"/>
  <c r="B25" i="1"/>
  <c r="B73" i="1" s="1"/>
  <c r="B74" i="1" s="1"/>
  <c r="T73" i="1" l="1"/>
  <c r="T74" i="1" s="1"/>
  <c r="D49" i="1"/>
  <c r="S73" i="1"/>
  <c r="S74" i="1" s="1"/>
  <c r="I73" i="1"/>
  <c r="I74" i="1" s="1"/>
  <c r="R73" i="1"/>
  <c r="R74" i="1" s="1"/>
  <c r="F73" i="1"/>
  <c r="F74" i="1" s="1"/>
  <c r="Q73" i="1"/>
  <c r="Q74" i="1" s="1"/>
  <c r="E73" i="1"/>
  <c r="E74" i="1" s="1"/>
  <c r="P73" i="1"/>
  <c r="P74" i="1" s="1"/>
  <c r="D73" i="1"/>
  <c r="D74" i="1" s="1"/>
  <c r="M73" i="1"/>
  <c r="M74" i="1" s="1"/>
  <c r="C73" i="1"/>
  <c r="C74" i="1" s="1"/>
  <c r="B49" i="1"/>
  <c r="C49" i="1"/>
  <c r="D26" i="1"/>
  <c r="F49" i="1"/>
</calcChain>
</file>

<file path=xl/sharedStrings.xml><?xml version="1.0" encoding="utf-8"?>
<sst xmlns="http://schemas.openxmlformats.org/spreadsheetml/2006/main" count="50" uniqueCount="22">
  <si>
    <t>Benchmark Práctica 4</t>
  </si>
  <si>
    <t>Width</t>
  </si>
  <si>
    <t>Height</t>
  </si>
  <si>
    <t>Max</t>
  </si>
  <si>
    <t>Seq</t>
  </si>
  <si>
    <t>Threads</t>
  </si>
  <si>
    <t xml:space="preserve">secuencial </t>
  </si>
  <si>
    <t>paralelo</t>
  </si>
  <si>
    <t xml:space="preserve">Media </t>
  </si>
  <si>
    <t>Speedup</t>
  </si>
  <si>
    <t>Tiempo ejecución(µs)</t>
  </si>
  <si>
    <t>Paralelo opt</t>
  </si>
  <si>
    <t>Medias</t>
  </si>
  <si>
    <t>2,4,6,8,12</t>
  </si>
  <si>
    <t xml:space="preserve">Eficiencia </t>
  </si>
  <si>
    <t>seq</t>
  </si>
  <si>
    <t>Tiempos Ejecución seq variable</t>
  </si>
  <si>
    <t>Secuencial</t>
  </si>
  <si>
    <t>Tiempos Ejecución  (µs)</t>
  </si>
  <si>
    <t>Tiempos Ejecución   (µs)</t>
  </si>
  <si>
    <t xml:space="preserve">seq </t>
  </si>
  <si>
    <t>2,3,6,8,12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</si>
</sst>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3" borderId="3" xfId="0" applyFill="1" applyBorder="1"/>
    <xf numFmtId="0" fontId="0" fillId="4" borderId="2" xfId="0" applyFill="1" applyBorder="1"/>
    <xf numFmtId="0" fontId="0" fillId="3" borderId="5" xfId="0" applyFill="1" applyBorder="1"/>
    <xf numFmtId="0" fontId="0" fillId="4" borderId="4" xfId="0" applyFill="1" applyBorder="1"/>
    <xf numFmtId="0" fontId="0" fillId="0" borderId="0" xfId="0" applyNumberFormat="1"/>
    <xf numFmtId="0" fontId="0" fillId="6" borderId="0" xfId="0" applyFill="1"/>
    <xf numFmtId="0" fontId="0" fillId="8" borderId="0" xfId="0" applyFill="1"/>
    <xf numFmtId="0" fontId="0" fillId="8" borderId="1" xfId="0" applyFill="1" applyBorder="1"/>
    <xf numFmtId="0" fontId="0" fillId="8" borderId="7" xfId="0" applyNumberFormat="1" applyFill="1" applyBorder="1"/>
    <xf numFmtId="0" fontId="0" fillId="0" borderId="0" xfId="0" applyAlignment="1"/>
    <xf numFmtId="0" fontId="0" fillId="3" borderId="8" xfId="0" applyFill="1" applyBorder="1"/>
    <xf numFmtId="0" fontId="0" fillId="0" borderId="0" xfId="0" applyFill="1" applyBorder="1"/>
    <xf numFmtId="0" fontId="0" fillId="4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Border="1"/>
    <xf numFmtId="0" fontId="0" fillId="3" borderId="0" xfId="0" applyFill="1" applyBorder="1"/>
    <xf numFmtId="3" fontId="0" fillId="0" borderId="0" xfId="0" applyNumberFormat="1" applyFill="1" applyBorder="1"/>
    <xf numFmtId="0" fontId="0" fillId="0" borderId="0" xfId="0" applyFill="1" applyBorder="1" applyAlignment="1"/>
    <xf numFmtId="0" fontId="0" fillId="0" borderId="1" xfId="0" applyNumberFormat="1" applyBorder="1"/>
    <xf numFmtId="0" fontId="0" fillId="0" borderId="7" xfId="0" applyNumberFormat="1" applyBorder="1"/>
    <xf numFmtId="0" fontId="0" fillId="7" borderId="1" xfId="0" applyFill="1" applyBorder="1"/>
    <xf numFmtId="0" fontId="0" fillId="7" borderId="7" xfId="0" applyFill="1" applyBorder="1"/>
    <xf numFmtId="0" fontId="0" fillId="0" borderId="1" xfId="0" applyNumberFormat="1" applyFill="1" applyBorder="1"/>
    <xf numFmtId="0" fontId="1" fillId="0" borderId="7" xfId="0" applyNumberFormat="1" applyFont="1" applyBorder="1"/>
    <xf numFmtId="0" fontId="0" fillId="6" borderId="1" xfId="0" applyFill="1" applyBorder="1"/>
    <xf numFmtId="0" fontId="0" fillId="10" borderId="1" xfId="0" applyFill="1" applyBorder="1"/>
    <xf numFmtId="0" fontId="0" fillId="8" borderId="7" xfId="0" applyFill="1" applyBorder="1"/>
    <xf numFmtId="0" fontId="0" fillId="6" borderId="7" xfId="0" applyFill="1" applyBorder="1"/>
    <xf numFmtId="0" fontId="0" fillId="10" borderId="7" xfId="0" applyFill="1" applyBorder="1"/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Gráfica ganancia:</a:t>
            </a:r>
            <a:r>
              <a:rPr lang="es-ES_tradnl" b="1" baseline="0"/>
              <a:t> </a:t>
            </a:r>
            <a:r>
              <a:rPr lang="es-ES_tradnl" b="1"/>
              <a:t>seq variable y</a:t>
            </a:r>
            <a:r>
              <a:rPr lang="es-ES_tradnl" b="1" baseline="0"/>
              <a:t> thread fijo </a:t>
            </a:r>
            <a:endParaRPr lang="es-ES_trad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Benchmarking!$B$36:$F$36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Benchmarking!$B$49:$F$49</c:f>
              <c:numCache>
                <c:formatCode>General</c:formatCode>
                <c:ptCount val="5"/>
                <c:pt idx="0">
                  <c:v>1.7201331514069711</c:v>
                </c:pt>
                <c:pt idx="1">
                  <c:v>3.1868429354855996</c:v>
                </c:pt>
                <c:pt idx="2">
                  <c:v>4.1794376975622534</c:v>
                </c:pt>
                <c:pt idx="3">
                  <c:v>5.4181833248143052</c:v>
                </c:pt>
                <c:pt idx="4">
                  <c:v>4.4970951707532132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914F-82B1-DA30F56B7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444784"/>
        <c:axId val="498904384"/>
      </c:barChart>
      <c:catAx>
        <c:axId val="99144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904384"/>
        <c:crosses val="autoZero"/>
        <c:auto val="1"/>
        <c:lblAlgn val="ctr"/>
        <c:lblOffset val="100"/>
        <c:noMultiLvlLbl val="0"/>
      </c:catAx>
      <c:valAx>
        <c:axId val="4989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4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 Comportamiento threads con varias dimensiones</a:t>
            </a:r>
            <a:r>
              <a:rPr lang="es-ES_tradnl" b="1" baseline="0"/>
              <a:t> de vídeo</a:t>
            </a:r>
            <a:r>
              <a:rPr lang="es-ES_tradnl" b="1"/>
              <a:t> </a:t>
            </a:r>
          </a:p>
        </c:rich>
      </c:tx>
      <c:layout>
        <c:manualLayout>
          <c:xMode val="edge"/>
          <c:yMode val="edge"/>
          <c:x val="0.14892161756590805"/>
          <c:y val="1.866763914777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Benchmarking!$I$60:$M$60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Benchmarking!$I$73:$M$73</c:f>
              <c:numCache>
                <c:formatCode>General</c:formatCode>
                <c:ptCount val="5"/>
                <c:pt idx="0">
                  <c:v>1.884732572990115</c:v>
                </c:pt>
                <c:pt idx="1">
                  <c:v>3.433444967599562</c:v>
                </c:pt>
                <c:pt idx="2">
                  <c:v>3.868948915369915</c:v>
                </c:pt>
                <c:pt idx="3">
                  <c:v>4.6467059023415755</c:v>
                </c:pt>
                <c:pt idx="4">
                  <c:v>5.0735507947691572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9-0845-A22F-A46FD3B7078C}"/>
            </c:ext>
          </c:extLst>
        </c:ser>
        <c:ser>
          <c:idx val="2"/>
          <c:order val="1"/>
          <c:tx>
            <c:v>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Benchmarking!$I$60:$M$60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Benchmarking!$B$73:$F$73</c:f>
              <c:numCache>
                <c:formatCode>General</c:formatCode>
                <c:ptCount val="5"/>
                <c:pt idx="0">
                  <c:v>1.8964646437402322</c:v>
                </c:pt>
                <c:pt idx="1">
                  <c:v>3.4708919879479363</c:v>
                </c:pt>
                <c:pt idx="2">
                  <c:v>4.3738477665693489</c:v>
                </c:pt>
                <c:pt idx="3">
                  <c:v>5.4181833248143052</c:v>
                </c:pt>
                <c:pt idx="4">
                  <c:v>5.06728108034733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9-0845-A22F-A46FD3B7078C}"/>
            </c:ext>
          </c:extLst>
        </c:ser>
        <c:ser>
          <c:idx val="3"/>
          <c:order val="2"/>
          <c:tx>
            <c:v>300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Benchmarking!$I$60:$M$60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Benchmarking!$P$73:$T$73</c:f>
              <c:numCache>
                <c:formatCode>General</c:formatCode>
                <c:ptCount val="5"/>
                <c:pt idx="0">
                  <c:v>1.8766541651335595</c:v>
                </c:pt>
                <c:pt idx="1">
                  <c:v>3.2305421422455729</c:v>
                </c:pt>
                <c:pt idx="2">
                  <c:v>4.3554350640629149</c:v>
                </c:pt>
                <c:pt idx="3">
                  <c:v>4.8544646554098181</c:v>
                </c:pt>
                <c:pt idx="4">
                  <c:v>4.7252323712338624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9-0845-A22F-A46FD3B7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825872"/>
        <c:axId val="1282982144"/>
      </c:barChart>
      <c:catAx>
        <c:axId val="128282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Número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982144"/>
        <c:crosses val="autoZero"/>
        <c:auto val="1"/>
        <c:lblAlgn val="ctr"/>
        <c:lblOffset val="100"/>
        <c:noMultiLvlLbl val="0"/>
      </c:catAx>
      <c:valAx>
        <c:axId val="12829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Soeedup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8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 Comparativa ganancia:</a:t>
            </a:r>
            <a:r>
              <a:rPr lang="es-ES_tradnl" b="1" baseline="0"/>
              <a:t> seq con threads fijos y variables</a:t>
            </a:r>
            <a:endParaRPr lang="es-ES_tradnl" b="1"/>
          </a:p>
        </c:rich>
      </c:tx>
      <c:layout>
        <c:manualLayout>
          <c:xMode val="edge"/>
          <c:yMode val="edge"/>
          <c:x val="0.15300342665500147"/>
          <c:y val="2.974503585799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 fijo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Benchmarking!$B$36:$F$36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Benchmarking!$B$49:$F$49</c:f>
              <c:numCache>
                <c:formatCode>General</c:formatCode>
                <c:ptCount val="5"/>
                <c:pt idx="0">
                  <c:v>1.7201331514069711</c:v>
                </c:pt>
                <c:pt idx="1">
                  <c:v>3.1868429354855996</c:v>
                </c:pt>
                <c:pt idx="2">
                  <c:v>4.1794376975622534</c:v>
                </c:pt>
                <c:pt idx="3">
                  <c:v>5.4181833248143052</c:v>
                </c:pt>
                <c:pt idx="4">
                  <c:v>4.4970951707532132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9-7548-9850-22A3898FA977}"/>
            </c:ext>
          </c:extLst>
        </c:ser>
        <c:ser>
          <c:idx val="1"/>
          <c:order val="1"/>
          <c:tx>
            <c:v>threads variables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Benchmarking!$B$36:$F$36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Benchmarking!$B$73:$F$73</c:f>
              <c:numCache>
                <c:formatCode>General</c:formatCode>
                <c:ptCount val="5"/>
                <c:pt idx="0">
                  <c:v>1.8964646437402322</c:v>
                </c:pt>
                <c:pt idx="1">
                  <c:v>3.4708919879479363</c:v>
                </c:pt>
                <c:pt idx="2">
                  <c:v>4.3738477665693489</c:v>
                </c:pt>
                <c:pt idx="3">
                  <c:v>5.4181833248143052</c:v>
                </c:pt>
                <c:pt idx="4">
                  <c:v>5.06728108034733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9-7548-9850-22A3898F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631344"/>
        <c:axId val="1469344704"/>
      </c:barChart>
      <c:catAx>
        <c:axId val="13676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9344704"/>
        <c:crosses val="autoZero"/>
        <c:auto val="1"/>
        <c:lblAlgn val="ctr"/>
        <c:lblOffset val="100"/>
        <c:noMultiLvlLbl val="0"/>
      </c:catAx>
      <c:valAx>
        <c:axId val="1469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7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b="1"/>
              <a:t>Gráfica Eficiencia</a:t>
            </a:r>
            <a:r>
              <a:rPr lang="es-ES_tradnl" b="1" baseline="0"/>
              <a:t> </a:t>
            </a:r>
            <a:endParaRPr lang="es-ES_trad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Benchmarking!$I$60:$M$60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Benchmarking!$I$74:$M$74</c:f>
              <c:numCache>
                <c:formatCode>General</c:formatCode>
                <c:ptCount val="5"/>
                <c:pt idx="0">
                  <c:v>0.94236628649505749</c:v>
                </c:pt>
                <c:pt idx="1">
                  <c:v>0.85836124189989049</c:v>
                </c:pt>
                <c:pt idx="2">
                  <c:v>0.64482481922831913</c:v>
                </c:pt>
                <c:pt idx="3">
                  <c:v>0.58083823779269694</c:v>
                </c:pt>
                <c:pt idx="4">
                  <c:v>0.42279589956409641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E-7F48-AB4C-1191203267CF}"/>
            </c:ext>
          </c:extLst>
        </c:ser>
        <c:ser>
          <c:idx val="2"/>
          <c:order val="1"/>
          <c:tx>
            <c:v>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Benchmarking!$I$60:$M$60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Benchmarking!$B$74:$F$74</c:f>
              <c:numCache>
                <c:formatCode>General</c:formatCode>
                <c:ptCount val="5"/>
                <c:pt idx="0">
                  <c:v>0.94823232187011608</c:v>
                </c:pt>
                <c:pt idx="1">
                  <c:v>0.86772299698698407</c:v>
                </c:pt>
                <c:pt idx="2">
                  <c:v>0.72897462776155819</c:v>
                </c:pt>
                <c:pt idx="3">
                  <c:v>0.67727291560178815</c:v>
                </c:pt>
                <c:pt idx="4">
                  <c:v>0.42227342336227752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E-7F48-AB4C-1191203267CF}"/>
            </c:ext>
          </c:extLst>
        </c:ser>
        <c:ser>
          <c:idx val="3"/>
          <c:order val="2"/>
          <c:tx>
            <c:v>300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Benchmarking!$I$60:$M$60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Benchmarking!$P$74:$T$74</c:f>
              <c:numCache>
                <c:formatCode>General</c:formatCode>
                <c:ptCount val="5"/>
                <c:pt idx="0">
                  <c:v>0.93832708256677977</c:v>
                </c:pt>
                <c:pt idx="1">
                  <c:v>0.80763553556139323</c:v>
                </c:pt>
                <c:pt idx="2">
                  <c:v>0.72590584401048586</c:v>
                </c:pt>
                <c:pt idx="3">
                  <c:v>0.60680808192622726</c:v>
                </c:pt>
                <c:pt idx="4">
                  <c:v>0.39376936426948855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E-7F48-AB4C-11912032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066176"/>
        <c:axId val="1282650160"/>
      </c:barChart>
      <c:catAx>
        <c:axId val="13720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650160"/>
        <c:crosses val="autoZero"/>
        <c:auto val="1"/>
        <c:lblAlgn val="ctr"/>
        <c:lblOffset val="100"/>
        <c:noMultiLvlLbl val="0"/>
      </c:catAx>
      <c:valAx>
        <c:axId val="12826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b="1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0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620058</xdr:colOff>
      <xdr:row>34</xdr:row>
      <xdr:rowOff>59765</xdr:rowOff>
    </xdr:from>
    <xdr:to>
      <xdr:col>13</xdr:col>
      <xdr:colOff>179294</xdr:colOff>
      <xdr:row>48</xdr:row>
      <xdr:rowOff>194235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CEE1BD-4D8F-FB4B-913C-8CEE4154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543357</xdr:colOff>
      <xdr:row>76</xdr:row>
      <xdr:rowOff>101600</xdr:rowOff>
    </xdr:from>
    <xdr:to>
      <xdr:col>13</xdr:col>
      <xdr:colOff>660399</xdr:colOff>
      <xdr:row>110</xdr:row>
      <xdr:rowOff>84667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659F43-A9E3-D84B-B5AD-E58356EAF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321734</xdr:colOff>
      <xdr:row>34</xdr:row>
      <xdr:rowOff>42332</xdr:rowOff>
    </xdr:from>
    <xdr:to>
      <xdr:col>19</xdr:col>
      <xdr:colOff>237067</xdr:colOff>
      <xdr:row>48</xdr:row>
      <xdr:rowOff>186266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E3E28E-ECBE-B649-9DFB-862829938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67733</xdr:colOff>
      <xdr:row>76</xdr:row>
      <xdr:rowOff>50801</xdr:rowOff>
    </xdr:from>
    <xdr:to>
      <xdr:col>25</xdr:col>
      <xdr:colOff>694268</xdr:colOff>
      <xdr:row>110</xdr:row>
      <xdr:rowOff>84667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1734AA1-1558-2A4F-9E42-9D36C2C7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659-9C06-5C4C-A9AF-98891A14ABFF}">
  <dimension ref="A3:AD74"/>
  <sheetViews>
    <sheetView tabSelected="1" zoomScale="50" workbookViewId="0">
      <selection activeCell="K28" sqref="K28"/>
    </sheetView>
  </sheetViews>
  <sheetFormatPr baseColWidth="10" defaultRowHeight="16" x14ac:dyDescent="0.2"/>
  <cols>
    <col min="3" max="3" width="10.83203125" customWidth="1"/>
    <col min="16" max="16" width="14.6640625" customWidth="1"/>
    <col min="17" max="18" width="12.83203125" bestFit="1" customWidth="1"/>
  </cols>
  <sheetData>
    <row r="3" spans="2:10" x14ac:dyDescent="0.2">
      <c r="B3" s="35" t="s">
        <v>0</v>
      </c>
      <c r="C3" s="35"/>
      <c r="D3" s="35"/>
      <c r="E3" s="35"/>
    </row>
    <row r="7" spans="2:10" x14ac:dyDescent="0.2">
      <c r="B7" s="4" t="s">
        <v>1</v>
      </c>
      <c r="C7" s="5">
        <v>1920</v>
      </c>
      <c r="G7" s="13"/>
      <c r="H7" s="13"/>
      <c r="I7" s="13"/>
      <c r="J7" s="13"/>
    </row>
    <row r="8" spans="2:10" x14ac:dyDescent="0.2">
      <c r="B8" s="6" t="s">
        <v>2</v>
      </c>
      <c r="C8" s="7">
        <v>1440</v>
      </c>
    </row>
    <row r="9" spans="2:10" x14ac:dyDescent="0.2">
      <c r="B9" s="6" t="s">
        <v>3</v>
      </c>
      <c r="C9" s="7">
        <v>80</v>
      </c>
    </row>
    <row r="10" spans="2:10" x14ac:dyDescent="0.2">
      <c r="B10" s="6" t="s">
        <v>4</v>
      </c>
      <c r="C10" s="7">
        <v>8</v>
      </c>
    </row>
    <row r="11" spans="2:10" x14ac:dyDescent="0.2">
      <c r="B11" s="6" t="s">
        <v>5</v>
      </c>
      <c r="C11" s="7">
        <v>8</v>
      </c>
    </row>
    <row r="12" spans="2:10" x14ac:dyDescent="0.2">
      <c r="B12" s="36" t="s">
        <v>10</v>
      </c>
      <c r="C12" s="36"/>
    </row>
    <row r="13" spans="2:10" x14ac:dyDescent="0.2">
      <c r="B13" s="3" t="s">
        <v>6</v>
      </c>
      <c r="C13" s="2" t="s">
        <v>7</v>
      </c>
      <c r="D13" s="1" t="s">
        <v>11</v>
      </c>
    </row>
    <row r="14" spans="2:10" x14ac:dyDescent="0.2">
      <c r="B14" s="23">
        <v>19716730</v>
      </c>
      <c r="C14" s="24">
        <v>3634927</v>
      </c>
      <c r="D14" s="8">
        <v>3601099</v>
      </c>
    </row>
    <row r="15" spans="2:10" x14ac:dyDescent="0.2">
      <c r="B15" s="23">
        <v>19666478</v>
      </c>
      <c r="C15" s="24">
        <v>3616836</v>
      </c>
      <c r="D15" s="8">
        <v>3613162</v>
      </c>
    </row>
    <row r="16" spans="2:10" x14ac:dyDescent="0.2">
      <c r="B16" s="23">
        <v>19639100</v>
      </c>
      <c r="C16" s="24">
        <v>3603841</v>
      </c>
      <c r="D16" s="8">
        <v>3601788</v>
      </c>
    </row>
    <row r="17" spans="1:4" x14ac:dyDescent="0.2">
      <c r="B17" s="23">
        <v>19661162</v>
      </c>
      <c r="C17" s="24">
        <v>3635874</v>
      </c>
      <c r="D17" s="8">
        <v>3634230</v>
      </c>
    </row>
    <row r="18" spans="1:4" x14ac:dyDescent="0.2">
      <c r="B18" s="23">
        <v>19729877</v>
      </c>
      <c r="C18" s="24">
        <v>3590931</v>
      </c>
      <c r="D18" s="8">
        <v>3651170</v>
      </c>
    </row>
    <row r="19" spans="1:4" x14ac:dyDescent="0.2">
      <c r="B19" s="23">
        <v>19729562</v>
      </c>
      <c r="C19" s="24">
        <v>3626066</v>
      </c>
      <c r="D19" s="8">
        <v>3624518</v>
      </c>
    </row>
    <row r="20" spans="1:4" x14ac:dyDescent="0.2">
      <c r="B20" s="23">
        <v>19643209</v>
      </c>
      <c r="C20" s="24">
        <v>3772213</v>
      </c>
      <c r="D20" s="8">
        <v>3648787</v>
      </c>
    </row>
    <row r="21" spans="1:4" x14ac:dyDescent="0.2">
      <c r="B21" s="23">
        <v>19682431</v>
      </c>
      <c r="C21" s="24">
        <v>3649403</v>
      </c>
      <c r="D21" s="8">
        <v>3680194</v>
      </c>
    </row>
    <row r="22" spans="1:4" x14ac:dyDescent="0.2">
      <c r="B22" s="23">
        <v>19715634</v>
      </c>
      <c r="C22" s="24">
        <v>3604918</v>
      </c>
      <c r="D22" s="8">
        <v>3685584</v>
      </c>
    </row>
    <row r="23" spans="1:4" x14ac:dyDescent="0.2">
      <c r="B23" s="23">
        <v>19692568</v>
      </c>
      <c r="C23" s="24">
        <v>3601294</v>
      </c>
      <c r="D23" s="8">
        <v>3621333</v>
      </c>
    </row>
    <row r="25" spans="1:4" x14ac:dyDescent="0.2">
      <c r="A25" t="s">
        <v>8</v>
      </c>
      <c r="B25" s="11">
        <f>(B14+B15+B16+B17+B18+B19+B20+B21+B22+B23)/10</f>
        <v>19687675.100000001</v>
      </c>
      <c r="C25" s="12">
        <f>(C14+C15+C16+C17+C18+C19+C20+C21+C22+C23)/10</f>
        <v>3633630.3</v>
      </c>
      <c r="D25" s="10">
        <f>(D14+D15+D16+D17+D18+D19+D20+D21+D22+D23)/10</f>
        <v>3636186.5</v>
      </c>
    </row>
    <row r="26" spans="1:4" x14ac:dyDescent="0.2">
      <c r="A26" t="s">
        <v>9</v>
      </c>
      <c r="B26" s="9">
        <f>B25/C25</f>
        <v>5.4181833248143052</v>
      </c>
      <c r="D26" s="9">
        <f>C25/D25</f>
        <v>0.99929701075563637</v>
      </c>
    </row>
    <row r="30" spans="1:4" x14ac:dyDescent="0.2">
      <c r="B30" s="4" t="s">
        <v>1</v>
      </c>
      <c r="C30" s="5">
        <v>1920</v>
      </c>
    </row>
    <row r="31" spans="1:4" x14ac:dyDescent="0.2">
      <c r="B31" s="6" t="s">
        <v>2</v>
      </c>
      <c r="C31" s="7">
        <v>1440</v>
      </c>
    </row>
    <row r="32" spans="1:4" x14ac:dyDescent="0.2">
      <c r="B32" s="6" t="s">
        <v>3</v>
      </c>
      <c r="C32" s="7">
        <v>80</v>
      </c>
    </row>
    <row r="33" spans="1:6" x14ac:dyDescent="0.2">
      <c r="B33" s="6" t="s">
        <v>5</v>
      </c>
      <c r="C33" s="7">
        <v>8</v>
      </c>
    </row>
    <row r="34" spans="1:6" x14ac:dyDescent="0.2">
      <c r="B34" s="20" t="s">
        <v>20</v>
      </c>
      <c r="C34" s="16" t="s">
        <v>21</v>
      </c>
    </row>
    <row r="35" spans="1:6" x14ac:dyDescent="0.2">
      <c r="B35" s="34" t="s">
        <v>16</v>
      </c>
      <c r="C35" s="34"/>
      <c r="D35" s="34"/>
      <c r="E35" s="34"/>
      <c r="F35" s="34"/>
    </row>
    <row r="36" spans="1:6" x14ac:dyDescent="0.2">
      <c r="B36" s="17">
        <v>2</v>
      </c>
      <c r="C36" s="18">
        <v>4</v>
      </c>
      <c r="D36" s="17">
        <v>6</v>
      </c>
      <c r="E36" s="17">
        <v>8</v>
      </c>
      <c r="F36" s="17">
        <v>12</v>
      </c>
    </row>
    <row r="37" spans="1:6" x14ac:dyDescent="0.2">
      <c r="B37" s="8">
        <v>11499699</v>
      </c>
      <c r="C37" s="8">
        <v>6162432</v>
      </c>
      <c r="D37" s="8">
        <v>4761546</v>
      </c>
      <c r="E37" s="24">
        <v>3634927</v>
      </c>
      <c r="F37" s="8">
        <v>4399924</v>
      </c>
    </row>
    <row r="38" spans="1:6" x14ac:dyDescent="0.2">
      <c r="B38" s="8">
        <v>11439236</v>
      </c>
      <c r="C38" s="8">
        <v>6187983</v>
      </c>
      <c r="D38" s="8">
        <v>4732166</v>
      </c>
      <c r="E38" s="24">
        <v>3616836</v>
      </c>
      <c r="F38" s="8">
        <v>4337753</v>
      </c>
    </row>
    <row r="39" spans="1:6" x14ac:dyDescent="0.2">
      <c r="B39" s="8">
        <v>11444422</v>
      </c>
      <c r="C39" s="8">
        <v>6141296</v>
      </c>
      <c r="D39" s="8">
        <v>4708774</v>
      </c>
      <c r="E39" s="24">
        <v>3603841</v>
      </c>
      <c r="F39" s="8">
        <v>4399567</v>
      </c>
    </row>
    <row r="40" spans="1:6" x14ac:dyDescent="0.2">
      <c r="B40" s="8">
        <v>11478569</v>
      </c>
      <c r="C40" s="8">
        <v>6192943</v>
      </c>
      <c r="D40" s="8">
        <v>4706014</v>
      </c>
      <c r="E40" s="24">
        <v>3635874</v>
      </c>
      <c r="F40" s="8">
        <v>4389109</v>
      </c>
    </row>
    <row r="41" spans="1:6" x14ac:dyDescent="0.2">
      <c r="B41" s="8">
        <v>11415226</v>
      </c>
      <c r="C41" s="8">
        <v>6156826</v>
      </c>
      <c r="D41" s="8">
        <v>4705089</v>
      </c>
      <c r="E41" s="24">
        <v>3590931</v>
      </c>
      <c r="F41" s="8">
        <v>4374627</v>
      </c>
    </row>
    <row r="42" spans="1:6" x14ac:dyDescent="0.2">
      <c r="B42" s="8">
        <v>11454188</v>
      </c>
      <c r="C42" s="8">
        <v>6203606</v>
      </c>
      <c r="D42" s="8">
        <v>4687515</v>
      </c>
      <c r="E42" s="24">
        <v>3626066</v>
      </c>
      <c r="F42" s="8">
        <v>4383520</v>
      </c>
    </row>
    <row r="43" spans="1:6" x14ac:dyDescent="0.2">
      <c r="B43" s="8">
        <v>11435781</v>
      </c>
      <c r="C43" s="8">
        <v>6176417</v>
      </c>
      <c r="D43" s="8">
        <v>4696532</v>
      </c>
      <c r="E43" s="24">
        <v>3772213</v>
      </c>
      <c r="F43" s="8">
        <v>4398409</v>
      </c>
    </row>
    <row r="44" spans="1:6" x14ac:dyDescent="0.2">
      <c r="B44" s="8">
        <v>11417493</v>
      </c>
      <c r="C44" s="8">
        <v>6181458</v>
      </c>
      <c r="D44" s="8">
        <v>4718091</v>
      </c>
      <c r="E44" s="24">
        <v>3649403</v>
      </c>
      <c r="F44" s="8">
        <v>4367704</v>
      </c>
    </row>
    <row r="45" spans="1:6" x14ac:dyDescent="0.2">
      <c r="B45" s="8">
        <v>11443556</v>
      </c>
      <c r="C45" s="8">
        <v>6172792</v>
      </c>
      <c r="D45" s="8">
        <v>4690992</v>
      </c>
      <c r="E45" s="24">
        <v>3604918</v>
      </c>
      <c r="F45" s="8">
        <v>4375338</v>
      </c>
    </row>
    <row r="46" spans="1:6" x14ac:dyDescent="0.2">
      <c r="B46" s="8">
        <v>11426197</v>
      </c>
      <c r="C46" s="8">
        <v>6202237</v>
      </c>
      <c r="D46" s="8">
        <v>4699319</v>
      </c>
      <c r="E46" s="24">
        <v>3601294</v>
      </c>
      <c r="F46" s="8">
        <v>4352698</v>
      </c>
    </row>
    <row r="48" spans="1:6" x14ac:dyDescent="0.2">
      <c r="A48" t="s">
        <v>12</v>
      </c>
      <c r="B48" s="10">
        <f>(B37+B38+B39+B40+B41+B42+B43+B44+B45+B46)/10</f>
        <v>11445436.699999999</v>
      </c>
      <c r="C48" s="10">
        <f t="shared" ref="C48:F48" si="0">(C37+C38+C39+C40+C41+C42+C43+C44+C45+C46)/10</f>
        <v>6177799</v>
      </c>
      <c r="D48" s="10">
        <f t="shared" si="0"/>
        <v>4710603.8</v>
      </c>
      <c r="E48" s="10">
        <f t="shared" si="0"/>
        <v>3633630.3</v>
      </c>
      <c r="F48" s="10">
        <f t="shared" si="0"/>
        <v>4377864.9000000004</v>
      </c>
    </row>
    <row r="49" spans="1:30" x14ac:dyDescent="0.2">
      <c r="A49" t="s">
        <v>9</v>
      </c>
      <c r="B49" s="9">
        <f>B25/B48</f>
        <v>1.7201331514069711</v>
      </c>
      <c r="C49" s="9">
        <f>$B$25/C48</f>
        <v>3.1868429354855996</v>
      </c>
      <c r="D49" s="9">
        <f>$B$25/D48</f>
        <v>4.1794376975622534</v>
      </c>
      <c r="E49" s="9">
        <f>$B$25/E48</f>
        <v>5.4181833248143052</v>
      </c>
      <c r="F49" s="9">
        <f>$B$25/F48</f>
        <v>4.4970951707532132</v>
      </c>
    </row>
    <row r="53" spans="1:30" x14ac:dyDescent="0.2">
      <c r="B53" s="4" t="s">
        <v>1</v>
      </c>
      <c r="C53" s="5">
        <v>1920</v>
      </c>
      <c r="H53" s="15"/>
      <c r="I53" s="4" t="s">
        <v>1</v>
      </c>
      <c r="J53" s="5">
        <v>1920</v>
      </c>
      <c r="N53" s="15"/>
      <c r="O53" s="15"/>
      <c r="P53" s="4" t="s">
        <v>1</v>
      </c>
      <c r="Q53" s="5">
        <v>1920</v>
      </c>
      <c r="U53" s="15"/>
      <c r="V53" s="15"/>
      <c r="W53" s="15"/>
      <c r="X53" s="15"/>
      <c r="Z53" s="15"/>
      <c r="AA53" s="15"/>
      <c r="AB53" s="15"/>
      <c r="AC53" s="15"/>
      <c r="AD53" s="15"/>
    </row>
    <row r="54" spans="1:30" x14ac:dyDescent="0.2">
      <c r="B54" s="6" t="s">
        <v>2</v>
      </c>
      <c r="C54" s="7">
        <v>1440</v>
      </c>
      <c r="H54" s="15"/>
      <c r="I54" s="6" t="s">
        <v>2</v>
      </c>
      <c r="J54" s="7">
        <v>1440</v>
      </c>
      <c r="N54" s="15"/>
      <c r="O54" s="15"/>
      <c r="P54" s="6" t="s">
        <v>2</v>
      </c>
      <c r="Q54" s="7">
        <v>1440</v>
      </c>
      <c r="U54" s="15"/>
      <c r="V54" s="15"/>
      <c r="W54" s="15"/>
      <c r="X54" s="15"/>
      <c r="Z54" s="15"/>
      <c r="AA54" s="15"/>
      <c r="AB54" s="15"/>
      <c r="AC54" s="15"/>
      <c r="AD54" s="15"/>
    </row>
    <row r="55" spans="1:30" x14ac:dyDescent="0.2">
      <c r="B55" s="6" t="s">
        <v>3</v>
      </c>
      <c r="C55" s="7">
        <v>80</v>
      </c>
      <c r="H55" s="15"/>
      <c r="I55" s="6" t="s">
        <v>3</v>
      </c>
      <c r="J55" s="7">
        <v>20</v>
      </c>
      <c r="N55" s="15"/>
      <c r="O55" s="15"/>
      <c r="P55" s="6" t="s">
        <v>3</v>
      </c>
      <c r="Q55" s="7">
        <v>300</v>
      </c>
      <c r="U55" s="15"/>
      <c r="V55" s="15"/>
      <c r="W55" s="15"/>
      <c r="X55" s="15"/>
      <c r="Z55" s="15"/>
      <c r="AA55" s="15"/>
      <c r="AB55" s="15"/>
      <c r="AC55" s="15"/>
      <c r="AD55" s="15"/>
    </row>
    <row r="56" spans="1:30" x14ac:dyDescent="0.2">
      <c r="B56" s="6" t="s">
        <v>5</v>
      </c>
      <c r="C56" s="7" t="s">
        <v>13</v>
      </c>
      <c r="H56" s="15"/>
      <c r="I56" s="6" t="s">
        <v>5</v>
      </c>
      <c r="J56" s="7" t="s">
        <v>13</v>
      </c>
      <c r="N56" s="15"/>
      <c r="O56" s="15"/>
      <c r="P56" s="6" t="s">
        <v>5</v>
      </c>
      <c r="Q56" s="7" t="s">
        <v>13</v>
      </c>
      <c r="U56" s="15"/>
      <c r="V56" s="15"/>
      <c r="W56" s="15"/>
      <c r="X56" s="15"/>
      <c r="Z56" s="15"/>
      <c r="AA56" s="15"/>
      <c r="AB56" s="15"/>
      <c r="AC56" s="15"/>
      <c r="AD56" s="15"/>
    </row>
    <row r="57" spans="1:30" x14ac:dyDescent="0.2">
      <c r="B57" s="14" t="s">
        <v>15</v>
      </c>
      <c r="C57" s="1" t="s">
        <v>13</v>
      </c>
      <c r="H57" s="15"/>
      <c r="I57" s="14" t="s">
        <v>15</v>
      </c>
      <c r="J57" s="1" t="s">
        <v>13</v>
      </c>
      <c r="N57" s="15"/>
      <c r="O57" s="15"/>
      <c r="P57" s="14" t="s">
        <v>15</v>
      </c>
      <c r="Q57" s="1" t="s">
        <v>13</v>
      </c>
      <c r="U57" s="15"/>
      <c r="V57" s="15"/>
      <c r="W57" s="15"/>
      <c r="X57" s="15"/>
      <c r="Z57" s="15"/>
      <c r="AA57" s="15"/>
      <c r="AB57" s="15"/>
      <c r="AC57" s="15"/>
      <c r="AD57" s="15"/>
    </row>
    <row r="58" spans="1:30" x14ac:dyDescent="0.2">
      <c r="H58" s="15"/>
      <c r="N58" s="15"/>
      <c r="O58" s="15"/>
      <c r="U58" s="15"/>
      <c r="V58" s="15"/>
      <c r="W58" s="15"/>
      <c r="X58" s="15"/>
      <c r="Z58" s="15"/>
      <c r="AA58" s="15"/>
      <c r="AB58" s="15"/>
      <c r="AC58" s="15"/>
      <c r="AD58" s="15"/>
    </row>
    <row r="59" spans="1:30" x14ac:dyDescent="0.2">
      <c r="B59" s="34" t="s">
        <v>18</v>
      </c>
      <c r="C59" s="34"/>
      <c r="D59" s="34"/>
      <c r="E59" s="34"/>
      <c r="F59" s="34"/>
      <c r="H59" s="34" t="s">
        <v>19</v>
      </c>
      <c r="I59" s="34"/>
      <c r="J59" s="34"/>
      <c r="K59" s="34"/>
      <c r="L59" s="34"/>
      <c r="M59" s="34"/>
      <c r="N59" s="22"/>
      <c r="O59" s="34" t="s">
        <v>18</v>
      </c>
      <c r="P59" s="34"/>
      <c r="Q59" s="34"/>
      <c r="R59" s="34"/>
      <c r="S59" s="34"/>
      <c r="T59" s="34"/>
      <c r="U59" s="22"/>
      <c r="V59" s="22"/>
      <c r="W59" s="22"/>
      <c r="X59" s="22"/>
      <c r="Z59" s="22"/>
      <c r="AA59" s="22"/>
      <c r="AB59" s="22"/>
      <c r="AC59" s="22"/>
      <c r="AD59" s="22"/>
    </row>
    <row r="60" spans="1:30" x14ac:dyDescent="0.2">
      <c r="B60" s="25">
        <v>2</v>
      </c>
      <c r="C60" s="26">
        <v>4</v>
      </c>
      <c r="D60" s="26">
        <v>6</v>
      </c>
      <c r="E60" s="26">
        <v>8</v>
      </c>
      <c r="F60" s="26">
        <v>12</v>
      </c>
      <c r="H60" s="25" t="s">
        <v>17</v>
      </c>
      <c r="I60" s="26">
        <v>2</v>
      </c>
      <c r="J60" s="26">
        <v>4</v>
      </c>
      <c r="K60" s="26">
        <v>6</v>
      </c>
      <c r="L60" s="26">
        <v>8</v>
      </c>
      <c r="M60" s="26">
        <v>12</v>
      </c>
      <c r="N60" s="15"/>
      <c r="O60" s="25" t="s">
        <v>17</v>
      </c>
      <c r="P60" s="26">
        <v>2</v>
      </c>
      <c r="Q60" s="26">
        <v>4</v>
      </c>
      <c r="R60" s="26">
        <v>6</v>
      </c>
      <c r="S60" s="25">
        <v>8</v>
      </c>
      <c r="T60" s="26">
        <v>12</v>
      </c>
      <c r="U60" s="15"/>
      <c r="V60" s="15"/>
      <c r="W60" s="15"/>
      <c r="X60" s="15"/>
      <c r="Z60" s="15"/>
      <c r="AA60" s="15"/>
      <c r="AB60" s="15"/>
      <c r="AC60" s="15"/>
      <c r="AD60" s="15"/>
    </row>
    <row r="61" spans="1:30" x14ac:dyDescent="0.2">
      <c r="B61" s="23">
        <v>10378557</v>
      </c>
      <c r="C61" s="24">
        <v>5684645</v>
      </c>
      <c r="D61" s="24">
        <v>4503019</v>
      </c>
      <c r="E61" s="24">
        <v>3634927</v>
      </c>
      <c r="F61" s="24">
        <v>3814761</v>
      </c>
      <c r="H61" s="27">
        <v>4930175</v>
      </c>
      <c r="I61" s="24">
        <v>2594991</v>
      </c>
      <c r="J61" s="24">
        <v>1430383</v>
      </c>
      <c r="K61" s="24">
        <v>1264975</v>
      </c>
      <c r="L61" s="24">
        <v>1058657</v>
      </c>
      <c r="M61" s="24">
        <v>946606</v>
      </c>
      <c r="N61" s="21"/>
      <c r="O61" s="27">
        <v>74135913</v>
      </c>
      <c r="P61" s="24">
        <v>39452669</v>
      </c>
      <c r="Q61" s="24">
        <v>22624546</v>
      </c>
      <c r="R61" s="24">
        <v>17821094</v>
      </c>
      <c r="S61" s="23">
        <v>15288235</v>
      </c>
      <c r="T61" s="24">
        <v>15717186</v>
      </c>
      <c r="U61" s="21"/>
      <c r="V61" s="21"/>
      <c r="W61" s="21"/>
      <c r="X61" s="21"/>
      <c r="Z61" s="21"/>
      <c r="AA61" s="21"/>
      <c r="AB61" s="21"/>
      <c r="AC61" s="21"/>
      <c r="AD61" s="21"/>
    </row>
    <row r="62" spans="1:30" x14ac:dyDescent="0.2">
      <c r="B62" s="23">
        <v>10381218</v>
      </c>
      <c r="C62" s="24">
        <v>5697498</v>
      </c>
      <c r="D62" s="24">
        <v>4501291</v>
      </c>
      <c r="E62" s="24">
        <v>3616836</v>
      </c>
      <c r="F62" s="24">
        <v>3860270</v>
      </c>
      <c r="H62" s="27">
        <v>4921036</v>
      </c>
      <c r="I62" s="24">
        <v>2616009</v>
      </c>
      <c r="J62" s="24">
        <v>1425424</v>
      </c>
      <c r="K62" s="24">
        <v>1265358</v>
      </c>
      <c r="L62" s="24">
        <v>1053751</v>
      </c>
      <c r="M62" s="24">
        <v>1021224</v>
      </c>
      <c r="N62" s="21"/>
      <c r="O62" s="27">
        <v>74167660</v>
      </c>
      <c r="P62" s="24">
        <v>39508117</v>
      </c>
      <c r="Q62" s="24">
        <v>22999003</v>
      </c>
      <c r="R62" s="24">
        <v>16894640</v>
      </c>
      <c r="S62" s="23">
        <v>15262479</v>
      </c>
      <c r="T62" s="24">
        <v>15738018</v>
      </c>
      <c r="U62" s="21"/>
      <c r="V62" s="21"/>
      <c r="W62" s="21"/>
      <c r="X62" s="21"/>
      <c r="Z62" s="21"/>
      <c r="AA62" s="21"/>
      <c r="AB62" s="21"/>
      <c r="AC62" s="21"/>
      <c r="AD62" s="21"/>
    </row>
    <row r="63" spans="1:30" x14ac:dyDescent="0.2">
      <c r="B63" s="23">
        <v>10366510</v>
      </c>
      <c r="C63" s="24">
        <v>5672826</v>
      </c>
      <c r="D63" s="24">
        <v>4501246</v>
      </c>
      <c r="E63" s="24">
        <v>3603841</v>
      </c>
      <c r="F63" s="24">
        <v>3846123</v>
      </c>
      <c r="H63" s="27">
        <v>4927404</v>
      </c>
      <c r="I63" s="24">
        <v>2601316</v>
      </c>
      <c r="J63" s="24">
        <v>1429144</v>
      </c>
      <c r="K63" s="24">
        <v>1262651</v>
      </c>
      <c r="L63" s="24">
        <v>1062912</v>
      </c>
      <c r="M63" s="24">
        <v>961219</v>
      </c>
      <c r="N63" s="21"/>
      <c r="O63" s="27">
        <v>74119247</v>
      </c>
      <c r="P63" s="24">
        <v>39486951</v>
      </c>
      <c r="Q63" s="24">
        <v>22990096</v>
      </c>
      <c r="R63" s="28">
        <v>16907956</v>
      </c>
      <c r="S63" s="23">
        <v>15229126</v>
      </c>
      <c r="T63" s="24">
        <v>15630415</v>
      </c>
      <c r="U63" s="21"/>
      <c r="V63" s="21"/>
      <c r="W63" s="21"/>
      <c r="X63" s="21"/>
      <c r="Z63" s="21"/>
      <c r="AA63" s="21"/>
      <c r="AB63" s="21"/>
      <c r="AC63" s="21"/>
      <c r="AD63" s="21"/>
    </row>
    <row r="64" spans="1:30" x14ac:dyDescent="0.2">
      <c r="B64" s="23">
        <v>10410007</v>
      </c>
      <c r="C64" s="24">
        <v>5672881</v>
      </c>
      <c r="D64" s="24">
        <v>4490333</v>
      </c>
      <c r="E64" s="24">
        <v>3635874</v>
      </c>
      <c r="F64" s="24">
        <v>3974940</v>
      </c>
      <c r="H64" s="27">
        <v>4920165</v>
      </c>
      <c r="I64" s="24">
        <v>2617858</v>
      </c>
      <c r="J64" s="24">
        <v>1431047</v>
      </c>
      <c r="K64" s="24">
        <v>1273092</v>
      </c>
      <c r="L64" s="24">
        <v>1057265</v>
      </c>
      <c r="M64" s="24">
        <v>978097</v>
      </c>
      <c r="N64" s="21"/>
      <c r="O64" s="27">
        <v>74130074</v>
      </c>
      <c r="P64" s="24">
        <v>39473678</v>
      </c>
      <c r="Q64" s="28">
        <v>22999222</v>
      </c>
      <c r="R64" s="28">
        <v>16882305</v>
      </c>
      <c r="S64" s="23">
        <v>15262215</v>
      </c>
      <c r="T64" s="24">
        <v>15724915</v>
      </c>
      <c r="U64" s="21"/>
      <c r="V64" s="21"/>
      <c r="W64" s="21"/>
      <c r="X64" s="21"/>
      <c r="Z64" s="21"/>
      <c r="AA64" s="21"/>
      <c r="AB64" s="21"/>
      <c r="AC64" s="21"/>
      <c r="AD64" s="21"/>
    </row>
    <row r="65" spans="1:30" x14ac:dyDescent="0.2">
      <c r="B65" s="23">
        <v>10365914</v>
      </c>
      <c r="C65" s="24">
        <v>5670428</v>
      </c>
      <c r="D65" s="24">
        <v>4519726</v>
      </c>
      <c r="E65" s="24">
        <v>3590931</v>
      </c>
      <c r="F65" s="24">
        <v>3919833</v>
      </c>
      <c r="H65" s="27">
        <v>4921013</v>
      </c>
      <c r="I65" s="24">
        <v>2624414</v>
      </c>
      <c r="J65" s="24">
        <v>1427952</v>
      </c>
      <c r="K65" s="24">
        <v>1279423</v>
      </c>
      <c r="L65" s="24">
        <v>1062374</v>
      </c>
      <c r="M65" s="24">
        <v>972429</v>
      </c>
      <c r="N65" s="21"/>
      <c r="O65" s="27">
        <v>74114770</v>
      </c>
      <c r="P65" s="24">
        <v>39629386</v>
      </c>
      <c r="Q65" s="24">
        <v>22970136</v>
      </c>
      <c r="R65" s="28">
        <v>16972268</v>
      </c>
      <c r="S65" s="23">
        <v>15240079</v>
      </c>
      <c r="T65" s="24">
        <v>15714697</v>
      </c>
      <c r="U65" s="21"/>
      <c r="V65" s="21"/>
      <c r="W65" s="21"/>
      <c r="X65" s="21"/>
      <c r="Z65" s="21"/>
      <c r="AA65" s="21"/>
      <c r="AB65" s="21"/>
      <c r="AC65" s="21"/>
      <c r="AD65" s="21"/>
    </row>
    <row r="66" spans="1:30" x14ac:dyDescent="0.2">
      <c r="B66" s="23">
        <v>10405100</v>
      </c>
      <c r="C66" s="24">
        <v>5663145</v>
      </c>
      <c r="D66" s="24">
        <v>4499067</v>
      </c>
      <c r="E66" s="24">
        <v>3626066</v>
      </c>
      <c r="F66" s="24">
        <v>3842171</v>
      </c>
      <c r="H66" s="27">
        <v>4912192</v>
      </c>
      <c r="I66" s="24">
        <v>2601895</v>
      </c>
      <c r="J66" s="24">
        <v>1432039</v>
      </c>
      <c r="K66" s="24">
        <v>1269080</v>
      </c>
      <c r="L66" s="24">
        <v>1054751</v>
      </c>
      <c r="M66" s="24">
        <v>953630</v>
      </c>
      <c r="N66" s="21"/>
      <c r="O66" s="27">
        <v>74109649</v>
      </c>
      <c r="P66" s="24">
        <v>39461381</v>
      </c>
      <c r="Q66" s="24">
        <v>22956532</v>
      </c>
      <c r="R66" s="24">
        <v>16902554</v>
      </c>
      <c r="S66" s="23">
        <v>15209668</v>
      </c>
      <c r="T66" s="24">
        <v>15732318</v>
      </c>
      <c r="U66" s="21"/>
      <c r="V66" s="21"/>
      <c r="W66" s="21"/>
      <c r="X66" s="21"/>
      <c r="Z66" s="21"/>
      <c r="AA66" s="21"/>
      <c r="AB66" s="21"/>
      <c r="AC66" s="21"/>
      <c r="AD66" s="21"/>
    </row>
    <row r="67" spans="1:30" x14ac:dyDescent="0.2">
      <c r="B67" s="23">
        <v>10384555</v>
      </c>
      <c r="C67" s="24">
        <v>5667984</v>
      </c>
      <c r="D67" s="24">
        <v>4529707</v>
      </c>
      <c r="E67" s="24">
        <v>3772213</v>
      </c>
      <c r="F67" s="24">
        <v>3858514</v>
      </c>
      <c r="H67" s="27">
        <v>4904680</v>
      </c>
      <c r="I67" s="24">
        <v>2608864</v>
      </c>
      <c r="J67" s="24">
        <v>1436249</v>
      </c>
      <c r="K67" s="24">
        <v>1271587</v>
      </c>
      <c r="L67" s="24">
        <v>1053702</v>
      </c>
      <c r="M67" s="24">
        <v>987386</v>
      </c>
      <c r="N67" s="21"/>
      <c r="O67" s="27">
        <v>74111461</v>
      </c>
      <c r="P67" s="24">
        <v>39463517</v>
      </c>
      <c r="Q67" s="24">
        <v>22935381</v>
      </c>
      <c r="R67" s="24">
        <v>16910141</v>
      </c>
      <c r="S67" s="23">
        <v>15376640</v>
      </c>
      <c r="T67" s="24">
        <v>15727302</v>
      </c>
      <c r="U67" s="21"/>
      <c r="V67" s="21"/>
      <c r="W67" s="21"/>
      <c r="X67" s="21"/>
      <c r="Z67" s="21"/>
      <c r="AA67" s="21"/>
      <c r="AB67" s="21"/>
      <c r="AC67" s="21"/>
      <c r="AD67" s="21"/>
    </row>
    <row r="68" spans="1:30" x14ac:dyDescent="0.2">
      <c r="B68" s="23">
        <v>10372571</v>
      </c>
      <c r="C68" s="24">
        <v>5658954</v>
      </c>
      <c r="D68" s="24">
        <v>4505543</v>
      </c>
      <c r="E68" s="24">
        <v>3649403</v>
      </c>
      <c r="F68" s="24">
        <v>4042297</v>
      </c>
      <c r="H68" s="27">
        <v>4906043</v>
      </c>
      <c r="I68" s="24">
        <v>2603027</v>
      </c>
      <c r="J68" s="24">
        <v>1432228</v>
      </c>
      <c r="K68" s="24">
        <v>1263666</v>
      </c>
      <c r="L68" s="24">
        <v>1066644</v>
      </c>
      <c r="M68" s="24">
        <v>935912</v>
      </c>
      <c r="N68" s="21"/>
      <c r="O68" s="27">
        <v>74080308</v>
      </c>
      <c r="P68" s="24">
        <v>39533801</v>
      </c>
      <c r="Q68" s="28">
        <v>22981307</v>
      </c>
      <c r="R68" s="28">
        <v>16963098</v>
      </c>
      <c r="S68" s="23">
        <v>15264391</v>
      </c>
      <c r="T68" s="24">
        <v>15642260</v>
      </c>
      <c r="U68" s="21"/>
      <c r="V68" s="21"/>
      <c r="W68" s="21"/>
      <c r="X68" s="21"/>
      <c r="Z68" s="21"/>
      <c r="AA68" s="21"/>
      <c r="AB68" s="21"/>
      <c r="AC68" s="21"/>
      <c r="AD68" s="21"/>
    </row>
    <row r="69" spans="1:30" x14ac:dyDescent="0.2">
      <c r="B69" s="23">
        <v>10383088</v>
      </c>
      <c r="C69" s="24">
        <v>5668848</v>
      </c>
      <c r="D69" s="24">
        <v>4480087</v>
      </c>
      <c r="E69" s="24">
        <v>3604918</v>
      </c>
      <c r="F69" s="24">
        <v>3811257</v>
      </c>
      <c r="H69" s="27">
        <v>4895868</v>
      </c>
      <c r="I69" s="24">
        <v>2604817</v>
      </c>
      <c r="J69" s="24">
        <v>1434059</v>
      </c>
      <c r="K69" s="24">
        <v>1280294</v>
      </c>
      <c r="L69" s="24">
        <v>1053781</v>
      </c>
      <c r="M69" s="24">
        <v>999152</v>
      </c>
      <c r="N69" s="21"/>
      <c r="O69" s="27">
        <v>74102772</v>
      </c>
      <c r="P69" s="24">
        <v>39535451</v>
      </c>
      <c r="Q69" s="24">
        <v>23022796</v>
      </c>
      <c r="R69" s="24">
        <v>16981382</v>
      </c>
      <c r="S69" s="23">
        <v>15290476</v>
      </c>
      <c r="T69" s="24">
        <v>15596111</v>
      </c>
      <c r="U69" s="21"/>
      <c r="V69" s="21"/>
      <c r="W69" s="21"/>
      <c r="X69" s="21"/>
      <c r="Z69" s="21"/>
      <c r="AA69" s="21"/>
      <c r="AB69" s="21"/>
      <c r="AC69" s="21"/>
      <c r="AD69" s="21"/>
    </row>
    <row r="70" spans="1:30" x14ac:dyDescent="0.2">
      <c r="B70" s="23">
        <v>10364988</v>
      </c>
      <c r="C70" s="24">
        <v>5665026</v>
      </c>
      <c r="D70" s="24">
        <v>4482236</v>
      </c>
      <c r="E70" s="24">
        <v>3601294</v>
      </c>
      <c r="F70" s="24">
        <v>3882376</v>
      </c>
      <c r="H70" s="27">
        <v>4907769</v>
      </c>
      <c r="I70" s="24">
        <v>2602840</v>
      </c>
      <c r="J70" s="24">
        <v>1435479</v>
      </c>
      <c r="K70" s="24">
        <v>1272638</v>
      </c>
      <c r="L70" s="24">
        <v>1052762</v>
      </c>
      <c r="M70" s="24">
        <v>931120</v>
      </c>
      <c r="N70" s="21"/>
      <c r="O70" s="27">
        <v>74101625</v>
      </c>
      <c r="P70" s="24">
        <v>39399143</v>
      </c>
      <c r="Q70" s="24">
        <v>22947946</v>
      </c>
      <c r="R70" s="24">
        <v>16936650</v>
      </c>
      <c r="S70" s="23">
        <v>15255417</v>
      </c>
      <c r="T70" s="24">
        <v>15631176</v>
      </c>
      <c r="U70" s="21"/>
      <c r="V70" s="21"/>
      <c r="W70" s="21"/>
      <c r="X70" s="21"/>
      <c r="Z70" s="21"/>
      <c r="AA70" s="21"/>
      <c r="AB70" s="21"/>
      <c r="AC70" s="21"/>
      <c r="AD70" s="21"/>
    </row>
    <row r="71" spans="1:30" x14ac:dyDescent="0.2">
      <c r="E71" s="19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30" x14ac:dyDescent="0.2">
      <c r="A72" t="s">
        <v>12</v>
      </c>
      <c r="B72" s="11">
        <f>(B61+B62+B63+B64+B65+B66+B67+B68+B69+B70)/10</f>
        <v>10381250.800000001</v>
      </c>
      <c r="C72" s="31">
        <f t="shared" ref="C72:F72" si="1">(C61+C62+C63+C64+C65+C66+C67+C68+C69+C70)/10</f>
        <v>5672223.5</v>
      </c>
      <c r="D72" s="31">
        <f t="shared" si="1"/>
        <v>4501225.5</v>
      </c>
      <c r="E72" s="31">
        <f t="shared" si="1"/>
        <v>3633630.3</v>
      </c>
      <c r="F72" s="31">
        <f t="shared" si="1"/>
        <v>3885254.2</v>
      </c>
      <c r="H72" s="11">
        <f t="shared" ref="H72:M72" si="2">(H61+H62+H63+H64+H65+H66+H67+H68+H69+H70)/10</f>
        <v>4914634.5</v>
      </c>
      <c r="I72" s="31">
        <f t="shared" si="2"/>
        <v>2607603.1</v>
      </c>
      <c r="J72" s="31">
        <f t="shared" si="2"/>
        <v>1431400.4</v>
      </c>
      <c r="K72" s="31">
        <f t="shared" si="2"/>
        <v>1270276.3999999999</v>
      </c>
      <c r="L72" s="31">
        <f t="shared" si="2"/>
        <v>1057659.8999999999</v>
      </c>
      <c r="M72" s="31">
        <f t="shared" si="2"/>
        <v>968677.5</v>
      </c>
      <c r="O72" s="11">
        <f>(O61+O62+O63+O64+O65+O66+O67+O68+O69+O70)/10</f>
        <v>74117347.900000006</v>
      </c>
      <c r="P72" s="31">
        <f t="shared" ref="P72:T72" si="3">(P61+P62+P63+P64+P65+P66+P67+P68+P69+P70)/10</f>
        <v>39494409.399999999</v>
      </c>
      <c r="Q72" s="31">
        <f t="shared" si="3"/>
        <v>22942696.5</v>
      </c>
      <c r="R72" s="31">
        <f t="shared" si="3"/>
        <v>17017208.800000001</v>
      </c>
      <c r="S72" s="31">
        <f t="shared" si="3"/>
        <v>15267872.6</v>
      </c>
      <c r="T72" s="31">
        <f t="shared" si="3"/>
        <v>15685439.800000001</v>
      </c>
    </row>
    <row r="73" spans="1:30" x14ac:dyDescent="0.2">
      <c r="A73" t="s">
        <v>9</v>
      </c>
      <c r="B73" s="29">
        <f>$B$25/B72</f>
        <v>1.8964646437402322</v>
      </c>
      <c r="C73" s="32">
        <f t="shared" ref="C73:F73" si="4">$B$25/C72</f>
        <v>3.4708919879479363</v>
      </c>
      <c r="D73" s="32">
        <f t="shared" si="4"/>
        <v>4.3738477665693489</v>
      </c>
      <c r="E73" s="32">
        <f t="shared" si="4"/>
        <v>5.4181833248143052</v>
      </c>
      <c r="F73" s="32">
        <f t="shared" si="4"/>
        <v>5.06728108034733</v>
      </c>
      <c r="H73" s="29">
        <f>H72/H72</f>
        <v>1</v>
      </c>
      <c r="I73" s="32">
        <f>H72/I72</f>
        <v>1.884732572990115</v>
      </c>
      <c r="J73" s="32">
        <f>$H$72/J72</f>
        <v>3.433444967599562</v>
      </c>
      <c r="K73" s="32">
        <f t="shared" ref="K73:M73" si="5">$H$72/K72</f>
        <v>3.868948915369915</v>
      </c>
      <c r="L73" s="32">
        <f t="shared" si="5"/>
        <v>4.6467059023415755</v>
      </c>
      <c r="M73" s="32">
        <f t="shared" si="5"/>
        <v>5.0735507947691572</v>
      </c>
      <c r="O73" s="29">
        <f>O72/O72</f>
        <v>1</v>
      </c>
      <c r="P73" s="32">
        <f>$O$72/P72</f>
        <v>1.8766541651335595</v>
      </c>
      <c r="Q73" s="32">
        <f t="shared" ref="Q73:T73" si="6">$O$72/Q72</f>
        <v>3.2305421422455729</v>
      </c>
      <c r="R73" s="32">
        <f>$O$72/R72</f>
        <v>4.3554350640629149</v>
      </c>
      <c r="S73" s="32">
        <f>$O$72/S72</f>
        <v>4.8544646554098181</v>
      </c>
      <c r="T73" s="32">
        <f t="shared" si="6"/>
        <v>4.7252323712338624</v>
      </c>
    </row>
    <row r="74" spans="1:30" x14ac:dyDescent="0.2">
      <c r="A74" t="s">
        <v>14</v>
      </c>
      <c r="B74" s="30">
        <f>B73/B60</f>
        <v>0.94823232187011608</v>
      </c>
      <c r="C74" s="33">
        <f t="shared" ref="C74:F74" si="7">C73/C60</f>
        <v>0.86772299698698407</v>
      </c>
      <c r="D74" s="33">
        <f t="shared" si="7"/>
        <v>0.72897462776155819</v>
      </c>
      <c r="E74" s="33">
        <f t="shared" si="7"/>
        <v>0.67727291560178815</v>
      </c>
      <c r="F74" s="33">
        <f t="shared" si="7"/>
        <v>0.42227342336227752</v>
      </c>
      <c r="H74" s="30">
        <f>(H73/1)</f>
        <v>1</v>
      </c>
      <c r="I74" s="33">
        <f>I73/I60</f>
        <v>0.94236628649505749</v>
      </c>
      <c r="J74" s="33">
        <f>J73/J60</f>
        <v>0.85836124189989049</v>
      </c>
      <c r="K74" s="33">
        <f>K73/K60</f>
        <v>0.64482481922831913</v>
      </c>
      <c r="L74" s="33">
        <f>L73/L60</f>
        <v>0.58083823779269694</v>
      </c>
      <c r="M74" s="33">
        <f t="shared" ref="M74" si="8">M73/M60</f>
        <v>0.42279589956409641</v>
      </c>
      <c r="O74" s="30">
        <f>O73/1</f>
        <v>1</v>
      </c>
      <c r="P74" s="33">
        <f>P73/P60</f>
        <v>0.93832708256677977</v>
      </c>
      <c r="Q74" s="33">
        <f t="shared" ref="Q74:S74" si="9">Q73/Q60</f>
        <v>0.80763553556139323</v>
      </c>
      <c r="R74" s="33">
        <f t="shared" si="9"/>
        <v>0.72590584401048586</v>
      </c>
      <c r="S74" s="33">
        <f t="shared" si="9"/>
        <v>0.60680808192622726</v>
      </c>
      <c r="T74" s="33">
        <f>T73/T60</f>
        <v>0.39376936426948855</v>
      </c>
    </row>
  </sheetData>
  <mergeCells count="6">
    <mergeCell ref="H59:M59"/>
    <mergeCell ref="O59:T59"/>
    <mergeCell ref="B3:E3"/>
    <mergeCell ref="B12:C12"/>
    <mergeCell ref="B35:F35"/>
    <mergeCell ref="B59:F5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Zdravko Dimitrov Arnaudov</dc:creator>
  <cp:lastModifiedBy>Zdravko Dimitrov Arnaudov</cp:lastModifiedBy>
  <dcterms:created xsi:type="dcterms:W3CDTF">2021-01-13T02:15:47Z</dcterms:created>
  <dcterms:modified xsi:type="dcterms:W3CDTF">2021-01-13T20:29:39Z</dcterms:modified>
</cp:coreProperties>
</file>