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s\OneDrive\Desktop\Data Science\Business Analytics with Excel\Restaurant Tip\"/>
    </mc:Choice>
  </mc:AlternateContent>
  <xr:revisionPtr revIDLastSave="0" documentId="13_ncr:1_{C5BDFAEC-7AB2-469B-95FB-46A122FA6D74}" xr6:coauthVersionLast="47" xr6:coauthVersionMax="47" xr10:uidLastSave="{00000000-0000-0000-0000-000000000000}"/>
  <bookViews>
    <workbookView xWindow="-96" yWindow="-96" windowWidth="23232" windowHeight="12432" firstSheet="4" activeTab="5" xr2:uid="{FCD4009E-01C6-4743-A2D9-23CB7E80364B}"/>
  </bookViews>
  <sheets>
    <sheet name="Missing Value" sheetId="3" r:id="rId1"/>
    <sheet name="Categorical Conversion" sheetId="2" r:id="rId2"/>
    <sheet name="Correlation" sheetId="1" r:id="rId3"/>
    <sheet name=" Identify predictive pro" sheetId="4" r:id="rId4"/>
    <sheet name="independent  variable relation" sheetId="5" r:id="rId5"/>
    <sheet name="Moving average for predictedtip" sheetId="6" r:id="rId6"/>
    <sheet name="Root Mean Squar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2" i="7" l="1"/>
  <c r="W22" i="7"/>
  <c r="W5" i="7"/>
  <c r="R245" i="7"/>
  <c r="P245" i="7"/>
  <c r="N245" i="7"/>
  <c r="H245" i="7" a="1"/>
  <c r="H245" i="7" s="1"/>
  <c r="G245" i="7" a="1"/>
  <c r="G245" i="7" s="1"/>
  <c r="F245" i="7" a="1"/>
  <c r="F245" i="7" s="1"/>
  <c r="E245" i="7" a="1"/>
  <c r="E245" i="7" s="1"/>
  <c r="R244" i="7"/>
  <c r="P244" i="7"/>
  <c r="N244" i="7"/>
  <c r="H244" i="7" a="1"/>
  <c r="H244" i="7" s="1"/>
  <c r="G244" i="7" a="1"/>
  <c r="G244" i="7" s="1"/>
  <c r="F244" i="7" a="1"/>
  <c r="F244" i="7" s="1"/>
  <c r="E244" i="7" a="1"/>
  <c r="E244" i="7" s="1"/>
  <c r="R243" i="7"/>
  <c r="P243" i="7"/>
  <c r="N243" i="7"/>
  <c r="H243" i="7" a="1"/>
  <c r="H243" i="7" s="1"/>
  <c r="G243" i="7" a="1"/>
  <c r="G243" i="7" s="1"/>
  <c r="F243" i="7" a="1"/>
  <c r="F243" i="7" s="1"/>
  <c r="E243" i="7" a="1"/>
  <c r="E243" i="7" s="1"/>
  <c r="R242" i="7"/>
  <c r="P242" i="7"/>
  <c r="N242" i="7"/>
  <c r="H242" i="7" a="1"/>
  <c r="H242" i="7" s="1"/>
  <c r="G242" i="7" a="1"/>
  <c r="G242" i="7" s="1"/>
  <c r="F242" i="7" a="1"/>
  <c r="F242" i="7" s="1"/>
  <c r="E242" i="7" a="1"/>
  <c r="E242" i="7" s="1"/>
  <c r="R241" i="7"/>
  <c r="S243" i="7" s="1"/>
  <c r="P241" i="7"/>
  <c r="N241" i="7"/>
  <c r="H241" i="7" a="1"/>
  <c r="H241" i="7" s="1"/>
  <c r="G241" i="7" a="1"/>
  <c r="G241" i="7" s="1"/>
  <c r="F241" i="7"/>
  <c r="F241" i="7" a="1"/>
  <c r="E241" i="7" a="1"/>
  <c r="E241" i="7" s="1"/>
  <c r="R240" i="7"/>
  <c r="P240" i="7"/>
  <c r="N240" i="7"/>
  <c r="H240" i="7" a="1"/>
  <c r="H240" i="7" s="1"/>
  <c r="G240" i="7" a="1"/>
  <c r="G240" i="7" s="1"/>
  <c r="F240" i="7" a="1"/>
  <c r="F240" i="7" s="1"/>
  <c r="E240" i="7" a="1"/>
  <c r="E240" i="7" s="1"/>
  <c r="R239" i="7"/>
  <c r="P239" i="7"/>
  <c r="N239" i="7"/>
  <c r="H239" i="7" a="1"/>
  <c r="H239" i="7" s="1"/>
  <c r="G239" i="7" a="1"/>
  <c r="G239" i="7" s="1"/>
  <c r="F239" i="7" a="1"/>
  <c r="F239" i="7" s="1"/>
  <c r="E239" i="7" a="1"/>
  <c r="E239" i="7" s="1"/>
  <c r="R238" i="7"/>
  <c r="P238" i="7"/>
  <c r="N238" i="7"/>
  <c r="H238" i="7" a="1"/>
  <c r="H238" i="7" s="1"/>
  <c r="G238" i="7" a="1"/>
  <c r="G238" i="7" s="1"/>
  <c r="F238" i="7" a="1"/>
  <c r="F238" i="7" s="1"/>
  <c r="E238" i="7" a="1"/>
  <c r="E238" i="7" s="1"/>
  <c r="R237" i="7"/>
  <c r="S239" i="7" s="1"/>
  <c r="P237" i="7"/>
  <c r="N237" i="7"/>
  <c r="H237" i="7" a="1"/>
  <c r="H237" i="7" s="1"/>
  <c r="G237" i="7" a="1"/>
  <c r="G237" i="7" s="1"/>
  <c r="F237" i="7" a="1"/>
  <c r="F237" i="7" s="1"/>
  <c r="E237" i="7" a="1"/>
  <c r="E237" i="7" s="1"/>
  <c r="R236" i="7"/>
  <c r="P236" i="7"/>
  <c r="N236" i="7"/>
  <c r="H236" i="7" a="1"/>
  <c r="H236" i="7" s="1"/>
  <c r="G236" i="7" a="1"/>
  <c r="G236" i="7" s="1"/>
  <c r="F236" i="7"/>
  <c r="F236" i="7" a="1"/>
  <c r="E236" i="7" a="1"/>
  <c r="E236" i="7" s="1"/>
  <c r="R235" i="7"/>
  <c r="P235" i="7"/>
  <c r="N235" i="7"/>
  <c r="H235" i="7" a="1"/>
  <c r="H235" i="7" s="1"/>
  <c r="G235" i="7" a="1"/>
  <c r="G235" i="7" s="1"/>
  <c r="F235" i="7" a="1"/>
  <c r="F235" i="7" s="1"/>
  <c r="E235" i="7" a="1"/>
  <c r="E235" i="7" s="1"/>
  <c r="R234" i="7"/>
  <c r="P234" i="7"/>
  <c r="Q236" i="7" s="1"/>
  <c r="N234" i="7"/>
  <c r="H234" i="7" a="1"/>
  <c r="H234" i="7" s="1"/>
  <c r="G234" i="7" a="1"/>
  <c r="G234" i="7" s="1"/>
  <c r="F234" i="7" a="1"/>
  <c r="F234" i="7" s="1"/>
  <c r="E234" i="7" a="1"/>
  <c r="E234" i="7" s="1"/>
  <c r="R233" i="7"/>
  <c r="P233" i="7"/>
  <c r="N233" i="7"/>
  <c r="H233" i="7"/>
  <c r="H233" i="7" a="1"/>
  <c r="G233" i="7" a="1"/>
  <c r="G233" i="7" s="1"/>
  <c r="F233" i="7" a="1"/>
  <c r="F233" i="7" s="1"/>
  <c r="E233" i="7" a="1"/>
  <c r="E233" i="7" s="1"/>
  <c r="R232" i="7"/>
  <c r="P232" i="7"/>
  <c r="N232" i="7"/>
  <c r="H232" i="7" a="1"/>
  <c r="H232" i="7" s="1"/>
  <c r="G232" i="7" a="1"/>
  <c r="G232" i="7" s="1"/>
  <c r="F232" i="7" a="1"/>
  <c r="F232" i="7" s="1"/>
  <c r="E232" i="7" a="1"/>
  <c r="E232" i="7" s="1"/>
  <c r="R231" i="7"/>
  <c r="P231" i="7"/>
  <c r="N231" i="7"/>
  <c r="H231" i="7" a="1"/>
  <c r="H231" i="7" s="1"/>
  <c r="G231" i="7" a="1"/>
  <c r="G231" i="7" s="1"/>
  <c r="F231" i="7" a="1"/>
  <c r="F231" i="7" s="1"/>
  <c r="E231" i="7" a="1"/>
  <c r="E231" i="7" s="1"/>
  <c r="R230" i="7"/>
  <c r="P230" i="7"/>
  <c r="N230" i="7"/>
  <c r="O230" i="7" s="1"/>
  <c r="H230" i="7" a="1"/>
  <c r="H230" i="7" s="1"/>
  <c r="G230" i="7" a="1"/>
  <c r="G230" i="7" s="1"/>
  <c r="F230" i="7" a="1"/>
  <c r="F230" i="7" s="1"/>
  <c r="E230" i="7" a="1"/>
  <c r="E230" i="7" s="1"/>
  <c r="R229" i="7"/>
  <c r="P229" i="7"/>
  <c r="N229" i="7"/>
  <c r="H229" i="7" a="1"/>
  <c r="H229" i="7" s="1"/>
  <c r="G229" i="7" a="1"/>
  <c r="G229" i="7" s="1"/>
  <c r="F229" i="7" a="1"/>
  <c r="F229" i="7" s="1"/>
  <c r="E229" i="7" a="1"/>
  <c r="E229" i="7" s="1"/>
  <c r="R228" i="7"/>
  <c r="S230" i="7" s="1"/>
  <c r="P228" i="7"/>
  <c r="N228" i="7"/>
  <c r="H228" i="7" a="1"/>
  <c r="H228" i="7" s="1"/>
  <c r="G228" i="7" a="1"/>
  <c r="G228" i="7" s="1"/>
  <c r="F228" i="7" a="1"/>
  <c r="F228" i="7" s="1"/>
  <c r="E228" i="7" a="1"/>
  <c r="E228" i="7" s="1"/>
  <c r="R227" i="7"/>
  <c r="P227" i="7"/>
  <c r="N227" i="7"/>
  <c r="O229" i="7" s="1"/>
  <c r="H227" i="7" a="1"/>
  <c r="H227" i="7" s="1"/>
  <c r="G227" i="7" a="1"/>
  <c r="G227" i="7" s="1"/>
  <c r="F227" i="7" a="1"/>
  <c r="F227" i="7" s="1"/>
  <c r="E227" i="7" a="1"/>
  <c r="E227" i="7" s="1"/>
  <c r="R226" i="7"/>
  <c r="P226" i="7"/>
  <c r="N226" i="7"/>
  <c r="H226" i="7" a="1"/>
  <c r="H226" i="7" s="1"/>
  <c r="G226" i="7" a="1"/>
  <c r="G226" i="7" s="1"/>
  <c r="F226" i="7" a="1"/>
  <c r="F226" i="7" s="1"/>
  <c r="E226" i="7" a="1"/>
  <c r="E226" i="7" s="1"/>
  <c r="R225" i="7"/>
  <c r="P225" i="7"/>
  <c r="N225" i="7"/>
  <c r="H225" i="7" a="1"/>
  <c r="H225" i="7" s="1"/>
  <c r="G225" i="7" a="1"/>
  <c r="G225" i="7" s="1"/>
  <c r="F225" i="7" a="1"/>
  <c r="F225" i="7" s="1"/>
  <c r="E225" i="7" a="1"/>
  <c r="E225" i="7" s="1"/>
  <c r="R224" i="7"/>
  <c r="P224" i="7"/>
  <c r="N224" i="7"/>
  <c r="H224" i="7" a="1"/>
  <c r="H224" i="7" s="1"/>
  <c r="G224" i="7" a="1"/>
  <c r="G224" i="7" s="1"/>
  <c r="F224" i="7" a="1"/>
  <c r="F224" i="7" s="1"/>
  <c r="E224" i="7"/>
  <c r="E224" i="7" a="1"/>
  <c r="R223" i="7"/>
  <c r="P223" i="7"/>
  <c r="N223" i="7"/>
  <c r="H223" i="7" a="1"/>
  <c r="H223" i="7" s="1"/>
  <c r="G223" i="7" a="1"/>
  <c r="G223" i="7" s="1"/>
  <c r="F223" i="7" a="1"/>
  <c r="F223" i="7" s="1"/>
  <c r="E223" i="7" a="1"/>
  <c r="E223" i="7" s="1"/>
  <c r="R222" i="7"/>
  <c r="P222" i="7"/>
  <c r="N222" i="7"/>
  <c r="H222" i="7" a="1"/>
  <c r="H222" i="7" s="1"/>
  <c r="G222" i="7" a="1"/>
  <c r="G222" i="7" s="1"/>
  <c r="F222" i="7" a="1"/>
  <c r="F222" i="7" s="1"/>
  <c r="E222" i="7" a="1"/>
  <c r="E222" i="7" s="1"/>
  <c r="R221" i="7"/>
  <c r="P221" i="7"/>
  <c r="Q223" i="7" s="1"/>
  <c r="N221" i="7"/>
  <c r="H221" i="7" a="1"/>
  <c r="H221" i="7" s="1"/>
  <c r="G221" i="7" a="1"/>
  <c r="G221" i="7" s="1"/>
  <c r="F221" i="7" a="1"/>
  <c r="F221" i="7" s="1"/>
  <c r="E221" i="7" a="1"/>
  <c r="E221" i="7" s="1"/>
  <c r="R220" i="7"/>
  <c r="P220" i="7"/>
  <c r="N220" i="7"/>
  <c r="H220" i="7" a="1"/>
  <c r="H220" i="7" s="1"/>
  <c r="G220" i="7" a="1"/>
  <c r="G220" i="7" s="1"/>
  <c r="F220" i="7" a="1"/>
  <c r="F220" i="7" s="1"/>
  <c r="E220" i="7" a="1"/>
  <c r="E220" i="7" s="1"/>
  <c r="R219" i="7"/>
  <c r="P219" i="7"/>
  <c r="N219" i="7"/>
  <c r="H219" i="7" a="1"/>
  <c r="H219" i="7" s="1"/>
  <c r="G219" i="7" a="1"/>
  <c r="G219" i="7" s="1"/>
  <c r="F219" i="7" a="1"/>
  <c r="F219" i="7" s="1"/>
  <c r="E219" i="7" a="1"/>
  <c r="E219" i="7" s="1"/>
  <c r="R218" i="7"/>
  <c r="S220" i="7" s="1"/>
  <c r="P218" i="7"/>
  <c r="N218" i="7"/>
  <c r="H218" i="7" a="1"/>
  <c r="H218" i="7" s="1"/>
  <c r="G218" i="7" a="1"/>
  <c r="G218" i="7" s="1"/>
  <c r="F218" i="7" a="1"/>
  <c r="F218" i="7" s="1"/>
  <c r="E218" i="7" a="1"/>
  <c r="E218" i="7" s="1"/>
  <c r="R217" i="7"/>
  <c r="S219" i="7" s="1"/>
  <c r="P217" i="7"/>
  <c r="N217" i="7"/>
  <c r="H217" i="7" a="1"/>
  <c r="H217" i="7" s="1"/>
  <c r="G217" i="7" a="1"/>
  <c r="G217" i="7" s="1"/>
  <c r="F217" i="7"/>
  <c r="F217" i="7" a="1"/>
  <c r="E217" i="7" a="1"/>
  <c r="E217" i="7" s="1"/>
  <c r="R216" i="7"/>
  <c r="P216" i="7"/>
  <c r="N216" i="7"/>
  <c r="H216" i="7" a="1"/>
  <c r="H216" i="7" s="1"/>
  <c r="G216" i="7" a="1"/>
  <c r="G216" i="7" s="1"/>
  <c r="F216" i="7" a="1"/>
  <c r="F216" i="7" s="1"/>
  <c r="E216" i="7" a="1"/>
  <c r="E216" i="7" s="1"/>
  <c r="R215" i="7"/>
  <c r="P215" i="7"/>
  <c r="N215" i="7"/>
  <c r="H215" i="7" a="1"/>
  <c r="H215" i="7" s="1"/>
  <c r="G215" i="7" a="1"/>
  <c r="G215" i="7" s="1"/>
  <c r="F215" i="7" a="1"/>
  <c r="F215" i="7" s="1"/>
  <c r="E215" i="7" a="1"/>
  <c r="E215" i="7" s="1"/>
  <c r="R214" i="7"/>
  <c r="P214" i="7"/>
  <c r="N214" i="7"/>
  <c r="H214" i="7" a="1"/>
  <c r="H214" i="7" s="1"/>
  <c r="G214" i="7" a="1"/>
  <c r="G214" i="7" s="1"/>
  <c r="F214" i="7" a="1"/>
  <c r="F214" i="7" s="1"/>
  <c r="E214" i="7" a="1"/>
  <c r="E214" i="7" s="1"/>
  <c r="R213" i="7"/>
  <c r="P213" i="7"/>
  <c r="N213" i="7"/>
  <c r="H213" i="7" a="1"/>
  <c r="H213" i="7" s="1"/>
  <c r="G213" i="7" a="1"/>
  <c r="G213" i="7" s="1"/>
  <c r="F213" i="7" a="1"/>
  <c r="F213" i="7" s="1"/>
  <c r="E213" i="7" a="1"/>
  <c r="E213" i="7" s="1"/>
  <c r="R212" i="7"/>
  <c r="P212" i="7"/>
  <c r="N212" i="7"/>
  <c r="O214" i="7" s="1"/>
  <c r="H212" i="7" a="1"/>
  <c r="H212" i="7" s="1"/>
  <c r="G212" i="7" a="1"/>
  <c r="G212" i="7" s="1"/>
  <c r="F212" i="7" a="1"/>
  <c r="F212" i="7" s="1"/>
  <c r="E212" i="7" a="1"/>
  <c r="E212" i="7" s="1"/>
  <c r="R211" i="7"/>
  <c r="P211" i="7"/>
  <c r="N211" i="7"/>
  <c r="H211" i="7" a="1"/>
  <c r="H211" i="7" s="1"/>
  <c r="G211" i="7" a="1"/>
  <c r="G211" i="7" s="1"/>
  <c r="F211" i="7" a="1"/>
  <c r="F211" i="7" s="1"/>
  <c r="E211" i="7" a="1"/>
  <c r="E211" i="7" s="1"/>
  <c r="R210" i="7"/>
  <c r="S212" i="7" s="1"/>
  <c r="P210" i="7"/>
  <c r="N210" i="7"/>
  <c r="H210" i="7" a="1"/>
  <c r="H210" i="7" s="1"/>
  <c r="G210" i="7" a="1"/>
  <c r="G210" i="7" s="1"/>
  <c r="F210" i="7" a="1"/>
  <c r="F210" i="7" s="1"/>
  <c r="E210" i="7" a="1"/>
  <c r="E210" i="7" s="1"/>
  <c r="R209" i="7"/>
  <c r="P209" i="7"/>
  <c r="N209" i="7"/>
  <c r="H209" i="7" a="1"/>
  <c r="H209" i="7" s="1"/>
  <c r="G209" i="7" a="1"/>
  <c r="G209" i="7" s="1"/>
  <c r="F209" i="7" a="1"/>
  <c r="F209" i="7" s="1"/>
  <c r="E209" i="7" a="1"/>
  <c r="E209" i="7" s="1"/>
  <c r="R208" i="7"/>
  <c r="P208" i="7"/>
  <c r="N208" i="7"/>
  <c r="H208" i="7" a="1"/>
  <c r="H208" i="7" s="1"/>
  <c r="G208" i="7" a="1"/>
  <c r="G208" i="7" s="1"/>
  <c r="F208" i="7" a="1"/>
  <c r="F208" i="7" s="1"/>
  <c r="E208" i="7" a="1"/>
  <c r="E208" i="7" s="1"/>
  <c r="R207" i="7"/>
  <c r="P207" i="7"/>
  <c r="N207" i="7"/>
  <c r="O209" i="7" s="1"/>
  <c r="H207" i="7" a="1"/>
  <c r="H207" i="7" s="1"/>
  <c r="G207" i="7" a="1"/>
  <c r="G207" i="7" s="1"/>
  <c r="F207" i="7" a="1"/>
  <c r="F207" i="7" s="1"/>
  <c r="E207" i="7" a="1"/>
  <c r="E207" i="7" s="1"/>
  <c r="R206" i="7"/>
  <c r="P206" i="7"/>
  <c r="N206" i="7"/>
  <c r="H206" i="7" a="1"/>
  <c r="H206" i="7" s="1"/>
  <c r="G206" i="7" a="1"/>
  <c r="G206" i="7" s="1"/>
  <c r="F206" i="7" a="1"/>
  <c r="F206" i="7" s="1"/>
  <c r="E206" i="7" a="1"/>
  <c r="E206" i="7" s="1"/>
  <c r="R205" i="7"/>
  <c r="S207" i="7" s="1"/>
  <c r="P205" i="7"/>
  <c r="Q207" i="7" s="1"/>
  <c r="N205" i="7"/>
  <c r="H205" i="7" a="1"/>
  <c r="H205" i="7" s="1"/>
  <c r="G205" i="7" a="1"/>
  <c r="G205" i="7" s="1"/>
  <c r="F205" i="7" a="1"/>
  <c r="F205" i="7" s="1"/>
  <c r="E205" i="7" a="1"/>
  <c r="E205" i="7" s="1"/>
  <c r="R204" i="7"/>
  <c r="P204" i="7"/>
  <c r="N204" i="7"/>
  <c r="H204" i="7" a="1"/>
  <c r="H204" i="7" s="1"/>
  <c r="G204" i="7" a="1"/>
  <c r="G204" i="7" s="1"/>
  <c r="F204" i="7" a="1"/>
  <c r="F204" i="7" s="1"/>
  <c r="E204" i="7" a="1"/>
  <c r="E204" i="7" s="1"/>
  <c r="R203" i="7"/>
  <c r="S205" i="7" s="1"/>
  <c r="P203" i="7"/>
  <c r="N203" i="7"/>
  <c r="H203" i="7" a="1"/>
  <c r="H203" i="7" s="1"/>
  <c r="G203" i="7" a="1"/>
  <c r="G203" i="7" s="1"/>
  <c r="F203" i="7" a="1"/>
  <c r="F203" i="7" s="1"/>
  <c r="E203" i="7" a="1"/>
  <c r="E203" i="7" s="1"/>
  <c r="R202" i="7"/>
  <c r="P202" i="7"/>
  <c r="N202" i="7"/>
  <c r="H202" i="7" a="1"/>
  <c r="H202" i="7" s="1"/>
  <c r="G202" i="7" a="1"/>
  <c r="G202" i="7" s="1"/>
  <c r="F202" i="7" a="1"/>
  <c r="F202" i="7" s="1"/>
  <c r="E202" i="7" a="1"/>
  <c r="E202" i="7" s="1"/>
  <c r="R201" i="7"/>
  <c r="P201" i="7"/>
  <c r="Q203" i="7" s="1"/>
  <c r="N201" i="7"/>
  <c r="H201" i="7" a="1"/>
  <c r="H201" i="7" s="1"/>
  <c r="G201" i="7" a="1"/>
  <c r="G201" i="7" s="1"/>
  <c r="F201" i="7" a="1"/>
  <c r="F201" i="7" s="1"/>
  <c r="E201" i="7" a="1"/>
  <c r="E201" i="7" s="1"/>
  <c r="R200" i="7"/>
  <c r="S202" i="7" s="1"/>
  <c r="P200" i="7"/>
  <c r="N200" i="7"/>
  <c r="H200" i="7" a="1"/>
  <c r="H200" i="7" s="1"/>
  <c r="G200" i="7" a="1"/>
  <c r="G200" i="7" s="1"/>
  <c r="F200" i="7" a="1"/>
  <c r="F200" i="7" s="1"/>
  <c r="E200" i="7" a="1"/>
  <c r="E200" i="7" s="1"/>
  <c r="R199" i="7"/>
  <c r="P199" i="7"/>
  <c r="N199" i="7"/>
  <c r="H199" i="7" a="1"/>
  <c r="H199" i="7" s="1"/>
  <c r="G199" i="7" a="1"/>
  <c r="G199" i="7" s="1"/>
  <c r="F199" i="7" a="1"/>
  <c r="F199" i="7" s="1"/>
  <c r="E199" i="7" a="1"/>
  <c r="E199" i="7" s="1"/>
  <c r="R198" i="7"/>
  <c r="P198" i="7"/>
  <c r="N198" i="7"/>
  <c r="H198" i="7" a="1"/>
  <c r="H198" i="7" s="1"/>
  <c r="G198" i="7" a="1"/>
  <c r="G198" i="7" s="1"/>
  <c r="F198" i="7" a="1"/>
  <c r="F198" i="7" s="1"/>
  <c r="E198" i="7" a="1"/>
  <c r="E198" i="7" s="1"/>
  <c r="R197" i="7"/>
  <c r="P197" i="7"/>
  <c r="N197" i="7"/>
  <c r="H197" i="7" a="1"/>
  <c r="H197" i="7" s="1"/>
  <c r="G197" i="7" a="1"/>
  <c r="G197" i="7" s="1"/>
  <c r="F197" i="7" a="1"/>
  <c r="F197" i="7" s="1"/>
  <c r="E197" i="7" a="1"/>
  <c r="E197" i="7" s="1"/>
  <c r="R196" i="7"/>
  <c r="P196" i="7"/>
  <c r="O196" i="7"/>
  <c r="N196" i="7"/>
  <c r="H196" i="7" a="1"/>
  <c r="H196" i="7" s="1"/>
  <c r="G196" i="7" a="1"/>
  <c r="G196" i="7" s="1"/>
  <c r="F196" i="7" a="1"/>
  <c r="F196" i="7" s="1"/>
  <c r="E196" i="7" a="1"/>
  <c r="E196" i="7" s="1"/>
  <c r="R195" i="7"/>
  <c r="S197" i="7" s="1"/>
  <c r="P195" i="7"/>
  <c r="N195" i="7"/>
  <c r="H195" i="7" a="1"/>
  <c r="H195" i="7" s="1"/>
  <c r="G195" i="7" a="1"/>
  <c r="G195" i="7" s="1"/>
  <c r="F195" i="7" a="1"/>
  <c r="F195" i="7" s="1"/>
  <c r="E195" i="7" a="1"/>
  <c r="E195" i="7" s="1"/>
  <c r="R194" i="7"/>
  <c r="P194" i="7"/>
  <c r="N194" i="7"/>
  <c r="H194" i="7" a="1"/>
  <c r="H194" i="7" s="1"/>
  <c r="G194" i="7" a="1"/>
  <c r="G194" i="7" s="1"/>
  <c r="F194" i="7" a="1"/>
  <c r="F194" i="7" s="1"/>
  <c r="E194" i="7" a="1"/>
  <c r="E194" i="7" s="1"/>
  <c r="R193" i="7"/>
  <c r="P193" i="7"/>
  <c r="N193" i="7"/>
  <c r="O195" i="7" s="1"/>
  <c r="H193" i="7" a="1"/>
  <c r="H193" i="7" s="1"/>
  <c r="G193" i="7" a="1"/>
  <c r="G193" i="7" s="1"/>
  <c r="F193" i="7" a="1"/>
  <c r="F193" i="7" s="1"/>
  <c r="E193" i="7" a="1"/>
  <c r="E193" i="7" s="1"/>
  <c r="R192" i="7"/>
  <c r="P192" i="7"/>
  <c r="N192" i="7"/>
  <c r="H192" i="7" a="1"/>
  <c r="H192" i="7" s="1"/>
  <c r="G192" i="7" a="1"/>
  <c r="G192" i="7" s="1"/>
  <c r="F192" i="7" a="1"/>
  <c r="F192" i="7" s="1"/>
  <c r="E192" i="7" a="1"/>
  <c r="E192" i="7" s="1"/>
  <c r="R191" i="7"/>
  <c r="P191" i="7"/>
  <c r="N191" i="7"/>
  <c r="H191" i="7" a="1"/>
  <c r="H191" i="7" s="1"/>
  <c r="G191" i="7" a="1"/>
  <c r="G191" i="7" s="1"/>
  <c r="F191" i="7" a="1"/>
  <c r="F191" i="7" s="1"/>
  <c r="E191" i="7" a="1"/>
  <c r="E191" i="7" s="1"/>
  <c r="R190" i="7"/>
  <c r="P190" i="7"/>
  <c r="N190" i="7"/>
  <c r="H190" i="7" a="1"/>
  <c r="H190" i="7" s="1"/>
  <c r="G190" i="7" a="1"/>
  <c r="G190" i="7" s="1"/>
  <c r="F190" i="7" a="1"/>
  <c r="F190" i="7" s="1"/>
  <c r="E190" i="7" a="1"/>
  <c r="E190" i="7" s="1"/>
  <c r="R189" i="7"/>
  <c r="P189" i="7"/>
  <c r="N189" i="7"/>
  <c r="H189" i="7" a="1"/>
  <c r="H189" i="7" s="1"/>
  <c r="G189" i="7" a="1"/>
  <c r="G189" i="7" s="1"/>
  <c r="F189" i="7" a="1"/>
  <c r="F189" i="7" s="1"/>
  <c r="E189" i="7" a="1"/>
  <c r="E189" i="7" s="1"/>
  <c r="R188" i="7"/>
  <c r="P188" i="7"/>
  <c r="N188" i="7"/>
  <c r="H188" i="7" a="1"/>
  <c r="H188" i="7" s="1"/>
  <c r="G188" i="7" a="1"/>
  <c r="G188" i="7" s="1"/>
  <c r="F188" i="7" a="1"/>
  <c r="F188" i="7" s="1"/>
  <c r="E188" i="7" a="1"/>
  <c r="E188" i="7" s="1"/>
  <c r="R187" i="7"/>
  <c r="S188" i="7" s="1"/>
  <c r="P187" i="7"/>
  <c r="N187" i="7"/>
  <c r="H187" i="7" a="1"/>
  <c r="H187" i="7" s="1"/>
  <c r="G187" i="7" a="1"/>
  <c r="G187" i="7" s="1"/>
  <c r="F187" i="7" a="1"/>
  <c r="F187" i="7" s="1"/>
  <c r="E187" i="7" a="1"/>
  <c r="E187" i="7" s="1"/>
  <c r="R186" i="7"/>
  <c r="P186" i="7"/>
  <c r="N186" i="7"/>
  <c r="H186" i="7" a="1"/>
  <c r="H186" i="7" s="1"/>
  <c r="G186" i="7" a="1"/>
  <c r="G186" i="7" s="1"/>
  <c r="F186" i="7" a="1"/>
  <c r="F186" i="7" s="1"/>
  <c r="E186" i="7" a="1"/>
  <c r="E186" i="7" s="1"/>
  <c r="R185" i="7"/>
  <c r="P185" i="7"/>
  <c r="Q187" i="7" s="1"/>
  <c r="N185" i="7"/>
  <c r="H185" i="7" a="1"/>
  <c r="H185" i="7" s="1"/>
  <c r="G185" i="7" a="1"/>
  <c r="G185" i="7" s="1"/>
  <c r="F185" i="7" a="1"/>
  <c r="F185" i="7" s="1"/>
  <c r="E185" i="7" a="1"/>
  <c r="E185" i="7" s="1"/>
  <c r="R184" i="7"/>
  <c r="P184" i="7"/>
  <c r="N184" i="7"/>
  <c r="H184" i="7" a="1"/>
  <c r="H184" i="7" s="1"/>
  <c r="G184" i="7"/>
  <c r="G184" i="7" a="1"/>
  <c r="F184" i="7" a="1"/>
  <c r="F184" i="7" s="1"/>
  <c r="E184" i="7" a="1"/>
  <c r="E184" i="7" s="1"/>
  <c r="R183" i="7"/>
  <c r="P183" i="7"/>
  <c r="Q185" i="7" s="1"/>
  <c r="N183" i="7"/>
  <c r="H183" i="7" a="1"/>
  <c r="H183" i="7" s="1"/>
  <c r="G183" i="7" a="1"/>
  <c r="G183" i="7" s="1"/>
  <c r="F183" i="7" a="1"/>
  <c r="F183" i="7" s="1"/>
  <c r="E183" i="7" a="1"/>
  <c r="E183" i="7" s="1"/>
  <c r="R182" i="7"/>
  <c r="P182" i="7"/>
  <c r="N182" i="7"/>
  <c r="H182" i="7" a="1"/>
  <c r="H182" i="7" s="1"/>
  <c r="G182" i="7" a="1"/>
  <c r="G182" i="7" s="1"/>
  <c r="F182" i="7" a="1"/>
  <c r="F182" i="7" s="1"/>
  <c r="E182" i="7" a="1"/>
  <c r="E182" i="7" s="1"/>
  <c r="R181" i="7"/>
  <c r="P181" i="7"/>
  <c r="N181" i="7"/>
  <c r="H181" i="7" a="1"/>
  <c r="H181" i="7" s="1"/>
  <c r="G181" i="7" a="1"/>
  <c r="G181" i="7" s="1"/>
  <c r="F181" i="7" a="1"/>
  <c r="F181" i="7" s="1"/>
  <c r="E181" i="7" a="1"/>
  <c r="E181" i="7" s="1"/>
  <c r="R180" i="7"/>
  <c r="P180" i="7"/>
  <c r="N180" i="7"/>
  <c r="O182" i="7" s="1"/>
  <c r="H180" i="7" a="1"/>
  <c r="H180" i="7" s="1"/>
  <c r="G180" i="7" a="1"/>
  <c r="G180" i="7" s="1"/>
  <c r="F180" i="7" a="1"/>
  <c r="F180" i="7" s="1"/>
  <c r="E180" i="7" a="1"/>
  <c r="E180" i="7" s="1"/>
  <c r="R179" i="7"/>
  <c r="P179" i="7"/>
  <c r="N179" i="7"/>
  <c r="H179" i="7" a="1"/>
  <c r="H179" i="7" s="1"/>
  <c r="G179" i="7" a="1"/>
  <c r="G179" i="7" s="1"/>
  <c r="F179" i="7" a="1"/>
  <c r="F179" i="7" s="1"/>
  <c r="E179" i="7" a="1"/>
  <c r="E179" i="7" s="1"/>
  <c r="R178" i="7"/>
  <c r="P178" i="7"/>
  <c r="N178" i="7"/>
  <c r="H178" i="7" a="1"/>
  <c r="H178" i="7" s="1"/>
  <c r="G178" i="7" a="1"/>
  <c r="G178" i="7" s="1"/>
  <c r="F178" i="7" a="1"/>
  <c r="F178" i="7" s="1"/>
  <c r="E178" i="7" a="1"/>
  <c r="E178" i="7" s="1"/>
  <c r="R177" i="7"/>
  <c r="P177" i="7"/>
  <c r="N177" i="7"/>
  <c r="H177" i="7" a="1"/>
  <c r="H177" i="7" s="1"/>
  <c r="G177" i="7" a="1"/>
  <c r="G177" i="7" s="1"/>
  <c r="F177" i="7" a="1"/>
  <c r="F177" i="7" s="1"/>
  <c r="E177" i="7" a="1"/>
  <c r="E177" i="7" s="1"/>
  <c r="R176" i="7"/>
  <c r="P176" i="7"/>
  <c r="N176" i="7"/>
  <c r="H176" i="7" a="1"/>
  <c r="H176" i="7" s="1"/>
  <c r="G176" i="7" a="1"/>
  <c r="G176" i="7" s="1"/>
  <c r="F176" i="7" a="1"/>
  <c r="F176" i="7" s="1"/>
  <c r="E176" i="7" a="1"/>
  <c r="E176" i="7" s="1"/>
  <c r="R175" i="7"/>
  <c r="P175" i="7"/>
  <c r="N175" i="7"/>
  <c r="H175" i="7" a="1"/>
  <c r="H175" i="7" s="1"/>
  <c r="G175" i="7" a="1"/>
  <c r="G175" i="7" s="1"/>
  <c r="F175" i="7" a="1"/>
  <c r="F175" i="7" s="1"/>
  <c r="E175" i="7" a="1"/>
  <c r="E175" i="7" s="1"/>
  <c r="R174" i="7"/>
  <c r="P174" i="7"/>
  <c r="N174" i="7"/>
  <c r="H174" i="7" a="1"/>
  <c r="H174" i="7" s="1"/>
  <c r="G174" i="7"/>
  <c r="G174" i="7" a="1"/>
  <c r="F174" i="7" a="1"/>
  <c r="F174" i="7" s="1"/>
  <c r="E174" i="7"/>
  <c r="E174" i="7" a="1"/>
  <c r="R173" i="7"/>
  <c r="P173" i="7"/>
  <c r="N173" i="7"/>
  <c r="H173" i="7" a="1"/>
  <c r="H173" i="7" s="1"/>
  <c r="G173" i="7" a="1"/>
  <c r="G173" i="7" s="1"/>
  <c r="F173" i="7" a="1"/>
  <c r="F173" i="7" s="1"/>
  <c r="E173" i="7" a="1"/>
  <c r="E173" i="7" s="1"/>
  <c r="R172" i="7"/>
  <c r="P172" i="7"/>
  <c r="N172" i="7"/>
  <c r="H172" i="7" a="1"/>
  <c r="H172" i="7" s="1"/>
  <c r="G172" i="7"/>
  <c r="G172" i="7" a="1"/>
  <c r="F172" i="7" a="1"/>
  <c r="F172" i="7" s="1"/>
  <c r="E172" i="7" a="1"/>
  <c r="E172" i="7" s="1"/>
  <c r="R171" i="7"/>
  <c r="P171" i="7"/>
  <c r="N171" i="7"/>
  <c r="H171" i="7" a="1"/>
  <c r="H171" i="7" s="1"/>
  <c r="G171" i="7" a="1"/>
  <c r="G171" i="7" s="1"/>
  <c r="F171" i="7" a="1"/>
  <c r="F171" i="7" s="1"/>
  <c r="E171" i="7" a="1"/>
  <c r="E171" i="7" s="1"/>
  <c r="R170" i="7"/>
  <c r="S172" i="7" s="1"/>
  <c r="P170" i="7"/>
  <c r="N170" i="7"/>
  <c r="H170" i="7" a="1"/>
  <c r="H170" i="7" s="1"/>
  <c r="G170" i="7" a="1"/>
  <c r="G170" i="7" s="1"/>
  <c r="F170" i="7"/>
  <c r="F170" i="7" a="1"/>
  <c r="E170" i="7" a="1"/>
  <c r="E170" i="7" s="1"/>
  <c r="R169" i="7"/>
  <c r="P169" i="7"/>
  <c r="N169" i="7"/>
  <c r="H169" i="7" a="1"/>
  <c r="H169" i="7" s="1"/>
  <c r="G169" i="7"/>
  <c r="G169" i="7" a="1"/>
  <c r="F169" i="7" a="1"/>
  <c r="F169" i="7" s="1"/>
  <c r="E169" i="7" a="1"/>
  <c r="E169" i="7" s="1"/>
  <c r="R168" i="7"/>
  <c r="S168" i="7" s="1"/>
  <c r="P168" i="7"/>
  <c r="N168" i="7"/>
  <c r="H168" i="7" a="1"/>
  <c r="H168" i="7" s="1"/>
  <c r="G168" i="7" a="1"/>
  <c r="G168" i="7" s="1"/>
  <c r="F168" i="7" a="1"/>
  <c r="F168" i="7" s="1"/>
  <c r="E168" i="7" a="1"/>
  <c r="E168" i="7" s="1"/>
  <c r="R167" i="7"/>
  <c r="P167" i="7"/>
  <c r="Q169" i="7" s="1"/>
  <c r="N167" i="7"/>
  <c r="H167" i="7"/>
  <c r="H167" i="7" a="1"/>
  <c r="G167" i="7" a="1"/>
  <c r="G167" i="7" s="1"/>
  <c r="F167" i="7"/>
  <c r="F167" i="7" a="1"/>
  <c r="E167" i="7" a="1"/>
  <c r="E167" i="7" s="1"/>
  <c r="R166" i="7"/>
  <c r="P166" i="7"/>
  <c r="N166" i="7"/>
  <c r="H166" i="7" a="1"/>
  <c r="H166" i="7" s="1"/>
  <c r="G166" i="7"/>
  <c r="G166" i="7" a="1"/>
  <c r="F166" i="7" a="1"/>
  <c r="F166" i="7" s="1"/>
  <c r="E166" i="7"/>
  <c r="E166" i="7" a="1"/>
  <c r="R165" i="7"/>
  <c r="P165" i="7"/>
  <c r="Q167" i="7" s="1"/>
  <c r="N165" i="7"/>
  <c r="H165" i="7" a="1"/>
  <c r="H165" i="7" s="1"/>
  <c r="G165" i="7" a="1"/>
  <c r="G165" i="7" s="1"/>
  <c r="F165" i="7" a="1"/>
  <c r="F165" i="7" s="1"/>
  <c r="E165" i="7"/>
  <c r="E165" i="7" a="1"/>
  <c r="R164" i="7"/>
  <c r="P164" i="7"/>
  <c r="N164" i="7"/>
  <c r="H164" i="7" a="1"/>
  <c r="H164" i="7" s="1"/>
  <c r="G164" i="7" a="1"/>
  <c r="G164" i="7" s="1"/>
  <c r="F164" i="7" a="1"/>
  <c r="F164" i="7" s="1"/>
  <c r="E164" i="7" a="1"/>
  <c r="E164" i="7" s="1"/>
  <c r="R163" i="7"/>
  <c r="P163" i="7"/>
  <c r="N163" i="7"/>
  <c r="H163" i="7" a="1"/>
  <c r="H163" i="7" s="1"/>
  <c r="G163" i="7" a="1"/>
  <c r="G163" i="7" s="1"/>
  <c r="F163" i="7" a="1"/>
  <c r="F163" i="7" s="1"/>
  <c r="E163" i="7" a="1"/>
  <c r="E163" i="7" s="1"/>
  <c r="R162" i="7"/>
  <c r="P162" i="7"/>
  <c r="N162" i="7"/>
  <c r="H162" i="7" a="1"/>
  <c r="H162" i="7" s="1"/>
  <c r="G162" i="7" a="1"/>
  <c r="G162" i="7" s="1"/>
  <c r="F162" i="7" a="1"/>
  <c r="F162" i="7" s="1"/>
  <c r="E162" i="7" a="1"/>
  <c r="E162" i="7" s="1"/>
  <c r="R161" i="7"/>
  <c r="P161" i="7"/>
  <c r="Q163" i="7" s="1"/>
  <c r="N161" i="7"/>
  <c r="H161" i="7" a="1"/>
  <c r="H161" i="7" s="1"/>
  <c r="G161" i="7" a="1"/>
  <c r="G161" i="7" s="1"/>
  <c r="F161" i="7" a="1"/>
  <c r="F161" i="7" s="1"/>
  <c r="E161" i="7" a="1"/>
  <c r="E161" i="7" s="1"/>
  <c r="R160" i="7"/>
  <c r="S162" i="7" s="1"/>
  <c r="P160" i="7"/>
  <c r="N160" i="7"/>
  <c r="H160" i="7" a="1"/>
  <c r="H160" i="7" s="1"/>
  <c r="G160" i="7" a="1"/>
  <c r="G160" i="7" s="1"/>
  <c r="F160" i="7" a="1"/>
  <c r="F160" i="7" s="1"/>
  <c r="E160" i="7"/>
  <c r="E160" i="7" a="1"/>
  <c r="R159" i="7"/>
  <c r="P159" i="7"/>
  <c r="N159" i="7"/>
  <c r="H159" i="7"/>
  <c r="H159" i="7" a="1"/>
  <c r="G159" i="7" a="1"/>
  <c r="G159" i="7" s="1"/>
  <c r="F159" i="7" a="1"/>
  <c r="F159" i="7" s="1"/>
  <c r="E159" i="7" a="1"/>
  <c r="E159" i="7" s="1"/>
  <c r="R158" i="7"/>
  <c r="P158" i="7"/>
  <c r="N158" i="7"/>
  <c r="H158" i="7" a="1"/>
  <c r="H158" i="7" s="1"/>
  <c r="G158" i="7" a="1"/>
  <c r="G158" i="7" s="1"/>
  <c r="F158" i="7"/>
  <c r="F158" i="7" a="1"/>
  <c r="E158" i="7" a="1"/>
  <c r="E158" i="7" s="1"/>
  <c r="R157" i="7"/>
  <c r="P157" i="7"/>
  <c r="N157" i="7"/>
  <c r="H157" i="7"/>
  <c r="H157" i="7" a="1"/>
  <c r="G157" i="7" a="1"/>
  <c r="G157" i="7" s="1"/>
  <c r="F157" i="7" a="1"/>
  <c r="F157" i="7" s="1"/>
  <c r="E157" i="7" a="1"/>
  <c r="E157" i="7" s="1"/>
  <c r="R156" i="7"/>
  <c r="P156" i="7"/>
  <c r="N156" i="7"/>
  <c r="O158" i="7" s="1"/>
  <c r="H156" i="7"/>
  <c r="H156" i="7" a="1"/>
  <c r="G156" i="7" a="1"/>
  <c r="G156" i="7" s="1"/>
  <c r="F156" i="7" a="1"/>
  <c r="F156" i="7" s="1"/>
  <c r="E156" i="7" a="1"/>
  <c r="E156" i="7" s="1"/>
  <c r="R155" i="7"/>
  <c r="P155" i="7"/>
  <c r="Q157" i="7" s="1"/>
  <c r="N155" i="7"/>
  <c r="O157" i="7" s="1"/>
  <c r="H155" i="7"/>
  <c r="H155" i="7" a="1"/>
  <c r="G155" i="7" a="1"/>
  <c r="G155" i="7" s="1"/>
  <c r="F155" i="7" a="1"/>
  <c r="F155" i="7" s="1"/>
  <c r="E155" i="7" a="1"/>
  <c r="E155" i="7" s="1"/>
  <c r="R154" i="7"/>
  <c r="S156" i="7" s="1"/>
  <c r="P154" i="7"/>
  <c r="N154" i="7"/>
  <c r="H154" i="7" a="1"/>
  <c r="H154" i="7" s="1"/>
  <c r="G154" i="7" a="1"/>
  <c r="G154" i="7" s="1"/>
  <c r="F154" i="7" a="1"/>
  <c r="F154" i="7" s="1"/>
  <c r="E154" i="7" a="1"/>
  <c r="E154" i="7" s="1"/>
  <c r="R153" i="7"/>
  <c r="P153" i="7"/>
  <c r="N153" i="7"/>
  <c r="H153" i="7" a="1"/>
  <c r="H153" i="7" s="1"/>
  <c r="G153" i="7" a="1"/>
  <c r="G153" i="7" s="1"/>
  <c r="F153" i="7" a="1"/>
  <c r="F153" i="7" s="1"/>
  <c r="E153" i="7" a="1"/>
  <c r="E153" i="7" s="1"/>
  <c r="R152" i="7"/>
  <c r="P152" i="7"/>
  <c r="N152" i="7"/>
  <c r="H152" i="7" a="1"/>
  <c r="H152" i="7" s="1"/>
  <c r="G152" i="7" a="1"/>
  <c r="G152" i="7" s="1"/>
  <c r="F152" i="7" a="1"/>
  <c r="F152" i="7" s="1"/>
  <c r="E152" i="7" a="1"/>
  <c r="E152" i="7" s="1"/>
  <c r="R151" i="7"/>
  <c r="P151" i="7"/>
  <c r="N151" i="7"/>
  <c r="H151" i="7" a="1"/>
  <c r="H151" i="7" s="1"/>
  <c r="G151" i="7"/>
  <c r="G151" i="7" a="1"/>
  <c r="F151" i="7" a="1"/>
  <c r="F151" i="7" s="1"/>
  <c r="E151" i="7" a="1"/>
  <c r="E151" i="7" s="1"/>
  <c r="R150" i="7"/>
  <c r="P150" i="7"/>
  <c r="N150" i="7"/>
  <c r="O152" i="7" s="1"/>
  <c r="H150" i="7" a="1"/>
  <c r="H150" i="7" s="1"/>
  <c r="G150" i="7" a="1"/>
  <c r="G150" i="7" s="1"/>
  <c r="F150" i="7" a="1"/>
  <c r="F150" i="7" s="1"/>
  <c r="E150" i="7" a="1"/>
  <c r="E150" i="7" s="1"/>
  <c r="R149" i="7"/>
  <c r="P149" i="7"/>
  <c r="N149" i="7"/>
  <c r="H149" i="7"/>
  <c r="H149" i="7" a="1"/>
  <c r="G149" i="7" a="1"/>
  <c r="G149" i="7" s="1"/>
  <c r="F149" i="7"/>
  <c r="F149" i="7" a="1"/>
  <c r="E149" i="7" a="1"/>
  <c r="E149" i="7" s="1"/>
  <c r="R148" i="7"/>
  <c r="S150" i="7" s="1"/>
  <c r="P148" i="7"/>
  <c r="Q150" i="7" s="1"/>
  <c r="N148" i="7"/>
  <c r="H148" i="7" a="1"/>
  <c r="H148" i="7" s="1"/>
  <c r="G148" i="7" a="1"/>
  <c r="G148" i="7" s="1"/>
  <c r="F148" i="7" a="1"/>
  <c r="F148" i="7" s="1"/>
  <c r="E148" i="7"/>
  <c r="E148" i="7" a="1"/>
  <c r="R147" i="7"/>
  <c r="P147" i="7"/>
  <c r="N147" i="7"/>
  <c r="H147" i="7"/>
  <c r="H147" i="7" a="1"/>
  <c r="G147" i="7" a="1"/>
  <c r="G147" i="7" s="1"/>
  <c r="F147" i="7" a="1"/>
  <c r="F147" i="7" s="1"/>
  <c r="E147" i="7"/>
  <c r="E147" i="7" a="1"/>
  <c r="R146" i="7"/>
  <c r="P146" i="7"/>
  <c r="N146" i="7"/>
  <c r="H146" i="7" a="1"/>
  <c r="H146" i="7" s="1"/>
  <c r="G146" i="7" a="1"/>
  <c r="G146" i="7" s="1"/>
  <c r="F146" i="7" a="1"/>
  <c r="F146" i="7" s="1"/>
  <c r="E146" i="7"/>
  <c r="E146" i="7" a="1"/>
  <c r="R145" i="7"/>
  <c r="P145" i="7"/>
  <c r="N145" i="7"/>
  <c r="H145" i="7" a="1"/>
  <c r="H145" i="7" s="1"/>
  <c r="G145" i="7" a="1"/>
  <c r="G145" i="7" s="1"/>
  <c r="F145" i="7" a="1"/>
  <c r="F145" i="7" s="1"/>
  <c r="E145" i="7" a="1"/>
  <c r="E145" i="7" s="1"/>
  <c r="R144" i="7"/>
  <c r="P144" i="7"/>
  <c r="N144" i="7"/>
  <c r="O146" i="7" s="1"/>
  <c r="H144" i="7" a="1"/>
  <c r="H144" i="7" s="1"/>
  <c r="G144" i="7" a="1"/>
  <c r="G144" i="7" s="1"/>
  <c r="F144" i="7" a="1"/>
  <c r="F144" i="7" s="1"/>
  <c r="E144" i="7" a="1"/>
  <c r="E144" i="7" s="1"/>
  <c r="R143" i="7"/>
  <c r="P143" i="7"/>
  <c r="N143" i="7"/>
  <c r="H143" i="7" a="1"/>
  <c r="H143" i="7" s="1"/>
  <c r="G143" i="7" a="1"/>
  <c r="G143" i="7" s="1"/>
  <c r="F143" i="7"/>
  <c r="F143" i="7" a="1"/>
  <c r="E143" i="7"/>
  <c r="E143" i="7" a="1"/>
  <c r="R142" i="7"/>
  <c r="P142" i="7"/>
  <c r="N142" i="7"/>
  <c r="H142" i="7" a="1"/>
  <c r="H142" i="7" s="1"/>
  <c r="G142" i="7" a="1"/>
  <c r="G142" i="7" s="1"/>
  <c r="F142" i="7" a="1"/>
  <c r="F142" i="7" s="1"/>
  <c r="E142" i="7" a="1"/>
  <c r="E142" i="7" s="1"/>
  <c r="R141" i="7"/>
  <c r="S142" i="7" s="1"/>
  <c r="P141" i="7"/>
  <c r="N141" i="7"/>
  <c r="H141" i="7"/>
  <c r="H141" i="7" a="1"/>
  <c r="G141" i="7" a="1"/>
  <c r="G141" i="7" s="1"/>
  <c r="F141" i="7" a="1"/>
  <c r="F141" i="7" s="1"/>
  <c r="E141" i="7"/>
  <c r="E141" i="7" a="1"/>
  <c r="R140" i="7"/>
  <c r="P140" i="7"/>
  <c r="N140" i="7"/>
  <c r="H140" i="7"/>
  <c r="H140" i="7" a="1"/>
  <c r="G140" i="7" a="1"/>
  <c r="G140" i="7" s="1"/>
  <c r="F140" i="7" a="1"/>
  <c r="F140" i="7" s="1"/>
  <c r="E140" i="7" a="1"/>
  <c r="E140" i="7" s="1"/>
  <c r="R139" i="7"/>
  <c r="P139" i="7"/>
  <c r="N139" i="7"/>
  <c r="H139" i="7" a="1"/>
  <c r="H139" i="7" s="1"/>
  <c r="G139" i="7" a="1"/>
  <c r="G139" i="7" s="1"/>
  <c r="F139" i="7" a="1"/>
  <c r="F139" i="7" s="1"/>
  <c r="E139" i="7" a="1"/>
  <c r="E139" i="7" s="1"/>
  <c r="R138" i="7"/>
  <c r="P138" i="7"/>
  <c r="N138" i="7"/>
  <c r="H138" i="7" a="1"/>
  <c r="H138" i="7" s="1"/>
  <c r="G138" i="7"/>
  <c r="G138" i="7" a="1"/>
  <c r="F138" i="7" a="1"/>
  <c r="F138" i="7" s="1"/>
  <c r="E138" i="7" a="1"/>
  <c r="E138" i="7" s="1"/>
  <c r="R137" i="7"/>
  <c r="P137" i="7"/>
  <c r="Q139" i="7" s="1"/>
  <c r="N137" i="7"/>
  <c r="H137" i="7" a="1"/>
  <c r="H137" i="7" s="1"/>
  <c r="G137" i="7" a="1"/>
  <c r="G137" i="7" s="1"/>
  <c r="F137" i="7" a="1"/>
  <c r="F137" i="7" s="1"/>
  <c r="E137" i="7" a="1"/>
  <c r="E137" i="7" s="1"/>
  <c r="R136" i="7"/>
  <c r="P136" i="7"/>
  <c r="N136" i="7"/>
  <c r="H136" i="7" a="1"/>
  <c r="H136" i="7" s="1"/>
  <c r="G136" i="7"/>
  <c r="G136" i="7" a="1"/>
  <c r="F136" i="7" a="1"/>
  <c r="F136" i="7" s="1"/>
  <c r="E136" i="7" a="1"/>
  <c r="E136" i="7" s="1"/>
  <c r="R135" i="7"/>
  <c r="S136" i="7" s="1"/>
  <c r="P135" i="7"/>
  <c r="N135" i="7"/>
  <c r="H135" i="7" a="1"/>
  <c r="H135" i="7" s="1"/>
  <c r="G135" i="7" a="1"/>
  <c r="G135" i="7" s="1"/>
  <c r="F135" i="7" a="1"/>
  <c r="F135" i="7" s="1"/>
  <c r="E135" i="7"/>
  <c r="E135" i="7" a="1"/>
  <c r="R134" i="7"/>
  <c r="P134" i="7"/>
  <c r="N134" i="7"/>
  <c r="O134" i="7" s="1"/>
  <c r="H134" i="7" a="1"/>
  <c r="H134" i="7" s="1"/>
  <c r="G134" i="7" a="1"/>
  <c r="G134" i="7" s="1"/>
  <c r="F134" i="7" a="1"/>
  <c r="F134" i="7" s="1"/>
  <c r="E134" i="7" a="1"/>
  <c r="E134" i="7" s="1"/>
  <c r="R133" i="7"/>
  <c r="S133" i="7" s="1"/>
  <c r="P133" i="7"/>
  <c r="Q133" i="7" s="1"/>
  <c r="N133" i="7"/>
  <c r="H133" i="7" a="1"/>
  <c r="H133" i="7" s="1"/>
  <c r="G133" i="7" a="1"/>
  <c r="G133" i="7" s="1"/>
  <c r="F133" i="7" a="1"/>
  <c r="F133" i="7" s="1"/>
  <c r="E133" i="7" a="1"/>
  <c r="E133" i="7" s="1"/>
  <c r="R132" i="7"/>
  <c r="P132" i="7"/>
  <c r="N132" i="7"/>
  <c r="H132" i="7" a="1"/>
  <c r="H132" i="7" s="1"/>
  <c r="G132" i="7" a="1"/>
  <c r="G132" i="7" s="1"/>
  <c r="F132" i="7" a="1"/>
  <c r="F132" i="7" s="1"/>
  <c r="E132" i="7"/>
  <c r="E132" i="7" a="1"/>
  <c r="R131" i="7"/>
  <c r="P131" i="7"/>
  <c r="N131" i="7"/>
  <c r="H131" i="7" a="1"/>
  <c r="H131" i="7" s="1"/>
  <c r="G131" i="7" a="1"/>
  <c r="G131" i="7" s="1"/>
  <c r="F131" i="7" a="1"/>
  <c r="F131" i="7" s="1"/>
  <c r="E131" i="7" a="1"/>
  <c r="E131" i="7" s="1"/>
  <c r="R130" i="7"/>
  <c r="P130" i="7"/>
  <c r="N130" i="7"/>
  <c r="H130" i="7" a="1"/>
  <c r="H130" i="7" s="1"/>
  <c r="G130" i="7" a="1"/>
  <c r="G130" i="7" s="1"/>
  <c r="F130" i="7" a="1"/>
  <c r="F130" i="7" s="1"/>
  <c r="E130" i="7" a="1"/>
  <c r="E130" i="7" s="1"/>
  <c r="R129" i="7"/>
  <c r="P129" i="7"/>
  <c r="N129" i="7"/>
  <c r="H129" i="7" a="1"/>
  <c r="H129" i="7" s="1"/>
  <c r="G129" i="7"/>
  <c r="G129" i="7" a="1"/>
  <c r="F129" i="7" a="1"/>
  <c r="F129" i="7" s="1"/>
  <c r="E129" i="7" a="1"/>
  <c r="E129" i="7" s="1"/>
  <c r="R128" i="7"/>
  <c r="P128" i="7"/>
  <c r="N128" i="7"/>
  <c r="H128" i="7"/>
  <c r="H128" i="7" a="1"/>
  <c r="G128" i="7" a="1"/>
  <c r="G128" i="7" s="1"/>
  <c r="F128" i="7" a="1"/>
  <c r="F128" i="7" s="1"/>
  <c r="E128" i="7" a="1"/>
  <c r="E128" i="7" s="1"/>
  <c r="R127" i="7"/>
  <c r="P127" i="7"/>
  <c r="Q129" i="7" s="1"/>
  <c r="N127" i="7"/>
  <c r="H127" i="7"/>
  <c r="H127" i="7" a="1"/>
  <c r="G127" i="7" a="1"/>
  <c r="G127" i="7" s="1"/>
  <c r="F127" i="7" a="1"/>
  <c r="F127" i="7" s="1"/>
  <c r="E127" i="7" a="1"/>
  <c r="E127" i="7" s="1"/>
  <c r="R126" i="7"/>
  <c r="P126" i="7"/>
  <c r="N126" i="7"/>
  <c r="H126" i="7" a="1"/>
  <c r="H126" i="7" s="1"/>
  <c r="G126" i="7" a="1"/>
  <c r="G126" i="7" s="1"/>
  <c r="F126" i="7" a="1"/>
  <c r="F126" i="7" s="1"/>
  <c r="E126" i="7" a="1"/>
  <c r="E126" i="7" s="1"/>
  <c r="R125" i="7"/>
  <c r="P125" i="7"/>
  <c r="N125" i="7"/>
  <c r="H125" i="7"/>
  <c r="H125" i="7" a="1"/>
  <c r="G125" i="7" a="1"/>
  <c r="G125" i="7" s="1"/>
  <c r="F125" i="7" a="1"/>
  <c r="F125" i="7" s="1"/>
  <c r="E125" i="7" a="1"/>
  <c r="E125" i="7" s="1"/>
  <c r="R124" i="7"/>
  <c r="P124" i="7"/>
  <c r="N124" i="7"/>
  <c r="H124" i="7" a="1"/>
  <c r="H124" i="7" s="1"/>
  <c r="G124" i="7" a="1"/>
  <c r="G124" i="7" s="1"/>
  <c r="F124" i="7" a="1"/>
  <c r="F124" i="7" s="1"/>
  <c r="E124" i="7" a="1"/>
  <c r="E124" i="7" s="1"/>
  <c r="R123" i="7"/>
  <c r="P123" i="7"/>
  <c r="N123" i="7"/>
  <c r="H123" i="7" a="1"/>
  <c r="H123" i="7" s="1"/>
  <c r="G123" i="7"/>
  <c r="G123" i="7" a="1"/>
  <c r="F123" i="7" a="1"/>
  <c r="F123" i="7" s="1"/>
  <c r="E123" i="7" a="1"/>
  <c r="E123" i="7" s="1"/>
  <c r="R122" i="7"/>
  <c r="P122" i="7"/>
  <c r="Q124" i="7" s="1"/>
  <c r="N122" i="7"/>
  <c r="O124" i="7" s="1"/>
  <c r="H122" i="7"/>
  <c r="H122" i="7" a="1"/>
  <c r="G122" i="7" a="1"/>
  <c r="G122" i="7" s="1"/>
  <c r="F122" i="7" a="1"/>
  <c r="F122" i="7" s="1"/>
  <c r="E122" i="7" a="1"/>
  <c r="E122" i="7" s="1"/>
  <c r="R121" i="7"/>
  <c r="P121" i="7"/>
  <c r="N121" i="7"/>
  <c r="H121" i="7" a="1"/>
  <c r="H121" i="7" s="1"/>
  <c r="G121" i="7" a="1"/>
  <c r="G121" i="7" s="1"/>
  <c r="F121" i="7" a="1"/>
  <c r="F121" i="7" s="1"/>
  <c r="E121" i="7" a="1"/>
  <c r="E121" i="7" s="1"/>
  <c r="R120" i="7"/>
  <c r="P120" i="7"/>
  <c r="N120" i="7"/>
  <c r="H120" i="7" a="1"/>
  <c r="H120" i="7" s="1"/>
  <c r="G120" i="7" a="1"/>
  <c r="G120" i="7" s="1"/>
  <c r="F120" i="7" a="1"/>
  <c r="F120" i="7" s="1"/>
  <c r="E120" i="7"/>
  <c r="E120" i="7" a="1"/>
  <c r="R119" i="7"/>
  <c r="P119" i="7"/>
  <c r="N119" i="7"/>
  <c r="O121" i="7" s="1"/>
  <c r="H119" i="7" a="1"/>
  <c r="H119" i="7" s="1"/>
  <c r="G119" i="7" a="1"/>
  <c r="G119" i="7" s="1"/>
  <c r="F119" i="7"/>
  <c r="F119" i="7" a="1"/>
  <c r="E119" i="7" a="1"/>
  <c r="E119" i="7" s="1"/>
  <c r="R118" i="7"/>
  <c r="P118" i="7"/>
  <c r="N118" i="7"/>
  <c r="H118" i="7" a="1"/>
  <c r="H118" i="7" s="1"/>
  <c r="G118" i="7" a="1"/>
  <c r="G118" i="7" s="1"/>
  <c r="F118" i="7" a="1"/>
  <c r="F118" i="7" s="1"/>
  <c r="E118" i="7" a="1"/>
  <c r="E118" i="7" s="1"/>
  <c r="R117" i="7"/>
  <c r="P117" i="7"/>
  <c r="N117" i="7"/>
  <c r="H117" i="7" a="1"/>
  <c r="H117" i="7" s="1"/>
  <c r="G117" i="7" a="1"/>
  <c r="G117" i="7" s="1"/>
  <c r="F117" i="7" a="1"/>
  <c r="F117" i="7" s="1"/>
  <c r="E117" i="7" a="1"/>
  <c r="E117" i="7" s="1"/>
  <c r="R116" i="7"/>
  <c r="P116" i="7"/>
  <c r="N116" i="7"/>
  <c r="H116" i="7" a="1"/>
  <c r="H116" i="7" s="1"/>
  <c r="G116" i="7" a="1"/>
  <c r="G116" i="7" s="1"/>
  <c r="F116" i="7" a="1"/>
  <c r="F116" i="7" s="1"/>
  <c r="E116" i="7" a="1"/>
  <c r="E116" i="7" s="1"/>
  <c r="R115" i="7"/>
  <c r="P115" i="7"/>
  <c r="N115" i="7"/>
  <c r="H115" i="7" a="1"/>
  <c r="H115" i="7" s="1"/>
  <c r="G115" i="7" a="1"/>
  <c r="G115" i="7" s="1"/>
  <c r="F115" i="7" a="1"/>
  <c r="F115" i="7" s="1"/>
  <c r="E115" i="7" a="1"/>
  <c r="E115" i="7" s="1"/>
  <c r="R114" i="7"/>
  <c r="P114" i="7"/>
  <c r="N114" i="7"/>
  <c r="H114" i="7" a="1"/>
  <c r="H114" i="7" s="1"/>
  <c r="G114" i="7" a="1"/>
  <c r="G114" i="7" s="1"/>
  <c r="F114" i="7" a="1"/>
  <c r="F114" i="7" s="1"/>
  <c r="E114" i="7" a="1"/>
  <c r="E114" i="7" s="1"/>
  <c r="R113" i="7"/>
  <c r="S114" i="7" s="1"/>
  <c r="P113" i="7"/>
  <c r="N113" i="7"/>
  <c r="H113" i="7" a="1"/>
  <c r="H113" i="7" s="1"/>
  <c r="G113" i="7" a="1"/>
  <c r="G113" i="7" s="1"/>
  <c r="F113" i="7" a="1"/>
  <c r="F113" i="7" s="1"/>
  <c r="E113" i="7" a="1"/>
  <c r="E113" i="7" s="1"/>
  <c r="R112" i="7"/>
  <c r="P112" i="7"/>
  <c r="N112" i="7"/>
  <c r="H112" i="7" a="1"/>
  <c r="H112" i="7" s="1"/>
  <c r="G112" i="7" a="1"/>
  <c r="G112" i="7" s="1"/>
  <c r="F112" i="7" a="1"/>
  <c r="F112" i="7" s="1"/>
  <c r="E112" i="7" a="1"/>
  <c r="E112" i="7" s="1"/>
  <c r="R111" i="7"/>
  <c r="P111" i="7"/>
  <c r="N111" i="7"/>
  <c r="H111" i="7"/>
  <c r="H111" i="7" a="1"/>
  <c r="G111" i="7" a="1"/>
  <c r="G111" i="7" s="1"/>
  <c r="F111" i="7" a="1"/>
  <c r="F111" i="7" s="1"/>
  <c r="E111" i="7" a="1"/>
  <c r="E111" i="7" s="1"/>
  <c r="R110" i="7"/>
  <c r="S112" i="7" s="1"/>
  <c r="P110" i="7"/>
  <c r="Q110" i="7" s="1"/>
  <c r="N110" i="7"/>
  <c r="H110" i="7" a="1"/>
  <c r="H110" i="7" s="1"/>
  <c r="G110" i="7" a="1"/>
  <c r="G110" i="7" s="1"/>
  <c r="F110" i="7" a="1"/>
  <c r="F110" i="7" s="1"/>
  <c r="E110" i="7" a="1"/>
  <c r="E110" i="7" s="1"/>
  <c r="R109" i="7"/>
  <c r="P109" i="7"/>
  <c r="N109" i="7"/>
  <c r="H109" i="7" a="1"/>
  <c r="H109" i="7" s="1"/>
  <c r="G109" i="7" a="1"/>
  <c r="G109" i="7" s="1"/>
  <c r="F109" i="7" a="1"/>
  <c r="F109" i="7" s="1"/>
  <c r="E109" i="7" a="1"/>
  <c r="E109" i="7" s="1"/>
  <c r="R108" i="7"/>
  <c r="P108" i="7"/>
  <c r="N108" i="7"/>
  <c r="H108" i="7" a="1"/>
  <c r="H108" i="7" s="1"/>
  <c r="G108" i="7" a="1"/>
  <c r="G108" i="7" s="1"/>
  <c r="F108" i="7" a="1"/>
  <c r="F108" i="7" s="1"/>
  <c r="E108" i="7" a="1"/>
  <c r="E108" i="7" s="1"/>
  <c r="R107" i="7"/>
  <c r="P107" i="7"/>
  <c r="N107" i="7"/>
  <c r="O109" i="7" s="1"/>
  <c r="H107" i="7" a="1"/>
  <c r="H107" i="7" s="1"/>
  <c r="G107" i="7" a="1"/>
  <c r="G107" i="7" s="1"/>
  <c r="F107" i="7" a="1"/>
  <c r="F107" i="7" s="1"/>
  <c r="E107" i="7" a="1"/>
  <c r="E107" i="7" s="1"/>
  <c r="R106" i="7"/>
  <c r="P106" i="7"/>
  <c r="N106" i="7"/>
  <c r="H106" i="7" a="1"/>
  <c r="H106" i="7" s="1"/>
  <c r="G106" i="7" a="1"/>
  <c r="G106" i="7" s="1"/>
  <c r="F106" i="7" a="1"/>
  <c r="F106" i="7" s="1"/>
  <c r="E106" i="7" a="1"/>
  <c r="E106" i="7" s="1"/>
  <c r="R105" i="7"/>
  <c r="P105" i="7"/>
  <c r="N105" i="7"/>
  <c r="H105" i="7" a="1"/>
  <c r="H105" i="7" s="1"/>
  <c r="G105" i="7" a="1"/>
  <c r="G105" i="7" s="1"/>
  <c r="F105" i="7" a="1"/>
  <c r="F105" i="7" s="1"/>
  <c r="E105" i="7" a="1"/>
  <c r="E105" i="7" s="1"/>
  <c r="R104" i="7"/>
  <c r="P104" i="7"/>
  <c r="N104" i="7"/>
  <c r="H104" i="7" a="1"/>
  <c r="H104" i="7" s="1"/>
  <c r="G104" i="7" a="1"/>
  <c r="G104" i="7" s="1"/>
  <c r="F104" i="7" a="1"/>
  <c r="F104" i="7" s="1"/>
  <c r="E104" i="7"/>
  <c r="E104" i="7" a="1"/>
  <c r="R103" i="7"/>
  <c r="P103" i="7"/>
  <c r="N103" i="7"/>
  <c r="H103" i="7" a="1"/>
  <c r="H103" i="7" s="1"/>
  <c r="G103" i="7" a="1"/>
  <c r="G103" i="7" s="1"/>
  <c r="F103" i="7" a="1"/>
  <c r="F103" i="7" s="1"/>
  <c r="E103" i="7" a="1"/>
  <c r="E103" i="7" s="1"/>
  <c r="R102" i="7"/>
  <c r="P102" i="7"/>
  <c r="N102" i="7"/>
  <c r="H102" i="7" a="1"/>
  <c r="H102" i="7" s="1"/>
  <c r="G102" i="7" a="1"/>
  <c r="G102" i="7" s="1"/>
  <c r="F102" i="7" a="1"/>
  <c r="F102" i="7" s="1"/>
  <c r="E102" i="7" a="1"/>
  <c r="E102" i="7" s="1"/>
  <c r="R101" i="7"/>
  <c r="P101" i="7"/>
  <c r="N101" i="7"/>
  <c r="H101" i="7" a="1"/>
  <c r="H101" i="7" s="1"/>
  <c r="G101" i="7"/>
  <c r="G101" i="7" a="1"/>
  <c r="F101" i="7" a="1"/>
  <c r="F101" i="7" s="1"/>
  <c r="E101" i="7" a="1"/>
  <c r="E101" i="7" s="1"/>
  <c r="R100" i="7"/>
  <c r="S102" i="7" s="1"/>
  <c r="P100" i="7"/>
  <c r="Q102" i="7" s="1"/>
  <c r="N100" i="7"/>
  <c r="H100" i="7" a="1"/>
  <c r="H100" i="7" s="1"/>
  <c r="G100" i="7" a="1"/>
  <c r="G100" i="7" s="1"/>
  <c r="F100" i="7" a="1"/>
  <c r="F100" i="7" s="1"/>
  <c r="E100" i="7" a="1"/>
  <c r="E100" i="7" s="1"/>
  <c r="R99" i="7"/>
  <c r="P99" i="7"/>
  <c r="N99" i="7"/>
  <c r="H99" i="7" a="1"/>
  <c r="H99" i="7" s="1"/>
  <c r="G99" i="7" a="1"/>
  <c r="G99" i="7" s="1"/>
  <c r="F99" i="7" a="1"/>
  <c r="F99" i="7" s="1"/>
  <c r="E99" i="7" a="1"/>
  <c r="E99" i="7" s="1"/>
  <c r="R98" i="7"/>
  <c r="P98" i="7"/>
  <c r="N98" i="7"/>
  <c r="H98" i="7" a="1"/>
  <c r="H98" i="7" s="1"/>
  <c r="G98" i="7" a="1"/>
  <c r="G98" i="7" s="1"/>
  <c r="F98" i="7" a="1"/>
  <c r="F98" i="7" s="1"/>
  <c r="E98" i="7" a="1"/>
  <c r="E98" i="7" s="1"/>
  <c r="R97" i="7"/>
  <c r="P97" i="7"/>
  <c r="N97" i="7"/>
  <c r="H97" i="7" a="1"/>
  <c r="H97" i="7" s="1"/>
  <c r="G97" i="7" a="1"/>
  <c r="G97" i="7" s="1"/>
  <c r="F97" i="7" a="1"/>
  <c r="F97" i="7" s="1"/>
  <c r="E97" i="7" a="1"/>
  <c r="E97" i="7" s="1"/>
  <c r="R96" i="7"/>
  <c r="S96" i="7" s="1"/>
  <c r="P96" i="7"/>
  <c r="N96" i="7"/>
  <c r="H96" i="7" a="1"/>
  <c r="H96" i="7" s="1"/>
  <c r="G96" i="7" a="1"/>
  <c r="G96" i="7" s="1"/>
  <c r="F96" i="7"/>
  <c r="F96" i="7" a="1"/>
  <c r="E96" i="7" a="1"/>
  <c r="E96" i="7" s="1"/>
  <c r="R95" i="7"/>
  <c r="P95" i="7"/>
  <c r="N95" i="7"/>
  <c r="H95" i="7" a="1"/>
  <c r="H95" i="7" s="1"/>
  <c r="G95" i="7" a="1"/>
  <c r="G95" i="7" s="1"/>
  <c r="F95" i="7" a="1"/>
  <c r="F95" i="7" s="1"/>
  <c r="E95" i="7" a="1"/>
  <c r="E95" i="7" s="1"/>
  <c r="R94" i="7"/>
  <c r="P94" i="7"/>
  <c r="N94" i="7"/>
  <c r="H94" i="7" a="1"/>
  <c r="H94" i="7" s="1"/>
  <c r="G94" i="7" a="1"/>
  <c r="G94" i="7" s="1"/>
  <c r="F94" i="7" a="1"/>
  <c r="F94" i="7" s="1"/>
  <c r="E94" i="7" a="1"/>
  <c r="E94" i="7" s="1"/>
  <c r="R93" i="7"/>
  <c r="P93" i="7"/>
  <c r="N93" i="7"/>
  <c r="H93" i="7" a="1"/>
  <c r="H93" i="7" s="1"/>
  <c r="G93" i="7" a="1"/>
  <c r="G93" i="7" s="1"/>
  <c r="F93" i="7" a="1"/>
  <c r="F93" i="7" s="1"/>
  <c r="E93" i="7" a="1"/>
  <c r="E93" i="7" s="1"/>
  <c r="R92" i="7"/>
  <c r="P92" i="7"/>
  <c r="N92" i="7"/>
  <c r="H92" i="7" a="1"/>
  <c r="H92" i="7" s="1"/>
  <c r="G92" i="7" a="1"/>
  <c r="G92" i="7" s="1"/>
  <c r="F92" i="7" a="1"/>
  <c r="F92" i="7" s="1"/>
  <c r="E92" i="7" a="1"/>
  <c r="E92" i="7" s="1"/>
  <c r="R91" i="7"/>
  <c r="P91" i="7"/>
  <c r="N91" i="7"/>
  <c r="H91" i="7" a="1"/>
  <c r="H91" i="7" s="1"/>
  <c r="G91" i="7" a="1"/>
  <c r="G91" i="7" s="1"/>
  <c r="F91" i="7" a="1"/>
  <c r="F91" i="7" s="1"/>
  <c r="E91" i="7" a="1"/>
  <c r="E91" i="7" s="1"/>
  <c r="R90" i="7"/>
  <c r="P90" i="7"/>
  <c r="N90" i="7"/>
  <c r="H90" i="7" a="1"/>
  <c r="H90" i="7" s="1"/>
  <c r="G90" i="7" a="1"/>
  <c r="G90" i="7" s="1"/>
  <c r="F90" i="7" a="1"/>
  <c r="F90" i="7" s="1"/>
  <c r="E90" i="7" a="1"/>
  <c r="E90" i="7" s="1"/>
  <c r="R89" i="7"/>
  <c r="P89" i="7"/>
  <c r="N89" i="7"/>
  <c r="H89" i="7" a="1"/>
  <c r="H89" i="7" s="1"/>
  <c r="G89" i="7" a="1"/>
  <c r="G89" i="7" s="1"/>
  <c r="F89" i="7" a="1"/>
  <c r="F89" i="7" s="1"/>
  <c r="E89" i="7" a="1"/>
  <c r="E89" i="7" s="1"/>
  <c r="R88" i="7"/>
  <c r="P88" i="7"/>
  <c r="Q90" i="7" s="1"/>
  <c r="N88" i="7"/>
  <c r="H88" i="7" a="1"/>
  <c r="H88" i="7" s="1"/>
  <c r="G88" i="7" a="1"/>
  <c r="G88" i="7" s="1"/>
  <c r="F88" i="7" a="1"/>
  <c r="F88" i="7" s="1"/>
  <c r="E88" i="7" a="1"/>
  <c r="E88" i="7" s="1"/>
  <c r="R87" i="7"/>
  <c r="P87" i="7"/>
  <c r="N87" i="7"/>
  <c r="H87" i="7" a="1"/>
  <c r="H87" i="7" s="1"/>
  <c r="G87" i="7" a="1"/>
  <c r="G87" i="7" s="1"/>
  <c r="F87" i="7" a="1"/>
  <c r="F87" i="7" s="1"/>
  <c r="E87" i="7" a="1"/>
  <c r="E87" i="7" s="1"/>
  <c r="R86" i="7"/>
  <c r="P86" i="7"/>
  <c r="N86" i="7"/>
  <c r="H86" i="7" a="1"/>
  <c r="H86" i="7" s="1"/>
  <c r="G86" i="7" a="1"/>
  <c r="G86" i="7" s="1"/>
  <c r="F86" i="7" a="1"/>
  <c r="F86" i="7" s="1"/>
  <c r="E86" i="7" a="1"/>
  <c r="E86" i="7" s="1"/>
  <c r="R85" i="7"/>
  <c r="P85" i="7"/>
  <c r="N85" i="7"/>
  <c r="H85" i="7" a="1"/>
  <c r="H85" i="7" s="1"/>
  <c r="G85" i="7" a="1"/>
  <c r="G85" i="7" s="1"/>
  <c r="F85" i="7"/>
  <c r="F85" i="7" a="1"/>
  <c r="E85" i="7" a="1"/>
  <c r="E85" i="7" s="1"/>
  <c r="R84" i="7"/>
  <c r="P84" i="7"/>
  <c r="N84" i="7"/>
  <c r="H84" i="7" a="1"/>
  <c r="H84" i="7" s="1"/>
  <c r="G84" i="7" a="1"/>
  <c r="G84" i="7" s="1"/>
  <c r="F84" i="7" a="1"/>
  <c r="F84" i="7" s="1"/>
  <c r="E84" i="7" a="1"/>
  <c r="E84" i="7" s="1"/>
  <c r="R83" i="7"/>
  <c r="P83" i="7"/>
  <c r="N83" i="7"/>
  <c r="H83" i="7" a="1"/>
  <c r="H83" i="7" s="1"/>
  <c r="G83" i="7" a="1"/>
  <c r="G83" i="7" s="1"/>
  <c r="F83" i="7"/>
  <c r="F83" i="7" a="1"/>
  <c r="E83" i="7" a="1"/>
  <c r="E83" i="7" s="1"/>
  <c r="R82" i="7"/>
  <c r="S84" i="7" s="1"/>
  <c r="P82" i="7"/>
  <c r="N82" i="7"/>
  <c r="H82" i="7" a="1"/>
  <c r="H82" i="7" s="1"/>
  <c r="G82" i="7" a="1"/>
  <c r="G82" i="7" s="1"/>
  <c r="F82" i="7" a="1"/>
  <c r="F82" i="7" s="1"/>
  <c r="E82" i="7" a="1"/>
  <c r="E82" i="7" s="1"/>
  <c r="R81" i="7"/>
  <c r="P81" i="7"/>
  <c r="N81" i="7"/>
  <c r="H81" i="7" a="1"/>
  <c r="H81" i="7" s="1"/>
  <c r="G81" i="7" a="1"/>
  <c r="G81" i="7" s="1"/>
  <c r="F81" i="7" a="1"/>
  <c r="F81" i="7" s="1"/>
  <c r="E81" i="7" a="1"/>
  <c r="E81" i="7" s="1"/>
  <c r="R80" i="7"/>
  <c r="P80" i="7"/>
  <c r="N80" i="7"/>
  <c r="H80" i="7" a="1"/>
  <c r="H80" i="7" s="1"/>
  <c r="G80" i="7" a="1"/>
  <c r="G80" i="7" s="1"/>
  <c r="F80" i="7" a="1"/>
  <c r="F80" i="7" s="1"/>
  <c r="E80" i="7" a="1"/>
  <c r="E80" i="7" s="1"/>
  <c r="R79" i="7"/>
  <c r="P79" i="7"/>
  <c r="N79" i="7"/>
  <c r="H79" i="7" a="1"/>
  <c r="H79" i="7" s="1"/>
  <c r="G79" i="7" a="1"/>
  <c r="G79" i="7" s="1"/>
  <c r="F79" i="7" a="1"/>
  <c r="F79" i="7" s="1"/>
  <c r="E79" i="7" a="1"/>
  <c r="E79" i="7" s="1"/>
  <c r="R78" i="7"/>
  <c r="P78" i="7"/>
  <c r="N78" i="7"/>
  <c r="H78" i="7" a="1"/>
  <c r="H78" i="7" s="1"/>
  <c r="G78" i="7"/>
  <c r="G78" i="7" a="1"/>
  <c r="F78" i="7" a="1"/>
  <c r="F78" i="7" s="1"/>
  <c r="E78" i="7"/>
  <c r="E78" i="7" a="1"/>
  <c r="R77" i="7"/>
  <c r="P77" i="7"/>
  <c r="N77" i="7"/>
  <c r="H77" i="7"/>
  <c r="H77" i="7" a="1"/>
  <c r="G77" i="7" a="1"/>
  <c r="G77" i="7" s="1"/>
  <c r="F77" i="7" a="1"/>
  <c r="F77" i="7" s="1"/>
  <c r="E77" i="7" a="1"/>
  <c r="E77" i="7" s="1"/>
  <c r="R76" i="7"/>
  <c r="P76" i="7"/>
  <c r="N76" i="7"/>
  <c r="H76" i="7" a="1"/>
  <c r="H76" i="7" s="1"/>
  <c r="G76" i="7" a="1"/>
  <c r="G76" i="7" s="1"/>
  <c r="F76" i="7" a="1"/>
  <c r="F76" i="7" s="1"/>
  <c r="E76" i="7" a="1"/>
  <c r="E76" i="7" s="1"/>
  <c r="R75" i="7"/>
  <c r="P75" i="7"/>
  <c r="N75" i="7"/>
  <c r="H75" i="7" a="1"/>
  <c r="H75" i="7" s="1"/>
  <c r="G75" i="7" a="1"/>
  <c r="G75" i="7" s="1"/>
  <c r="F75" i="7" a="1"/>
  <c r="F75" i="7" s="1"/>
  <c r="E75" i="7" a="1"/>
  <c r="E75" i="7" s="1"/>
  <c r="R74" i="7"/>
  <c r="P74" i="7"/>
  <c r="N74" i="7"/>
  <c r="H74" i="7" a="1"/>
  <c r="H74" i="7" s="1"/>
  <c r="G74" i="7" a="1"/>
  <c r="G74" i="7" s="1"/>
  <c r="F74" i="7" a="1"/>
  <c r="F74" i="7" s="1"/>
  <c r="E74" i="7"/>
  <c r="E74" i="7" a="1"/>
  <c r="R73" i="7"/>
  <c r="P73" i="7"/>
  <c r="N73" i="7"/>
  <c r="H73" i="7" a="1"/>
  <c r="H73" i="7" s="1"/>
  <c r="G73" i="7" a="1"/>
  <c r="G73" i="7" s="1"/>
  <c r="F73" i="7" a="1"/>
  <c r="F73" i="7" s="1"/>
  <c r="E73" i="7" a="1"/>
  <c r="E73" i="7" s="1"/>
  <c r="R72" i="7"/>
  <c r="S73" i="7" s="1"/>
  <c r="P72" i="7"/>
  <c r="Q73" i="7" s="1"/>
  <c r="N72" i="7"/>
  <c r="H72" i="7" a="1"/>
  <c r="H72" i="7" s="1"/>
  <c r="G72" i="7" a="1"/>
  <c r="G72" i="7" s="1"/>
  <c r="F72" i="7"/>
  <c r="F72" i="7" a="1"/>
  <c r="E72" i="7" a="1"/>
  <c r="E72" i="7" s="1"/>
  <c r="R71" i="7"/>
  <c r="P71" i="7"/>
  <c r="N71" i="7"/>
  <c r="H71" i="7" a="1"/>
  <c r="H71" i="7" s="1"/>
  <c r="G71" i="7" a="1"/>
  <c r="G71" i="7" s="1"/>
  <c r="F71" i="7"/>
  <c r="F71" i="7" a="1"/>
  <c r="E71" i="7" a="1"/>
  <c r="E71" i="7" s="1"/>
  <c r="R70" i="7"/>
  <c r="P70" i="7"/>
  <c r="N70" i="7"/>
  <c r="H70" i="7" a="1"/>
  <c r="H70" i="7" s="1"/>
  <c r="G70" i="7" a="1"/>
  <c r="G70" i="7" s="1"/>
  <c r="F70" i="7" a="1"/>
  <c r="F70" i="7" s="1"/>
  <c r="E70" i="7" a="1"/>
  <c r="E70" i="7" s="1"/>
  <c r="R69" i="7"/>
  <c r="S71" i="7" s="1"/>
  <c r="P69" i="7"/>
  <c r="N69" i="7"/>
  <c r="H69" i="7" a="1"/>
  <c r="H69" i="7" s="1"/>
  <c r="G69" i="7" a="1"/>
  <c r="G69" i="7" s="1"/>
  <c r="F69" i="7" a="1"/>
  <c r="F69" i="7" s="1"/>
  <c r="E69" i="7" a="1"/>
  <c r="E69" i="7" s="1"/>
  <c r="R68" i="7"/>
  <c r="P68" i="7"/>
  <c r="N68" i="7"/>
  <c r="H68" i="7" a="1"/>
  <c r="H68" i="7" s="1"/>
  <c r="G68" i="7" a="1"/>
  <c r="G68" i="7" s="1"/>
  <c r="F68" i="7" a="1"/>
  <c r="F68" i="7" s="1"/>
  <c r="E68" i="7"/>
  <c r="E68" i="7" a="1"/>
  <c r="R67" i="7"/>
  <c r="P67" i="7"/>
  <c r="N67" i="7"/>
  <c r="O69" i="7" s="1"/>
  <c r="H67" i="7" a="1"/>
  <c r="H67" i="7" s="1"/>
  <c r="G67" i="7" a="1"/>
  <c r="G67" i="7" s="1"/>
  <c r="F67" i="7" a="1"/>
  <c r="F67" i="7" s="1"/>
  <c r="E67" i="7" a="1"/>
  <c r="E67" i="7" s="1"/>
  <c r="R66" i="7"/>
  <c r="P66" i="7"/>
  <c r="N66" i="7"/>
  <c r="H66" i="7" a="1"/>
  <c r="H66" i="7" s="1"/>
  <c r="G66" i="7" a="1"/>
  <c r="G66" i="7" s="1"/>
  <c r="F66" i="7" a="1"/>
  <c r="F66" i="7" s="1"/>
  <c r="E66" i="7" a="1"/>
  <c r="E66" i="7" s="1"/>
  <c r="R65" i="7"/>
  <c r="P65" i="7"/>
  <c r="N65" i="7"/>
  <c r="H65" i="7" a="1"/>
  <c r="H65" i="7" s="1"/>
  <c r="G65" i="7" a="1"/>
  <c r="G65" i="7" s="1"/>
  <c r="F65" i="7" a="1"/>
  <c r="F65" i="7" s="1"/>
  <c r="E65" i="7" a="1"/>
  <c r="E65" i="7" s="1"/>
  <c r="R64" i="7"/>
  <c r="P64" i="7"/>
  <c r="N64" i="7"/>
  <c r="H64" i="7" a="1"/>
  <c r="H64" i="7" s="1"/>
  <c r="G64" i="7" a="1"/>
  <c r="G64" i="7" s="1"/>
  <c r="F64" i="7" a="1"/>
  <c r="F64" i="7" s="1"/>
  <c r="E64" i="7" a="1"/>
  <c r="E64" i="7" s="1"/>
  <c r="R63" i="7"/>
  <c r="P63" i="7"/>
  <c r="N63" i="7"/>
  <c r="H63" i="7" a="1"/>
  <c r="H63" i="7" s="1"/>
  <c r="G63" i="7" a="1"/>
  <c r="G63" i="7" s="1"/>
  <c r="F63" i="7" a="1"/>
  <c r="F63" i="7" s="1"/>
  <c r="E63" i="7" a="1"/>
  <c r="E63" i="7" s="1"/>
  <c r="R62" i="7"/>
  <c r="P62" i="7"/>
  <c r="Q64" i="7" s="1"/>
  <c r="N62" i="7"/>
  <c r="H62" i="7" a="1"/>
  <c r="H62" i="7" s="1"/>
  <c r="G62" i="7" a="1"/>
  <c r="G62" i="7" s="1"/>
  <c r="F62" i="7" a="1"/>
  <c r="F62" i="7" s="1"/>
  <c r="E62" i="7" a="1"/>
  <c r="E62" i="7" s="1"/>
  <c r="R61" i="7"/>
  <c r="P61" i="7"/>
  <c r="N61" i="7"/>
  <c r="H61" i="7" a="1"/>
  <c r="H61" i="7" s="1"/>
  <c r="G61" i="7" a="1"/>
  <c r="G61" i="7" s="1"/>
  <c r="F61" i="7" a="1"/>
  <c r="F61" i="7" s="1"/>
  <c r="E61" i="7" a="1"/>
  <c r="E61" i="7" s="1"/>
  <c r="R60" i="7"/>
  <c r="S62" i="7" s="1"/>
  <c r="P60" i="7"/>
  <c r="N60" i="7"/>
  <c r="H60" i="7" a="1"/>
  <c r="H60" i="7" s="1"/>
  <c r="G60" i="7" a="1"/>
  <c r="G60" i="7" s="1"/>
  <c r="F60" i="7" a="1"/>
  <c r="F60" i="7" s="1"/>
  <c r="E60" i="7"/>
  <c r="E60" i="7" a="1"/>
  <c r="R59" i="7"/>
  <c r="S60" i="7" s="1"/>
  <c r="P59" i="7"/>
  <c r="N59" i="7"/>
  <c r="H59" i="7" a="1"/>
  <c r="H59" i="7" s="1"/>
  <c r="G59" i="7" a="1"/>
  <c r="G59" i="7" s="1"/>
  <c r="F59" i="7" a="1"/>
  <c r="F59" i="7" s="1"/>
  <c r="E59" i="7" a="1"/>
  <c r="E59" i="7" s="1"/>
  <c r="R58" i="7"/>
  <c r="P58" i="7"/>
  <c r="N58" i="7"/>
  <c r="H58" i="7" a="1"/>
  <c r="H58" i="7" s="1"/>
  <c r="G58" i="7" a="1"/>
  <c r="G58" i="7" s="1"/>
  <c r="F58" i="7" a="1"/>
  <c r="F58" i="7" s="1"/>
  <c r="E58" i="7" a="1"/>
  <c r="E58" i="7" s="1"/>
  <c r="R57" i="7"/>
  <c r="P57" i="7"/>
  <c r="N57" i="7"/>
  <c r="H57" i="7" a="1"/>
  <c r="H57" i="7" s="1"/>
  <c r="G57" i="7" a="1"/>
  <c r="G57" i="7" s="1"/>
  <c r="F57" i="7" a="1"/>
  <c r="F57" i="7" s="1"/>
  <c r="E57" i="7" a="1"/>
  <c r="E57" i="7" s="1"/>
  <c r="R56" i="7"/>
  <c r="S58" i="7" s="1"/>
  <c r="P56" i="7"/>
  <c r="N56" i="7"/>
  <c r="H56" i="7" a="1"/>
  <c r="H56" i="7" s="1"/>
  <c r="G56" i="7" a="1"/>
  <c r="G56" i="7" s="1"/>
  <c r="F56" i="7" a="1"/>
  <c r="F56" i="7" s="1"/>
  <c r="E56" i="7" a="1"/>
  <c r="E56" i="7" s="1"/>
  <c r="R55" i="7"/>
  <c r="P55" i="7"/>
  <c r="N55" i="7"/>
  <c r="H55" i="7" a="1"/>
  <c r="H55" i="7" s="1"/>
  <c r="G55" i="7"/>
  <c r="G55" i="7" a="1"/>
  <c r="F55" i="7" a="1"/>
  <c r="F55" i="7" s="1"/>
  <c r="E55" i="7" a="1"/>
  <c r="E55" i="7" s="1"/>
  <c r="R54" i="7"/>
  <c r="P54" i="7"/>
  <c r="N54" i="7"/>
  <c r="H54" i="7" a="1"/>
  <c r="H54" i="7" s="1"/>
  <c r="G54" i="7" a="1"/>
  <c r="G54" i="7" s="1"/>
  <c r="F54" i="7" a="1"/>
  <c r="F54" i="7" s="1"/>
  <c r="E54" i="7" a="1"/>
  <c r="E54" i="7" s="1"/>
  <c r="R53" i="7"/>
  <c r="P53" i="7"/>
  <c r="Q53" i="7" s="1"/>
  <c r="N53" i="7"/>
  <c r="H53" i="7" a="1"/>
  <c r="H53" i="7" s="1"/>
  <c r="G53" i="7" a="1"/>
  <c r="G53" i="7" s="1"/>
  <c r="F53" i="7" a="1"/>
  <c r="F53" i="7" s="1"/>
  <c r="E53" i="7" a="1"/>
  <c r="E53" i="7" s="1"/>
  <c r="R52" i="7"/>
  <c r="P52" i="7"/>
  <c r="N52" i="7"/>
  <c r="H52" i="7" a="1"/>
  <c r="H52" i="7" s="1"/>
  <c r="G52" i="7" a="1"/>
  <c r="G52" i="7" s="1"/>
  <c r="F52" i="7" a="1"/>
  <c r="F52" i="7" s="1"/>
  <c r="E52" i="7" a="1"/>
  <c r="E52" i="7" s="1"/>
  <c r="R51" i="7"/>
  <c r="P51" i="7"/>
  <c r="N51" i="7"/>
  <c r="H51" i="7" a="1"/>
  <c r="H51" i="7" s="1"/>
  <c r="G51" i="7" a="1"/>
  <c r="G51" i="7" s="1"/>
  <c r="F51" i="7" a="1"/>
  <c r="F51" i="7" s="1"/>
  <c r="E51" i="7" a="1"/>
  <c r="E51" i="7" s="1"/>
  <c r="R50" i="7"/>
  <c r="S52" i="7" s="1"/>
  <c r="P50" i="7"/>
  <c r="N50" i="7"/>
  <c r="O52" i="7" s="1"/>
  <c r="H50" i="7" a="1"/>
  <c r="H50" i="7" s="1"/>
  <c r="G50" i="7" a="1"/>
  <c r="G50" i="7" s="1"/>
  <c r="F50" i="7" a="1"/>
  <c r="F50" i="7" s="1"/>
  <c r="E50" i="7"/>
  <c r="E50" i="7" a="1"/>
  <c r="R49" i="7"/>
  <c r="P49" i="7"/>
  <c r="N49" i="7"/>
  <c r="H49" i="7" a="1"/>
  <c r="H49" i="7" s="1"/>
  <c r="G49" i="7"/>
  <c r="G49" i="7" a="1"/>
  <c r="F49" i="7" a="1"/>
  <c r="F49" i="7" s="1"/>
  <c r="E49" i="7" a="1"/>
  <c r="E49" i="7" s="1"/>
  <c r="R48" i="7"/>
  <c r="P48" i="7"/>
  <c r="N48" i="7"/>
  <c r="H48" i="7" a="1"/>
  <c r="H48" i="7" s="1"/>
  <c r="G48" i="7" a="1"/>
  <c r="G48" i="7" s="1"/>
  <c r="F48" i="7" a="1"/>
  <c r="F48" i="7" s="1"/>
  <c r="E48" i="7" a="1"/>
  <c r="E48" i="7" s="1"/>
  <c r="R47" i="7"/>
  <c r="P47" i="7"/>
  <c r="N47" i="7"/>
  <c r="H47" i="7"/>
  <c r="H47" i="7" a="1"/>
  <c r="G47" i="7" a="1"/>
  <c r="G47" i="7" s="1"/>
  <c r="F47" i="7"/>
  <c r="F47" i="7" a="1"/>
  <c r="E47" i="7" a="1"/>
  <c r="E47" i="7" s="1"/>
  <c r="R46" i="7"/>
  <c r="P46" i="7"/>
  <c r="N46" i="7"/>
  <c r="O48" i="7" s="1"/>
  <c r="H46" i="7" a="1"/>
  <c r="H46" i="7" s="1"/>
  <c r="G46" i="7" a="1"/>
  <c r="G46" i="7" s="1"/>
  <c r="F46" i="7" a="1"/>
  <c r="F46" i="7" s="1"/>
  <c r="E46" i="7" a="1"/>
  <c r="E46" i="7" s="1"/>
  <c r="R45" i="7"/>
  <c r="P45" i="7"/>
  <c r="N45" i="7"/>
  <c r="H45" i="7" a="1"/>
  <c r="H45" i="7" s="1"/>
  <c r="G45" i="7" a="1"/>
  <c r="G45" i="7" s="1"/>
  <c r="F45" i="7" a="1"/>
  <c r="F45" i="7" s="1"/>
  <c r="E45" i="7"/>
  <c r="E45" i="7" a="1"/>
  <c r="R44" i="7"/>
  <c r="S46" i="7" s="1"/>
  <c r="P44" i="7"/>
  <c r="N44" i="7"/>
  <c r="H44" i="7" a="1"/>
  <c r="H44" i="7" s="1"/>
  <c r="G44" i="7" a="1"/>
  <c r="G44" i="7" s="1"/>
  <c r="F44" i="7" a="1"/>
  <c r="F44" i="7" s="1"/>
  <c r="E44" i="7" a="1"/>
  <c r="E44" i="7" s="1"/>
  <c r="R43" i="7"/>
  <c r="P43" i="7"/>
  <c r="N43" i="7"/>
  <c r="H43" i="7"/>
  <c r="H43" i="7" a="1"/>
  <c r="G43" i="7"/>
  <c r="G43" i="7" a="1"/>
  <c r="F43" i="7" a="1"/>
  <c r="F43" i="7" s="1"/>
  <c r="E43" i="7" a="1"/>
  <c r="E43" i="7" s="1"/>
  <c r="R42" i="7"/>
  <c r="P42" i="7"/>
  <c r="N42" i="7"/>
  <c r="H42" i="7" a="1"/>
  <c r="H42" i="7" s="1"/>
  <c r="G42" i="7"/>
  <c r="G42" i="7" a="1"/>
  <c r="F42" i="7" a="1"/>
  <c r="F42" i="7" s="1"/>
  <c r="E42" i="7"/>
  <c r="E42" i="7" a="1"/>
  <c r="R41" i="7"/>
  <c r="P41" i="7"/>
  <c r="N41" i="7"/>
  <c r="H41" i="7" a="1"/>
  <c r="H41" i="7" s="1"/>
  <c r="G41" i="7" a="1"/>
  <c r="G41" i="7" s="1"/>
  <c r="F41" i="7"/>
  <c r="F41" i="7" a="1"/>
  <c r="E41" i="7" a="1"/>
  <c r="E41" i="7" s="1"/>
  <c r="R40" i="7"/>
  <c r="P40" i="7"/>
  <c r="N40" i="7"/>
  <c r="H40" i="7" a="1"/>
  <c r="H40" i="7" s="1"/>
  <c r="G40" i="7"/>
  <c r="G40" i="7" a="1"/>
  <c r="F40" i="7" a="1"/>
  <c r="F40" i="7" s="1"/>
  <c r="E40" i="7" a="1"/>
  <c r="E40" i="7" s="1"/>
  <c r="R39" i="7"/>
  <c r="P39" i="7"/>
  <c r="Q41" i="7" s="1"/>
  <c r="N39" i="7"/>
  <c r="H39" i="7" a="1"/>
  <c r="H39" i="7" s="1"/>
  <c r="G39" i="7" a="1"/>
  <c r="G39" i="7" s="1"/>
  <c r="F39" i="7" a="1"/>
  <c r="F39" i="7" s="1"/>
  <c r="E39" i="7" a="1"/>
  <c r="E39" i="7" s="1"/>
  <c r="R38" i="7"/>
  <c r="P38" i="7"/>
  <c r="N38" i="7"/>
  <c r="H38" i="7" a="1"/>
  <c r="H38" i="7" s="1"/>
  <c r="G38" i="7" a="1"/>
  <c r="G38" i="7" s="1"/>
  <c r="F38" i="7" a="1"/>
  <c r="F38" i="7" s="1"/>
  <c r="E38" i="7" a="1"/>
  <c r="E38" i="7" s="1"/>
  <c r="R37" i="7"/>
  <c r="P37" i="7"/>
  <c r="N37" i="7"/>
  <c r="H37" i="7" a="1"/>
  <c r="H37" i="7" s="1"/>
  <c r="G37" i="7" a="1"/>
  <c r="G37" i="7" s="1"/>
  <c r="F37" i="7" a="1"/>
  <c r="F37" i="7" s="1"/>
  <c r="E37" i="7" a="1"/>
  <c r="E37" i="7" s="1"/>
  <c r="R36" i="7"/>
  <c r="P36" i="7"/>
  <c r="N36" i="7"/>
  <c r="H36" i="7" a="1"/>
  <c r="H36" i="7" s="1"/>
  <c r="G36" i="7"/>
  <c r="G36" i="7" a="1"/>
  <c r="F36" i="7" a="1"/>
  <c r="F36" i="7" s="1"/>
  <c r="E36" i="7" a="1"/>
  <c r="E36" i="7" s="1"/>
  <c r="R35" i="7"/>
  <c r="S37" i="7" s="1"/>
  <c r="P35" i="7"/>
  <c r="N35" i="7"/>
  <c r="H35" i="7" a="1"/>
  <c r="H35" i="7" s="1"/>
  <c r="G35" i="7" a="1"/>
  <c r="G35" i="7" s="1"/>
  <c r="F35" i="7" a="1"/>
  <c r="F35" i="7" s="1"/>
  <c r="E35" i="7" a="1"/>
  <c r="E35" i="7" s="1"/>
  <c r="R34" i="7"/>
  <c r="P34" i="7"/>
  <c r="N34" i="7"/>
  <c r="H34" i="7" a="1"/>
  <c r="H34" i="7" s="1"/>
  <c r="G34" i="7" a="1"/>
  <c r="G34" i="7" s="1"/>
  <c r="F34" i="7" a="1"/>
  <c r="F34" i="7" s="1"/>
  <c r="E34" i="7" a="1"/>
  <c r="E34" i="7" s="1"/>
  <c r="R33" i="7"/>
  <c r="P33" i="7"/>
  <c r="N33" i="7"/>
  <c r="H33" i="7" a="1"/>
  <c r="H33" i="7" s="1"/>
  <c r="G33" i="7" a="1"/>
  <c r="G33" i="7" s="1"/>
  <c r="F33" i="7" a="1"/>
  <c r="F33" i="7" s="1"/>
  <c r="E33" i="7" a="1"/>
  <c r="E33" i="7" s="1"/>
  <c r="R32" i="7"/>
  <c r="S34" i="7" s="1"/>
  <c r="P32" i="7"/>
  <c r="N32" i="7"/>
  <c r="H32" i="7" a="1"/>
  <c r="H32" i="7" s="1"/>
  <c r="G32" i="7" a="1"/>
  <c r="G32" i="7" s="1"/>
  <c r="F32" i="7" a="1"/>
  <c r="F32" i="7" s="1"/>
  <c r="E32" i="7"/>
  <c r="E32" i="7" a="1"/>
  <c r="R31" i="7"/>
  <c r="P31" i="7"/>
  <c r="N31" i="7"/>
  <c r="O31" i="7" s="1"/>
  <c r="H31" i="7" a="1"/>
  <c r="H31" i="7" s="1"/>
  <c r="G31" i="7" a="1"/>
  <c r="G31" i="7" s="1"/>
  <c r="F31" i="7" a="1"/>
  <c r="F31" i="7" s="1"/>
  <c r="E31" i="7" a="1"/>
  <c r="E31" i="7" s="1"/>
  <c r="R30" i="7"/>
  <c r="P30" i="7"/>
  <c r="N30" i="7"/>
  <c r="H30" i="7" a="1"/>
  <c r="H30" i="7" s="1"/>
  <c r="G30" i="7"/>
  <c r="G30" i="7" a="1"/>
  <c r="F30" i="7" a="1"/>
  <c r="F30" i="7" s="1"/>
  <c r="E30" i="7" a="1"/>
  <c r="E30" i="7" s="1"/>
  <c r="R29" i="7"/>
  <c r="P29" i="7"/>
  <c r="N29" i="7"/>
  <c r="H29" i="7" a="1"/>
  <c r="H29" i="7" s="1"/>
  <c r="G29" i="7" a="1"/>
  <c r="G29" i="7" s="1"/>
  <c r="F29" i="7"/>
  <c r="F29" i="7" a="1"/>
  <c r="E29" i="7" a="1"/>
  <c r="E29" i="7" s="1"/>
  <c r="R28" i="7"/>
  <c r="P28" i="7"/>
  <c r="N28" i="7"/>
  <c r="H28" i="7" a="1"/>
  <c r="H28" i="7" s="1"/>
  <c r="G28" i="7" a="1"/>
  <c r="G28" i="7" s="1"/>
  <c r="F28" i="7" a="1"/>
  <c r="F28" i="7" s="1"/>
  <c r="E28" i="7" a="1"/>
  <c r="E28" i="7" s="1"/>
  <c r="R27" i="7"/>
  <c r="P27" i="7"/>
  <c r="Q29" i="7" s="1"/>
  <c r="N27" i="7"/>
  <c r="H27" i="7" a="1"/>
  <c r="H27" i="7" s="1"/>
  <c r="G27" i="7" a="1"/>
  <c r="G27" i="7" s="1"/>
  <c r="F27" i="7" a="1"/>
  <c r="F27" i="7" s="1"/>
  <c r="E27" i="7" a="1"/>
  <c r="E27" i="7" s="1"/>
  <c r="R26" i="7"/>
  <c r="P26" i="7"/>
  <c r="N26" i="7"/>
  <c r="H26" i="7" a="1"/>
  <c r="H26" i="7" s="1"/>
  <c r="G26" i="7" a="1"/>
  <c r="G26" i="7" s="1"/>
  <c r="F26" i="7"/>
  <c r="F26" i="7" a="1"/>
  <c r="E26" i="7" a="1"/>
  <c r="E26" i="7" s="1"/>
  <c r="R25" i="7"/>
  <c r="P25" i="7"/>
  <c r="Q27" i="7" s="1"/>
  <c r="N25" i="7"/>
  <c r="O25" i="7" s="1"/>
  <c r="H25" i="7" a="1"/>
  <c r="H25" i="7" s="1"/>
  <c r="G25" i="7" a="1"/>
  <c r="G25" i="7" s="1"/>
  <c r="F25" i="7" a="1"/>
  <c r="F25" i="7" s="1"/>
  <c r="E25" i="7" a="1"/>
  <c r="E25" i="7" s="1"/>
  <c r="R24" i="7"/>
  <c r="P24" i="7"/>
  <c r="N24" i="7"/>
  <c r="H24" i="7" a="1"/>
  <c r="H24" i="7" s="1"/>
  <c r="G24" i="7" a="1"/>
  <c r="G24" i="7" s="1"/>
  <c r="F24" i="7" a="1"/>
  <c r="F24" i="7" s="1"/>
  <c r="E24" i="7" a="1"/>
  <c r="E24" i="7" s="1"/>
  <c r="R23" i="7"/>
  <c r="P23" i="7"/>
  <c r="Q23" i="7" s="1"/>
  <c r="N23" i="7"/>
  <c r="H23" i="7" a="1"/>
  <c r="H23" i="7" s="1"/>
  <c r="G23" i="7" a="1"/>
  <c r="G23" i="7" s="1"/>
  <c r="F23" i="7"/>
  <c r="F23" i="7" a="1"/>
  <c r="E23" i="7" a="1"/>
  <c r="E23" i="7" s="1"/>
  <c r="R22" i="7"/>
  <c r="P22" i="7"/>
  <c r="N22" i="7"/>
  <c r="H22" i="7" a="1"/>
  <c r="H22" i="7" s="1"/>
  <c r="G22" i="7" a="1"/>
  <c r="G22" i="7" s="1"/>
  <c r="F22" i="7" a="1"/>
  <c r="F22" i="7" s="1"/>
  <c r="E22" i="7"/>
  <c r="E22" i="7" a="1"/>
  <c r="R21" i="7"/>
  <c r="P21" i="7"/>
  <c r="N21" i="7"/>
  <c r="H21" i="7" a="1"/>
  <c r="H21" i="7" s="1"/>
  <c r="G21" i="7" a="1"/>
  <c r="G21" i="7" s="1"/>
  <c r="F21" i="7" a="1"/>
  <c r="F21" i="7" s="1"/>
  <c r="E21" i="7" a="1"/>
  <c r="E21" i="7" s="1"/>
  <c r="R20" i="7"/>
  <c r="P20" i="7"/>
  <c r="Q22" i="7" s="1"/>
  <c r="N20" i="7"/>
  <c r="H20" i="7" a="1"/>
  <c r="H20" i="7" s="1"/>
  <c r="G20" i="7" a="1"/>
  <c r="G20" i="7" s="1"/>
  <c r="F20" i="7" a="1"/>
  <c r="F20" i="7" s="1"/>
  <c r="E20" i="7" a="1"/>
  <c r="E20" i="7" s="1"/>
  <c r="R19" i="7"/>
  <c r="P19" i="7"/>
  <c r="N19" i="7"/>
  <c r="H19" i="7" a="1"/>
  <c r="H19" i="7" s="1"/>
  <c r="G19" i="7" a="1"/>
  <c r="G19" i="7" s="1"/>
  <c r="F19" i="7"/>
  <c r="F19" i="7" a="1"/>
  <c r="E19" i="7" a="1"/>
  <c r="E19" i="7" s="1"/>
  <c r="R18" i="7"/>
  <c r="P18" i="7"/>
  <c r="N18" i="7"/>
  <c r="H18" i="7" a="1"/>
  <c r="H18" i="7" s="1"/>
  <c r="G18" i="7" a="1"/>
  <c r="G18" i="7" s="1"/>
  <c r="F18" i="7" a="1"/>
  <c r="F18" i="7" s="1"/>
  <c r="E18" i="7" a="1"/>
  <c r="E18" i="7" s="1"/>
  <c r="R17" i="7"/>
  <c r="P17" i="7"/>
  <c r="Q17" i="7" s="1"/>
  <c r="N17" i="7"/>
  <c r="H17" i="7"/>
  <c r="H17" i="7" a="1"/>
  <c r="G17" i="7" a="1"/>
  <c r="G17" i="7" s="1"/>
  <c r="F17" i="7" a="1"/>
  <c r="F17" i="7" s="1"/>
  <c r="E17" i="7" a="1"/>
  <c r="E17" i="7" s="1"/>
  <c r="R16" i="7"/>
  <c r="P16" i="7"/>
  <c r="N16" i="7"/>
  <c r="H16" i="7" a="1"/>
  <c r="H16" i="7" s="1"/>
  <c r="G16" i="7" a="1"/>
  <c r="G16" i="7" s="1"/>
  <c r="F16" i="7" a="1"/>
  <c r="F16" i="7" s="1"/>
  <c r="E16" i="7" a="1"/>
  <c r="E16" i="7" s="1"/>
  <c r="R15" i="7"/>
  <c r="P15" i="7"/>
  <c r="N15" i="7"/>
  <c r="H15" i="7" a="1"/>
  <c r="H15" i="7" s="1"/>
  <c r="G15" i="7" a="1"/>
  <c r="G15" i="7" s="1"/>
  <c r="F15" i="7" a="1"/>
  <c r="F15" i="7" s="1"/>
  <c r="E15" i="7" a="1"/>
  <c r="E15" i="7" s="1"/>
  <c r="R14" i="7"/>
  <c r="P14" i="7"/>
  <c r="Q16" i="7" s="1"/>
  <c r="N14" i="7"/>
  <c r="O16" i="7" s="1"/>
  <c r="H14" i="7" a="1"/>
  <c r="H14" i="7" s="1"/>
  <c r="G14" i="7"/>
  <c r="G14" i="7" a="1"/>
  <c r="F14" i="7" a="1"/>
  <c r="F14" i="7" s="1"/>
  <c r="E14" i="7" a="1"/>
  <c r="E14" i="7" s="1"/>
  <c r="R13" i="7"/>
  <c r="P13" i="7"/>
  <c r="N13" i="7"/>
  <c r="H13" i="7" a="1"/>
  <c r="H13" i="7" s="1"/>
  <c r="G13" i="7" a="1"/>
  <c r="G13" i="7" s="1"/>
  <c r="F13" i="7" a="1"/>
  <c r="F13" i="7" s="1"/>
  <c r="E13" i="7" a="1"/>
  <c r="E13" i="7" s="1"/>
  <c r="R12" i="7"/>
  <c r="P12" i="7"/>
  <c r="N12" i="7"/>
  <c r="H12" i="7" a="1"/>
  <c r="H12" i="7" s="1"/>
  <c r="G12" i="7" a="1"/>
  <c r="G12" i="7" s="1"/>
  <c r="F12" i="7" a="1"/>
  <c r="F12" i="7" s="1"/>
  <c r="E12" i="7" a="1"/>
  <c r="E12" i="7" s="1"/>
  <c r="R11" i="7"/>
  <c r="P11" i="7"/>
  <c r="N11" i="7"/>
  <c r="H11" i="7" a="1"/>
  <c r="H11" i="7" s="1"/>
  <c r="G11" i="7" a="1"/>
  <c r="G11" i="7" s="1"/>
  <c r="F11" i="7" a="1"/>
  <c r="F11" i="7" s="1"/>
  <c r="E11" i="7" a="1"/>
  <c r="E11" i="7" s="1"/>
  <c r="R10" i="7"/>
  <c r="P10" i="7"/>
  <c r="N10" i="7"/>
  <c r="H10" i="7" a="1"/>
  <c r="H10" i="7" s="1"/>
  <c r="G10" i="7" a="1"/>
  <c r="G10" i="7" s="1"/>
  <c r="F10" i="7" a="1"/>
  <c r="F10" i="7" s="1"/>
  <c r="E10" i="7" a="1"/>
  <c r="E10" i="7" s="1"/>
  <c r="R9" i="7"/>
  <c r="P9" i="7"/>
  <c r="N9" i="7"/>
  <c r="H9" i="7" a="1"/>
  <c r="H9" i="7" s="1"/>
  <c r="G9" i="7" a="1"/>
  <c r="G9" i="7" s="1"/>
  <c r="F9" i="7" a="1"/>
  <c r="F9" i="7" s="1"/>
  <c r="E9" i="7" a="1"/>
  <c r="E9" i="7" s="1"/>
  <c r="R8" i="7"/>
  <c r="P8" i="7"/>
  <c r="N8" i="7"/>
  <c r="H8" i="7" a="1"/>
  <c r="H8" i="7" s="1"/>
  <c r="G8" i="7" a="1"/>
  <c r="G8" i="7" s="1"/>
  <c r="F8" i="7" a="1"/>
  <c r="F8" i="7" s="1"/>
  <c r="E8" i="7" a="1"/>
  <c r="E8" i="7" s="1"/>
  <c r="R7" i="7"/>
  <c r="P7" i="7"/>
  <c r="Q9" i="7" s="1"/>
  <c r="N7" i="7"/>
  <c r="H7" i="7" a="1"/>
  <c r="H7" i="7" s="1"/>
  <c r="G7" i="7" a="1"/>
  <c r="G7" i="7" s="1"/>
  <c r="F7" i="7"/>
  <c r="F7" i="7" a="1"/>
  <c r="E7" i="7" a="1"/>
  <c r="E7" i="7" s="1"/>
  <c r="R6" i="7"/>
  <c r="P6" i="7"/>
  <c r="N6" i="7"/>
  <c r="O8" i="7" s="1"/>
  <c r="H6" i="7" a="1"/>
  <c r="H6" i="7" s="1"/>
  <c r="G6" i="7"/>
  <c r="G6" i="7" a="1"/>
  <c r="F6" i="7" a="1"/>
  <c r="F6" i="7" s="1"/>
  <c r="E6" i="7" a="1"/>
  <c r="E6" i="7" s="1"/>
  <c r="R5" i="7"/>
  <c r="P5" i="7"/>
  <c r="N5" i="7"/>
  <c r="H5" i="7" a="1"/>
  <c r="H5" i="7" s="1"/>
  <c r="G5" i="7" a="1"/>
  <c r="G5" i="7" s="1"/>
  <c r="F5" i="7" a="1"/>
  <c r="F5" i="7" s="1"/>
  <c r="E5" i="7" a="1"/>
  <c r="E5" i="7" s="1"/>
  <c r="R4" i="7"/>
  <c r="P4" i="7"/>
  <c r="N4" i="7"/>
  <c r="H4" i="7" a="1"/>
  <c r="H4" i="7" s="1"/>
  <c r="G4" i="7" a="1"/>
  <c r="G4" i="7" s="1"/>
  <c r="F4" i="7" a="1"/>
  <c r="F4" i="7" s="1"/>
  <c r="E4" i="7" a="1"/>
  <c r="E4" i="7" s="1"/>
  <c r="H3" i="7" a="1"/>
  <c r="H3" i="7" s="1"/>
  <c r="G3" i="7" a="1"/>
  <c r="G3" i="7" s="1"/>
  <c r="F3" i="7" a="1"/>
  <c r="F3" i="7" s="1"/>
  <c r="E3" i="7" a="1"/>
  <c r="E3" i="7" s="1"/>
  <c r="H2" i="7" a="1"/>
  <c r="H2" i="7" s="1"/>
  <c r="G2" i="7" a="1"/>
  <c r="G2" i="7" s="1"/>
  <c r="F2" i="7" a="1"/>
  <c r="F2" i="7" s="1"/>
  <c r="E2" i="7" a="1"/>
  <c r="E2" i="7" s="1"/>
  <c r="R244" i="6"/>
  <c r="R245" i="6"/>
  <c r="R4" i="6"/>
  <c r="R5" i="6"/>
  <c r="R6" i="6"/>
  <c r="R7" i="6"/>
  <c r="S9" i="6" s="1"/>
  <c r="R8" i="6"/>
  <c r="R9" i="6"/>
  <c r="R10" i="6"/>
  <c r="S10" i="6" s="1"/>
  <c r="R11" i="6"/>
  <c r="S11" i="6" s="1"/>
  <c r="R12" i="6"/>
  <c r="R13" i="6"/>
  <c r="R14" i="6"/>
  <c r="R15" i="6"/>
  <c r="R16" i="6"/>
  <c r="R17" i="6"/>
  <c r="R18" i="6"/>
  <c r="R19" i="6"/>
  <c r="S21" i="6" s="1"/>
  <c r="R20" i="6"/>
  <c r="R21" i="6"/>
  <c r="R22" i="6"/>
  <c r="S22" i="6" s="1"/>
  <c r="R23" i="6"/>
  <c r="S23" i="6" s="1"/>
  <c r="R24" i="6"/>
  <c r="S26" i="6" s="1"/>
  <c r="R25" i="6"/>
  <c r="R26" i="6"/>
  <c r="R27" i="6"/>
  <c r="R28" i="6"/>
  <c r="R29" i="6"/>
  <c r="R30" i="6"/>
  <c r="R31" i="6"/>
  <c r="S33" i="6" s="1"/>
  <c r="R32" i="6"/>
  <c r="R33" i="6"/>
  <c r="R34" i="6"/>
  <c r="S34" i="6" s="1"/>
  <c r="R35" i="6"/>
  <c r="S35" i="6" s="1"/>
  <c r="R36" i="6"/>
  <c r="S38" i="6" s="1"/>
  <c r="R37" i="6"/>
  <c r="R38" i="6"/>
  <c r="R39" i="6"/>
  <c r="R40" i="6"/>
  <c r="R41" i="6"/>
  <c r="R42" i="6"/>
  <c r="R43" i="6"/>
  <c r="S45" i="6" s="1"/>
  <c r="R44" i="6"/>
  <c r="R45" i="6"/>
  <c r="R46" i="6"/>
  <c r="S46" i="6" s="1"/>
  <c r="R47" i="6"/>
  <c r="S47" i="6" s="1"/>
  <c r="R48" i="6"/>
  <c r="S50" i="6" s="1"/>
  <c r="R49" i="6"/>
  <c r="R50" i="6"/>
  <c r="R51" i="6"/>
  <c r="R52" i="6"/>
  <c r="R53" i="6"/>
  <c r="R54" i="6"/>
  <c r="R55" i="6"/>
  <c r="S57" i="6" s="1"/>
  <c r="R56" i="6"/>
  <c r="R57" i="6"/>
  <c r="R58" i="6"/>
  <c r="S58" i="6" s="1"/>
  <c r="R59" i="6"/>
  <c r="S59" i="6" s="1"/>
  <c r="R60" i="6"/>
  <c r="S62" i="6" s="1"/>
  <c r="R61" i="6"/>
  <c r="R62" i="6"/>
  <c r="R63" i="6"/>
  <c r="R64" i="6"/>
  <c r="R65" i="6"/>
  <c r="R66" i="6"/>
  <c r="R67" i="6"/>
  <c r="S69" i="6" s="1"/>
  <c r="R68" i="6"/>
  <c r="R69" i="6"/>
  <c r="R70" i="6"/>
  <c r="S70" i="6" s="1"/>
  <c r="R71" i="6"/>
  <c r="S71" i="6" s="1"/>
  <c r="R72" i="6"/>
  <c r="S74" i="6" s="1"/>
  <c r="R73" i="6"/>
  <c r="R74" i="6"/>
  <c r="R75" i="6"/>
  <c r="R76" i="6"/>
  <c r="R77" i="6"/>
  <c r="R78" i="6"/>
  <c r="R79" i="6"/>
  <c r="S81" i="6" s="1"/>
  <c r="R80" i="6"/>
  <c r="R81" i="6"/>
  <c r="R82" i="6"/>
  <c r="S82" i="6" s="1"/>
  <c r="R83" i="6"/>
  <c r="S83" i="6" s="1"/>
  <c r="R84" i="6"/>
  <c r="S86" i="6" s="1"/>
  <c r="R85" i="6"/>
  <c r="R86" i="6"/>
  <c r="R87" i="6"/>
  <c r="R88" i="6"/>
  <c r="R89" i="6"/>
  <c r="R90" i="6"/>
  <c r="R91" i="6"/>
  <c r="S93" i="6" s="1"/>
  <c r="R92" i="6"/>
  <c r="R93" i="6"/>
  <c r="R94" i="6"/>
  <c r="S94" i="6" s="1"/>
  <c r="R95" i="6"/>
  <c r="S95" i="6" s="1"/>
  <c r="R96" i="6"/>
  <c r="S98" i="6" s="1"/>
  <c r="R97" i="6"/>
  <c r="R98" i="6"/>
  <c r="R99" i="6"/>
  <c r="R100" i="6"/>
  <c r="R101" i="6"/>
  <c r="R102" i="6"/>
  <c r="R103" i="6"/>
  <c r="S105" i="6" s="1"/>
  <c r="R104" i="6"/>
  <c r="R105" i="6"/>
  <c r="R106" i="6"/>
  <c r="S106" i="6" s="1"/>
  <c r="R107" i="6"/>
  <c r="S107" i="6" s="1"/>
  <c r="R108" i="6"/>
  <c r="S110" i="6" s="1"/>
  <c r="R109" i="6"/>
  <c r="R110" i="6"/>
  <c r="R111" i="6"/>
  <c r="R112" i="6"/>
  <c r="R113" i="6"/>
  <c r="R114" i="6"/>
  <c r="R115" i="6"/>
  <c r="S117" i="6" s="1"/>
  <c r="R116" i="6"/>
  <c r="R117" i="6"/>
  <c r="R118" i="6"/>
  <c r="S118" i="6" s="1"/>
  <c r="R119" i="6"/>
  <c r="S119" i="6" s="1"/>
  <c r="R120" i="6"/>
  <c r="S122" i="6" s="1"/>
  <c r="R121" i="6"/>
  <c r="R122" i="6"/>
  <c r="R123" i="6"/>
  <c r="R124" i="6"/>
  <c r="R125" i="6"/>
  <c r="R126" i="6"/>
  <c r="R127" i="6"/>
  <c r="S129" i="6" s="1"/>
  <c r="R128" i="6"/>
  <c r="R129" i="6"/>
  <c r="R130" i="6"/>
  <c r="S130" i="6" s="1"/>
  <c r="R131" i="6"/>
  <c r="S131" i="6" s="1"/>
  <c r="R132" i="6"/>
  <c r="S134" i="6" s="1"/>
  <c r="R133" i="6"/>
  <c r="R134" i="6"/>
  <c r="R135" i="6"/>
  <c r="R136" i="6"/>
  <c r="R137" i="6"/>
  <c r="R138" i="6"/>
  <c r="R139" i="6"/>
  <c r="S141" i="6" s="1"/>
  <c r="R140" i="6"/>
  <c r="R141" i="6"/>
  <c r="R142" i="6"/>
  <c r="S142" i="6" s="1"/>
  <c r="R143" i="6"/>
  <c r="S143" i="6" s="1"/>
  <c r="R144" i="6"/>
  <c r="S146" i="6" s="1"/>
  <c r="R145" i="6"/>
  <c r="R146" i="6"/>
  <c r="R147" i="6"/>
  <c r="R148" i="6"/>
  <c r="R149" i="6"/>
  <c r="R150" i="6"/>
  <c r="R151" i="6"/>
  <c r="S153" i="6" s="1"/>
  <c r="R152" i="6"/>
  <c r="R153" i="6"/>
  <c r="R154" i="6"/>
  <c r="S154" i="6" s="1"/>
  <c r="R155" i="6"/>
  <c r="S155" i="6" s="1"/>
  <c r="R156" i="6"/>
  <c r="S158" i="6" s="1"/>
  <c r="R157" i="6"/>
  <c r="R158" i="6"/>
  <c r="R159" i="6"/>
  <c r="R160" i="6"/>
  <c r="R161" i="6"/>
  <c r="R162" i="6"/>
  <c r="R163" i="6"/>
  <c r="S165" i="6" s="1"/>
  <c r="R164" i="6"/>
  <c r="R165" i="6"/>
  <c r="R166" i="6"/>
  <c r="S166" i="6" s="1"/>
  <c r="R167" i="6"/>
  <c r="S167" i="6" s="1"/>
  <c r="R168" i="6"/>
  <c r="S170" i="6" s="1"/>
  <c r="R169" i="6"/>
  <c r="R170" i="6"/>
  <c r="R171" i="6"/>
  <c r="R172" i="6"/>
  <c r="R173" i="6"/>
  <c r="R174" i="6"/>
  <c r="R175" i="6"/>
  <c r="S177" i="6" s="1"/>
  <c r="R176" i="6"/>
  <c r="R177" i="6"/>
  <c r="R178" i="6"/>
  <c r="S178" i="6" s="1"/>
  <c r="R179" i="6"/>
  <c r="S179" i="6" s="1"/>
  <c r="R180" i="6"/>
  <c r="S182" i="6" s="1"/>
  <c r="R181" i="6"/>
  <c r="R182" i="6"/>
  <c r="R183" i="6"/>
  <c r="R184" i="6"/>
  <c r="R185" i="6"/>
  <c r="R186" i="6"/>
  <c r="R187" i="6"/>
  <c r="S189" i="6" s="1"/>
  <c r="R188" i="6"/>
  <c r="R189" i="6"/>
  <c r="R190" i="6"/>
  <c r="S190" i="6" s="1"/>
  <c r="R191" i="6"/>
  <c r="S191" i="6" s="1"/>
  <c r="R192" i="6"/>
  <c r="S194" i="6" s="1"/>
  <c r="R193" i="6"/>
  <c r="R194" i="6"/>
  <c r="R195" i="6"/>
  <c r="R196" i="6"/>
  <c r="R197" i="6"/>
  <c r="R198" i="6"/>
  <c r="R199" i="6"/>
  <c r="S201" i="6" s="1"/>
  <c r="R200" i="6"/>
  <c r="R201" i="6"/>
  <c r="R202" i="6"/>
  <c r="S202" i="6" s="1"/>
  <c r="R203" i="6"/>
  <c r="S203" i="6" s="1"/>
  <c r="R204" i="6"/>
  <c r="S206" i="6" s="1"/>
  <c r="R205" i="6"/>
  <c r="R206" i="6"/>
  <c r="R207" i="6"/>
  <c r="R208" i="6"/>
  <c r="R209" i="6"/>
  <c r="R210" i="6"/>
  <c r="R211" i="6"/>
  <c r="S213" i="6" s="1"/>
  <c r="R212" i="6"/>
  <c r="R213" i="6"/>
  <c r="R214" i="6"/>
  <c r="S214" i="6" s="1"/>
  <c r="R215" i="6"/>
  <c r="S215" i="6" s="1"/>
  <c r="R216" i="6"/>
  <c r="S218" i="6" s="1"/>
  <c r="R217" i="6"/>
  <c r="R218" i="6"/>
  <c r="R219" i="6"/>
  <c r="R220" i="6"/>
  <c r="R221" i="6"/>
  <c r="R222" i="6"/>
  <c r="R223" i="6"/>
  <c r="S225" i="6" s="1"/>
  <c r="R224" i="6"/>
  <c r="R225" i="6"/>
  <c r="R226" i="6"/>
  <c r="S226" i="6" s="1"/>
  <c r="R227" i="6"/>
  <c r="S227" i="6" s="1"/>
  <c r="R228" i="6"/>
  <c r="S230" i="6" s="1"/>
  <c r="R229" i="6"/>
  <c r="R230" i="6"/>
  <c r="R231" i="6"/>
  <c r="R232" i="6"/>
  <c r="R233" i="6"/>
  <c r="R234" i="6"/>
  <c r="R235" i="6"/>
  <c r="S237" i="6" s="1"/>
  <c r="R236" i="6"/>
  <c r="R237" i="6"/>
  <c r="R238" i="6"/>
  <c r="S238" i="6" s="1"/>
  <c r="R239" i="6"/>
  <c r="S239" i="6" s="1"/>
  <c r="R240" i="6"/>
  <c r="S242" i="6" s="1"/>
  <c r="R241" i="6"/>
  <c r="R242" i="6"/>
  <c r="S244" i="6" s="1"/>
  <c r="R243" i="6"/>
  <c r="S243" i="6" s="1"/>
  <c r="P244" i="6"/>
  <c r="P245" i="6"/>
  <c r="N244" i="6"/>
  <c r="N245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W4" i="7"/>
  <c r="U22" i="6" l="1"/>
  <c r="Y22" i="6" s="1"/>
  <c r="W22" i="6"/>
  <c r="Q196" i="6"/>
  <c r="Q124" i="6"/>
  <c r="Q100" i="6"/>
  <c r="Q40" i="6"/>
  <c r="S236" i="6"/>
  <c r="S224" i="6"/>
  <c r="S212" i="6"/>
  <c r="S200" i="6"/>
  <c r="S188" i="6"/>
  <c r="S176" i="6"/>
  <c r="S164" i="6"/>
  <c r="S152" i="6"/>
  <c r="S140" i="6"/>
  <c r="S128" i="6"/>
  <c r="S116" i="6"/>
  <c r="S104" i="6"/>
  <c r="S92" i="6"/>
  <c r="S80" i="6"/>
  <c r="S68" i="6"/>
  <c r="S56" i="6"/>
  <c r="S44" i="6"/>
  <c r="S32" i="6"/>
  <c r="S20" i="6"/>
  <c r="S8" i="6"/>
  <c r="Q148" i="6"/>
  <c r="Q219" i="6"/>
  <c r="Q183" i="6"/>
  <c r="Q99" i="6"/>
  <c r="Q87" i="6"/>
  <c r="Q75" i="6"/>
  <c r="Q63" i="6"/>
  <c r="Q51" i="6"/>
  <c r="Q39" i="6"/>
  <c r="Q15" i="6"/>
  <c r="S235" i="6"/>
  <c r="S223" i="6"/>
  <c r="S211" i="6"/>
  <c r="S199" i="6"/>
  <c r="S187" i="6"/>
  <c r="S175" i="6"/>
  <c r="S163" i="6"/>
  <c r="S151" i="6"/>
  <c r="S139" i="6"/>
  <c r="S127" i="6"/>
  <c r="S115" i="6"/>
  <c r="S103" i="6"/>
  <c r="S91" i="6"/>
  <c r="S79" i="6"/>
  <c r="S67" i="6"/>
  <c r="S55" i="6"/>
  <c r="S43" i="6"/>
  <c r="S31" i="6"/>
  <c r="S19" i="6"/>
  <c r="S7" i="6"/>
  <c r="O244" i="6"/>
  <c r="Q208" i="6"/>
  <c r="Q76" i="6"/>
  <c r="Q135" i="6"/>
  <c r="Q230" i="6"/>
  <c r="Q206" i="6"/>
  <c r="Q194" i="6"/>
  <c r="Q182" i="6"/>
  <c r="Q170" i="6"/>
  <c r="Q158" i="6"/>
  <c r="Q146" i="6"/>
  <c r="Q134" i="6"/>
  <c r="Q122" i="6"/>
  <c r="Q110" i="6"/>
  <c r="Q98" i="6"/>
  <c r="Q86" i="6"/>
  <c r="Q74" i="6"/>
  <c r="Q62" i="6"/>
  <c r="Q50" i="6"/>
  <c r="Q38" i="6"/>
  <c r="Q26" i="6"/>
  <c r="Q14" i="6"/>
  <c r="S234" i="6"/>
  <c r="S222" i="6"/>
  <c r="S210" i="6"/>
  <c r="S198" i="6"/>
  <c r="S186" i="6"/>
  <c r="S174" i="6"/>
  <c r="S162" i="6"/>
  <c r="S150" i="6"/>
  <c r="S138" i="6"/>
  <c r="S126" i="6"/>
  <c r="S114" i="6"/>
  <c r="S102" i="6"/>
  <c r="S90" i="6"/>
  <c r="S78" i="6"/>
  <c r="S66" i="6"/>
  <c r="S54" i="6"/>
  <c r="S42" i="6"/>
  <c r="S30" i="6"/>
  <c r="S18" i="6"/>
  <c r="S6" i="6"/>
  <c r="Q220" i="6"/>
  <c r="Q88" i="6"/>
  <c r="Q243" i="6"/>
  <c r="Q147" i="6"/>
  <c r="Q218" i="6"/>
  <c r="S233" i="6"/>
  <c r="S221" i="6"/>
  <c r="S209" i="6"/>
  <c r="S197" i="6"/>
  <c r="S185" i="6"/>
  <c r="S173" i="6"/>
  <c r="S161" i="6"/>
  <c r="S149" i="6"/>
  <c r="S137" i="6"/>
  <c r="S125" i="6"/>
  <c r="S113" i="6"/>
  <c r="S101" i="6"/>
  <c r="S89" i="6"/>
  <c r="S77" i="6"/>
  <c r="S65" i="6"/>
  <c r="S53" i="6"/>
  <c r="S41" i="6"/>
  <c r="S29" i="6"/>
  <c r="S17" i="6"/>
  <c r="Q160" i="6"/>
  <c r="Q195" i="6"/>
  <c r="Q232" i="6"/>
  <c r="Q172" i="6"/>
  <c r="Q64" i="6"/>
  <c r="Q231" i="6"/>
  <c r="Q171" i="6"/>
  <c r="Q242" i="6"/>
  <c r="S245" i="6"/>
  <c r="Q112" i="6"/>
  <c r="Q111" i="6"/>
  <c r="S14" i="6"/>
  <c r="Q123" i="6"/>
  <c r="Q136" i="6"/>
  <c r="Q207" i="6"/>
  <c r="O245" i="6"/>
  <c r="Q184" i="6"/>
  <c r="Q52" i="6"/>
  <c r="Q159" i="6"/>
  <c r="S97" i="7"/>
  <c r="S154" i="7"/>
  <c r="Q225" i="7"/>
  <c r="O10" i="7"/>
  <c r="O28" i="7"/>
  <c r="O54" i="7"/>
  <c r="S90" i="7"/>
  <c r="Q103" i="7"/>
  <c r="O125" i="7"/>
  <c r="Q161" i="7"/>
  <c r="O164" i="7"/>
  <c r="O168" i="7"/>
  <c r="S191" i="7"/>
  <c r="Q222" i="7"/>
  <c r="Q35" i="7"/>
  <c r="O18" i="7"/>
  <c r="O19" i="7"/>
  <c r="O24" i="7"/>
  <c r="S78" i="7"/>
  <c r="O84" i="7"/>
  <c r="S95" i="7"/>
  <c r="S108" i="7"/>
  <c r="S138" i="7"/>
  <c r="O156" i="7"/>
  <c r="S161" i="7"/>
  <c r="Q168" i="7"/>
  <c r="Q209" i="7"/>
  <c r="S22" i="7"/>
  <c r="S132" i="7"/>
  <c r="S192" i="7"/>
  <c r="S28" i="7"/>
  <c r="S29" i="7"/>
  <c r="O34" i="7"/>
  <c r="S76" i="7"/>
  <c r="Q84" i="7"/>
  <c r="Q98" i="7"/>
  <c r="S125" i="7"/>
  <c r="Q131" i="7"/>
  <c r="O141" i="7"/>
  <c r="Q145" i="7"/>
  <c r="S166" i="7"/>
  <c r="O175" i="7"/>
  <c r="O184" i="7"/>
  <c r="Q217" i="7"/>
  <c r="S233" i="7"/>
  <c r="Q243" i="7"/>
  <c r="Q40" i="7"/>
  <c r="S40" i="7"/>
  <c r="S106" i="7"/>
  <c r="S137" i="7"/>
  <c r="Q144" i="7"/>
  <c r="O203" i="7"/>
  <c r="Q137" i="7"/>
  <c r="S10" i="7"/>
  <c r="O42" i="7"/>
  <c r="O46" i="7"/>
  <c r="Q80" i="7"/>
  <c r="Q92" i="7"/>
  <c r="S144" i="7"/>
  <c r="O147" i="7"/>
  <c r="O174" i="7"/>
  <c r="Q232" i="7"/>
  <c r="Q33" i="7"/>
  <c r="O36" i="7"/>
  <c r="O39" i="7"/>
  <c r="Q46" i="7"/>
  <c r="O61" i="7"/>
  <c r="Q69" i="7"/>
  <c r="Q91" i="7"/>
  <c r="O104" i="7"/>
  <c r="Q121" i="7"/>
  <c r="S130" i="7"/>
  <c r="O140" i="7"/>
  <c r="O200" i="7"/>
  <c r="Q241" i="7"/>
  <c r="S87" i="7"/>
  <c r="S9" i="7"/>
  <c r="O12" i="7"/>
  <c r="Q61" i="7"/>
  <c r="O115" i="7"/>
  <c r="S120" i="7"/>
  <c r="O126" i="7"/>
  <c r="O129" i="7"/>
  <c r="Q155" i="7"/>
  <c r="O170" i="7"/>
  <c r="Q177" i="7"/>
  <c r="S182" i="7"/>
  <c r="O197" i="7"/>
  <c r="Q200" i="7"/>
  <c r="S213" i="7"/>
  <c r="S228" i="7"/>
  <c r="Q216" i="7"/>
  <c r="Q67" i="7"/>
  <c r="S16" i="7"/>
  <c r="O30" i="7"/>
  <c r="Q47" i="7"/>
  <c r="Q52" i="7"/>
  <c r="Q58" i="7"/>
  <c r="S61" i="7"/>
  <c r="O77" i="7"/>
  <c r="O102" i="7"/>
  <c r="S118" i="7"/>
  <c r="O135" i="7"/>
  <c r="Q143" i="7"/>
  <c r="Q151" i="7"/>
  <c r="S177" i="7"/>
  <c r="O179" i="7"/>
  <c r="Q197" i="7"/>
  <c r="S223" i="7"/>
  <c r="Q226" i="7"/>
  <c r="O239" i="7"/>
  <c r="O235" i="7"/>
  <c r="S41" i="7"/>
  <c r="Q8" i="7"/>
  <c r="O74" i="7"/>
  <c r="Q77" i="7"/>
  <c r="O150" i="7"/>
  <c r="Q162" i="7"/>
  <c r="Q179" i="7"/>
  <c r="S210" i="7"/>
  <c r="S226" i="7"/>
  <c r="Q239" i="7"/>
  <c r="O222" i="7"/>
  <c r="O220" i="7"/>
  <c r="Q11" i="7"/>
  <c r="O218" i="7"/>
  <c r="S242" i="7"/>
  <c r="O86" i="7"/>
  <c r="O87" i="7"/>
  <c r="Q149" i="7"/>
  <c r="O202" i="7"/>
  <c r="S15" i="7"/>
  <c r="S11" i="7"/>
  <c r="O22" i="7"/>
  <c r="Q28" i="7"/>
  <c r="Q34" i="7"/>
  <c r="O40" i="7"/>
  <c r="O58" i="7"/>
  <c r="Q68" i="7"/>
  <c r="Q71" i="7"/>
  <c r="Q97" i="7"/>
  <c r="Q123" i="7"/>
  <c r="S126" i="7"/>
  <c r="Q130" i="7"/>
  <c r="S131" i="7"/>
  <c r="O137" i="7"/>
  <c r="S155" i="7"/>
  <c r="O177" i="7"/>
  <c r="Q186" i="7"/>
  <c r="Q210" i="7"/>
  <c r="O213" i="7"/>
  <c r="S124" i="7"/>
  <c r="Q134" i="7"/>
  <c r="S148" i="7"/>
  <c r="O163" i="7"/>
  <c r="O162" i="7"/>
  <c r="Q201" i="7"/>
  <c r="S224" i="7"/>
  <c r="O51" i="7"/>
  <c r="S8" i="7"/>
  <c r="O11" i="7"/>
  <c r="O20" i="7"/>
  <c r="S21" i="7"/>
  <c r="Q30" i="7"/>
  <c r="S39" i="7"/>
  <c r="Q45" i="7"/>
  <c r="Q51" i="7"/>
  <c r="O57" i="7"/>
  <c r="S64" i="7"/>
  <c r="S77" i="7"/>
  <c r="Q79" i="7"/>
  <c r="Q83" i="7"/>
  <c r="O92" i="7"/>
  <c r="S94" i="7"/>
  <c r="O97" i="7"/>
  <c r="O108" i="7"/>
  <c r="S129" i="7"/>
  <c r="O145" i="7"/>
  <c r="S149" i="7"/>
  <c r="S167" i="7"/>
  <c r="O176" i="7"/>
  <c r="S179" i="7"/>
  <c r="Q182" i="7"/>
  <c r="O193" i="7"/>
  <c r="O194" i="7"/>
  <c r="O199" i="7"/>
  <c r="S203" i="7"/>
  <c r="S204" i="7"/>
  <c r="O215" i="7"/>
  <c r="S232" i="7"/>
  <c r="O236" i="7"/>
  <c r="S240" i="7"/>
  <c r="Q21" i="7"/>
  <c r="S27" i="7"/>
  <c r="S33" i="7"/>
  <c r="Q39" i="7"/>
  <c r="O45" i="7"/>
  <c r="O15" i="7"/>
  <c r="Q26" i="7"/>
  <c r="S32" i="7"/>
  <c r="Q36" i="7"/>
  <c r="S45" i="7"/>
  <c r="S51" i="7"/>
  <c r="Q57" i="7"/>
  <c r="O60" i="7"/>
  <c r="S66" i="7"/>
  <c r="Q70" i="7"/>
  <c r="O76" i="7"/>
  <c r="Q85" i="7"/>
  <c r="Q101" i="7"/>
  <c r="Q108" i="7"/>
  <c r="O110" i="7"/>
  <c r="O114" i="7"/>
  <c r="O120" i="7"/>
  <c r="O123" i="7"/>
  <c r="O128" i="7"/>
  <c r="O144" i="7"/>
  <c r="Q176" i="7"/>
  <c r="O181" i="7"/>
  <c r="O190" i="7"/>
  <c r="Q196" i="7"/>
  <c r="S209" i="7"/>
  <c r="Q215" i="7"/>
  <c r="O221" i="7"/>
  <c r="O228" i="7"/>
  <c r="O234" i="7"/>
  <c r="Q238" i="7"/>
  <c r="O241" i="7"/>
  <c r="O245" i="7"/>
  <c r="Q15" i="7"/>
  <c r="Q20" i="7"/>
  <c r="S26" i="7"/>
  <c r="S38" i="7"/>
  <c r="Q42" i="7"/>
  <c r="Q48" i="7"/>
  <c r="S70" i="7"/>
  <c r="S72" i="7"/>
  <c r="S101" i="7"/>
  <c r="Q114" i="7"/>
  <c r="Q120" i="7"/>
  <c r="O133" i="7"/>
  <c r="S176" i="7"/>
  <c r="S196" i="7"/>
  <c r="O205" i="7"/>
  <c r="S215" i="7"/>
  <c r="Q218" i="7"/>
  <c r="Q221" i="7"/>
  <c r="S225" i="7"/>
  <c r="Q228" i="7"/>
  <c r="O231" i="7"/>
  <c r="O232" i="7"/>
  <c r="S238" i="7"/>
  <c r="Q245" i="7"/>
  <c r="S20" i="7"/>
  <c r="S44" i="7"/>
  <c r="S50" i="7"/>
  <c r="Q54" i="7"/>
  <c r="O63" i="7"/>
  <c r="S89" i="7"/>
  <c r="S93" i="7"/>
  <c r="O96" i="7"/>
  <c r="Q128" i="7"/>
  <c r="S160" i="7"/>
  <c r="Q175" i="7"/>
  <c r="O178" i="7"/>
  <c r="S190" i="7"/>
  <c r="S194" i="7"/>
  <c r="O198" i="7"/>
  <c r="Q202" i="7"/>
  <c r="Q208" i="7"/>
  <c r="O211" i="7"/>
  <c r="Q219" i="7"/>
  <c r="Q234" i="7"/>
  <c r="S241" i="7"/>
  <c r="Q7" i="7"/>
  <c r="S7" i="7"/>
  <c r="S25" i="7"/>
  <c r="S56" i="7"/>
  <c r="O59" i="7"/>
  <c r="Q82" i="7"/>
  <c r="O85" i="7"/>
  <c r="Q96" i="7"/>
  <c r="O105" i="7"/>
  <c r="O132" i="7"/>
  <c r="S175" i="7"/>
  <c r="S208" i="7"/>
  <c r="O212" i="7"/>
  <c r="O217" i="7"/>
  <c r="S221" i="7"/>
  <c r="O227" i="7"/>
  <c r="S231" i="7"/>
  <c r="Q235" i="7"/>
  <c r="O240" i="7"/>
  <c r="O244" i="7"/>
  <c r="S245" i="7"/>
  <c r="Q136" i="7"/>
  <c r="Q6" i="7"/>
  <c r="Q10" i="7"/>
  <c r="Q12" i="7"/>
  <c r="S17" i="7"/>
  <c r="O29" i="7"/>
  <c r="O35" i="7"/>
  <c r="S49" i="7"/>
  <c r="S53" i="7"/>
  <c r="S63" i="7"/>
  <c r="O75" i="7"/>
  <c r="O78" i="7"/>
  <c r="Q107" i="7"/>
  <c r="O111" i="7"/>
  <c r="O117" i="7"/>
  <c r="O122" i="7"/>
  <c r="Q132" i="7"/>
  <c r="O139" i="7"/>
  <c r="S143" i="7"/>
  <c r="Q156" i="7"/>
  <c r="S178" i="7"/>
  <c r="S187" i="7"/>
  <c r="O192" i="7"/>
  <c r="Q198" i="7"/>
  <c r="O204" i="7"/>
  <c r="S206" i="7"/>
  <c r="Q214" i="7"/>
  <c r="S222" i="7"/>
  <c r="Q227" i="7"/>
  <c r="S237" i="7"/>
  <c r="O238" i="7"/>
  <c r="Q244" i="7"/>
  <c r="O14" i="7"/>
  <c r="S6" i="7"/>
  <c r="S14" i="7"/>
  <c r="O23" i="7"/>
  <c r="O41" i="7"/>
  <c r="O62" i="7"/>
  <c r="O65" i="7"/>
  <c r="Q78" i="7"/>
  <c r="S85" i="7"/>
  <c r="S88" i="7"/>
  <c r="O91" i="7"/>
  <c r="O98" i="7"/>
  <c r="S100" i="7"/>
  <c r="O103" i="7"/>
  <c r="S107" i="7"/>
  <c r="Q109" i="7"/>
  <c r="Q113" i="7"/>
  <c r="O116" i="7"/>
  <c r="Q119" i="7"/>
  <c r="Q122" i="7"/>
  <c r="Q127" i="7"/>
  <c r="O138" i="7"/>
  <c r="Q173" i="7"/>
  <c r="O183" i="7"/>
  <c r="O186" i="7"/>
  <c r="Q192" i="7"/>
  <c r="S195" i="7"/>
  <c r="Q199" i="7"/>
  <c r="S214" i="7"/>
  <c r="O233" i="7"/>
  <c r="Q240" i="7"/>
  <c r="S244" i="7"/>
  <c r="O6" i="7"/>
  <c r="O7" i="7"/>
  <c r="O17" i="7"/>
  <c r="O47" i="7"/>
  <c r="O53" i="7"/>
  <c r="Q62" i="7"/>
  <c r="O68" i="7"/>
  <c r="O71" i="7"/>
  <c r="S75" i="7"/>
  <c r="O80" i="7"/>
  <c r="S113" i="7"/>
  <c r="Q115" i="7"/>
  <c r="S119" i="7"/>
  <c r="S127" i="7"/>
  <c r="Q138" i="7"/>
  <c r="O151" i="7"/>
  <c r="O169" i="7"/>
  <c r="S201" i="7"/>
  <c r="Q204" i="7"/>
  <c r="Q205" i="7"/>
  <c r="O210" i="7"/>
  <c r="O216" i="7"/>
  <c r="Q220" i="7"/>
  <c r="O223" i="7"/>
  <c r="S227" i="7"/>
  <c r="Q233" i="7"/>
  <c r="O13" i="7"/>
  <c r="S23" i="7"/>
  <c r="O43" i="7"/>
  <c r="Q76" i="7"/>
  <c r="Q55" i="7"/>
  <c r="Q59" i="7"/>
  <c r="Q60" i="7"/>
  <c r="O67" i="7"/>
  <c r="S67" i="7"/>
  <c r="Q74" i="7"/>
  <c r="O81" i="7"/>
  <c r="O90" i="7"/>
  <c r="S99" i="7"/>
  <c r="O107" i="7"/>
  <c r="O106" i="7"/>
  <c r="Q191" i="7"/>
  <c r="Q189" i="7"/>
  <c r="Q18" i="7"/>
  <c r="O37" i="7"/>
  <c r="O56" i="7"/>
  <c r="S91" i="7"/>
  <c r="S12" i="7"/>
  <c r="Q13" i="7"/>
  <c r="S18" i="7"/>
  <c r="Q19" i="7"/>
  <c r="S24" i="7"/>
  <c r="Q25" i="7"/>
  <c r="O26" i="7"/>
  <c r="S30" i="7"/>
  <c r="Q31" i="7"/>
  <c r="O32" i="7"/>
  <c r="S36" i="7"/>
  <c r="Q37" i="7"/>
  <c r="O38" i="7"/>
  <c r="S42" i="7"/>
  <c r="Q43" i="7"/>
  <c r="O44" i="7"/>
  <c r="S48" i="7"/>
  <c r="Q49" i="7"/>
  <c r="O50" i="7"/>
  <c r="S54" i="7"/>
  <c r="S57" i="7"/>
  <c r="Q56" i="7"/>
  <c r="O66" i="7"/>
  <c r="O89" i="7"/>
  <c r="O88" i="7"/>
  <c r="O226" i="7"/>
  <c r="O224" i="7"/>
  <c r="Q24" i="7"/>
  <c r="O49" i="7"/>
  <c r="Q75" i="7"/>
  <c r="S55" i="7"/>
  <c r="S59" i="7"/>
  <c r="O64" i="7"/>
  <c r="S74" i="7"/>
  <c r="Q81" i="7"/>
  <c r="S123" i="7"/>
  <c r="Q148" i="7"/>
  <c r="Q147" i="7"/>
  <c r="Q146" i="7"/>
  <c r="Q166" i="7"/>
  <c r="Q165" i="7"/>
  <c r="Q164" i="7"/>
  <c r="S35" i="7"/>
  <c r="S47" i="7"/>
  <c r="S98" i="7"/>
  <c r="O9" i="7"/>
  <c r="S13" i="7"/>
  <c r="Q14" i="7"/>
  <c r="S19" i="7"/>
  <c r="O21" i="7"/>
  <c r="O27" i="7"/>
  <c r="S31" i="7"/>
  <c r="Q32" i="7"/>
  <c r="O33" i="7"/>
  <c r="Q38" i="7"/>
  <c r="S43" i="7"/>
  <c r="Q44" i="7"/>
  <c r="Q50" i="7"/>
  <c r="Q66" i="7"/>
  <c r="O73" i="7"/>
  <c r="S83" i="7"/>
  <c r="Q89" i="7"/>
  <c r="O95" i="7"/>
  <c r="O94" i="7"/>
  <c r="S111" i="7"/>
  <c r="S110" i="7"/>
  <c r="Q118" i="7"/>
  <c r="Q117" i="7"/>
  <c r="S147" i="7"/>
  <c r="S146" i="7"/>
  <c r="S145" i="7"/>
  <c r="S165" i="7"/>
  <c r="S164" i="7"/>
  <c r="S163" i="7"/>
  <c r="Q112" i="7"/>
  <c r="Q111" i="7"/>
  <c r="Q65" i="7"/>
  <c r="O72" i="7"/>
  <c r="S82" i="7"/>
  <c r="Q88" i="7"/>
  <c r="Q87" i="7"/>
  <c r="O93" i="7"/>
  <c r="Q106" i="7"/>
  <c r="Q105" i="7"/>
  <c r="S109" i="7"/>
  <c r="Q116" i="7"/>
  <c r="O119" i="7"/>
  <c r="O118" i="7"/>
  <c r="Q63" i="7"/>
  <c r="O70" i="7"/>
  <c r="S81" i="7"/>
  <c r="S80" i="7"/>
  <c r="Q86" i="7"/>
  <c r="Q95" i="7"/>
  <c r="O101" i="7"/>
  <c r="O100" i="7"/>
  <c r="Q104" i="7"/>
  <c r="O83" i="7"/>
  <c r="Q213" i="7"/>
  <c r="Q211" i="7"/>
  <c r="O55" i="7"/>
  <c r="S65" i="7"/>
  <c r="Q72" i="7"/>
  <c r="O79" i="7"/>
  <c r="S79" i="7"/>
  <c r="Q94" i="7"/>
  <c r="Q93" i="7"/>
  <c r="O99" i="7"/>
  <c r="O113" i="7"/>
  <c r="O112" i="7"/>
  <c r="Q126" i="7"/>
  <c r="Q125" i="7"/>
  <c r="O131" i="7"/>
  <c r="O130" i="7"/>
  <c r="S86" i="7"/>
  <c r="S68" i="7"/>
  <c r="O82" i="7"/>
  <c r="S122" i="7"/>
  <c r="Q100" i="7"/>
  <c r="Q99" i="7"/>
  <c r="S105" i="7"/>
  <c r="S104" i="7"/>
  <c r="S117" i="7"/>
  <c r="S116" i="7"/>
  <c r="S69" i="7"/>
  <c r="S236" i="7"/>
  <c r="S234" i="7"/>
  <c r="S92" i="7"/>
  <c r="S103" i="7"/>
  <c r="S115" i="7"/>
  <c r="O161" i="7"/>
  <c r="O160" i="7"/>
  <c r="O159" i="7"/>
  <c r="O143" i="7"/>
  <c r="O142" i="7"/>
  <c r="S200" i="7"/>
  <c r="S198" i="7"/>
  <c r="S128" i="7"/>
  <c r="O136" i="7"/>
  <c r="Q160" i="7"/>
  <c r="Q159" i="7"/>
  <c r="Q158" i="7"/>
  <c r="Q135" i="7"/>
  <c r="Q142" i="7"/>
  <c r="Q141" i="7"/>
  <c r="Q140" i="7"/>
  <c r="S159" i="7"/>
  <c r="S158" i="7"/>
  <c r="S157" i="7"/>
  <c r="O173" i="7"/>
  <c r="O172" i="7"/>
  <c r="O171" i="7"/>
  <c r="Q181" i="7"/>
  <c r="S134" i="7"/>
  <c r="S141" i="7"/>
  <c r="S140" i="7"/>
  <c r="S139" i="7"/>
  <c r="O155" i="7"/>
  <c r="O154" i="7"/>
  <c r="O153" i="7"/>
  <c r="O208" i="7"/>
  <c r="O206" i="7"/>
  <c r="S135" i="7"/>
  <c r="Q172" i="7"/>
  <c r="Q171" i="7"/>
  <c r="Q170" i="7"/>
  <c r="O180" i="7"/>
  <c r="S218" i="7"/>
  <c r="S216" i="7"/>
  <c r="Q231" i="7"/>
  <c r="Q229" i="7"/>
  <c r="S121" i="7"/>
  <c r="Q154" i="7"/>
  <c r="Q153" i="7"/>
  <c r="Q152" i="7"/>
  <c r="O188" i="7"/>
  <c r="S153" i="7"/>
  <c r="S152" i="7"/>
  <c r="S151" i="7"/>
  <c r="S171" i="7"/>
  <c r="S170" i="7"/>
  <c r="S169" i="7"/>
  <c r="S180" i="7"/>
  <c r="Q195" i="7"/>
  <c r="Q193" i="7"/>
  <c r="O149" i="7"/>
  <c r="O148" i="7"/>
  <c r="O167" i="7"/>
  <c r="O166" i="7"/>
  <c r="O165" i="7"/>
  <c r="O127" i="7"/>
  <c r="S186" i="7"/>
  <c r="Q180" i="7"/>
  <c r="S181" i="7"/>
  <c r="O185" i="7"/>
  <c r="Q190" i="7"/>
  <c r="Q178" i="7"/>
  <c r="O189" i="7"/>
  <c r="Q194" i="7"/>
  <c r="S199" i="7"/>
  <c r="O207" i="7"/>
  <c r="Q212" i="7"/>
  <c r="S217" i="7"/>
  <c r="O225" i="7"/>
  <c r="Q230" i="7"/>
  <c r="S235" i="7"/>
  <c r="S173" i="7"/>
  <c r="Q174" i="7"/>
  <c r="Q183" i="7"/>
  <c r="O242" i="7"/>
  <c r="S185" i="7"/>
  <c r="O243" i="7"/>
  <c r="Q184" i="7"/>
  <c r="S189" i="7"/>
  <c r="Q237" i="7"/>
  <c r="S174" i="7"/>
  <c r="S184" i="7"/>
  <c r="Q188" i="7"/>
  <c r="S193" i="7"/>
  <c r="O201" i="7"/>
  <c r="Q206" i="7"/>
  <c r="S211" i="7"/>
  <c r="O219" i="7"/>
  <c r="Q224" i="7"/>
  <c r="S229" i="7"/>
  <c r="O237" i="7"/>
  <c r="O187" i="7"/>
  <c r="Q242" i="7"/>
  <c r="S183" i="7"/>
  <c r="O191" i="7"/>
  <c r="S232" i="6"/>
  <c r="S196" i="6"/>
  <c r="S160" i="6"/>
  <c r="S124" i="6"/>
  <c r="S88" i="6"/>
  <c r="S52" i="6"/>
  <c r="S16" i="6"/>
  <c r="Q217" i="6"/>
  <c r="Q181" i="6"/>
  <c r="Q145" i="6"/>
  <c r="Q109" i="6"/>
  <c r="Q73" i="6"/>
  <c r="Q37" i="6"/>
  <c r="S219" i="6"/>
  <c r="S183" i="6"/>
  <c r="S147" i="6"/>
  <c r="S111" i="6"/>
  <c r="S75" i="6"/>
  <c r="S15" i="6"/>
  <c r="S220" i="6"/>
  <c r="S184" i="6"/>
  <c r="S148" i="6"/>
  <c r="S112" i="6"/>
  <c r="S76" i="6"/>
  <c r="S28" i="6"/>
  <c r="Q241" i="6"/>
  <c r="Q205" i="6"/>
  <c r="Q169" i="6"/>
  <c r="Q133" i="6"/>
  <c r="Q97" i="6"/>
  <c r="Q49" i="6"/>
  <c r="Q25" i="6"/>
  <c r="S207" i="6"/>
  <c r="S171" i="6"/>
  <c r="S135" i="6"/>
  <c r="S99" i="6"/>
  <c r="S63" i="6"/>
  <c r="S39" i="6"/>
  <c r="S241" i="6"/>
  <c r="S229" i="6"/>
  <c r="S217" i="6"/>
  <c r="S205" i="6"/>
  <c r="S193" i="6"/>
  <c r="S181" i="6"/>
  <c r="S169" i="6"/>
  <c r="S157" i="6"/>
  <c r="S145" i="6"/>
  <c r="S133" i="6"/>
  <c r="S121" i="6"/>
  <c r="S109" i="6"/>
  <c r="S97" i="6"/>
  <c r="S85" i="6"/>
  <c r="S73" i="6"/>
  <c r="S61" i="6"/>
  <c r="S49" i="6"/>
  <c r="S37" i="6"/>
  <c r="S25" i="6"/>
  <c r="S13" i="6"/>
  <c r="S208" i="6"/>
  <c r="S172" i="6"/>
  <c r="S136" i="6"/>
  <c r="S100" i="6"/>
  <c r="S64" i="6"/>
  <c r="S40" i="6"/>
  <c r="Q229" i="6"/>
  <c r="Q193" i="6"/>
  <c r="Q157" i="6"/>
  <c r="Q121" i="6"/>
  <c r="Q85" i="6"/>
  <c r="Q61" i="6"/>
  <c r="Q13" i="6"/>
  <c r="S231" i="6"/>
  <c r="S195" i="6"/>
  <c r="S159" i="6"/>
  <c r="S123" i="6"/>
  <c r="S87" i="6"/>
  <c r="S51" i="6"/>
  <c r="S27" i="6"/>
  <c r="S240" i="6"/>
  <c r="S228" i="6"/>
  <c r="S216" i="6"/>
  <c r="S204" i="6"/>
  <c r="S192" i="6"/>
  <c r="S180" i="6"/>
  <c r="S168" i="6"/>
  <c r="S156" i="6"/>
  <c r="S144" i="6"/>
  <c r="S132" i="6"/>
  <c r="S120" i="6"/>
  <c r="S108" i="6"/>
  <c r="S96" i="6"/>
  <c r="S84" i="6"/>
  <c r="S72" i="6"/>
  <c r="S60" i="6"/>
  <c r="S48" i="6"/>
  <c r="S36" i="6"/>
  <c r="S24" i="6"/>
  <c r="S12" i="6"/>
  <c r="Q236" i="6"/>
  <c r="Q188" i="6"/>
  <c r="Q152" i="6"/>
  <c r="Q104" i="6"/>
  <c r="Q56" i="6"/>
  <c r="Q20" i="6"/>
  <c r="Q224" i="6"/>
  <c r="Q140" i="6"/>
  <c r="Q92" i="6"/>
  <c r="Q8" i="6"/>
  <c r="Q212" i="6"/>
  <c r="Q176" i="6"/>
  <c r="Q128" i="6"/>
  <c r="Q80" i="6"/>
  <c r="Q44" i="6"/>
  <c r="Q245" i="6"/>
  <c r="Q200" i="6"/>
  <c r="Q164" i="6"/>
  <c r="Q116" i="6"/>
  <c r="Q68" i="6"/>
  <c r="Q32" i="6"/>
  <c r="Q244" i="6"/>
  <c r="Q28" i="6"/>
  <c r="O240" i="6"/>
  <c r="O216" i="6"/>
  <c r="O168" i="6"/>
  <c r="O156" i="6"/>
  <c r="O144" i="6"/>
  <c r="O132" i="6"/>
  <c r="O120" i="6"/>
  <c r="O96" i="6"/>
  <c r="O84" i="6"/>
  <c r="O72" i="6"/>
  <c r="O60" i="6"/>
  <c r="O48" i="6"/>
  <c r="O36" i="6"/>
  <c r="O24" i="6"/>
  <c r="Q240" i="6"/>
  <c r="Q228" i="6"/>
  <c r="Q216" i="6"/>
  <c r="Q204" i="6"/>
  <c r="Q192" i="6"/>
  <c r="Q180" i="6"/>
  <c r="Q168" i="6"/>
  <c r="Q156" i="6"/>
  <c r="Q144" i="6"/>
  <c r="Q132" i="6"/>
  <c r="Q120" i="6"/>
  <c r="Q108" i="6"/>
  <c r="Q96" i="6"/>
  <c r="Q84" i="6"/>
  <c r="Q72" i="6"/>
  <c r="Q60" i="6"/>
  <c r="Q48" i="6"/>
  <c r="Q36" i="6"/>
  <c r="Q24" i="6"/>
  <c r="Q12" i="6"/>
  <c r="O228" i="6"/>
  <c r="O180" i="6"/>
  <c r="Q239" i="6"/>
  <c r="Q227" i="6"/>
  <c r="Q215" i="6"/>
  <c r="Q203" i="6"/>
  <c r="Q191" i="6"/>
  <c r="Q179" i="6"/>
  <c r="Q167" i="6"/>
  <c r="Q155" i="6"/>
  <c r="Q143" i="6"/>
  <c r="Q131" i="6"/>
  <c r="Q119" i="6"/>
  <c r="Q107" i="6"/>
  <c r="Q95" i="6"/>
  <c r="Q83" i="6"/>
  <c r="Q71" i="6"/>
  <c r="Q59" i="6"/>
  <c r="Q47" i="6"/>
  <c r="Q35" i="6"/>
  <c r="Q23" i="6"/>
  <c r="Q11" i="6"/>
  <c r="O192" i="6"/>
  <c r="Q238" i="6"/>
  <c r="Q226" i="6"/>
  <c r="Q214" i="6"/>
  <c r="Q202" i="6"/>
  <c r="Q190" i="6"/>
  <c r="Q178" i="6"/>
  <c r="Q166" i="6"/>
  <c r="Q154" i="6"/>
  <c r="Q142" i="6"/>
  <c r="Q130" i="6"/>
  <c r="Q118" i="6"/>
  <c r="Q106" i="6"/>
  <c r="Q94" i="6"/>
  <c r="Q82" i="6"/>
  <c r="Q70" i="6"/>
  <c r="Q58" i="6"/>
  <c r="Q46" i="6"/>
  <c r="Q34" i="6"/>
  <c r="Q22" i="6"/>
  <c r="Q10" i="6"/>
  <c r="O204" i="6"/>
  <c r="Q115" i="6"/>
  <c r="Q103" i="6"/>
  <c r="Q91" i="6"/>
  <c r="Q79" i="6"/>
  <c r="Q67" i="6"/>
  <c r="Q55" i="6"/>
  <c r="Q43" i="6"/>
  <c r="Q31" i="6"/>
  <c r="Q19" i="6"/>
  <c r="Q7" i="6"/>
  <c r="Q211" i="6"/>
  <c r="Q151" i="6"/>
  <c r="O210" i="6"/>
  <c r="O198" i="6"/>
  <c r="O186" i="6"/>
  <c r="O174" i="6"/>
  <c r="O162" i="6"/>
  <c r="O150" i="6"/>
  <c r="O138" i="6"/>
  <c r="O126" i="6"/>
  <c r="O114" i="6"/>
  <c r="O102" i="6"/>
  <c r="O90" i="6"/>
  <c r="O78" i="6"/>
  <c r="O66" i="6"/>
  <c r="O54" i="6"/>
  <c r="O42" i="6"/>
  <c r="Q234" i="6"/>
  <c r="Q222" i="6"/>
  <c r="Q210" i="6"/>
  <c r="Q198" i="6"/>
  <c r="Q186" i="6"/>
  <c r="Q174" i="6"/>
  <c r="Q162" i="6"/>
  <c r="Q150" i="6"/>
  <c r="Q138" i="6"/>
  <c r="Q126" i="6"/>
  <c r="Q114" i="6"/>
  <c r="Q102" i="6"/>
  <c r="Q90" i="6"/>
  <c r="Q78" i="6"/>
  <c r="Q66" i="6"/>
  <c r="Q54" i="6"/>
  <c r="Q42" i="6"/>
  <c r="Q30" i="6"/>
  <c r="Q18" i="6"/>
  <c r="Q6" i="6"/>
  <c r="Q223" i="6"/>
  <c r="Q175" i="6"/>
  <c r="O222" i="6"/>
  <c r="Q233" i="6"/>
  <c r="Q221" i="6"/>
  <c r="Q209" i="6"/>
  <c r="Q197" i="6"/>
  <c r="Q185" i="6"/>
  <c r="Q173" i="6"/>
  <c r="Q161" i="6"/>
  <c r="Q149" i="6"/>
  <c r="Q137" i="6"/>
  <c r="Q125" i="6"/>
  <c r="Q113" i="6"/>
  <c r="Q101" i="6"/>
  <c r="Q89" i="6"/>
  <c r="Q77" i="6"/>
  <c r="Q65" i="6"/>
  <c r="Q53" i="6"/>
  <c r="Q41" i="6"/>
  <c r="Q29" i="6"/>
  <c r="Q17" i="6"/>
  <c r="Q199" i="6"/>
  <c r="Q127" i="6"/>
  <c r="Q16" i="6"/>
  <c r="Q235" i="6"/>
  <c r="Q187" i="6"/>
  <c r="Q163" i="6"/>
  <c r="O234" i="6"/>
  <c r="Q27" i="6"/>
  <c r="Q139" i="6"/>
  <c r="Q153" i="6"/>
  <c r="Q9" i="6"/>
  <c r="O238" i="6"/>
  <c r="O226" i="6"/>
  <c r="O214" i="6"/>
  <c r="O202" i="6"/>
  <c r="O190" i="6"/>
  <c r="O178" i="6"/>
  <c r="O166" i="6"/>
  <c r="O154" i="6"/>
  <c r="O142" i="6"/>
  <c r="Q177" i="6"/>
  <c r="Q93" i="6"/>
  <c r="O189" i="6"/>
  <c r="O177" i="6"/>
  <c r="O141" i="6"/>
  <c r="O129" i="6"/>
  <c r="O117" i="6"/>
  <c r="O105" i="6"/>
  <c r="O93" i="6"/>
  <c r="O81" i="6"/>
  <c r="O69" i="6"/>
  <c r="O57" i="6"/>
  <c r="O45" i="6"/>
  <c r="O33" i="6"/>
  <c r="O21" i="6"/>
  <c r="O9" i="6"/>
  <c r="Q105" i="6"/>
  <c r="O153" i="6"/>
  <c r="Q237" i="6"/>
  <c r="Q129" i="6"/>
  <c r="Q57" i="6"/>
  <c r="O165" i="6"/>
  <c r="Q189" i="6"/>
  <c r="Q69" i="6"/>
  <c r="O30" i="6"/>
  <c r="O18" i="6"/>
  <c r="O6" i="6"/>
  <c r="Q201" i="6"/>
  <c r="Q45" i="6"/>
  <c r="Q117" i="6"/>
  <c r="Q165" i="6"/>
  <c r="Q33" i="6"/>
  <c r="Q213" i="6"/>
  <c r="Q21" i="6"/>
  <c r="Q225" i="6"/>
  <c r="Q141" i="6"/>
  <c r="Q81" i="6"/>
  <c r="O12" i="6"/>
  <c r="O208" i="6"/>
  <c r="O64" i="6"/>
  <c r="O242" i="6"/>
  <c r="O146" i="6"/>
  <c r="O98" i="6"/>
  <c r="O26" i="6"/>
  <c r="O229" i="6"/>
  <c r="O205" i="6"/>
  <c r="O181" i="6"/>
  <c r="O157" i="6"/>
  <c r="O133" i="6"/>
  <c r="O121" i="6"/>
  <c r="O97" i="6"/>
  <c r="O85" i="6"/>
  <c r="O73" i="6"/>
  <c r="O61" i="6"/>
  <c r="O49" i="6"/>
  <c r="O37" i="6"/>
  <c r="O25" i="6"/>
  <c r="O13" i="6"/>
  <c r="O148" i="6"/>
  <c r="O76" i="6"/>
  <c r="O182" i="6"/>
  <c r="O134" i="6"/>
  <c r="O86" i="6"/>
  <c r="O74" i="6"/>
  <c r="O38" i="6"/>
  <c r="O14" i="6"/>
  <c r="O241" i="6"/>
  <c r="O217" i="6"/>
  <c r="O193" i="6"/>
  <c r="O169" i="6"/>
  <c r="O145" i="6"/>
  <c r="O109" i="6"/>
  <c r="O232" i="6"/>
  <c r="O136" i="6"/>
  <c r="O16" i="6"/>
  <c r="O170" i="6"/>
  <c r="O110" i="6"/>
  <c r="O62" i="6"/>
  <c r="O108" i="6"/>
  <c r="O220" i="6"/>
  <c r="O124" i="6"/>
  <c r="O28" i="6"/>
  <c r="O158" i="6"/>
  <c r="O122" i="6"/>
  <c r="O50" i="6"/>
  <c r="O239" i="6"/>
  <c r="O227" i="6"/>
  <c r="O215" i="6"/>
  <c r="O203" i="6"/>
  <c r="O191" i="6"/>
  <c r="O179" i="6"/>
  <c r="O167" i="6"/>
  <c r="O155" i="6"/>
  <c r="O143" i="6"/>
  <c r="O131" i="6"/>
  <c r="O119" i="6"/>
  <c r="O107" i="6"/>
  <c r="O95" i="6"/>
  <c r="O83" i="6"/>
  <c r="O71" i="6"/>
  <c r="O59" i="6"/>
  <c r="O47" i="6"/>
  <c r="O35" i="6"/>
  <c r="O23" i="6"/>
  <c r="O11" i="6"/>
  <c r="O40" i="6"/>
  <c r="O130" i="6"/>
  <c r="O118" i="6"/>
  <c r="O106" i="6"/>
  <c r="O94" i="6"/>
  <c r="O82" i="6"/>
  <c r="O70" i="6"/>
  <c r="O58" i="6"/>
  <c r="O46" i="6"/>
  <c r="O34" i="6"/>
  <c r="O22" i="6"/>
  <c r="O10" i="6"/>
  <c r="O160" i="6"/>
  <c r="O100" i="6"/>
  <c r="O206" i="6"/>
  <c r="O237" i="6"/>
  <c r="O225" i="6"/>
  <c r="O213" i="6"/>
  <c r="O201" i="6"/>
  <c r="O184" i="6"/>
  <c r="O112" i="6"/>
  <c r="O194" i="6"/>
  <c r="O236" i="6"/>
  <c r="O224" i="6"/>
  <c r="O212" i="6"/>
  <c r="O200" i="6"/>
  <c r="O188" i="6"/>
  <c r="O176" i="6"/>
  <c r="O164" i="6"/>
  <c r="O152" i="6"/>
  <c r="O140" i="6"/>
  <c r="O128" i="6"/>
  <c r="O116" i="6"/>
  <c r="O104" i="6"/>
  <c r="O92" i="6"/>
  <c r="O80" i="6"/>
  <c r="O68" i="6"/>
  <c r="O56" i="6"/>
  <c r="O44" i="6"/>
  <c r="O32" i="6"/>
  <c r="O20" i="6"/>
  <c r="O8" i="6"/>
  <c r="O196" i="6"/>
  <c r="O52" i="6"/>
  <c r="O230" i="6"/>
  <c r="O235" i="6"/>
  <c r="O223" i="6"/>
  <c r="O211" i="6"/>
  <c r="O199" i="6"/>
  <c r="O187" i="6"/>
  <c r="O175" i="6"/>
  <c r="O163" i="6"/>
  <c r="O151" i="6"/>
  <c r="O139" i="6"/>
  <c r="O127" i="6"/>
  <c r="O115" i="6"/>
  <c r="O103" i="6"/>
  <c r="O91" i="6"/>
  <c r="O79" i="6"/>
  <c r="O67" i="6"/>
  <c r="O55" i="6"/>
  <c r="O43" i="6"/>
  <c r="O31" i="6"/>
  <c r="O19" i="6"/>
  <c r="O7" i="6"/>
  <c r="O172" i="6"/>
  <c r="O88" i="6"/>
  <c r="O218" i="6"/>
  <c r="O221" i="6"/>
  <c r="O197" i="6"/>
  <c r="O173" i="6"/>
  <c r="O149" i="6"/>
  <c r="O125" i="6"/>
  <c r="O113" i="6"/>
  <c r="O89" i="6"/>
  <c r="O65" i="6"/>
  <c r="O53" i="6"/>
  <c r="O41" i="6"/>
  <c r="O17" i="6"/>
  <c r="O233" i="6"/>
  <c r="O209" i="6"/>
  <c r="O185" i="6"/>
  <c r="O161" i="6"/>
  <c r="O137" i="6"/>
  <c r="O101" i="6"/>
  <c r="O77" i="6"/>
  <c r="O29" i="6"/>
  <c r="O243" i="6"/>
  <c r="O231" i="6"/>
  <c r="O219" i="6"/>
  <c r="O207" i="6"/>
  <c r="O195" i="6"/>
  <c r="O183" i="6"/>
  <c r="O171" i="6"/>
  <c r="O159" i="6"/>
  <c r="O147" i="6"/>
  <c r="O135" i="6"/>
  <c r="O123" i="6"/>
  <c r="O111" i="6"/>
  <c r="O99" i="6"/>
  <c r="O87" i="6"/>
  <c r="O75" i="6"/>
  <c r="O63" i="6"/>
  <c r="O51" i="6"/>
  <c r="O39" i="6"/>
  <c r="O27" i="6"/>
  <c r="O15" i="6"/>
  <c r="W6" i="7"/>
  <c r="Y22" i="7" l="1"/>
  <c r="H245" i="6" a="1"/>
  <c r="H245" i="6" s="1"/>
  <c r="G245" i="6" a="1"/>
  <c r="G245" i="6" s="1"/>
  <c r="F245" i="6" a="1"/>
  <c r="F245" i="6" s="1"/>
  <c r="E245" i="6" a="1"/>
  <c r="E245" i="6" s="1"/>
  <c r="H244" i="6" a="1"/>
  <c r="H244" i="6" s="1"/>
  <c r="G244" i="6" a="1"/>
  <c r="G244" i="6" s="1"/>
  <c r="F244" i="6" a="1"/>
  <c r="F244" i="6" s="1"/>
  <c r="E244" i="6" a="1"/>
  <c r="E244" i="6" s="1"/>
  <c r="H243" i="6" a="1"/>
  <c r="H243" i="6" s="1"/>
  <c r="G243" i="6" a="1"/>
  <c r="G243" i="6" s="1"/>
  <c r="F243" i="6" a="1"/>
  <c r="F243" i="6" s="1"/>
  <c r="E243" i="6" a="1"/>
  <c r="E243" i="6" s="1"/>
  <c r="H242" i="6" a="1"/>
  <c r="H242" i="6" s="1"/>
  <c r="G242" i="6" a="1"/>
  <c r="G242" i="6" s="1"/>
  <c r="F242" i="6" a="1"/>
  <c r="F242" i="6" s="1"/>
  <c r="E242" i="6" a="1"/>
  <c r="E242" i="6" s="1"/>
  <c r="H241" i="6" a="1"/>
  <c r="H241" i="6" s="1"/>
  <c r="G241" i="6" a="1"/>
  <c r="G241" i="6" s="1"/>
  <c r="F241" i="6" a="1"/>
  <c r="F241" i="6" s="1"/>
  <c r="E241" i="6" a="1"/>
  <c r="E241" i="6" s="1"/>
  <c r="H240" i="6" a="1"/>
  <c r="H240" i="6" s="1"/>
  <c r="G240" i="6" a="1"/>
  <c r="G240" i="6" s="1"/>
  <c r="F240" i="6" a="1"/>
  <c r="F240" i="6" s="1"/>
  <c r="E240" i="6" a="1"/>
  <c r="E240" i="6" s="1"/>
  <c r="H239" i="6" a="1"/>
  <c r="H239" i="6" s="1"/>
  <c r="G239" i="6" a="1"/>
  <c r="G239" i="6" s="1"/>
  <c r="F239" i="6" a="1"/>
  <c r="F239" i="6" s="1"/>
  <c r="E239" i="6" a="1"/>
  <c r="E239" i="6" s="1"/>
  <c r="H238" i="6" a="1"/>
  <c r="H238" i="6" s="1"/>
  <c r="G238" i="6" a="1"/>
  <c r="G238" i="6" s="1"/>
  <c r="F238" i="6" a="1"/>
  <c r="F238" i="6" s="1"/>
  <c r="E238" i="6" a="1"/>
  <c r="E238" i="6" s="1"/>
  <c r="H237" i="6" a="1"/>
  <c r="H237" i="6" s="1"/>
  <c r="G237" i="6" a="1"/>
  <c r="G237" i="6" s="1"/>
  <c r="F237" i="6" a="1"/>
  <c r="F237" i="6" s="1"/>
  <c r="E237" i="6" a="1"/>
  <c r="E237" i="6" s="1"/>
  <c r="H236" i="6" a="1"/>
  <c r="H236" i="6" s="1"/>
  <c r="G236" i="6" a="1"/>
  <c r="G236" i="6" s="1"/>
  <c r="F236" i="6" a="1"/>
  <c r="F236" i="6" s="1"/>
  <c r="E236" i="6" a="1"/>
  <c r="E236" i="6" s="1"/>
  <c r="H235" i="6" a="1"/>
  <c r="H235" i="6" s="1"/>
  <c r="G235" i="6" a="1"/>
  <c r="G235" i="6" s="1"/>
  <c r="F235" i="6" a="1"/>
  <c r="F235" i="6" s="1"/>
  <c r="E235" i="6" a="1"/>
  <c r="E235" i="6" s="1"/>
  <c r="H234" i="6" a="1"/>
  <c r="H234" i="6" s="1"/>
  <c r="G234" i="6" a="1"/>
  <c r="G234" i="6" s="1"/>
  <c r="F234" i="6" a="1"/>
  <c r="F234" i="6" s="1"/>
  <c r="E234" i="6" a="1"/>
  <c r="E234" i="6" s="1"/>
  <c r="H233" i="6" a="1"/>
  <c r="H233" i="6" s="1"/>
  <c r="G233" i="6" a="1"/>
  <c r="G233" i="6" s="1"/>
  <c r="F233" i="6" a="1"/>
  <c r="F233" i="6" s="1"/>
  <c r="E233" i="6" a="1"/>
  <c r="E233" i="6" s="1"/>
  <c r="H232" i="6" a="1"/>
  <c r="H232" i="6" s="1"/>
  <c r="G232" i="6" a="1"/>
  <c r="G232" i="6" s="1"/>
  <c r="F232" i="6" a="1"/>
  <c r="F232" i="6" s="1"/>
  <c r="E232" i="6" a="1"/>
  <c r="E232" i="6" s="1"/>
  <c r="H231" i="6" a="1"/>
  <c r="H231" i="6" s="1"/>
  <c r="G231" i="6" a="1"/>
  <c r="G231" i="6" s="1"/>
  <c r="F231" i="6" a="1"/>
  <c r="F231" i="6" s="1"/>
  <c r="E231" i="6" a="1"/>
  <c r="E231" i="6" s="1"/>
  <c r="H230" i="6" a="1"/>
  <c r="H230" i="6" s="1"/>
  <c r="G230" i="6" a="1"/>
  <c r="G230" i="6" s="1"/>
  <c r="F230" i="6" a="1"/>
  <c r="F230" i="6" s="1"/>
  <c r="E230" i="6" a="1"/>
  <c r="E230" i="6" s="1"/>
  <c r="H229" i="6" a="1"/>
  <c r="H229" i="6" s="1"/>
  <c r="G229" i="6" a="1"/>
  <c r="G229" i="6" s="1"/>
  <c r="F229" i="6" a="1"/>
  <c r="F229" i="6" s="1"/>
  <c r="E229" i="6" a="1"/>
  <c r="E229" i="6" s="1"/>
  <c r="H228" i="6" a="1"/>
  <c r="H228" i="6" s="1"/>
  <c r="G228" i="6" a="1"/>
  <c r="G228" i="6" s="1"/>
  <c r="F228" i="6" a="1"/>
  <c r="F228" i="6" s="1"/>
  <c r="E228" i="6" a="1"/>
  <c r="E228" i="6" s="1"/>
  <c r="H227" i="6" a="1"/>
  <c r="H227" i="6" s="1"/>
  <c r="G227" i="6" a="1"/>
  <c r="G227" i="6" s="1"/>
  <c r="F227" i="6" a="1"/>
  <c r="F227" i="6" s="1"/>
  <c r="E227" i="6" a="1"/>
  <c r="E227" i="6" s="1"/>
  <c r="H226" i="6" a="1"/>
  <c r="H226" i="6" s="1"/>
  <c r="G226" i="6" a="1"/>
  <c r="G226" i="6" s="1"/>
  <c r="F226" i="6" a="1"/>
  <c r="F226" i="6" s="1"/>
  <c r="E226" i="6" a="1"/>
  <c r="E226" i="6" s="1"/>
  <c r="H225" i="6" a="1"/>
  <c r="H225" i="6" s="1"/>
  <c r="G225" i="6" a="1"/>
  <c r="G225" i="6" s="1"/>
  <c r="F225" i="6" a="1"/>
  <c r="F225" i="6" s="1"/>
  <c r="E225" i="6" a="1"/>
  <c r="E225" i="6" s="1"/>
  <c r="H224" i="6" a="1"/>
  <c r="H224" i="6" s="1"/>
  <c r="G224" i="6" a="1"/>
  <c r="G224" i="6" s="1"/>
  <c r="F224" i="6" a="1"/>
  <c r="F224" i="6" s="1"/>
  <c r="E224" i="6" a="1"/>
  <c r="E224" i="6" s="1"/>
  <c r="H223" i="6" a="1"/>
  <c r="H223" i="6" s="1"/>
  <c r="G223" i="6" a="1"/>
  <c r="G223" i="6" s="1"/>
  <c r="F223" i="6" a="1"/>
  <c r="F223" i="6" s="1"/>
  <c r="E223" i="6" a="1"/>
  <c r="E223" i="6" s="1"/>
  <c r="H222" i="6" a="1"/>
  <c r="H222" i="6" s="1"/>
  <c r="G222" i="6" a="1"/>
  <c r="G222" i="6" s="1"/>
  <c r="F222" i="6" a="1"/>
  <c r="F222" i="6" s="1"/>
  <c r="E222" i="6" a="1"/>
  <c r="E222" i="6" s="1"/>
  <c r="H221" i="6" a="1"/>
  <c r="H221" i="6" s="1"/>
  <c r="G221" i="6" a="1"/>
  <c r="G221" i="6" s="1"/>
  <c r="F221" i="6" a="1"/>
  <c r="F221" i="6" s="1"/>
  <c r="E221" i="6" a="1"/>
  <c r="E221" i="6" s="1"/>
  <c r="H220" i="6" a="1"/>
  <c r="H220" i="6" s="1"/>
  <c r="G220" i="6" a="1"/>
  <c r="G220" i="6" s="1"/>
  <c r="F220" i="6" a="1"/>
  <c r="F220" i="6" s="1"/>
  <c r="E220" i="6" a="1"/>
  <c r="E220" i="6" s="1"/>
  <c r="H219" i="6" a="1"/>
  <c r="H219" i="6" s="1"/>
  <c r="G219" i="6" a="1"/>
  <c r="G219" i="6" s="1"/>
  <c r="F219" i="6" a="1"/>
  <c r="F219" i="6" s="1"/>
  <c r="E219" i="6" a="1"/>
  <c r="E219" i="6" s="1"/>
  <c r="H218" i="6" a="1"/>
  <c r="H218" i="6" s="1"/>
  <c r="G218" i="6" a="1"/>
  <c r="G218" i="6" s="1"/>
  <c r="F218" i="6" a="1"/>
  <c r="F218" i="6" s="1"/>
  <c r="E218" i="6" a="1"/>
  <c r="E218" i="6" s="1"/>
  <c r="H217" i="6" a="1"/>
  <c r="H217" i="6" s="1"/>
  <c r="G217" i="6" a="1"/>
  <c r="G217" i="6" s="1"/>
  <c r="F217" i="6" a="1"/>
  <c r="F217" i="6" s="1"/>
  <c r="E217" i="6" a="1"/>
  <c r="E217" i="6" s="1"/>
  <c r="H216" i="6" a="1"/>
  <c r="H216" i="6" s="1"/>
  <c r="G216" i="6" a="1"/>
  <c r="G216" i="6" s="1"/>
  <c r="F216" i="6" a="1"/>
  <c r="F216" i="6" s="1"/>
  <c r="E216" i="6" a="1"/>
  <c r="E216" i="6" s="1"/>
  <c r="H215" i="6" a="1"/>
  <c r="H215" i="6" s="1"/>
  <c r="G215" i="6" a="1"/>
  <c r="G215" i="6" s="1"/>
  <c r="F215" i="6" a="1"/>
  <c r="F215" i="6" s="1"/>
  <c r="E215" i="6" a="1"/>
  <c r="E215" i="6" s="1"/>
  <c r="H214" i="6" a="1"/>
  <c r="H214" i="6" s="1"/>
  <c r="G214" i="6" a="1"/>
  <c r="G214" i="6" s="1"/>
  <c r="F214" i="6" a="1"/>
  <c r="F214" i="6" s="1"/>
  <c r="E214" i="6" a="1"/>
  <c r="E214" i="6" s="1"/>
  <c r="H213" i="6" a="1"/>
  <c r="H213" i="6" s="1"/>
  <c r="G213" i="6" a="1"/>
  <c r="G213" i="6" s="1"/>
  <c r="F213" i="6" a="1"/>
  <c r="F213" i="6" s="1"/>
  <c r="E213" i="6" a="1"/>
  <c r="E213" i="6" s="1"/>
  <c r="H212" i="6" a="1"/>
  <c r="H212" i="6" s="1"/>
  <c r="G212" i="6" a="1"/>
  <c r="G212" i="6" s="1"/>
  <c r="F212" i="6" a="1"/>
  <c r="F212" i="6" s="1"/>
  <c r="E212" i="6" a="1"/>
  <c r="E212" i="6" s="1"/>
  <c r="H211" i="6" a="1"/>
  <c r="H211" i="6" s="1"/>
  <c r="G211" i="6" a="1"/>
  <c r="G211" i="6" s="1"/>
  <c r="F211" i="6" a="1"/>
  <c r="F211" i="6" s="1"/>
  <c r="E211" i="6" a="1"/>
  <c r="E211" i="6" s="1"/>
  <c r="H210" i="6" a="1"/>
  <c r="H210" i="6" s="1"/>
  <c r="G210" i="6" a="1"/>
  <c r="G210" i="6" s="1"/>
  <c r="F210" i="6" a="1"/>
  <c r="F210" i="6" s="1"/>
  <c r="E210" i="6" a="1"/>
  <c r="E210" i="6" s="1"/>
  <c r="H209" i="6" a="1"/>
  <c r="H209" i="6" s="1"/>
  <c r="G209" i="6" a="1"/>
  <c r="G209" i="6" s="1"/>
  <c r="F209" i="6" a="1"/>
  <c r="F209" i="6" s="1"/>
  <c r="E209" i="6" a="1"/>
  <c r="E209" i="6" s="1"/>
  <c r="H208" i="6" a="1"/>
  <c r="H208" i="6" s="1"/>
  <c r="G208" i="6" a="1"/>
  <c r="G208" i="6" s="1"/>
  <c r="F208" i="6" a="1"/>
  <c r="F208" i="6" s="1"/>
  <c r="E208" i="6" a="1"/>
  <c r="E208" i="6" s="1"/>
  <c r="H207" i="6" a="1"/>
  <c r="H207" i="6" s="1"/>
  <c r="G207" i="6" a="1"/>
  <c r="G207" i="6" s="1"/>
  <c r="F207" i="6" a="1"/>
  <c r="F207" i="6" s="1"/>
  <c r="E207" i="6" a="1"/>
  <c r="E207" i="6" s="1"/>
  <c r="H206" i="6" a="1"/>
  <c r="H206" i="6" s="1"/>
  <c r="G206" i="6" a="1"/>
  <c r="G206" i="6" s="1"/>
  <c r="F206" i="6" a="1"/>
  <c r="F206" i="6" s="1"/>
  <c r="E206" i="6" a="1"/>
  <c r="E206" i="6" s="1"/>
  <c r="H205" i="6" a="1"/>
  <c r="H205" i="6" s="1"/>
  <c r="G205" i="6" a="1"/>
  <c r="G205" i="6" s="1"/>
  <c r="F205" i="6" a="1"/>
  <c r="F205" i="6" s="1"/>
  <c r="E205" i="6" a="1"/>
  <c r="E205" i="6" s="1"/>
  <c r="H204" i="6" a="1"/>
  <c r="H204" i="6" s="1"/>
  <c r="G204" i="6" a="1"/>
  <c r="G204" i="6" s="1"/>
  <c r="F204" i="6" a="1"/>
  <c r="F204" i="6" s="1"/>
  <c r="E204" i="6" a="1"/>
  <c r="E204" i="6" s="1"/>
  <c r="H203" i="6" a="1"/>
  <c r="H203" i="6" s="1"/>
  <c r="G203" i="6" a="1"/>
  <c r="G203" i="6" s="1"/>
  <c r="F203" i="6" a="1"/>
  <c r="F203" i="6" s="1"/>
  <c r="E203" i="6" a="1"/>
  <c r="E203" i="6" s="1"/>
  <c r="H202" i="6" a="1"/>
  <c r="H202" i="6" s="1"/>
  <c r="G202" i="6" a="1"/>
  <c r="G202" i="6" s="1"/>
  <c r="F202" i="6" a="1"/>
  <c r="F202" i="6" s="1"/>
  <c r="E202" i="6" a="1"/>
  <c r="E202" i="6" s="1"/>
  <c r="H201" i="6" a="1"/>
  <c r="H201" i="6" s="1"/>
  <c r="G201" i="6" a="1"/>
  <c r="G201" i="6" s="1"/>
  <c r="F201" i="6" a="1"/>
  <c r="F201" i="6" s="1"/>
  <c r="E201" i="6" a="1"/>
  <c r="E201" i="6" s="1"/>
  <c r="H200" i="6" a="1"/>
  <c r="H200" i="6" s="1"/>
  <c r="G200" i="6" a="1"/>
  <c r="G200" i="6" s="1"/>
  <c r="F200" i="6" a="1"/>
  <c r="F200" i="6" s="1"/>
  <c r="E200" i="6" a="1"/>
  <c r="E200" i="6" s="1"/>
  <c r="H199" i="6" a="1"/>
  <c r="H199" i="6" s="1"/>
  <c r="G199" i="6" a="1"/>
  <c r="G199" i="6" s="1"/>
  <c r="F199" i="6" a="1"/>
  <c r="F199" i="6" s="1"/>
  <c r="E199" i="6" a="1"/>
  <c r="E199" i="6" s="1"/>
  <c r="H198" i="6" a="1"/>
  <c r="H198" i="6" s="1"/>
  <c r="G198" i="6" a="1"/>
  <c r="G198" i="6" s="1"/>
  <c r="F198" i="6" a="1"/>
  <c r="F198" i="6" s="1"/>
  <c r="E198" i="6" a="1"/>
  <c r="E198" i="6" s="1"/>
  <c r="H197" i="6" a="1"/>
  <c r="H197" i="6" s="1"/>
  <c r="G197" i="6" a="1"/>
  <c r="G197" i="6" s="1"/>
  <c r="F197" i="6" a="1"/>
  <c r="F197" i="6" s="1"/>
  <c r="E197" i="6" a="1"/>
  <c r="E197" i="6" s="1"/>
  <c r="H196" i="6" a="1"/>
  <c r="H196" i="6" s="1"/>
  <c r="G196" i="6" a="1"/>
  <c r="G196" i="6" s="1"/>
  <c r="F196" i="6" a="1"/>
  <c r="F196" i="6" s="1"/>
  <c r="E196" i="6" a="1"/>
  <c r="E196" i="6" s="1"/>
  <c r="H195" i="6" a="1"/>
  <c r="H195" i="6" s="1"/>
  <c r="G195" i="6" a="1"/>
  <c r="G195" i="6" s="1"/>
  <c r="F195" i="6" a="1"/>
  <c r="F195" i="6" s="1"/>
  <c r="E195" i="6" a="1"/>
  <c r="E195" i="6" s="1"/>
  <c r="H194" i="6" a="1"/>
  <c r="H194" i="6" s="1"/>
  <c r="G194" i="6" a="1"/>
  <c r="G194" i="6" s="1"/>
  <c r="F194" i="6" a="1"/>
  <c r="F194" i="6" s="1"/>
  <c r="E194" i="6" a="1"/>
  <c r="E194" i="6" s="1"/>
  <c r="H193" i="6" a="1"/>
  <c r="H193" i="6" s="1"/>
  <c r="G193" i="6" a="1"/>
  <c r="G193" i="6" s="1"/>
  <c r="F193" i="6" a="1"/>
  <c r="F193" i="6" s="1"/>
  <c r="E193" i="6" a="1"/>
  <c r="E193" i="6" s="1"/>
  <c r="H192" i="6" a="1"/>
  <c r="H192" i="6" s="1"/>
  <c r="G192" i="6" a="1"/>
  <c r="G192" i="6" s="1"/>
  <c r="F192" i="6" a="1"/>
  <c r="F192" i="6" s="1"/>
  <c r="E192" i="6" a="1"/>
  <c r="E192" i="6" s="1"/>
  <c r="H191" i="6" a="1"/>
  <c r="H191" i="6" s="1"/>
  <c r="G191" i="6" a="1"/>
  <c r="G191" i="6" s="1"/>
  <c r="F191" i="6" a="1"/>
  <c r="F191" i="6" s="1"/>
  <c r="E191" i="6" a="1"/>
  <c r="E191" i="6" s="1"/>
  <c r="H190" i="6" a="1"/>
  <c r="H190" i="6" s="1"/>
  <c r="G190" i="6" a="1"/>
  <c r="G190" i="6" s="1"/>
  <c r="F190" i="6" a="1"/>
  <c r="F190" i="6" s="1"/>
  <c r="E190" i="6" a="1"/>
  <c r="E190" i="6" s="1"/>
  <c r="H189" i="6" a="1"/>
  <c r="H189" i="6" s="1"/>
  <c r="G189" i="6" a="1"/>
  <c r="G189" i="6" s="1"/>
  <c r="F189" i="6" a="1"/>
  <c r="F189" i="6" s="1"/>
  <c r="E189" i="6" a="1"/>
  <c r="E189" i="6" s="1"/>
  <c r="H188" i="6" a="1"/>
  <c r="H188" i="6" s="1"/>
  <c r="G188" i="6" a="1"/>
  <c r="G188" i="6" s="1"/>
  <c r="F188" i="6" a="1"/>
  <c r="F188" i="6" s="1"/>
  <c r="E188" i="6" a="1"/>
  <c r="E188" i="6" s="1"/>
  <c r="H187" i="6" a="1"/>
  <c r="H187" i="6" s="1"/>
  <c r="G187" i="6" a="1"/>
  <c r="G187" i="6" s="1"/>
  <c r="F187" i="6" a="1"/>
  <c r="F187" i="6" s="1"/>
  <c r="E187" i="6" a="1"/>
  <c r="E187" i="6" s="1"/>
  <c r="H186" i="6" a="1"/>
  <c r="H186" i="6" s="1"/>
  <c r="G186" i="6" a="1"/>
  <c r="G186" i="6" s="1"/>
  <c r="F186" i="6" a="1"/>
  <c r="F186" i="6" s="1"/>
  <c r="E186" i="6" a="1"/>
  <c r="E186" i="6" s="1"/>
  <c r="H185" i="6" a="1"/>
  <c r="H185" i="6" s="1"/>
  <c r="G185" i="6" a="1"/>
  <c r="G185" i="6" s="1"/>
  <c r="F185" i="6" a="1"/>
  <c r="F185" i="6" s="1"/>
  <c r="E185" i="6" a="1"/>
  <c r="E185" i="6" s="1"/>
  <c r="H184" i="6" a="1"/>
  <c r="H184" i="6" s="1"/>
  <c r="G184" i="6" a="1"/>
  <c r="G184" i="6" s="1"/>
  <c r="F184" i="6" a="1"/>
  <c r="F184" i="6" s="1"/>
  <c r="E184" i="6" a="1"/>
  <c r="E184" i="6" s="1"/>
  <c r="H183" i="6" a="1"/>
  <c r="H183" i="6" s="1"/>
  <c r="G183" i="6" a="1"/>
  <c r="G183" i="6" s="1"/>
  <c r="F183" i="6" a="1"/>
  <c r="F183" i="6" s="1"/>
  <c r="E183" i="6" a="1"/>
  <c r="E183" i="6" s="1"/>
  <c r="H182" i="6" a="1"/>
  <c r="H182" i="6" s="1"/>
  <c r="G182" i="6" a="1"/>
  <c r="G182" i="6" s="1"/>
  <c r="F182" i="6" a="1"/>
  <c r="F182" i="6" s="1"/>
  <c r="E182" i="6" a="1"/>
  <c r="E182" i="6" s="1"/>
  <c r="H181" i="6" a="1"/>
  <c r="H181" i="6" s="1"/>
  <c r="G181" i="6" a="1"/>
  <c r="G181" i="6" s="1"/>
  <c r="F181" i="6" a="1"/>
  <c r="F181" i="6" s="1"/>
  <c r="E181" i="6" a="1"/>
  <c r="E181" i="6" s="1"/>
  <c r="H180" i="6" a="1"/>
  <c r="H180" i="6" s="1"/>
  <c r="G180" i="6" a="1"/>
  <c r="G180" i="6" s="1"/>
  <c r="F180" i="6" a="1"/>
  <c r="F180" i="6" s="1"/>
  <c r="E180" i="6" a="1"/>
  <c r="E180" i="6" s="1"/>
  <c r="H179" i="6" a="1"/>
  <c r="H179" i="6" s="1"/>
  <c r="G179" i="6" a="1"/>
  <c r="G179" i="6" s="1"/>
  <c r="F179" i="6" a="1"/>
  <c r="F179" i="6" s="1"/>
  <c r="E179" i="6" a="1"/>
  <c r="E179" i="6" s="1"/>
  <c r="H178" i="6" a="1"/>
  <c r="H178" i="6" s="1"/>
  <c r="G178" i="6" a="1"/>
  <c r="G178" i="6" s="1"/>
  <c r="F178" i="6" a="1"/>
  <c r="F178" i="6" s="1"/>
  <c r="E178" i="6" a="1"/>
  <c r="E178" i="6" s="1"/>
  <c r="H177" i="6" a="1"/>
  <c r="H177" i="6" s="1"/>
  <c r="G177" i="6" a="1"/>
  <c r="G177" i="6" s="1"/>
  <c r="F177" i="6" a="1"/>
  <c r="F177" i="6" s="1"/>
  <c r="E177" i="6" a="1"/>
  <c r="E177" i="6" s="1"/>
  <c r="H176" i="6" a="1"/>
  <c r="H176" i="6" s="1"/>
  <c r="G176" i="6" a="1"/>
  <c r="G176" i="6" s="1"/>
  <c r="F176" i="6" a="1"/>
  <c r="F176" i="6" s="1"/>
  <c r="E176" i="6" a="1"/>
  <c r="E176" i="6" s="1"/>
  <c r="H175" i="6" a="1"/>
  <c r="H175" i="6" s="1"/>
  <c r="G175" i="6" a="1"/>
  <c r="G175" i="6" s="1"/>
  <c r="F175" i="6" a="1"/>
  <c r="F175" i="6" s="1"/>
  <c r="E175" i="6" a="1"/>
  <c r="E175" i="6" s="1"/>
  <c r="H174" i="6" a="1"/>
  <c r="H174" i="6" s="1"/>
  <c r="G174" i="6" a="1"/>
  <c r="G174" i="6" s="1"/>
  <c r="F174" i="6" a="1"/>
  <c r="F174" i="6" s="1"/>
  <c r="E174" i="6" a="1"/>
  <c r="E174" i="6" s="1"/>
  <c r="H173" i="6" a="1"/>
  <c r="H173" i="6" s="1"/>
  <c r="G173" i="6" a="1"/>
  <c r="G173" i="6" s="1"/>
  <c r="F173" i="6" a="1"/>
  <c r="F173" i="6" s="1"/>
  <c r="E173" i="6" a="1"/>
  <c r="E173" i="6" s="1"/>
  <c r="H172" i="6" a="1"/>
  <c r="H172" i="6" s="1"/>
  <c r="G172" i="6" a="1"/>
  <c r="G172" i="6" s="1"/>
  <c r="F172" i="6" a="1"/>
  <c r="F172" i="6" s="1"/>
  <c r="E172" i="6" a="1"/>
  <c r="E172" i="6" s="1"/>
  <c r="H171" i="6" a="1"/>
  <c r="H171" i="6" s="1"/>
  <c r="G171" i="6" a="1"/>
  <c r="G171" i="6" s="1"/>
  <c r="F171" i="6" a="1"/>
  <c r="F171" i="6" s="1"/>
  <c r="E171" i="6" a="1"/>
  <c r="E171" i="6" s="1"/>
  <c r="H170" i="6" a="1"/>
  <c r="H170" i="6" s="1"/>
  <c r="G170" i="6" a="1"/>
  <c r="G170" i="6" s="1"/>
  <c r="F170" i="6" a="1"/>
  <c r="F170" i="6" s="1"/>
  <c r="E170" i="6" a="1"/>
  <c r="E170" i="6" s="1"/>
  <c r="H169" i="6" a="1"/>
  <c r="H169" i="6" s="1"/>
  <c r="G169" i="6" a="1"/>
  <c r="G169" i="6" s="1"/>
  <c r="F169" i="6" a="1"/>
  <c r="F169" i="6" s="1"/>
  <c r="E169" i="6" a="1"/>
  <c r="E169" i="6" s="1"/>
  <c r="H168" i="6" a="1"/>
  <c r="H168" i="6" s="1"/>
  <c r="G168" i="6" a="1"/>
  <c r="G168" i="6" s="1"/>
  <c r="F168" i="6" a="1"/>
  <c r="F168" i="6" s="1"/>
  <c r="E168" i="6" a="1"/>
  <c r="E168" i="6" s="1"/>
  <c r="H167" i="6" a="1"/>
  <c r="H167" i="6" s="1"/>
  <c r="G167" i="6" a="1"/>
  <c r="G167" i="6" s="1"/>
  <c r="F167" i="6" a="1"/>
  <c r="F167" i="6" s="1"/>
  <c r="E167" i="6" a="1"/>
  <c r="E167" i="6" s="1"/>
  <c r="H166" i="6" a="1"/>
  <c r="H166" i="6" s="1"/>
  <c r="G166" i="6" a="1"/>
  <c r="G166" i="6" s="1"/>
  <c r="F166" i="6" a="1"/>
  <c r="F166" i="6" s="1"/>
  <c r="E166" i="6" a="1"/>
  <c r="E166" i="6" s="1"/>
  <c r="H165" i="6" a="1"/>
  <c r="H165" i="6" s="1"/>
  <c r="G165" i="6" a="1"/>
  <c r="G165" i="6" s="1"/>
  <c r="F165" i="6" a="1"/>
  <c r="F165" i="6" s="1"/>
  <c r="E165" i="6" a="1"/>
  <c r="E165" i="6" s="1"/>
  <c r="H164" i="6" a="1"/>
  <c r="H164" i="6" s="1"/>
  <c r="G164" i="6" a="1"/>
  <c r="G164" i="6" s="1"/>
  <c r="F164" i="6" a="1"/>
  <c r="F164" i="6" s="1"/>
  <c r="E164" i="6" a="1"/>
  <c r="E164" i="6" s="1"/>
  <c r="H163" i="6" a="1"/>
  <c r="H163" i="6" s="1"/>
  <c r="G163" i="6" a="1"/>
  <c r="G163" i="6" s="1"/>
  <c r="F163" i="6" a="1"/>
  <c r="F163" i="6" s="1"/>
  <c r="E163" i="6" a="1"/>
  <c r="E163" i="6" s="1"/>
  <c r="H162" i="6" a="1"/>
  <c r="H162" i="6" s="1"/>
  <c r="G162" i="6" a="1"/>
  <c r="G162" i="6" s="1"/>
  <c r="F162" i="6" a="1"/>
  <c r="F162" i="6" s="1"/>
  <c r="E162" i="6" a="1"/>
  <c r="E162" i="6" s="1"/>
  <c r="H161" i="6" a="1"/>
  <c r="H161" i="6" s="1"/>
  <c r="G161" i="6" a="1"/>
  <c r="G161" i="6" s="1"/>
  <c r="F161" i="6" a="1"/>
  <c r="F161" i="6" s="1"/>
  <c r="E161" i="6" a="1"/>
  <c r="E161" i="6" s="1"/>
  <c r="H160" i="6" a="1"/>
  <c r="H160" i="6" s="1"/>
  <c r="G160" i="6" a="1"/>
  <c r="G160" i="6" s="1"/>
  <c r="F160" i="6" a="1"/>
  <c r="F160" i="6" s="1"/>
  <c r="E160" i="6" a="1"/>
  <c r="E160" i="6" s="1"/>
  <c r="H159" i="6" a="1"/>
  <c r="H159" i="6" s="1"/>
  <c r="G159" i="6" a="1"/>
  <c r="G159" i="6" s="1"/>
  <c r="F159" i="6" a="1"/>
  <c r="F159" i="6" s="1"/>
  <c r="E159" i="6" a="1"/>
  <c r="E159" i="6" s="1"/>
  <c r="H158" i="6" a="1"/>
  <c r="H158" i="6" s="1"/>
  <c r="G158" i="6" a="1"/>
  <c r="G158" i="6" s="1"/>
  <c r="F158" i="6" a="1"/>
  <c r="F158" i="6" s="1"/>
  <c r="E158" i="6" a="1"/>
  <c r="E158" i="6" s="1"/>
  <c r="H157" i="6" a="1"/>
  <c r="H157" i="6" s="1"/>
  <c r="G157" i="6" a="1"/>
  <c r="G157" i="6" s="1"/>
  <c r="F157" i="6" a="1"/>
  <c r="F157" i="6" s="1"/>
  <c r="E157" i="6" a="1"/>
  <c r="E157" i="6" s="1"/>
  <c r="H156" i="6" a="1"/>
  <c r="H156" i="6" s="1"/>
  <c r="G156" i="6" a="1"/>
  <c r="G156" i="6" s="1"/>
  <c r="F156" i="6" a="1"/>
  <c r="F156" i="6" s="1"/>
  <c r="E156" i="6" a="1"/>
  <c r="E156" i="6" s="1"/>
  <c r="H155" i="6" a="1"/>
  <c r="H155" i="6" s="1"/>
  <c r="G155" i="6" a="1"/>
  <c r="G155" i="6" s="1"/>
  <c r="F155" i="6" a="1"/>
  <c r="F155" i="6" s="1"/>
  <c r="E155" i="6" a="1"/>
  <c r="E155" i="6" s="1"/>
  <c r="H154" i="6" a="1"/>
  <c r="H154" i="6" s="1"/>
  <c r="G154" i="6" a="1"/>
  <c r="G154" i="6" s="1"/>
  <c r="F154" i="6" a="1"/>
  <c r="F154" i="6" s="1"/>
  <c r="E154" i="6" a="1"/>
  <c r="E154" i="6" s="1"/>
  <c r="H153" i="6" a="1"/>
  <c r="H153" i="6" s="1"/>
  <c r="G153" i="6" a="1"/>
  <c r="G153" i="6" s="1"/>
  <c r="F153" i="6" a="1"/>
  <c r="F153" i="6" s="1"/>
  <c r="E153" i="6" a="1"/>
  <c r="E153" i="6" s="1"/>
  <c r="H152" i="6" a="1"/>
  <c r="H152" i="6" s="1"/>
  <c r="G152" i="6" a="1"/>
  <c r="G152" i="6" s="1"/>
  <c r="F152" i="6" a="1"/>
  <c r="F152" i="6" s="1"/>
  <c r="E152" i="6" a="1"/>
  <c r="E152" i="6" s="1"/>
  <c r="H151" i="6" a="1"/>
  <c r="H151" i="6" s="1"/>
  <c r="G151" i="6" a="1"/>
  <c r="G151" i="6" s="1"/>
  <c r="F151" i="6" a="1"/>
  <c r="F151" i="6" s="1"/>
  <c r="E151" i="6" a="1"/>
  <c r="E151" i="6" s="1"/>
  <c r="H150" i="6" a="1"/>
  <c r="H150" i="6" s="1"/>
  <c r="G150" i="6" a="1"/>
  <c r="G150" i="6" s="1"/>
  <c r="F150" i="6" a="1"/>
  <c r="F150" i="6" s="1"/>
  <c r="E150" i="6" a="1"/>
  <c r="E150" i="6" s="1"/>
  <c r="H149" i="6" a="1"/>
  <c r="H149" i="6" s="1"/>
  <c r="G149" i="6" a="1"/>
  <c r="G149" i="6" s="1"/>
  <c r="F149" i="6" a="1"/>
  <c r="F149" i="6" s="1"/>
  <c r="E149" i="6" a="1"/>
  <c r="E149" i="6" s="1"/>
  <c r="H148" i="6" a="1"/>
  <c r="H148" i="6" s="1"/>
  <c r="G148" i="6" a="1"/>
  <c r="G148" i="6" s="1"/>
  <c r="F148" i="6" a="1"/>
  <c r="F148" i="6" s="1"/>
  <c r="E148" i="6" a="1"/>
  <c r="E148" i="6" s="1"/>
  <c r="H147" i="6" a="1"/>
  <c r="H147" i="6" s="1"/>
  <c r="G147" i="6" a="1"/>
  <c r="G147" i="6" s="1"/>
  <c r="F147" i="6" a="1"/>
  <c r="F147" i="6" s="1"/>
  <c r="E147" i="6" a="1"/>
  <c r="E147" i="6" s="1"/>
  <c r="H146" i="6" a="1"/>
  <c r="H146" i="6" s="1"/>
  <c r="G146" i="6" a="1"/>
  <c r="G146" i="6" s="1"/>
  <c r="F146" i="6" a="1"/>
  <c r="F146" i="6" s="1"/>
  <c r="E146" i="6" a="1"/>
  <c r="E146" i="6" s="1"/>
  <c r="H145" i="6" a="1"/>
  <c r="H145" i="6" s="1"/>
  <c r="G145" i="6" a="1"/>
  <c r="G145" i="6" s="1"/>
  <c r="F145" i="6" a="1"/>
  <c r="F145" i="6" s="1"/>
  <c r="E145" i="6" a="1"/>
  <c r="E145" i="6" s="1"/>
  <c r="H144" i="6" a="1"/>
  <c r="H144" i="6" s="1"/>
  <c r="G144" i="6" a="1"/>
  <c r="G144" i="6" s="1"/>
  <c r="F144" i="6" a="1"/>
  <c r="F144" i="6" s="1"/>
  <c r="E144" i="6" a="1"/>
  <c r="E144" i="6" s="1"/>
  <c r="H143" i="6" a="1"/>
  <c r="H143" i="6" s="1"/>
  <c r="G143" i="6" a="1"/>
  <c r="G143" i="6" s="1"/>
  <c r="F143" i="6" a="1"/>
  <c r="F143" i="6" s="1"/>
  <c r="E143" i="6" a="1"/>
  <c r="E143" i="6" s="1"/>
  <c r="H142" i="6" a="1"/>
  <c r="H142" i="6" s="1"/>
  <c r="G142" i="6" a="1"/>
  <c r="G142" i="6" s="1"/>
  <c r="F142" i="6" a="1"/>
  <c r="F142" i="6" s="1"/>
  <c r="E142" i="6" a="1"/>
  <c r="E142" i="6" s="1"/>
  <c r="H141" i="6" a="1"/>
  <c r="H141" i="6" s="1"/>
  <c r="G141" i="6" a="1"/>
  <c r="G141" i="6" s="1"/>
  <c r="F141" i="6" a="1"/>
  <c r="F141" i="6" s="1"/>
  <c r="E141" i="6" a="1"/>
  <c r="E141" i="6" s="1"/>
  <c r="H140" i="6" a="1"/>
  <c r="H140" i="6" s="1"/>
  <c r="G140" i="6" a="1"/>
  <c r="G140" i="6" s="1"/>
  <c r="F140" i="6" a="1"/>
  <c r="F140" i="6" s="1"/>
  <c r="E140" i="6" a="1"/>
  <c r="E140" i="6" s="1"/>
  <c r="H139" i="6" a="1"/>
  <c r="H139" i="6" s="1"/>
  <c r="G139" i="6" a="1"/>
  <c r="G139" i="6" s="1"/>
  <c r="F139" i="6" a="1"/>
  <c r="F139" i="6" s="1"/>
  <c r="E139" i="6" a="1"/>
  <c r="E139" i="6" s="1"/>
  <c r="H138" i="6" a="1"/>
  <c r="H138" i="6" s="1"/>
  <c r="G138" i="6" a="1"/>
  <c r="G138" i="6" s="1"/>
  <c r="F138" i="6" a="1"/>
  <c r="F138" i="6" s="1"/>
  <c r="E138" i="6" a="1"/>
  <c r="E138" i="6" s="1"/>
  <c r="H137" i="6" a="1"/>
  <c r="H137" i="6" s="1"/>
  <c r="G137" i="6" a="1"/>
  <c r="G137" i="6" s="1"/>
  <c r="F137" i="6" a="1"/>
  <c r="F137" i="6" s="1"/>
  <c r="E137" i="6" a="1"/>
  <c r="E137" i="6" s="1"/>
  <c r="H136" i="6" a="1"/>
  <c r="H136" i="6" s="1"/>
  <c r="G136" i="6" a="1"/>
  <c r="G136" i="6" s="1"/>
  <c r="F136" i="6" a="1"/>
  <c r="F136" i="6" s="1"/>
  <c r="E136" i="6" a="1"/>
  <c r="E136" i="6" s="1"/>
  <c r="H135" i="6" a="1"/>
  <c r="H135" i="6" s="1"/>
  <c r="G135" i="6" a="1"/>
  <c r="G135" i="6" s="1"/>
  <c r="F135" i="6" a="1"/>
  <c r="F135" i="6" s="1"/>
  <c r="E135" i="6" a="1"/>
  <c r="E135" i="6" s="1"/>
  <c r="H134" i="6" a="1"/>
  <c r="H134" i="6" s="1"/>
  <c r="G134" i="6" a="1"/>
  <c r="G134" i="6" s="1"/>
  <c r="F134" i="6" a="1"/>
  <c r="F134" i="6" s="1"/>
  <c r="E134" i="6" a="1"/>
  <c r="E134" i="6" s="1"/>
  <c r="H133" i="6" a="1"/>
  <c r="H133" i="6" s="1"/>
  <c r="G133" i="6" a="1"/>
  <c r="G133" i="6" s="1"/>
  <c r="F133" i="6" a="1"/>
  <c r="F133" i="6" s="1"/>
  <c r="E133" i="6" a="1"/>
  <c r="E133" i="6" s="1"/>
  <c r="H132" i="6" a="1"/>
  <c r="H132" i="6" s="1"/>
  <c r="G132" i="6" a="1"/>
  <c r="G132" i="6" s="1"/>
  <c r="F132" i="6" a="1"/>
  <c r="F132" i="6" s="1"/>
  <c r="E132" i="6" a="1"/>
  <c r="E132" i="6" s="1"/>
  <c r="H131" i="6" a="1"/>
  <c r="H131" i="6" s="1"/>
  <c r="G131" i="6" a="1"/>
  <c r="G131" i="6" s="1"/>
  <c r="F131" i="6" a="1"/>
  <c r="F131" i="6" s="1"/>
  <c r="E131" i="6" a="1"/>
  <c r="E131" i="6" s="1"/>
  <c r="H130" i="6" a="1"/>
  <c r="H130" i="6" s="1"/>
  <c r="G130" i="6" a="1"/>
  <c r="G130" i="6" s="1"/>
  <c r="F130" i="6" a="1"/>
  <c r="F130" i="6" s="1"/>
  <c r="E130" i="6" a="1"/>
  <c r="E130" i="6" s="1"/>
  <c r="H129" i="6" a="1"/>
  <c r="H129" i="6" s="1"/>
  <c r="G129" i="6" a="1"/>
  <c r="G129" i="6" s="1"/>
  <c r="F129" i="6" a="1"/>
  <c r="F129" i="6" s="1"/>
  <c r="E129" i="6" a="1"/>
  <c r="E129" i="6" s="1"/>
  <c r="H128" i="6" a="1"/>
  <c r="H128" i="6" s="1"/>
  <c r="G128" i="6" a="1"/>
  <c r="G128" i="6" s="1"/>
  <c r="F128" i="6" a="1"/>
  <c r="F128" i="6" s="1"/>
  <c r="E128" i="6" a="1"/>
  <c r="E128" i="6" s="1"/>
  <c r="H127" i="6" a="1"/>
  <c r="H127" i="6" s="1"/>
  <c r="G127" i="6" a="1"/>
  <c r="G127" i="6" s="1"/>
  <c r="F127" i="6" a="1"/>
  <c r="F127" i="6" s="1"/>
  <c r="E127" i="6" a="1"/>
  <c r="E127" i="6" s="1"/>
  <c r="H126" i="6" a="1"/>
  <c r="H126" i="6" s="1"/>
  <c r="G126" i="6" a="1"/>
  <c r="G126" i="6" s="1"/>
  <c r="F126" i="6" a="1"/>
  <c r="F126" i="6" s="1"/>
  <c r="E126" i="6" a="1"/>
  <c r="E126" i="6" s="1"/>
  <c r="H125" i="6" a="1"/>
  <c r="H125" i="6" s="1"/>
  <c r="G125" i="6" a="1"/>
  <c r="G125" i="6" s="1"/>
  <c r="F125" i="6" a="1"/>
  <c r="F125" i="6" s="1"/>
  <c r="E125" i="6" a="1"/>
  <c r="E125" i="6" s="1"/>
  <c r="H124" i="6" a="1"/>
  <c r="H124" i="6" s="1"/>
  <c r="G124" i="6" a="1"/>
  <c r="G124" i="6" s="1"/>
  <c r="F124" i="6" a="1"/>
  <c r="F124" i="6" s="1"/>
  <c r="E124" i="6" a="1"/>
  <c r="E124" i="6" s="1"/>
  <c r="H123" i="6" a="1"/>
  <c r="H123" i="6" s="1"/>
  <c r="G123" i="6" a="1"/>
  <c r="G123" i="6" s="1"/>
  <c r="F123" i="6" a="1"/>
  <c r="F123" i="6" s="1"/>
  <c r="E123" i="6" a="1"/>
  <c r="E123" i="6" s="1"/>
  <c r="H122" i="6" a="1"/>
  <c r="H122" i="6" s="1"/>
  <c r="G122" i="6" a="1"/>
  <c r="G122" i="6" s="1"/>
  <c r="F122" i="6" a="1"/>
  <c r="F122" i="6" s="1"/>
  <c r="E122" i="6" a="1"/>
  <c r="E122" i="6" s="1"/>
  <c r="H121" i="6" a="1"/>
  <c r="H121" i="6" s="1"/>
  <c r="G121" i="6" a="1"/>
  <c r="G121" i="6" s="1"/>
  <c r="F121" i="6" a="1"/>
  <c r="F121" i="6" s="1"/>
  <c r="E121" i="6" a="1"/>
  <c r="E121" i="6" s="1"/>
  <c r="H120" i="6" a="1"/>
  <c r="H120" i="6" s="1"/>
  <c r="G120" i="6" a="1"/>
  <c r="G120" i="6" s="1"/>
  <c r="F120" i="6" a="1"/>
  <c r="F120" i="6" s="1"/>
  <c r="E120" i="6" a="1"/>
  <c r="E120" i="6" s="1"/>
  <c r="H119" i="6" a="1"/>
  <c r="H119" i="6" s="1"/>
  <c r="G119" i="6" a="1"/>
  <c r="G119" i="6" s="1"/>
  <c r="F119" i="6" a="1"/>
  <c r="F119" i="6" s="1"/>
  <c r="E119" i="6" a="1"/>
  <c r="E119" i="6" s="1"/>
  <c r="H118" i="6" a="1"/>
  <c r="H118" i="6" s="1"/>
  <c r="G118" i="6" a="1"/>
  <c r="G118" i="6" s="1"/>
  <c r="F118" i="6" a="1"/>
  <c r="F118" i="6" s="1"/>
  <c r="E118" i="6" a="1"/>
  <c r="E118" i="6" s="1"/>
  <c r="H117" i="6" a="1"/>
  <c r="H117" i="6" s="1"/>
  <c r="G117" i="6" a="1"/>
  <c r="G117" i="6" s="1"/>
  <c r="F117" i="6" a="1"/>
  <c r="F117" i="6" s="1"/>
  <c r="E117" i="6" a="1"/>
  <c r="E117" i="6" s="1"/>
  <c r="H116" i="6" a="1"/>
  <c r="H116" i="6" s="1"/>
  <c r="G116" i="6" a="1"/>
  <c r="G116" i="6" s="1"/>
  <c r="F116" i="6" a="1"/>
  <c r="F116" i="6" s="1"/>
  <c r="E116" i="6" a="1"/>
  <c r="E116" i="6" s="1"/>
  <c r="H115" i="6" a="1"/>
  <c r="H115" i="6" s="1"/>
  <c r="G115" i="6" a="1"/>
  <c r="G115" i="6" s="1"/>
  <c r="F115" i="6" a="1"/>
  <c r="F115" i="6" s="1"/>
  <c r="E115" i="6" a="1"/>
  <c r="E115" i="6" s="1"/>
  <c r="H114" i="6" a="1"/>
  <c r="H114" i="6" s="1"/>
  <c r="G114" i="6" a="1"/>
  <c r="G114" i="6" s="1"/>
  <c r="F114" i="6" a="1"/>
  <c r="F114" i="6" s="1"/>
  <c r="E114" i="6" a="1"/>
  <c r="E114" i="6" s="1"/>
  <c r="H113" i="6" a="1"/>
  <c r="H113" i="6" s="1"/>
  <c r="G113" i="6" a="1"/>
  <c r="G113" i="6" s="1"/>
  <c r="F113" i="6" a="1"/>
  <c r="F113" i="6" s="1"/>
  <c r="E113" i="6" a="1"/>
  <c r="E113" i="6" s="1"/>
  <c r="H112" i="6" a="1"/>
  <c r="H112" i="6" s="1"/>
  <c r="G112" i="6" a="1"/>
  <c r="G112" i="6" s="1"/>
  <c r="F112" i="6" a="1"/>
  <c r="F112" i="6" s="1"/>
  <c r="E112" i="6" a="1"/>
  <c r="E112" i="6" s="1"/>
  <c r="H111" i="6" a="1"/>
  <c r="H111" i="6" s="1"/>
  <c r="G111" i="6" a="1"/>
  <c r="G111" i="6" s="1"/>
  <c r="F111" i="6" a="1"/>
  <c r="F111" i="6" s="1"/>
  <c r="E111" i="6" a="1"/>
  <c r="E111" i="6" s="1"/>
  <c r="H110" i="6" a="1"/>
  <c r="H110" i="6" s="1"/>
  <c r="G110" i="6" a="1"/>
  <c r="G110" i="6" s="1"/>
  <c r="F110" i="6" a="1"/>
  <c r="F110" i="6" s="1"/>
  <c r="E110" i="6" a="1"/>
  <c r="E110" i="6" s="1"/>
  <c r="H109" i="6" a="1"/>
  <c r="H109" i="6" s="1"/>
  <c r="G109" i="6" a="1"/>
  <c r="G109" i="6" s="1"/>
  <c r="F109" i="6" a="1"/>
  <c r="F109" i="6" s="1"/>
  <c r="E109" i="6" a="1"/>
  <c r="E109" i="6" s="1"/>
  <c r="H108" i="6" a="1"/>
  <c r="H108" i="6" s="1"/>
  <c r="G108" i="6" a="1"/>
  <c r="G108" i="6" s="1"/>
  <c r="F108" i="6" a="1"/>
  <c r="F108" i="6" s="1"/>
  <c r="E108" i="6" a="1"/>
  <c r="E108" i="6" s="1"/>
  <c r="H107" i="6" a="1"/>
  <c r="H107" i="6" s="1"/>
  <c r="G107" i="6" a="1"/>
  <c r="G107" i="6" s="1"/>
  <c r="F107" i="6" a="1"/>
  <c r="F107" i="6" s="1"/>
  <c r="E107" i="6" a="1"/>
  <c r="E107" i="6" s="1"/>
  <c r="H106" i="6" a="1"/>
  <c r="H106" i="6" s="1"/>
  <c r="G106" i="6" a="1"/>
  <c r="G106" i="6" s="1"/>
  <c r="F106" i="6" a="1"/>
  <c r="F106" i="6" s="1"/>
  <c r="E106" i="6" a="1"/>
  <c r="E106" i="6" s="1"/>
  <c r="H105" i="6" a="1"/>
  <c r="H105" i="6" s="1"/>
  <c r="G105" i="6" a="1"/>
  <c r="G105" i="6" s="1"/>
  <c r="F105" i="6" a="1"/>
  <c r="F105" i="6" s="1"/>
  <c r="E105" i="6" a="1"/>
  <c r="E105" i="6" s="1"/>
  <c r="H104" i="6" a="1"/>
  <c r="H104" i="6" s="1"/>
  <c r="G104" i="6" a="1"/>
  <c r="G104" i="6" s="1"/>
  <c r="F104" i="6" a="1"/>
  <c r="F104" i="6" s="1"/>
  <c r="E104" i="6" a="1"/>
  <c r="E104" i="6" s="1"/>
  <c r="H103" i="6" a="1"/>
  <c r="H103" i="6" s="1"/>
  <c r="G103" i="6" a="1"/>
  <c r="G103" i="6" s="1"/>
  <c r="F103" i="6" a="1"/>
  <c r="F103" i="6" s="1"/>
  <c r="E103" i="6" a="1"/>
  <c r="E103" i="6" s="1"/>
  <c r="H102" i="6" a="1"/>
  <c r="H102" i="6" s="1"/>
  <c r="G102" i="6" a="1"/>
  <c r="G102" i="6" s="1"/>
  <c r="F102" i="6" a="1"/>
  <c r="F102" i="6" s="1"/>
  <c r="E102" i="6" a="1"/>
  <c r="E102" i="6" s="1"/>
  <c r="H101" i="6" a="1"/>
  <c r="H101" i="6" s="1"/>
  <c r="G101" i="6" a="1"/>
  <c r="G101" i="6" s="1"/>
  <c r="F101" i="6" a="1"/>
  <c r="F101" i="6" s="1"/>
  <c r="E101" i="6" a="1"/>
  <c r="E101" i="6" s="1"/>
  <c r="H100" i="6" a="1"/>
  <c r="H100" i="6" s="1"/>
  <c r="G100" i="6" a="1"/>
  <c r="G100" i="6" s="1"/>
  <c r="F100" i="6" a="1"/>
  <c r="F100" i="6" s="1"/>
  <c r="E100" i="6" a="1"/>
  <c r="E100" i="6" s="1"/>
  <c r="H99" i="6" a="1"/>
  <c r="H99" i="6" s="1"/>
  <c r="G99" i="6" a="1"/>
  <c r="G99" i="6" s="1"/>
  <c r="F99" i="6" a="1"/>
  <c r="F99" i="6" s="1"/>
  <c r="E99" i="6" a="1"/>
  <c r="E99" i="6" s="1"/>
  <c r="H98" i="6" a="1"/>
  <c r="H98" i="6" s="1"/>
  <c r="G98" i="6" a="1"/>
  <c r="G98" i="6" s="1"/>
  <c r="F98" i="6" a="1"/>
  <c r="F98" i="6" s="1"/>
  <c r="E98" i="6" a="1"/>
  <c r="E98" i="6" s="1"/>
  <c r="H97" i="6" a="1"/>
  <c r="H97" i="6" s="1"/>
  <c r="G97" i="6" a="1"/>
  <c r="G97" i="6" s="1"/>
  <c r="F97" i="6" a="1"/>
  <c r="F97" i="6" s="1"/>
  <c r="E97" i="6" a="1"/>
  <c r="E97" i="6" s="1"/>
  <c r="H96" i="6" a="1"/>
  <c r="H96" i="6" s="1"/>
  <c r="G96" i="6" a="1"/>
  <c r="G96" i="6" s="1"/>
  <c r="F96" i="6" a="1"/>
  <c r="F96" i="6" s="1"/>
  <c r="E96" i="6" a="1"/>
  <c r="E96" i="6" s="1"/>
  <c r="H95" i="6" a="1"/>
  <c r="H95" i="6" s="1"/>
  <c r="G95" i="6" a="1"/>
  <c r="G95" i="6" s="1"/>
  <c r="F95" i="6" a="1"/>
  <c r="F95" i="6" s="1"/>
  <c r="E95" i="6" a="1"/>
  <c r="E95" i="6" s="1"/>
  <c r="H94" i="6" a="1"/>
  <c r="H94" i="6" s="1"/>
  <c r="G94" i="6" a="1"/>
  <c r="G94" i="6" s="1"/>
  <c r="F94" i="6" a="1"/>
  <c r="F94" i="6" s="1"/>
  <c r="E94" i="6" a="1"/>
  <c r="E94" i="6" s="1"/>
  <c r="H93" i="6" a="1"/>
  <c r="H93" i="6" s="1"/>
  <c r="G93" i="6" a="1"/>
  <c r="G93" i="6" s="1"/>
  <c r="F93" i="6" a="1"/>
  <c r="F93" i="6" s="1"/>
  <c r="E93" i="6" a="1"/>
  <c r="E93" i="6" s="1"/>
  <c r="H92" i="6" a="1"/>
  <c r="H92" i="6" s="1"/>
  <c r="G92" i="6" a="1"/>
  <c r="G92" i="6" s="1"/>
  <c r="F92" i="6" a="1"/>
  <c r="F92" i="6" s="1"/>
  <c r="E92" i="6" a="1"/>
  <c r="E92" i="6" s="1"/>
  <c r="H91" i="6" a="1"/>
  <c r="H91" i="6" s="1"/>
  <c r="G91" i="6" a="1"/>
  <c r="G91" i="6" s="1"/>
  <c r="F91" i="6" a="1"/>
  <c r="F91" i="6" s="1"/>
  <c r="E91" i="6" a="1"/>
  <c r="E91" i="6" s="1"/>
  <c r="H90" i="6" a="1"/>
  <c r="H90" i="6" s="1"/>
  <c r="G90" i="6" a="1"/>
  <c r="G90" i="6" s="1"/>
  <c r="F90" i="6" a="1"/>
  <c r="F90" i="6" s="1"/>
  <c r="E90" i="6" a="1"/>
  <c r="E90" i="6" s="1"/>
  <c r="H89" i="6" a="1"/>
  <c r="H89" i="6" s="1"/>
  <c r="G89" i="6" a="1"/>
  <c r="G89" i="6" s="1"/>
  <c r="F89" i="6" a="1"/>
  <c r="F89" i="6" s="1"/>
  <c r="E89" i="6" a="1"/>
  <c r="E89" i="6" s="1"/>
  <c r="H88" i="6" a="1"/>
  <c r="H88" i="6" s="1"/>
  <c r="G88" i="6" a="1"/>
  <c r="G88" i="6" s="1"/>
  <c r="F88" i="6" a="1"/>
  <c r="F88" i="6" s="1"/>
  <c r="E88" i="6" a="1"/>
  <c r="E88" i="6" s="1"/>
  <c r="H87" i="6" a="1"/>
  <c r="H87" i="6" s="1"/>
  <c r="G87" i="6" a="1"/>
  <c r="G87" i="6" s="1"/>
  <c r="F87" i="6" a="1"/>
  <c r="F87" i="6" s="1"/>
  <c r="E87" i="6" a="1"/>
  <c r="E87" i="6" s="1"/>
  <c r="H86" i="6" a="1"/>
  <c r="H86" i="6" s="1"/>
  <c r="G86" i="6" a="1"/>
  <c r="G86" i="6" s="1"/>
  <c r="F86" i="6" a="1"/>
  <c r="F86" i="6" s="1"/>
  <c r="E86" i="6" a="1"/>
  <c r="E86" i="6" s="1"/>
  <c r="H85" i="6" a="1"/>
  <c r="H85" i="6" s="1"/>
  <c r="G85" i="6" a="1"/>
  <c r="G85" i="6" s="1"/>
  <c r="F85" i="6" a="1"/>
  <c r="F85" i="6" s="1"/>
  <c r="E85" i="6" a="1"/>
  <c r="E85" i="6" s="1"/>
  <c r="H84" i="6" a="1"/>
  <c r="H84" i="6" s="1"/>
  <c r="G84" i="6" a="1"/>
  <c r="G84" i="6" s="1"/>
  <c r="F84" i="6" a="1"/>
  <c r="F84" i="6" s="1"/>
  <c r="E84" i="6" a="1"/>
  <c r="E84" i="6" s="1"/>
  <c r="H83" i="6" a="1"/>
  <c r="H83" i="6" s="1"/>
  <c r="G83" i="6" a="1"/>
  <c r="G83" i="6" s="1"/>
  <c r="F83" i="6" a="1"/>
  <c r="F83" i="6" s="1"/>
  <c r="E83" i="6" a="1"/>
  <c r="E83" i="6" s="1"/>
  <c r="H82" i="6" a="1"/>
  <c r="H82" i="6" s="1"/>
  <c r="G82" i="6" a="1"/>
  <c r="G82" i="6" s="1"/>
  <c r="F82" i="6" a="1"/>
  <c r="F82" i="6" s="1"/>
  <c r="E82" i="6" a="1"/>
  <c r="E82" i="6" s="1"/>
  <c r="H81" i="6" a="1"/>
  <c r="H81" i="6" s="1"/>
  <c r="G81" i="6" a="1"/>
  <c r="G81" i="6" s="1"/>
  <c r="F81" i="6" a="1"/>
  <c r="F81" i="6" s="1"/>
  <c r="E81" i="6" a="1"/>
  <c r="E81" i="6" s="1"/>
  <c r="H80" i="6" a="1"/>
  <c r="H80" i="6" s="1"/>
  <c r="G80" i="6" a="1"/>
  <c r="G80" i="6" s="1"/>
  <c r="F80" i="6" a="1"/>
  <c r="F80" i="6" s="1"/>
  <c r="E80" i="6" a="1"/>
  <c r="E80" i="6" s="1"/>
  <c r="H79" i="6" a="1"/>
  <c r="H79" i="6" s="1"/>
  <c r="G79" i="6" a="1"/>
  <c r="G79" i="6" s="1"/>
  <c r="F79" i="6" a="1"/>
  <c r="F79" i="6" s="1"/>
  <c r="E79" i="6" a="1"/>
  <c r="E79" i="6" s="1"/>
  <c r="H78" i="6" a="1"/>
  <c r="H78" i="6" s="1"/>
  <c r="G78" i="6" a="1"/>
  <c r="G78" i="6" s="1"/>
  <c r="F78" i="6" a="1"/>
  <c r="F78" i="6" s="1"/>
  <c r="E78" i="6" a="1"/>
  <c r="E78" i="6" s="1"/>
  <c r="H77" i="6" a="1"/>
  <c r="H77" i="6" s="1"/>
  <c r="G77" i="6" a="1"/>
  <c r="G77" i="6" s="1"/>
  <c r="F77" i="6" a="1"/>
  <c r="F77" i="6" s="1"/>
  <c r="E77" i="6" a="1"/>
  <c r="E77" i="6" s="1"/>
  <c r="H76" i="6" a="1"/>
  <c r="H76" i="6" s="1"/>
  <c r="G76" i="6" a="1"/>
  <c r="G76" i="6" s="1"/>
  <c r="F76" i="6" a="1"/>
  <c r="F76" i="6" s="1"/>
  <c r="E76" i="6" a="1"/>
  <c r="E76" i="6" s="1"/>
  <c r="H75" i="6" a="1"/>
  <c r="H75" i="6" s="1"/>
  <c r="G75" i="6" a="1"/>
  <c r="G75" i="6" s="1"/>
  <c r="F75" i="6" a="1"/>
  <c r="F75" i="6" s="1"/>
  <c r="E75" i="6" a="1"/>
  <c r="E75" i="6" s="1"/>
  <c r="H74" i="6" a="1"/>
  <c r="H74" i="6" s="1"/>
  <c r="G74" i="6" a="1"/>
  <c r="G74" i="6" s="1"/>
  <c r="F74" i="6" a="1"/>
  <c r="F74" i="6" s="1"/>
  <c r="E74" i="6" a="1"/>
  <c r="E74" i="6" s="1"/>
  <c r="H73" i="6" a="1"/>
  <c r="H73" i="6" s="1"/>
  <c r="G73" i="6" a="1"/>
  <c r="G73" i="6" s="1"/>
  <c r="F73" i="6" a="1"/>
  <c r="F73" i="6" s="1"/>
  <c r="E73" i="6" a="1"/>
  <c r="E73" i="6" s="1"/>
  <c r="H72" i="6" a="1"/>
  <c r="H72" i="6" s="1"/>
  <c r="G72" i="6" a="1"/>
  <c r="G72" i="6" s="1"/>
  <c r="F72" i="6" a="1"/>
  <c r="F72" i="6" s="1"/>
  <c r="E72" i="6" a="1"/>
  <c r="E72" i="6" s="1"/>
  <c r="H71" i="6" a="1"/>
  <c r="H71" i="6" s="1"/>
  <c r="G71" i="6" a="1"/>
  <c r="G71" i="6" s="1"/>
  <c r="F71" i="6" a="1"/>
  <c r="F71" i="6" s="1"/>
  <c r="E71" i="6" a="1"/>
  <c r="E71" i="6" s="1"/>
  <c r="H70" i="6" a="1"/>
  <c r="H70" i="6" s="1"/>
  <c r="G70" i="6" a="1"/>
  <c r="G70" i="6" s="1"/>
  <c r="F70" i="6" a="1"/>
  <c r="F70" i="6" s="1"/>
  <c r="E70" i="6" a="1"/>
  <c r="E70" i="6" s="1"/>
  <c r="H69" i="6" a="1"/>
  <c r="H69" i="6" s="1"/>
  <c r="G69" i="6" a="1"/>
  <c r="G69" i="6" s="1"/>
  <c r="F69" i="6" a="1"/>
  <c r="F69" i="6" s="1"/>
  <c r="E69" i="6" a="1"/>
  <c r="E69" i="6" s="1"/>
  <c r="H68" i="6" a="1"/>
  <c r="H68" i="6" s="1"/>
  <c r="G68" i="6" a="1"/>
  <c r="G68" i="6" s="1"/>
  <c r="F68" i="6" a="1"/>
  <c r="F68" i="6" s="1"/>
  <c r="E68" i="6" a="1"/>
  <c r="E68" i="6" s="1"/>
  <c r="H67" i="6" a="1"/>
  <c r="H67" i="6" s="1"/>
  <c r="G67" i="6" a="1"/>
  <c r="G67" i="6" s="1"/>
  <c r="F67" i="6" a="1"/>
  <c r="F67" i="6" s="1"/>
  <c r="E67" i="6" a="1"/>
  <c r="E67" i="6" s="1"/>
  <c r="H66" i="6" a="1"/>
  <c r="H66" i="6" s="1"/>
  <c r="G66" i="6" a="1"/>
  <c r="G66" i="6" s="1"/>
  <c r="F66" i="6" a="1"/>
  <c r="F66" i="6" s="1"/>
  <c r="E66" i="6" a="1"/>
  <c r="E66" i="6" s="1"/>
  <c r="H65" i="6" a="1"/>
  <c r="H65" i="6" s="1"/>
  <c r="G65" i="6" a="1"/>
  <c r="G65" i="6" s="1"/>
  <c r="F65" i="6" a="1"/>
  <c r="F65" i="6" s="1"/>
  <c r="E65" i="6" a="1"/>
  <c r="E65" i="6" s="1"/>
  <c r="H64" i="6" a="1"/>
  <c r="H64" i="6" s="1"/>
  <c r="G64" i="6" a="1"/>
  <c r="G64" i="6" s="1"/>
  <c r="F64" i="6" a="1"/>
  <c r="F64" i="6" s="1"/>
  <c r="E64" i="6" a="1"/>
  <c r="E64" i="6" s="1"/>
  <c r="H63" i="6" a="1"/>
  <c r="H63" i="6" s="1"/>
  <c r="G63" i="6" a="1"/>
  <c r="G63" i="6" s="1"/>
  <c r="F63" i="6" a="1"/>
  <c r="F63" i="6" s="1"/>
  <c r="E63" i="6" a="1"/>
  <c r="E63" i="6" s="1"/>
  <c r="H62" i="6" a="1"/>
  <c r="H62" i="6" s="1"/>
  <c r="G62" i="6" a="1"/>
  <c r="G62" i="6" s="1"/>
  <c r="F62" i="6" a="1"/>
  <c r="F62" i="6" s="1"/>
  <c r="E62" i="6" a="1"/>
  <c r="E62" i="6" s="1"/>
  <c r="H61" i="6" a="1"/>
  <c r="H61" i="6" s="1"/>
  <c r="G61" i="6" a="1"/>
  <c r="G61" i="6" s="1"/>
  <c r="F61" i="6" a="1"/>
  <c r="F61" i="6" s="1"/>
  <c r="E61" i="6" a="1"/>
  <c r="E61" i="6" s="1"/>
  <c r="H60" i="6" a="1"/>
  <c r="H60" i="6" s="1"/>
  <c r="G60" i="6" a="1"/>
  <c r="G60" i="6" s="1"/>
  <c r="F60" i="6" a="1"/>
  <c r="F60" i="6" s="1"/>
  <c r="E60" i="6" a="1"/>
  <c r="E60" i="6" s="1"/>
  <c r="H59" i="6" a="1"/>
  <c r="H59" i="6" s="1"/>
  <c r="G59" i="6" a="1"/>
  <c r="G59" i="6" s="1"/>
  <c r="F59" i="6" a="1"/>
  <c r="F59" i="6" s="1"/>
  <c r="E59" i="6" a="1"/>
  <c r="E59" i="6" s="1"/>
  <c r="H58" i="6" a="1"/>
  <c r="H58" i="6" s="1"/>
  <c r="G58" i="6" a="1"/>
  <c r="G58" i="6" s="1"/>
  <c r="F58" i="6" a="1"/>
  <c r="F58" i="6" s="1"/>
  <c r="E58" i="6" a="1"/>
  <c r="E58" i="6" s="1"/>
  <c r="H57" i="6" a="1"/>
  <c r="H57" i="6" s="1"/>
  <c r="G57" i="6" a="1"/>
  <c r="G57" i="6" s="1"/>
  <c r="F57" i="6" a="1"/>
  <c r="F57" i="6" s="1"/>
  <c r="E57" i="6" a="1"/>
  <c r="E57" i="6" s="1"/>
  <c r="H56" i="6" a="1"/>
  <c r="H56" i="6" s="1"/>
  <c r="G56" i="6" a="1"/>
  <c r="G56" i="6" s="1"/>
  <c r="F56" i="6" a="1"/>
  <c r="F56" i="6" s="1"/>
  <c r="E56" i="6" a="1"/>
  <c r="E56" i="6" s="1"/>
  <c r="H55" i="6" a="1"/>
  <c r="H55" i="6" s="1"/>
  <c r="G55" i="6" a="1"/>
  <c r="G55" i="6" s="1"/>
  <c r="F55" i="6" a="1"/>
  <c r="F55" i="6" s="1"/>
  <c r="E55" i="6" a="1"/>
  <c r="E55" i="6" s="1"/>
  <c r="H54" i="6" a="1"/>
  <c r="H54" i="6" s="1"/>
  <c r="G54" i="6" a="1"/>
  <c r="G54" i="6" s="1"/>
  <c r="F54" i="6" a="1"/>
  <c r="F54" i="6" s="1"/>
  <c r="E54" i="6" a="1"/>
  <c r="E54" i="6" s="1"/>
  <c r="H53" i="6" a="1"/>
  <c r="H53" i="6" s="1"/>
  <c r="G53" i="6" a="1"/>
  <c r="G53" i="6" s="1"/>
  <c r="F53" i="6" a="1"/>
  <c r="F53" i="6" s="1"/>
  <c r="E53" i="6" a="1"/>
  <c r="E53" i="6" s="1"/>
  <c r="H52" i="6" a="1"/>
  <c r="H52" i="6" s="1"/>
  <c r="G52" i="6" a="1"/>
  <c r="G52" i="6" s="1"/>
  <c r="F52" i="6" a="1"/>
  <c r="F52" i="6" s="1"/>
  <c r="E52" i="6" a="1"/>
  <c r="E52" i="6" s="1"/>
  <c r="H51" i="6" a="1"/>
  <c r="H51" i="6" s="1"/>
  <c r="G51" i="6" a="1"/>
  <c r="G51" i="6" s="1"/>
  <c r="F51" i="6" a="1"/>
  <c r="F51" i="6" s="1"/>
  <c r="E51" i="6" a="1"/>
  <c r="E51" i="6" s="1"/>
  <c r="H50" i="6" a="1"/>
  <c r="H50" i="6" s="1"/>
  <c r="G50" i="6" a="1"/>
  <c r="G50" i="6" s="1"/>
  <c r="F50" i="6" a="1"/>
  <c r="F50" i="6" s="1"/>
  <c r="E50" i="6" a="1"/>
  <c r="E50" i="6" s="1"/>
  <c r="H49" i="6" a="1"/>
  <c r="H49" i="6" s="1"/>
  <c r="G49" i="6" a="1"/>
  <c r="G49" i="6" s="1"/>
  <c r="F49" i="6" a="1"/>
  <c r="F49" i="6" s="1"/>
  <c r="E49" i="6" a="1"/>
  <c r="E49" i="6" s="1"/>
  <c r="H48" i="6" a="1"/>
  <c r="H48" i="6" s="1"/>
  <c r="G48" i="6" a="1"/>
  <c r="G48" i="6" s="1"/>
  <c r="F48" i="6" a="1"/>
  <c r="F48" i="6" s="1"/>
  <c r="E48" i="6" a="1"/>
  <c r="E48" i="6" s="1"/>
  <c r="H47" i="6" a="1"/>
  <c r="H47" i="6" s="1"/>
  <c r="G47" i="6" a="1"/>
  <c r="G47" i="6" s="1"/>
  <c r="F47" i="6" a="1"/>
  <c r="F47" i="6" s="1"/>
  <c r="E47" i="6" a="1"/>
  <c r="E47" i="6" s="1"/>
  <c r="H46" i="6" a="1"/>
  <c r="H46" i="6" s="1"/>
  <c r="G46" i="6" a="1"/>
  <c r="G46" i="6" s="1"/>
  <c r="F46" i="6" a="1"/>
  <c r="F46" i="6" s="1"/>
  <c r="E46" i="6" a="1"/>
  <c r="E46" i="6" s="1"/>
  <c r="H45" i="6" a="1"/>
  <c r="H45" i="6" s="1"/>
  <c r="G45" i="6" a="1"/>
  <c r="G45" i="6" s="1"/>
  <c r="F45" i="6" a="1"/>
  <c r="F45" i="6" s="1"/>
  <c r="E45" i="6" a="1"/>
  <c r="E45" i="6" s="1"/>
  <c r="H44" i="6" a="1"/>
  <c r="H44" i="6" s="1"/>
  <c r="G44" i="6" a="1"/>
  <c r="G44" i="6" s="1"/>
  <c r="F44" i="6" a="1"/>
  <c r="F44" i="6" s="1"/>
  <c r="E44" i="6" a="1"/>
  <c r="E44" i="6" s="1"/>
  <c r="H43" i="6" a="1"/>
  <c r="H43" i="6" s="1"/>
  <c r="G43" i="6" a="1"/>
  <c r="G43" i="6" s="1"/>
  <c r="F43" i="6" a="1"/>
  <c r="F43" i="6" s="1"/>
  <c r="E43" i="6" a="1"/>
  <c r="E43" i="6" s="1"/>
  <c r="H42" i="6" a="1"/>
  <c r="H42" i="6" s="1"/>
  <c r="G42" i="6" a="1"/>
  <c r="G42" i="6" s="1"/>
  <c r="F42" i="6" a="1"/>
  <c r="F42" i="6" s="1"/>
  <c r="E42" i="6" a="1"/>
  <c r="E42" i="6" s="1"/>
  <c r="H41" i="6" a="1"/>
  <c r="H41" i="6" s="1"/>
  <c r="G41" i="6" a="1"/>
  <c r="G41" i="6" s="1"/>
  <c r="F41" i="6" a="1"/>
  <c r="F41" i="6" s="1"/>
  <c r="E41" i="6" a="1"/>
  <c r="E41" i="6" s="1"/>
  <c r="H40" i="6" a="1"/>
  <c r="H40" i="6" s="1"/>
  <c r="G40" i="6" a="1"/>
  <c r="G40" i="6" s="1"/>
  <c r="F40" i="6" a="1"/>
  <c r="F40" i="6" s="1"/>
  <c r="E40" i="6" a="1"/>
  <c r="E40" i="6" s="1"/>
  <c r="H39" i="6" a="1"/>
  <c r="H39" i="6" s="1"/>
  <c r="G39" i="6" a="1"/>
  <c r="G39" i="6" s="1"/>
  <c r="F39" i="6" a="1"/>
  <c r="F39" i="6" s="1"/>
  <c r="E39" i="6" a="1"/>
  <c r="E39" i="6" s="1"/>
  <c r="H38" i="6" a="1"/>
  <c r="H38" i="6" s="1"/>
  <c r="G38" i="6" a="1"/>
  <c r="G38" i="6" s="1"/>
  <c r="F38" i="6" a="1"/>
  <c r="F38" i="6" s="1"/>
  <c r="E38" i="6" a="1"/>
  <c r="E38" i="6" s="1"/>
  <c r="H37" i="6" a="1"/>
  <c r="H37" i="6" s="1"/>
  <c r="G37" i="6" a="1"/>
  <c r="G37" i="6" s="1"/>
  <c r="F37" i="6" a="1"/>
  <c r="F37" i="6" s="1"/>
  <c r="E37" i="6" a="1"/>
  <c r="E37" i="6" s="1"/>
  <c r="H36" i="6" a="1"/>
  <c r="H36" i="6" s="1"/>
  <c r="G36" i="6" a="1"/>
  <c r="G36" i="6" s="1"/>
  <c r="F36" i="6" a="1"/>
  <c r="F36" i="6" s="1"/>
  <c r="E36" i="6" a="1"/>
  <c r="E36" i="6" s="1"/>
  <c r="H35" i="6" a="1"/>
  <c r="H35" i="6" s="1"/>
  <c r="G35" i="6" a="1"/>
  <c r="G35" i="6" s="1"/>
  <c r="F35" i="6" a="1"/>
  <c r="F35" i="6" s="1"/>
  <c r="E35" i="6" a="1"/>
  <c r="E35" i="6" s="1"/>
  <c r="H34" i="6" a="1"/>
  <c r="H34" i="6" s="1"/>
  <c r="G34" i="6" a="1"/>
  <c r="G34" i="6" s="1"/>
  <c r="F34" i="6" a="1"/>
  <c r="F34" i="6" s="1"/>
  <c r="E34" i="6" a="1"/>
  <c r="E34" i="6" s="1"/>
  <c r="H33" i="6" a="1"/>
  <c r="H33" i="6" s="1"/>
  <c r="G33" i="6" a="1"/>
  <c r="G33" i="6" s="1"/>
  <c r="F33" i="6" a="1"/>
  <c r="F33" i="6" s="1"/>
  <c r="E33" i="6" a="1"/>
  <c r="E33" i="6" s="1"/>
  <c r="H32" i="6" a="1"/>
  <c r="H32" i="6" s="1"/>
  <c r="G32" i="6" a="1"/>
  <c r="G32" i="6" s="1"/>
  <c r="F32" i="6" a="1"/>
  <c r="F32" i="6" s="1"/>
  <c r="E32" i="6" a="1"/>
  <c r="E32" i="6" s="1"/>
  <c r="H31" i="6" a="1"/>
  <c r="H31" i="6" s="1"/>
  <c r="G31" i="6" a="1"/>
  <c r="G31" i="6" s="1"/>
  <c r="F31" i="6" a="1"/>
  <c r="F31" i="6" s="1"/>
  <c r="E31" i="6" a="1"/>
  <c r="E31" i="6" s="1"/>
  <c r="H30" i="6" a="1"/>
  <c r="H30" i="6" s="1"/>
  <c r="G30" i="6" a="1"/>
  <c r="G30" i="6" s="1"/>
  <c r="F30" i="6" a="1"/>
  <c r="F30" i="6" s="1"/>
  <c r="E30" i="6" a="1"/>
  <c r="E30" i="6" s="1"/>
  <c r="H29" i="6" a="1"/>
  <c r="H29" i="6" s="1"/>
  <c r="G29" i="6" a="1"/>
  <c r="G29" i="6" s="1"/>
  <c r="F29" i="6" a="1"/>
  <c r="F29" i="6" s="1"/>
  <c r="E29" i="6" a="1"/>
  <c r="E29" i="6" s="1"/>
  <c r="H28" i="6" a="1"/>
  <c r="H28" i="6" s="1"/>
  <c r="G28" i="6" a="1"/>
  <c r="G28" i="6" s="1"/>
  <c r="F28" i="6" a="1"/>
  <c r="F28" i="6" s="1"/>
  <c r="E28" i="6" a="1"/>
  <c r="E28" i="6" s="1"/>
  <c r="H27" i="6" a="1"/>
  <c r="H27" i="6" s="1"/>
  <c r="G27" i="6" a="1"/>
  <c r="G27" i="6" s="1"/>
  <c r="F27" i="6" a="1"/>
  <c r="F27" i="6" s="1"/>
  <c r="E27" i="6" a="1"/>
  <c r="E27" i="6" s="1"/>
  <c r="H26" i="6" a="1"/>
  <c r="H26" i="6" s="1"/>
  <c r="G26" i="6" a="1"/>
  <c r="G26" i="6" s="1"/>
  <c r="F26" i="6" a="1"/>
  <c r="F26" i="6" s="1"/>
  <c r="E26" i="6" a="1"/>
  <c r="E26" i="6" s="1"/>
  <c r="H25" i="6" a="1"/>
  <c r="H25" i="6" s="1"/>
  <c r="G25" i="6" a="1"/>
  <c r="G25" i="6" s="1"/>
  <c r="F25" i="6" a="1"/>
  <c r="F25" i="6" s="1"/>
  <c r="E25" i="6" a="1"/>
  <c r="E25" i="6" s="1"/>
  <c r="H24" i="6" a="1"/>
  <c r="H24" i="6" s="1"/>
  <c r="G24" i="6" a="1"/>
  <c r="G24" i="6" s="1"/>
  <c r="F24" i="6" a="1"/>
  <c r="F24" i="6" s="1"/>
  <c r="E24" i="6" a="1"/>
  <c r="E24" i="6" s="1"/>
  <c r="H23" i="6" a="1"/>
  <c r="H23" i="6" s="1"/>
  <c r="G23" i="6" a="1"/>
  <c r="G23" i="6" s="1"/>
  <c r="F23" i="6" a="1"/>
  <c r="F23" i="6" s="1"/>
  <c r="E23" i="6" a="1"/>
  <c r="E23" i="6" s="1"/>
  <c r="H22" i="6" a="1"/>
  <c r="H22" i="6" s="1"/>
  <c r="G22" i="6" a="1"/>
  <c r="G22" i="6" s="1"/>
  <c r="F22" i="6" a="1"/>
  <c r="F22" i="6" s="1"/>
  <c r="E22" i="6" a="1"/>
  <c r="E22" i="6" s="1"/>
  <c r="H21" i="6" a="1"/>
  <c r="H21" i="6" s="1"/>
  <c r="G21" i="6" a="1"/>
  <c r="G21" i="6" s="1"/>
  <c r="F21" i="6" a="1"/>
  <c r="F21" i="6" s="1"/>
  <c r="E21" i="6" a="1"/>
  <c r="E21" i="6" s="1"/>
  <c r="H20" i="6" a="1"/>
  <c r="H20" i="6" s="1"/>
  <c r="G20" i="6" a="1"/>
  <c r="G20" i="6" s="1"/>
  <c r="F20" i="6" a="1"/>
  <c r="F20" i="6" s="1"/>
  <c r="E20" i="6" a="1"/>
  <c r="E20" i="6" s="1"/>
  <c r="H19" i="6" a="1"/>
  <c r="H19" i="6" s="1"/>
  <c r="G19" i="6" a="1"/>
  <c r="G19" i="6" s="1"/>
  <c r="F19" i="6" a="1"/>
  <c r="F19" i="6" s="1"/>
  <c r="E19" i="6" a="1"/>
  <c r="E19" i="6" s="1"/>
  <c r="H18" i="6" a="1"/>
  <c r="H18" i="6" s="1"/>
  <c r="G18" i="6" a="1"/>
  <c r="G18" i="6" s="1"/>
  <c r="F18" i="6" a="1"/>
  <c r="F18" i="6" s="1"/>
  <c r="E18" i="6" a="1"/>
  <c r="E18" i="6" s="1"/>
  <c r="H17" i="6" a="1"/>
  <c r="H17" i="6" s="1"/>
  <c r="G17" i="6" a="1"/>
  <c r="G17" i="6" s="1"/>
  <c r="F17" i="6" a="1"/>
  <c r="F17" i="6" s="1"/>
  <c r="E17" i="6" a="1"/>
  <c r="E17" i="6" s="1"/>
  <c r="H16" i="6" a="1"/>
  <c r="H16" i="6" s="1"/>
  <c r="G16" i="6" a="1"/>
  <c r="G16" i="6" s="1"/>
  <c r="F16" i="6" a="1"/>
  <c r="F16" i="6" s="1"/>
  <c r="E16" i="6" a="1"/>
  <c r="E16" i="6" s="1"/>
  <c r="H15" i="6" a="1"/>
  <c r="H15" i="6" s="1"/>
  <c r="G15" i="6" a="1"/>
  <c r="G15" i="6" s="1"/>
  <c r="F15" i="6" a="1"/>
  <c r="F15" i="6" s="1"/>
  <c r="E15" i="6" a="1"/>
  <c r="E15" i="6" s="1"/>
  <c r="H14" i="6" a="1"/>
  <c r="H14" i="6" s="1"/>
  <c r="G14" i="6" a="1"/>
  <c r="G14" i="6" s="1"/>
  <c r="F14" i="6" a="1"/>
  <c r="F14" i="6" s="1"/>
  <c r="E14" i="6" a="1"/>
  <c r="E14" i="6" s="1"/>
  <c r="H13" i="6" a="1"/>
  <c r="H13" i="6" s="1"/>
  <c r="G13" i="6" a="1"/>
  <c r="G13" i="6" s="1"/>
  <c r="F13" i="6" a="1"/>
  <c r="F13" i="6" s="1"/>
  <c r="E13" i="6" a="1"/>
  <c r="E13" i="6" s="1"/>
  <c r="H12" i="6" a="1"/>
  <c r="H12" i="6" s="1"/>
  <c r="G12" i="6" a="1"/>
  <c r="G12" i="6" s="1"/>
  <c r="F12" i="6" a="1"/>
  <c r="F12" i="6" s="1"/>
  <c r="E12" i="6" a="1"/>
  <c r="E12" i="6" s="1"/>
  <c r="H11" i="6" a="1"/>
  <c r="H11" i="6" s="1"/>
  <c r="G11" i="6" a="1"/>
  <c r="G11" i="6" s="1"/>
  <c r="F11" i="6" a="1"/>
  <c r="F11" i="6" s="1"/>
  <c r="E11" i="6" a="1"/>
  <c r="E11" i="6" s="1"/>
  <c r="H10" i="6" a="1"/>
  <c r="H10" i="6" s="1"/>
  <c r="G10" i="6" a="1"/>
  <c r="G10" i="6" s="1"/>
  <c r="F10" i="6" a="1"/>
  <c r="F10" i="6" s="1"/>
  <c r="E10" i="6" a="1"/>
  <c r="E10" i="6" s="1"/>
  <c r="H9" i="6" a="1"/>
  <c r="H9" i="6" s="1"/>
  <c r="G9" i="6" a="1"/>
  <c r="G9" i="6" s="1"/>
  <c r="F9" i="6" a="1"/>
  <c r="F9" i="6" s="1"/>
  <c r="E9" i="6" a="1"/>
  <c r="E9" i="6" s="1"/>
  <c r="H8" i="6" a="1"/>
  <c r="H8" i="6" s="1"/>
  <c r="G8" i="6" a="1"/>
  <c r="G8" i="6" s="1"/>
  <c r="F8" i="6" a="1"/>
  <c r="F8" i="6" s="1"/>
  <c r="E8" i="6" a="1"/>
  <c r="E8" i="6" s="1"/>
  <c r="H7" i="6" a="1"/>
  <c r="H7" i="6" s="1"/>
  <c r="G7" i="6" a="1"/>
  <c r="G7" i="6" s="1"/>
  <c r="F7" i="6" a="1"/>
  <c r="F7" i="6" s="1"/>
  <c r="E7" i="6" a="1"/>
  <c r="E7" i="6" s="1"/>
  <c r="H6" i="6" a="1"/>
  <c r="H6" i="6" s="1"/>
  <c r="G6" i="6" a="1"/>
  <c r="G6" i="6" s="1"/>
  <c r="F6" i="6" a="1"/>
  <c r="F6" i="6" s="1"/>
  <c r="E6" i="6" a="1"/>
  <c r="E6" i="6" s="1"/>
  <c r="H5" i="6" a="1"/>
  <c r="H5" i="6" s="1"/>
  <c r="G5" i="6" a="1"/>
  <c r="G5" i="6" s="1"/>
  <c r="F5" i="6" a="1"/>
  <c r="F5" i="6" s="1"/>
  <c r="E5" i="6" a="1"/>
  <c r="E5" i="6" s="1"/>
  <c r="H4" i="6" a="1"/>
  <c r="H4" i="6" s="1"/>
  <c r="G4" i="6" a="1"/>
  <c r="G4" i="6" s="1"/>
  <c r="F4" i="6" a="1"/>
  <c r="F4" i="6" s="1"/>
  <c r="E4" i="6" a="1"/>
  <c r="E4" i="6" s="1"/>
  <c r="H3" i="6" a="1"/>
  <c r="H3" i="6" s="1"/>
  <c r="G3" i="6" a="1"/>
  <c r="G3" i="6" s="1"/>
  <c r="F3" i="6" a="1"/>
  <c r="F3" i="6" s="1"/>
  <c r="E3" i="6" a="1"/>
  <c r="E3" i="6" s="1"/>
  <c r="H2" i="6" a="1"/>
  <c r="H2" i="6" s="1"/>
  <c r="G2" i="6" a="1"/>
  <c r="G2" i="6" s="1"/>
  <c r="F2" i="6" a="1"/>
  <c r="F2" i="6" s="1"/>
  <c r="E2" i="6" a="1"/>
  <c r="E2" i="6" s="1"/>
  <c r="H245" i="5" a="1"/>
  <c r="H245" i="5" s="1"/>
  <c r="G245" i="5" a="1"/>
  <c r="G245" i="5" s="1"/>
  <c r="F245" i="5" a="1"/>
  <c r="F245" i="5" s="1"/>
  <c r="E245" i="5" a="1"/>
  <c r="E245" i="5" s="1"/>
  <c r="H244" i="5" a="1"/>
  <c r="H244" i="5" s="1"/>
  <c r="G244" i="5" a="1"/>
  <c r="G244" i="5" s="1"/>
  <c r="F244" i="5" a="1"/>
  <c r="F244" i="5" s="1"/>
  <c r="E244" i="5" a="1"/>
  <c r="E244" i="5" s="1"/>
  <c r="H243" i="5" a="1"/>
  <c r="H243" i="5" s="1"/>
  <c r="G243" i="5" a="1"/>
  <c r="G243" i="5" s="1"/>
  <c r="F243" i="5" a="1"/>
  <c r="F243" i="5" s="1"/>
  <c r="E243" i="5" a="1"/>
  <c r="E243" i="5" s="1"/>
  <c r="H242" i="5" a="1"/>
  <c r="H242" i="5" s="1"/>
  <c r="G242" i="5" a="1"/>
  <c r="G242" i="5" s="1"/>
  <c r="F242" i="5" a="1"/>
  <c r="F242" i="5" s="1"/>
  <c r="E242" i="5" a="1"/>
  <c r="E242" i="5" s="1"/>
  <c r="H241" i="5" a="1"/>
  <c r="H241" i="5" s="1"/>
  <c r="G241" i="5" a="1"/>
  <c r="G241" i="5" s="1"/>
  <c r="F241" i="5" a="1"/>
  <c r="F241" i="5" s="1"/>
  <c r="E241" i="5" a="1"/>
  <c r="E241" i="5" s="1"/>
  <c r="H240" i="5" a="1"/>
  <c r="H240" i="5" s="1"/>
  <c r="G240" i="5" a="1"/>
  <c r="G240" i="5" s="1"/>
  <c r="F240" i="5" a="1"/>
  <c r="F240" i="5" s="1"/>
  <c r="E240" i="5" a="1"/>
  <c r="E240" i="5" s="1"/>
  <c r="H239" i="5" a="1"/>
  <c r="H239" i="5" s="1"/>
  <c r="G239" i="5" a="1"/>
  <c r="G239" i="5" s="1"/>
  <c r="F239" i="5" a="1"/>
  <c r="F239" i="5" s="1"/>
  <c r="E239" i="5" a="1"/>
  <c r="E239" i="5" s="1"/>
  <c r="H238" i="5" a="1"/>
  <c r="H238" i="5" s="1"/>
  <c r="G238" i="5" a="1"/>
  <c r="G238" i="5" s="1"/>
  <c r="F238" i="5" a="1"/>
  <c r="F238" i="5" s="1"/>
  <c r="E238" i="5" a="1"/>
  <c r="E238" i="5" s="1"/>
  <c r="H237" i="5" a="1"/>
  <c r="H237" i="5" s="1"/>
  <c r="G237" i="5" a="1"/>
  <c r="G237" i="5" s="1"/>
  <c r="F237" i="5" a="1"/>
  <c r="F237" i="5" s="1"/>
  <c r="E237" i="5" a="1"/>
  <c r="E237" i="5" s="1"/>
  <c r="H236" i="5" a="1"/>
  <c r="H236" i="5" s="1"/>
  <c r="G236" i="5" a="1"/>
  <c r="G236" i="5" s="1"/>
  <c r="F236" i="5" a="1"/>
  <c r="F236" i="5" s="1"/>
  <c r="E236" i="5" a="1"/>
  <c r="E236" i="5" s="1"/>
  <c r="H235" i="5" a="1"/>
  <c r="H235" i="5" s="1"/>
  <c r="G235" i="5" a="1"/>
  <c r="G235" i="5" s="1"/>
  <c r="F235" i="5" a="1"/>
  <c r="F235" i="5" s="1"/>
  <c r="E235" i="5" a="1"/>
  <c r="E235" i="5" s="1"/>
  <c r="H234" i="5" a="1"/>
  <c r="H234" i="5" s="1"/>
  <c r="G234" i="5" a="1"/>
  <c r="G234" i="5" s="1"/>
  <c r="F234" i="5" a="1"/>
  <c r="F234" i="5" s="1"/>
  <c r="E234" i="5" a="1"/>
  <c r="E234" i="5" s="1"/>
  <c r="H233" i="5" a="1"/>
  <c r="H233" i="5" s="1"/>
  <c r="G233" i="5" a="1"/>
  <c r="G233" i="5" s="1"/>
  <c r="F233" i="5" a="1"/>
  <c r="F233" i="5" s="1"/>
  <c r="E233" i="5" a="1"/>
  <c r="E233" i="5" s="1"/>
  <c r="H232" i="5" a="1"/>
  <c r="H232" i="5" s="1"/>
  <c r="G232" i="5" a="1"/>
  <c r="G232" i="5" s="1"/>
  <c r="F232" i="5" a="1"/>
  <c r="F232" i="5" s="1"/>
  <c r="E232" i="5" a="1"/>
  <c r="E232" i="5" s="1"/>
  <c r="H231" i="5" a="1"/>
  <c r="H231" i="5" s="1"/>
  <c r="G231" i="5" a="1"/>
  <c r="G231" i="5" s="1"/>
  <c r="F231" i="5" a="1"/>
  <c r="F231" i="5" s="1"/>
  <c r="E231" i="5" a="1"/>
  <c r="E231" i="5" s="1"/>
  <c r="H230" i="5" a="1"/>
  <c r="H230" i="5" s="1"/>
  <c r="G230" i="5" a="1"/>
  <c r="G230" i="5" s="1"/>
  <c r="F230" i="5" a="1"/>
  <c r="F230" i="5" s="1"/>
  <c r="E230" i="5" a="1"/>
  <c r="E230" i="5" s="1"/>
  <c r="H229" i="5" a="1"/>
  <c r="H229" i="5" s="1"/>
  <c r="G229" i="5" a="1"/>
  <c r="G229" i="5" s="1"/>
  <c r="F229" i="5" a="1"/>
  <c r="F229" i="5" s="1"/>
  <c r="E229" i="5" a="1"/>
  <c r="E229" i="5" s="1"/>
  <c r="H228" i="5" a="1"/>
  <c r="H228" i="5" s="1"/>
  <c r="G228" i="5" a="1"/>
  <c r="G228" i="5" s="1"/>
  <c r="F228" i="5" a="1"/>
  <c r="F228" i="5" s="1"/>
  <c r="E228" i="5" a="1"/>
  <c r="E228" i="5" s="1"/>
  <c r="H227" i="5" a="1"/>
  <c r="H227" i="5" s="1"/>
  <c r="G227" i="5" a="1"/>
  <c r="G227" i="5" s="1"/>
  <c r="F227" i="5" a="1"/>
  <c r="F227" i="5" s="1"/>
  <c r="E227" i="5" a="1"/>
  <c r="E227" i="5" s="1"/>
  <c r="H226" i="5" a="1"/>
  <c r="H226" i="5" s="1"/>
  <c r="G226" i="5" a="1"/>
  <c r="G226" i="5" s="1"/>
  <c r="F226" i="5" a="1"/>
  <c r="F226" i="5" s="1"/>
  <c r="E226" i="5" a="1"/>
  <c r="E226" i="5" s="1"/>
  <c r="H225" i="5" a="1"/>
  <c r="H225" i="5" s="1"/>
  <c r="G225" i="5" a="1"/>
  <c r="G225" i="5" s="1"/>
  <c r="F225" i="5" a="1"/>
  <c r="F225" i="5" s="1"/>
  <c r="E225" i="5" a="1"/>
  <c r="E225" i="5" s="1"/>
  <c r="H224" i="5" a="1"/>
  <c r="H224" i="5" s="1"/>
  <c r="G224" i="5" a="1"/>
  <c r="G224" i="5" s="1"/>
  <c r="F224" i="5" a="1"/>
  <c r="F224" i="5" s="1"/>
  <c r="E224" i="5" a="1"/>
  <c r="E224" i="5" s="1"/>
  <c r="H223" i="5" a="1"/>
  <c r="H223" i="5" s="1"/>
  <c r="G223" i="5" a="1"/>
  <c r="G223" i="5" s="1"/>
  <c r="F223" i="5" a="1"/>
  <c r="F223" i="5" s="1"/>
  <c r="E223" i="5" a="1"/>
  <c r="E223" i="5" s="1"/>
  <c r="H222" i="5" a="1"/>
  <c r="H222" i="5" s="1"/>
  <c r="G222" i="5" a="1"/>
  <c r="G222" i="5" s="1"/>
  <c r="F222" i="5" a="1"/>
  <c r="F222" i="5" s="1"/>
  <c r="E222" i="5" a="1"/>
  <c r="E222" i="5" s="1"/>
  <c r="H221" i="5" a="1"/>
  <c r="H221" i="5" s="1"/>
  <c r="G221" i="5" a="1"/>
  <c r="G221" i="5" s="1"/>
  <c r="F221" i="5" a="1"/>
  <c r="F221" i="5" s="1"/>
  <c r="E221" i="5" a="1"/>
  <c r="E221" i="5" s="1"/>
  <c r="H220" i="5" a="1"/>
  <c r="H220" i="5" s="1"/>
  <c r="G220" i="5" a="1"/>
  <c r="G220" i="5" s="1"/>
  <c r="F220" i="5" a="1"/>
  <c r="F220" i="5" s="1"/>
  <c r="E220" i="5" a="1"/>
  <c r="E220" i="5" s="1"/>
  <c r="H219" i="5" a="1"/>
  <c r="H219" i="5" s="1"/>
  <c r="G219" i="5" a="1"/>
  <c r="G219" i="5" s="1"/>
  <c r="F219" i="5" a="1"/>
  <c r="F219" i="5" s="1"/>
  <c r="E219" i="5" a="1"/>
  <c r="E219" i="5" s="1"/>
  <c r="H218" i="5" a="1"/>
  <c r="H218" i="5" s="1"/>
  <c r="G218" i="5" a="1"/>
  <c r="G218" i="5" s="1"/>
  <c r="F218" i="5" a="1"/>
  <c r="F218" i="5" s="1"/>
  <c r="E218" i="5" a="1"/>
  <c r="E218" i="5" s="1"/>
  <c r="H217" i="5" a="1"/>
  <c r="H217" i="5" s="1"/>
  <c r="G217" i="5" a="1"/>
  <c r="G217" i="5" s="1"/>
  <c r="F217" i="5" a="1"/>
  <c r="F217" i="5" s="1"/>
  <c r="E217" i="5" a="1"/>
  <c r="E217" i="5" s="1"/>
  <c r="H216" i="5" a="1"/>
  <c r="H216" i="5" s="1"/>
  <c r="G216" i="5" a="1"/>
  <c r="G216" i="5" s="1"/>
  <c r="F216" i="5" a="1"/>
  <c r="F216" i="5" s="1"/>
  <c r="E216" i="5" a="1"/>
  <c r="E216" i="5" s="1"/>
  <c r="H215" i="5" a="1"/>
  <c r="H215" i="5" s="1"/>
  <c r="G215" i="5" a="1"/>
  <c r="G215" i="5" s="1"/>
  <c r="F215" i="5" a="1"/>
  <c r="F215" i="5" s="1"/>
  <c r="E215" i="5" a="1"/>
  <c r="E215" i="5" s="1"/>
  <c r="H214" i="5" a="1"/>
  <c r="H214" i="5" s="1"/>
  <c r="G214" i="5" a="1"/>
  <c r="G214" i="5" s="1"/>
  <c r="F214" i="5" a="1"/>
  <c r="F214" i="5" s="1"/>
  <c r="E214" i="5" a="1"/>
  <c r="E214" i="5" s="1"/>
  <c r="H213" i="5" a="1"/>
  <c r="H213" i="5" s="1"/>
  <c r="G213" i="5" a="1"/>
  <c r="G213" i="5" s="1"/>
  <c r="F213" i="5" a="1"/>
  <c r="F213" i="5" s="1"/>
  <c r="E213" i="5" a="1"/>
  <c r="E213" i="5" s="1"/>
  <c r="H212" i="5" a="1"/>
  <c r="H212" i="5" s="1"/>
  <c r="G212" i="5" a="1"/>
  <c r="G212" i="5" s="1"/>
  <c r="F212" i="5" a="1"/>
  <c r="F212" i="5" s="1"/>
  <c r="E212" i="5" a="1"/>
  <c r="E212" i="5" s="1"/>
  <c r="H211" i="5" a="1"/>
  <c r="H211" i="5" s="1"/>
  <c r="G211" i="5" a="1"/>
  <c r="G211" i="5" s="1"/>
  <c r="F211" i="5" a="1"/>
  <c r="F211" i="5" s="1"/>
  <c r="E211" i="5" a="1"/>
  <c r="E211" i="5" s="1"/>
  <c r="H210" i="5" a="1"/>
  <c r="H210" i="5" s="1"/>
  <c r="G210" i="5" a="1"/>
  <c r="G210" i="5" s="1"/>
  <c r="F210" i="5" a="1"/>
  <c r="F210" i="5" s="1"/>
  <c r="E210" i="5" a="1"/>
  <c r="E210" i="5" s="1"/>
  <c r="H209" i="5" a="1"/>
  <c r="H209" i="5" s="1"/>
  <c r="G209" i="5" a="1"/>
  <c r="G209" i="5" s="1"/>
  <c r="F209" i="5" a="1"/>
  <c r="F209" i="5" s="1"/>
  <c r="E209" i="5" a="1"/>
  <c r="E209" i="5" s="1"/>
  <c r="H208" i="5" a="1"/>
  <c r="H208" i="5" s="1"/>
  <c r="G208" i="5" a="1"/>
  <c r="G208" i="5" s="1"/>
  <c r="F208" i="5" a="1"/>
  <c r="F208" i="5" s="1"/>
  <c r="E208" i="5" a="1"/>
  <c r="E208" i="5" s="1"/>
  <c r="H207" i="5" a="1"/>
  <c r="H207" i="5" s="1"/>
  <c r="G207" i="5" a="1"/>
  <c r="G207" i="5" s="1"/>
  <c r="F207" i="5" a="1"/>
  <c r="F207" i="5" s="1"/>
  <c r="E207" i="5" a="1"/>
  <c r="E207" i="5" s="1"/>
  <c r="H206" i="5" a="1"/>
  <c r="H206" i="5" s="1"/>
  <c r="G206" i="5" a="1"/>
  <c r="G206" i="5" s="1"/>
  <c r="F206" i="5" a="1"/>
  <c r="F206" i="5" s="1"/>
  <c r="E206" i="5" a="1"/>
  <c r="E206" i="5" s="1"/>
  <c r="H205" i="5" a="1"/>
  <c r="H205" i="5" s="1"/>
  <c r="G205" i="5" a="1"/>
  <c r="G205" i="5" s="1"/>
  <c r="F205" i="5" a="1"/>
  <c r="F205" i="5" s="1"/>
  <c r="E205" i="5" a="1"/>
  <c r="E205" i="5" s="1"/>
  <c r="H204" i="5" a="1"/>
  <c r="H204" i="5" s="1"/>
  <c r="G204" i="5" a="1"/>
  <c r="G204" i="5" s="1"/>
  <c r="F204" i="5" a="1"/>
  <c r="F204" i="5" s="1"/>
  <c r="E204" i="5" a="1"/>
  <c r="E204" i="5" s="1"/>
  <c r="H203" i="5" a="1"/>
  <c r="H203" i="5" s="1"/>
  <c r="G203" i="5" a="1"/>
  <c r="G203" i="5" s="1"/>
  <c r="F203" i="5" a="1"/>
  <c r="F203" i="5" s="1"/>
  <c r="E203" i="5" a="1"/>
  <c r="E203" i="5" s="1"/>
  <c r="H202" i="5" a="1"/>
  <c r="H202" i="5" s="1"/>
  <c r="G202" i="5" a="1"/>
  <c r="G202" i="5" s="1"/>
  <c r="F202" i="5" a="1"/>
  <c r="F202" i="5" s="1"/>
  <c r="E202" i="5" a="1"/>
  <c r="E202" i="5" s="1"/>
  <c r="H201" i="5" a="1"/>
  <c r="H201" i="5" s="1"/>
  <c r="G201" i="5" a="1"/>
  <c r="G201" i="5" s="1"/>
  <c r="F201" i="5" a="1"/>
  <c r="F201" i="5" s="1"/>
  <c r="E201" i="5" a="1"/>
  <c r="E201" i="5" s="1"/>
  <c r="H200" i="5" a="1"/>
  <c r="H200" i="5" s="1"/>
  <c r="G200" i="5" a="1"/>
  <c r="G200" i="5" s="1"/>
  <c r="F200" i="5" a="1"/>
  <c r="F200" i="5" s="1"/>
  <c r="E200" i="5" a="1"/>
  <c r="E200" i="5" s="1"/>
  <c r="H199" i="5" a="1"/>
  <c r="H199" i="5" s="1"/>
  <c r="G199" i="5" a="1"/>
  <c r="G199" i="5" s="1"/>
  <c r="F199" i="5" a="1"/>
  <c r="F199" i="5" s="1"/>
  <c r="E199" i="5" a="1"/>
  <c r="E199" i="5" s="1"/>
  <c r="H198" i="5" a="1"/>
  <c r="H198" i="5" s="1"/>
  <c r="G198" i="5" a="1"/>
  <c r="G198" i="5" s="1"/>
  <c r="F198" i="5" a="1"/>
  <c r="F198" i="5" s="1"/>
  <c r="E198" i="5" a="1"/>
  <c r="E198" i="5" s="1"/>
  <c r="H197" i="5" a="1"/>
  <c r="H197" i="5" s="1"/>
  <c r="G197" i="5" a="1"/>
  <c r="G197" i="5" s="1"/>
  <c r="F197" i="5" a="1"/>
  <c r="F197" i="5" s="1"/>
  <c r="E197" i="5" a="1"/>
  <c r="E197" i="5" s="1"/>
  <c r="H196" i="5" a="1"/>
  <c r="H196" i="5" s="1"/>
  <c r="G196" i="5" a="1"/>
  <c r="G196" i="5" s="1"/>
  <c r="F196" i="5" a="1"/>
  <c r="F196" i="5" s="1"/>
  <c r="E196" i="5" a="1"/>
  <c r="E196" i="5" s="1"/>
  <c r="H195" i="5" a="1"/>
  <c r="H195" i="5" s="1"/>
  <c r="G195" i="5" a="1"/>
  <c r="G195" i="5" s="1"/>
  <c r="F195" i="5" a="1"/>
  <c r="F195" i="5" s="1"/>
  <c r="E195" i="5" a="1"/>
  <c r="E195" i="5" s="1"/>
  <c r="H194" i="5" a="1"/>
  <c r="H194" i="5" s="1"/>
  <c r="G194" i="5" a="1"/>
  <c r="G194" i="5" s="1"/>
  <c r="F194" i="5" a="1"/>
  <c r="F194" i="5" s="1"/>
  <c r="E194" i="5" a="1"/>
  <c r="E194" i="5" s="1"/>
  <c r="H193" i="5" a="1"/>
  <c r="H193" i="5" s="1"/>
  <c r="G193" i="5" a="1"/>
  <c r="G193" i="5" s="1"/>
  <c r="F193" i="5" a="1"/>
  <c r="F193" i="5" s="1"/>
  <c r="E193" i="5" a="1"/>
  <c r="E193" i="5" s="1"/>
  <c r="H192" i="5" a="1"/>
  <c r="H192" i="5" s="1"/>
  <c r="G192" i="5" a="1"/>
  <c r="G192" i="5" s="1"/>
  <c r="F192" i="5" a="1"/>
  <c r="F192" i="5" s="1"/>
  <c r="E192" i="5" a="1"/>
  <c r="E192" i="5" s="1"/>
  <c r="H191" i="5" a="1"/>
  <c r="H191" i="5" s="1"/>
  <c r="G191" i="5" a="1"/>
  <c r="G191" i="5" s="1"/>
  <c r="F191" i="5" a="1"/>
  <c r="F191" i="5" s="1"/>
  <c r="E191" i="5" a="1"/>
  <c r="E191" i="5" s="1"/>
  <c r="H190" i="5" a="1"/>
  <c r="H190" i="5" s="1"/>
  <c r="G190" i="5" a="1"/>
  <c r="G190" i="5" s="1"/>
  <c r="F190" i="5" a="1"/>
  <c r="F190" i="5" s="1"/>
  <c r="E190" i="5" a="1"/>
  <c r="E190" i="5" s="1"/>
  <c r="H189" i="5" a="1"/>
  <c r="H189" i="5" s="1"/>
  <c r="G189" i="5" a="1"/>
  <c r="G189" i="5" s="1"/>
  <c r="F189" i="5" a="1"/>
  <c r="F189" i="5" s="1"/>
  <c r="E189" i="5" a="1"/>
  <c r="E189" i="5" s="1"/>
  <c r="H188" i="5" a="1"/>
  <c r="H188" i="5" s="1"/>
  <c r="G188" i="5" a="1"/>
  <c r="G188" i="5" s="1"/>
  <c r="F188" i="5" a="1"/>
  <c r="F188" i="5" s="1"/>
  <c r="E188" i="5" a="1"/>
  <c r="E188" i="5" s="1"/>
  <c r="H187" i="5" a="1"/>
  <c r="H187" i="5" s="1"/>
  <c r="G187" i="5" a="1"/>
  <c r="G187" i="5" s="1"/>
  <c r="F187" i="5" a="1"/>
  <c r="F187" i="5" s="1"/>
  <c r="E187" i="5" a="1"/>
  <c r="E187" i="5" s="1"/>
  <c r="H186" i="5" a="1"/>
  <c r="H186" i="5" s="1"/>
  <c r="G186" i="5" a="1"/>
  <c r="G186" i="5" s="1"/>
  <c r="F186" i="5" a="1"/>
  <c r="F186" i="5" s="1"/>
  <c r="E186" i="5" a="1"/>
  <c r="E186" i="5" s="1"/>
  <c r="H185" i="5" a="1"/>
  <c r="H185" i="5" s="1"/>
  <c r="G185" i="5" a="1"/>
  <c r="G185" i="5" s="1"/>
  <c r="F185" i="5" a="1"/>
  <c r="F185" i="5" s="1"/>
  <c r="E185" i="5" a="1"/>
  <c r="E185" i="5" s="1"/>
  <c r="H184" i="5" a="1"/>
  <c r="H184" i="5" s="1"/>
  <c r="G184" i="5" a="1"/>
  <c r="G184" i="5" s="1"/>
  <c r="F184" i="5" a="1"/>
  <c r="F184" i="5" s="1"/>
  <c r="E184" i="5" a="1"/>
  <c r="E184" i="5" s="1"/>
  <c r="H183" i="5" a="1"/>
  <c r="H183" i="5" s="1"/>
  <c r="G183" i="5" a="1"/>
  <c r="G183" i="5" s="1"/>
  <c r="F183" i="5" a="1"/>
  <c r="F183" i="5" s="1"/>
  <c r="E183" i="5" a="1"/>
  <c r="E183" i="5" s="1"/>
  <c r="H182" i="5" a="1"/>
  <c r="H182" i="5" s="1"/>
  <c r="G182" i="5" a="1"/>
  <c r="G182" i="5" s="1"/>
  <c r="F182" i="5" a="1"/>
  <c r="F182" i="5" s="1"/>
  <c r="E182" i="5" a="1"/>
  <c r="E182" i="5" s="1"/>
  <c r="H181" i="5" a="1"/>
  <c r="H181" i="5" s="1"/>
  <c r="G181" i="5" a="1"/>
  <c r="G181" i="5" s="1"/>
  <c r="F181" i="5" a="1"/>
  <c r="F181" i="5" s="1"/>
  <c r="E181" i="5" a="1"/>
  <c r="E181" i="5" s="1"/>
  <c r="H180" i="5" a="1"/>
  <c r="H180" i="5" s="1"/>
  <c r="G180" i="5" a="1"/>
  <c r="G180" i="5" s="1"/>
  <c r="F180" i="5" a="1"/>
  <c r="F180" i="5" s="1"/>
  <c r="E180" i="5" a="1"/>
  <c r="E180" i="5" s="1"/>
  <c r="H179" i="5" a="1"/>
  <c r="H179" i="5" s="1"/>
  <c r="G179" i="5" a="1"/>
  <c r="G179" i="5" s="1"/>
  <c r="F179" i="5" a="1"/>
  <c r="F179" i="5" s="1"/>
  <c r="E179" i="5" a="1"/>
  <c r="E179" i="5" s="1"/>
  <c r="H178" i="5" a="1"/>
  <c r="H178" i="5" s="1"/>
  <c r="G178" i="5" a="1"/>
  <c r="G178" i="5" s="1"/>
  <c r="F178" i="5" a="1"/>
  <c r="F178" i="5" s="1"/>
  <c r="E178" i="5" a="1"/>
  <c r="E178" i="5" s="1"/>
  <c r="H177" i="5" a="1"/>
  <c r="H177" i="5" s="1"/>
  <c r="G177" i="5" a="1"/>
  <c r="G177" i="5" s="1"/>
  <c r="F177" i="5" a="1"/>
  <c r="F177" i="5" s="1"/>
  <c r="E177" i="5" a="1"/>
  <c r="E177" i="5" s="1"/>
  <c r="H176" i="5" a="1"/>
  <c r="H176" i="5" s="1"/>
  <c r="G176" i="5" a="1"/>
  <c r="G176" i="5" s="1"/>
  <c r="F176" i="5" a="1"/>
  <c r="F176" i="5" s="1"/>
  <c r="E176" i="5" a="1"/>
  <c r="E176" i="5" s="1"/>
  <c r="H175" i="5" a="1"/>
  <c r="H175" i="5" s="1"/>
  <c r="G175" i="5" a="1"/>
  <c r="G175" i="5" s="1"/>
  <c r="F175" i="5" a="1"/>
  <c r="F175" i="5" s="1"/>
  <c r="E175" i="5" a="1"/>
  <c r="E175" i="5" s="1"/>
  <c r="H174" i="5" a="1"/>
  <c r="H174" i="5" s="1"/>
  <c r="G174" i="5" a="1"/>
  <c r="G174" i="5" s="1"/>
  <c r="F174" i="5" a="1"/>
  <c r="F174" i="5" s="1"/>
  <c r="E174" i="5" a="1"/>
  <c r="E174" i="5" s="1"/>
  <c r="H173" i="5" a="1"/>
  <c r="H173" i="5" s="1"/>
  <c r="G173" i="5" a="1"/>
  <c r="G173" i="5" s="1"/>
  <c r="F173" i="5" a="1"/>
  <c r="F173" i="5" s="1"/>
  <c r="E173" i="5" a="1"/>
  <c r="E173" i="5" s="1"/>
  <c r="H172" i="5" a="1"/>
  <c r="H172" i="5" s="1"/>
  <c r="G172" i="5" a="1"/>
  <c r="G172" i="5" s="1"/>
  <c r="F172" i="5" a="1"/>
  <c r="F172" i="5" s="1"/>
  <c r="E172" i="5" a="1"/>
  <c r="E172" i="5" s="1"/>
  <c r="H171" i="5" a="1"/>
  <c r="H171" i="5" s="1"/>
  <c r="G171" i="5" a="1"/>
  <c r="G171" i="5" s="1"/>
  <c r="F171" i="5" a="1"/>
  <c r="F171" i="5" s="1"/>
  <c r="E171" i="5" a="1"/>
  <c r="E171" i="5" s="1"/>
  <c r="H170" i="5" a="1"/>
  <c r="H170" i="5" s="1"/>
  <c r="G170" i="5" a="1"/>
  <c r="G170" i="5" s="1"/>
  <c r="F170" i="5" a="1"/>
  <c r="F170" i="5" s="1"/>
  <c r="E170" i="5" a="1"/>
  <c r="E170" i="5" s="1"/>
  <c r="H169" i="5" a="1"/>
  <c r="H169" i="5" s="1"/>
  <c r="G169" i="5" a="1"/>
  <c r="G169" i="5" s="1"/>
  <c r="F169" i="5" a="1"/>
  <c r="F169" i="5" s="1"/>
  <c r="E169" i="5" a="1"/>
  <c r="E169" i="5" s="1"/>
  <c r="H168" i="5" a="1"/>
  <c r="H168" i="5" s="1"/>
  <c r="G168" i="5" a="1"/>
  <c r="G168" i="5" s="1"/>
  <c r="F168" i="5" a="1"/>
  <c r="F168" i="5" s="1"/>
  <c r="E168" i="5" a="1"/>
  <c r="E168" i="5" s="1"/>
  <c r="H167" i="5" a="1"/>
  <c r="H167" i="5" s="1"/>
  <c r="G167" i="5" a="1"/>
  <c r="G167" i="5" s="1"/>
  <c r="F167" i="5" a="1"/>
  <c r="F167" i="5" s="1"/>
  <c r="E167" i="5" a="1"/>
  <c r="E167" i="5" s="1"/>
  <c r="H166" i="5" a="1"/>
  <c r="H166" i="5" s="1"/>
  <c r="G166" i="5" a="1"/>
  <c r="G166" i="5" s="1"/>
  <c r="F166" i="5" a="1"/>
  <c r="F166" i="5" s="1"/>
  <c r="E166" i="5" a="1"/>
  <c r="E166" i="5" s="1"/>
  <c r="H165" i="5" a="1"/>
  <c r="H165" i="5" s="1"/>
  <c r="G165" i="5" a="1"/>
  <c r="G165" i="5" s="1"/>
  <c r="F165" i="5" a="1"/>
  <c r="F165" i="5" s="1"/>
  <c r="E165" i="5" a="1"/>
  <c r="E165" i="5" s="1"/>
  <c r="H164" i="5" a="1"/>
  <c r="H164" i="5" s="1"/>
  <c r="G164" i="5" a="1"/>
  <c r="G164" i="5" s="1"/>
  <c r="F164" i="5" a="1"/>
  <c r="F164" i="5" s="1"/>
  <c r="E164" i="5" a="1"/>
  <c r="E164" i="5" s="1"/>
  <c r="H163" i="5" a="1"/>
  <c r="H163" i="5" s="1"/>
  <c r="G163" i="5" a="1"/>
  <c r="G163" i="5" s="1"/>
  <c r="F163" i="5" a="1"/>
  <c r="F163" i="5" s="1"/>
  <c r="E163" i="5" a="1"/>
  <c r="E163" i="5" s="1"/>
  <c r="H162" i="5" a="1"/>
  <c r="H162" i="5" s="1"/>
  <c r="G162" i="5" a="1"/>
  <c r="G162" i="5" s="1"/>
  <c r="F162" i="5" a="1"/>
  <c r="F162" i="5" s="1"/>
  <c r="E162" i="5" a="1"/>
  <c r="E162" i="5" s="1"/>
  <c r="H161" i="5" a="1"/>
  <c r="H161" i="5" s="1"/>
  <c r="G161" i="5" a="1"/>
  <c r="G161" i="5" s="1"/>
  <c r="F161" i="5" a="1"/>
  <c r="F161" i="5" s="1"/>
  <c r="E161" i="5" a="1"/>
  <c r="E161" i="5" s="1"/>
  <c r="H160" i="5" a="1"/>
  <c r="H160" i="5" s="1"/>
  <c r="G160" i="5" a="1"/>
  <c r="G160" i="5" s="1"/>
  <c r="F160" i="5" a="1"/>
  <c r="F160" i="5" s="1"/>
  <c r="E160" i="5" a="1"/>
  <c r="E160" i="5" s="1"/>
  <c r="H159" i="5" a="1"/>
  <c r="H159" i="5" s="1"/>
  <c r="G159" i="5" a="1"/>
  <c r="G159" i="5" s="1"/>
  <c r="F159" i="5" a="1"/>
  <c r="F159" i="5" s="1"/>
  <c r="E159" i="5" a="1"/>
  <c r="E159" i="5" s="1"/>
  <c r="H158" i="5" a="1"/>
  <c r="H158" i="5" s="1"/>
  <c r="G158" i="5" a="1"/>
  <c r="G158" i="5" s="1"/>
  <c r="F158" i="5" a="1"/>
  <c r="F158" i="5" s="1"/>
  <c r="E158" i="5" a="1"/>
  <c r="E158" i="5" s="1"/>
  <c r="H157" i="5" a="1"/>
  <c r="H157" i="5" s="1"/>
  <c r="G157" i="5" a="1"/>
  <c r="G157" i="5" s="1"/>
  <c r="F157" i="5" a="1"/>
  <c r="F157" i="5" s="1"/>
  <c r="E157" i="5" a="1"/>
  <c r="E157" i="5" s="1"/>
  <c r="H156" i="5" a="1"/>
  <c r="H156" i="5" s="1"/>
  <c r="G156" i="5" a="1"/>
  <c r="G156" i="5" s="1"/>
  <c r="F156" i="5" a="1"/>
  <c r="F156" i="5" s="1"/>
  <c r="E156" i="5" a="1"/>
  <c r="E156" i="5" s="1"/>
  <c r="H155" i="5" a="1"/>
  <c r="H155" i="5" s="1"/>
  <c r="G155" i="5" a="1"/>
  <c r="G155" i="5" s="1"/>
  <c r="F155" i="5" a="1"/>
  <c r="F155" i="5" s="1"/>
  <c r="E155" i="5" a="1"/>
  <c r="E155" i="5" s="1"/>
  <c r="H154" i="5" a="1"/>
  <c r="H154" i="5" s="1"/>
  <c r="G154" i="5" a="1"/>
  <c r="G154" i="5" s="1"/>
  <c r="F154" i="5" a="1"/>
  <c r="F154" i="5" s="1"/>
  <c r="E154" i="5" a="1"/>
  <c r="E154" i="5" s="1"/>
  <c r="H153" i="5" a="1"/>
  <c r="H153" i="5" s="1"/>
  <c r="G153" i="5" a="1"/>
  <c r="G153" i="5" s="1"/>
  <c r="F153" i="5" a="1"/>
  <c r="F153" i="5" s="1"/>
  <c r="E153" i="5" a="1"/>
  <c r="E153" i="5" s="1"/>
  <c r="H152" i="5" a="1"/>
  <c r="H152" i="5" s="1"/>
  <c r="G152" i="5" a="1"/>
  <c r="G152" i="5" s="1"/>
  <c r="F152" i="5" a="1"/>
  <c r="F152" i="5" s="1"/>
  <c r="E152" i="5" a="1"/>
  <c r="E152" i="5" s="1"/>
  <c r="H151" i="5" a="1"/>
  <c r="H151" i="5" s="1"/>
  <c r="G151" i="5" a="1"/>
  <c r="G151" i="5" s="1"/>
  <c r="F151" i="5" a="1"/>
  <c r="F151" i="5" s="1"/>
  <c r="E151" i="5" a="1"/>
  <c r="E151" i="5" s="1"/>
  <c r="H150" i="5" a="1"/>
  <c r="H150" i="5" s="1"/>
  <c r="G150" i="5" a="1"/>
  <c r="G150" i="5" s="1"/>
  <c r="F150" i="5" a="1"/>
  <c r="F150" i="5" s="1"/>
  <c r="E150" i="5" a="1"/>
  <c r="E150" i="5" s="1"/>
  <c r="H149" i="5" a="1"/>
  <c r="H149" i="5" s="1"/>
  <c r="G149" i="5" a="1"/>
  <c r="G149" i="5" s="1"/>
  <c r="F149" i="5" a="1"/>
  <c r="F149" i="5" s="1"/>
  <c r="E149" i="5" a="1"/>
  <c r="E149" i="5" s="1"/>
  <c r="H148" i="5" a="1"/>
  <c r="H148" i="5" s="1"/>
  <c r="G148" i="5" a="1"/>
  <c r="G148" i="5" s="1"/>
  <c r="F148" i="5" a="1"/>
  <c r="F148" i="5" s="1"/>
  <c r="E148" i="5" a="1"/>
  <c r="E148" i="5" s="1"/>
  <c r="H147" i="5" a="1"/>
  <c r="H147" i="5" s="1"/>
  <c r="G147" i="5" a="1"/>
  <c r="G147" i="5" s="1"/>
  <c r="F147" i="5" a="1"/>
  <c r="F147" i="5" s="1"/>
  <c r="E147" i="5" a="1"/>
  <c r="E147" i="5" s="1"/>
  <c r="H146" i="5" a="1"/>
  <c r="H146" i="5" s="1"/>
  <c r="G146" i="5" a="1"/>
  <c r="G146" i="5" s="1"/>
  <c r="F146" i="5" a="1"/>
  <c r="F146" i="5" s="1"/>
  <c r="E146" i="5" a="1"/>
  <c r="E146" i="5" s="1"/>
  <c r="H145" i="5" a="1"/>
  <c r="H145" i="5" s="1"/>
  <c r="G145" i="5" a="1"/>
  <c r="G145" i="5" s="1"/>
  <c r="F145" i="5" a="1"/>
  <c r="F145" i="5" s="1"/>
  <c r="E145" i="5" a="1"/>
  <c r="E145" i="5" s="1"/>
  <c r="H144" i="5" a="1"/>
  <c r="H144" i="5" s="1"/>
  <c r="G144" i="5" a="1"/>
  <c r="G144" i="5" s="1"/>
  <c r="F144" i="5" a="1"/>
  <c r="F144" i="5" s="1"/>
  <c r="E144" i="5" a="1"/>
  <c r="E144" i="5" s="1"/>
  <c r="H143" i="5" a="1"/>
  <c r="H143" i="5" s="1"/>
  <c r="G143" i="5" a="1"/>
  <c r="G143" i="5" s="1"/>
  <c r="F143" i="5" a="1"/>
  <c r="F143" i="5" s="1"/>
  <c r="E143" i="5" a="1"/>
  <c r="E143" i="5" s="1"/>
  <c r="H142" i="5" a="1"/>
  <c r="H142" i="5" s="1"/>
  <c r="G142" i="5" a="1"/>
  <c r="G142" i="5" s="1"/>
  <c r="F142" i="5" a="1"/>
  <c r="F142" i="5" s="1"/>
  <c r="E142" i="5" a="1"/>
  <c r="E142" i="5" s="1"/>
  <c r="H141" i="5" a="1"/>
  <c r="H141" i="5" s="1"/>
  <c r="G141" i="5" a="1"/>
  <c r="G141" i="5" s="1"/>
  <c r="F141" i="5" a="1"/>
  <c r="F141" i="5" s="1"/>
  <c r="E141" i="5" a="1"/>
  <c r="E141" i="5" s="1"/>
  <c r="H140" i="5" a="1"/>
  <c r="H140" i="5" s="1"/>
  <c r="G140" i="5" a="1"/>
  <c r="G140" i="5" s="1"/>
  <c r="F140" i="5" a="1"/>
  <c r="F140" i="5" s="1"/>
  <c r="E140" i="5" a="1"/>
  <c r="E140" i="5" s="1"/>
  <c r="H139" i="5" a="1"/>
  <c r="H139" i="5" s="1"/>
  <c r="G139" i="5" a="1"/>
  <c r="G139" i="5" s="1"/>
  <c r="F139" i="5" a="1"/>
  <c r="F139" i="5" s="1"/>
  <c r="E139" i="5" a="1"/>
  <c r="E139" i="5" s="1"/>
  <c r="H138" i="5" a="1"/>
  <c r="H138" i="5" s="1"/>
  <c r="G138" i="5" a="1"/>
  <c r="G138" i="5" s="1"/>
  <c r="F138" i="5" a="1"/>
  <c r="F138" i="5" s="1"/>
  <c r="E138" i="5" a="1"/>
  <c r="E138" i="5" s="1"/>
  <c r="H137" i="5" a="1"/>
  <c r="H137" i="5" s="1"/>
  <c r="G137" i="5" a="1"/>
  <c r="G137" i="5" s="1"/>
  <c r="F137" i="5" a="1"/>
  <c r="F137" i="5" s="1"/>
  <c r="E137" i="5" a="1"/>
  <c r="E137" i="5" s="1"/>
  <c r="H136" i="5" a="1"/>
  <c r="H136" i="5" s="1"/>
  <c r="G136" i="5" a="1"/>
  <c r="G136" i="5" s="1"/>
  <c r="F136" i="5" a="1"/>
  <c r="F136" i="5" s="1"/>
  <c r="E136" i="5" a="1"/>
  <c r="E136" i="5" s="1"/>
  <c r="H135" i="5" a="1"/>
  <c r="H135" i="5" s="1"/>
  <c r="G135" i="5" a="1"/>
  <c r="G135" i="5" s="1"/>
  <c r="F135" i="5" a="1"/>
  <c r="F135" i="5" s="1"/>
  <c r="E135" i="5" a="1"/>
  <c r="E135" i="5" s="1"/>
  <c r="H134" i="5" a="1"/>
  <c r="H134" i="5" s="1"/>
  <c r="G134" i="5" a="1"/>
  <c r="G134" i="5" s="1"/>
  <c r="F134" i="5" a="1"/>
  <c r="F134" i="5" s="1"/>
  <c r="E134" i="5" a="1"/>
  <c r="E134" i="5" s="1"/>
  <c r="H133" i="5" a="1"/>
  <c r="H133" i="5" s="1"/>
  <c r="G133" i="5" a="1"/>
  <c r="G133" i="5" s="1"/>
  <c r="F133" i="5" a="1"/>
  <c r="F133" i="5" s="1"/>
  <c r="E133" i="5" a="1"/>
  <c r="E133" i="5" s="1"/>
  <c r="H132" i="5" a="1"/>
  <c r="H132" i="5" s="1"/>
  <c r="G132" i="5" a="1"/>
  <c r="G132" i="5" s="1"/>
  <c r="F132" i="5" a="1"/>
  <c r="F132" i="5" s="1"/>
  <c r="E132" i="5" a="1"/>
  <c r="E132" i="5" s="1"/>
  <c r="H131" i="5" a="1"/>
  <c r="H131" i="5" s="1"/>
  <c r="G131" i="5" a="1"/>
  <c r="G131" i="5" s="1"/>
  <c r="F131" i="5" a="1"/>
  <c r="F131" i="5" s="1"/>
  <c r="E131" i="5" a="1"/>
  <c r="E131" i="5" s="1"/>
  <c r="H130" i="5" a="1"/>
  <c r="H130" i="5" s="1"/>
  <c r="G130" i="5" a="1"/>
  <c r="G130" i="5" s="1"/>
  <c r="F130" i="5" a="1"/>
  <c r="F130" i="5" s="1"/>
  <c r="E130" i="5" a="1"/>
  <c r="E130" i="5" s="1"/>
  <c r="H129" i="5" a="1"/>
  <c r="H129" i="5" s="1"/>
  <c r="G129" i="5" a="1"/>
  <c r="G129" i="5" s="1"/>
  <c r="F129" i="5" a="1"/>
  <c r="F129" i="5" s="1"/>
  <c r="E129" i="5" a="1"/>
  <c r="E129" i="5" s="1"/>
  <c r="H128" i="5" a="1"/>
  <c r="H128" i="5" s="1"/>
  <c r="G128" i="5" a="1"/>
  <c r="G128" i="5" s="1"/>
  <c r="F128" i="5" a="1"/>
  <c r="F128" i="5" s="1"/>
  <c r="E128" i="5" a="1"/>
  <c r="E128" i="5" s="1"/>
  <c r="H127" i="5" a="1"/>
  <c r="H127" i="5" s="1"/>
  <c r="G127" i="5" a="1"/>
  <c r="G127" i="5" s="1"/>
  <c r="F127" i="5" a="1"/>
  <c r="F127" i="5" s="1"/>
  <c r="E127" i="5" a="1"/>
  <c r="E127" i="5" s="1"/>
  <c r="H126" i="5" a="1"/>
  <c r="H126" i="5" s="1"/>
  <c r="G126" i="5" a="1"/>
  <c r="G126" i="5" s="1"/>
  <c r="F126" i="5" a="1"/>
  <c r="F126" i="5" s="1"/>
  <c r="E126" i="5" a="1"/>
  <c r="E126" i="5" s="1"/>
  <c r="H125" i="5" a="1"/>
  <c r="H125" i="5" s="1"/>
  <c r="G125" i="5" a="1"/>
  <c r="G125" i="5" s="1"/>
  <c r="F125" i="5" a="1"/>
  <c r="F125" i="5" s="1"/>
  <c r="E125" i="5" a="1"/>
  <c r="E125" i="5" s="1"/>
  <c r="H124" i="5" a="1"/>
  <c r="H124" i="5" s="1"/>
  <c r="G124" i="5" a="1"/>
  <c r="G124" i="5" s="1"/>
  <c r="F124" i="5" a="1"/>
  <c r="F124" i="5" s="1"/>
  <c r="E124" i="5" a="1"/>
  <c r="E124" i="5" s="1"/>
  <c r="H123" i="5" a="1"/>
  <c r="H123" i="5" s="1"/>
  <c r="G123" i="5" a="1"/>
  <c r="G123" i="5" s="1"/>
  <c r="F123" i="5" a="1"/>
  <c r="F123" i="5" s="1"/>
  <c r="E123" i="5" a="1"/>
  <c r="E123" i="5" s="1"/>
  <c r="H122" i="5" a="1"/>
  <c r="H122" i="5" s="1"/>
  <c r="G122" i="5" a="1"/>
  <c r="G122" i="5" s="1"/>
  <c r="F122" i="5" a="1"/>
  <c r="F122" i="5" s="1"/>
  <c r="E122" i="5" a="1"/>
  <c r="E122" i="5" s="1"/>
  <c r="H121" i="5" a="1"/>
  <c r="H121" i="5" s="1"/>
  <c r="G121" i="5" a="1"/>
  <c r="G121" i="5" s="1"/>
  <c r="F121" i="5" a="1"/>
  <c r="F121" i="5" s="1"/>
  <c r="E121" i="5" a="1"/>
  <c r="E121" i="5" s="1"/>
  <c r="H120" i="5" a="1"/>
  <c r="H120" i="5" s="1"/>
  <c r="G120" i="5" a="1"/>
  <c r="G120" i="5" s="1"/>
  <c r="F120" i="5" a="1"/>
  <c r="F120" i="5" s="1"/>
  <c r="E120" i="5" a="1"/>
  <c r="E120" i="5" s="1"/>
  <c r="H119" i="5" a="1"/>
  <c r="H119" i="5" s="1"/>
  <c r="G119" i="5" a="1"/>
  <c r="G119" i="5" s="1"/>
  <c r="F119" i="5" a="1"/>
  <c r="F119" i="5" s="1"/>
  <c r="E119" i="5" a="1"/>
  <c r="E119" i="5" s="1"/>
  <c r="H118" i="5" a="1"/>
  <c r="H118" i="5" s="1"/>
  <c r="G118" i="5" a="1"/>
  <c r="G118" i="5" s="1"/>
  <c r="F118" i="5" a="1"/>
  <c r="F118" i="5" s="1"/>
  <c r="E118" i="5" a="1"/>
  <c r="E118" i="5" s="1"/>
  <c r="H117" i="5" a="1"/>
  <c r="H117" i="5" s="1"/>
  <c r="G117" i="5" a="1"/>
  <c r="G117" i="5" s="1"/>
  <c r="F117" i="5" a="1"/>
  <c r="F117" i="5" s="1"/>
  <c r="E117" i="5" a="1"/>
  <c r="E117" i="5" s="1"/>
  <c r="H116" i="5" a="1"/>
  <c r="H116" i="5" s="1"/>
  <c r="G116" i="5" a="1"/>
  <c r="G116" i="5" s="1"/>
  <c r="F116" i="5" a="1"/>
  <c r="F116" i="5" s="1"/>
  <c r="E116" i="5" a="1"/>
  <c r="E116" i="5" s="1"/>
  <c r="H115" i="5" a="1"/>
  <c r="H115" i="5" s="1"/>
  <c r="G115" i="5" a="1"/>
  <c r="G115" i="5" s="1"/>
  <c r="F115" i="5" a="1"/>
  <c r="F115" i="5" s="1"/>
  <c r="E115" i="5" a="1"/>
  <c r="E115" i="5" s="1"/>
  <c r="H114" i="5" a="1"/>
  <c r="H114" i="5" s="1"/>
  <c r="G114" i="5" a="1"/>
  <c r="G114" i="5" s="1"/>
  <c r="F114" i="5" a="1"/>
  <c r="F114" i="5" s="1"/>
  <c r="E114" i="5" a="1"/>
  <c r="E114" i="5" s="1"/>
  <c r="H113" i="5" a="1"/>
  <c r="H113" i="5" s="1"/>
  <c r="G113" i="5" a="1"/>
  <c r="G113" i="5" s="1"/>
  <c r="F113" i="5" a="1"/>
  <c r="F113" i="5" s="1"/>
  <c r="E113" i="5" a="1"/>
  <c r="E113" i="5" s="1"/>
  <c r="H112" i="5" a="1"/>
  <c r="H112" i="5" s="1"/>
  <c r="G112" i="5" a="1"/>
  <c r="G112" i="5" s="1"/>
  <c r="F112" i="5" a="1"/>
  <c r="F112" i="5" s="1"/>
  <c r="E112" i="5" a="1"/>
  <c r="E112" i="5" s="1"/>
  <c r="H111" i="5" a="1"/>
  <c r="H111" i="5" s="1"/>
  <c r="G111" i="5" a="1"/>
  <c r="G111" i="5" s="1"/>
  <c r="F111" i="5" a="1"/>
  <c r="F111" i="5" s="1"/>
  <c r="E111" i="5" a="1"/>
  <c r="E111" i="5" s="1"/>
  <c r="H110" i="5" a="1"/>
  <c r="H110" i="5" s="1"/>
  <c r="G110" i="5" a="1"/>
  <c r="G110" i="5" s="1"/>
  <c r="F110" i="5" a="1"/>
  <c r="F110" i="5" s="1"/>
  <c r="E110" i="5" a="1"/>
  <c r="E110" i="5" s="1"/>
  <c r="H109" i="5" a="1"/>
  <c r="H109" i="5" s="1"/>
  <c r="G109" i="5" a="1"/>
  <c r="G109" i="5" s="1"/>
  <c r="F109" i="5" a="1"/>
  <c r="F109" i="5" s="1"/>
  <c r="E109" i="5" a="1"/>
  <c r="E109" i="5" s="1"/>
  <c r="H108" i="5" a="1"/>
  <c r="H108" i="5" s="1"/>
  <c r="G108" i="5" a="1"/>
  <c r="G108" i="5" s="1"/>
  <c r="F108" i="5" a="1"/>
  <c r="F108" i="5" s="1"/>
  <c r="E108" i="5" a="1"/>
  <c r="E108" i="5" s="1"/>
  <c r="H107" i="5" a="1"/>
  <c r="H107" i="5" s="1"/>
  <c r="G107" i="5" a="1"/>
  <c r="G107" i="5" s="1"/>
  <c r="F107" i="5" a="1"/>
  <c r="F107" i="5" s="1"/>
  <c r="E107" i="5" a="1"/>
  <c r="E107" i="5" s="1"/>
  <c r="H106" i="5" a="1"/>
  <c r="H106" i="5" s="1"/>
  <c r="G106" i="5" a="1"/>
  <c r="G106" i="5" s="1"/>
  <c r="F106" i="5" a="1"/>
  <c r="F106" i="5" s="1"/>
  <c r="E106" i="5" a="1"/>
  <c r="E106" i="5" s="1"/>
  <c r="H105" i="5" a="1"/>
  <c r="H105" i="5" s="1"/>
  <c r="G105" i="5" a="1"/>
  <c r="G105" i="5" s="1"/>
  <c r="F105" i="5" a="1"/>
  <c r="F105" i="5" s="1"/>
  <c r="E105" i="5" a="1"/>
  <c r="E105" i="5" s="1"/>
  <c r="H104" i="5" a="1"/>
  <c r="H104" i="5" s="1"/>
  <c r="G104" i="5" a="1"/>
  <c r="G104" i="5" s="1"/>
  <c r="F104" i="5" a="1"/>
  <c r="F104" i="5" s="1"/>
  <c r="E104" i="5" a="1"/>
  <c r="E104" i="5" s="1"/>
  <c r="H103" i="5" a="1"/>
  <c r="H103" i="5" s="1"/>
  <c r="G103" i="5" a="1"/>
  <c r="G103" i="5" s="1"/>
  <c r="F103" i="5" a="1"/>
  <c r="F103" i="5" s="1"/>
  <c r="E103" i="5" a="1"/>
  <c r="E103" i="5" s="1"/>
  <c r="H102" i="5" a="1"/>
  <c r="H102" i="5" s="1"/>
  <c r="G102" i="5" a="1"/>
  <c r="G102" i="5" s="1"/>
  <c r="F102" i="5" a="1"/>
  <c r="F102" i="5" s="1"/>
  <c r="E102" i="5" a="1"/>
  <c r="E102" i="5" s="1"/>
  <c r="H101" i="5" a="1"/>
  <c r="H101" i="5" s="1"/>
  <c r="G101" i="5" a="1"/>
  <c r="G101" i="5" s="1"/>
  <c r="F101" i="5" a="1"/>
  <c r="F101" i="5" s="1"/>
  <c r="E101" i="5" a="1"/>
  <c r="E101" i="5" s="1"/>
  <c r="H100" i="5" a="1"/>
  <c r="H100" i="5" s="1"/>
  <c r="G100" i="5" a="1"/>
  <c r="G100" i="5" s="1"/>
  <c r="F100" i="5" a="1"/>
  <c r="F100" i="5" s="1"/>
  <c r="E100" i="5" a="1"/>
  <c r="E100" i="5" s="1"/>
  <c r="H99" i="5" a="1"/>
  <c r="H99" i="5" s="1"/>
  <c r="G99" i="5" a="1"/>
  <c r="G99" i="5" s="1"/>
  <c r="F99" i="5" a="1"/>
  <c r="F99" i="5" s="1"/>
  <c r="E99" i="5" a="1"/>
  <c r="E99" i="5" s="1"/>
  <c r="H98" i="5" a="1"/>
  <c r="H98" i="5" s="1"/>
  <c r="G98" i="5" a="1"/>
  <c r="G98" i="5" s="1"/>
  <c r="F98" i="5" a="1"/>
  <c r="F98" i="5" s="1"/>
  <c r="E98" i="5" a="1"/>
  <c r="E98" i="5" s="1"/>
  <c r="H97" i="5" a="1"/>
  <c r="H97" i="5" s="1"/>
  <c r="G97" i="5" a="1"/>
  <c r="G97" i="5" s="1"/>
  <c r="F97" i="5" a="1"/>
  <c r="F97" i="5" s="1"/>
  <c r="E97" i="5" a="1"/>
  <c r="E97" i="5" s="1"/>
  <c r="H96" i="5" a="1"/>
  <c r="H96" i="5" s="1"/>
  <c r="G96" i="5" a="1"/>
  <c r="G96" i="5" s="1"/>
  <c r="F96" i="5" a="1"/>
  <c r="F96" i="5" s="1"/>
  <c r="E96" i="5" a="1"/>
  <c r="E96" i="5" s="1"/>
  <c r="H95" i="5" a="1"/>
  <c r="H95" i="5" s="1"/>
  <c r="G95" i="5" a="1"/>
  <c r="G95" i="5" s="1"/>
  <c r="F95" i="5" a="1"/>
  <c r="F95" i="5" s="1"/>
  <c r="E95" i="5" a="1"/>
  <c r="E95" i="5" s="1"/>
  <c r="H94" i="5" a="1"/>
  <c r="H94" i="5" s="1"/>
  <c r="G94" i="5" a="1"/>
  <c r="G94" i="5" s="1"/>
  <c r="F94" i="5" a="1"/>
  <c r="F94" i="5" s="1"/>
  <c r="E94" i="5" a="1"/>
  <c r="E94" i="5" s="1"/>
  <c r="H93" i="5" a="1"/>
  <c r="H93" i="5" s="1"/>
  <c r="G93" i="5" a="1"/>
  <c r="G93" i="5" s="1"/>
  <c r="F93" i="5" a="1"/>
  <c r="F93" i="5" s="1"/>
  <c r="E93" i="5" a="1"/>
  <c r="E93" i="5" s="1"/>
  <c r="H92" i="5" a="1"/>
  <c r="H92" i="5" s="1"/>
  <c r="G92" i="5" a="1"/>
  <c r="G92" i="5" s="1"/>
  <c r="F92" i="5" a="1"/>
  <c r="F92" i="5" s="1"/>
  <c r="E92" i="5" a="1"/>
  <c r="E92" i="5" s="1"/>
  <c r="H91" i="5" a="1"/>
  <c r="H91" i="5" s="1"/>
  <c r="G91" i="5" a="1"/>
  <c r="G91" i="5" s="1"/>
  <c r="F91" i="5" a="1"/>
  <c r="F91" i="5" s="1"/>
  <c r="E91" i="5" a="1"/>
  <c r="E91" i="5" s="1"/>
  <c r="H90" i="5" a="1"/>
  <c r="H90" i="5" s="1"/>
  <c r="G90" i="5" a="1"/>
  <c r="G90" i="5" s="1"/>
  <c r="F90" i="5" a="1"/>
  <c r="F90" i="5" s="1"/>
  <c r="E90" i="5" a="1"/>
  <c r="E90" i="5" s="1"/>
  <c r="H89" i="5" a="1"/>
  <c r="H89" i="5" s="1"/>
  <c r="G89" i="5" a="1"/>
  <c r="G89" i="5" s="1"/>
  <c r="F89" i="5" a="1"/>
  <c r="F89" i="5" s="1"/>
  <c r="E89" i="5" a="1"/>
  <c r="E89" i="5" s="1"/>
  <c r="H88" i="5" a="1"/>
  <c r="H88" i="5" s="1"/>
  <c r="G88" i="5" a="1"/>
  <c r="G88" i="5" s="1"/>
  <c r="F88" i="5" a="1"/>
  <c r="F88" i="5" s="1"/>
  <c r="E88" i="5" a="1"/>
  <c r="E88" i="5" s="1"/>
  <c r="H87" i="5" a="1"/>
  <c r="H87" i="5" s="1"/>
  <c r="G87" i="5" a="1"/>
  <c r="G87" i="5" s="1"/>
  <c r="F87" i="5" a="1"/>
  <c r="F87" i="5" s="1"/>
  <c r="E87" i="5" a="1"/>
  <c r="E87" i="5" s="1"/>
  <c r="H86" i="5" a="1"/>
  <c r="H86" i="5" s="1"/>
  <c r="G86" i="5" a="1"/>
  <c r="G86" i="5" s="1"/>
  <c r="F86" i="5" a="1"/>
  <c r="F86" i="5" s="1"/>
  <c r="E86" i="5" a="1"/>
  <c r="E86" i="5" s="1"/>
  <c r="H85" i="5" a="1"/>
  <c r="H85" i="5" s="1"/>
  <c r="G85" i="5" a="1"/>
  <c r="G85" i="5" s="1"/>
  <c r="F85" i="5" a="1"/>
  <c r="F85" i="5" s="1"/>
  <c r="E85" i="5" a="1"/>
  <c r="E85" i="5" s="1"/>
  <c r="H84" i="5" a="1"/>
  <c r="H84" i="5" s="1"/>
  <c r="G84" i="5" a="1"/>
  <c r="G84" i="5" s="1"/>
  <c r="F84" i="5" a="1"/>
  <c r="F84" i="5" s="1"/>
  <c r="E84" i="5" a="1"/>
  <c r="E84" i="5" s="1"/>
  <c r="H83" i="5" a="1"/>
  <c r="H83" i="5" s="1"/>
  <c r="G83" i="5" a="1"/>
  <c r="G83" i="5" s="1"/>
  <c r="F83" i="5" a="1"/>
  <c r="F83" i="5" s="1"/>
  <c r="E83" i="5" a="1"/>
  <c r="E83" i="5" s="1"/>
  <c r="H82" i="5" a="1"/>
  <c r="H82" i="5" s="1"/>
  <c r="G82" i="5" a="1"/>
  <c r="G82" i="5" s="1"/>
  <c r="F82" i="5" a="1"/>
  <c r="F82" i="5" s="1"/>
  <c r="E82" i="5" a="1"/>
  <c r="E82" i="5" s="1"/>
  <c r="H81" i="5" a="1"/>
  <c r="H81" i="5" s="1"/>
  <c r="G81" i="5" a="1"/>
  <c r="G81" i="5" s="1"/>
  <c r="F81" i="5" a="1"/>
  <c r="F81" i="5" s="1"/>
  <c r="E81" i="5" a="1"/>
  <c r="E81" i="5" s="1"/>
  <c r="H80" i="5" a="1"/>
  <c r="H80" i="5" s="1"/>
  <c r="G80" i="5" a="1"/>
  <c r="G80" i="5" s="1"/>
  <c r="F80" i="5" a="1"/>
  <c r="F80" i="5" s="1"/>
  <c r="E80" i="5" a="1"/>
  <c r="E80" i="5" s="1"/>
  <c r="H79" i="5" a="1"/>
  <c r="H79" i="5" s="1"/>
  <c r="G79" i="5" a="1"/>
  <c r="G79" i="5" s="1"/>
  <c r="F79" i="5" a="1"/>
  <c r="F79" i="5" s="1"/>
  <c r="E79" i="5" a="1"/>
  <c r="E79" i="5" s="1"/>
  <c r="H78" i="5" a="1"/>
  <c r="H78" i="5" s="1"/>
  <c r="G78" i="5" a="1"/>
  <c r="G78" i="5" s="1"/>
  <c r="F78" i="5" a="1"/>
  <c r="F78" i="5" s="1"/>
  <c r="E78" i="5" a="1"/>
  <c r="E78" i="5" s="1"/>
  <c r="H77" i="5" a="1"/>
  <c r="H77" i="5" s="1"/>
  <c r="G77" i="5" a="1"/>
  <c r="G77" i="5" s="1"/>
  <c r="F77" i="5" a="1"/>
  <c r="F77" i="5" s="1"/>
  <c r="E77" i="5" a="1"/>
  <c r="E77" i="5" s="1"/>
  <c r="H76" i="5" a="1"/>
  <c r="H76" i="5" s="1"/>
  <c r="G76" i="5" a="1"/>
  <c r="G76" i="5" s="1"/>
  <c r="F76" i="5" a="1"/>
  <c r="F76" i="5" s="1"/>
  <c r="E76" i="5" a="1"/>
  <c r="E76" i="5" s="1"/>
  <c r="H75" i="5" a="1"/>
  <c r="H75" i="5" s="1"/>
  <c r="G75" i="5" a="1"/>
  <c r="G75" i="5" s="1"/>
  <c r="F75" i="5" a="1"/>
  <c r="F75" i="5" s="1"/>
  <c r="E75" i="5" a="1"/>
  <c r="E75" i="5" s="1"/>
  <c r="H74" i="5" a="1"/>
  <c r="H74" i="5" s="1"/>
  <c r="G74" i="5" a="1"/>
  <c r="G74" i="5" s="1"/>
  <c r="F74" i="5" a="1"/>
  <c r="F74" i="5" s="1"/>
  <c r="E74" i="5" a="1"/>
  <c r="E74" i="5" s="1"/>
  <c r="H73" i="5" a="1"/>
  <c r="H73" i="5" s="1"/>
  <c r="G73" i="5" a="1"/>
  <c r="G73" i="5" s="1"/>
  <c r="F73" i="5" a="1"/>
  <c r="F73" i="5" s="1"/>
  <c r="E73" i="5" a="1"/>
  <c r="E73" i="5" s="1"/>
  <c r="H72" i="5" a="1"/>
  <c r="H72" i="5" s="1"/>
  <c r="G72" i="5" a="1"/>
  <c r="G72" i="5" s="1"/>
  <c r="F72" i="5" a="1"/>
  <c r="F72" i="5" s="1"/>
  <c r="E72" i="5" a="1"/>
  <c r="E72" i="5" s="1"/>
  <c r="H71" i="5" a="1"/>
  <c r="H71" i="5" s="1"/>
  <c r="G71" i="5" a="1"/>
  <c r="G71" i="5" s="1"/>
  <c r="F71" i="5" a="1"/>
  <c r="F71" i="5" s="1"/>
  <c r="E71" i="5" a="1"/>
  <c r="E71" i="5" s="1"/>
  <c r="H70" i="5" a="1"/>
  <c r="H70" i="5" s="1"/>
  <c r="G70" i="5" a="1"/>
  <c r="G70" i="5" s="1"/>
  <c r="F70" i="5" a="1"/>
  <c r="F70" i="5" s="1"/>
  <c r="E70" i="5" a="1"/>
  <c r="E70" i="5" s="1"/>
  <c r="H69" i="5" a="1"/>
  <c r="H69" i="5" s="1"/>
  <c r="G69" i="5" a="1"/>
  <c r="G69" i="5" s="1"/>
  <c r="F69" i="5" a="1"/>
  <c r="F69" i="5" s="1"/>
  <c r="E69" i="5" a="1"/>
  <c r="E69" i="5" s="1"/>
  <c r="H68" i="5" a="1"/>
  <c r="H68" i="5" s="1"/>
  <c r="G68" i="5" a="1"/>
  <c r="G68" i="5" s="1"/>
  <c r="F68" i="5" a="1"/>
  <c r="F68" i="5" s="1"/>
  <c r="E68" i="5" a="1"/>
  <c r="E68" i="5" s="1"/>
  <c r="H67" i="5" a="1"/>
  <c r="H67" i="5" s="1"/>
  <c r="G67" i="5" a="1"/>
  <c r="G67" i="5" s="1"/>
  <c r="F67" i="5" a="1"/>
  <c r="F67" i="5" s="1"/>
  <c r="E67" i="5" a="1"/>
  <c r="E67" i="5" s="1"/>
  <c r="H66" i="5" a="1"/>
  <c r="H66" i="5" s="1"/>
  <c r="G66" i="5" a="1"/>
  <c r="G66" i="5" s="1"/>
  <c r="F66" i="5" a="1"/>
  <c r="F66" i="5" s="1"/>
  <c r="E66" i="5" a="1"/>
  <c r="E66" i="5" s="1"/>
  <c r="H65" i="5" a="1"/>
  <c r="H65" i="5" s="1"/>
  <c r="G65" i="5" a="1"/>
  <c r="G65" i="5" s="1"/>
  <c r="F65" i="5" a="1"/>
  <c r="F65" i="5" s="1"/>
  <c r="E65" i="5" a="1"/>
  <c r="E65" i="5" s="1"/>
  <c r="H64" i="5" a="1"/>
  <c r="H64" i="5" s="1"/>
  <c r="G64" i="5" a="1"/>
  <c r="G64" i="5" s="1"/>
  <c r="F64" i="5" a="1"/>
  <c r="F64" i="5" s="1"/>
  <c r="E64" i="5" a="1"/>
  <c r="E64" i="5" s="1"/>
  <c r="H63" i="5" a="1"/>
  <c r="H63" i="5" s="1"/>
  <c r="G63" i="5" a="1"/>
  <c r="G63" i="5" s="1"/>
  <c r="F63" i="5" a="1"/>
  <c r="F63" i="5" s="1"/>
  <c r="E63" i="5" a="1"/>
  <c r="E63" i="5" s="1"/>
  <c r="H62" i="5" a="1"/>
  <c r="H62" i="5" s="1"/>
  <c r="G62" i="5" a="1"/>
  <c r="G62" i="5" s="1"/>
  <c r="F62" i="5" a="1"/>
  <c r="F62" i="5" s="1"/>
  <c r="E62" i="5" a="1"/>
  <c r="E62" i="5" s="1"/>
  <c r="H61" i="5" a="1"/>
  <c r="H61" i="5" s="1"/>
  <c r="G61" i="5" a="1"/>
  <c r="G61" i="5" s="1"/>
  <c r="F61" i="5" a="1"/>
  <c r="F61" i="5" s="1"/>
  <c r="E61" i="5" a="1"/>
  <c r="E61" i="5" s="1"/>
  <c r="H60" i="5" a="1"/>
  <c r="H60" i="5" s="1"/>
  <c r="G60" i="5" a="1"/>
  <c r="G60" i="5" s="1"/>
  <c r="F60" i="5" a="1"/>
  <c r="F60" i="5" s="1"/>
  <c r="E60" i="5" a="1"/>
  <c r="E60" i="5" s="1"/>
  <c r="H59" i="5" a="1"/>
  <c r="H59" i="5" s="1"/>
  <c r="G59" i="5" a="1"/>
  <c r="G59" i="5" s="1"/>
  <c r="F59" i="5" a="1"/>
  <c r="F59" i="5" s="1"/>
  <c r="E59" i="5" a="1"/>
  <c r="E59" i="5" s="1"/>
  <c r="H58" i="5" a="1"/>
  <c r="H58" i="5" s="1"/>
  <c r="G58" i="5" a="1"/>
  <c r="G58" i="5" s="1"/>
  <c r="F58" i="5" a="1"/>
  <c r="F58" i="5" s="1"/>
  <c r="E58" i="5" a="1"/>
  <c r="E58" i="5" s="1"/>
  <c r="H57" i="5" a="1"/>
  <c r="H57" i="5" s="1"/>
  <c r="G57" i="5" a="1"/>
  <c r="G57" i="5" s="1"/>
  <c r="F57" i="5" a="1"/>
  <c r="F57" i="5" s="1"/>
  <c r="E57" i="5" a="1"/>
  <c r="E57" i="5" s="1"/>
  <c r="H56" i="5" a="1"/>
  <c r="H56" i="5" s="1"/>
  <c r="G56" i="5" a="1"/>
  <c r="G56" i="5" s="1"/>
  <c r="F56" i="5" a="1"/>
  <c r="F56" i="5" s="1"/>
  <c r="E56" i="5" a="1"/>
  <c r="E56" i="5" s="1"/>
  <c r="H55" i="5" a="1"/>
  <c r="H55" i="5" s="1"/>
  <c r="G55" i="5" a="1"/>
  <c r="G55" i="5" s="1"/>
  <c r="F55" i="5" a="1"/>
  <c r="F55" i="5" s="1"/>
  <c r="E55" i="5" a="1"/>
  <c r="E55" i="5" s="1"/>
  <c r="H54" i="5" a="1"/>
  <c r="H54" i="5" s="1"/>
  <c r="G54" i="5" a="1"/>
  <c r="G54" i="5" s="1"/>
  <c r="F54" i="5" a="1"/>
  <c r="F54" i="5" s="1"/>
  <c r="E54" i="5" a="1"/>
  <c r="E54" i="5" s="1"/>
  <c r="H53" i="5" a="1"/>
  <c r="H53" i="5" s="1"/>
  <c r="G53" i="5" a="1"/>
  <c r="G53" i="5" s="1"/>
  <c r="F53" i="5" a="1"/>
  <c r="F53" i="5" s="1"/>
  <c r="E53" i="5" a="1"/>
  <c r="E53" i="5" s="1"/>
  <c r="H52" i="5" a="1"/>
  <c r="H52" i="5" s="1"/>
  <c r="G52" i="5" a="1"/>
  <c r="G52" i="5" s="1"/>
  <c r="F52" i="5" a="1"/>
  <c r="F52" i="5" s="1"/>
  <c r="E52" i="5" a="1"/>
  <c r="E52" i="5" s="1"/>
  <c r="H51" i="5" a="1"/>
  <c r="H51" i="5" s="1"/>
  <c r="G51" i="5" a="1"/>
  <c r="G51" i="5" s="1"/>
  <c r="F51" i="5" a="1"/>
  <c r="F51" i="5" s="1"/>
  <c r="E51" i="5" a="1"/>
  <c r="E51" i="5" s="1"/>
  <c r="H50" i="5" a="1"/>
  <c r="H50" i="5" s="1"/>
  <c r="G50" i="5" a="1"/>
  <c r="G50" i="5" s="1"/>
  <c r="F50" i="5" a="1"/>
  <c r="F50" i="5" s="1"/>
  <c r="E50" i="5" a="1"/>
  <c r="E50" i="5" s="1"/>
  <c r="H49" i="5" a="1"/>
  <c r="H49" i="5" s="1"/>
  <c r="G49" i="5" a="1"/>
  <c r="G49" i="5" s="1"/>
  <c r="F49" i="5" a="1"/>
  <c r="F49" i="5" s="1"/>
  <c r="E49" i="5" a="1"/>
  <c r="E49" i="5" s="1"/>
  <c r="H48" i="5" a="1"/>
  <c r="H48" i="5" s="1"/>
  <c r="G48" i="5" a="1"/>
  <c r="G48" i="5" s="1"/>
  <c r="F48" i="5" a="1"/>
  <c r="F48" i="5" s="1"/>
  <c r="E48" i="5" a="1"/>
  <c r="E48" i="5" s="1"/>
  <c r="H47" i="5" a="1"/>
  <c r="H47" i="5" s="1"/>
  <c r="G47" i="5" a="1"/>
  <c r="G47" i="5" s="1"/>
  <c r="F47" i="5" a="1"/>
  <c r="F47" i="5" s="1"/>
  <c r="E47" i="5" a="1"/>
  <c r="E47" i="5" s="1"/>
  <c r="H46" i="5" a="1"/>
  <c r="H46" i="5" s="1"/>
  <c r="G46" i="5" a="1"/>
  <c r="G46" i="5" s="1"/>
  <c r="F46" i="5" a="1"/>
  <c r="F46" i="5" s="1"/>
  <c r="E46" i="5" a="1"/>
  <c r="E46" i="5" s="1"/>
  <c r="H45" i="5" a="1"/>
  <c r="H45" i="5" s="1"/>
  <c r="G45" i="5" a="1"/>
  <c r="G45" i="5" s="1"/>
  <c r="F45" i="5" a="1"/>
  <c r="F45" i="5" s="1"/>
  <c r="E45" i="5" a="1"/>
  <c r="E45" i="5" s="1"/>
  <c r="H44" i="5" a="1"/>
  <c r="H44" i="5" s="1"/>
  <c r="G44" i="5" a="1"/>
  <c r="G44" i="5" s="1"/>
  <c r="F44" i="5" a="1"/>
  <c r="F44" i="5" s="1"/>
  <c r="E44" i="5" a="1"/>
  <c r="E44" i="5" s="1"/>
  <c r="H43" i="5" a="1"/>
  <c r="H43" i="5" s="1"/>
  <c r="G43" i="5" a="1"/>
  <c r="G43" i="5" s="1"/>
  <c r="F43" i="5" a="1"/>
  <c r="F43" i="5" s="1"/>
  <c r="E43" i="5" a="1"/>
  <c r="E43" i="5" s="1"/>
  <c r="H42" i="5" a="1"/>
  <c r="H42" i="5" s="1"/>
  <c r="G42" i="5" a="1"/>
  <c r="G42" i="5" s="1"/>
  <c r="F42" i="5" a="1"/>
  <c r="F42" i="5" s="1"/>
  <c r="E42" i="5" a="1"/>
  <c r="E42" i="5" s="1"/>
  <c r="H41" i="5" a="1"/>
  <c r="H41" i="5" s="1"/>
  <c r="G41" i="5" a="1"/>
  <c r="G41" i="5" s="1"/>
  <c r="F41" i="5" a="1"/>
  <c r="F41" i="5" s="1"/>
  <c r="E41" i="5" a="1"/>
  <c r="E41" i="5" s="1"/>
  <c r="H40" i="5" a="1"/>
  <c r="H40" i="5" s="1"/>
  <c r="G40" i="5" a="1"/>
  <c r="G40" i="5" s="1"/>
  <c r="F40" i="5" a="1"/>
  <c r="F40" i="5" s="1"/>
  <c r="E40" i="5" a="1"/>
  <c r="E40" i="5" s="1"/>
  <c r="H39" i="5" a="1"/>
  <c r="H39" i="5" s="1"/>
  <c r="G39" i="5" a="1"/>
  <c r="G39" i="5" s="1"/>
  <c r="F39" i="5" a="1"/>
  <c r="F39" i="5" s="1"/>
  <c r="E39" i="5" a="1"/>
  <c r="E39" i="5" s="1"/>
  <c r="H38" i="5" a="1"/>
  <c r="H38" i="5" s="1"/>
  <c r="G38" i="5" a="1"/>
  <c r="G38" i="5" s="1"/>
  <c r="F38" i="5" a="1"/>
  <c r="F38" i="5" s="1"/>
  <c r="E38" i="5" a="1"/>
  <c r="E38" i="5" s="1"/>
  <c r="H37" i="5" a="1"/>
  <c r="H37" i="5" s="1"/>
  <c r="G37" i="5" a="1"/>
  <c r="G37" i="5" s="1"/>
  <c r="F37" i="5" a="1"/>
  <c r="F37" i="5" s="1"/>
  <c r="E37" i="5" a="1"/>
  <c r="E37" i="5" s="1"/>
  <c r="H36" i="5" a="1"/>
  <c r="H36" i="5" s="1"/>
  <c r="G36" i="5" a="1"/>
  <c r="G36" i="5" s="1"/>
  <c r="F36" i="5" a="1"/>
  <c r="F36" i="5" s="1"/>
  <c r="E36" i="5" a="1"/>
  <c r="E36" i="5" s="1"/>
  <c r="H35" i="5" a="1"/>
  <c r="H35" i="5" s="1"/>
  <c r="G35" i="5" a="1"/>
  <c r="G35" i="5" s="1"/>
  <c r="F35" i="5" a="1"/>
  <c r="F35" i="5" s="1"/>
  <c r="E35" i="5" a="1"/>
  <c r="E35" i="5" s="1"/>
  <c r="H34" i="5" a="1"/>
  <c r="H34" i="5" s="1"/>
  <c r="G34" i="5" a="1"/>
  <c r="G34" i="5" s="1"/>
  <c r="F34" i="5" a="1"/>
  <c r="F34" i="5" s="1"/>
  <c r="E34" i="5" a="1"/>
  <c r="E34" i="5" s="1"/>
  <c r="H33" i="5" a="1"/>
  <c r="H33" i="5" s="1"/>
  <c r="G33" i="5" a="1"/>
  <c r="G33" i="5" s="1"/>
  <c r="F33" i="5" a="1"/>
  <c r="F33" i="5" s="1"/>
  <c r="E33" i="5" a="1"/>
  <c r="E33" i="5" s="1"/>
  <c r="H32" i="5" a="1"/>
  <c r="H32" i="5" s="1"/>
  <c r="G32" i="5" a="1"/>
  <c r="G32" i="5" s="1"/>
  <c r="F32" i="5" a="1"/>
  <c r="F32" i="5" s="1"/>
  <c r="E32" i="5" a="1"/>
  <c r="E32" i="5" s="1"/>
  <c r="H31" i="5" a="1"/>
  <c r="H31" i="5" s="1"/>
  <c r="G31" i="5" a="1"/>
  <c r="G31" i="5" s="1"/>
  <c r="F31" i="5" a="1"/>
  <c r="F31" i="5" s="1"/>
  <c r="E31" i="5" a="1"/>
  <c r="E31" i="5" s="1"/>
  <c r="H30" i="5" a="1"/>
  <c r="H30" i="5" s="1"/>
  <c r="G30" i="5" a="1"/>
  <c r="G30" i="5" s="1"/>
  <c r="F30" i="5" a="1"/>
  <c r="F30" i="5" s="1"/>
  <c r="E30" i="5" a="1"/>
  <c r="E30" i="5" s="1"/>
  <c r="H29" i="5" a="1"/>
  <c r="H29" i="5" s="1"/>
  <c r="G29" i="5" a="1"/>
  <c r="G29" i="5" s="1"/>
  <c r="F29" i="5" a="1"/>
  <c r="F29" i="5" s="1"/>
  <c r="E29" i="5" a="1"/>
  <c r="E29" i="5" s="1"/>
  <c r="H28" i="5" a="1"/>
  <c r="H28" i="5" s="1"/>
  <c r="G28" i="5" a="1"/>
  <c r="G28" i="5" s="1"/>
  <c r="F28" i="5" a="1"/>
  <c r="F28" i="5" s="1"/>
  <c r="E28" i="5" a="1"/>
  <c r="E28" i="5" s="1"/>
  <c r="H27" i="5" a="1"/>
  <c r="H27" i="5" s="1"/>
  <c r="G27" i="5" a="1"/>
  <c r="G27" i="5" s="1"/>
  <c r="F27" i="5" a="1"/>
  <c r="F27" i="5" s="1"/>
  <c r="E27" i="5" a="1"/>
  <c r="E27" i="5" s="1"/>
  <c r="H26" i="5" a="1"/>
  <c r="H26" i="5" s="1"/>
  <c r="G26" i="5" a="1"/>
  <c r="G26" i="5" s="1"/>
  <c r="F26" i="5" a="1"/>
  <c r="F26" i="5" s="1"/>
  <c r="E26" i="5" a="1"/>
  <c r="E26" i="5" s="1"/>
  <c r="H25" i="5" a="1"/>
  <c r="H25" i="5" s="1"/>
  <c r="G25" i="5" a="1"/>
  <c r="G25" i="5" s="1"/>
  <c r="F25" i="5" a="1"/>
  <c r="F25" i="5" s="1"/>
  <c r="E25" i="5" a="1"/>
  <c r="E25" i="5" s="1"/>
  <c r="H24" i="5" a="1"/>
  <c r="H24" i="5" s="1"/>
  <c r="G24" i="5" a="1"/>
  <c r="G24" i="5" s="1"/>
  <c r="F24" i="5" a="1"/>
  <c r="F24" i="5" s="1"/>
  <c r="E24" i="5" a="1"/>
  <c r="E24" i="5" s="1"/>
  <c r="H23" i="5" a="1"/>
  <c r="H23" i="5" s="1"/>
  <c r="G23" i="5" a="1"/>
  <c r="G23" i="5" s="1"/>
  <c r="F23" i="5" a="1"/>
  <c r="F23" i="5" s="1"/>
  <c r="E23" i="5" a="1"/>
  <c r="E23" i="5" s="1"/>
  <c r="H22" i="5" a="1"/>
  <c r="H22" i="5" s="1"/>
  <c r="G22" i="5" a="1"/>
  <c r="G22" i="5" s="1"/>
  <c r="F22" i="5" a="1"/>
  <c r="F22" i="5" s="1"/>
  <c r="E22" i="5" a="1"/>
  <c r="E22" i="5" s="1"/>
  <c r="H21" i="5" a="1"/>
  <c r="H21" i="5" s="1"/>
  <c r="G21" i="5" a="1"/>
  <c r="G21" i="5" s="1"/>
  <c r="F21" i="5" a="1"/>
  <c r="F21" i="5" s="1"/>
  <c r="E21" i="5" a="1"/>
  <c r="E21" i="5" s="1"/>
  <c r="H20" i="5" a="1"/>
  <c r="H20" i="5" s="1"/>
  <c r="G20" i="5" a="1"/>
  <c r="G20" i="5" s="1"/>
  <c r="F20" i="5" a="1"/>
  <c r="F20" i="5" s="1"/>
  <c r="E20" i="5" a="1"/>
  <c r="E20" i="5" s="1"/>
  <c r="H19" i="5" a="1"/>
  <c r="H19" i="5" s="1"/>
  <c r="G19" i="5" a="1"/>
  <c r="G19" i="5" s="1"/>
  <c r="F19" i="5" a="1"/>
  <c r="F19" i="5" s="1"/>
  <c r="E19" i="5" a="1"/>
  <c r="E19" i="5" s="1"/>
  <c r="H18" i="5" a="1"/>
  <c r="H18" i="5" s="1"/>
  <c r="G18" i="5" a="1"/>
  <c r="G18" i="5" s="1"/>
  <c r="F18" i="5" a="1"/>
  <c r="F18" i="5" s="1"/>
  <c r="E18" i="5" a="1"/>
  <c r="E18" i="5" s="1"/>
  <c r="H17" i="5" a="1"/>
  <c r="H17" i="5" s="1"/>
  <c r="G17" i="5" a="1"/>
  <c r="G17" i="5" s="1"/>
  <c r="F17" i="5" a="1"/>
  <c r="F17" i="5" s="1"/>
  <c r="E17" i="5" a="1"/>
  <c r="E17" i="5" s="1"/>
  <c r="H16" i="5" a="1"/>
  <c r="H16" i="5" s="1"/>
  <c r="G16" i="5" a="1"/>
  <c r="G16" i="5" s="1"/>
  <c r="F16" i="5" a="1"/>
  <c r="F16" i="5" s="1"/>
  <c r="E16" i="5" a="1"/>
  <c r="E16" i="5" s="1"/>
  <c r="H15" i="5" a="1"/>
  <c r="H15" i="5" s="1"/>
  <c r="G15" i="5" a="1"/>
  <c r="G15" i="5" s="1"/>
  <c r="F15" i="5" a="1"/>
  <c r="F15" i="5" s="1"/>
  <c r="E15" i="5" a="1"/>
  <c r="E15" i="5" s="1"/>
  <c r="H14" i="5" a="1"/>
  <c r="H14" i="5" s="1"/>
  <c r="G14" i="5" a="1"/>
  <c r="G14" i="5" s="1"/>
  <c r="F14" i="5" a="1"/>
  <c r="F14" i="5" s="1"/>
  <c r="E14" i="5" a="1"/>
  <c r="E14" i="5" s="1"/>
  <c r="H13" i="5" a="1"/>
  <c r="H13" i="5" s="1"/>
  <c r="G13" i="5" a="1"/>
  <c r="G13" i="5" s="1"/>
  <c r="F13" i="5" a="1"/>
  <c r="F13" i="5" s="1"/>
  <c r="E13" i="5" a="1"/>
  <c r="E13" i="5" s="1"/>
  <c r="H12" i="5" a="1"/>
  <c r="H12" i="5" s="1"/>
  <c r="G12" i="5" a="1"/>
  <c r="G12" i="5" s="1"/>
  <c r="F12" i="5" a="1"/>
  <c r="F12" i="5" s="1"/>
  <c r="E12" i="5" a="1"/>
  <c r="E12" i="5" s="1"/>
  <c r="H11" i="5" a="1"/>
  <c r="H11" i="5" s="1"/>
  <c r="G11" i="5" a="1"/>
  <c r="G11" i="5" s="1"/>
  <c r="F11" i="5" a="1"/>
  <c r="F11" i="5" s="1"/>
  <c r="E11" i="5" a="1"/>
  <c r="E11" i="5" s="1"/>
  <c r="H10" i="5" a="1"/>
  <c r="H10" i="5" s="1"/>
  <c r="G10" i="5" a="1"/>
  <c r="G10" i="5" s="1"/>
  <c r="F10" i="5" a="1"/>
  <c r="F10" i="5" s="1"/>
  <c r="E10" i="5" a="1"/>
  <c r="E10" i="5" s="1"/>
  <c r="H9" i="5" a="1"/>
  <c r="H9" i="5" s="1"/>
  <c r="G9" i="5" a="1"/>
  <c r="G9" i="5" s="1"/>
  <c r="F9" i="5" a="1"/>
  <c r="F9" i="5" s="1"/>
  <c r="E9" i="5" a="1"/>
  <c r="E9" i="5" s="1"/>
  <c r="H8" i="5" a="1"/>
  <c r="H8" i="5" s="1"/>
  <c r="G8" i="5" a="1"/>
  <c r="G8" i="5" s="1"/>
  <c r="F8" i="5" a="1"/>
  <c r="F8" i="5" s="1"/>
  <c r="E8" i="5" a="1"/>
  <c r="E8" i="5" s="1"/>
  <c r="H7" i="5" a="1"/>
  <c r="H7" i="5" s="1"/>
  <c r="G7" i="5" a="1"/>
  <c r="G7" i="5" s="1"/>
  <c r="F7" i="5" a="1"/>
  <c r="F7" i="5" s="1"/>
  <c r="E7" i="5" a="1"/>
  <c r="E7" i="5" s="1"/>
  <c r="H6" i="5" a="1"/>
  <c r="H6" i="5" s="1"/>
  <c r="G6" i="5" a="1"/>
  <c r="G6" i="5" s="1"/>
  <c r="F6" i="5" a="1"/>
  <c r="F6" i="5" s="1"/>
  <c r="E6" i="5" a="1"/>
  <c r="E6" i="5" s="1"/>
  <c r="H5" i="5" a="1"/>
  <c r="H5" i="5" s="1"/>
  <c r="G5" i="5" a="1"/>
  <c r="G5" i="5" s="1"/>
  <c r="F5" i="5" a="1"/>
  <c r="F5" i="5" s="1"/>
  <c r="E5" i="5" a="1"/>
  <c r="E5" i="5" s="1"/>
  <c r="H4" i="5" a="1"/>
  <c r="H4" i="5" s="1"/>
  <c r="G4" i="5" a="1"/>
  <c r="G4" i="5" s="1"/>
  <c r="F4" i="5" a="1"/>
  <c r="F4" i="5" s="1"/>
  <c r="E4" i="5" a="1"/>
  <c r="E4" i="5" s="1"/>
  <c r="H3" i="5" a="1"/>
  <c r="H3" i="5" s="1"/>
  <c r="G3" i="5" a="1"/>
  <c r="G3" i="5" s="1"/>
  <c r="F3" i="5" a="1"/>
  <c r="F3" i="5" s="1"/>
  <c r="E3" i="5" a="1"/>
  <c r="E3" i="5" s="1"/>
  <c r="H2" i="5" a="1"/>
  <c r="H2" i="5" s="1"/>
  <c r="G2" i="5" a="1"/>
  <c r="G2" i="5" s="1"/>
  <c r="F2" i="5" a="1"/>
  <c r="F2" i="5" s="1"/>
  <c r="E2" i="5" a="1"/>
  <c r="E2" i="5" s="1"/>
  <c r="H245" i="1" a="1"/>
  <c r="H245" i="1" s="1"/>
  <c r="G245" i="1" a="1"/>
  <c r="G245" i="1" s="1"/>
  <c r="F245" i="1" a="1"/>
  <c r="F245" i="1" s="1"/>
  <c r="E245" i="1" a="1"/>
  <c r="E245" i="1" s="1"/>
  <c r="H244" i="1" a="1"/>
  <c r="H244" i="1" s="1"/>
  <c r="G244" i="1"/>
  <c r="G244" i="1" a="1"/>
  <c r="F244" i="1" a="1"/>
  <c r="F244" i="1" s="1"/>
  <c r="E244" i="1" a="1"/>
  <c r="E244" i="1" s="1"/>
  <c r="H243" i="1" a="1"/>
  <c r="H243" i="1" s="1"/>
  <c r="G243" i="1" a="1"/>
  <c r="G243" i="1" s="1"/>
  <c r="F243" i="1" a="1"/>
  <c r="F243" i="1" s="1"/>
  <c r="E243" i="1"/>
  <c r="E243" i="1" a="1"/>
  <c r="H242" i="1" a="1"/>
  <c r="H242" i="1" s="1"/>
  <c r="G242" i="1" a="1"/>
  <c r="G242" i="1" s="1"/>
  <c r="F242" i="1" a="1"/>
  <c r="F242" i="1" s="1"/>
  <c r="E242" i="1" a="1"/>
  <c r="E242" i="1" s="1"/>
  <c r="H241" i="1" a="1"/>
  <c r="H241" i="1" s="1"/>
  <c r="G241" i="1"/>
  <c r="G241" i="1" a="1"/>
  <c r="F241" i="1" a="1"/>
  <c r="F241" i="1" s="1"/>
  <c r="E241" i="1" a="1"/>
  <c r="E241" i="1" s="1"/>
  <c r="H240" i="1" a="1"/>
  <c r="H240" i="1" s="1"/>
  <c r="G240" i="1" a="1"/>
  <c r="G240" i="1" s="1"/>
  <c r="F240" i="1" a="1"/>
  <c r="F240" i="1" s="1"/>
  <c r="E240" i="1"/>
  <c r="E240" i="1" a="1"/>
  <c r="H239" i="1" a="1"/>
  <c r="H239" i="1" s="1"/>
  <c r="G239" i="1" a="1"/>
  <c r="G239" i="1" s="1"/>
  <c r="F239" i="1" a="1"/>
  <c r="F239" i="1" s="1"/>
  <c r="E239" i="1" a="1"/>
  <c r="E239" i="1" s="1"/>
  <c r="H238" i="1" a="1"/>
  <c r="H238" i="1" s="1"/>
  <c r="G238" i="1"/>
  <c r="G238" i="1" a="1"/>
  <c r="F238" i="1" a="1"/>
  <c r="F238" i="1" s="1"/>
  <c r="E238" i="1" a="1"/>
  <c r="E238" i="1" s="1"/>
  <c r="H237" i="1" a="1"/>
  <c r="H237" i="1" s="1"/>
  <c r="G237" i="1" a="1"/>
  <c r="G237" i="1" s="1"/>
  <c r="F237" i="1" a="1"/>
  <c r="F237" i="1" s="1"/>
  <c r="E237" i="1"/>
  <c r="E237" i="1" a="1"/>
  <c r="H236" i="1" a="1"/>
  <c r="H236" i="1" s="1"/>
  <c r="G236" i="1" a="1"/>
  <c r="G236" i="1" s="1"/>
  <c r="F236" i="1" a="1"/>
  <c r="F236" i="1" s="1"/>
  <c r="E236" i="1" a="1"/>
  <c r="E236" i="1" s="1"/>
  <c r="H235" i="1" a="1"/>
  <c r="H235" i="1" s="1"/>
  <c r="G235" i="1"/>
  <c r="G235" i="1" a="1"/>
  <c r="F235" i="1" a="1"/>
  <c r="F235" i="1" s="1"/>
  <c r="E235" i="1" a="1"/>
  <c r="E235" i="1" s="1"/>
  <c r="H234" i="1" a="1"/>
  <c r="H234" i="1" s="1"/>
  <c r="G234" i="1" a="1"/>
  <c r="G234" i="1" s="1"/>
  <c r="F234" i="1" a="1"/>
  <c r="F234" i="1" s="1"/>
  <c r="E234" i="1" a="1"/>
  <c r="E234" i="1" s="1"/>
  <c r="H233" i="1" a="1"/>
  <c r="H233" i="1" s="1"/>
  <c r="G233" i="1" a="1"/>
  <c r="G233" i="1" s="1"/>
  <c r="F233" i="1" a="1"/>
  <c r="F233" i="1" s="1"/>
  <c r="E233" i="1" a="1"/>
  <c r="E233" i="1" s="1"/>
  <c r="H232" i="1" a="1"/>
  <c r="H232" i="1" s="1"/>
  <c r="G232" i="1" a="1"/>
  <c r="G232" i="1" s="1"/>
  <c r="F232" i="1" a="1"/>
  <c r="F232" i="1" s="1"/>
  <c r="E232" i="1" a="1"/>
  <c r="E232" i="1" s="1"/>
  <c r="H231" i="1" a="1"/>
  <c r="H231" i="1" s="1"/>
  <c r="G231" i="1" a="1"/>
  <c r="G231" i="1" s="1"/>
  <c r="F231" i="1" a="1"/>
  <c r="F231" i="1" s="1"/>
  <c r="E231" i="1" a="1"/>
  <c r="E231" i="1" s="1"/>
  <c r="H230" i="1" a="1"/>
  <c r="H230" i="1" s="1"/>
  <c r="G230" i="1" a="1"/>
  <c r="G230" i="1" s="1"/>
  <c r="F230" i="1" a="1"/>
  <c r="F230" i="1" s="1"/>
  <c r="E230" i="1" a="1"/>
  <c r="E230" i="1" s="1"/>
  <c r="H229" i="1" a="1"/>
  <c r="H229" i="1" s="1"/>
  <c r="G229" i="1" a="1"/>
  <c r="G229" i="1" s="1"/>
  <c r="F229" i="1" a="1"/>
  <c r="F229" i="1" s="1"/>
  <c r="E229" i="1" a="1"/>
  <c r="E229" i="1" s="1"/>
  <c r="H228" i="1" a="1"/>
  <c r="H228" i="1" s="1"/>
  <c r="G228" i="1" a="1"/>
  <c r="G228" i="1" s="1"/>
  <c r="F228" i="1" a="1"/>
  <c r="F228" i="1" s="1"/>
  <c r="E228" i="1"/>
  <c r="E228" i="1" a="1"/>
  <c r="H227" i="1" a="1"/>
  <c r="H227" i="1" s="1"/>
  <c r="G227" i="1" a="1"/>
  <c r="G227" i="1" s="1"/>
  <c r="F227" i="1" a="1"/>
  <c r="F227" i="1" s="1"/>
  <c r="E227" i="1" a="1"/>
  <c r="E227" i="1" s="1"/>
  <c r="H226" i="1" a="1"/>
  <c r="H226" i="1" s="1"/>
  <c r="G226" i="1" a="1"/>
  <c r="G226" i="1" s="1"/>
  <c r="F226" i="1" a="1"/>
  <c r="F226" i="1" s="1"/>
  <c r="E226" i="1" a="1"/>
  <c r="E226" i="1" s="1"/>
  <c r="H225" i="1" a="1"/>
  <c r="H225" i="1" s="1"/>
  <c r="G225" i="1" a="1"/>
  <c r="G225" i="1" s="1"/>
  <c r="F225" i="1" a="1"/>
  <c r="F225" i="1" s="1"/>
  <c r="E225" i="1" a="1"/>
  <c r="E225" i="1" s="1"/>
  <c r="H224" i="1" a="1"/>
  <c r="H224" i="1" s="1"/>
  <c r="G224" i="1" a="1"/>
  <c r="G224" i="1" s="1"/>
  <c r="F224" i="1" a="1"/>
  <c r="F224" i="1" s="1"/>
  <c r="E224" i="1" a="1"/>
  <c r="E224" i="1" s="1"/>
  <c r="H223" i="1" a="1"/>
  <c r="H223" i="1" s="1"/>
  <c r="G223" i="1"/>
  <c r="G223" i="1" a="1"/>
  <c r="F223" i="1" a="1"/>
  <c r="F223" i="1" s="1"/>
  <c r="E223" i="1" a="1"/>
  <c r="E223" i="1" s="1"/>
  <c r="H222" i="1" a="1"/>
  <c r="H222" i="1" s="1"/>
  <c r="G222" i="1" a="1"/>
  <c r="G222" i="1" s="1"/>
  <c r="F222" i="1" a="1"/>
  <c r="F222" i="1" s="1"/>
  <c r="E222" i="1"/>
  <c r="E222" i="1" a="1"/>
  <c r="H221" i="1" a="1"/>
  <c r="H221" i="1" s="1"/>
  <c r="G221" i="1" a="1"/>
  <c r="G221" i="1" s="1"/>
  <c r="F221" i="1" a="1"/>
  <c r="F221" i="1" s="1"/>
  <c r="E221" i="1" a="1"/>
  <c r="E221" i="1" s="1"/>
  <c r="H220" i="1" a="1"/>
  <c r="H220" i="1" s="1"/>
  <c r="G220" i="1" a="1"/>
  <c r="G220" i="1" s="1"/>
  <c r="F220" i="1" a="1"/>
  <c r="F220" i="1" s="1"/>
  <c r="E220" i="1" a="1"/>
  <c r="E220" i="1" s="1"/>
  <c r="H219" i="1" a="1"/>
  <c r="H219" i="1" s="1"/>
  <c r="G219" i="1" a="1"/>
  <c r="G219" i="1" s="1"/>
  <c r="F219" i="1" a="1"/>
  <c r="F219" i="1" s="1"/>
  <c r="E219" i="1" a="1"/>
  <c r="E219" i="1" s="1"/>
  <c r="H218" i="1" a="1"/>
  <c r="H218" i="1" s="1"/>
  <c r="G218" i="1" a="1"/>
  <c r="G218" i="1" s="1"/>
  <c r="F218" i="1" a="1"/>
  <c r="F218" i="1" s="1"/>
  <c r="E218" i="1" a="1"/>
  <c r="E218" i="1" s="1"/>
  <c r="H217" i="1" a="1"/>
  <c r="H217" i="1" s="1"/>
  <c r="G217" i="1"/>
  <c r="G217" i="1" a="1"/>
  <c r="F217" i="1" a="1"/>
  <c r="F217" i="1" s="1"/>
  <c r="E217" i="1" a="1"/>
  <c r="E217" i="1" s="1"/>
  <c r="H216" i="1" a="1"/>
  <c r="H216" i="1" s="1"/>
  <c r="G216" i="1" a="1"/>
  <c r="G216" i="1" s="1"/>
  <c r="F216" i="1" a="1"/>
  <c r="F216" i="1" s="1"/>
  <c r="E216" i="1"/>
  <c r="E216" i="1" a="1"/>
  <c r="H215" i="1" a="1"/>
  <c r="H215" i="1" s="1"/>
  <c r="G215" i="1" a="1"/>
  <c r="G215" i="1" s="1"/>
  <c r="F215" i="1" a="1"/>
  <c r="F215" i="1" s="1"/>
  <c r="E215" i="1" a="1"/>
  <c r="E215" i="1" s="1"/>
  <c r="H214" i="1" a="1"/>
  <c r="H214" i="1" s="1"/>
  <c r="G214" i="1" a="1"/>
  <c r="G214" i="1" s="1"/>
  <c r="F214" i="1" a="1"/>
  <c r="F214" i="1" s="1"/>
  <c r="E214" i="1" a="1"/>
  <c r="E214" i="1" s="1"/>
  <c r="H213" i="1" a="1"/>
  <c r="H213" i="1" s="1"/>
  <c r="G213" i="1" a="1"/>
  <c r="G213" i="1" s="1"/>
  <c r="F213" i="1" a="1"/>
  <c r="F213" i="1" s="1"/>
  <c r="E213" i="1" a="1"/>
  <c r="E213" i="1" s="1"/>
  <c r="H212" i="1" a="1"/>
  <c r="H212" i="1" s="1"/>
  <c r="G212" i="1" a="1"/>
  <c r="G212" i="1" s="1"/>
  <c r="F212" i="1" a="1"/>
  <c r="F212" i="1" s="1"/>
  <c r="E212" i="1" a="1"/>
  <c r="E212" i="1" s="1"/>
  <c r="H211" i="1" a="1"/>
  <c r="H211" i="1" s="1"/>
  <c r="G211" i="1" a="1"/>
  <c r="G211" i="1" s="1"/>
  <c r="F211" i="1" a="1"/>
  <c r="F211" i="1" s="1"/>
  <c r="E211" i="1" a="1"/>
  <c r="E211" i="1" s="1"/>
  <c r="H210" i="1" a="1"/>
  <c r="H210" i="1" s="1"/>
  <c r="G210" i="1" a="1"/>
  <c r="G210" i="1" s="1"/>
  <c r="F210" i="1" a="1"/>
  <c r="F210" i="1" s="1"/>
  <c r="E210" i="1"/>
  <c r="E210" i="1" a="1"/>
  <c r="H209" i="1" a="1"/>
  <c r="H209" i="1" s="1"/>
  <c r="G209" i="1" a="1"/>
  <c r="G209" i="1" s="1"/>
  <c r="F209" i="1" a="1"/>
  <c r="F209" i="1" s="1"/>
  <c r="E209" i="1" a="1"/>
  <c r="E209" i="1" s="1"/>
  <c r="H208" i="1" a="1"/>
  <c r="H208" i="1" s="1"/>
  <c r="G208" i="1" a="1"/>
  <c r="G208" i="1" s="1"/>
  <c r="F208" i="1" a="1"/>
  <c r="F208" i="1" s="1"/>
  <c r="E208" i="1" a="1"/>
  <c r="E208" i="1" s="1"/>
  <c r="H207" i="1" a="1"/>
  <c r="H207" i="1" s="1"/>
  <c r="G207" i="1" a="1"/>
  <c r="G207" i="1" s="1"/>
  <c r="F207" i="1" a="1"/>
  <c r="F207" i="1" s="1"/>
  <c r="E207" i="1" a="1"/>
  <c r="E207" i="1" s="1"/>
  <c r="H206" i="1" a="1"/>
  <c r="H206" i="1" s="1"/>
  <c r="G206" i="1" a="1"/>
  <c r="G206" i="1" s="1"/>
  <c r="F206" i="1" a="1"/>
  <c r="F206" i="1" s="1"/>
  <c r="E206" i="1" a="1"/>
  <c r="E206" i="1" s="1"/>
  <c r="H205" i="1" a="1"/>
  <c r="H205" i="1" s="1"/>
  <c r="G205" i="1"/>
  <c r="G205" i="1" a="1"/>
  <c r="F205" i="1" a="1"/>
  <c r="F205" i="1" s="1"/>
  <c r="E205" i="1" a="1"/>
  <c r="E205" i="1" s="1"/>
  <c r="H204" i="1" a="1"/>
  <c r="H204" i="1" s="1"/>
  <c r="G204" i="1" a="1"/>
  <c r="G204" i="1" s="1"/>
  <c r="F204" i="1" a="1"/>
  <c r="F204" i="1" s="1"/>
  <c r="E204" i="1"/>
  <c r="E204" i="1" a="1"/>
  <c r="H203" i="1" a="1"/>
  <c r="H203" i="1" s="1"/>
  <c r="G203" i="1" a="1"/>
  <c r="G203" i="1" s="1"/>
  <c r="F203" i="1" a="1"/>
  <c r="F203" i="1" s="1"/>
  <c r="E203" i="1" a="1"/>
  <c r="E203" i="1" s="1"/>
  <c r="H202" i="1" a="1"/>
  <c r="H202" i="1" s="1"/>
  <c r="G202" i="1" a="1"/>
  <c r="G202" i="1" s="1"/>
  <c r="F202" i="1" a="1"/>
  <c r="F202" i="1" s="1"/>
  <c r="E202" i="1" a="1"/>
  <c r="E202" i="1" s="1"/>
  <c r="H201" i="1" a="1"/>
  <c r="H201" i="1" s="1"/>
  <c r="G201" i="1" a="1"/>
  <c r="G201" i="1" s="1"/>
  <c r="F201" i="1" a="1"/>
  <c r="F201" i="1" s="1"/>
  <c r="E201" i="1" a="1"/>
  <c r="E201" i="1" s="1"/>
  <c r="H200" i="1" a="1"/>
  <c r="H200" i="1" s="1"/>
  <c r="G200" i="1" a="1"/>
  <c r="G200" i="1" s="1"/>
  <c r="F200" i="1" a="1"/>
  <c r="F200" i="1" s="1"/>
  <c r="E200" i="1" a="1"/>
  <c r="E200" i="1" s="1"/>
  <c r="H199" i="1" a="1"/>
  <c r="H199" i="1" s="1"/>
  <c r="G199" i="1"/>
  <c r="G199" i="1" a="1"/>
  <c r="F199" i="1" a="1"/>
  <c r="F199" i="1" s="1"/>
  <c r="E199" i="1" a="1"/>
  <c r="E199" i="1" s="1"/>
  <c r="H198" i="1" a="1"/>
  <c r="H198" i="1" s="1"/>
  <c r="G198" i="1" a="1"/>
  <c r="G198" i="1" s="1"/>
  <c r="F198" i="1" a="1"/>
  <c r="F198" i="1" s="1"/>
  <c r="E198" i="1" a="1"/>
  <c r="E198" i="1" s="1"/>
  <c r="H197" i="1" a="1"/>
  <c r="H197" i="1" s="1"/>
  <c r="G197" i="1" a="1"/>
  <c r="G197" i="1" s="1"/>
  <c r="F197" i="1" a="1"/>
  <c r="F197" i="1" s="1"/>
  <c r="E197" i="1" a="1"/>
  <c r="E197" i="1" s="1"/>
  <c r="H196" i="1" a="1"/>
  <c r="H196" i="1" s="1"/>
  <c r="G196" i="1" a="1"/>
  <c r="G196" i="1" s="1"/>
  <c r="F196" i="1" a="1"/>
  <c r="F196" i="1" s="1"/>
  <c r="E196" i="1" a="1"/>
  <c r="E196" i="1" s="1"/>
  <c r="H195" i="1" a="1"/>
  <c r="H195" i="1" s="1"/>
  <c r="G195" i="1" a="1"/>
  <c r="G195" i="1" s="1"/>
  <c r="F195" i="1" a="1"/>
  <c r="F195" i="1" s="1"/>
  <c r="E195" i="1" a="1"/>
  <c r="E195" i="1" s="1"/>
  <c r="H194" i="1" a="1"/>
  <c r="H194" i="1" s="1"/>
  <c r="G194" i="1" a="1"/>
  <c r="G194" i="1" s="1"/>
  <c r="F194" i="1" a="1"/>
  <c r="F194" i="1" s="1"/>
  <c r="E194" i="1" a="1"/>
  <c r="E194" i="1" s="1"/>
  <c r="H193" i="1" a="1"/>
  <c r="H193" i="1" s="1"/>
  <c r="G193" i="1" a="1"/>
  <c r="G193" i="1" s="1"/>
  <c r="F193" i="1" a="1"/>
  <c r="F193" i="1" s="1"/>
  <c r="E193" i="1" a="1"/>
  <c r="E193" i="1" s="1"/>
  <c r="H192" i="1" a="1"/>
  <c r="H192" i="1" s="1"/>
  <c r="G192" i="1" a="1"/>
  <c r="G192" i="1" s="1"/>
  <c r="F192" i="1" a="1"/>
  <c r="F192" i="1" s="1"/>
  <c r="E192" i="1"/>
  <c r="E192" i="1" a="1"/>
  <c r="H191" i="1" a="1"/>
  <c r="H191" i="1" s="1"/>
  <c r="G191" i="1" a="1"/>
  <c r="G191" i="1" s="1"/>
  <c r="F191" i="1" a="1"/>
  <c r="F191" i="1" s="1"/>
  <c r="E191" i="1" a="1"/>
  <c r="E191" i="1" s="1"/>
  <c r="H190" i="1" a="1"/>
  <c r="H190" i="1" s="1"/>
  <c r="G190" i="1" a="1"/>
  <c r="G190" i="1" s="1"/>
  <c r="F190" i="1" a="1"/>
  <c r="F190" i="1" s="1"/>
  <c r="E190" i="1" a="1"/>
  <c r="E190" i="1" s="1"/>
  <c r="H189" i="1" a="1"/>
  <c r="H189" i="1" s="1"/>
  <c r="G189" i="1" a="1"/>
  <c r="G189" i="1" s="1"/>
  <c r="F189" i="1" a="1"/>
  <c r="F189" i="1" s="1"/>
  <c r="E189" i="1" a="1"/>
  <c r="E189" i="1" s="1"/>
  <c r="H188" i="1" a="1"/>
  <c r="H188" i="1" s="1"/>
  <c r="G188" i="1" a="1"/>
  <c r="G188" i="1" s="1"/>
  <c r="F188" i="1" a="1"/>
  <c r="F188" i="1" s="1"/>
  <c r="E188" i="1" a="1"/>
  <c r="E188" i="1" s="1"/>
  <c r="H187" i="1" a="1"/>
  <c r="H187" i="1" s="1"/>
  <c r="G187" i="1"/>
  <c r="G187" i="1" a="1"/>
  <c r="F187" i="1" a="1"/>
  <c r="F187" i="1" s="1"/>
  <c r="E187" i="1" a="1"/>
  <c r="E187" i="1" s="1"/>
  <c r="H186" i="1" a="1"/>
  <c r="H186" i="1" s="1"/>
  <c r="G186" i="1" a="1"/>
  <c r="G186" i="1" s="1"/>
  <c r="F186" i="1" a="1"/>
  <c r="F186" i="1" s="1"/>
  <c r="E186" i="1"/>
  <c r="E186" i="1" a="1"/>
  <c r="H185" i="1" a="1"/>
  <c r="H185" i="1" s="1"/>
  <c r="G185" i="1" a="1"/>
  <c r="G185" i="1" s="1"/>
  <c r="F185" i="1" a="1"/>
  <c r="F185" i="1" s="1"/>
  <c r="E185" i="1" a="1"/>
  <c r="E185" i="1" s="1"/>
  <c r="H184" i="1" a="1"/>
  <c r="H184" i="1" s="1"/>
  <c r="G184" i="1"/>
  <c r="G184" i="1" a="1"/>
  <c r="F184" i="1" a="1"/>
  <c r="F184" i="1" s="1"/>
  <c r="E184" i="1" a="1"/>
  <c r="E184" i="1" s="1"/>
  <c r="H183" i="1" a="1"/>
  <c r="H183" i="1" s="1"/>
  <c r="G183" i="1" a="1"/>
  <c r="G183" i="1" s="1"/>
  <c r="F183" i="1" a="1"/>
  <c r="F183" i="1" s="1"/>
  <c r="E183" i="1" a="1"/>
  <c r="E183" i="1" s="1"/>
  <c r="H182" i="1" a="1"/>
  <c r="H182" i="1" s="1"/>
  <c r="G182" i="1" a="1"/>
  <c r="G182" i="1" s="1"/>
  <c r="F182" i="1" a="1"/>
  <c r="F182" i="1" s="1"/>
  <c r="E182" i="1" a="1"/>
  <c r="E182" i="1" s="1"/>
  <c r="H181" i="1" a="1"/>
  <c r="H181" i="1" s="1"/>
  <c r="G181" i="1"/>
  <c r="G181" i="1" a="1"/>
  <c r="F181" i="1" a="1"/>
  <c r="F181" i="1" s="1"/>
  <c r="E181" i="1" a="1"/>
  <c r="E181" i="1" s="1"/>
  <c r="H180" i="1" a="1"/>
  <c r="H180" i="1" s="1"/>
  <c r="G180" i="1" a="1"/>
  <c r="G180" i="1" s="1"/>
  <c r="F180" i="1" a="1"/>
  <c r="F180" i="1" s="1"/>
  <c r="E180" i="1" a="1"/>
  <c r="E180" i="1" s="1"/>
  <c r="H179" i="1" a="1"/>
  <c r="H179" i="1" s="1"/>
  <c r="G179" i="1" a="1"/>
  <c r="G179" i="1" s="1"/>
  <c r="F179" i="1" a="1"/>
  <c r="F179" i="1" s="1"/>
  <c r="E179" i="1" a="1"/>
  <c r="E179" i="1" s="1"/>
  <c r="H178" i="1" a="1"/>
  <c r="H178" i="1" s="1"/>
  <c r="G178" i="1" a="1"/>
  <c r="G178" i="1" s="1"/>
  <c r="F178" i="1" a="1"/>
  <c r="F178" i="1" s="1"/>
  <c r="E178" i="1" a="1"/>
  <c r="E178" i="1" s="1"/>
  <c r="H177" i="1" a="1"/>
  <c r="H177" i="1" s="1"/>
  <c r="G177" i="1" a="1"/>
  <c r="G177" i="1" s="1"/>
  <c r="F177" i="1" a="1"/>
  <c r="F177" i="1" s="1"/>
  <c r="E177" i="1" a="1"/>
  <c r="E177" i="1" s="1"/>
  <c r="H176" i="1" a="1"/>
  <c r="H176" i="1" s="1"/>
  <c r="G176" i="1" a="1"/>
  <c r="G176" i="1" s="1"/>
  <c r="F176" i="1" a="1"/>
  <c r="F176" i="1" s="1"/>
  <c r="E176" i="1" a="1"/>
  <c r="E176" i="1" s="1"/>
  <c r="H175" i="1" a="1"/>
  <c r="H175" i="1" s="1"/>
  <c r="G175" i="1" a="1"/>
  <c r="G175" i="1" s="1"/>
  <c r="F175" i="1" a="1"/>
  <c r="F175" i="1" s="1"/>
  <c r="E175" i="1" a="1"/>
  <c r="E175" i="1" s="1"/>
  <c r="H174" i="1" a="1"/>
  <c r="H174" i="1" s="1"/>
  <c r="G174" i="1" a="1"/>
  <c r="G174" i="1" s="1"/>
  <c r="F174" i="1" a="1"/>
  <c r="F174" i="1" s="1"/>
  <c r="E174" i="1"/>
  <c r="E174" i="1" a="1"/>
  <c r="H173" i="1" a="1"/>
  <c r="H173" i="1" s="1"/>
  <c r="G173" i="1" a="1"/>
  <c r="G173" i="1" s="1"/>
  <c r="F173" i="1" a="1"/>
  <c r="F173" i="1" s="1"/>
  <c r="E173" i="1" a="1"/>
  <c r="E173" i="1" s="1"/>
  <c r="H172" i="1" a="1"/>
  <c r="H172" i="1" s="1"/>
  <c r="G172" i="1" a="1"/>
  <c r="G172" i="1" s="1"/>
  <c r="F172" i="1" a="1"/>
  <c r="F172" i="1" s="1"/>
  <c r="E172" i="1" a="1"/>
  <c r="E172" i="1" s="1"/>
  <c r="H171" i="1" a="1"/>
  <c r="H171" i="1" s="1"/>
  <c r="G171" i="1" a="1"/>
  <c r="G171" i="1" s="1"/>
  <c r="F171" i="1" a="1"/>
  <c r="F171" i="1" s="1"/>
  <c r="E171" i="1" a="1"/>
  <c r="E171" i="1" s="1"/>
  <c r="H170" i="1" a="1"/>
  <c r="H170" i="1" s="1"/>
  <c r="G170" i="1" a="1"/>
  <c r="G170" i="1" s="1"/>
  <c r="F170" i="1" a="1"/>
  <c r="F170" i="1" s="1"/>
  <c r="E170" i="1" a="1"/>
  <c r="E170" i="1" s="1"/>
  <c r="H169" i="1" a="1"/>
  <c r="H169" i="1" s="1"/>
  <c r="G169" i="1"/>
  <c r="G169" i="1" a="1"/>
  <c r="F169" i="1" a="1"/>
  <c r="F169" i="1" s="1"/>
  <c r="E169" i="1" a="1"/>
  <c r="E169" i="1" s="1"/>
  <c r="H168" i="1" a="1"/>
  <c r="H168" i="1" s="1"/>
  <c r="G168" i="1" a="1"/>
  <c r="G168" i="1" s="1"/>
  <c r="F168" i="1" a="1"/>
  <c r="F168" i="1" s="1"/>
  <c r="E168" i="1"/>
  <c r="E168" i="1" a="1"/>
  <c r="H167" i="1" a="1"/>
  <c r="H167" i="1" s="1"/>
  <c r="G167" i="1" a="1"/>
  <c r="G167" i="1" s="1"/>
  <c r="F167" i="1" a="1"/>
  <c r="F167" i="1" s="1"/>
  <c r="E167" i="1" a="1"/>
  <c r="E167" i="1" s="1"/>
  <c r="H166" i="1" a="1"/>
  <c r="H166" i="1" s="1"/>
  <c r="G166" i="1" a="1"/>
  <c r="G166" i="1" s="1"/>
  <c r="F166" i="1" a="1"/>
  <c r="F166" i="1" s="1"/>
  <c r="E166" i="1" a="1"/>
  <c r="E166" i="1" s="1"/>
  <c r="H165" i="1" a="1"/>
  <c r="H165" i="1" s="1"/>
  <c r="G165" i="1" a="1"/>
  <c r="G165" i="1" s="1"/>
  <c r="F165" i="1" a="1"/>
  <c r="F165" i="1" s="1"/>
  <c r="E165" i="1" a="1"/>
  <c r="E165" i="1" s="1"/>
  <c r="H164" i="1" a="1"/>
  <c r="H164" i="1" s="1"/>
  <c r="G164" i="1" a="1"/>
  <c r="G164" i="1" s="1"/>
  <c r="F164" i="1" a="1"/>
  <c r="F164" i="1" s="1"/>
  <c r="E164" i="1" a="1"/>
  <c r="E164" i="1" s="1"/>
  <c r="H163" i="1" a="1"/>
  <c r="H163" i="1" s="1"/>
  <c r="G163" i="1"/>
  <c r="G163" i="1" a="1"/>
  <c r="F163" i="1" a="1"/>
  <c r="F163" i="1" s="1"/>
  <c r="E163" i="1" a="1"/>
  <c r="E163" i="1" s="1"/>
  <c r="H162" i="1" a="1"/>
  <c r="H162" i="1" s="1"/>
  <c r="G162" i="1" a="1"/>
  <c r="G162" i="1" s="1"/>
  <c r="F162" i="1" a="1"/>
  <c r="F162" i="1" s="1"/>
  <c r="E162" i="1" a="1"/>
  <c r="E162" i="1" s="1"/>
  <c r="H161" i="1" a="1"/>
  <c r="H161" i="1" s="1"/>
  <c r="G161" i="1" a="1"/>
  <c r="G161" i="1" s="1"/>
  <c r="F161" i="1" a="1"/>
  <c r="F161" i="1" s="1"/>
  <c r="E161" i="1" a="1"/>
  <c r="E161" i="1" s="1"/>
  <c r="H160" i="1" a="1"/>
  <c r="H160" i="1" s="1"/>
  <c r="G160" i="1" a="1"/>
  <c r="G160" i="1" s="1"/>
  <c r="F160" i="1" a="1"/>
  <c r="F160" i="1" s="1"/>
  <c r="E160" i="1" a="1"/>
  <c r="E160" i="1" s="1"/>
  <c r="H159" i="1" a="1"/>
  <c r="H159" i="1" s="1"/>
  <c r="G159" i="1" a="1"/>
  <c r="G159" i="1" s="1"/>
  <c r="F159" i="1" a="1"/>
  <c r="F159" i="1" s="1"/>
  <c r="E159" i="1" a="1"/>
  <c r="E159" i="1" s="1"/>
  <c r="H158" i="1" a="1"/>
  <c r="H158" i="1" s="1"/>
  <c r="G158" i="1" a="1"/>
  <c r="G158" i="1" s="1"/>
  <c r="F158" i="1" a="1"/>
  <c r="F158" i="1" s="1"/>
  <c r="E158" i="1" a="1"/>
  <c r="E158" i="1" s="1"/>
  <c r="H157" i="1" a="1"/>
  <c r="H157" i="1" s="1"/>
  <c r="G157" i="1" a="1"/>
  <c r="G157" i="1" s="1"/>
  <c r="F157" i="1" a="1"/>
  <c r="F157" i="1" s="1"/>
  <c r="E157" i="1" a="1"/>
  <c r="E157" i="1" s="1"/>
  <c r="H156" i="1" a="1"/>
  <c r="H156" i="1" s="1"/>
  <c r="G156" i="1" a="1"/>
  <c r="G156" i="1" s="1"/>
  <c r="F156" i="1" a="1"/>
  <c r="F156" i="1" s="1"/>
  <c r="E156" i="1"/>
  <c r="E156" i="1" a="1"/>
  <c r="H155" i="1" a="1"/>
  <c r="H155" i="1" s="1"/>
  <c r="G155" i="1" a="1"/>
  <c r="G155" i="1" s="1"/>
  <c r="F155" i="1" a="1"/>
  <c r="F155" i="1" s="1"/>
  <c r="E155" i="1" a="1"/>
  <c r="E155" i="1" s="1"/>
  <c r="H154" i="1" a="1"/>
  <c r="H154" i="1" s="1"/>
  <c r="G154" i="1" a="1"/>
  <c r="G154" i="1" s="1"/>
  <c r="F154" i="1" a="1"/>
  <c r="F154" i="1" s="1"/>
  <c r="E154" i="1" a="1"/>
  <c r="E154" i="1" s="1"/>
  <c r="H153" i="1" a="1"/>
  <c r="H153" i="1" s="1"/>
  <c r="G153" i="1" a="1"/>
  <c r="G153" i="1" s="1"/>
  <c r="F153" i="1" a="1"/>
  <c r="F153" i="1" s="1"/>
  <c r="E153" i="1" a="1"/>
  <c r="E153" i="1" s="1"/>
  <c r="H152" i="1" a="1"/>
  <c r="H152" i="1" s="1"/>
  <c r="G152" i="1" a="1"/>
  <c r="G152" i="1" s="1"/>
  <c r="F152" i="1" a="1"/>
  <c r="F152" i="1" s="1"/>
  <c r="E152" i="1" a="1"/>
  <c r="E152" i="1" s="1"/>
  <c r="H151" i="1" a="1"/>
  <c r="H151" i="1" s="1"/>
  <c r="G151" i="1"/>
  <c r="G151" i="1" a="1"/>
  <c r="F151" i="1" a="1"/>
  <c r="F151" i="1" s="1"/>
  <c r="E151" i="1" a="1"/>
  <c r="E151" i="1" s="1"/>
  <c r="H150" i="1" a="1"/>
  <c r="H150" i="1" s="1"/>
  <c r="G150" i="1" a="1"/>
  <c r="G150" i="1" s="1"/>
  <c r="F150" i="1" a="1"/>
  <c r="F150" i="1" s="1"/>
  <c r="E150" i="1"/>
  <c r="E150" i="1" a="1"/>
  <c r="H149" i="1" a="1"/>
  <c r="H149" i="1" s="1"/>
  <c r="G149" i="1" a="1"/>
  <c r="G149" i="1" s="1"/>
  <c r="F149" i="1" a="1"/>
  <c r="F149" i="1" s="1"/>
  <c r="E149" i="1" a="1"/>
  <c r="E149" i="1" s="1"/>
  <c r="H148" i="1" a="1"/>
  <c r="H148" i="1" s="1"/>
  <c r="G148" i="1" a="1"/>
  <c r="G148" i="1" s="1"/>
  <c r="F148" i="1" a="1"/>
  <c r="F148" i="1" s="1"/>
  <c r="E148" i="1" a="1"/>
  <c r="E148" i="1" s="1"/>
  <c r="H147" i="1" a="1"/>
  <c r="H147" i="1" s="1"/>
  <c r="G147" i="1" a="1"/>
  <c r="G147" i="1" s="1"/>
  <c r="F147" i="1" a="1"/>
  <c r="F147" i="1" s="1"/>
  <c r="E147" i="1" a="1"/>
  <c r="E147" i="1" s="1"/>
  <c r="H146" i="1" a="1"/>
  <c r="H146" i="1" s="1"/>
  <c r="G146" i="1" a="1"/>
  <c r="G146" i="1" s="1"/>
  <c r="F146" i="1" a="1"/>
  <c r="F146" i="1" s="1"/>
  <c r="E146" i="1" a="1"/>
  <c r="E146" i="1" s="1"/>
  <c r="H145" i="1" a="1"/>
  <c r="H145" i="1" s="1"/>
  <c r="G145" i="1"/>
  <c r="G145" i="1" a="1"/>
  <c r="F145" i="1" a="1"/>
  <c r="F145" i="1" s="1"/>
  <c r="E145" i="1" a="1"/>
  <c r="E145" i="1" s="1"/>
  <c r="H144" i="1" a="1"/>
  <c r="H144" i="1" s="1"/>
  <c r="G144" i="1" a="1"/>
  <c r="G144" i="1" s="1"/>
  <c r="F144" i="1" a="1"/>
  <c r="F144" i="1" s="1"/>
  <c r="E144" i="1" a="1"/>
  <c r="E144" i="1" s="1"/>
  <c r="H143" i="1" a="1"/>
  <c r="H143" i="1" s="1"/>
  <c r="G143" i="1" a="1"/>
  <c r="G143" i="1" s="1"/>
  <c r="F143" i="1" a="1"/>
  <c r="F143" i="1" s="1"/>
  <c r="E143" i="1" a="1"/>
  <c r="E143" i="1" s="1"/>
  <c r="H142" i="1" a="1"/>
  <c r="H142" i="1" s="1"/>
  <c r="G142" i="1" a="1"/>
  <c r="G142" i="1" s="1"/>
  <c r="F142" i="1" a="1"/>
  <c r="F142" i="1" s="1"/>
  <c r="E142" i="1" a="1"/>
  <c r="E142" i="1" s="1"/>
  <c r="H141" i="1" a="1"/>
  <c r="H141" i="1" s="1"/>
  <c r="G141" i="1" a="1"/>
  <c r="G141" i="1" s="1"/>
  <c r="F141" i="1" a="1"/>
  <c r="F141" i="1" s="1"/>
  <c r="E141" i="1" a="1"/>
  <c r="E141" i="1" s="1"/>
  <c r="H140" i="1" a="1"/>
  <c r="H140" i="1" s="1"/>
  <c r="G140" i="1" a="1"/>
  <c r="G140" i="1" s="1"/>
  <c r="F140" i="1" a="1"/>
  <c r="F140" i="1" s="1"/>
  <c r="E140" i="1" a="1"/>
  <c r="E140" i="1" s="1"/>
  <c r="H139" i="1" a="1"/>
  <c r="H139" i="1" s="1"/>
  <c r="G139" i="1" a="1"/>
  <c r="G139" i="1" s="1"/>
  <c r="F139" i="1" a="1"/>
  <c r="F139" i="1" s="1"/>
  <c r="E139" i="1" a="1"/>
  <c r="E139" i="1" s="1"/>
  <c r="H138" i="1" a="1"/>
  <c r="H138" i="1" s="1"/>
  <c r="G138" i="1" a="1"/>
  <c r="G138" i="1" s="1"/>
  <c r="F138" i="1" a="1"/>
  <c r="F138" i="1" s="1"/>
  <c r="E138" i="1"/>
  <c r="E138" i="1" a="1"/>
  <c r="H137" i="1" a="1"/>
  <c r="H137" i="1" s="1"/>
  <c r="G137" i="1" a="1"/>
  <c r="G137" i="1" s="1"/>
  <c r="F137" i="1" a="1"/>
  <c r="F137" i="1" s="1"/>
  <c r="E137" i="1" a="1"/>
  <c r="E137" i="1" s="1"/>
  <c r="H136" i="1" a="1"/>
  <c r="H136" i="1" s="1"/>
  <c r="G136" i="1"/>
  <c r="G136" i="1" a="1"/>
  <c r="F136" i="1" a="1"/>
  <c r="F136" i="1" s="1"/>
  <c r="E136" i="1" a="1"/>
  <c r="E136" i="1" s="1"/>
  <c r="H135" i="1" a="1"/>
  <c r="H135" i="1" s="1"/>
  <c r="G135" i="1" a="1"/>
  <c r="G135" i="1" s="1"/>
  <c r="F135" i="1" a="1"/>
  <c r="F135" i="1" s="1"/>
  <c r="E135" i="1" a="1"/>
  <c r="E135" i="1" s="1"/>
  <c r="H134" i="1" a="1"/>
  <c r="H134" i="1" s="1"/>
  <c r="G134" i="1" a="1"/>
  <c r="G134" i="1" s="1"/>
  <c r="F134" i="1" a="1"/>
  <c r="F134" i="1" s="1"/>
  <c r="E134" i="1" a="1"/>
  <c r="E134" i="1" s="1"/>
  <c r="H133" i="1" a="1"/>
  <c r="H133" i="1" s="1"/>
  <c r="G133" i="1" a="1"/>
  <c r="G133" i="1" s="1"/>
  <c r="F133" i="1" a="1"/>
  <c r="F133" i="1" s="1"/>
  <c r="E133" i="1" a="1"/>
  <c r="E133" i="1" s="1"/>
  <c r="H132" i="1" a="1"/>
  <c r="H132" i="1" s="1"/>
  <c r="G132" i="1" a="1"/>
  <c r="G132" i="1" s="1"/>
  <c r="F132" i="1"/>
  <c r="F132" i="1" a="1"/>
  <c r="E132" i="1" a="1"/>
  <c r="E132" i="1" s="1"/>
  <c r="H131" i="1" a="1"/>
  <c r="H131" i="1" s="1"/>
  <c r="G131" i="1" a="1"/>
  <c r="G131" i="1" s="1"/>
  <c r="F131" i="1" a="1"/>
  <c r="F131" i="1" s="1"/>
  <c r="E131" i="1" a="1"/>
  <c r="E131" i="1" s="1"/>
  <c r="H130" i="1"/>
  <c r="H130" i="1" a="1"/>
  <c r="G130" i="1" a="1"/>
  <c r="G130" i="1" s="1"/>
  <c r="F130" i="1" a="1"/>
  <c r="F130" i="1" s="1"/>
  <c r="E130" i="1" a="1"/>
  <c r="E130" i="1" s="1"/>
  <c r="H129" i="1" a="1"/>
  <c r="H129" i="1" s="1"/>
  <c r="G129" i="1" a="1"/>
  <c r="G129" i="1" s="1"/>
  <c r="F129" i="1" a="1"/>
  <c r="F129" i="1" s="1"/>
  <c r="E129" i="1" a="1"/>
  <c r="E129" i="1" s="1"/>
  <c r="H128" i="1" a="1"/>
  <c r="H128" i="1" s="1"/>
  <c r="G128" i="1" a="1"/>
  <c r="G128" i="1" s="1"/>
  <c r="F128" i="1" a="1"/>
  <c r="F128" i="1" s="1"/>
  <c r="E128" i="1" a="1"/>
  <c r="E128" i="1" s="1"/>
  <c r="H127" i="1"/>
  <c r="H127" i="1" a="1"/>
  <c r="G127" i="1" a="1"/>
  <c r="G127" i="1" s="1"/>
  <c r="F127" i="1" a="1"/>
  <c r="F127" i="1" s="1"/>
  <c r="E127" i="1" a="1"/>
  <c r="E127" i="1" s="1"/>
  <c r="H126" i="1" a="1"/>
  <c r="H126" i="1" s="1"/>
  <c r="G126" i="1" a="1"/>
  <c r="G126" i="1" s="1"/>
  <c r="F126" i="1"/>
  <c r="F126" i="1" a="1"/>
  <c r="E126" i="1" a="1"/>
  <c r="E126" i="1" s="1"/>
  <c r="H125" i="1" a="1"/>
  <c r="H125" i="1" s="1"/>
  <c r="G125" i="1" a="1"/>
  <c r="G125" i="1" s="1"/>
  <c r="F125" i="1" a="1"/>
  <c r="F125" i="1" s="1"/>
  <c r="E125" i="1" a="1"/>
  <c r="E125" i="1" s="1"/>
  <c r="H124" i="1" a="1"/>
  <c r="H124" i="1" s="1"/>
  <c r="G124" i="1" a="1"/>
  <c r="G124" i="1" s="1"/>
  <c r="F124" i="1" a="1"/>
  <c r="F124" i="1" s="1"/>
  <c r="E124" i="1" a="1"/>
  <c r="E124" i="1" s="1"/>
  <c r="H123" i="1" a="1"/>
  <c r="H123" i="1" s="1"/>
  <c r="G123" i="1" a="1"/>
  <c r="G123" i="1" s="1"/>
  <c r="F123" i="1"/>
  <c r="F123" i="1" a="1"/>
  <c r="E123" i="1" a="1"/>
  <c r="E123" i="1" s="1"/>
  <c r="H122" i="1" a="1"/>
  <c r="H122" i="1" s="1"/>
  <c r="G122" i="1" a="1"/>
  <c r="G122" i="1" s="1"/>
  <c r="F122" i="1" a="1"/>
  <c r="F122" i="1" s="1"/>
  <c r="E122" i="1" a="1"/>
  <c r="E122" i="1" s="1"/>
  <c r="H121" i="1"/>
  <c r="H121" i="1" a="1"/>
  <c r="G121" i="1" a="1"/>
  <c r="G121" i="1" s="1"/>
  <c r="F121" i="1" a="1"/>
  <c r="F121" i="1" s="1"/>
  <c r="E121" i="1" a="1"/>
  <c r="E121" i="1" s="1"/>
  <c r="H120" i="1" a="1"/>
  <c r="H120" i="1" s="1"/>
  <c r="G120" i="1" a="1"/>
  <c r="G120" i="1" s="1"/>
  <c r="F120" i="1" a="1"/>
  <c r="F120" i="1" s="1"/>
  <c r="E120" i="1" a="1"/>
  <c r="E120" i="1" s="1"/>
  <c r="H119" i="1" a="1"/>
  <c r="H119" i="1" s="1"/>
  <c r="G119" i="1" a="1"/>
  <c r="G119" i="1" s="1"/>
  <c r="F119" i="1" a="1"/>
  <c r="F119" i="1" s="1"/>
  <c r="E119" i="1" a="1"/>
  <c r="E119" i="1" s="1"/>
  <c r="H118" i="1"/>
  <c r="H118" i="1" a="1"/>
  <c r="G118" i="1" a="1"/>
  <c r="G118" i="1" s="1"/>
  <c r="F118" i="1" a="1"/>
  <c r="F118" i="1" s="1"/>
  <c r="E118" i="1" a="1"/>
  <c r="E118" i="1" s="1"/>
  <c r="H117" i="1"/>
  <c r="H117" i="1" a="1"/>
  <c r="G117" i="1" a="1"/>
  <c r="G117" i="1" s="1"/>
  <c r="F117" i="1"/>
  <c r="F117" i="1" a="1"/>
  <c r="E117" i="1" a="1"/>
  <c r="E117" i="1" s="1"/>
  <c r="H116" i="1" a="1"/>
  <c r="H116" i="1" s="1"/>
  <c r="G116" i="1" a="1"/>
  <c r="G116" i="1" s="1"/>
  <c r="F116" i="1"/>
  <c r="F116" i="1" a="1"/>
  <c r="E116" i="1" a="1"/>
  <c r="E116" i="1" s="1"/>
  <c r="H115" i="1"/>
  <c r="H115" i="1" a="1"/>
  <c r="G115" i="1" a="1"/>
  <c r="G115" i="1" s="1"/>
  <c r="F115" i="1" a="1"/>
  <c r="F115" i="1" s="1"/>
  <c r="E115" i="1" a="1"/>
  <c r="E115" i="1" s="1"/>
  <c r="H114" i="1"/>
  <c r="H114" i="1" a="1"/>
  <c r="G114" i="1" a="1"/>
  <c r="G114" i="1" s="1"/>
  <c r="F114" i="1"/>
  <c r="F114" i="1" a="1"/>
  <c r="E114" i="1" a="1"/>
  <c r="E114" i="1" s="1"/>
  <c r="H113" i="1" a="1"/>
  <c r="H113" i="1" s="1"/>
  <c r="G113" i="1" a="1"/>
  <c r="G113" i="1" s="1"/>
  <c r="F113" i="1"/>
  <c r="F113" i="1" a="1"/>
  <c r="E113" i="1" a="1"/>
  <c r="E113" i="1" s="1"/>
  <c r="H112" i="1"/>
  <c r="H112" i="1" a="1"/>
  <c r="G112" i="1" a="1"/>
  <c r="G112" i="1" s="1"/>
  <c r="F112" i="1" a="1"/>
  <c r="F112" i="1" s="1"/>
  <c r="E112" i="1" a="1"/>
  <c r="E112" i="1" s="1"/>
  <c r="H111" i="1"/>
  <c r="H111" i="1" a="1"/>
  <c r="G111" i="1" a="1"/>
  <c r="G111" i="1" s="1"/>
  <c r="F111" i="1"/>
  <c r="F111" i="1" a="1"/>
  <c r="E111" i="1" a="1"/>
  <c r="E111" i="1" s="1"/>
  <c r="H110" i="1" a="1"/>
  <c r="H110" i="1" s="1"/>
  <c r="G110" i="1" a="1"/>
  <c r="G110" i="1" s="1"/>
  <c r="F110" i="1"/>
  <c r="F110" i="1" a="1"/>
  <c r="E110" i="1" a="1"/>
  <c r="E110" i="1" s="1"/>
  <c r="H109" i="1"/>
  <c r="H109" i="1" a="1"/>
  <c r="G109" i="1" a="1"/>
  <c r="G109" i="1" s="1"/>
  <c r="F109" i="1" a="1"/>
  <c r="F109" i="1" s="1"/>
  <c r="E109" i="1" a="1"/>
  <c r="E109" i="1" s="1"/>
  <c r="H108" i="1"/>
  <c r="H108" i="1" a="1"/>
  <c r="G108" i="1" a="1"/>
  <c r="G108" i="1" s="1"/>
  <c r="F108" i="1"/>
  <c r="F108" i="1" a="1"/>
  <c r="E108" i="1" a="1"/>
  <c r="E108" i="1" s="1"/>
  <c r="H107" i="1" a="1"/>
  <c r="H107" i="1" s="1"/>
  <c r="G107" i="1" a="1"/>
  <c r="G107" i="1" s="1"/>
  <c r="F107" i="1"/>
  <c r="F107" i="1" a="1"/>
  <c r="E107" i="1" a="1"/>
  <c r="E107" i="1" s="1"/>
  <c r="H106" i="1"/>
  <c r="H106" i="1" a="1"/>
  <c r="G106" i="1" a="1"/>
  <c r="G106" i="1" s="1"/>
  <c r="F106" i="1" a="1"/>
  <c r="F106" i="1" s="1"/>
  <c r="E106" i="1" a="1"/>
  <c r="E106" i="1" s="1"/>
  <c r="H105" i="1"/>
  <c r="H105" i="1" a="1"/>
  <c r="G105" i="1" a="1"/>
  <c r="G105" i="1" s="1"/>
  <c r="F105" i="1"/>
  <c r="F105" i="1" a="1"/>
  <c r="E105" i="1" a="1"/>
  <c r="E105" i="1" s="1"/>
  <c r="H104" i="1" a="1"/>
  <c r="H104" i="1" s="1"/>
  <c r="G104" i="1" a="1"/>
  <c r="G104" i="1" s="1"/>
  <c r="F104" i="1"/>
  <c r="F104" i="1" a="1"/>
  <c r="E104" i="1" a="1"/>
  <c r="E104" i="1" s="1"/>
  <c r="H103" i="1"/>
  <c r="H103" i="1" a="1"/>
  <c r="G103" i="1" a="1"/>
  <c r="G103" i="1" s="1"/>
  <c r="F103" i="1" a="1"/>
  <c r="F103" i="1" s="1"/>
  <c r="E103" i="1" a="1"/>
  <c r="E103" i="1" s="1"/>
  <c r="H102" i="1"/>
  <c r="H102" i="1" a="1"/>
  <c r="G102" i="1" a="1"/>
  <c r="G102" i="1" s="1"/>
  <c r="F102" i="1"/>
  <c r="F102" i="1" a="1"/>
  <c r="E102" i="1" a="1"/>
  <c r="E102" i="1" s="1"/>
  <c r="H101" i="1" a="1"/>
  <c r="H101" i="1" s="1"/>
  <c r="G101" i="1" a="1"/>
  <c r="G101" i="1" s="1"/>
  <c r="F101" i="1"/>
  <c r="F101" i="1" a="1"/>
  <c r="E101" i="1" a="1"/>
  <c r="E101" i="1" s="1"/>
  <c r="H100" i="1"/>
  <c r="H100" i="1" a="1"/>
  <c r="G100" i="1" a="1"/>
  <c r="G100" i="1" s="1"/>
  <c r="F100" i="1" a="1"/>
  <c r="F100" i="1" s="1"/>
  <c r="E100" i="1" a="1"/>
  <c r="E100" i="1" s="1"/>
  <c r="H99" i="1"/>
  <c r="H99" i="1" a="1"/>
  <c r="G99" i="1" a="1"/>
  <c r="G99" i="1" s="1"/>
  <c r="F99" i="1"/>
  <c r="F99" i="1" a="1"/>
  <c r="E99" i="1" a="1"/>
  <c r="E99" i="1" s="1"/>
  <c r="H98" i="1" a="1"/>
  <c r="H98" i="1" s="1"/>
  <c r="G98" i="1" a="1"/>
  <c r="G98" i="1" s="1"/>
  <c r="F98" i="1"/>
  <c r="F98" i="1" a="1"/>
  <c r="E98" i="1" a="1"/>
  <c r="E98" i="1" s="1"/>
  <c r="H97" i="1"/>
  <c r="H97" i="1" a="1"/>
  <c r="G97" i="1" a="1"/>
  <c r="G97" i="1" s="1"/>
  <c r="F97" i="1" a="1"/>
  <c r="F97" i="1" s="1"/>
  <c r="E97" i="1" a="1"/>
  <c r="E97" i="1" s="1"/>
  <c r="H96" i="1"/>
  <c r="H96" i="1" a="1"/>
  <c r="G96" i="1" a="1"/>
  <c r="G96" i="1" s="1"/>
  <c r="F96" i="1"/>
  <c r="F96" i="1" a="1"/>
  <c r="E96" i="1" a="1"/>
  <c r="E96" i="1" s="1"/>
  <c r="H95" i="1" a="1"/>
  <c r="H95" i="1" s="1"/>
  <c r="G95" i="1" a="1"/>
  <c r="G95" i="1" s="1"/>
  <c r="F95" i="1"/>
  <c r="F95" i="1" a="1"/>
  <c r="E95" i="1" a="1"/>
  <c r="E95" i="1" s="1"/>
  <c r="H94" i="1"/>
  <c r="H94" i="1" a="1"/>
  <c r="G94" i="1" a="1"/>
  <c r="G94" i="1" s="1"/>
  <c r="F94" i="1" a="1"/>
  <c r="F94" i="1" s="1"/>
  <c r="E94" i="1" a="1"/>
  <c r="E94" i="1" s="1"/>
  <c r="H93" i="1"/>
  <c r="H93" i="1" a="1"/>
  <c r="G93" i="1" a="1"/>
  <c r="G93" i="1" s="1"/>
  <c r="F93" i="1"/>
  <c r="F93" i="1" a="1"/>
  <c r="E93" i="1" a="1"/>
  <c r="E93" i="1" s="1"/>
  <c r="H92" i="1" a="1"/>
  <c r="H92" i="1" s="1"/>
  <c r="G92" i="1" a="1"/>
  <c r="G92" i="1" s="1"/>
  <c r="F92" i="1" a="1"/>
  <c r="F92" i="1" s="1"/>
  <c r="E92" i="1" a="1"/>
  <c r="E92" i="1" s="1"/>
  <c r="H91" i="1"/>
  <c r="H91" i="1" a="1"/>
  <c r="G91" i="1" a="1"/>
  <c r="G91" i="1" s="1"/>
  <c r="F91" i="1" a="1"/>
  <c r="F91" i="1" s="1"/>
  <c r="E91" i="1" a="1"/>
  <c r="E91" i="1" s="1"/>
  <c r="H90" i="1" a="1"/>
  <c r="H90" i="1" s="1"/>
  <c r="G90" i="1" a="1"/>
  <c r="G90" i="1" s="1"/>
  <c r="F90" i="1"/>
  <c r="F90" i="1" a="1"/>
  <c r="E90" i="1" a="1"/>
  <c r="E90" i="1" s="1"/>
  <c r="H89" i="1" a="1"/>
  <c r="H89" i="1" s="1"/>
  <c r="G89" i="1" a="1"/>
  <c r="G89" i="1" s="1"/>
  <c r="F89" i="1"/>
  <c r="F89" i="1" a="1"/>
  <c r="E89" i="1" a="1"/>
  <c r="E89" i="1" s="1"/>
  <c r="H88" i="1"/>
  <c r="H88" i="1" a="1"/>
  <c r="G88" i="1" a="1"/>
  <c r="G88" i="1" s="1"/>
  <c r="F88" i="1" a="1"/>
  <c r="F88" i="1" s="1"/>
  <c r="E88" i="1" a="1"/>
  <c r="E88" i="1" s="1"/>
  <c r="H87" i="1" a="1"/>
  <c r="H87" i="1" s="1"/>
  <c r="G87" i="1" a="1"/>
  <c r="G87" i="1" s="1"/>
  <c r="F87" i="1"/>
  <c r="F87" i="1" a="1"/>
  <c r="E87" i="1" a="1"/>
  <c r="E87" i="1" s="1"/>
  <c r="H86" i="1" a="1"/>
  <c r="H86" i="1" s="1"/>
  <c r="G86" i="1" a="1"/>
  <c r="G86" i="1" s="1"/>
  <c r="F86" i="1" a="1"/>
  <c r="F86" i="1" s="1"/>
  <c r="E86" i="1" a="1"/>
  <c r="E86" i="1" s="1"/>
  <c r="H85" i="1"/>
  <c r="H85" i="1" a="1"/>
  <c r="G85" i="1" a="1"/>
  <c r="G85" i="1" s="1"/>
  <c r="F85" i="1" a="1"/>
  <c r="F85" i="1" s="1"/>
  <c r="E85" i="1" a="1"/>
  <c r="E85" i="1" s="1"/>
  <c r="H84" i="1"/>
  <c r="H84" i="1" a="1"/>
  <c r="G84" i="1" a="1"/>
  <c r="G84" i="1" s="1"/>
  <c r="F84" i="1"/>
  <c r="F84" i="1" a="1"/>
  <c r="E84" i="1" a="1"/>
  <c r="E84" i="1" s="1"/>
  <c r="H83" i="1" a="1"/>
  <c r="H83" i="1" s="1"/>
  <c r="G83" i="1" a="1"/>
  <c r="G83" i="1" s="1"/>
  <c r="F83" i="1" a="1"/>
  <c r="F83" i="1" s="1"/>
  <c r="E83" i="1" a="1"/>
  <c r="E83" i="1" s="1"/>
  <c r="H82" i="1"/>
  <c r="H82" i="1" a="1"/>
  <c r="G82" i="1" a="1"/>
  <c r="G82" i="1" s="1"/>
  <c r="F82" i="1" a="1"/>
  <c r="F82" i="1" s="1"/>
  <c r="E82" i="1" a="1"/>
  <c r="E82" i="1" s="1"/>
  <c r="H81" i="1" a="1"/>
  <c r="H81" i="1" s="1"/>
  <c r="G81" i="1" a="1"/>
  <c r="G81" i="1" s="1"/>
  <c r="F81" i="1"/>
  <c r="F81" i="1" a="1"/>
  <c r="E81" i="1" a="1"/>
  <c r="E81" i="1" s="1"/>
  <c r="H80" i="1" a="1"/>
  <c r="H80" i="1" s="1"/>
  <c r="G80" i="1" a="1"/>
  <c r="G80" i="1" s="1"/>
  <c r="F80" i="1"/>
  <c r="F80" i="1" a="1"/>
  <c r="E80" i="1" a="1"/>
  <c r="E80" i="1" s="1"/>
  <c r="H79" i="1"/>
  <c r="H79" i="1" a="1"/>
  <c r="G79" i="1" a="1"/>
  <c r="G79" i="1" s="1"/>
  <c r="F79" i="1" a="1"/>
  <c r="F79" i="1" s="1"/>
  <c r="E79" i="1" a="1"/>
  <c r="E79" i="1" s="1"/>
  <c r="H78" i="1" a="1"/>
  <c r="H78" i="1" s="1"/>
  <c r="G78" i="1" a="1"/>
  <c r="G78" i="1" s="1"/>
  <c r="F78" i="1"/>
  <c r="F78" i="1" a="1"/>
  <c r="E78" i="1" a="1"/>
  <c r="E78" i="1" s="1"/>
  <c r="H77" i="1" a="1"/>
  <c r="H77" i="1" s="1"/>
  <c r="G77" i="1" a="1"/>
  <c r="G77" i="1" s="1"/>
  <c r="F77" i="1" a="1"/>
  <c r="F77" i="1" s="1"/>
  <c r="E77" i="1" a="1"/>
  <c r="E77" i="1" s="1"/>
  <c r="H76" i="1"/>
  <c r="H76" i="1" a="1"/>
  <c r="G76" i="1" a="1"/>
  <c r="G76" i="1" s="1"/>
  <c r="F76" i="1" a="1"/>
  <c r="F76" i="1" s="1"/>
  <c r="E76" i="1" a="1"/>
  <c r="E76" i="1" s="1"/>
  <c r="H75" i="1"/>
  <c r="H75" i="1" a="1"/>
  <c r="G75" i="1" a="1"/>
  <c r="G75" i="1" s="1"/>
  <c r="F75" i="1"/>
  <c r="F75" i="1" a="1"/>
  <c r="E75" i="1" a="1"/>
  <c r="E75" i="1" s="1"/>
  <c r="H74" i="1" a="1"/>
  <c r="H74" i="1" s="1"/>
  <c r="G74" i="1" a="1"/>
  <c r="G74" i="1" s="1"/>
  <c r="F74" i="1" a="1"/>
  <c r="F74" i="1" s="1"/>
  <c r="E74" i="1" a="1"/>
  <c r="E74" i="1" s="1"/>
  <c r="H73" i="1"/>
  <c r="H73" i="1" a="1"/>
  <c r="G73" i="1" a="1"/>
  <c r="G73" i="1" s="1"/>
  <c r="F73" i="1" a="1"/>
  <c r="F73" i="1" s="1"/>
  <c r="E73" i="1" a="1"/>
  <c r="E73" i="1" s="1"/>
  <c r="H72" i="1" a="1"/>
  <c r="H72" i="1" s="1"/>
  <c r="G72" i="1" a="1"/>
  <c r="G72" i="1" s="1"/>
  <c r="F72" i="1"/>
  <c r="F72" i="1" a="1"/>
  <c r="E72" i="1" a="1"/>
  <c r="E72" i="1" s="1"/>
  <c r="H71" i="1" a="1"/>
  <c r="H71" i="1" s="1"/>
  <c r="G71" i="1" a="1"/>
  <c r="G71" i="1" s="1"/>
  <c r="F71" i="1"/>
  <c r="F71" i="1" a="1"/>
  <c r="E71" i="1" a="1"/>
  <c r="E71" i="1" s="1"/>
  <c r="H70" i="1"/>
  <c r="H70" i="1" a="1"/>
  <c r="G70" i="1" a="1"/>
  <c r="G70" i="1" s="1"/>
  <c r="F70" i="1" a="1"/>
  <c r="F70" i="1" s="1"/>
  <c r="E70" i="1" a="1"/>
  <c r="E70" i="1" s="1"/>
  <c r="H69" i="1" a="1"/>
  <c r="H69" i="1" s="1"/>
  <c r="G69" i="1" a="1"/>
  <c r="G69" i="1" s="1"/>
  <c r="F69" i="1"/>
  <c r="F69" i="1" a="1"/>
  <c r="E69" i="1" a="1"/>
  <c r="E69" i="1" s="1"/>
  <c r="H68" i="1" a="1"/>
  <c r="H68" i="1" s="1"/>
  <c r="G68" i="1" a="1"/>
  <c r="G68" i="1" s="1"/>
  <c r="F68" i="1" a="1"/>
  <c r="F68" i="1" s="1"/>
  <c r="E68" i="1" a="1"/>
  <c r="E68" i="1" s="1"/>
  <c r="H67" i="1"/>
  <c r="H67" i="1" a="1"/>
  <c r="G67" i="1" a="1"/>
  <c r="G67" i="1" s="1"/>
  <c r="F67" i="1" a="1"/>
  <c r="F67" i="1" s="1"/>
  <c r="E67" i="1" a="1"/>
  <c r="E67" i="1" s="1"/>
  <c r="H66" i="1"/>
  <c r="H66" i="1" a="1"/>
  <c r="G66" i="1" a="1"/>
  <c r="G66" i="1" s="1"/>
  <c r="F66" i="1"/>
  <c r="F66" i="1" a="1"/>
  <c r="E66" i="1" a="1"/>
  <c r="E66" i="1" s="1"/>
  <c r="H65" i="1" a="1"/>
  <c r="H65" i="1" s="1"/>
  <c r="G65" i="1" a="1"/>
  <c r="G65" i="1" s="1"/>
  <c r="F65" i="1" a="1"/>
  <c r="F65" i="1" s="1"/>
  <c r="E65" i="1" a="1"/>
  <c r="E65" i="1" s="1"/>
  <c r="H64" i="1" a="1"/>
  <c r="H64" i="1" s="1"/>
  <c r="G64" i="1" a="1"/>
  <c r="G64" i="1" s="1"/>
  <c r="F64" i="1" a="1"/>
  <c r="F64" i="1" s="1"/>
  <c r="E64" i="1" a="1"/>
  <c r="E64" i="1" s="1"/>
  <c r="H63" i="1" a="1"/>
  <c r="H63" i="1" s="1"/>
  <c r="G63" i="1" a="1"/>
  <c r="G63" i="1" s="1"/>
  <c r="F63" i="1"/>
  <c r="F63" i="1" a="1"/>
  <c r="E63" i="1" a="1"/>
  <c r="E63" i="1" s="1"/>
  <c r="H62" i="1" a="1"/>
  <c r="H62" i="1" s="1"/>
  <c r="G62" i="1" a="1"/>
  <c r="G62" i="1" s="1"/>
  <c r="F62" i="1"/>
  <c r="F62" i="1" a="1"/>
  <c r="E62" i="1" a="1"/>
  <c r="E62" i="1" s="1"/>
  <c r="H61" i="1"/>
  <c r="H61" i="1" a="1"/>
  <c r="G61" i="1" a="1"/>
  <c r="G61" i="1" s="1"/>
  <c r="F61" i="1" a="1"/>
  <c r="F61" i="1" s="1"/>
  <c r="E61" i="1" a="1"/>
  <c r="E61" i="1" s="1"/>
  <c r="H60" i="1" a="1"/>
  <c r="H60" i="1" s="1"/>
  <c r="G60" i="1" a="1"/>
  <c r="G60" i="1" s="1"/>
  <c r="F60" i="1" a="1"/>
  <c r="F60" i="1" s="1"/>
  <c r="E60" i="1" a="1"/>
  <c r="E60" i="1" s="1"/>
  <c r="H59" i="1" a="1"/>
  <c r="H59" i="1" s="1"/>
  <c r="G59" i="1" a="1"/>
  <c r="G59" i="1" s="1"/>
  <c r="F59" i="1" a="1"/>
  <c r="F59" i="1" s="1"/>
  <c r="E59" i="1" a="1"/>
  <c r="E59" i="1" s="1"/>
  <c r="H58" i="1"/>
  <c r="H58" i="1" a="1"/>
  <c r="G58" i="1" a="1"/>
  <c r="G58" i="1" s="1"/>
  <c r="F58" i="1" a="1"/>
  <c r="F58" i="1" s="1"/>
  <c r="E58" i="1" a="1"/>
  <c r="E58" i="1" s="1"/>
  <c r="H57" i="1"/>
  <c r="H57" i="1" a="1"/>
  <c r="G57" i="1" a="1"/>
  <c r="G57" i="1" s="1"/>
  <c r="F57" i="1"/>
  <c r="F57" i="1" a="1"/>
  <c r="E57" i="1" a="1"/>
  <c r="E57" i="1" s="1"/>
  <c r="H56" i="1" a="1"/>
  <c r="H56" i="1" s="1"/>
  <c r="G56" i="1" a="1"/>
  <c r="G56" i="1" s="1"/>
  <c r="F56" i="1" a="1"/>
  <c r="F56" i="1" s="1"/>
  <c r="E56" i="1" a="1"/>
  <c r="E56" i="1" s="1"/>
  <c r="H55" i="1" a="1"/>
  <c r="H55" i="1" s="1"/>
  <c r="G55" i="1" a="1"/>
  <c r="G55" i="1" s="1"/>
  <c r="F55" i="1" a="1"/>
  <c r="F55" i="1" s="1"/>
  <c r="E55" i="1" a="1"/>
  <c r="E55" i="1" s="1"/>
  <c r="H54" i="1" a="1"/>
  <c r="H54" i="1" s="1"/>
  <c r="G54" i="1" a="1"/>
  <c r="G54" i="1" s="1"/>
  <c r="F54" i="1"/>
  <c r="F54" i="1" a="1"/>
  <c r="E54" i="1" a="1"/>
  <c r="E54" i="1" s="1"/>
  <c r="H53" i="1" a="1"/>
  <c r="H53" i="1" s="1"/>
  <c r="G53" i="1" a="1"/>
  <c r="G53" i="1" s="1"/>
  <c r="F53" i="1"/>
  <c r="F53" i="1" a="1"/>
  <c r="E53" i="1" a="1"/>
  <c r="E53" i="1" s="1"/>
  <c r="H52" i="1"/>
  <c r="H52" i="1" a="1"/>
  <c r="G52" i="1" a="1"/>
  <c r="G52" i="1" s="1"/>
  <c r="F52" i="1" a="1"/>
  <c r="F52" i="1" s="1"/>
  <c r="E52" i="1" a="1"/>
  <c r="E52" i="1" s="1"/>
  <c r="H51" i="1" a="1"/>
  <c r="H51" i="1" s="1"/>
  <c r="G51" i="1" a="1"/>
  <c r="G51" i="1" s="1"/>
  <c r="F51" i="1" a="1"/>
  <c r="F51" i="1" s="1"/>
  <c r="E51" i="1" a="1"/>
  <c r="E51" i="1" s="1"/>
  <c r="H50" i="1" a="1"/>
  <c r="H50" i="1" s="1"/>
  <c r="G50" i="1" a="1"/>
  <c r="G50" i="1" s="1"/>
  <c r="F50" i="1" a="1"/>
  <c r="F50" i="1" s="1"/>
  <c r="E50" i="1" a="1"/>
  <c r="E50" i="1" s="1"/>
  <c r="H49" i="1"/>
  <c r="H49" i="1" a="1"/>
  <c r="G49" i="1" a="1"/>
  <c r="G49" i="1" s="1"/>
  <c r="F49" i="1" a="1"/>
  <c r="F49" i="1" s="1"/>
  <c r="E49" i="1" a="1"/>
  <c r="E49" i="1" s="1"/>
  <c r="H48" i="1"/>
  <c r="H48" i="1" a="1"/>
  <c r="G48" i="1" a="1"/>
  <c r="G48" i="1" s="1"/>
  <c r="F48" i="1"/>
  <c r="F48" i="1" a="1"/>
  <c r="E48" i="1" a="1"/>
  <c r="E48" i="1" s="1"/>
  <c r="H47" i="1" a="1"/>
  <c r="H47" i="1" s="1"/>
  <c r="G47" i="1" a="1"/>
  <c r="G47" i="1" s="1"/>
  <c r="F47" i="1" a="1"/>
  <c r="F47" i="1" s="1"/>
  <c r="E47" i="1" a="1"/>
  <c r="E47" i="1" s="1"/>
  <c r="H46" i="1" a="1"/>
  <c r="H46" i="1" s="1"/>
  <c r="G46" i="1" a="1"/>
  <c r="G46" i="1" s="1"/>
  <c r="F46" i="1" a="1"/>
  <c r="F46" i="1" s="1"/>
  <c r="E46" i="1" a="1"/>
  <c r="E46" i="1" s="1"/>
  <c r="H45" i="1" a="1"/>
  <c r="H45" i="1" s="1"/>
  <c r="G45" i="1" a="1"/>
  <c r="G45" i="1" s="1"/>
  <c r="F45" i="1"/>
  <c r="F45" i="1" a="1"/>
  <c r="E45" i="1" a="1"/>
  <c r="E45" i="1" s="1"/>
  <c r="H44" i="1" a="1"/>
  <c r="H44" i="1" s="1"/>
  <c r="G44" i="1" a="1"/>
  <c r="G44" i="1" s="1"/>
  <c r="F44" i="1"/>
  <c r="F44" i="1" a="1"/>
  <c r="E44" i="1" a="1"/>
  <c r="E44" i="1" s="1"/>
  <c r="H43" i="1"/>
  <c r="H43" i="1" a="1"/>
  <c r="G43" i="1" a="1"/>
  <c r="G43" i="1" s="1"/>
  <c r="F43" i="1" a="1"/>
  <c r="F43" i="1" s="1"/>
  <c r="E43" i="1" a="1"/>
  <c r="E43" i="1" s="1"/>
  <c r="H42" i="1" a="1"/>
  <c r="H42" i="1" s="1"/>
  <c r="G42" i="1" a="1"/>
  <c r="G42" i="1" s="1"/>
  <c r="F42" i="1" a="1"/>
  <c r="F42" i="1" s="1"/>
  <c r="E42" i="1" a="1"/>
  <c r="E42" i="1" s="1"/>
  <c r="H41" i="1" a="1"/>
  <c r="H41" i="1" s="1"/>
  <c r="G41" i="1" a="1"/>
  <c r="G41" i="1" s="1"/>
  <c r="F41" i="1" a="1"/>
  <c r="F41" i="1" s="1"/>
  <c r="E41" i="1" a="1"/>
  <c r="E41" i="1" s="1"/>
  <c r="H40" i="1"/>
  <c r="H40" i="1" a="1"/>
  <c r="G40" i="1" a="1"/>
  <c r="G40" i="1" s="1"/>
  <c r="F40" i="1" a="1"/>
  <c r="F40" i="1" s="1"/>
  <c r="E40" i="1" a="1"/>
  <c r="E40" i="1" s="1"/>
  <c r="H39" i="1"/>
  <c r="H39" i="1" a="1"/>
  <c r="G39" i="1" a="1"/>
  <c r="G39" i="1" s="1"/>
  <c r="F39" i="1"/>
  <c r="F39" i="1" a="1"/>
  <c r="E39" i="1" a="1"/>
  <c r="E39" i="1" s="1"/>
  <c r="H38" i="1" a="1"/>
  <c r="H38" i="1" s="1"/>
  <c r="G38" i="1" a="1"/>
  <c r="G38" i="1" s="1"/>
  <c r="F38" i="1" a="1"/>
  <c r="F38" i="1" s="1"/>
  <c r="E38" i="1" a="1"/>
  <c r="E38" i="1" s="1"/>
  <c r="H37" i="1" a="1"/>
  <c r="H37" i="1" s="1"/>
  <c r="G37" i="1" a="1"/>
  <c r="G37" i="1" s="1"/>
  <c r="F37" i="1" a="1"/>
  <c r="F37" i="1" s="1"/>
  <c r="E37" i="1" a="1"/>
  <c r="E37" i="1" s="1"/>
  <c r="H36" i="1" a="1"/>
  <c r="H36" i="1" s="1"/>
  <c r="G36" i="1" a="1"/>
  <c r="G36" i="1" s="1"/>
  <c r="F36" i="1"/>
  <c r="F36" i="1" a="1"/>
  <c r="E36" i="1" a="1"/>
  <c r="E36" i="1" s="1"/>
  <c r="H35" i="1" a="1"/>
  <c r="H35" i="1" s="1"/>
  <c r="G35" i="1" a="1"/>
  <c r="G35" i="1" s="1"/>
  <c r="F35" i="1"/>
  <c r="F35" i="1" a="1"/>
  <c r="E35" i="1" a="1"/>
  <c r="E35" i="1" s="1"/>
  <c r="H34" i="1"/>
  <c r="H34" i="1" a="1"/>
  <c r="G34" i="1" a="1"/>
  <c r="G34" i="1" s="1"/>
  <c r="F34" i="1" a="1"/>
  <c r="F34" i="1" s="1"/>
  <c r="E34" i="1" a="1"/>
  <c r="E34" i="1" s="1"/>
  <c r="H33" i="1" a="1"/>
  <c r="H33" i="1" s="1"/>
  <c r="G33" i="1" a="1"/>
  <c r="G33" i="1" s="1"/>
  <c r="F33" i="1" a="1"/>
  <c r="F33" i="1" s="1"/>
  <c r="E33" i="1" a="1"/>
  <c r="E33" i="1" s="1"/>
  <c r="H32" i="1" a="1"/>
  <c r="H32" i="1" s="1"/>
  <c r="G32" i="1" a="1"/>
  <c r="G32" i="1" s="1"/>
  <c r="F32" i="1" a="1"/>
  <c r="F32" i="1" s="1"/>
  <c r="E32" i="1" a="1"/>
  <c r="E32" i="1" s="1"/>
  <c r="H31" i="1"/>
  <c r="H31" i="1" a="1"/>
  <c r="G31" i="1" a="1"/>
  <c r="G31" i="1" s="1"/>
  <c r="F31" i="1" a="1"/>
  <c r="F31" i="1" s="1"/>
  <c r="E31" i="1" a="1"/>
  <c r="E31" i="1" s="1"/>
  <c r="H30" i="1"/>
  <c r="H30" i="1" a="1"/>
  <c r="G30" i="1" a="1"/>
  <c r="G30" i="1" s="1"/>
  <c r="F30" i="1"/>
  <c r="F30" i="1" a="1"/>
  <c r="E30" i="1" a="1"/>
  <c r="E30" i="1" s="1"/>
  <c r="H29" i="1" a="1"/>
  <c r="H29" i="1" s="1"/>
  <c r="G29" i="1" a="1"/>
  <c r="G29" i="1" s="1"/>
  <c r="F29" i="1" a="1"/>
  <c r="F29" i="1" s="1"/>
  <c r="E29" i="1" a="1"/>
  <c r="E29" i="1" s="1"/>
  <c r="H28" i="1" a="1"/>
  <c r="H28" i="1" s="1"/>
  <c r="G28" i="1" a="1"/>
  <c r="G28" i="1" s="1"/>
  <c r="F28" i="1" a="1"/>
  <c r="F28" i="1" s="1"/>
  <c r="E28" i="1" a="1"/>
  <c r="E28" i="1" s="1"/>
  <c r="H27" i="1" a="1"/>
  <c r="H27" i="1" s="1"/>
  <c r="G27" i="1" a="1"/>
  <c r="G27" i="1" s="1"/>
  <c r="F27" i="1"/>
  <c r="F27" i="1" a="1"/>
  <c r="E27" i="1" a="1"/>
  <c r="E27" i="1" s="1"/>
  <c r="H26" i="1" a="1"/>
  <c r="H26" i="1" s="1"/>
  <c r="G26" i="1" a="1"/>
  <c r="G26" i="1" s="1"/>
  <c r="F26" i="1"/>
  <c r="F26" i="1" a="1"/>
  <c r="E26" i="1" a="1"/>
  <c r="E26" i="1" s="1"/>
  <c r="H25" i="1"/>
  <c r="H25" i="1" a="1"/>
  <c r="G25" i="1" a="1"/>
  <c r="G25" i="1" s="1"/>
  <c r="F25" i="1" a="1"/>
  <c r="F25" i="1" s="1"/>
  <c r="E25" i="1" a="1"/>
  <c r="E25" i="1" s="1"/>
  <c r="H24" i="1" a="1"/>
  <c r="H24" i="1" s="1"/>
  <c r="G24" i="1" a="1"/>
  <c r="G24" i="1" s="1"/>
  <c r="F24" i="1" a="1"/>
  <c r="F24" i="1" s="1"/>
  <c r="E24" i="1" a="1"/>
  <c r="E24" i="1" s="1"/>
  <c r="H23" i="1" a="1"/>
  <c r="H23" i="1" s="1"/>
  <c r="G23" i="1" a="1"/>
  <c r="G23" i="1" s="1"/>
  <c r="F23" i="1" a="1"/>
  <c r="F23" i="1" s="1"/>
  <c r="E23" i="1" a="1"/>
  <c r="E23" i="1" s="1"/>
  <c r="H22" i="1"/>
  <c r="H22" i="1" a="1"/>
  <c r="G22" i="1" a="1"/>
  <c r="G22" i="1" s="1"/>
  <c r="F22" i="1" a="1"/>
  <c r="F22" i="1" s="1"/>
  <c r="E22" i="1" a="1"/>
  <c r="E22" i="1" s="1"/>
  <c r="H21" i="1"/>
  <c r="H21" i="1" a="1"/>
  <c r="G21" i="1" a="1"/>
  <c r="G21" i="1" s="1"/>
  <c r="F21" i="1"/>
  <c r="F21" i="1" a="1"/>
  <c r="E21" i="1" a="1"/>
  <c r="E21" i="1" s="1"/>
  <c r="H20" i="1" a="1"/>
  <c r="H20" i="1" s="1"/>
  <c r="G20" i="1" a="1"/>
  <c r="G20" i="1" s="1"/>
  <c r="F20" i="1" a="1"/>
  <c r="F20" i="1" s="1"/>
  <c r="E20" i="1" a="1"/>
  <c r="E20" i="1" s="1"/>
  <c r="H19" i="1" a="1"/>
  <c r="H19" i="1" s="1"/>
  <c r="G19" i="1" a="1"/>
  <c r="G19" i="1" s="1"/>
  <c r="F19" i="1" a="1"/>
  <c r="F19" i="1" s="1"/>
  <c r="E19" i="1" a="1"/>
  <c r="E19" i="1" s="1"/>
  <c r="H18" i="1" a="1"/>
  <c r="H18" i="1" s="1"/>
  <c r="G18" i="1" a="1"/>
  <c r="G18" i="1" s="1"/>
  <c r="F18" i="1"/>
  <c r="F18" i="1" a="1"/>
  <c r="E18" i="1" a="1"/>
  <c r="E18" i="1" s="1"/>
  <c r="H17" i="1" a="1"/>
  <c r="H17" i="1" s="1"/>
  <c r="G17" i="1" a="1"/>
  <c r="G17" i="1" s="1"/>
  <c r="F17" i="1"/>
  <c r="F17" i="1" a="1"/>
  <c r="E17" i="1" a="1"/>
  <c r="E17" i="1" s="1"/>
  <c r="H16" i="1"/>
  <c r="H16" i="1" a="1"/>
  <c r="G16" i="1" a="1"/>
  <c r="G16" i="1" s="1"/>
  <c r="F16" i="1" a="1"/>
  <c r="F16" i="1" s="1"/>
  <c r="E16" i="1" a="1"/>
  <c r="E16" i="1" s="1"/>
  <c r="H15" i="1" a="1"/>
  <c r="H15" i="1" s="1"/>
  <c r="G15" i="1" a="1"/>
  <c r="G15" i="1" s="1"/>
  <c r="F15" i="1" a="1"/>
  <c r="F15" i="1" s="1"/>
  <c r="E15" i="1" a="1"/>
  <c r="E15" i="1" s="1"/>
  <c r="H14" i="1" a="1"/>
  <c r="H14" i="1" s="1"/>
  <c r="G14" i="1" a="1"/>
  <c r="G14" i="1" s="1"/>
  <c r="F14" i="1" a="1"/>
  <c r="F14" i="1" s="1"/>
  <c r="E14" i="1" a="1"/>
  <c r="E14" i="1" s="1"/>
  <c r="H13" i="1"/>
  <c r="H13" i="1" a="1"/>
  <c r="G13" i="1" a="1"/>
  <c r="G13" i="1" s="1"/>
  <c r="F13" i="1" a="1"/>
  <c r="F13" i="1" s="1"/>
  <c r="E13" i="1" a="1"/>
  <c r="E13" i="1" s="1"/>
  <c r="H12" i="1"/>
  <c r="H12" i="1" a="1"/>
  <c r="G12" i="1" a="1"/>
  <c r="G12" i="1" s="1"/>
  <c r="F12" i="1"/>
  <c r="F12" i="1" a="1"/>
  <c r="E12" i="1" a="1"/>
  <c r="E12" i="1" s="1"/>
  <c r="H11" i="1" a="1"/>
  <c r="H11" i="1" s="1"/>
  <c r="G11" i="1" a="1"/>
  <c r="G11" i="1" s="1"/>
  <c r="F11" i="1" a="1"/>
  <c r="F11" i="1" s="1"/>
  <c r="E11" i="1" a="1"/>
  <c r="E11" i="1" s="1"/>
  <c r="H10" i="1" a="1"/>
  <c r="H10" i="1" s="1"/>
  <c r="G10" i="1" a="1"/>
  <c r="G10" i="1" s="1"/>
  <c r="F10" i="1" a="1"/>
  <c r="F10" i="1" s="1"/>
  <c r="E10" i="1" a="1"/>
  <c r="E10" i="1" s="1"/>
  <c r="H9" i="1" a="1"/>
  <c r="H9" i="1" s="1"/>
  <c r="G9" i="1" a="1"/>
  <c r="G9" i="1" s="1"/>
  <c r="F9" i="1"/>
  <c r="F9" i="1" a="1"/>
  <c r="E9" i="1" a="1"/>
  <c r="E9" i="1" s="1"/>
  <c r="H8" i="1" a="1"/>
  <c r="H8" i="1" s="1"/>
  <c r="G8" i="1" a="1"/>
  <c r="G8" i="1" s="1"/>
  <c r="F8" i="1"/>
  <c r="F8" i="1" a="1"/>
  <c r="E8" i="1" a="1"/>
  <c r="E8" i="1" s="1"/>
  <c r="H7" i="1"/>
  <c r="H7" i="1" a="1"/>
  <c r="G7" i="1" a="1"/>
  <c r="G7" i="1" s="1"/>
  <c r="F7" i="1" a="1"/>
  <c r="F7" i="1" s="1"/>
  <c r="E7" i="1" a="1"/>
  <c r="E7" i="1" s="1"/>
  <c r="H6" i="1" a="1"/>
  <c r="H6" i="1" s="1"/>
  <c r="G6" i="1" a="1"/>
  <c r="G6" i="1" s="1"/>
  <c r="F6" i="1" a="1"/>
  <c r="F6" i="1" s="1"/>
  <c r="E6" i="1"/>
  <c r="E6" i="1" a="1"/>
  <c r="H5" i="1" a="1"/>
  <c r="H5" i="1" s="1"/>
  <c r="G5" i="1" a="1"/>
  <c r="G5" i="1" s="1"/>
  <c r="F5" i="1"/>
  <c r="F5" i="1" a="1"/>
  <c r="E5" i="1" a="1"/>
  <c r="E5" i="1" s="1"/>
  <c r="H4" i="1" a="1"/>
  <c r="H4" i="1" s="1"/>
  <c r="G4" i="1" a="1"/>
  <c r="G4" i="1" s="1"/>
  <c r="F4" i="1" a="1"/>
  <c r="F4" i="1" s="1"/>
  <c r="E4" i="1"/>
  <c r="E4" i="1" a="1"/>
  <c r="H3" i="1" a="1"/>
  <c r="H3" i="1" s="1"/>
  <c r="G3" i="1" a="1"/>
  <c r="G3" i="1" s="1"/>
  <c r="F3" i="1"/>
  <c r="F3" i="1" a="1"/>
  <c r="E3" i="1" a="1"/>
  <c r="E3" i="1" s="1"/>
  <c r="H2" i="1" a="1"/>
  <c r="H2" i="1" s="1"/>
  <c r="G2" i="1"/>
  <c r="G2" i="1" a="1"/>
  <c r="F2" i="1"/>
  <c r="F2" i="1" a="1"/>
  <c r="E2" i="1" a="1"/>
  <c r="E2" i="1" s="1"/>
  <c r="H245" i="4" a="1"/>
  <c r="H245" i="4" s="1"/>
  <c r="G245" i="4" a="1"/>
  <c r="G245" i="4" s="1"/>
  <c r="F245" i="4" a="1"/>
  <c r="F245" i="4" s="1"/>
  <c r="E245" i="4" a="1"/>
  <c r="E245" i="4" s="1"/>
  <c r="H244" i="4"/>
  <c r="H244" i="4" a="1"/>
  <c r="G244" i="4"/>
  <c r="G244" i="4" a="1"/>
  <c r="F244" i="4" a="1"/>
  <c r="F244" i="4" s="1"/>
  <c r="E244" i="4" a="1"/>
  <c r="E244" i="4" s="1"/>
  <c r="H243" i="4" a="1"/>
  <c r="H243" i="4" s="1"/>
  <c r="G243" i="4" a="1"/>
  <c r="G243" i="4" s="1"/>
  <c r="F243" i="4"/>
  <c r="F243" i="4" a="1"/>
  <c r="E243" i="4" a="1"/>
  <c r="E243" i="4" s="1"/>
  <c r="H242" i="4" a="1"/>
  <c r="H242" i="4" s="1"/>
  <c r="G242" i="4" a="1"/>
  <c r="G242" i="4" s="1"/>
  <c r="F242" i="4" a="1"/>
  <c r="F242" i="4" s="1"/>
  <c r="E242" i="4" a="1"/>
  <c r="E242" i="4" s="1"/>
  <c r="H241" i="4"/>
  <c r="H241" i="4" a="1"/>
  <c r="G241" i="4" a="1"/>
  <c r="G241" i="4" s="1"/>
  <c r="F241" i="4" a="1"/>
  <c r="F241" i="4" s="1"/>
  <c r="E241" i="4" a="1"/>
  <c r="E241" i="4" s="1"/>
  <c r="H240" i="4" a="1"/>
  <c r="H240" i="4" s="1"/>
  <c r="G240" i="4" a="1"/>
  <c r="G240" i="4" s="1"/>
  <c r="F240" i="4"/>
  <c r="F240" i="4" a="1"/>
  <c r="E240" i="4" a="1"/>
  <c r="E240" i="4" s="1"/>
  <c r="H239" i="4" a="1"/>
  <c r="H239" i="4" s="1"/>
  <c r="G239" i="4" a="1"/>
  <c r="G239" i="4" s="1"/>
  <c r="F239" i="4" a="1"/>
  <c r="F239" i="4" s="1"/>
  <c r="E239" i="4" a="1"/>
  <c r="E239" i="4" s="1"/>
  <c r="H238" i="4"/>
  <c r="H238" i="4" a="1"/>
  <c r="G238" i="4" a="1"/>
  <c r="G238" i="4" s="1"/>
  <c r="F238" i="4" a="1"/>
  <c r="F238" i="4" s="1"/>
  <c r="E238" i="4" a="1"/>
  <c r="E238" i="4" s="1"/>
  <c r="H237" i="4" a="1"/>
  <c r="H237" i="4" s="1"/>
  <c r="G237" i="4" a="1"/>
  <c r="G237" i="4" s="1"/>
  <c r="F237" i="4"/>
  <c r="F237" i="4" a="1"/>
  <c r="E237" i="4" a="1"/>
  <c r="E237" i="4" s="1"/>
  <c r="H236" i="4" a="1"/>
  <c r="H236" i="4" s="1"/>
  <c r="G236" i="4" a="1"/>
  <c r="G236" i="4" s="1"/>
  <c r="F236" i="4" a="1"/>
  <c r="F236" i="4" s="1"/>
  <c r="E236" i="4" a="1"/>
  <c r="E236" i="4" s="1"/>
  <c r="H235" i="4"/>
  <c r="H235" i="4" a="1"/>
  <c r="G235" i="4" a="1"/>
  <c r="G235" i="4" s="1"/>
  <c r="F235" i="4" a="1"/>
  <c r="F235" i="4" s="1"/>
  <c r="E235" i="4" a="1"/>
  <c r="E235" i="4" s="1"/>
  <c r="H234" i="4" a="1"/>
  <c r="H234" i="4" s="1"/>
  <c r="G234" i="4" a="1"/>
  <c r="G234" i="4" s="1"/>
  <c r="F234" i="4"/>
  <c r="F234" i="4" a="1"/>
  <c r="E234" i="4" a="1"/>
  <c r="E234" i="4" s="1"/>
  <c r="H233" i="4" a="1"/>
  <c r="H233" i="4" s="1"/>
  <c r="G233" i="4" a="1"/>
  <c r="G233" i="4" s="1"/>
  <c r="F233" i="4" a="1"/>
  <c r="F233" i="4" s="1"/>
  <c r="E233" i="4" a="1"/>
  <c r="E233" i="4" s="1"/>
  <c r="H232" i="4" a="1"/>
  <c r="H232" i="4" s="1"/>
  <c r="G232" i="4" a="1"/>
  <c r="G232" i="4" s="1"/>
  <c r="F232" i="4" a="1"/>
  <c r="F232" i="4" s="1"/>
  <c r="E232" i="4" a="1"/>
  <c r="E232" i="4" s="1"/>
  <c r="H231" i="4" a="1"/>
  <c r="H231" i="4" s="1"/>
  <c r="G231" i="4" a="1"/>
  <c r="G231" i="4" s="1"/>
  <c r="F231" i="4" a="1"/>
  <c r="F231" i="4" s="1"/>
  <c r="E231" i="4" a="1"/>
  <c r="E231" i="4" s="1"/>
  <c r="H230" i="4" a="1"/>
  <c r="H230" i="4" s="1"/>
  <c r="G230" i="4" a="1"/>
  <c r="G230" i="4" s="1"/>
  <c r="F230" i="4" a="1"/>
  <c r="F230" i="4" s="1"/>
  <c r="E230" i="4" a="1"/>
  <c r="E230" i="4" s="1"/>
  <c r="H229" i="4" a="1"/>
  <c r="H229" i="4" s="1"/>
  <c r="G229" i="4" a="1"/>
  <c r="G229" i="4" s="1"/>
  <c r="F229" i="4" a="1"/>
  <c r="F229" i="4" s="1"/>
  <c r="E229" i="4" a="1"/>
  <c r="E229" i="4" s="1"/>
  <c r="H228" i="4" a="1"/>
  <c r="H228" i="4" s="1"/>
  <c r="G228" i="4" a="1"/>
  <c r="G228" i="4" s="1"/>
  <c r="F228" i="4" a="1"/>
  <c r="F228" i="4" s="1"/>
  <c r="E228" i="4" a="1"/>
  <c r="E228" i="4" s="1"/>
  <c r="H227" i="4" a="1"/>
  <c r="H227" i="4" s="1"/>
  <c r="G227" i="4" a="1"/>
  <c r="G227" i="4" s="1"/>
  <c r="F227" i="4" a="1"/>
  <c r="F227" i="4" s="1"/>
  <c r="E227" i="4" a="1"/>
  <c r="E227" i="4" s="1"/>
  <c r="H226" i="4" a="1"/>
  <c r="H226" i="4" s="1"/>
  <c r="G226" i="4" a="1"/>
  <c r="G226" i="4" s="1"/>
  <c r="F226" i="4" a="1"/>
  <c r="F226" i="4" s="1"/>
  <c r="E226" i="4" a="1"/>
  <c r="E226" i="4" s="1"/>
  <c r="H225" i="4" a="1"/>
  <c r="H225" i="4" s="1"/>
  <c r="G225" i="4" a="1"/>
  <c r="G225" i="4" s="1"/>
  <c r="F225" i="4" a="1"/>
  <c r="F225" i="4" s="1"/>
  <c r="E225" i="4" a="1"/>
  <c r="E225" i="4" s="1"/>
  <c r="H224" i="4" a="1"/>
  <c r="H224" i="4" s="1"/>
  <c r="G224" i="4" a="1"/>
  <c r="G224" i="4" s="1"/>
  <c r="F224" i="4" a="1"/>
  <c r="F224" i="4" s="1"/>
  <c r="E224" i="4" a="1"/>
  <c r="E224" i="4" s="1"/>
  <c r="H223" i="4" a="1"/>
  <c r="H223" i="4" s="1"/>
  <c r="G223" i="4" a="1"/>
  <c r="G223" i="4" s="1"/>
  <c r="F223" i="4" a="1"/>
  <c r="F223" i="4" s="1"/>
  <c r="E223" i="4" a="1"/>
  <c r="E223" i="4" s="1"/>
  <c r="H222" i="4" a="1"/>
  <c r="H222" i="4" s="1"/>
  <c r="G222" i="4" a="1"/>
  <c r="G222" i="4" s="1"/>
  <c r="F222" i="4" a="1"/>
  <c r="F222" i="4" s="1"/>
  <c r="E222" i="4" a="1"/>
  <c r="E222" i="4" s="1"/>
  <c r="H221" i="4" a="1"/>
  <c r="H221" i="4" s="1"/>
  <c r="G221" i="4" a="1"/>
  <c r="G221" i="4" s="1"/>
  <c r="F221" i="4" a="1"/>
  <c r="F221" i="4" s="1"/>
  <c r="E221" i="4" a="1"/>
  <c r="E221" i="4" s="1"/>
  <c r="H220" i="4" a="1"/>
  <c r="H220" i="4" s="1"/>
  <c r="G220" i="4" a="1"/>
  <c r="G220" i="4" s="1"/>
  <c r="F220" i="4" a="1"/>
  <c r="F220" i="4" s="1"/>
  <c r="E220" i="4" a="1"/>
  <c r="E220" i="4" s="1"/>
  <c r="H219" i="4" a="1"/>
  <c r="H219" i="4" s="1"/>
  <c r="G219" i="4" a="1"/>
  <c r="G219" i="4" s="1"/>
  <c r="F219" i="4" a="1"/>
  <c r="F219" i="4" s="1"/>
  <c r="E219" i="4" a="1"/>
  <c r="E219" i="4" s="1"/>
  <c r="H218" i="4" a="1"/>
  <c r="H218" i="4" s="1"/>
  <c r="G218" i="4" a="1"/>
  <c r="G218" i="4" s="1"/>
  <c r="F218" i="4" a="1"/>
  <c r="F218" i="4" s="1"/>
  <c r="E218" i="4" a="1"/>
  <c r="E218" i="4" s="1"/>
  <c r="H217" i="4" a="1"/>
  <c r="H217" i="4" s="1"/>
  <c r="G217" i="4" a="1"/>
  <c r="G217" i="4" s="1"/>
  <c r="F217" i="4" a="1"/>
  <c r="F217" i="4" s="1"/>
  <c r="E217" i="4" a="1"/>
  <c r="E217" i="4" s="1"/>
  <c r="H216" i="4" a="1"/>
  <c r="H216" i="4" s="1"/>
  <c r="G216" i="4" a="1"/>
  <c r="G216" i="4" s="1"/>
  <c r="F216" i="4" a="1"/>
  <c r="F216" i="4" s="1"/>
  <c r="E216" i="4" a="1"/>
  <c r="E216" i="4" s="1"/>
  <c r="H215" i="4" a="1"/>
  <c r="H215" i="4" s="1"/>
  <c r="G215" i="4" a="1"/>
  <c r="G215" i="4" s="1"/>
  <c r="F215" i="4" a="1"/>
  <c r="F215" i="4" s="1"/>
  <c r="E215" i="4" a="1"/>
  <c r="E215" i="4" s="1"/>
  <c r="H214" i="4" a="1"/>
  <c r="H214" i="4" s="1"/>
  <c r="G214" i="4" a="1"/>
  <c r="G214" i="4" s="1"/>
  <c r="F214" i="4" a="1"/>
  <c r="F214" i="4" s="1"/>
  <c r="E214" i="4" a="1"/>
  <c r="E214" i="4" s="1"/>
  <c r="H213" i="4" a="1"/>
  <c r="H213" i="4" s="1"/>
  <c r="G213" i="4" a="1"/>
  <c r="G213" i="4" s="1"/>
  <c r="F213" i="4" a="1"/>
  <c r="F213" i="4" s="1"/>
  <c r="E213" i="4" a="1"/>
  <c r="E213" i="4" s="1"/>
  <c r="H212" i="4" a="1"/>
  <c r="H212" i="4" s="1"/>
  <c r="G212" i="4" a="1"/>
  <c r="G212" i="4" s="1"/>
  <c r="F212" i="4" a="1"/>
  <c r="F212" i="4" s="1"/>
  <c r="E212" i="4" a="1"/>
  <c r="E212" i="4" s="1"/>
  <c r="H211" i="4" a="1"/>
  <c r="H211" i="4" s="1"/>
  <c r="G211" i="4" a="1"/>
  <c r="G211" i="4" s="1"/>
  <c r="F211" i="4" a="1"/>
  <c r="F211" i="4" s="1"/>
  <c r="E211" i="4" a="1"/>
  <c r="E211" i="4" s="1"/>
  <c r="H210" i="4" a="1"/>
  <c r="H210" i="4" s="1"/>
  <c r="G210" i="4" a="1"/>
  <c r="G210" i="4" s="1"/>
  <c r="F210" i="4" a="1"/>
  <c r="F210" i="4" s="1"/>
  <c r="E210" i="4" a="1"/>
  <c r="E210" i="4" s="1"/>
  <c r="H209" i="4" a="1"/>
  <c r="H209" i="4" s="1"/>
  <c r="G209" i="4" a="1"/>
  <c r="G209" i="4" s="1"/>
  <c r="F209" i="4" a="1"/>
  <c r="F209" i="4" s="1"/>
  <c r="E209" i="4" a="1"/>
  <c r="E209" i="4" s="1"/>
  <c r="H208" i="4" a="1"/>
  <c r="H208" i="4" s="1"/>
  <c r="G208" i="4" a="1"/>
  <c r="G208" i="4" s="1"/>
  <c r="F208" i="4" a="1"/>
  <c r="F208" i="4" s="1"/>
  <c r="E208" i="4" a="1"/>
  <c r="E208" i="4" s="1"/>
  <c r="H207" i="4" a="1"/>
  <c r="H207" i="4" s="1"/>
  <c r="G207" i="4" a="1"/>
  <c r="G207" i="4" s="1"/>
  <c r="F207" i="4" a="1"/>
  <c r="F207" i="4" s="1"/>
  <c r="E207" i="4" a="1"/>
  <c r="E207" i="4" s="1"/>
  <c r="H206" i="4" a="1"/>
  <c r="H206" i="4" s="1"/>
  <c r="G206" i="4" a="1"/>
  <c r="G206" i="4" s="1"/>
  <c r="F206" i="4" a="1"/>
  <c r="F206" i="4" s="1"/>
  <c r="E206" i="4" a="1"/>
  <c r="E206" i="4" s="1"/>
  <c r="H205" i="4" a="1"/>
  <c r="H205" i="4" s="1"/>
  <c r="G205" i="4" a="1"/>
  <c r="G205" i="4" s="1"/>
  <c r="F205" i="4" a="1"/>
  <c r="F205" i="4" s="1"/>
  <c r="E205" i="4" a="1"/>
  <c r="E205" i="4" s="1"/>
  <c r="H204" i="4" a="1"/>
  <c r="H204" i="4" s="1"/>
  <c r="G204" i="4" a="1"/>
  <c r="G204" i="4" s="1"/>
  <c r="F204" i="4" a="1"/>
  <c r="F204" i="4" s="1"/>
  <c r="E204" i="4" a="1"/>
  <c r="E204" i="4" s="1"/>
  <c r="H203" i="4" a="1"/>
  <c r="H203" i="4" s="1"/>
  <c r="G203" i="4" a="1"/>
  <c r="G203" i="4" s="1"/>
  <c r="F203" i="4" a="1"/>
  <c r="F203" i="4" s="1"/>
  <c r="E203" i="4" a="1"/>
  <c r="E203" i="4" s="1"/>
  <c r="H202" i="4" a="1"/>
  <c r="H202" i="4" s="1"/>
  <c r="G202" i="4" a="1"/>
  <c r="G202" i="4" s="1"/>
  <c r="F202" i="4" a="1"/>
  <c r="F202" i="4" s="1"/>
  <c r="E202" i="4" a="1"/>
  <c r="E202" i="4" s="1"/>
  <c r="H201" i="4" a="1"/>
  <c r="H201" i="4" s="1"/>
  <c r="G201" i="4" a="1"/>
  <c r="G201" i="4" s="1"/>
  <c r="F201" i="4" a="1"/>
  <c r="F201" i="4" s="1"/>
  <c r="E201" i="4" a="1"/>
  <c r="E201" i="4" s="1"/>
  <c r="H200" i="4" a="1"/>
  <c r="H200" i="4" s="1"/>
  <c r="G200" i="4" a="1"/>
  <c r="G200" i="4" s="1"/>
  <c r="F200" i="4" a="1"/>
  <c r="F200" i="4" s="1"/>
  <c r="E200" i="4" a="1"/>
  <c r="E200" i="4" s="1"/>
  <c r="H199" i="4" a="1"/>
  <c r="H199" i="4" s="1"/>
  <c r="G199" i="4" a="1"/>
  <c r="G199" i="4" s="1"/>
  <c r="F199" i="4" a="1"/>
  <c r="F199" i="4" s="1"/>
  <c r="E199" i="4" a="1"/>
  <c r="E199" i="4" s="1"/>
  <c r="H198" i="4" a="1"/>
  <c r="H198" i="4" s="1"/>
  <c r="G198" i="4" a="1"/>
  <c r="G198" i="4" s="1"/>
  <c r="F198" i="4" a="1"/>
  <c r="F198" i="4" s="1"/>
  <c r="E198" i="4" a="1"/>
  <c r="E198" i="4" s="1"/>
  <c r="H197" i="4" a="1"/>
  <c r="H197" i="4" s="1"/>
  <c r="G197" i="4" a="1"/>
  <c r="G197" i="4" s="1"/>
  <c r="F197" i="4" a="1"/>
  <c r="F197" i="4" s="1"/>
  <c r="E197" i="4" a="1"/>
  <c r="E197" i="4" s="1"/>
  <c r="H196" i="4" a="1"/>
  <c r="H196" i="4" s="1"/>
  <c r="G196" i="4" a="1"/>
  <c r="G196" i="4" s="1"/>
  <c r="F196" i="4" a="1"/>
  <c r="F196" i="4" s="1"/>
  <c r="E196" i="4" a="1"/>
  <c r="E196" i="4" s="1"/>
  <c r="H195" i="4" a="1"/>
  <c r="H195" i="4" s="1"/>
  <c r="G195" i="4" a="1"/>
  <c r="G195" i="4" s="1"/>
  <c r="F195" i="4" a="1"/>
  <c r="F195" i="4" s="1"/>
  <c r="E195" i="4" a="1"/>
  <c r="E195" i="4" s="1"/>
  <c r="H194" i="4" a="1"/>
  <c r="H194" i="4" s="1"/>
  <c r="G194" i="4" a="1"/>
  <c r="G194" i="4" s="1"/>
  <c r="F194" i="4" a="1"/>
  <c r="F194" i="4" s="1"/>
  <c r="E194" i="4" a="1"/>
  <c r="E194" i="4" s="1"/>
  <c r="H193" i="4" a="1"/>
  <c r="H193" i="4" s="1"/>
  <c r="G193" i="4" a="1"/>
  <c r="G193" i="4" s="1"/>
  <c r="F193" i="4" a="1"/>
  <c r="F193" i="4" s="1"/>
  <c r="E193" i="4" a="1"/>
  <c r="E193" i="4" s="1"/>
  <c r="H192" i="4" a="1"/>
  <c r="H192" i="4" s="1"/>
  <c r="G192" i="4" a="1"/>
  <c r="G192" i="4" s="1"/>
  <c r="F192" i="4" a="1"/>
  <c r="F192" i="4" s="1"/>
  <c r="E192" i="4" a="1"/>
  <c r="E192" i="4" s="1"/>
  <c r="H191" i="4" a="1"/>
  <c r="H191" i="4" s="1"/>
  <c r="G191" i="4" a="1"/>
  <c r="G191" i="4" s="1"/>
  <c r="F191" i="4" a="1"/>
  <c r="F191" i="4" s="1"/>
  <c r="E191" i="4" a="1"/>
  <c r="E191" i="4" s="1"/>
  <c r="H190" i="4" a="1"/>
  <c r="H190" i="4" s="1"/>
  <c r="G190" i="4" a="1"/>
  <c r="G190" i="4" s="1"/>
  <c r="F190" i="4" a="1"/>
  <c r="F190" i="4" s="1"/>
  <c r="E190" i="4" a="1"/>
  <c r="E190" i="4" s="1"/>
  <c r="H189" i="4" a="1"/>
  <c r="H189" i="4" s="1"/>
  <c r="G189" i="4" a="1"/>
  <c r="G189" i="4" s="1"/>
  <c r="F189" i="4" a="1"/>
  <c r="F189" i="4" s="1"/>
  <c r="E189" i="4" a="1"/>
  <c r="E189" i="4" s="1"/>
  <c r="H188" i="4" a="1"/>
  <c r="H188" i="4" s="1"/>
  <c r="G188" i="4" a="1"/>
  <c r="G188" i="4" s="1"/>
  <c r="F188" i="4" a="1"/>
  <c r="F188" i="4" s="1"/>
  <c r="E188" i="4" a="1"/>
  <c r="E188" i="4" s="1"/>
  <c r="H187" i="4" a="1"/>
  <c r="H187" i="4" s="1"/>
  <c r="G187" i="4" a="1"/>
  <c r="G187" i="4" s="1"/>
  <c r="F187" i="4" a="1"/>
  <c r="F187" i="4" s="1"/>
  <c r="E187" i="4" a="1"/>
  <c r="E187" i="4" s="1"/>
  <c r="H186" i="4" a="1"/>
  <c r="H186" i="4" s="1"/>
  <c r="G186" i="4" a="1"/>
  <c r="G186" i="4" s="1"/>
  <c r="F186" i="4" a="1"/>
  <c r="F186" i="4" s="1"/>
  <c r="E186" i="4" a="1"/>
  <c r="E186" i="4" s="1"/>
  <c r="H185" i="4" a="1"/>
  <c r="H185" i="4" s="1"/>
  <c r="G185" i="4" a="1"/>
  <c r="G185" i="4" s="1"/>
  <c r="F185" i="4" a="1"/>
  <c r="F185" i="4" s="1"/>
  <c r="E185" i="4" a="1"/>
  <c r="E185" i="4" s="1"/>
  <c r="H184" i="4" a="1"/>
  <c r="H184" i="4" s="1"/>
  <c r="G184" i="4" a="1"/>
  <c r="G184" i="4" s="1"/>
  <c r="F184" i="4" a="1"/>
  <c r="F184" i="4" s="1"/>
  <c r="E184" i="4" a="1"/>
  <c r="E184" i="4" s="1"/>
  <c r="H183" i="4" a="1"/>
  <c r="H183" i="4" s="1"/>
  <c r="G183" i="4" a="1"/>
  <c r="G183" i="4" s="1"/>
  <c r="F183" i="4" a="1"/>
  <c r="F183" i="4" s="1"/>
  <c r="E183" i="4" a="1"/>
  <c r="E183" i="4" s="1"/>
  <c r="H182" i="4" a="1"/>
  <c r="H182" i="4" s="1"/>
  <c r="G182" i="4" a="1"/>
  <c r="G182" i="4" s="1"/>
  <c r="F182" i="4" a="1"/>
  <c r="F182" i="4" s="1"/>
  <c r="E182" i="4" a="1"/>
  <c r="E182" i="4" s="1"/>
  <c r="H181" i="4" a="1"/>
  <c r="H181" i="4" s="1"/>
  <c r="G181" i="4" a="1"/>
  <c r="G181" i="4" s="1"/>
  <c r="F181" i="4" a="1"/>
  <c r="F181" i="4" s="1"/>
  <c r="E181" i="4" a="1"/>
  <c r="E181" i="4" s="1"/>
  <c r="H180" i="4" a="1"/>
  <c r="H180" i="4" s="1"/>
  <c r="G180" i="4" a="1"/>
  <c r="G180" i="4" s="1"/>
  <c r="F180" i="4" a="1"/>
  <c r="F180" i="4" s="1"/>
  <c r="E180" i="4" a="1"/>
  <c r="E180" i="4" s="1"/>
  <c r="H179" i="4" a="1"/>
  <c r="H179" i="4" s="1"/>
  <c r="G179" i="4" a="1"/>
  <c r="G179" i="4" s="1"/>
  <c r="F179" i="4" a="1"/>
  <c r="F179" i="4" s="1"/>
  <c r="E179" i="4" a="1"/>
  <c r="E179" i="4" s="1"/>
  <c r="H178" i="4" a="1"/>
  <c r="H178" i="4" s="1"/>
  <c r="G178" i="4" a="1"/>
  <c r="G178" i="4" s="1"/>
  <c r="F178" i="4" a="1"/>
  <c r="F178" i="4" s="1"/>
  <c r="E178" i="4" a="1"/>
  <c r="E178" i="4" s="1"/>
  <c r="H177" i="4" a="1"/>
  <c r="H177" i="4" s="1"/>
  <c r="G177" i="4" a="1"/>
  <c r="G177" i="4" s="1"/>
  <c r="F177" i="4" a="1"/>
  <c r="F177" i="4" s="1"/>
  <c r="E177" i="4" a="1"/>
  <c r="E177" i="4" s="1"/>
  <c r="H176" i="4" a="1"/>
  <c r="H176" i="4" s="1"/>
  <c r="G176" i="4" a="1"/>
  <c r="G176" i="4" s="1"/>
  <c r="F176" i="4" a="1"/>
  <c r="F176" i="4" s="1"/>
  <c r="E176" i="4" a="1"/>
  <c r="E176" i="4" s="1"/>
  <c r="H175" i="4" a="1"/>
  <c r="H175" i="4" s="1"/>
  <c r="G175" i="4" a="1"/>
  <c r="G175" i="4" s="1"/>
  <c r="F175" i="4" a="1"/>
  <c r="F175" i="4" s="1"/>
  <c r="E175" i="4" a="1"/>
  <c r="E175" i="4" s="1"/>
  <c r="H174" i="4" a="1"/>
  <c r="H174" i="4" s="1"/>
  <c r="G174" i="4" a="1"/>
  <c r="G174" i="4" s="1"/>
  <c r="F174" i="4" a="1"/>
  <c r="F174" i="4" s="1"/>
  <c r="E174" i="4" a="1"/>
  <c r="E174" i="4" s="1"/>
  <c r="H173" i="4" a="1"/>
  <c r="H173" i="4" s="1"/>
  <c r="G173" i="4" a="1"/>
  <c r="G173" i="4" s="1"/>
  <c r="F173" i="4" a="1"/>
  <c r="F173" i="4" s="1"/>
  <c r="E173" i="4" a="1"/>
  <c r="E173" i="4" s="1"/>
  <c r="H172" i="4" a="1"/>
  <c r="H172" i="4" s="1"/>
  <c r="G172" i="4" a="1"/>
  <c r="G172" i="4" s="1"/>
  <c r="F172" i="4" a="1"/>
  <c r="F172" i="4" s="1"/>
  <c r="E172" i="4" a="1"/>
  <c r="E172" i="4" s="1"/>
  <c r="H171" i="4" a="1"/>
  <c r="H171" i="4" s="1"/>
  <c r="G171" i="4" a="1"/>
  <c r="G171" i="4" s="1"/>
  <c r="F171" i="4" a="1"/>
  <c r="F171" i="4" s="1"/>
  <c r="E171" i="4" a="1"/>
  <c r="E171" i="4" s="1"/>
  <c r="H170" i="4" a="1"/>
  <c r="H170" i="4" s="1"/>
  <c r="G170" i="4" a="1"/>
  <c r="G170" i="4" s="1"/>
  <c r="F170" i="4" a="1"/>
  <c r="F170" i="4" s="1"/>
  <c r="E170" i="4" a="1"/>
  <c r="E170" i="4" s="1"/>
  <c r="H169" i="4" a="1"/>
  <c r="H169" i="4" s="1"/>
  <c r="G169" i="4" a="1"/>
  <c r="G169" i="4" s="1"/>
  <c r="F169" i="4" a="1"/>
  <c r="F169" i="4" s="1"/>
  <c r="E169" i="4" a="1"/>
  <c r="E169" i="4" s="1"/>
  <c r="H168" i="4" a="1"/>
  <c r="H168" i="4" s="1"/>
  <c r="G168" i="4" a="1"/>
  <c r="G168" i="4" s="1"/>
  <c r="F168" i="4" a="1"/>
  <c r="F168" i="4" s="1"/>
  <c r="E168" i="4" a="1"/>
  <c r="E168" i="4" s="1"/>
  <c r="H167" i="4" a="1"/>
  <c r="H167" i="4" s="1"/>
  <c r="G167" i="4" a="1"/>
  <c r="G167" i="4" s="1"/>
  <c r="F167" i="4" a="1"/>
  <c r="F167" i="4" s="1"/>
  <c r="E167" i="4" a="1"/>
  <c r="E167" i="4" s="1"/>
  <c r="H166" i="4" a="1"/>
  <c r="H166" i="4" s="1"/>
  <c r="G166" i="4" a="1"/>
  <c r="G166" i="4" s="1"/>
  <c r="F166" i="4" a="1"/>
  <c r="F166" i="4" s="1"/>
  <c r="E166" i="4" a="1"/>
  <c r="E166" i="4" s="1"/>
  <c r="H165" i="4" a="1"/>
  <c r="H165" i="4" s="1"/>
  <c r="G165" i="4" a="1"/>
  <c r="G165" i="4" s="1"/>
  <c r="F165" i="4" a="1"/>
  <c r="F165" i="4" s="1"/>
  <c r="E165" i="4" a="1"/>
  <c r="E165" i="4" s="1"/>
  <c r="H164" i="4" a="1"/>
  <c r="H164" i="4" s="1"/>
  <c r="G164" i="4" a="1"/>
  <c r="G164" i="4" s="1"/>
  <c r="F164" i="4" a="1"/>
  <c r="F164" i="4" s="1"/>
  <c r="E164" i="4" a="1"/>
  <c r="E164" i="4" s="1"/>
  <c r="H163" i="4" a="1"/>
  <c r="H163" i="4" s="1"/>
  <c r="G163" i="4" a="1"/>
  <c r="G163" i="4" s="1"/>
  <c r="F163" i="4" a="1"/>
  <c r="F163" i="4" s="1"/>
  <c r="E163" i="4" a="1"/>
  <c r="E163" i="4" s="1"/>
  <c r="H162" i="4" a="1"/>
  <c r="H162" i="4" s="1"/>
  <c r="G162" i="4" a="1"/>
  <c r="G162" i="4" s="1"/>
  <c r="F162" i="4" a="1"/>
  <c r="F162" i="4" s="1"/>
  <c r="E162" i="4" a="1"/>
  <c r="E162" i="4" s="1"/>
  <c r="H161" i="4" a="1"/>
  <c r="H161" i="4" s="1"/>
  <c r="G161" i="4" a="1"/>
  <c r="G161" i="4" s="1"/>
  <c r="F161" i="4" a="1"/>
  <c r="F161" i="4" s="1"/>
  <c r="E161" i="4" a="1"/>
  <c r="E161" i="4" s="1"/>
  <c r="H160" i="4" a="1"/>
  <c r="H160" i="4" s="1"/>
  <c r="G160" i="4" a="1"/>
  <c r="G160" i="4" s="1"/>
  <c r="F160" i="4" a="1"/>
  <c r="F160" i="4" s="1"/>
  <c r="E160" i="4" a="1"/>
  <c r="E160" i="4" s="1"/>
  <c r="H159" i="4" a="1"/>
  <c r="H159" i="4" s="1"/>
  <c r="G159" i="4" a="1"/>
  <c r="G159" i="4" s="1"/>
  <c r="F159" i="4" a="1"/>
  <c r="F159" i="4" s="1"/>
  <c r="E159" i="4" a="1"/>
  <c r="E159" i="4" s="1"/>
  <c r="H158" i="4" a="1"/>
  <c r="H158" i="4" s="1"/>
  <c r="G158" i="4" a="1"/>
  <c r="G158" i="4" s="1"/>
  <c r="F158" i="4" a="1"/>
  <c r="F158" i="4" s="1"/>
  <c r="E158" i="4" a="1"/>
  <c r="E158" i="4" s="1"/>
  <c r="H157" i="4" a="1"/>
  <c r="H157" i="4" s="1"/>
  <c r="G157" i="4" a="1"/>
  <c r="G157" i="4" s="1"/>
  <c r="F157" i="4" a="1"/>
  <c r="F157" i="4" s="1"/>
  <c r="E157" i="4" a="1"/>
  <c r="E157" i="4" s="1"/>
  <c r="H156" i="4" a="1"/>
  <c r="H156" i="4" s="1"/>
  <c r="G156" i="4" a="1"/>
  <c r="G156" i="4" s="1"/>
  <c r="F156" i="4" a="1"/>
  <c r="F156" i="4" s="1"/>
  <c r="E156" i="4" a="1"/>
  <c r="E156" i="4" s="1"/>
  <c r="H155" i="4" a="1"/>
  <c r="H155" i="4" s="1"/>
  <c r="G155" i="4" a="1"/>
  <c r="G155" i="4" s="1"/>
  <c r="F155" i="4" a="1"/>
  <c r="F155" i="4" s="1"/>
  <c r="E155" i="4" a="1"/>
  <c r="E155" i="4" s="1"/>
  <c r="H154" i="4" a="1"/>
  <c r="H154" i="4" s="1"/>
  <c r="G154" i="4" a="1"/>
  <c r="G154" i="4" s="1"/>
  <c r="F154" i="4" a="1"/>
  <c r="F154" i="4" s="1"/>
  <c r="E154" i="4" a="1"/>
  <c r="E154" i="4" s="1"/>
  <c r="H153" i="4" a="1"/>
  <c r="H153" i="4" s="1"/>
  <c r="G153" i="4" a="1"/>
  <c r="G153" i="4" s="1"/>
  <c r="F153" i="4" a="1"/>
  <c r="F153" i="4" s="1"/>
  <c r="E153" i="4" a="1"/>
  <c r="E153" i="4" s="1"/>
  <c r="H152" i="4" a="1"/>
  <c r="H152" i="4" s="1"/>
  <c r="G152" i="4" a="1"/>
  <c r="G152" i="4" s="1"/>
  <c r="F152" i="4" a="1"/>
  <c r="F152" i="4" s="1"/>
  <c r="E152" i="4" a="1"/>
  <c r="E152" i="4" s="1"/>
  <c r="H151" i="4" a="1"/>
  <c r="H151" i="4" s="1"/>
  <c r="G151" i="4" a="1"/>
  <c r="G151" i="4" s="1"/>
  <c r="F151" i="4" a="1"/>
  <c r="F151" i="4" s="1"/>
  <c r="E151" i="4" a="1"/>
  <c r="E151" i="4" s="1"/>
  <c r="H150" i="4" a="1"/>
  <c r="H150" i="4" s="1"/>
  <c r="G150" i="4" a="1"/>
  <c r="G150" i="4" s="1"/>
  <c r="F150" i="4" a="1"/>
  <c r="F150" i="4" s="1"/>
  <c r="E150" i="4" a="1"/>
  <c r="E150" i="4" s="1"/>
  <c r="H149" i="4" a="1"/>
  <c r="H149" i="4" s="1"/>
  <c r="G149" i="4" a="1"/>
  <c r="G149" i="4" s="1"/>
  <c r="F149" i="4" a="1"/>
  <c r="F149" i="4" s="1"/>
  <c r="E149" i="4" a="1"/>
  <c r="E149" i="4" s="1"/>
  <c r="H148" i="4" a="1"/>
  <c r="H148" i="4" s="1"/>
  <c r="G148" i="4" a="1"/>
  <c r="G148" i="4" s="1"/>
  <c r="F148" i="4" a="1"/>
  <c r="F148" i="4" s="1"/>
  <c r="E148" i="4" a="1"/>
  <c r="E148" i="4" s="1"/>
  <c r="H147" i="4" a="1"/>
  <c r="H147" i="4" s="1"/>
  <c r="G147" i="4" a="1"/>
  <c r="G147" i="4" s="1"/>
  <c r="F147" i="4" a="1"/>
  <c r="F147" i="4" s="1"/>
  <c r="E147" i="4" a="1"/>
  <c r="E147" i="4" s="1"/>
  <c r="H146" i="4" a="1"/>
  <c r="H146" i="4" s="1"/>
  <c r="G146" i="4" a="1"/>
  <c r="G146" i="4" s="1"/>
  <c r="F146" i="4" a="1"/>
  <c r="F146" i="4" s="1"/>
  <c r="E146" i="4" a="1"/>
  <c r="E146" i="4" s="1"/>
  <c r="H145" i="4" a="1"/>
  <c r="H145" i="4" s="1"/>
  <c r="G145" i="4" a="1"/>
  <c r="G145" i="4" s="1"/>
  <c r="F145" i="4" a="1"/>
  <c r="F145" i="4" s="1"/>
  <c r="E145" i="4" a="1"/>
  <c r="E145" i="4" s="1"/>
  <c r="H144" i="4" a="1"/>
  <c r="H144" i="4" s="1"/>
  <c r="G144" i="4" a="1"/>
  <c r="G144" i="4" s="1"/>
  <c r="F144" i="4" a="1"/>
  <c r="F144" i="4" s="1"/>
  <c r="E144" i="4" a="1"/>
  <c r="E144" i="4" s="1"/>
  <c r="H143" i="4" a="1"/>
  <c r="H143" i="4" s="1"/>
  <c r="G143" i="4" a="1"/>
  <c r="G143" i="4" s="1"/>
  <c r="F143" i="4" a="1"/>
  <c r="F143" i="4" s="1"/>
  <c r="E143" i="4" a="1"/>
  <c r="E143" i="4" s="1"/>
  <c r="H142" i="4" a="1"/>
  <c r="H142" i="4" s="1"/>
  <c r="G142" i="4" a="1"/>
  <c r="G142" i="4" s="1"/>
  <c r="F142" i="4" a="1"/>
  <c r="F142" i="4" s="1"/>
  <c r="E142" i="4" a="1"/>
  <c r="E142" i="4" s="1"/>
  <c r="H141" i="4" a="1"/>
  <c r="H141" i="4" s="1"/>
  <c r="G141" i="4" a="1"/>
  <c r="G141" i="4" s="1"/>
  <c r="F141" i="4" a="1"/>
  <c r="F141" i="4" s="1"/>
  <c r="E141" i="4" a="1"/>
  <c r="E141" i="4" s="1"/>
  <c r="H140" i="4" a="1"/>
  <c r="H140" i="4" s="1"/>
  <c r="G140" i="4" a="1"/>
  <c r="G140" i="4" s="1"/>
  <c r="F140" i="4" a="1"/>
  <c r="F140" i="4" s="1"/>
  <c r="E140" i="4" a="1"/>
  <c r="E140" i="4" s="1"/>
  <c r="H139" i="4" a="1"/>
  <c r="H139" i="4" s="1"/>
  <c r="G139" i="4" a="1"/>
  <c r="G139" i="4" s="1"/>
  <c r="F139" i="4" a="1"/>
  <c r="F139" i="4" s="1"/>
  <c r="E139" i="4" a="1"/>
  <c r="E139" i="4" s="1"/>
  <c r="H138" i="4" a="1"/>
  <c r="H138" i="4" s="1"/>
  <c r="G138" i="4" a="1"/>
  <c r="G138" i="4" s="1"/>
  <c r="F138" i="4" a="1"/>
  <c r="F138" i="4" s="1"/>
  <c r="E138" i="4" a="1"/>
  <c r="E138" i="4" s="1"/>
  <c r="H137" i="4" a="1"/>
  <c r="H137" i="4" s="1"/>
  <c r="G137" i="4" a="1"/>
  <c r="G137" i="4" s="1"/>
  <c r="F137" i="4" a="1"/>
  <c r="F137" i="4" s="1"/>
  <c r="E137" i="4" a="1"/>
  <c r="E137" i="4" s="1"/>
  <c r="H136" i="4" a="1"/>
  <c r="H136" i="4" s="1"/>
  <c r="G136" i="4" a="1"/>
  <c r="G136" i="4" s="1"/>
  <c r="F136" i="4" a="1"/>
  <c r="F136" i="4" s="1"/>
  <c r="E136" i="4" a="1"/>
  <c r="E136" i="4" s="1"/>
  <c r="H135" i="4" a="1"/>
  <c r="H135" i="4" s="1"/>
  <c r="G135" i="4" a="1"/>
  <c r="G135" i="4" s="1"/>
  <c r="F135" i="4" a="1"/>
  <c r="F135" i="4" s="1"/>
  <c r="E135" i="4" a="1"/>
  <c r="E135" i="4" s="1"/>
  <c r="H134" i="4" a="1"/>
  <c r="H134" i="4" s="1"/>
  <c r="G134" i="4" a="1"/>
  <c r="G134" i="4" s="1"/>
  <c r="F134" i="4" a="1"/>
  <c r="F134" i="4" s="1"/>
  <c r="E134" i="4" a="1"/>
  <c r="E134" i="4" s="1"/>
  <c r="H133" i="4" a="1"/>
  <c r="H133" i="4" s="1"/>
  <c r="G133" i="4" a="1"/>
  <c r="G133" i="4" s="1"/>
  <c r="F133" i="4" a="1"/>
  <c r="F133" i="4" s="1"/>
  <c r="E133" i="4" a="1"/>
  <c r="E133" i="4" s="1"/>
  <c r="H132" i="4" a="1"/>
  <c r="H132" i="4" s="1"/>
  <c r="G132" i="4" a="1"/>
  <c r="G132" i="4" s="1"/>
  <c r="F132" i="4" a="1"/>
  <c r="F132" i="4" s="1"/>
  <c r="E132" i="4" a="1"/>
  <c r="E132" i="4" s="1"/>
  <c r="H131" i="4" a="1"/>
  <c r="H131" i="4" s="1"/>
  <c r="G131" i="4" a="1"/>
  <c r="G131" i="4" s="1"/>
  <c r="F131" i="4" a="1"/>
  <c r="F131" i="4" s="1"/>
  <c r="E131" i="4" a="1"/>
  <c r="E131" i="4" s="1"/>
  <c r="H130" i="4" a="1"/>
  <c r="H130" i="4" s="1"/>
  <c r="G130" i="4" a="1"/>
  <c r="G130" i="4" s="1"/>
  <c r="F130" i="4" a="1"/>
  <c r="F130" i="4" s="1"/>
  <c r="E130" i="4" a="1"/>
  <c r="E130" i="4" s="1"/>
  <c r="H129" i="4" a="1"/>
  <c r="H129" i="4" s="1"/>
  <c r="G129" i="4"/>
  <c r="G129" i="4" a="1"/>
  <c r="F129" i="4"/>
  <c r="F129" i="4" a="1"/>
  <c r="E129" i="4"/>
  <c r="E129" i="4" a="1"/>
  <c r="H128" i="4" a="1"/>
  <c r="H128" i="4" s="1"/>
  <c r="G128" i="4" a="1"/>
  <c r="G128" i="4" s="1"/>
  <c r="F128" i="4" a="1"/>
  <c r="F128" i="4" s="1"/>
  <c r="E128" i="4" a="1"/>
  <c r="E128" i="4" s="1"/>
  <c r="H127" i="4" a="1"/>
  <c r="H127" i="4" s="1"/>
  <c r="G127" i="4" a="1"/>
  <c r="G127" i="4" s="1"/>
  <c r="F127" i="4" a="1"/>
  <c r="F127" i="4" s="1"/>
  <c r="E127" i="4" a="1"/>
  <c r="E127" i="4" s="1"/>
  <c r="H126" i="4" a="1"/>
  <c r="H126" i="4" s="1"/>
  <c r="G126" i="4"/>
  <c r="G126" i="4" a="1"/>
  <c r="F126" i="4"/>
  <c r="F126" i="4" a="1"/>
  <c r="E126" i="4"/>
  <c r="E126" i="4" a="1"/>
  <c r="H125" i="4" a="1"/>
  <c r="H125" i="4" s="1"/>
  <c r="G125" i="4" a="1"/>
  <c r="G125" i="4" s="1"/>
  <c r="F125" i="4" a="1"/>
  <c r="F125" i="4" s="1"/>
  <c r="E125" i="4" a="1"/>
  <c r="E125" i="4" s="1"/>
  <c r="H124" i="4" a="1"/>
  <c r="H124" i="4" s="1"/>
  <c r="G124" i="4" a="1"/>
  <c r="G124" i="4" s="1"/>
  <c r="F124" i="4" a="1"/>
  <c r="F124" i="4" s="1"/>
  <c r="E124" i="4" a="1"/>
  <c r="E124" i="4" s="1"/>
  <c r="H123" i="4" a="1"/>
  <c r="H123" i="4" s="1"/>
  <c r="G123" i="4"/>
  <c r="G123" i="4" a="1"/>
  <c r="F123" i="4"/>
  <c r="F123" i="4" a="1"/>
  <c r="E123" i="4"/>
  <c r="E123" i="4" a="1"/>
  <c r="H122" i="4" a="1"/>
  <c r="H122" i="4" s="1"/>
  <c r="G122" i="4" a="1"/>
  <c r="G122" i="4" s="1"/>
  <c r="F122" i="4" a="1"/>
  <c r="F122" i="4" s="1"/>
  <c r="E122" i="4" a="1"/>
  <c r="E122" i="4" s="1"/>
  <c r="H121" i="4" a="1"/>
  <c r="H121" i="4" s="1"/>
  <c r="G121" i="4" a="1"/>
  <c r="G121" i="4" s="1"/>
  <c r="F121" i="4" a="1"/>
  <c r="F121" i="4" s="1"/>
  <c r="E121" i="4" a="1"/>
  <c r="E121" i="4" s="1"/>
  <c r="H120" i="4" a="1"/>
  <c r="H120" i="4" s="1"/>
  <c r="G120" i="4"/>
  <c r="G120" i="4" a="1"/>
  <c r="F120" i="4"/>
  <c r="F120" i="4" a="1"/>
  <c r="E120" i="4"/>
  <c r="E120" i="4" a="1"/>
  <c r="H119" i="4" a="1"/>
  <c r="H119" i="4" s="1"/>
  <c r="G119" i="4" a="1"/>
  <c r="G119" i="4" s="1"/>
  <c r="F119" i="4" a="1"/>
  <c r="F119" i="4" s="1"/>
  <c r="E119" i="4" a="1"/>
  <c r="E119" i="4" s="1"/>
  <c r="H118" i="4" a="1"/>
  <c r="H118" i="4" s="1"/>
  <c r="G118" i="4" a="1"/>
  <c r="G118" i="4" s="1"/>
  <c r="F118" i="4" a="1"/>
  <c r="F118" i="4" s="1"/>
  <c r="E118" i="4" a="1"/>
  <c r="E118" i="4" s="1"/>
  <c r="H117" i="4" a="1"/>
  <c r="H117" i="4" s="1"/>
  <c r="G117" i="4" a="1"/>
  <c r="G117" i="4" s="1"/>
  <c r="F117" i="4" a="1"/>
  <c r="F117" i="4" s="1"/>
  <c r="E117" i="4" a="1"/>
  <c r="E117" i="4" s="1"/>
  <c r="H116" i="4" a="1"/>
  <c r="H116" i="4" s="1"/>
  <c r="G116" i="4" a="1"/>
  <c r="G116" i="4" s="1"/>
  <c r="F116" i="4" a="1"/>
  <c r="F116" i="4" s="1"/>
  <c r="E116" i="4" a="1"/>
  <c r="E116" i="4" s="1"/>
  <c r="H115" i="4" a="1"/>
  <c r="H115" i="4" s="1"/>
  <c r="G115" i="4" a="1"/>
  <c r="G115" i="4" s="1"/>
  <c r="F115" i="4" a="1"/>
  <c r="F115" i="4" s="1"/>
  <c r="E115" i="4" a="1"/>
  <c r="E115" i="4" s="1"/>
  <c r="H114" i="4" a="1"/>
  <c r="H114" i="4" s="1"/>
  <c r="G114" i="4" a="1"/>
  <c r="G114" i="4" s="1"/>
  <c r="F114" i="4" a="1"/>
  <c r="F114" i="4" s="1"/>
  <c r="E114" i="4" a="1"/>
  <c r="E114" i="4" s="1"/>
  <c r="H113" i="4" a="1"/>
  <c r="H113" i="4" s="1"/>
  <c r="G113" i="4" a="1"/>
  <c r="G113" i="4" s="1"/>
  <c r="F113" i="4" a="1"/>
  <c r="F113" i="4" s="1"/>
  <c r="E113" i="4" a="1"/>
  <c r="E113" i="4" s="1"/>
  <c r="H112" i="4" a="1"/>
  <c r="H112" i="4" s="1"/>
  <c r="G112" i="4" a="1"/>
  <c r="G112" i="4" s="1"/>
  <c r="F112" i="4" a="1"/>
  <c r="F112" i="4" s="1"/>
  <c r="E112" i="4" a="1"/>
  <c r="E112" i="4" s="1"/>
  <c r="H111" i="4" a="1"/>
  <c r="H111" i="4" s="1"/>
  <c r="G111" i="4" a="1"/>
  <c r="G111" i="4" s="1"/>
  <c r="F111" i="4" a="1"/>
  <c r="F111" i="4" s="1"/>
  <c r="E111" i="4" a="1"/>
  <c r="E111" i="4" s="1"/>
  <c r="H110" i="4" a="1"/>
  <c r="H110" i="4" s="1"/>
  <c r="G110" i="4" a="1"/>
  <c r="G110" i="4" s="1"/>
  <c r="F110" i="4" a="1"/>
  <c r="F110" i="4" s="1"/>
  <c r="E110" i="4" a="1"/>
  <c r="E110" i="4" s="1"/>
  <c r="H109" i="4" a="1"/>
  <c r="H109" i="4" s="1"/>
  <c r="G109" i="4" a="1"/>
  <c r="G109" i="4" s="1"/>
  <c r="F109" i="4" a="1"/>
  <c r="F109" i="4" s="1"/>
  <c r="E109" i="4" a="1"/>
  <c r="E109" i="4" s="1"/>
  <c r="H108" i="4" a="1"/>
  <c r="H108" i="4" s="1"/>
  <c r="G108" i="4" a="1"/>
  <c r="G108" i="4" s="1"/>
  <c r="F108" i="4" a="1"/>
  <c r="F108" i="4" s="1"/>
  <c r="E108" i="4" a="1"/>
  <c r="E108" i="4" s="1"/>
  <c r="H107" i="4" a="1"/>
  <c r="H107" i="4" s="1"/>
  <c r="G107" i="4" a="1"/>
  <c r="G107" i="4" s="1"/>
  <c r="F107" i="4" a="1"/>
  <c r="F107" i="4" s="1"/>
  <c r="E107" i="4" a="1"/>
  <c r="E107" i="4" s="1"/>
  <c r="H106" i="4" a="1"/>
  <c r="H106" i="4" s="1"/>
  <c r="G106" i="4" a="1"/>
  <c r="G106" i="4" s="1"/>
  <c r="F106" i="4" a="1"/>
  <c r="F106" i="4" s="1"/>
  <c r="E106" i="4" a="1"/>
  <c r="E106" i="4" s="1"/>
  <c r="H105" i="4" a="1"/>
  <c r="H105" i="4" s="1"/>
  <c r="G105" i="4" a="1"/>
  <c r="G105" i="4" s="1"/>
  <c r="F105" i="4" a="1"/>
  <c r="F105" i="4" s="1"/>
  <c r="E105" i="4" a="1"/>
  <c r="E105" i="4" s="1"/>
  <c r="H104" i="4" a="1"/>
  <c r="H104" i="4" s="1"/>
  <c r="G104" i="4" a="1"/>
  <c r="G104" i="4" s="1"/>
  <c r="F104" i="4" a="1"/>
  <c r="F104" i="4" s="1"/>
  <c r="E104" i="4" a="1"/>
  <c r="E104" i="4" s="1"/>
  <c r="H103" i="4" a="1"/>
  <c r="H103" i="4" s="1"/>
  <c r="G103" i="4" a="1"/>
  <c r="G103" i="4" s="1"/>
  <c r="F103" i="4" a="1"/>
  <c r="F103" i="4" s="1"/>
  <c r="E103" i="4" a="1"/>
  <c r="E103" i="4" s="1"/>
  <c r="H102" i="4" a="1"/>
  <c r="H102" i="4" s="1"/>
  <c r="G102" i="4" a="1"/>
  <c r="G102" i="4" s="1"/>
  <c r="F102" i="4" a="1"/>
  <c r="F102" i="4" s="1"/>
  <c r="E102" i="4" a="1"/>
  <c r="E102" i="4" s="1"/>
  <c r="H101" i="4" a="1"/>
  <c r="H101" i="4" s="1"/>
  <c r="G101" i="4" a="1"/>
  <c r="G101" i="4" s="1"/>
  <c r="F101" i="4" a="1"/>
  <c r="F101" i="4" s="1"/>
  <c r="E101" i="4" a="1"/>
  <c r="E101" i="4" s="1"/>
  <c r="H100" i="4" a="1"/>
  <c r="H100" i="4" s="1"/>
  <c r="G100" i="4" a="1"/>
  <c r="G100" i="4" s="1"/>
  <c r="F100" i="4" a="1"/>
  <c r="F100" i="4" s="1"/>
  <c r="E100" i="4" a="1"/>
  <c r="E100" i="4" s="1"/>
  <c r="H99" i="4" a="1"/>
  <c r="H99" i="4" s="1"/>
  <c r="G99" i="4" a="1"/>
  <c r="G99" i="4" s="1"/>
  <c r="F99" i="4" a="1"/>
  <c r="F99" i="4" s="1"/>
  <c r="E99" i="4" a="1"/>
  <c r="E99" i="4" s="1"/>
  <c r="H98" i="4" a="1"/>
  <c r="H98" i="4" s="1"/>
  <c r="G98" i="4" a="1"/>
  <c r="G98" i="4" s="1"/>
  <c r="F98" i="4" a="1"/>
  <c r="F98" i="4" s="1"/>
  <c r="E98" i="4" a="1"/>
  <c r="E98" i="4" s="1"/>
  <c r="H97" i="4" a="1"/>
  <c r="H97" i="4" s="1"/>
  <c r="G97" i="4" a="1"/>
  <c r="G97" i="4" s="1"/>
  <c r="F97" i="4" a="1"/>
  <c r="F97" i="4" s="1"/>
  <c r="E97" i="4" a="1"/>
  <c r="E97" i="4" s="1"/>
  <c r="H96" i="4" a="1"/>
  <c r="H96" i="4" s="1"/>
  <c r="G96" i="4" a="1"/>
  <c r="G96" i="4" s="1"/>
  <c r="F96" i="4" a="1"/>
  <c r="F96" i="4" s="1"/>
  <c r="E96" i="4" a="1"/>
  <c r="E96" i="4" s="1"/>
  <c r="H95" i="4" a="1"/>
  <c r="H95" i="4" s="1"/>
  <c r="G95" i="4" a="1"/>
  <c r="G95" i="4" s="1"/>
  <c r="F95" i="4" a="1"/>
  <c r="F95" i="4" s="1"/>
  <c r="E95" i="4" a="1"/>
  <c r="E95" i="4" s="1"/>
  <c r="H94" i="4" a="1"/>
  <c r="H94" i="4" s="1"/>
  <c r="G94" i="4" a="1"/>
  <c r="G94" i="4" s="1"/>
  <c r="F94" i="4" a="1"/>
  <c r="F94" i="4" s="1"/>
  <c r="E94" i="4" a="1"/>
  <c r="E94" i="4" s="1"/>
  <c r="H93" i="4" a="1"/>
  <c r="H93" i="4" s="1"/>
  <c r="G93" i="4" a="1"/>
  <c r="G93" i="4" s="1"/>
  <c r="F93" i="4" a="1"/>
  <c r="F93" i="4" s="1"/>
  <c r="E93" i="4" a="1"/>
  <c r="E93" i="4" s="1"/>
  <c r="H92" i="4" a="1"/>
  <c r="H92" i="4" s="1"/>
  <c r="G92" i="4" a="1"/>
  <c r="G92" i="4" s="1"/>
  <c r="F92" i="4" a="1"/>
  <c r="F92" i="4" s="1"/>
  <c r="E92" i="4" a="1"/>
  <c r="E92" i="4" s="1"/>
  <c r="H91" i="4" a="1"/>
  <c r="H91" i="4" s="1"/>
  <c r="G91" i="4" a="1"/>
  <c r="G91" i="4" s="1"/>
  <c r="F91" i="4" a="1"/>
  <c r="F91" i="4" s="1"/>
  <c r="E91" i="4" a="1"/>
  <c r="E91" i="4" s="1"/>
  <c r="H90" i="4" a="1"/>
  <c r="H90" i="4" s="1"/>
  <c r="G90" i="4" a="1"/>
  <c r="G90" i="4" s="1"/>
  <c r="F90" i="4" a="1"/>
  <c r="F90" i="4" s="1"/>
  <c r="E90" i="4" a="1"/>
  <c r="E90" i="4" s="1"/>
  <c r="H89" i="4" a="1"/>
  <c r="H89" i="4" s="1"/>
  <c r="G89" i="4" a="1"/>
  <c r="G89" i="4" s="1"/>
  <c r="F89" i="4" a="1"/>
  <c r="F89" i="4" s="1"/>
  <c r="E89" i="4" a="1"/>
  <c r="E89" i="4" s="1"/>
  <c r="H88" i="4" a="1"/>
  <c r="H88" i="4" s="1"/>
  <c r="G88" i="4" a="1"/>
  <c r="G88" i="4" s="1"/>
  <c r="F88" i="4" a="1"/>
  <c r="F88" i="4" s="1"/>
  <c r="E88" i="4" a="1"/>
  <c r="E88" i="4" s="1"/>
  <c r="H87" i="4" a="1"/>
  <c r="H87" i="4" s="1"/>
  <c r="G87" i="4" a="1"/>
  <c r="G87" i="4" s="1"/>
  <c r="F87" i="4" a="1"/>
  <c r="F87" i="4" s="1"/>
  <c r="E87" i="4" a="1"/>
  <c r="E87" i="4" s="1"/>
  <c r="H86" i="4" a="1"/>
  <c r="H86" i="4" s="1"/>
  <c r="G86" i="4" a="1"/>
  <c r="G86" i="4" s="1"/>
  <c r="F86" i="4" a="1"/>
  <c r="F86" i="4" s="1"/>
  <c r="E86" i="4" a="1"/>
  <c r="E86" i="4" s="1"/>
  <c r="H85" i="4" a="1"/>
  <c r="H85" i="4" s="1"/>
  <c r="G85" i="4" a="1"/>
  <c r="G85" i="4" s="1"/>
  <c r="F85" i="4" a="1"/>
  <c r="F85" i="4" s="1"/>
  <c r="E85" i="4" a="1"/>
  <c r="E85" i="4" s="1"/>
  <c r="H84" i="4" a="1"/>
  <c r="H84" i="4" s="1"/>
  <c r="G84" i="4" a="1"/>
  <c r="G84" i="4" s="1"/>
  <c r="F84" i="4" a="1"/>
  <c r="F84" i="4" s="1"/>
  <c r="E84" i="4" a="1"/>
  <c r="E84" i="4" s="1"/>
  <c r="H83" i="4" a="1"/>
  <c r="H83" i="4" s="1"/>
  <c r="G83" i="4" a="1"/>
  <c r="G83" i="4" s="1"/>
  <c r="F83" i="4" a="1"/>
  <c r="F83" i="4" s="1"/>
  <c r="E83" i="4" a="1"/>
  <c r="E83" i="4" s="1"/>
  <c r="H82" i="4" a="1"/>
  <c r="H82" i="4" s="1"/>
  <c r="G82" i="4" a="1"/>
  <c r="G82" i="4" s="1"/>
  <c r="F82" i="4" a="1"/>
  <c r="F82" i="4" s="1"/>
  <c r="E82" i="4" a="1"/>
  <c r="E82" i="4" s="1"/>
  <c r="H81" i="4" a="1"/>
  <c r="H81" i="4" s="1"/>
  <c r="G81" i="4"/>
  <c r="G81" i="4" a="1"/>
  <c r="F81" i="4" a="1"/>
  <c r="F81" i="4" s="1"/>
  <c r="E81" i="4" a="1"/>
  <c r="E81" i="4" s="1"/>
  <c r="H80" i="4" a="1"/>
  <c r="H80" i="4" s="1"/>
  <c r="G80" i="4" a="1"/>
  <c r="G80" i="4" s="1"/>
  <c r="F80" i="4" a="1"/>
  <c r="F80" i="4" s="1"/>
  <c r="E80" i="4" a="1"/>
  <c r="E80" i="4" s="1"/>
  <c r="H79" i="4" a="1"/>
  <c r="H79" i="4" s="1"/>
  <c r="G79" i="4" a="1"/>
  <c r="G79" i="4" s="1"/>
  <c r="F79" i="4" a="1"/>
  <c r="F79" i="4" s="1"/>
  <c r="E79" i="4" a="1"/>
  <c r="E79" i="4" s="1"/>
  <c r="H78" i="4" a="1"/>
  <c r="H78" i="4" s="1"/>
  <c r="G78" i="4"/>
  <c r="G78" i="4" a="1"/>
  <c r="F78" i="4" a="1"/>
  <c r="F78" i="4" s="1"/>
  <c r="E78" i="4" a="1"/>
  <c r="E78" i="4" s="1"/>
  <c r="H77" i="4" a="1"/>
  <c r="H77" i="4" s="1"/>
  <c r="G77" i="4" a="1"/>
  <c r="G77" i="4" s="1"/>
  <c r="F77" i="4" a="1"/>
  <c r="F77" i="4" s="1"/>
  <c r="E77" i="4" a="1"/>
  <c r="E77" i="4" s="1"/>
  <c r="H76" i="4" a="1"/>
  <c r="H76" i="4" s="1"/>
  <c r="G76" i="4" a="1"/>
  <c r="G76" i="4" s="1"/>
  <c r="F76" i="4" a="1"/>
  <c r="F76" i="4" s="1"/>
  <c r="E76" i="4" a="1"/>
  <c r="E76" i="4" s="1"/>
  <c r="H75" i="4" a="1"/>
  <c r="H75" i="4" s="1"/>
  <c r="G75" i="4" a="1"/>
  <c r="G75" i="4" s="1"/>
  <c r="F75" i="4" a="1"/>
  <c r="F75" i="4" s="1"/>
  <c r="E75" i="4" a="1"/>
  <c r="E75" i="4" s="1"/>
  <c r="H74" i="4" a="1"/>
  <c r="H74" i="4" s="1"/>
  <c r="G74" i="4" a="1"/>
  <c r="G74" i="4" s="1"/>
  <c r="F74" i="4" a="1"/>
  <c r="F74" i="4" s="1"/>
  <c r="E74" i="4" a="1"/>
  <c r="E74" i="4" s="1"/>
  <c r="H73" i="4" a="1"/>
  <c r="H73" i="4" s="1"/>
  <c r="G73" i="4" a="1"/>
  <c r="G73" i="4" s="1"/>
  <c r="F73" i="4" a="1"/>
  <c r="F73" i="4" s="1"/>
  <c r="E73" i="4" a="1"/>
  <c r="E73" i="4" s="1"/>
  <c r="H72" i="4" a="1"/>
  <c r="H72" i="4" s="1"/>
  <c r="G72" i="4"/>
  <c r="G72" i="4" a="1"/>
  <c r="F72" i="4" a="1"/>
  <c r="F72" i="4" s="1"/>
  <c r="E72" i="4" a="1"/>
  <c r="E72" i="4" s="1"/>
  <c r="H71" i="4" a="1"/>
  <c r="H71" i="4" s="1"/>
  <c r="G71" i="4" a="1"/>
  <c r="G71" i="4" s="1"/>
  <c r="F71" i="4" a="1"/>
  <c r="F71" i="4" s="1"/>
  <c r="E71" i="4" a="1"/>
  <c r="E71" i="4" s="1"/>
  <c r="H70" i="4" a="1"/>
  <c r="H70" i="4" s="1"/>
  <c r="G70" i="4" a="1"/>
  <c r="G70" i="4" s="1"/>
  <c r="F70" i="4" a="1"/>
  <c r="F70" i="4" s="1"/>
  <c r="E70" i="4" a="1"/>
  <c r="E70" i="4" s="1"/>
  <c r="H69" i="4" a="1"/>
  <c r="H69" i="4" s="1"/>
  <c r="G69" i="4"/>
  <c r="G69" i="4" a="1"/>
  <c r="F69" i="4" a="1"/>
  <c r="F69" i="4" s="1"/>
  <c r="E69" i="4" a="1"/>
  <c r="E69" i="4" s="1"/>
  <c r="H68" i="4" a="1"/>
  <c r="H68" i="4" s="1"/>
  <c r="G68" i="4" a="1"/>
  <c r="G68" i="4" s="1"/>
  <c r="F68" i="4" a="1"/>
  <c r="F68" i="4" s="1"/>
  <c r="E68" i="4" a="1"/>
  <c r="E68" i="4" s="1"/>
  <c r="H67" i="4" a="1"/>
  <c r="H67" i="4" s="1"/>
  <c r="G67" i="4" a="1"/>
  <c r="G67" i="4" s="1"/>
  <c r="F67" i="4" a="1"/>
  <c r="F67" i="4" s="1"/>
  <c r="E67" i="4" a="1"/>
  <c r="E67" i="4" s="1"/>
  <c r="H66" i="4" a="1"/>
  <c r="H66" i="4" s="1"/>
  <c r="G66" i="4" a="1"/>
  <c r="G66" i="4" s="1"/>
  <c r="F66" i="4" a="1"/>
  <c r="F66" i="4" s="1"/>
  <c r="E66" i="4" a="1"/>
  <c r="E66" i="4" s="1"/>
  <c r="H65" i="4" a="1"/>
  <c r="H65" i="4" s="1"/>
  <c r="G65" i="4" a="1"/>
  <c r="G65" i="4" s="1"/>
  <c r="F65" i="4" a="1"/>
  <c r="F65" i="4" s="1"/>
  <c r="E65" i="4"/>
  <c r="E65" i="4" a="1"/>
  <c r="H64" i="4" a="1"/>
  <c r="H64" i="4" s="1"/>
  <c r="G64" i="4" a="1"/>
  <c r="G64" i="4" s="1"/>
  <c r="F64" i="4" a="1"/>
  <c r="F64" i="4" s="1"/>
  <c r="E64" i="4" a="1"/>
  <c r="E64" i="4" s="1"/>
  <c r="H63" i="4" a="1"/>
  <c r="H63" i="4" s="1"/>
  <c r="G63" i="4"/>
  <c r="G63" i="4" a="1"/>
  <c r="F63" i="4" a="1"/>
  <c r="F63" i="4" s="1"/>
  <c r="E63" i="4" a="1"/>
  <c r="E63" i="4" s="1"/>
  <c r="H62" i="4" a="1"/>
  <c r="H62" i="4" s="1"/>
  <c r="G62" i="4" a="1"/>
  <c r="G62" i="4" s="1"/>
  <c r="F62" i="4" a="1"/>
  <c r="F62" i="4" s="1"/>
  <c r="E62" i="4" a="1"/>
  <c r="E62" i="4" s="1"/>
  <c r="H61" i="4" a="1"/>
  <c r="H61" i="4" s="1"/>
  <c r="G61" i="4" a="1"/>
  <c r="G61" i="4" s="1"/>
  <c r="F61" i="4" a="1"/>
  <c r="F61" i="4" s="1"/>
  <c r="E61" i="4" a="1"/>
  <c r="E61" i="4" s="1"/>
  <c r="H60" i="4" a="1"/>
  <c r="H60" i="4" s="1"/>
  <c r="G60" i="4" a="1"/>
  <c r="G60" i="4" s="1"/>
  <c r="F60" i="4" a="1"/>
  <c r="F60" i="4" s="1"/>
  <c r="E60" i="4" a="1"/>
  <c r="E60" i="4" s="1"/>
  <c r="H59" i="4" a="1"/>
  <c r="H59" i="4" s="1"/>
  <c r="G59" i="4" a="1"/>
  <c r="G59" i="4" s="1"/>
  <c r="F59" i="4" a="1"/>
  <c r="F59" i="4" s="1"/>
  <c r="E59" i="4" a="1"/>
  <c r="E59" i="4" s="1"/>
  <c r="H58" i="4" a="1"/>
  <c r="H58" i="4" s="1"/>
  <c r="G58" i="4" a="1"/>
  <c r="G58" i="4" s="1"/>
  <c r="F58" i="4" a="1"/>
  <c r="F58" i="4" s="1"/>
  <c r="E58" i="4" a="1"/>
  <c r="E58" i="4" s="1"/>
  <c r="H57" i="4"/>
  <c r="H57" i="4" a="1"/>
  <c r="G57" i="4" a="1"/>
  <c r="G57" i="4" s="1"/>
  <c r="F57" i="4" a="1"/>
  <c r="F57" i="4" s="1"/>
  <c r="E57" i="4" a="1"/>
  <c r="E57" i="4" s="1"/>
  <c r="H56" i="4" a="1"/>
  <c r="H56" i="4" s="1"/>
  <c r="G56" i="4" a="1"/>
  <c r="G56" i="4" s="1"/>
  <c r="F56" i="4" a="1"/>
  <c r="F56" i="4" s="1"/>
  <c r="E56" i="4" a="1"/>
  <c r="E56" i="4" s="1"/>
  <c r="H55" i="4" a="1"/>
  <c r="H55" i="4" s="1"/>
  <c r="G55" i="4" a="1"/>
  <c r="G55" i="4" s="1"/>
  <c r="F55" i="4" a="1"/>
  <c r="F55" i="4" s="1"/>
  <c r="E55" i="4" a="1"/>
  <c r="E55" i="4" s="1"/>
  <c r="H54" i="4" a="1"/>
  <c r="H54" i="4" s="1"/>
  <c r="G54" i="4" a="1"/>
  <c r="G54" i="4" s="1"/>
  <c r="F54" i="4" a="1"/>
  <c r="F54" i="4" s="1"/>
  <c r="E54" i="4" a="1"/>
  <c r="E54" i="4" s="1"/>
  <c r="H53" i="4" a="1"/>
  <c r="H53" i="4" s="1"/>
  <c r="G53" i="4" a="1"/>
  <c r="G53" i="4" s="1"/>
  <c r="F53" i="4"/>
  <c r="F53" i="4" a="1"/>
  <c r="E53" i="4" a="1"/>
  <c r="E53" i="4" s="1"/>
  <c r="H52" i="4" a="1"/>
  <c r="H52" i="4" s="1"/>
  <c r="G52" i="4" a="1"/>
  <c r="G52" i="4" s="1"/>
  <c r="F52" i="4" a="1"/>
  <c r="F52" i="4" s="1"/>
  <c r="E52" i="4" a="1"/>
  <c r="E52" i="4" s="1"/>
  <c r="H51" i="4" a="1"/>
  <c r="H51" i="4" s="1"/>
  <c r="G51" i="4" a="1"/>
  <c r="G51" i="4" s="1"/>
  <c r="F51" i="4" a="1"/>
  <c r="F51" i="4" s="1"/>
  <c r="E51" i="4" a="1"/>
  <c r="E51" i="4" s="1"/>
  <c r="H50" i="4" a="1"/>
  <c r="H50" i="4" s="1"/>
  <c r="G50" i="4" a="1"/>
  <c r="G50" i="4" s="1"/>
  <c r="F50" i="4" a="1"/>
  <c r="F50" i="4" s="1"/>
  <c r="E50" i="4" a="1"/>
  <c r="E50" i="4" s="1"/>
  <c r="H49" i="4" a="1"/>
  <c r="H49" i="4" s="1"/>
  <c r="G49" i="4" a="1"/>
  <c r="G49" i="4" s="1"/>
  <c r="F49" i="4" a="1"/>
  <c r="F49" i="4" s="1"/>
  <c r="E49" i="4" a="1"/>
  <c r="E49" i="4" s="1"/>
  <c r="H48" i="4"/>
  <c r="H48" i="4" a="1"/>
  <c r="G48" i="4" a="1"/>
  <c r="G48" i="4" s="1"/>
  <c r="F48" i="4" a="1"/>
  <c r="F48" i="4" s="1"/>
  <c r="E48" i="4" a="1"/>
  <c r="E48" i="4" s="1"/>
  <c r="H47" i="4" a="1"/>
  <c r="H47" i="4" s="1"/>
  <c r="G47" i="4" a="1"/>
  <c r="G47" i="4" s="1"/>
  <c r="F47" i="4" a="1"/>
  <c r="F47" i="4" s="1"/>
  <c r="E47" i="4" a="1"/>
  <c r="E47" i="4" s="1"/>
  <c r="H46" i="4" a="1"/>
  <c r="H46" i="4" s="1"/>
  <c r="G46" i="4" a="1"/>
  <c r="G46" i="4" s="1"/>
  <c r="F46" i="4" a="1"/>
  <c r="F46" i="4" s="1"/>
  <c r="E46" i="4" a="1"/>
  <c r="E46" i="4" s="1"/>
  <c r="H45" i="4" a="1"/>
  <c r="H45" i="4" s="1"/>
  <c r="G45" i="4" a="1"/>
  <c r="G45" i="4" s="1"/>
  <c r="F45" i="4" a="1"/>
  <c r="F45" i="4" s="1"/>
  <c r="E45" i="4" a="1"/>
  <c r="E45" i="4" s="1"/>
  <c r="H44" i="4" a="1"/>
  <c r="H44" i="4" s="1"/>
  <c r="G44" i="4" a="1"/>
  <c r="G44" i="4" s="1"/>
  <c r="F44" i="4"/>
  <c r="F44" i="4" a="1"/>
  <c r="E44" i="4" a="1"/>
  <c r="E44" i="4" s="1"/>
  <c r="H43" i="4" a="1"/>
  <c r="H43" i="4" s="1"/>
  <c r="G43" i="4" a="1"/>
  <c r="G43" i="4" s="1"/>
  <c r="F43" i="4" a="1"/>
  <c r="F43" i="4" s="1"/>
  <c r="E43" i="4" a="1"/>
  <c r="E43" i="4" s="1"/>
  <c r="H42" i="4" a="1"/>
  <c r="H42" i="4" s="1"/>
  <c r="G42" i="4" a="1"/>
  <c r="G42" i="4" s="1"/>
  <c r="F42" i="4" a="1"/>
  <c r="F42" i="4" s="1"/>
  <c r="E42" i="4" a="1"/>
  <c r="E42" i="4" s="1"/>
  <c r="H41" i="4" a="1"/>
  <c r="H41" i="4" s="1"/>
  <c r="G41" i="4" a="1"/>
  <c r="G41" i="4" s="1"/>
  <c r="F41" i="4" a="1"/>
  <c r="F41" i="4" s="1"/>
  <c r="E41" i="4" a="1"/>
  <c r="E41" i="4" s="1"/>
  <c r="H40" i="4" a="1"/>
  <c r="H40" i="4" s="1"/>
  <c r="G40" i="4" a="1"/>
  <c r="G40" i="4" s="1"/>
  <c r="F40" i="4" a="1"/>
  <c r="F40" i="4" s="1"/>
  <c r="E40" i="4" a="1"/>
  <c r="E40" i="4" s="1"/>
  <c r="H39" i="4"/>
  <c r="H39" i="4" a="1"/>
  <c r="G39" i="4" a="1"/>
  <c r="G39" i="4" s="1"/>
  <c r="F39" i="4" a="1"/>
  <c r="F39" i="4" s="1"/>
  <c r="E39" i="4" a="1"/>
  <c r="E39" i="4" s="1"/>
  <c r="H38" i="4" a="1"/>
  <c r="H38" i="4" s="1"/>
  <c r="G38" i="4" a="1"/>
  <c r="G38" i="4" s="1"/>
  <c r="F38" i="4" a="1"/>
  <c r="F38" i="4" s="1"/>
  <c r="E38" i="4" a="1"/>
  <c r="E38" i="4" s="1"/>
  <c r="H37" i="4" a="1"/>
  <c r="H37" i="4" s="1"/>
  <c r="G37" i="4" a="1"/>
  <c r="G37" i="4" s="1"/>
  <c r="F37" i="4" a="1"/>
  <c r="F37" i="4" s="1"/>
  <c r="E37" i="4" a="1"/>
  <c r="E37" i="4" s="1"/>
  <c r="H36" i="4" a="1"/>
  <c r="H36" i="4" s="1"/>
  <c r="G36" i="4" a="1"/>
  <c r="G36" i="4" s="1"/>
  <c r="F36" i="4" a="1"/>
  <c r="F36" i="4" s="1"/>
  <c r="E36" i="4" a="1"/>
  <c r="E36" i="4" s="1"/>
  <c r="H35" i="4" a="1"/>
  <c r="H35" i="4" s="1"/>
  <c r="G35" i="4" a="1"/>
  <c r="G35" i="4" s="1"/>
  <c r="F35" i="4"/>
  <c r="F35" i="4" a="1"/>
  <c r="E35" i="4" a="1"/>
  <c r="E35" i="4" s="1"/>
  <c r="H34" i="4" a="1"/>
  <c r="H34" i="4" s="1"/>
  <c r="G34" i="4" a="1"/>
  <c r="G34" i="4" s="1"/>
  <c r="F34" i="4" a="1"/>
  <c r="F34" i="4" s="1"/>
  <c r="E34" i="4" a="1"/>
  <c r="E34" i="4" s="1"/>
  <c r="H33" i="4" a="1"/>
  <c r="H33" i="4" s="1"/>
  <c r="G33" i="4" a="1"/>
  <c r="G33" i="4" s="1"/>
  <c r="F33" i="4" a="1"/>
  <c r="F33" i="4" s="1"/>
  <c r="E33" i="4" a="1"/>
  <c r="E33" i="4" s="1"/>
  <c r="H32" i="4" a="1"/>
  <c r="H32" i="4" s="1"/>
  <c r="G32" i="4" a="1"/>
  <c r="G32" i="4" s="1"/>
  <c r="F32" i="4" a="1"/>
  <c r="F32" i="4" s="1"/>
  <c r="E32" i="4" a="1"/>
  <c r="E32" i="4" s="1"/>
  <c r="H31" i="4" a="1"/>
  <c r="H31" i="4" s="1"/>
  <c r="G31" i="4" a="1"/>
  <c r="G31" i="4" s="1"/>
  <c r="F31" i="4" a="1"/>
  <c r="F31" i="4" s="1"/>
  <c r="E31" i="4" a="1"/>
  <c r="E31" i="4" s="1"/>
  <c r="H30" i="4"/>
  <c r="H30" i="4" a="1"/>
  <c r="G30" i="4"/>
  <c r="G30" i="4" a="1"/>
  <c r="F30" i="4" a="1"/>
  <c r="F30" i="4" s="1"/>
  <c r="E30" i="4" a="1"/>
  <c r="E30" i="4" s="1"/>
  <c r="H29" i="4" a="1"/>
  <c r="H29" i="4" s="1"/>
  <c r="G29" i="4" a="1"/>
  <c r="G29" i="4" s="1"/>
  <c r="F29" i="4"/>
  <c r="F29" i="4" a="1"/>
  <c r="E29" i="4" a="1"/>
  <c r="E29" i="4" s="1"/>
  <c r="H28" i="4" a="1"/>
  <c r="H28" i="4" s="1"/>
  <c r="G28" i="4" a="1"/>
  <c r="G28" i="4" s="1"/>
  <c r="F28" i="4" a="1"/>
  <c r="F28" i="4" s="1"/>
  <c r="E28" i="4" a="1"/>
  <c r="E28" i="4" s="1"/>
  <c r="H27" i="4"/>
  <c r="H27" i="4" a="1"/>
  <c r="G27" i="4" a="1"/>
  <c r="G27" i="4" s="1"/>
  <c r="F27" i="4" a="1"/>
  <c r="F27" i="4" s="1"/>
  <c r="E27" i="4" a="1"/>
  <c r="E27" i="4" s="1"/>
  <c r="H26" i="4" a="1"/>
  <c r="H26" i="4" s="1"/>
  <c r="G26" i="4" a="1"/>
  <c r="G26" i="4" s="1"/>
  <c r="F26" i="4"/>
  <c r="F26" i="4" a="1"/>
  <c r="E26" i="4" a="1"/>
  <c r="E26" i="4" s="1"/>
  <c r="H25" i="4" a="1"/>
  <c r="H25" i="4" s="1"/>
  <c r="G25" i="4" a="1"/>
  <c r="G25" i="4" s="1"/>
  <c r="F25" i="4" a="1"/>
  <c r="F25" i="4" s="1"/>
  <c r="E25" i="4" a="1"/>
  <c r="E25" i="4" s="1"/>
  <c r="H24" i="4"/>
  <c r="H24" i="4" a="1"/>
  <c r="G24" i="4" a="1"/>
  <c r="G24" i="4" s="1"/>
  <c r="F24" i="4" a="1"/>
  <c r="F24" i="4" s="1"/>
  <c r="E24" i="4" a="1"/>
  <c r="E24" i="4" s="1"/>
  <c r="H23" i="4" a="1"/>
  <c r="H23" i="4" s="1"/>
  <c r="G23" i="4" a="1"/>
  <c r="G23" i="4" s="1"/>
  <c r="F23" i="4"/>
  <c r="F23" i="4" a="1"/>
  <c r="E23" i="4" a="1"/>
  <c r="E23" i="4" s="1"/>
  <c r="H22" i="4" a="1"/>
  <c r="H22" i="4" s="1"/>
  <c r="G22" i="4" a="1"/>
  <c r="G22" i="4" s="1"/>
  <c r="F22" i="4" a="1"/>
  <c r="F22" i="4" s="1"/>
  <c r="E22" i="4" a="1"/>
  <c r="E22" i="4" s="1"/>
  <c r="H21" i="4"/>
  <c r="H21" i="4" a="1"/>
  <c r="G21" i="4" a="1"/>
  <c r="G21" i="4" s="1"/>
  <c r="F21" i="4" a="1"/>
  <c r="F21" i="4" s="1"/>
  <c r="E21" i="4" a="1"/>
  <c r="E21" i="4" s="1"/>
  <c r="H20" i="4" a="1"/>
  <c r="H20" i="4" s="1"/>
  <c r="G20" i="4" a="1"/>
  <c r="G20" i="4" s="1"/>
  <c r="F20" i="4"/>
  <c r="F20" i="4" a="1"/>
  <c r="E20" i="4" a="1"/>
  <c r="E20" i="4" s="1"/>
  <c r="H19" i="4" a="1"/>
  <c r="H19" i="4" s="1"/>
  <c r="G19" i="4" a="1"/>
  <c r="G19" i="4" s="1"/>
  <c r="F19" i="4" a="1"/>
  <c r="F19" i="4" s="1"/>
  <c r="E19" i="4" a="1"/>
  <c r="E19" i="4" s="1"/>
  <c r="H18" i="4"/>
  <c r="H18" i="4" a="1"/>
  <c r="G18" i="4" a="1"/>
  <c r="G18" i="4" s="1"/>
  <c r="F18" i="4" a="1"/>
  <c r="F18" i="4" s="1"/>
  <c r="E18" i="4" a="1"/>
  <c r="E18" i="4" s="1"/>
  <c r="H17" i="4" a="1"/>
  <c r="H17" i="4" s="1"/>
  <c r="G17" i="4" a="1"/>
  <c r="G17" i="4" s="1"/>
  <c r="F17" i="4"/>
  <c r="F17" i="4" a="1"/>
  <c r="E17" i="4" a="1"/>
  <c r="E17" i="4" s="1"/>
  <c r="H16" i="4" a="1"/>
  <c r="H16" i="4" s="1"/>
  <c r="G16" i="4" a="1"/>
  <c r="G16" i="4" s="1"/>
  <c r="F16" i="4" a="1"/>
  <c r="F16" i="4" s="1"/>
  <c r="E16" i="4" a="1"/>
  <c r="E16" i="4" s="1"/>
  <c r="H15" i="4"/>
  <c r="H15" i="4" a="1"/>
  <c r="G15" i="4" a="1"/>
  <c r="G15" i="4" s="1"/>
  <c r="F15" i="4" a="1"/>
  <c r="F15" i="4" s="1"/>
  <c r="E15" i="4" a="1"/>
  <c r="E15" i="4" s="1"/>
  <c r="H14" i="4" a="1"/>
  <c r="H14" i="4" s="1"/>
  <c r="G14" i="4" a="1"/>
  <c r="G14" i="4" s="1"/>
  <c r="F14" i="4"/>
  <c r="F14" i="4" a="1"/>
  <c r="E14" i="4" a="1"/>
  <c r="E14" i="4" s="1"/>
  <c r="H13" i="4" a="1"/>
  <c r="H13" i="4" s="1"/>
  <c r="G13" i="4" a="1"/>
  <c r="G13" i="4" s="1"/>
  <c r="F13" i="4" a="1"/>
  <c r="F13" i="4" s="1"/>
  <c r="E13" i="4" a="1"/>
  <c r="E13" i="4" s="1"/>
  <c r="H12" i="4"/>
  <c r="H12" i="4" a="1"/>
  <c r="G12" i="4" a="1"/>
  <c r="G12" i="4" s="1"/>
  <c r="F12" i="4" a="1"/>
  <c r="F12" i="4" s="1"/>
  <c r="E12" i="4" a="1"/>
  <c r="E12" i="4" s="1"/>
  <c r="H11" i="4" a="1"/>
  <c r="H11" i="4" s="1"/>
  <c r="G11" i="4" a="1"/>
  <c r="G11" i="4" s="1"/>
  <c r="F11" i="4"/>
  <c r="F11" i="4" a="1"/>
  <c r="E11" i="4" a="1"/>
  <c r="E11" i="4" s="1"/>
  <c r="H10" i="4" a="1"/>
  <c r="H10" i="4" s="1"/>
  <c r="G10" i="4" a="1"/>
  <c r="G10" i="4" s="1"/>
  <c r="F10" i="4" a="1"/>
  <c r="F10" i="4" s="1"/>
  <c r="E10" i="4" a="1"/>
  <c r="E10" i="4" s="1"/>
  <c r="H9" i="4"/>
  <c r="H9" i="4" a="1"/>
  <c r="G9" i="4" a="1"/>
  <c r="G9" i="4" s="1"/>
  <c r="F9" i="4" a="1"/>
  <c r="F9" i="4" s="1"/>
  <c r="E9" i="4" a="1"/>
  <c r="E9" i="4" s="1"/>
  <c r="H8" i="4" a="1"/>
  <c r="H8" i="4" s="1"/>
  <c r="G8" i="4" a="1"/>
  <c r="G8" i="4" s="1"/>
  <c r="F8" i="4"/>
  <c r="F8" i="4" a="1"/>
  <c r="E8" i="4" a="1"/>
  <c r="E8" i="4" s="1"/>
  <c r="H7" i="4" a="1"/>
  <c r="H7" i="4" s="1"/>
  <c r="G7" i="4" a="1"/>
  <c r="G7" i="4" s="1"/>
  <c r="F7" i="4" a="1"/>
  <c r="F7" i="4" s="1"/>
  <c r="E7" i="4" a="1"/>
  <c r="E7" i="4" s="1"/>
  <c r="H6" i="4"/>
  <c r="H6" i="4" a="1"/>
  <c r="G6" i="4" a="1"/>
  <c r="G6" i="4" s="1"/>
  <c r="F6" i="4" a="1"/>
  <c r="F6" i="4" s="1"/>
  <c r="E6" i="4" a="1"/>
  <c r="E6" i="4" s="1"/>
  <c r="H5" i="4" a="1"/>
  <c r="H5" i="4" s="1"/>
  <c r="G5" i="4" a="1"/>
  <c r="G5" i="4" s="1"/>
  <c r="F5" i="4"/>
  <c r="F5" i="4" a="1"/>
  <c r="E5" i="4" a="1"/>
  <c r="E5" i="4" s="1"/>
  <c r="H4" i="4" a="1"/>
  <c r="H4" i="4" s="1"/>
  <c r="G4" i="4" a="1"/>
  <c r="G4" i="4" s="1"/>
  <c r="F4" i="4" a="1"/>
  <c r="F4" i="4" s="1"/>
  <c r="E4" i="4" a="1"/>
  <c r="E4" i="4" s="1"/>
  <c r="H3" i="4"/>
  <c r="H3" i="4" a="1"/>
  <c r="G3" i="4" a="1"/>
  <c r="G3" i="4" s="1"/>
  <c r="F3" i="4" a="1"/>
  <c r="F3" i="4" s="1"/>
  <c r="E3" i="4" a="1"/>
  <c r="E3" i="4" s="1"/>
  <c r="H2" i="4" a="1"/>
  <c r="H2" i="4" s="1"/>
  <c r="G2" i="4" a="1"/>
  <c r="G2" i="4" s="1"/>
  <c r="F2" i="4"/>
  <c r="F2" i="4" a="1"/>
  <c r="E2" i="4" a="1"/>
  <c r="E2" i="4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" i="2" a="1"/>
  <c r="E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19" i="2" a="1"/>
  <c r="H119" i="2" s="1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 s="1"/>
  <c r="H135" i="2" a="1"/>
  <c r="H135" i="2" s="1"/>
  <c r="H136" i="2" a="1"/>
  <c r="H136" i="2" s="1"/>
  <c r="H137" i="2" a="1"/>
  <c r="H137" i="2" s="1"/>
  <c r="H138" i="2" a="1"/>
  <c r="H138" i="2" s="1"/>
  <c r="H139" i="2" a="1"/>
  <c r="H139" i="2" s="1"/>
  <c r="H140" i="2" a="1"/>
  <c r="H140" i="2" s="1"/>
  <c r="H141" i="2" a="1"/>
  <c r="H141" i="2" s="1"/>
  <c r="H142" i="2" a="1"/>
  <c r="H142" i="2" s="1"/>
  <c r="H143" i="2" a="1"/>
  <c r="H143" i="2" s="1"/>
  <c r="H144" i="2" a="1"/>
  <c r="H144" i="2" s="1"/>
  <c r="H145" i="2" a="1"/>
  <c r="H145" i="2" s="1"/>
  <c r="H146" i="2" a="1"/>
  <c r="H146" i="2" s="1"/>
  <c r="H147" i="2" a="1"/>
  <c r="H147" i="2" s="1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 s="1"/>
  <c r="H154" i="2" a="1"/>
  <c r="H154" i="2" s="1"/>
  <c r="H155" i="2" a="1"/>
  <c r="H155" i="2" s="1"/>
  <c r="H156" i="2" a="1"/>
  <c r="H156" i="2" s="1"/>
  <c r="H157" i="2" a="1"/>
  <c r="H157" i="2" s="1"/>
  <c r="H158" i="2" a="1"/>
  <c r="H158" i="2" s="1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H165" i="2" a="1"/>
  <c r="H165" i="2" s="1"/>
  <c r="H166" i="2" a="1"/>
  <c r="H166" i="2" s="1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 s="1"/>
  <c r="H174" i="2" a="1"/>
  <c r="H174" i="2" s="1"/>
  <c r="H175" i="2" a="1"/>
  <c r="H175" i="2" s="1"/>
  <c r="H176" i="2" a="1"/>
  <c r="H176" i="2" s="1"/>
  <c r="H177" i="2" a="1"/>
  <c r="H177" i="2" s="1"/>
  <c r="H178" i="2" a="1"/>
  <c r="H178" i="2" s="1"/>
  <c r="H179" i="2" a="1"/>
  <c r="H179" i="2" s="1"/>
  <c r="H180" i="2" a="1"/>
  <c r="H180" i="2" s="1"/>
  <c r="H181" i="2" a="1"/>
  <c r="H181" i="2" s="1"/>
  <c r="H182" i="2" a="1"/>
  <c r="H182" i="2" s="1"/>
  <c r="H183" i="2" a="1"/>
  <c r="H183" i="2" s="1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195" i="2" a="1"/>
  <c r="H195" i="2" s="1"/>
  <c r="H196" i="2" a="1"/>
  <c r="H196" i="2" s="1"/>
  <c r="H197" i="2" a="1"/>
  <c r="H197" i="2" s="1"/>
  <c r="H198" i="2" a="1"/>
  <c r="H198" i="2" s="1"/>
  <c r="H199" i="2" a="1"/>
  <c r="H199" i="2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 s="1"/>
  <c r="H205" i="2" a="1"/>
  <c r="H205" i="2" s="1"/>
  <c r="H206" i="2" a="1"/>
  <c r="H206" i="2" s="1"/>
  <c r="H207" i="2" a="1"/>
  <c r="H207" i="2" s="1"/>
  <c r="H208" i="2" a="1"/>
  <c r="H208" i="2" s="1"/>
  <c r="H209" i="2" a="1"/>
  <c r="H209" i="2" s="1"/>
  <c r="H210" i="2" a="1"/>
  <c r="H210" i="2" s="1"/>
  <c r="H211" i="2" a="1"/>
  <c r="H211" i="2" s="1"/>
  <c r="H212" i="2" a="1"/>
  <c r="H212" i="2" s="1"/>
  <c r="H213" i="2" a="1"/>
  <c r="H213" i="2" s="1"/>
  <c r="H214" i="2" a="1"/>
  <c r="H214" i="2" s="1"/>
  <c r="H215" i="2" a="1"/>
  <c r="H215" i="2" s="1"/>
  <c r="H216" i="2" a="1"/>
  <c r="H216" i="2" s="1"/>
  <c r="H217" i="2" a="1"/>
  <c r="H217" i="2" s="1"/>
  <c r="H218" i="2" a="1"/>
  <c r="H218" i="2" s="1"/>
  <c r="H219" i="2" a="1"/>
  <c r="H219" i="2" s="1"/>
  <c r="H220" i="2" a="1"/>
  <c r="H220" i="2" s="1"/>
  <c r="H221" i="2" a="1"/>
  <c r="H221" i="2" s="1"/>
  <c r="H222" i="2" a="1"/>
  <c r="H222" i="2" s="1"/>
  <c r="H223" i="2" a="1"/>
  <c r="H223" i="2" s="1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233" i="2" a="1"/>
  <c r="H233" i="2" s="1"/>
  <c r="H234" i="2" a="1"/>
  <c r="H234" i="2" s="1"/>
  <c r="H235" i="2" a="1"/>
  <c r="H235" i="2" s="1"/>
  <c r="H236" i="2" a="1"/>
  <c r="H236" i="2" s="1"/>
  <c r="H237" i="2" a="1"/>
  <c r="H237" i="2" s="1"/>
  <c r="H238" i="2" a="1"/>
  <c r="H238" i="2" s="1"/>
  <c r="H239" i="2" a="1"/>
  <c r="H239" i="2" s="1"/>
  <c r="H240" i="2" a="1"/>
  <c r="H240" i="2" s="1"/>
  <c r="H241" i="2" a="1"/>
  <c r="H241" i="2" s="1"/>
  <c r="H242" i="2" a="1"/>
  <c r="H242" i="2" s="1"/>
  <c r="H243" i="2" a="1"/>
  <c r="H243" i="2" s="1"/>
  <c r="H244" i="2" a="1"/>
  <c r="H244" i="2" s="1"/>
  <c r="H245" i="2" a="1"/>
  <c r="H245" i="2" s="1"/>
  <c r="H2" i="2" a="1"/>
  <c r="H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G102" i="2" a="1"/>
  <c r="G102" i="2" s="1"/>
  <c r="G103" i="2" a="1"/>
  <c r="G103" i="2" s="1"/>
  <c r="G104" i="2" a="1"/>
  <c r="G104" i="2" s="1"/>
  <c r="G105" i="2" a="1"/>
  <c r="G105" i="2" s="1"/>
  <c r="G106" i="2" a="1"/>
  <c r="G106" i="2" s="1"/>
  <c r="G107" i="2" a="1"/>
  <c r="G107" i="2" s="1"/>
  <c r="G108" i="2" a="1"/>
  <c r="G108" i="2" s="1"/>
  <c r="G109" i="2" a="1"/>
  <c r="G109" i="2" s="1"/>
  <c r="G110" i="2" a="1"/>
  <c r="G110" i="2" s="1"/>
  <c r="G111" i="2" a="1"/>
  <c r="G111" i="2" s="1"/>
  <c r="G112" i="2" a="1"/>
  <c r="G112" i="2" s="1"/>
  <c r="G113" i="2" a="1"/>
  <c r="G113" i="2" s="1"/>
  <c r="G114" i="2" a="1"/>
  <c r="G114" i="2" s="1"/>
  <c r="G115" i="2" a="1"/>
  <c r="G115" i="2" s="1"/>
  <c r="G116" i="2" a="1"/>
  <c r="G116" i="2" s="1"/>
  <c r="G117" i="2" a="1"/>
  <c r="G117" i="2" s="1"/>
  <c r="G118" i="2" a="1"/>
  <c r="G118" i="2" s="1"/>
  <c r="G119" i="2" a="1"/>
  <c r="G119" i="2" s="1"/>
  <c r="G120" i="2" a="1"/>
  <c r="G120" i="2" s="1"/>
  <c r="G121" i="2" a="1"/>
  <c r="G121" i="2" s="1"/>
  <c r="G122" i="2" a="1"/>
  <c r="G122" i="2" s="1"/>
  <c r="G123" i="2" a="1"/>
  <c r="G123" i="2" s="1"/>
  <c r="G124" i="2" a="1"/>
  <c r="G124" i="2" s="1"/>
  <c r="G125" i="2" a="1"/>
  <c r="G125" i="2" s="1"/>
  <c r="G126" i="2" a="1"/>
  <c r="G126" i="2" s="1"/>
  <c r="G127" i="2" a="1"/>
  <c r="G127" i="2" s="1"/>
  <c r="G128" i="2" a="1"/>
  <c r="G128" i="2" s="1"/>
  <c r="G129" i="2" a="1"/>
  <c r="G129" i="2" s="1"/>
  <c r="G130" i="2" a="1"/>
  <c r="G130" i="2" s="1"/>
  <c r="G131" i="2" a="1"/>
  <c r="G131" i="2" s="1"/>
  <c r="G132" i="2" a="1"/>
  <c r="G132" i="2" s="1"/>
  <c r="G133" i="2" a="1"/>
  <c r="G133" i="2" s="1"/>
  <c r="G134" i="2" a="1"/>
  <c r="G134" i="2" s="1"/>
  <c r="G135" i="2" a="1"/>
  <c r="G135" i="2" s="1"/>
  <c r="G136" i="2" a="1"/>
  <c r="G136" i="2" s="1"/>
  <c r="G137" i="2" a="1"/>
  <c r="G137" i="2" s="1"/>
  <c r="G138" i="2" a="1"/>
  <c r="G138" i="2" s="1"/>
  <c r="G139" i="2" a="1"/>
  <c r="G139" i="2" s="1"/>
  <c r="G140" i="2" a="1"/>
  <c r="G140" i="2" s="1"/>
  <c r="G141" i="2" a="1"/>
  <c r="G141" i="2" s="1"/>
  <c r="G142" i="2" a="1"/>
  <c r="G142" i="2" s="1"/>
  <c r="G143" i="2" a="1"/>
  <c r="G143" i="2" s="1"/>
  <c r="G144" i="2" a="1"/>
  <c r="G144" i="2" s="1"/>
  <c r="G145" i="2" a="1"/>
  <c r="G145" i="2" s="1"/>
  <c r="G146" i="2" a="1"/>
  <c r="G146" i="2" s="1"/>
  <c r="G147" i="2" a="1"/>
  <c r="G147" i="2" s="1"/>
  <c r="G148" i="2" a="1"/>
  <c r="G148" i="2" s="1"/>
  <c r="G149" i="2" a="1"/>
  <c r="G149" i="2" s="1"/>
  <c r="G150" i="2" a="1"/>
  <c r="G150" i="2" s="1"/>
  <c r="G151" i="2" a="1"/>
  <c r="G151" i="2" s="1"/>
  <c r="G152" i="2" a="1"/>
  <c r="G152" i="2" s="1"/>
  <c r="G153" i="2" a="1"/>
  <c r="G153" i="2" s="1"/>
  <c r="G154" i="2" a="1"/>
  <c r="G154" i="2" s="1"/>
  <c r="G155" i="2" a="1"/>
  <c r="G155" i="2" s="1"/>
  <c r="G156" i="2" a="1"/>
  <c r="G156" i="2" s="1"/>
  <c r="G157" i="2" a="1"/>
  <c r="G157" i="2" s="1"/>
  <c r="G158" i="2" a="1"/>
  <c r="G158" i="2" s="1"/>
  <c r="G159" i="2" a="1"/>
  <c r="G159" i="2" s="1"/>
  <c r="G160" i="2" a="1"/>
  <c r="G160" i="2" s="1"/>
  <c r="G161" i="2" a="1"/>
  <c r="G161" i="2" s="1"/>
  <c r="G162" i="2" a="1"/>
  <c r="G162" i="2" s="1"/>
  <c r="G163" i="2" a="1"/>
  <c r="G163" i="2" s="1"/>
  <c r="G164" i="2" a="1"/>
  <c r="G164" i="2" s="1"/>
  <c r="G165" i="2" a="1"/>
  <c r="G165" i="2" s="1"/>
  <c r="G166" i="2" a="1"/>
  <c r="G166" i="2" s="1"/>
  <c r="G167" i="2" a="1"/>
  <c r="G167" i="2" s="1"/>
  <c r="G168" i="2" a="1"/>
  <c r="G168" i="2" s="1"/>
  <c r="G169" i="2" a="1"/>
  <c r="G169" i="2" s="1"/>
  <c r="G170" i="2" a="1"/>
  <c r="G170" i="2" s="1"/>
  <c r="G171" i="2" a="1"/>
  <c r="G171" i="2" s="1"/>
  <c r="G172" i="2" a="1"/>
  <c r="G172" i="2" s="1"/>
  <c r="G173" i="2" a="1"/>
  <c r="G173" i="2" s="1"/>
  <c r="G174" i="2" a="1"/>
  <c r="G174" i="2" s="1"/>
  <c r="G175" i="2" a="1"/>
  <c r="G175" i="2" s="1"/>
  <c r="G176" i="2" a="1"/>
  <c r="G176" i="2" s="1"/>
  <c r="G177" i="2" a="1"/>
  <c r="G177" i="2" s="1"/>
  <c r="G178" i="2" a="1"/>
  <c r="G178" i="2" s="1"/>
  <c r="G179" i="2" a="1"/>
  <c r="G179" i="2" s="1"/>
  <c r="G180" i="2" a="1"/>
  <c r="G180" i="2" s="1"/>
  <c r="G181" i="2" a="1"/>
  <c r="G181" i="2" s="1"/>
  <c r="G182" i="2" a="1"/>
  <c r="G182" i="2" s="1"/>
  <c r="G183" i="2" a="1"/>
  <c r="G183" i="2" s="1"/>
  <c r="G184" i="2" a="1"/>
  <c r="G184" i="2" s="1"/>
  <c r="G185" i="2" a="1"/>
  <c r="G185" i="2" s="1"/>
  <c r="G186" i="2" a="1"/>
  <c r="G186" i="2" s="1"/>
  <c r="G187" i="2" a="1"/>
  <c r="G187" i="2" s="1"/>
  <c r="G188" i="2" a="1"/>
  <c r="G188" i="2" s="1"/>
  <c r="G189" i="2" a="1"/>
  <c r="G189" i="2" s="1"/>
  <c r="G190" i="2" a="1"/>
  <c r="G190" i="2" s="1"/>
  <c r="G191" i="2" a="1"/>
  <c r="G191" i="2" s="1"/>
  <c r="G192" i="2" a="1"/>
  <c r="G192" i="2" s="1"/>
  <c r="G193" i="2" a="1"/>
  <c r="G193" i="2" s="1"/>
  <c r="G194" i="2" a="1"/>
  <c r="G194" i="2" s="1"/>
  <c r="G195" i="2" a="1"/>
  <c r="G195" i="2" s="1"/>
  <c r="G196" i="2" a="1"/>
  <c r="G196" i="2" s="1"/>
  <c r="G197" i="2" a="1"/>
  <c r="G197" i="2" s="1"/>
  <c r="G198" i="2" a="1"/>
  <c r="G198" i="2" s="1"/>
  <c r="G199" i="2" a="1"/>
  <c r="G199" i="2" s="1"/>
  <c r="G200" i="2" a="1"/>
  <c r="G200" i="2" s="1"/>
  <c r="G201" i="2" a="1"/>
  <c r="G201" i="2" s="1"/>
  <c r="G202" i="2" a="1"/>
  <c r="G202" i="2" s="1"/>
  <c r="G203" i="2" a="1"/>
  <c r="G203" i="2" s="1"/>
  <c r="G204" i="2" a="1"/>
  <c r="G204" i="2" s="1"/>
  <c r="G205" i="2" a="1"/>
  <c r="G205" i="2" s="1"/>
  <c r="G206" i="2" a="1"/>
  <c r="G206" i="2" s="1"/>
  <c r="G207" i="2" a="1"/>
  <c r="G207" i="2" s="1"/>
  <c r="G208" i="2" a="1"/>
  <c r="G208" i="2" s="1"/>
  <c r="G209" i="2" a="1"/>
  <c r="G209" i="2" s="1"/>
  <c r="G210" i="2" a="1"/>
  <c r="G210" i="2" s="1"/>
  <c r="G211" i="2" a="1"/>
  <c r="G211" i="2" s="1"/>
  <c r="G212" i="2" a="1"/>
  <c r="G212" i="2" s="1"/>
  <c r="G213" i="2" a="1"/>
  <c r="G213" i="2" s="1"/>
  <c r="G214" i="2" a="1"/>
  <c r="G214" i="2" s="1"/>
  <c r="G215" i="2" a="1"/>
  <c r="G215" i="2" s="1"/>
  <c r="G216" i="2" a="1"/>
  <c r="G216" i="2" s="1"/>
  <c r="G217" i="2" a="1"/>
  <c r="G217" i="2" s="1"/>
  <c r="G218" i="2" a="1"/>
  <c r="G218" i="2" s="1"/>
  <c r="G219" i="2" a="1"/>
  <c r="G219" i="2" s="1"/>
  <c r="G220" i="2" a="1"/>
  <c r="G220" i="2" s="1"/>
  <c r="G221" i="2" a="1"/>
  <c r="G221" i="2" s="1"/>
  <c r="G222" i="2" a="1"/>
  <c r="G222" i="2" s="1"/>
  <c r="G223" i="2" a="1"/>
  <c r="G223" i="2" s="1"/>
  <c r="G224" i="2" a="1"/>
  <c r="G224" i="2" s="1"/>
  <c r="G225" i="2" a="1"/>
  <c r="G225" i="2" s="1"/>
  <c r="G226" i="2" a="1"/>
  <c r="G226" i="2" s="1"/>
  <c r="G227" i="2" a="1"/>
  <c r="G227" i="2" s="1"/>
  <c r="G228" i="2" a="1"/>
  <c r="G228" i="2" s="1"/>
  <c r="G229" i="2" a="1"/>
  <c r="G229" i="2" s="1"/>
  <c r="G230" i="2" a="1"/>
  <c r="G230" i="2" s="1"/>
  <c r="G231" i="2" a="1"/>
  <c r="G231" i="2" s="1"/>
  <c r="G232" i="2" a="1"/>
  <c r="G232" i="2" s="1"/>
  <c r="G233" i="2" a="1"/>
  <c r="G233" i="2" s="1"/>
  <c r="G234" i="2" a="1"/>
  <c r="G234" i="2" s="1"/>
  <c r="G235" i="2" a="1"/>
  <c r="G235" i="2" s="1"/>
  <c r="G236" i="2" a="1"/>
  <c r="G236" i="2" s="1"/>
  <c r="G237" i="2" a="1"/>
  <c r="G237" i="2" s="1"/>
  <c r="G238" i="2" a="1"/>
  <c r="G238" i="2" s="1"/>
  <c r="G239" i="2" a="1"/>
  <c r="G239" i="2" s="1"/>
  <c r="G240" i="2" a="1"/>
  <c r="G240" i="2" s="1"/>
  <c r="G241" i="2" a="1"/>
  <c r="G241" i="2" s="1"/>
  <c r="G242" i="2" a="1"/>
  <c r="G242" i="2" s="1"/>
  <c r="G243" i="2" a="1"/>
  <c r="G243" i="2" s="1"/>
  <c r="G244" i="2" a="1"/>
  <c r="G244" i="2" s="1"/>
  <c r="G245" i="2" a="1"/>
  <c r="G245" i="2" s="1"/>
  <c r="G2" i="2" a="1"/>
  <c r="G2" i="2" s="1"/>
  <c r="F2" i="2" a="1"/>
  <c r="F2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 s="1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<sst xmlns="http://schemas.openxmlformats.org/spreadsheetml/2006/main" count="7142" uniqueCount="104">
  <si>
    <t>sex</t>
  </si>
  <si>
    <t>smoker</t>
  </si>
  <si>
    <t>day</t>
  </si>
  <si>
    <t>time</t>
  </si>
  <si>
    <t>size</t>
  </si>
  <si>
    <t>total_bill</t>
  </si>
  <si>
    <t>tip</t>
  </si>
  <si>
    <t>Female</t>
  </si>
  <si>
    <t>No</t>
  </si>
  <si>
    <t>Sun</t>
  </si>
  <si>
    <t>Dinner</t>
  </si>
  <si>
    <t>Male</t>
  </si>
  <si>
    <t xml:space="preserve">sex </t>
  </si>
  <si>
    <t>Gender of the customer</t>
  </si>
  <si>
    <t>Indicates if the customer is a smoker or not</t>
  </si>
  <si>
    <t>Day of the restaurant visit</t>
  </si>
  <si>
    <t>Indicates whether the tip was for lunch or dinner</t>
  </si>
  <si>
    <t>Number of members dining</t>
  </si>
  <si>
    <t>total bill</t>
  </si>
  <si>
    <t>Bill amount in USD</t>
  </si>
  <si>
    <t>Tip amount in USD</t>
  </si>
  <si>
    <t>Sat</t>
  </si>
  <si>
    <t>Yes</t>
  </si>
  <si>
    <t>Thur</t>
  </si>
  <si>
    <t>Lunch</t>
  </si>
  <si>
    <t>Fri</t>
  </si>
  <si>
    <t>Hence There are No missing Values.</t>
  </si>
  <si>
    <t>Smoker_numeric</t>
  </si>
  <si>
    <t>Day_Numeric</t>
  </si>
  <si>
    <t>Time_Numeric</t>
  </si>
  <si>
    <r>
      <rPr>
        <b/>
        <sz val="11"/>
        <color theme="4" tint="-0.249977111117893"/>
        <rFont val="Arial Black"/>
        <family val="2"/>
      </rPr>
      <t>Interprtetation</t>
    </r>
    <r>
      <rPr>
        <sz val="11"/>
        <color theme="1"/>
        <rFont val="Calibri"/>
        <family val="2"/>
        <scheme val="minor"/>
      </rPr>
      <t>: the day,time,smoker column has been connverted into numerical column by using the formulas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</si>
  <si>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</si>
  <si>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</si>
  <si>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</si>
  <si>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</si>
  <si>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</si>
  <si>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</si>
  <si>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</si>
  <si>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</si>
  <si>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</si>
  <si>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</si>
  <si>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</si>
  <si>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</si>
  <si>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</si>
  <si>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</si>
  <si>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</si>
  <si>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</si>
  <si>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</si>
  <si>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</si>
  <si>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</si>
  <si>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</si>
  <si>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</si>
  <si>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</si>
  <si>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</si>
  <si>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</si>
  <si>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Sex_Numeric</t>
  </si>
  <si>
    <t>Sex</t>
  </si>
  <si>
    <t>Legends for categorical Data into Numerical Data</t>
  </si>
  <si>
    <t>Smoker</t>
  </si>
  <si>
    <t>Day</t>
  </si>
  <si>
    <t xml:space="preserve">Sat </t>
  </si>
  <si>
    <t>Time</t>
  </si>
  <si>
    <t>RESIDUAL OUTPUT</t>
  </si>
  <si>
    <t>Observation</t>
  </si>
  <si>
    <t>Predicted tip</t>
  </si>
  <si>
    <t>Residuals</t>
  </si>
  <si>
    <t>Correlation</t>
  </si>
  <si>
    <t xml:space="preserve">Interpretation: </t>
  </si>
  <si>
    <t>1. size is correlated to sex inversely 86%</t>
  </si>
  <si>
    <t>2.total_bill is correlated to time around 100%</t>
  </si>
  <si>
    <t>3.tip is correlated to day around 100%</t>
  </si>
  <si>
    <t>Independent Variables are : Sex_Numeric,Smoker_numeric,Day_Numeric,Time_Numeric, size, total_bill</t>
  </si>
  <si>
    <t>Dependent Variable : tip</t>
  </si>
  <si>
    <t>Hence, generate a multiple regression using the column size and total_bill as an independent variable only.</t>
  </si>
  <si>
    <t>Summary for the entire Data to nderstand the independent and dependent variables.</t>
  </si>
  <si>
    <t>Result and Interpretations:</t>
  </si>
  <si>
    <t>1. P-value for Sex_Numeric,Smoker_numeric,Day_Numeric,Time_Numeric is greater than 0.05 hence we can ignore it.</t>
  </si>
  <si>
    <t xml:space="preserve"> Here the independent variable : size, total_bill</t>
  </si>
  <si>
    <t>dependent variable : tip</t>
  </si>
  <si>
    <t>Residuals/ Errors</t>
  </si>
  <si>
    <t>2. by using multiple regression we predicted the independent and dependent variables and also we can see the graph of size column and total_bill.</t>
  </si>
  <si>
    <t>3. Now lets use the moving average to identifiy the predicted value and actual values of tips.</t>
  </si>
  <si>
    <t>Use the restaurant tips file for the analytics using Excel</t>
  </si>
  <si>
    <t>Find out if there are any missing values and clean the data</t>
  </si>
  <si>
    <t>Encode the categorical variables to numeric values using IF conditions</t>
  </si>
  <si>
    <t>Find the features that are independent and dependent</t>
  </si>
  <si>
    <t>4. time_numeric and day_numeric is highly correlated to each other (87%)</t>
  </si>
  <si>
    <t>Identify which predictive problem is needed.</t>
  </si>
  <si>
    <t>Build an appropriate model with the dataset.</t>
  </si>
  <si>
    <t>Calculate the RMSE(Root Mean Square Error) of the model. RMSE is root of mean of square errors.</t>
  </si>
  <si>
    <t>Size</t>
  </si>
  <si>
    <t>Total_bill</t>
  </si>
  <si>
    <t>Predicted Tip at 245th row</t>
  </si>
  <si>
    <t xml:space="preserve">Moving Average size </t>
  </si>
  <si>
    <t>Sum Square</t>
  </si>
  <si>
    <t>Count</t>
  </si>
  <si>
    <t>RMSE</t>
  </si>
  <si>
    <t>5. Root Mean Squared is 1.0072561, total count is 244 and square root is 247.55384.</t>
  </si>
  <si>
    <t>Moving Average Size Square Root</t>
  </si>
  <si>
    <t>Moving Average total bill</t>
  </si>
  <si>
    <t>Moving Average total billl Square Root</t>
  </si>
  <si>
    <t>Moving Average tip</t>
  </si>
  <si>
    <t>Moving Average tip Square Root</t>
  </si>
  <si>
    <t>4. predicted tip for size 2.25 and total bill around 21.7266667 dollars is 3.1166415, this we get from moving average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</si>
</sst>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Arial Black"/>
      <family val="2"/>
    </font>
    <font>
      <sz val="11"/>
      <color theme="1"/>
      <name val="Algerian"/>
      <family val="5"/>
    </font>
    <font>
      <b/>
      <sz val="11"/>
      <color theme="1"/>
      <name val="Aharoni"/>
      <charset val="177"/>
    </font>
    <font>
      <b/>
      <sz val="11"/>
      <color theme="1"/>
      <name val="Amasis MT Pro Black"/>
      <family val="1"/>
    </font>
    <font>
      <b/>
      <sz val="10.5"/>
      <color rgb="FF4D575D"/>
      <name val="Aptos Black"/>
      <family val="2"/>
    </font>
    <font>
      <b/>
      <sz val="11"/>
      <color theme="1"/>
      <name val="Aptos Black"/>
      <family val="2"/>
    </font>
    <font>
      <b/>
      <sz val="10"/>
      <color theme="1"/>
      <name val="Abad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0" fillId="2" borderId="0" xfId="0" applyFill="1"/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left" vertical="center" indent="2"/>
    </xf>
    <xf numFmtId="0" fontId="1" fillId="0" borderId="3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4" borderId="1" xfId="0" applyFont="1" applyFill="1" applyBorder="1"/>
    <xf numFmtId="0" fontId="4" fillId="3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0" fillId="2" borderId="0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/>
    <xf numFmtId="0" fontId="0" fillId="4" borderId="0" xfId="0" applyFill="1"/>
    <xf numFmtId="0" fontId="6" fillId="0" borderId="0" xfId="0" applyFont="1" applyFill="1" applyBorder="1"/>
    <xf numFmtId="0" fontId="5" fillId="0" borderId="0" xfId="0" applyFont="1"/>
    <xf numFmtId="0" fontId="5" fillId="2" borderId="0" xfId="0" applyFont="1" applyFill="1"/>
    <xf numFmtId="0" fontId="7" fillId="0" borderId="0" xfId="0" applyFont="1" applyAlignment="1">
      <alignment horizontal="left" vertical="center" indent="1"/>
    </xf>
    <xf numFmtId="0" fontId="0" fillId="7" borderId="0" xfId="0" applyFill="1" applyBorder="1" applyAlignment="1"/>
    <xf numFmtId="0" fontId="0" fillId="8" borderId="0" xfId="0" applyFill="1" applyBorder="1" applyAlignment="1"/>
    <xf numFmtId="0" fontId="0" fillId="8" borderId="0" xfId="0" applyFill="1"/>
    <xf numFmtId="0" fontId="0" fillId="8" borderId="0" xfId="0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  <xf numFmtId="0" fontId="0" fillId="0" borderId="5" xfId="0" applyBorder="1"/>
    <xf numFmtId="0" fontId="1" fillId="8" borderId="4" xfId="0" applyFont="1" applyFill="1" applyBorder="1" applyAlignment="1">
      <alignment horizontal="center"/>
    </xf>
    <xf numFmtId="0" fontId="0" fillId="2" borderId="6" xfId="0" applyFill="1" applyBorder="1"/>
    <xf numFmtId="0" fontId="8" fillId="0" borderId="0" xfId="0" applyFont="1"/>
    <xf numFmtId="0" fontId="9" fillId="4" borderId="1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Continuous"/>
    </xf>
    <xf numFmtId="0" fontId="0" fillId="7" borderId="1" xfId="0" applyFill="1" applyBorder="1" applyAlignment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/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</a:t>
            </a:r>
            <a:r>
              <a:rPr lang="en-US" baseline="0"/>
              <a:t> Statistics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 Identify predictive pro'!$M$7:$M$11</c:f>
              <c:strCache>
                <c:ptCount val="5"/>
                <c:pt idx="0">
                  <c:v>Multiple R</c:v>
                </c:pt>
                <c:pt idx="1">
                  <c:v>R Square</c:v>
                </c:pt>
                <c:pt idx="2">
                  <c:v>Adjusted R Square</c:v>
                </c:pt>
                <c:pt idx="3">
                  <c:v>Standard Error</c:v>
                </c:pt>
                <c:pt idx="4">
                  <c:v>Observations</c:v>
                </c:pt>
              </c:strCache>
            </c:strRef>
          </c:xVal>
          <c:yVal>
            <c:numRef>
              <c:f>' Identify predictive pro'!$N$7:$N$11</c:f>
              <c:numCache>
                <c:formatCode>General</c:formatCode>
                <c:ptCount val="5"/>
                <c:pt idx="0">
                  <c:v>0.68498078724882527</c:v>
                </c:pt>
                <c:pt idx="1">
                  <c:v>0.46919867890002043</c:v>
                </c:pt>
                <c:pt idx="2">
                  <c:v>0.45576067077090704</c:v>
                </c:pt>
                <c:pt idx="3">
                  <c:v>1.0207455647998898</c:v>
                </c:pt>
                <c:pt idx="4">
                  <c:v>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3F-4894-9B2F-532923C54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728912"/>
        <c:axId val="849332896"/>
      </c:scatterChart>
      <c:valAx>
        <c:axId val="77472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332896"/>
        <c:crosses val="autoZero"/>
        <c:crossBetween val="midCat"/>
      </c:valAx>
      <c:valAx>
        <c:axId val="8493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2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Residual Output/predictive 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 Identify predictive pro'!$O$32</c:f>
              <c:strCache>
                <c:ptCount val="1"/>
                <c:pt idx="0">
                  <c:v>Residuals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 Identify predictive pro'!$N$33:$N$276</c:f>
              <c:numCache>
                <c:formatCode>General</c:formatCode>
                <c:ptCount val="244"/>
                <c:pt idx="0">
                  <c:v>2.7219675304025595</c:v>
                </c:pt>
                <c:pt idx="1">
                  <c:v>2.234880350893476</c:v>
                </c:pt>
                <c:pt idx="2">
                  <c:v>3.2413290372116004</c:v>
                </c:pt>
                <c:pt idx="3">
                  <c:v>3.3183574035474273</c:v>
                </c:pt>
                <c:pt idx="4">
                  <c:v>3.7884774332469799</c:v>
                </c:pt>
                <c:pt idx="5">
                  <c:v>3.8198600307549624</c:v>
                </c:pt>
                <c:pt idx="6">
                  <c:v>1.9119703451591212</c:v>
                </c:pt>
                <c:pt idx="7">
                  <c:v>3.9698369202812813</c:v>
                </c:pt>
                <c:pt idx="8">
                  <c:v>2.5033886453666785</c:v>
                </c:pt>
                <c:pt idx="9">
                  <c:v>2.4788641225510544</c:v>
                </c:pt>
                <c:pt idx="10">
                  <c:v>2.0534579767877235</c:v>
                </c:pt>
                <c:pt idx="11">
                  <c:v>4.794926119565103</c:v>
                </c:pt>
                <c:pt idx="12">
                  <c:v>2.5392321787125911</c:v>
                </c:pt>
                <c:pt idx="13">
                  <c:v>3.1727899287734882</c:v>
                </c:pt>
                <c:pt idx="14">
                  <c:v>2.5182253408573723</c:v>
                </c:pt>
                <c:pt idx="15">
                  <c:v>3.1202747192673841</c:v>
                </c:pt>
                <c:pt idx="16">
                  <c:v>2.2685820639346499</c:v>
                </c:pt>
                <c:pt idx="17">
                  <c:v>2.7961146230202649</c:v>
                </c:pt>
                <c:pt idx="18">
                  <c:v>2.894900646610596</c:v>
                </c:pt>
                <c:pt idx="19">
                  <c:v>3.1546321853070456</c:v>
                </c:pt>
                <c:pt idx="20">
                  <c:v>2.7223050777799056</c:v>
                </c:pt>
                <c:pt idx="21">
                  <c:v>2.9805004996717948</c:v>
                </c:pt>
                <c:pt idx="22">
                  <c:v>2.5541511030309403</c:v>
                </c:pt>
                <c:pt idx="23">
                  <c:v>5.0999337003827065</c:v>
                </c:pt>
                <c:pt idx="24">
                  <c:v>2.9015227445094682</c:v>
                </c:pt>
                <c:pt idx="25">
                  <c:v>3.0615685540533102</c:v>
                </c:pt>
                <c:pt idx="26">
                  <c:v>2.2931259285064787</c:v>
                </c:pt>
                <c:pt idx="27">
                  <c:v>2.2289848688348455</c:v>
                </c:pt>
                <c:pt idx="28">
                  <c:v>3.0788539094839829</c:v>
                </c:pt>
                <c:pt idx="29">
                  <c:v>2.9201324435102576</c:v>
                </c:pt>
                <c:pt idx="30">
                  <c:v>1.932804093292305</c:v>
                </c:pt>
                <c:pt idx="31">
                  <c:v>3.1125041014396073</c:v>
                </c:pt>
                <c:pt idx="32">
                  <c:v>2.4871802907267351</c:v>
                </c:pt>
                <c:pt idx="33">
                  <c:v>3.3678697706989245</c:v>
                </c:pt>
                <c:pt idx="34">
                  <c:v>2.7090995654945695</c:v>
                </c:pt>
                <c:pt idx="35">
                  <c:v>3.4762807345427347</c:v>
                </c:pt>
                <c:pt idx="36">
                  <c:v>2.7452613044616232</c:v>
                </c:pt>
                <c:pt idx="37">
                  <c:v>2.8383878227868102</c:v>
                </c:pt>
                <c:pt idx="38">
                  <c:v>2.9697550133123389</c:v>
                </c:pt>
                <c:pt idx="39">
                  <c:v>4.1563646172375499</c:v>
                </c:pt>
                <c:pt idx="40">
                  <c:v>2.7197935307684746</c:v>
                </c:pt>
                <c:pt idx="41">
                  <c:v>2.7316553577274902</c:v>
                </c:pt>
                <c:pt idx="42">
                  <c:v>2.3996310488390371</c:v>
                </c:pt>
                <c:pt idx="43">
                  <c:v>1.9978061750138068</c:v>
                </c:pt>
                <c:pt idx="44">
                  <c:v>4.3018612291697345</c:v>
                </c:pt>
                <c:pt idx="45">
                  <c:v>2.8099451805619831</c:v>
                </c:pt>
                <c:pt idx="46">
                  <c:v>3.1815860263064453</c:v>
                </c:pt>
                <c:pt idx="47">
                  <c:v>4.4905114046745371</c:v>
                </c:pt>
                <c:pt idx="48">
                  <c:v>3.9525401988647073</c:v>
                </c:pt>
                <c:pt idx="49">
                  <c:v>2.7863639086238829</c:v>
                </c:pt>
                <c:pt idx="50">
                  <c:v>2.2675759259856747</c:v>
                </c:pt>
                <c:pt idx="51">
                  <c:v>2.0899894424614693</c:v>
                </c:pt>
                <c:pt idx="52">
                  <c:v>4.7524798300765232</c:v>
                </c:pt>
                <c:pt idx="53">
                  <c:v>2.0223306978294309</c:v>
                </c:pt>
                <c:pt idx="54">
                  <c:v>3.845327804448111</c:v>
                </c:pt>
                <c:pt idx="55">
                  <c:v>2.9231352858648654</c:v>
                </c:pt>
                <c:pt idx="56">
                  <c:v>4.8912722380454206</c:v>
                </c:pt>
                <c:pt idx="57">
                  <c:v>3.5577700367164917</c:v>
                </c:pt>
                <c:pt idx="58">
                  <c:v>2.0165504029874644</c:v>
                </c:pt>
                <c:pt idx="59">
                  <c:v>5.9347107269914599</c:v>
                </c:pt>
                <c:pt idx="60">
                  <c:v>2.8701924471466977</c:v>
                </c:pt>
                <c:pt idx="61">
                  <c:v>2.2589658785111357</c:v>
                </c:pt>
                <c:pt idx="62">
                  <c:v>1.9957988836819356</c:v>
                </c:pt>
                <c:pt idx="63">
                  <c:v>3.0311815075680633</c:v>
                </c:pt>
                <c:pt idx="64">
                  <c:v>2.8659974167846971</c:v>
                </c:pt>
                <c:pt idx="65">
                  <c:v>3.1008668852881769</c:v>
                </c:pt>
                <c:pt idx="66">
                  <c:v>2.618292162702573</c:v>
                </c:pt>
                <c:pt idx="67">
                  <c:v>1.1057397820059574</c:v>
                </c:pt>
                <c:pt idx="68">
                  <c:v>2.9401960304879529</c:v>
                </c:pt>
                <c:pt idx="69">
                  <c:v>2.3721559838140176</c:v>
                </c:pt>
                <c:pt idx="70">
                  <c:v>2.1657870600407367</c:v>
                </c:pt>
                <c:pt idx="71">
                  <c:v>2.8515933350721463</c:v>
                </c:pt>
                <c:pt idx="72">
                  <c:v>3.5245532375986732</c:v>
                </c:pt>
                <c:pt idx="73">
                  <c:v>3.3755195989498787</c:v>
                </c:pt>
                <c:pt idx="74">
                  <c:v>2.4560530117684425</c:v>
                </c:pt>
                <c:pt idx="75">
                  <c:v>2.0233561775346103</c:v>
                </c:pt>
                <c:pt idx="76">
                  <c:v>2.6466419891735065</c:v>
                </c:pt>
                <c:pt idx="77">
                  <c:v>3.9542792559875823</c:v>
                </c:pt>
                <c:pt idx="78">
                  <c:v>3.1858366304407513</c:v>
                </c:pt>
                <c:pt idx="79">
                  <c:v>2.669878400435115</c:v>
                </c:pt>
                <c:pt idx="80">
                  <c:v>2.7970142504963786</c:v>
                </c:pt>
                <c:pt idx="81">
                  <c:v>2.6104535951511019</c:v>
                </c:pt>
                <c:pt idx="82">
                  <c:v>1.8486766128183896</c:v>
                </c:pt>
                <c:pt idx="83">
                  <c:v>4.0458784123381744</c:v>
                </c:pt>
                <c:pt idx="84">
                  <c:v>2.5463125354794691</c:v>
                </c:pt>
                <c:pt idx="85">
                  <c:v>4.7086246394571027</c:v>
                </c:pt>
                <c:pt idx="86">
                  <c:v>2.2680535266098847</c:v>
                </c:pt>
                <c:pt idx="87">
                  <c:v>2.7632602373099924</c:v>
                </c:pt>
                <c:pt idx="88">
                  <c:v>3.3697705515579339</c:v>
                </c:pt>
                <c:pt idx="89">
                  <c:v>3.0349164900369088</c:v>
                </c:pt>
                <c:pt idx="90">
                  <c:v>3.6361943885238528</c:v>
                </c:pt>
                <c:pt idx="91">
                  <c:v>3.1006309084946899</c:v>
                </c:pt>
                <c:pt idx="92">
                  <c:v>1.480610814831788</c:v>
                </c:pt>
                <c:pt idx="93">
                  <c:v>2.4776269923746721</c:v>
                </c:pt>
                <c:pt idx="94">
                  <c:v>3.1598003952290128</c:v>
                </c:pt>
                <c:pt idx="95">
                  <c:v>5.0422746072769185</c:v>
                </c:pt>
                <c:pt idx="96">
                  <c:v>3.4767849902222943</c:v>
                </c:pt>
                <c:pt idx="97">
                  <c:v>2.0383274019981714</c:v>
                </c:pt>
                <c:pt idx="98">
                  <c:v>2.8853666900147372</c:v>
                </c:pt>
                <c:pt idx="99">
                  <c:v>2.1545502783381036</c:v>
                </c:pt>
                <c:pt idx="100">
                  <c:v>2.0088313062452361</c:v>
                </c:pt>
                <c:pt idx="101">
                  <c:v>2.3889614098874143</c:v>
                </c:pt>
                <c:pt idx="102">
                  <c:v>5.3444023859636403</c:v>
                </c:pt>
                <c:pt idx="103">
                  <c:v>3.1057498479780108</c:v>
                </c:pt>
                <c:pt idx="104">
                  <c:v>3.0399253049558079</c:v>
                </c:pt>
                <c:pt idx="105">
                  <c:v>2.4051697645273582</c:v>
                </c:pt>
                <c:pt idx="106">
                  <c:v>2.8890574646971778</c:v>
                </c:pt>
                <c:pt idx="107">
                  <c:v>3.3342718788885128</c:v>
                </c:pt>
                <c:pt idx="108">
                  <c:v>2.7524891058606737</c:v>
                </c:pt>
                <c:pt idx="109">
                  <c:v>2.3407733863060347</c:v>
                </c:pt>
                <c:pt idx="110">
                  <c:v>2.3525507337904914</c:v>
                </c:pt>
                <c:pt idx="111">
                  <c:v>1.575681737417395</c:v>
                </c:pt>
                <c:pt idx="112">
                  <c:v>4.8505150342675698</c:v>
                </c:pt>
                <c:pt idx="113">
                  <c:v>3.3438251772405758</c:v>
                </c:pt>
                <c:pt idx="114">
                  <c:v>3.7193019135665848</c:v>
                </c:pt>
                <c:pt idx="115">
                  <c:v>2.7521515584833276</c:v>
                </c:pt>
                <c:pt idx="116">
                  <c:v>4.2575284379261058</c:v>
                </c:pt>
                <c:pt idx="117">
                  <c:v>2.0782047816778668</c:v>
                </c:pt>
                <c:pt idx="118">
                  <c:v>2.2461034378771414</c:v>
                </c:pt>
                <c:pt idx="119">
                  <c:v>3.6946299461187873</c:v>
                </c:pt>
                <c:pt idx="120">
                  <c:v>2.1416579090216663</c:v>
                </c:pt>
                <c:pt idx="121">
                  <c:v>2.3394852747520192</c:v>
                </c:pt>
                <c:pt idx="122">
                  <c:v>2.3840733845453386</c:v>
                </c:pt>
                <c:pt idx="123">
                  <c:v>2.5434827828468967</c:v>
                </c:pt>
                <c:pt idx="124">
                  <c:v>2.2508196922647619</c:v>
                </c:pt>
                <c:pt idx="125">
                  <c:v>4.5838086839886927</c:v>
                </c:pt>
                <c:pt idx="126">
                  <c:v>1.8426473808465538</c:v>
                </c:pt>
                <c:pt idx="127">
                  <c:v>2.4432428712796606</c:v>
                </c:pt>
                <c:pt idx="128">
                  <c:v>2.14706209573712</c:v>
                </c:pt>
                <c:pt idx="129">
                  <c:v>3.3663157536689798</c:v>
                </c:pt>
                <c:pt idx="130">
                  <c:v>2.8387203075119132</c:v>
                </c:pt>
                <c:pt idx="131">
                  <c:v>2.9856121258559689</c:v>
                </c:pt>
                <c:pt idx="132">
                  <c:v>2.1272538273091155</c:v>
                </c:pt>
                <c:pt idx="133">
                  <c:v>2.2300681729592329</c:v>
                </c:pt>
                <c:pt idx="134">
                  <c:v>2.7960186994736422</c:v>
                </c:pt>
                <c:pt idx="135">
                  <c:v>1.8763490938877276</c:v>
                </c:pt>
                <c:pt idx="136">
                  <c:v>2.0480207535970982</c:v>
                </c:pt>
                <c:pt idx="137">
                  <c:v>2.4083425888112719</c:v>
                </c:pt>
                <c:pt idx="138">
                  <c:v>2.4725359486281175</c:v>
                </c:pt>
                <c:pt idx="139">
                  <c:v>2.3149607519363946</c:v>
                </c:pt>
                <c:pt idx="140">
                  <c:v>2.721501880149245</c:v>
                </c:pt>
                <c:pt idx="141">
                  <c:v>4.9736266149558013</c:v>
                </c:pt>
                <c:pt idx="142">
                  <c:v>5.4487068516067634</c:v>
                </c:pt>
                <c:pt idx="143">
                  <c:v>4.3244146926695892</c:v>
                </c:pt>
                <c:pt idx="144">
                  <c:v>2.6234037888867476</c:v>
                </c:pt>
                <c:pt idx="145">
                  <c:v>1.8612570798473433</c:v>
                </c:pt>
                <c:pt idx="146">
                  <c:v>3.0066818507826394</c:v>
                </c:pt>
                <c:pt idx="147">
                  <c:v>2.1932813887357963</c:v>
                </c:pt>
                <c:pt idx="148">
                  <c:v>1.9614969914145797</c:v>
                </c:pt>
                <c:pt idx="149">
                  <c:v>1.7473790422166282</c:v>
                </c:pt>
                <c:pt idx="150">
                  <c:v>2.4118933102468492</c:v>
                </c:pt>
                <c:pt idx="151">
                  <c:v>2.3232277277595919</c:v>
                </c:pt>
                <c:pt idx="152">
                  <c:v>2.8876099581400947</c:v>
                </c:pt>
                <c:pt idx="153">
                  <c:v>3.7500594658181861</c:v>
                </c:pt>
                <c:pt idx="154">
                  <c:v>3.2991855463617066</c:v>
                </c:pt>
                <c:pt idx="155">
                  <c:v>4.4594470127876953</c:v>
                </c:pt>
                <c:pt idx="156">
                  <c:v>6.3276572744560777</c:v>
                </c:pt>
                <c:pt idx="157">
                  <c:v>3.8271507192254646</c:v>
                </c:pt>
                <c:pt idx="158">
                  <c:v>2.3823972144939143</c:v>
                </c:pt>
                <c:pt idx="159">
                  <c:v>2.9897992585338296</c:v>
                </c:pt>
                <c:pt idx="160">
                  <c:v>3.4623679481733607</c:v>
                </c:pt>
                <c:pt idx="161">
                  <c:v>2.2788949365159628</c:v>
                </c:pt>
                <c:pt idx="162">
                  <c:v>2.8232135799187708</c:v>
                </c:pt>
                <c:pt idx="163">
                  <c:v>2.3873687874312246</c:v>
                </c:pt>
                <c:pt idx="164">
                  <c:v>2.6953534874274094</c:v>
                </c:pt>
                <c:pt idx="165">
                  <c:v>3.5724100952225291</c:v>
                </c:pt>
                <c:pt idx="166">
                  <c:v>3.0429281473104153</c:v>
                </c:pt>
                <c:pt idx="167">
                  <c:v>4.4254270941253804</c:v>
                </c:pt>
                <c:pt idx="168">
                  <c:v>1.989884059867101</c:v>
                </c:pt>
                <c:pt idx="169">
                  <c:v>1.9936570633771971</c:v>
                </c:pt>
                <c:pt idx="170">
                  <c:v>5.923813743313076</c:v>
                </c:pt>
                <c:pt idx="171">
                  <c:v>2.4476160540159388</c:v>
                </c:pt>
                <c:pt idx="172">
                  <c:v>1.6929331231690719</c:v>
                </c:pt>
                <c:pt idx="173">
                  <c:v>4.0133302818781491</c:v>
                </c:pt>
                <c:pt idx="174">
                  <c:v>2.5956242129595539</c:v>
                </c:pt>
                <c:pt idx="175">
                  <c:v>4.11237162401817</c:v>
                </c:pt>
                <c:pt idx="176">
                  <c:v>2.6965520568546237</c:v>
                </c:pt>
                <c:pt idx="177">
                  <c:v>2.3749035076189347</c:v>
                </c:pt>
                <c:pt idx="178">
                  <c:v>1.9492420433059132</c:v>
                </c:pt>
                <c:pt idx="179">
                  <c:v>4.275554025829825</c:v>
                </c:pt>
                <c:pt idx="180">
                  <c:v>4.6270797635110412</c:v>
                </c:pt>
                <c:pt idx="181">
                  <c:v>3.2096805342276875</c:v>
                </c:pt>
                <c:pt idx="182">
                  <c:v>5.461538584498653</c:v>
                </c:pt>
                <c:pt idx="183">
                  <c:v>3.5442277561134725</c:v>
                </c:pt>
                <c:pt idx="184">
                  <c:v>4.833958545324041</c:v>
                </c:pt>
                <c:pt idx="185">
                  <c:v>3.5607842450570004</c:v>
                </c:pt>
                <c:pt idx="186">
                  <c:v>3.1899351528711342</c:v>
                </c:pt>
                <c:pt idx="187">
                  <c:v>4.4066772637915639</c:v>
                </c:pt>
                <c:pt idx="188">
                  <c:v>2.9305411615520303</c:v>
                </c:pt>
                <c:pt idx="189">
                  <c:v>3.3628053820077195</c:v>
                </c:pt>
                <c:pt idx="190">
                  <c:v>2.4890368637993401</c:v>
                </c:pt>
                <c:pt idx="191">
                  <c:v>2.8665594968834647</c:v>
                </c:pt>
                <c:pt idx="192">
                  <c:v>3.645940040267992</c:v>
                </c:pt>
                <c:pt idx="193">
                  <c:v>2.4234869029968689</c:v>
                </c:pt>
                <c:pt idx="194">
                  <c:v>2.5272444995245102</c:v>
                </c:pt>
                <c:pt idx="195">
                  <c:v>1.7520952966042485</c:v>
                </c:pt>
                <c:pt idx="196">
                  <c:v>1.938655951949525</c:v>
                </c:pt>
                <c:pt idx="197">
                  <c:v>5.4139732774405882</c:v>
                </c:pt>
                <c:pt idx="198">
                  <c:v>2.224205649289611</c:v>
                </c:pt>
                <c:pt idx="199">
                  <c:v>2.2376664801246378</c:v>
                </c:pt>
                <c:pt idx="200">
                  <c:v>2.90297655440021</c:v>
                </c:pt>
                <c:pt idx="201">
                  <c:v>2.1996811264739864</c:v>
                </c:pt>
                <c:pt idx="202">
                  <c:v>2.224205649289611</c:v>
                </c:pt>
                <c:pt idx="203">
                  <c:v>2.5449109476477756</c:v>
                </c:pt>
                <c:pt idx="204">
                  <c:v>3.2494678320726651</c:v>
                </c:pt>
                <c:pt idx="205">
                  <c:v>2.7263333217535282</c:v>
                </c:pt>
                <c:pt idx="206">
                  <c:v>3.6392601179499113</c:v>
                </c:pt>
                <c:pt idx="207">
                  <c:v>4.9591863012271489</c:v>
                </c:pt>
                <c:pt idx="208">
                  <c:v>3.2456062964012555</c:v>
                </c:pt>
                <c:pt idx="209">
                  <c:v>2.1945695002898122</c:v>
                </c:pt>
                <c:pt idx="210">
                  <c:v>3.9665681724507444</c:v>
                </c:pt>
                <c:pt idx="211">
                  <c:v>3.7480521744863147</c:v>
                </c:pt>
                <c:pt idx="212">
                  <c:v>5.940370232256603</c:v>
                </c:pt>
                <c:pt idx="213">
                  <c:v>2.2426752950435369</c:v>
                </c:pt>
                <c:pt idx="214">
                  <c:v>3.8229387205174037</c:v>
                </c:pt>
                <c:pt idx="215">
                  <c:v>2.2077750125751487</c:v>
                </c:pt>
                <c:pt idx="216">
                  <c:v>4.1360464907698269</c:v>
                </c:pt>
                <c:pt idx="217">
                  <c:v>2.0495641837008045</c:v>
                </c:pt>
                <c:pt idx="218">
                  <c:v>1.6864125958540588</c:v>
                </c:pt>
                <c:pt idx="219">
                  <c:v>4.1835787613527184</c:v>
                </c:pt>
                <c:pt idx="220">
                  <c:v>2.1630674319725856</c:v>
                </c:pt>
                <c:pt idx="221">
                  <c:v>2.3165620064593089</c:v>
                </c:pt>
                <c:pt idx="222">
                  <c:v>1.6505639998559036</c:v>
                </c:pt>
                <c:pt idx="223">
                  <c:v>2.8085169376749408</c:v>
                </c:pt>
                <c:pt idx="224">
                  <c:v>2.281917042540611</c:v>
                </c:pt>
                <c:pt idx="225">
                  <c:v>2.5853885065536533</c:v>
                </c:pt>
                <c:pt idx="226">
                  <c:v>2.0024594642438123</c:v>
                </c:pt>
                <c:pt idx="227">
                  <c:v>3.31058678571965</c:v>
                </c:pt>
                <c:pt idx="228">
                  <c:v>2.2846366706087622</c:v>
                </c:pt>
                <c:pt idx="229">
                  <c:v>3.0774523216522902</c:v>
                </c:pt>
                <c:pt idx="230">
                  <c:v>3.5707210095118</c:v>
                </c:pt>
                <c:pt idx="231">
                  <c:v>2.6111166614487349</c:v>
                </c:pt>
                <c:pt idx="232">
                  <c:v>2.1271137740622521</c:v>
                </c:pt>
                <c:pt idx="233">
                  <c:v>2.0478807003502348</c:v>
                </c:pt>
                <c:pt idx="234">
                  <c:v>2.4212050294452663</c:v>
                </c:pt>
                <c:pt idx="235">
                  <c:v>1.9818531389235536</c:v>
                </c:pt>
                <c:pt idx="236">
                  <c:v>2.1448325223307299</c:v>
                </c:pt>
                <c:pt idx="237">
                  <c:v>4.0530290475618127</c:v>
                </c:pt>
                <c:pt idx="238">
                  <c:v>4.6211319813071983</c:v>
                </c:pt>
                <c:pt idx="239">
                  <c:v>3.9450764206721702</c:v>
                </c:pt>
                <c:pt idx="240">
                  <c:v>3.5547372656794418</c:v>
                </c:pt>
                <c:pt idx="241">
                  <c:v>3.094686155997413</c:v>
                </c:pt>
                <c:pt idx="242">
                  <c:v>2.7128725690046656</c:v>
                </c:pt>
                <c:pt idx="243">
                  <c:v>2.7325899765382893</c:v>
                </c:pt>
              </c:numCache>
            </c:numRef>
          </c:xVal>
          <c:yVal>
            <c:numRef>
              <c:f>' Identify predictive pro'!$O$33:$O$276</c:f>
              <c:numCache>
                <c:formatCode>General</c:formatCode>
                <c:ptCount val="244"/>
                <c:pt idx="0">
                  <c:v>-1.7119675304025594</c:v>
                </c:pt>
                <c:pt idx="1">
                  <c:v>-0.57488035089347611</c:v>
                </c:pt>
                <c:pt idx="2">
                  <c:v>0.25867096278839963</c:v>
                </c:pt>
                <c:pt idx="3">
                  <c:v>-8.3574035474272002E-3</c:v>
                </c:pt>
                <c:pt idx="4">
                  <c:v>-0.17847743324698007</c:v>
                </c:pt>
                <c:pt idx="5">
                  <c:v>0.89013996924503758</c:v>
                </c:pt>
                <c:pt idx="6">
                  <c:v>8.8029654840878768E-2</c:v>
                </c:pt>
                <c:pt idx="7">
                  <c:v>-0.84983692028128122</c:v>
                </c:pt>
                <c:pt idx="8">
                  <c:v>-0.54338864536667852</c:v>
                </c:pt>
                <c:pt idx="9">
                  <c:v>0.75113587744894561</c:v>
                </c:pt>
                <c:pt idx="10">
                  <c:v>-0.3434579767877235</c:v>
                </c:pt>
                <c:pt idx="11">
                  <c:v>0.20507388043489705</c:v>
                </c:pt>
                <c:pt idx="12">
                  <c:v>-0.96923217871259104</c:v>
                </c:pt>
                <c:pt idx="13">
                  <c:v>-0.1727899287734882</c:v>
                </c:pt>
                <c:pt idx="14">
                  <c:v>0.50177465914262775</c:v>
                </c:pt>
                <c:pt idx="15">
                  <c:v>0.79972528073261584</c:v>
                </c:pt>
                <c:pt idx="16">
                  <c:v>-0.59858206393464997</c:v>
                </c:pt>
                <c:pt idx="17">
                  <c:v>0.91388537697973504</c:v>
                </c:pt>
                <c:pt idx="18">
                  <c:v>0.60509935338940402</c:v>
                </c:pt>
                <c:pt idx="19">
                  <c:v>0.1953678146929545</c:v>
                </c:pt>
                <c:pt idx="20">
                  <c:v>1.3576949222200945</c:v>
                </c:pt>
                <c:pt idx="21">
                  <c:v>-0.23050049967179476</c:v>
                </c:pt>
                <c:pt idx="22">
                  <c:v>-0.3241511030309403</c:v>
                </c:pt>
                <c:pt idx="23">
                  <c:v>2.4800662996172935</c:v>
                </c:pt>
                <c:pt idx="24">
                  <c:v>0.27847725549053193</c:v>
                </c:pt>
                <c:pt idx="25">
                  <c:v>-0.72156855405331033</c:v>
                </c:pt>
                <c:pt idx="26">
                  <c:v>-0.29312592850647867</c:v>
                </c:pt>
                <c:pt idx="27">
                  <c:v>-0.22898486883484548</c:v>
                </c:pt>
                <c:pt idx="28">
                  <c:v>1.221146090516017</c:v>
                </c:pt>
                <c:pt idx="29">
                  <c:v>7.986755648974242E-2</c:v>
                </c:pt>
                <c:pt idx="30">
                  <c:v>-0.482804093292305</c:v>
                </c:pt>
                <c:pt idx="31">
                  <c:v>-0.61250410143960732</c:v>
                </c:pt>
                <c:pt idx="32">
                  <c:v>0.51281970927326492</c:v>
                </c:pt>
                <c:pt idx="33">
                  <c:v>-0.91786977069892428</c:v>
                </c:pt>
                <c:pt idx="34">
                  <c:v>0.56090043450543048</c:v>
                </c:pt>
                <c:pt idx="35">
                  <c:v>0.12371926545726541</c:v>
                </c:pt>
                <c:pt idx="36">
                  <c:v>-0.7452613044616232</c:v>
                </c:pt>
                <c:pt idx="37">
                  <c:v>0.23161217721318961</c:v>
                </c:pt>
                <c:pt idx="38">
                  <c:v>-0.65975501331233888</c:v>
                </c:pt>
                <c:pt idx="39">
                  <c:v>0.84363538276245009</c:v>
                </c:pt>
                <c:pt idx="40">
                  <c:v>-0.47979353076847442</c:v>
                </c:pt>
                <c:pt idx="41">
                  <c:v>-0.19165535772749021</c:v>
                </c:pt>
                <c:pt idx="42">
                  <c:v>0.66036895116096295</c:v>
                </c:pt>
                <c:pt idx="43">
                  <c:v>-0.67780617501380669</c:v>
                </c:pt>
                <c:pt idx="44">
                  <c:v>1.2981387708302652</c:v>
                </c:pt>
                <c:pt idx="45">
                  <c:v>0.19005481943801694</c:v>
                </c:pt>
                <c:pt idx="46">
                  <c:v>1.8184139736935547</c:v>
                </c:pt>
                <c:pt idx="47">
                  <c:v>1.5094885953254629</c:v>
                </c:pt>
                <c:pt idx="48">
                  <c:v>-1.9025401988647075</c:v>
                </c:pt>
                <c:pt idx="49">
                  <c:v>0.21363609137611705</c:v>
                </c:pt>
                <c:pt idx="50">
                  <c:v>0.2324240740143253</c:v>
                </c:pt>
                <c:pt idx="51">
                  <c:v>0.51001055753853075</c:v>
                </c:pt>
                <c:pt idx="52">
                  <c:v>0.44752016992347698</c:v>
                </c:pt>
                <c:pt idx="53">
                  <c:v>-0.46233069782943081</c:v>
                </c:pt>
                <c:pt idx="54">
                  <c:v>0.4946721955518889</c:v>
                </c:pt>
                <c:pt idx="55">
                  <c:v>0.58686471413513441</c:v>
                </c:pt>
                <c:pt idx="56">
                  <c:v>-1.8912722380454206</c:v>
                </c:pt>
                <c:pt idx="57">
                  <c:v>-2.0577700367164917</c:v>
                </c:pt>
                <c:pt idx="58">
                  <c:v>-0.25655040298746434</c:v>
                </c:pt>
                <c:pt idx="59">
                  <c:v>0.79528927300854058</c:v>
                </c:pt>
                <c:pt idx="60">
                  <c:v>0.33980755285330222</c:v>
                </c:pt>
                <c:pt idx="61">
                  <c:v>-0.25896587851113573</c:v>
                </c:pt>
                <c:pt idx="62">
                  <c:v>-1.5798883681935605E-2</c:v>
                </c:pt>
                <c:pt idx="63">
                  <c:v>0.72881849243193653</c:v>
                </c:pt>
                <c:pt idx="64">
                  <c:v>-0.22599741678469698</c:v>
                </c:pt>
                <c:pt idx="65">
                  <c:v>4.9133114711823023E-2</c:v>
                </c:pt>
                <c:pt idx="66">
                  <c:v>-0.14829216270257284</c:v>
                </c:pt>
                <c:pt idx="67">
                  <c:v>-0.10573978200595735</c:v>
                </c:pt>
                <c:pt idx="68">
                  <c:v>-0.93019603048795307</c:v>
                </c:pt>
                <c:pt idx="69">
                  <c:v>-0.28215598381401774</c:v>
                </c:pt>
                <c:pt idx="70">
                  <c:v>-0.19578706004073676</c:v>
                </c:pt>
                <c:pt idx="71">
                  <c:v>0.1484066649278537</c:v>
                </c:pt>
                <c:pt idx="72">
                  <c:v>-0.3845532375986731</c:v>
                </c:pt>
                <c:pt idx="73">
                  <c:v>1.6244804010501213</c:v>
                </c:pt>
                <c:pt idx="74">
                  <c:v>-0.25605301176844231</c:v>
                </c:pt>
                <c:pt idx="75">
                  <c:v>-0.77335617753461028</c:v>
                </c:pt>
                <c:pt idx="76">
                  <c:v>0.43335801082649361</c:v>
                </c:pt>
                <c:pt idx="77">
                  <c:v>4.5720744012417658E-2</c:v>
                </c:pt>
                <c:pt idx="78">
                  <c:v>-0.18583663044075127</c:v>
                </c:pt>
                <c:pt idx="79">
                  <c:v>4.0121599564884924E-2</c:v>
                </c:pt>
                <c:pt idx="80">
                  <c:v>0.20298574950362136</c:v>
                </c:pt>
                <c:pt idx="81">
                  <c:v>0.78954640484889804</c:v>
                </c:pt>
                <c:pt idx="82">
                  <c:v>-1.8676612818389504E-2</c:v>
                </c:pt>
                <c:pt idx="83">
                  <c:v>0.95412158766182564</c:v>
                </c:pt>
                <c:pt idx="84">
                  <c:v>-0.51631253547946931</c:v>
                </c:pt>
                <c:pt idx="85">
                  <c:v>0.46137536054289718</c:v>
                </c:pt>
                <c:pt idx="86">
                  <c:v>-0.26805352660988468</c:v>
                </c:pt>
                <c:pt idx="87">
                  <c:v>1.2367397626900076</c:v>
                </c:pt>
                <c:pt idx="88">
                  <c:v>2.4802294484420657</c:v>
                </c:pt>
                <c:pt idx="89">
                  <c:v>-3.4916490036908776E-2</c:v>
                </c:pt>
                <c:pt idx="90">
                  <c:v>-0.63619438852385279</c:v>
                </c:pt>
                <c:pt idx="91">
                  <c:v>0.39936909150531008</c:v>
                </c:pt>
                <c:pt idx="92">
                  <c:v>-0.48061081483178802</c:v>
                </c:pt>
                <c:pt idx="93">
                  <c:v>1.8223730076253277</c:v>
                </c:pt>
                <c:pt idx="94">
                  <c:v>9.0199604770987207E-2</c:v>
                </c:pt>
                <c:pt idx="95">
                  <c:v>-0.31227460727691803</c:v>
                </c:pt>
                <c:pt idx="96">
                  <c:v>0.52321500977770574</c:v>
                </c:pt>
                <c:pt idx="97">
                  <c:v>-0.53832740199817142</c:v>
                </c:pt>
                <c:pt idx="98">
                  <c:v>0.11463330998526278</c:v>
                </c:pt>
                <c:pt idx="99">
                  <c:v>-0.65455027833810364</c:v>
                </c:pt>
                <c:pt idx="100">
                  <c:v>0.49116869375476391</c:v>
                </c:pt>
                <c:pt idx="101">
                  <c:v>0.61103859011258566</c:v>
                </c:pt>
                <c:pt idx="102">
                  <c:v>-2.8444023859636403</c:v>
                </c:pt>
                <c:pt idx="103">
                  <c:v>0.37425015202198919</c:v>
                </c:pt>
                <c:pt idx="104">
                  <c:v>1.0400746950441921</c:v>
                </c:pt>
                <c:pt idx="105">
                  <c:v>-0.7651697645273583</c:v>
                </c:pt>
                <c:pt idx="106">
                  <c:v>1.1709425353028218</c:v>
                </c:pt>
                <c:pt idx="107">
                  <c:v>0.95572812111148719</c:v>
                </c:pt>
                <c:pt idx="108">
                  <c:v>1.007510894139326</c:v>
                </c:pt>
                <c:pt idx="109">
                  <c:v>1.6592266136939653</c:v>
                </c:pt>
                <c:pt idx="110">
                  <c:v>0.6474492662095086</c:v>
                </c:pt>
                <c:pt idx="111">
                  <c:v>-0.57568173741739503</c:v>
                </c:pt>
                <c:pt idx="112">
                  <c:v>-0.8505150342675698</c:v>
                </c:pt>
                <c:pt idx="113">
                  <c:v>-0.793825177240576</c:v>
                </c:pt>
                <c:pt idx="114">
                  <c:v>0.28069808643341521</c:v>
                </c:pt>
                <c:pt idx="115">
                  <c:v>0.7478484415166724</c:v>
                </c:pt>
                <c:pt idx="116">
                  <c:v>0.81247156207389448</c:v>
                </c:pt>
                <c:pt idx="117">
                  <c:v>-0.57820478167786682</c:v>
                </c:pt>
                <c:pt idx="118">
                  <c:v>-0.44610343787714135</c:v>
                </c:pt>
                <c:pt idx="119">
                  <c:v>-0.77462994611878733</c:v>
                </c:pt>
                <c:pt idx="120">
                  <c:v>0.16834209097833375</c:v>
                </c:pt>
                <c:pt idx="121">
                  <c:v>-0.65948527475201923</c:v>
                </c:pt>
                <c:pt idx="122">
                  <c:v>0.11592661545466143</c:v>
                </c:pt>
                <c:pt idx="123">
                  <c:v>-0.54348278284689666</c:v>
                </c:pt>
                <c:pt idx="124">
                  <c:v>0.26918030773523816</c:v>
                </c:pt>
                <c:pt idx="125">
                  <c:v>-0.3838086839886925</c:v>
                </c:pt>
                <c:pt idx="126">
                  <c:v>-0.36264738084655379</c:v>
                </c:pt>
                <c:pt idx="127">
                  <c:v>-0.44324287127966056</c:v>
                </c:pt>
                <c:pt idx="128">
                  <c:v>-0.14706209573712004</c:v>
                </c:pt>
                <c:pt idx="129">
                  <c:v>-1.1863157536689797</c:v>
                </c:pt>
                <c:pt idx="130">
                  <c:v>-1.3387203075119132</c:v>
                </c:pt>
                <c:pt idx="131">
                  <c:v>-0.15561212585596884</c:v>
                </c:pt>
                <c:pt idx="132">
                  <c:v>-0.6272538273091155</c:v>
                </c:pt>
                <c:pt idx="133">
                  <c:v>-0.23006817295923288</c:v>
                </c:pt>
                <c:pt idx="134">
                  <c:v>0.45398130052635777</c:v>
                </c:pt>
                <c:pt idx="135">
                  <c:v>-0.62634909388772764</c:v>
                </c:pt>
                <c:pt idx="136">
                  <c:v>-4.8020753597098231E-2</c:v>
                </c:pt>
                <c:pt idx="137">
                  <c:v>-0.40834258881127194</c:v>
                </c:pt>
                <c:pt idx="138">
                  <c:v>-0.47253594862811754</c:v>
                </c:pt>
                <c:pt idx="139">
                  <c:v>0.43503924806360539</c:v>
                </c:pt>
                <c:pt idx="140">
                  <c:v>0.77849811985075501</c:v>
                </c:pt>
                <c:pt idx="141">
                  <c:v>1.7263733850441989</c:v>
                </c:pt>
                <c:pt idx="142">
                  <c:v>-0.44870685160676338</c:v>
                </c:pt>
                <c:pt idx="143">
                  <c:v>0.67558530733041078</c:v>
                </c:pt>
                <c:pt idx="144">
                  <c:v>-0.32340378888674781</c:v>
                </c:pt>
                <c:pt idx="145">
                  <c:v>-0.36125707984734334</c:v>
                </c:pt>
                <c:pt idx="146">
                  <c:v>-1.6466818507826393</c:v>
                </c:pt>
                <c:pt idx="147">
                  <c:v>-0.56328138873579636</c:v>
                </c:pt>
                <c:pt idx="148">
                  <c:v>-0.23149699141457969</c:v>
                </c:pt>
                <c:pt idx="149">
                  <c:v>0.25262095778337179</c:v>
                </c:pt>
                <c:pt idx="150">
                  <c:v>8.8106689753150835E-2</c:v>
                </c:pt>
                <c:pt idx="151">
                  <c:v>-0.32322772775959185</c:v>
                </c:pt>
                <c:pt idx="152">
                  <c:v>-0.14760995814009448</c:v>
                </c:pt>
                <c:pt idx="153">
                  <c:v>-1.7500594658181861</c:v>
                </c:pt>
                <c:pt idx="154">
                  <c:v>-1.2991855463617066</c:v>
                </c:pt>
                <c:pt idx="155">
                  <c:v>0.68055298721230439</c:v>
                </c:pt>
                <c:pt idx="156">
                  <c:v>-1.3276572744560777</c:v>
                </c:pt>
                <c:pt idx="157">
                  <c:v>-7.715071922546457E-2</c:v>
                </c:pt>
                <c:pt idx="158">
                  <c:v>0.22760278550608559</c:v>
                </c:pt>
                <c:pt idx="159">
                  <c:v>-0.98979925853382955</c:v>
                </c:pt>
                <c:pt idx="160">
                  <c:v>3.7632051826639312E-2</c:v>
                </c:pt>
                <c:pt idx="161">
                  <c:v>0.22110506348403725</c:v>
                </c:pt>
                <c:pt idx="162">
                  <c:v>-0.82321357991877075</c:v>
                </c:pt>
                <c:pt idx="163">
                  <c:v>-0.3873687874312246</c:v>
                </c:pt>
                <c:pt idx="164">
                  <c:v>0.30464651257259057</c:v>
                </c:pt>
                <c:pt idx="165">
                  <c:v>-9.2410095222529076E-2</c:v>
                </c:pt>
                <c:pt idx="166">
                  <c:v>-0.80292814731041506</c:v>
                </c:pt>
                <c:pt idx="167">
                  <c:v>7.4572905874619622E-2</c:v>
                </c:pt>
                <c:pt idx="168">
                  <c:v>-0.37988405986710094</c:v>
                </c:pt>
                <c:pt idx="169">
                  <c:v>6.3429366228029416E-3</c:v>
                </c:pt>
                <c:pt idx="170">
                  <c:v>4.076186256686924</c:v>
                </c:pt>
                <c:pt idx="171">
                  <c:v>0.7123839459840613</c:v>
                </c:pt>
                <c:pt idx="172">
                  <c:v>3.4570668768309285</c:v>
                </c:pt>
                <c:pt idx="173">
                  <c:v>-0.83333028187814895</c:v>
                </c:pt>
                <c:pt idx="174">
                  <c:v>1.4043757870404461</c:v>
                </c:pt>
                <c:pt idx="175">
                  <c:v>-1.0023716240181701</c:v>
                </c:pt>
                <c:pt idx="176">
                  <c:v>-0.69655205685462374</c:v>
                </c:pt>
                <c:pt idx="177">
                  <c:v>-0.37490350761893465</c:v>
                </c:pt>
                <c:pt idx="178">
                  <c:v>2.0507579566940866</c:v>
                </c:pt>
                <c:pt idx="179">
                  <c:v>-0.7255540258298252</c:v>
                </c:pt>
                <c:pt idx="180">
                  <c:v>-0.94707976351104106</c:v>
                </c:pt>
                <c:pt idx="181">
                  <c:v>2.4403194657723128</c:v>
                </c:pt>
                <c:pt idx="182">
                  <c:v>-1.961538584498653</c:v>
                </c:pt>
                <c:pt idx="183">
                  <c:v>2.9557722438865275</c:v>
                </c:pt>
                <c:pt idx="184">
                  <c:v>-1.833958545324041</c:v>
                </c:pt>
                <c:pt idx="185">
                  <c:v>1.4392157549429996</c:v>
                </c:pt>
                <c:pt idx="186">
                  <c:v>0.31006484712886584</c:v>
                </c:pt>
                <c:pt idx="187">
                  <c:v>-2.4066772637915639</c:v>
                </c:pt>
                <c:pt idx="188">
                  <c:v>0.56945883844796974</c:v>
                </c:pt>
                <c:pt idx="189">
                  <c:v>0.6371946179922805</c:v>
                </c:pt>
                <c:pt idx="190">
                  <c:v>-0.98903686379934008</c:v>
                </c:pt>
                <c:pt idx="191">
                  <c:v>1.3234405031165357</c:v>
                </c:pt>
                <c:pt idx="192">
                  <c:v>-1.085940040267992</c:v>
                </c:pt>
                <c:pt idx="193">
                  <c:v>-0.40348690299686885</c:v>
                </c:pt>
                <c:pt idx="194">
                  <c:v>1.4727555004754898</c:v>
                </c:pt>
                <c:pt idx="195">
                  <c:v>-0.31209529660424851</c:v>
                </c:pt>
                <c:pt idx="196">
                  <c:v>6.1344048050474997E-2</c:v>
                </c:pt>
                <c:pt idx="197">
                  <c:v>-0.41397327744058821</c:v>
                </c:pt>
                <c:pt idx="198">
                  <c:v>-0.22420564928961095</c:v>
                </c:pt>
                <c:pt idx="199">
                  <c:v>-0.23766648012463776</c:v>
                </c:pt>
                <c:pt idx="200">
                  <c:v>1.09702344559979</c:v>
                </c:pt>
                <c:pt idx="201">
                  <c:v>-0.18968112647398661</c:v>
                </c:pt>
                <c:pt idx="202">
                  <c:v>-0.22420564928961095</c:v>
                </c:pt>
                <c:pt idx="203">
                  <c:v>-4.491094764777559E-2</c:v>
                </c:pt>
                <c:pt idx="204">
                  <c:v>0.7505321679273349</c:v>
                </c:pt>
                <c:pt idx="205">
                  <c:v>0.50366667824647182</c:v>
                </c:pt>
                <c:pt idx="206">
                  <c:v>-0.22926011794991119</c:v>
                </c:pt>
                <c:pt idx="207">
                  <c:v>-1.9591863012271489</c:v>
                </c:pt>
                <c:pt idx="208">
                  <c:v>-1.2156062964012557</c:v>
                </c:pt>
                <c:pt idx="209">
                  <c:v>3.5430499710187746E-2</c:v>
                </c:pt>
                <c:pt idx="210">
                  <c:v>-1.9665681724507444</c:v>
                </c:pt>
                <c:pt idx="211">
                  <c:v>1.4119478255136855</c:v>
                </c:pt>
                <c:pt idx="212">
                  <c:v>3.059629767743397</c:v>
                </c:pt>
                <c:pt idx="213">
                  <c:v>0.25732470495646309</c:v>
                </c:pt>
                <c:pt idx="214">
                  <c:v>2.6770612794825963</c:v>
                </c:pt>
                <c:pt idx="215">
                  <c:v>-1.1077750125751487</c:v>
                </c:pt>
                <c:pt idx="216">
                  <c:v>-1.1360464907698269</c:v>
                </c:pt>
                <c:pt idx="217">
                  <c:v>-0.54956418370080451</c:v>
                </c:pt>
                <c:pt idx="218">
                  <c:v>-0.24641259585405884</c:v>
                </c:pt>
                <c:pt idx="219">
                  <c:v>-1.0935787613527186</c:v>
                </c:pt>
                <c:pt idx="220">
                  <c:v>3.6932568027414625E-2</c:v>
                </c:pt>
                <c:pt idx="221">
                  <c:v>1.1634379935406911</c:v>
                </c:pt>
                <c:pt idx="222">
                  <c:v>0.2694360001440963</c:v>
                </c:pt>
                <c:pt idx="223">
                  <c:v>0.19148306232505918</c:v>
                </c:pt>
                <c:pt idx="224">
                  <c:v>-0.70191704254061094</c:v>
                </c:pt>
                <c:pt idx="225">
                  <c:v>-8.5388506553653265E-2</c:v>
                </c:pt>
                <c:pt idx="226">
                  <c:v>-2.4594642438122705E-3</c:v>
                </c:pt>
                <c:pt idx="227">
                  <c:v>-0.31058678571965004</c:v>
                </c:pt>
                <c:pt idx="228">
                  <c:v>0.43536332939123801</c:v>
                </c:pt>
                <c:pt idx="229">
                  <c:v>-0.19745232165229032</c:v>
                </c:pt>
                <c:pt idx="230">
                  <c:v>-1.5707210095118</c:v>
                </c:pt>
                <c:pt idx="231">
                  <c:v>0.38888333855126511</c:v>
                </c:pt>
                <c:pt idx="232">
                  <c:v>1.262886225937748</c:v>
                </c:pt>
                <c:pt idx="233">
                  <c:v>-0.57788070035023487</c:v>
                </c:pt>
                <c:pt idx="234">
                  <c:v>0.57879497055473372</c:v>
                </c:pt>
                <c:pt idx="235">
                  <c:v>-0.73185313892355364</c:v>
                </c:pt>
                <c:pt idx="236">
                  <c:v>-1.1448325223307299</c:v>
                </c:pt>
                <c:pt idx="237">
                  <c:v>-2.8830290475618128</c:v>
                </c:pt>
                <c:pt idx="238">
                  <c:v>4.8868018692801662E-2</c:v>
                </c:pt>
                <c:pt idx="239">
                  <c:v>1.9749235793278297</c:v>
                </c:pt>
                <c:pt idx="240">
                  <c:v>-1.5547372656794418</c:v>
                </c:pt>
                <c:pt idx="241">
                  <c:v>-1.094686155997413</c:v>
                </c:pt>
                <c:pt idx="242">
                  <c:v>-0.96287256900466556</c:v>
                </c:pt>
                <c:pt idx="243">
                  <c:v>0.26741002346171072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DE-4B80-9E63-3EDC1912C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707664"/>
        <c:axId val="849310816"/>
      </c:scatterChart>
      <c:valAx>
        <c:axId val="84870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310816"/>
        <c:crosses val="autoZero"/>
        <c:crossBetween val="midCat"/>
      </c:valAx>
      <c:valAx>
        <c:axId val="8493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Tip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0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Descriptive Data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59459712344941E-2"/>
          <c:y val="2.7761044176706832E-2"/>
          <c:w val="0.88331211293310874"/>
          <c:h val="0.56498316099041834"/>
        </c:manualLayout>
      </c:layout>
      <c:scatterChart>
        <c:scatterStyle val="lineMarker"/>
        <c:varyColors val="0"/>
        <c:ser>
          <c:idx val="0"/>
          <c:order val="0"/>
          <c:tx>
            <c:strRef>
              <c:f>' Identify predictive pro'!$M$20</c:f>
              <c:strCache>
                <c:ptCount val="1"/>
                <c:pt idx="0">
                  <c:v>Intercept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 Identify predictive pro'!$N$19:$U$19</c:f>
              <c:strCache>
                <c:ptCount val="8"/>
                <c:pt idx="0">
                  <c:v>Coefficients</c:v>
                </c:pt>
                <c:pt idx="1">
                  <c:v>Standard Error</c:v>
                </c:pt>
                <c:pt idx="2">
                  <c:v>t Stat</c:v>
                </c:pt>
                <c:pt idx="3">
                  <c:v>P-value</c:v>
                </c:pt>
                <c:pt idx="4">
                  <c:v>Lower 95%</c:v>
                </c:pt>
                <c:pt idx="5">
                  <c:v>Upper 95%</c:v>
                </c:pt>
                <c:pt idx="6">
                  <c:v>Lower 95.0%</c:v>
                </c:pt>
                <c:pt idx="7">
                  <c:v>Upper 95.0%</c:v>
                </c:pt>
              </c:strCache>
            </c:strRef>
          </c:xVal>
          <c:yVal>
            <c:numRef>
              <c:f>' Identify predictive pro'!$N$20:$U$20</c:f>
              <c:numCache>
                <c:formatCode>General</c:formatCode>
                <c:ptCount val="8"/>
                <c:pt idx="0">
                  <c:v>0.56095548834983511</c:v>
                </c:pt>
                <c:pt idx="1">
                  <c:v>0.26388488311013758</c:v>
                </c:pt>
                <c:pt idx="2">
                  <c:v>2.1257583296869234</c:v>
                </c:pt>
                <c:pt idx="3">
                  <c:v>3.4557850941659397E-2</c:v>
                </c:pt>
                <c:pt idx="4">
                  <c:v>4.1095932640329291E-2</c:v>
                </c:pt>
                <c:pt idx="5">
                  <c:v>1.0808150440593409</c:v>
                </c:pt>
                <c:pt idx="6">
                  <c:v>4.1095932640329291E-2</c:v>
                </c:pt>
                <c:pt idx="7">
                  <c:v>1.0808150440593409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D-4385-BBBE-667D5C2A6CA3}"/>
            </c:ext>
          </c:extLst>
        </c:ser>
        <c:ser>
          <c:idx val="1"/>
          <c:order val="1"/>
          <c:tx>
            <c:strRef>
              <c:f>' Identify predictive pro'!$M$21</c:f>
              <c:strCache>
                <c:ptCount val="1"/>
                <c:pt idx="0">
                  <c:v>Sex_Numeric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 Identify predictive pro'!$N$19:$U$19</c:f>
              <c:strCache>
                <c:ptCount val="8"/>
                <c:pt idx="0">
                  <c:v>Coefficients</c:v>
                </c:pt>
                <c:pt idx="1">
                  <c:v>Standard Error</c:v>
                </c:pt>
                <c:pt idx="2">
                  <c:v>t Stat</c:v>
                </c:pt>
                <c:pt idx="3">
                  <c:v>P-value</c:v>
                </c:pt>
                <c:pt idx="4">
                  <c:v>Lower 95%</c:v>
                </c:pt>
                <c:pt idx="5">
                  <c:v>Upper 95%</c:v>
                </c:pt>
                <c:pt idx="6">
                  <c:v>Lower 95.0%</c:v>
                </c:pt>
                <c:pt idx="7">
                  <c:v>Upper 95.0%</c:v>
                </c:pt>
              </c:strCache>
            </c:strRef>
          </c:xVal>
          <c:yVal>
            <c:numRef>
              <c:f>' Identify predictive pro'!$N$21:$U$21</c:f>
              <c:numCache>
                <c:formatCode>General</c:formatCode>
                <c:ptCount val="8"/>
                <c:pt idx="0">
                  <c:v>3.4644963918697896E-2</c:v>
                </c:pt>
                <c:pt idx="1">
                  <c:v>0.14108196261280784</c:v>
                </c:pt>
                <c:pt idx="2">
                  <c:v>0.24556621751697069</c:v>
                </c:pt>
                <c:pt idx="3">
                  <c:v>0.80623056066677845</c:v>
                </c:pt>
                <c:pt idx="4">
                  <c:v>-0.24328988986338981</c:v>
                </c:pt>
                <c:pt idx="5">
                  <c:v>0.31257981770078558</c:v>
                </c:pt>
                <c:pt idx="6">
                  <c:v>-0.24328988986338981</c:v>
                </c:pt>
                <c:pt idx="7">
                  <c:v>0.31257981770078558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BD-4385-BBBE-667D5C2A6CA3}"/>
            </c:ext>
          </c:extLst>
        </c:ser>
        <c:ser>
          <c:idx val="2"/>
          <c:order val="2"/>
          <c:tx>
            <c:strRef>
              <c:f>' Identify predictive pro'!$M$22</c:f>
              <c:strCache>
                <c:ptCount val="1"/>
                <c:pt idx="0">
                  <c:v>Smoker_numeric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 Identify predictive pro'!$N$19:$U$19</c:f>
              <c:strCache>
                <c:ptCount val="8"/>
                <c:pt idx="0">
                  <c:v>Coefficients</c:v>
                </c:pt>
                <c:pt idx="1">
                  <c:v>Standard Error</c:v>
                </c:pt>
                <c:pt idx="2">
                  <c:v>t Stat</c:v>
                </c:pt>
                <c:pt idx="3">
                  <c:v>P-value</c:v>
                </c:pt>
                <c:pt idx="4">
                  <c:v>Lower 95%</c:v>
                </c:pt>
                <c:pt idx="5">
                  <c:v>Upper 95%</c:v>
                </c:pt>
                <c:pt idx="6">
                  <c:v>Lower 95.0%</c:v>
                </c:pt>
                <c:pt idx="7">
                  <c:v>Upper 95.0%</c:v>
                </c:pt>
              </c:strCache>
            </c:strRef>
          </c:xVal>
          <c:yVal>
            <c:numRef>
              <c:f>' Identify predictive pro'!$N$22:$U$22</c:f>
              <c:numCache>
                <c:formatCode>General</c:formatCode>
                <c:ptCount val="8"/>
                <c:pt idx="0">
                  <c:v>7.5663088606399406E-2</c:v>
                </c:pt>
                <c:pt idx="1">
                  <c:v>0.14019827749512165</c:v>
                </c:pt>
                <c:pt idx="2">
                  <c:v>0.53968629257254741</c:v>
                </c:pt>
                <c:pt idx="3">
                  <c:v>0.58992008824964381</c:v>
                </c:pt>
                <c:pt idx="4">
                  <c:v>-0.20053088427621019</c:v>
                </c:pt>
                <c:pt idx="5">
                  <c:v>0.35185706148900903</c:v>
                </c:pt>
                <c:pt idx="6">
                  <c:v>-0.20053088427621019</c:v>
                </c:pt>
                <c:pt idx="7">
                  <c:v>0.35185706148900903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BD-4385-BBBE-667D5C2A6CA3}"/>
            </c:ext>
          </c:extLst>
        </c:ser>
        <c:ser>
          <c:idx val="3"/>
          <c:order val="3"/>
          <c:tx>
            <c:strRef>
              <c:f>' Identify predictive pro'!$M$23</c:f>
              <c:strCache>
                <c:ptCount val="1"/>
                <c:pt idx="0">
                  <c:v>Day_Numeric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 Identify predictive pro'!$N$19:$U$19</c:f>
              <c:strCache>
                <c:ptCount val="8"/>
                <c:pt idx="0">
                  <c:v>Coefficients</c:v>
                </c:pt>
                <c:pt idx="1">
                  <c:v>Standard Error</c:v>
                </c:pt>
                <c:pt idx="2">
                  <c:v>t Stat</c:v>
                </c:pt>
                <c:pt idx="3">
                  <c:v>P-value</c:v>
                </c:pt>
                <c:pt idx="4">
                  <c:v>Lower 95%</c:v>
                </c:pt>
                <c:pt idx="5">
                  <c:v>Upper 95%</c:v>
                </c:pt>
                <c:pt idx="6">
                  <c:v>Lower 95.0%</c:v>
                </c:pt>
                <c:pt idx="7">
                  <c:v>Upper 95.0%</c:v>
                </c:pt>
              </c:strCache>
            </c:strRef>
          </c:xVal>
          <c:yVal>
            <c:numRef>
              <c:f>' Identify predictive pro'!$N$23:$U$23</c:f>
              <c:numCache>
                <c:formatCode>General</c:formatCode>
                <c:ptCount val="8"/>
                <c:pt idx="0">
                  <c:v>5.2739820313689713E-2</c:v>
                </c:pt>
                <c:pt idx="1">
                  <c:v>0.12033463898270613</c:v>
                </c:pt>
                <c:pt idx="2">
                  <c:v>0.43827629982144378</c:v>
                </c:pt>
                <c:pt idx="3">
                  <c:v>0.66158521876038745</c:v>
                </c:pt>
                <c:pt idx="4">
                  <c:v>-0.18432230776548464</c:v>
                </c:pt>
                <c:pt idx="5">
                  <c:v>0.28980194839286405</c:v>
                </c:pt>
                <c:pt idx="6">
                  <c:v>-0.18432230776548464</c:v>
                </c:pt>
                <c:pt idx="7">
                  <c:v>0.28980194839286405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BD-4385-BBBE-667D5C2A6CA3}"/>
            </c:ext>
          </c:extLst>
        </c:ser>
        <c:ser>
          <c:idx val="4"/>
          <c:order val="4"/>
          <c:tx>
            <c:strRef>
              <c:f>' Identify predictive pro'!$M$24</c:f>
              <c:strCache>
                <c:ptCount val="1"/>
                <c:pt idx="0">
                  <c:v>Time_Numeric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 Identify predictive pro'!$N$19:$U$19</c:f>
              <c:strCache>
                <c:ptCount val="8"/>
                <c:pt idx="0">
                  <c:v>Coefficients</c:v>
                </c:pt>
                <c:pt idx="1">
                  <c:v>Standard Error</c:v>
                </c:pt>
                <c:pt idx="2">
                  <c:v>t Stat</c:v>
                </c:pt>
                <c:pt idx="3">
                  <c:v>P-value</c:v>
                </c:pt>
                <c:pt idx="4">
                  <c:v>Lower 95%</c:v>
                </c:pt>
                <c:pt idx="5">
                  <c:v>Upper 95%</c:v>
                </c:pt>
                <c:pt idx="6">
                  <c:v>Lower 95.0%</c:v>
                </c:pt>
                <c:pt idx="7">
                  <c:v>Upper 95.0%</c:v>
                </c:pt>
              </c:strCache>
            </c:strRef>
          </c:xVal>
          <c:yVal>
            <c:numRef>
              <c:f>' Identify predictive pro'!$N$24:$U$24</c:f>
              <c:numCache>
                <c:formatCode>General</c:formatCode>
                <c:ptCount val="8"/>
                <c:pt idx="0">
                  <c:v>-0.11247776856660173</c:v>
                </c:pt>
                <c:pt idx="1">
                  <c:v>0.30752613372767862</c:v>
                </c:pt>
                <c:pt idx="2">
                  <c:v>-0.36575027690558276</c:v>
                </c:pt>
                <c:pt idx="3">
                  <c:v>0.71487766655012086</c:v>
                </c:pt>
                <c:pt idx="4">
                  <c:v>-0.71831163583670221</c:v>
                </c:pt>
                <c:pt idx="5">
                  <c:v>0.49335609870349872</c:v>
                </c:pt>
                <c:pt idx="6">
                  <c:v>-0.71831163583670221</c:v>
                </c:pt>
                <c:pt idx="7">
                  <c:v>0.49335609870349872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BD-4385-BBBE-667D5C2A6CA3}"/>
            </c:ext>
          </c:extLst>
        </c:ser>
        <c:ser>
          <c:idx val="5"/>
          <c:order val="5"/>
          <c:tx>
            <c:strRef>
              <c:f>' Identify predictive pro'!$M$25</c:f>
              <c:strCache>
                <c:ptCount val="1"/>
                <c:pt idx="0">
                  <c:v>size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 Identify predictive pro'!$N$19:$U$19</c:f>
              <c:strCache>
                <c:ptCount val="8"/>
                <c:pt idx="0">
                  <c:v>Coefficients</c:v>
                </c:pt>
                <c:pt idx="1">
                  <c:v>Standard Error</c:v>
                </c:pt>
                <c:pt idx="2">
                  <c:v>t Stat</c:v>
                </c:pt>
                <c:pt idx="3">
                  <c:v>P-value</c:v>
                </c:pt>
                <c:pt idx="4">
                  <c:v>Lower 95%</c:v>
                </c:pt>
                <c:pt idx="5">
                  <c:v>Upper 95%</c:v>
                </c:pt>
                <c:pt idx="6">
                  <c:v>Lower 95.0%</c:v>
                </c:pt>
                <c:pt idx="7">
                  <c:v>Upper 95.0%</c:v>
                </c:pt>
              </c:strCache>
            </c:strRef>
          </c:xVal>
          <c:yVal>
            <c:numRef>
              <c:f>' Identify predictive pro'!$N$25:$U$25</c:f>
              <c:numCache>
                <c:formatCode>General</c:formatCode>
                <c:ptCount val="8"/>
                <c:pt idx="0">
                  <c:v>0.17481961796308437</c:v>
                </c:pt>
                <c:pt idx="1">
                  <c:v>8.9187193517955093E-2</c:v>
                </c:pt>
                <c:pt idx="2">
                  <c:v>1.9601426064369862</c:v>
                </c:pt>
                <c:pt idx="3">
                  <c:v>5.1150875884894476E-2</c:v>
                </c:pt>
                <c:pt idx="4">
                  <c:v>-8.812946877951866E-4</c:v>
                </c:pt>
                <c:pt idx="5">
                  <c:v>0.35052053061396393</c:v>
                </c:pt>
                <c:pt idx="6">
                  <c:v>-8.812946877951866E-4</c:v>
                </c:pt>
                <c:pt idx="7">
                  <c:v>0.35052053061396393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BD-4385-BBBE-667D5C2A6CA3}"/>
            </c:ext>
          </c:extLst>
        </c:ser>
        <c:ser>
          <c:idx val="6"/>
          <c:order val="6"/>
          <c:tx>
            <c:strRef>
              <c:f>' Identify predictive pro'!$M$26</c:f>
              <c:strCache>
                <c:ptCount val="1"/>
                <c:pt idx="0">
                  <c:v>total_bill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 Identify predictive pro'!$N$19:$U$19</c:f>
              <c:strCache>
                <c:ptCount val="8"/>
                <c:pt idx="0">
                  <c:v>Coefficients</c:v>
                </c:pt>
                <c:pt idx="1">
                  <c:v>Standard Error</c:v>
                </c:pt>
                <c:pt idx="2">
                  <c:v>t Stat</c:v>
                </c:pt>
                <c:pt idx="3">
                  <c:v>P-value</c:v>
                </c:pt>
                <c:pt idx="4">
                  <c:v>Lower 95%</c:v>
                </c:pt>
                <c:pt idx="5">
                  <c:v>Upper 95%</c:v>
                </c:pt>
                <c:pt idx="6">
                  <c:v>Lower 95.0%</c:v>
                </c:pt>
                <c:pt idx="7">
                  <c:v>Upper 95.0%</c:v>
                </c:pt>
              </c:strCache>
            </c:strRef>
          </c:xVal>
          <c:yVal>
            <c:numRef>
              <c:f>' Identify predictive pro'!$N$26:$U$26</c:f>
              <c:numCache>
                <c:formatCode>General</c:formatCode>
                <c:ptCount val="8"/>
                <c:pt idx="0">
                  <c:v>9.432508775240149E-2</c:v>
                </c:pt>
                <c:pt idx="1">
                  <c:v>9.5381734544041832E-3</c:v>
                </c:pt>
                <c:pt idx="2">
                  <c:v>9.889219167936977</c:v>
                </c:pt>
                <c:pt idx="3">
                  <c:v>1.578176098774409E-19</c:v>
                </c:pt>
                <c:pt idx="4">
                  <c:v>7.5534657031831459E-2</c:v>
                </c:pt>
                <c:pt idx="5">
                  <c:v>0.11311551847297152</c:v>
                </c:pt>
                <c:pt idx="6">
                  <c:v>7.5534657031831459E-2</c:v>
                </c:pt>
                <c:pt idx="7">
                  <c:v>0.11311551847297152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DBD-4385-BBBE-667D5C2A6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056384"/>
        <c:axId val="849277696"/>
      </c:scatterChart>
      <c:valAx>
        <c:axId val="85405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77696"/>
        <c:crosses val="autoZero"/>
        <c:crossBetween val="midCat"/>
      </c:valAx>
      <c:valAx>
        <c:axId val="84927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05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size  Residual Plot</a:t>
            </a:r>
          </a:p>
        </c:rich>
      </c:tx>
      <c:layout>
        <c:manualLayout>
          <c:xMode val="edge"/>
          <c:yMode val="edge"/>
          <c:x val="0.21104497354497351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'independent  variable relation'!$I$2:$I$245</c:f>
              <c:numCache>
                <c:formatCode>General</c:formatCode>
                <c:ptCount val="24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4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4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2</c:v>
                </c:pt>
                <c:pt idx="116">
                  <c:v>4</c:v>
                </c:pt>
                <c:pt idx="117">
                  <c:v>2</c:v>
                </c:pt>
                <c:pt idx="118">
                  <c:v>2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6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6</c:v>
                </c:pt>
                <c:pt idx="142">
                  <c:v>5</c:v>
                </c:pt>
                <c:pt idx="143">
                  <c:v>6</c:v>
                </c:pt>
                <c:pt idx="144">
                  <c:v>2</c:v>
                </c:pt>
                <c:pt idx="145">
                  <c:v>2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6</c:v>
                </c:pt>
                <c:pt idx="157">
                  <c:v>4</c:v>
                </c:pt>
                <c:pt idx="158">
                  <c:v>2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4</c:v>
                </c:pt>
                <c:pt idx="168">
                  <c:v>2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4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5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4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5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3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4</c:v>
                </c:pt>
                <c:pt idx="228">
                  <c:v>2</c:v>
                </c:pt>
                <c:pt idx="229">
                  <c:v>2</c:v>
                </c:pt>
                <c:pt idx="230">
                  <c:v>4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'independent  variable relation'!$R$29:$R$272</c:f>
              <c:numCache>
                <c:formatCode>General</c:formatCode>
                <c:ptCount val="244"/>
                <c:pt idx="0">
                  <c:v>-1.6193399223743359</c:v>
                </c:pt>
                <c:pt idx="1">
                  <c:v>-0.54539402683052995</c:v>
                </c:pt>
                <c:pt idx="2">
                  <c:v>0.30535466916915333</c:v>
                </c:pt>
                <c:pt idx="3">
                  <c:v>6.040785421778061E-2</c:v>
                </c:pt>
                <c:pt idx="4">
                  <c:v>-0.10915687108115879</c:v>
                </c:pt>
                <c:pt idx="5">
                  <c:v>0.92594379313625286</c:v>
                </c:pt>
                <c:pt idx="6">
                  <c:v>0.13276370638692048</c:v>
                </c:pt>
                <c:pt idx="7">
                  <c:v>-0.81147041242705598</c:v>
                </c:pt>
                <c:pt idx="8">
                  <c:v>-0.48854891555141</c:v>
                </c:pt>
                <c:pt idx="9">
                  <c:v>0.80555655202498011</c:v>
                </c:pt>
                <c:pt idx="10">
                  <c:v>-0.29630629886148396</c:v>
                </c:pt>
                <c:pt idx="11">
                  <c:v>0.29159182491852498</c:v>
                </c:pt>
                <c:pt idx="12">
                  <c:v>-0.91377998354767276</c:v>
                </c:pt>
                <c:pt idx="13">
                  <c:v>-0.14804271619437781</c:v>
                </c:pt>
                <c:pt idx="14">
                  <c:v>0.59092088518336672</c:v>
                </c:pt>
                <c:pt idx="15">
                  <c:v>0.8651058615655467</c:v>
                </c:pt>
                <c:pt idx="16">
                  <c:v>-0.53446689346220699</c:v>
                </c:pt>
                <c:pt idx="17">
                  <c:v>0.9529616190174659</c:v>
                </c:pt>
                <c:pt idx="18">
                  <c:v>0.67991654997152295</c:v>
                </c:pt>
                <c:pt idx="19">
                  <c:v>0.18873147042877081</c:v>
                </c:pt>
                <c:pt idx="20">
                  <c:v>1.3644366743716532</c:v>
                </c:pt>
                <c:pt idx="21">
                  <c:v>-0.18529393392082572</c:v>
                </c:pt>
                <c:pt idx="22">
                  <c:v>-0.28622965143896684</c:v>
                </c:pt>
                <c:pt idx="23">
                  <c:v>2.4859043436962827</c:v>
                </c:pt>
                <c:pt idx="24">
                  <c:v>0.2882813343903412</c:v>
                </c:pt>
                <c:pt idx="25">
                  <c:v>-0.75056044735837091</c:v>
                </c:pt>
                <c:pt idx="26">
                  <c:v>-0.29371764304151959</c:v>
                </c:pt>
                <c:pt idx="27">
                  <c:v>-0.23067257399557661</c:v>
                </c:pt>
                <c:pt idx="28">
                  <c:v>1.2339802611456743</c:v>
                </c:pt>
                <c:pt idx="29">
                  <c:v>0.12404260165182723</c:v>
                </c:pt>
                <c:pt idx="30">
                  <c:v>-0.48955269634225007</c:v>
                </c:pt>
                <c:pt idx="31">
                  <c:v>-0.64062564924779641</c:v>
                </c:pt>
                <c:pt idx="32">
                  <c:v>0.54959681771194457</c:v>
                </c:pt>
                <c:pt idx="33">
                  <c:v>-0.90757485743530708</c:v>
                </c:pt>
                <c:pt idx="34">
                  <c:v>0.56741654152817089</c:v>
                </c:pt>
                <c:pt idx="35">
                  <c:v>0.12257899183073162</c:v>
                </c:pt>
                <c:pt idx="36">
                  <c:v>-0.75889264771917908</c:v>
                </c:pt>
                <c:pt idx="37">
                  <c:v>0.25362508344481327</c:v>
                </c:pt>
                <c:pt idx="38">
                  <c:v>-0.66955038937998124</c:v>
                </c:pt>
                <c:pt idx="39">
                  <c:v>0.85411583327006735</c:v>
                </c:pt>
                <c:pt idx="40">
                  <c:v>-0.49386004677446627</c:v>
                </c:pt>
                <c:pt idx="41">
                  <c:v>-0.13291519068550262</c:v>
                </c:pt>
                <c:pt idx="42">
                  <c:v>0.71343575496408684</c:v>
                </c:pt>
                <c:pt idx="43">
                  <c:v>-0.63160543013044479</c:v>
                </c:pt>
                <c:pt idx="44">
                  <c:v>1.3421786419233541</c:v>
                </c:pt>
                <c:pt idx="45">
                  <c:v>0.25013273974371364</c:v>
                </c:pt>
                <c:pt idx="46">
                  <c:v>1.8848421926245713</c:v>
                </c:pt>
                <c:pt idx="47">
                  <c:v>1.5567519682588156</c:v>
                </c:pt>
                <c:pt idx="48">
                  <c:v>-1.84370389054616</c:v>
                </c:pt>
                <c:pt idx="49">
                  <c:v>0.27331107395178122</c:v>
                </c:pt>
                <c:pt idx="50">
                  <c:v>0.28323442652926412</c:v>
                </c:pt>
                <c:pt idx="51">
                  <c:v>0.5918394344018707</c:v>
                </c:pt>
                <c:pt idx="52">
                  <c:v>0.53331282649304601</c:v>
                </c:pt>
                <c:pt idx="53">
                  <c:v>-0.41571089770683489</c:v>
                </c:pt>
                <c:pt idx="54">
                  <c:v>0.5309111921915397</c:v>
                </c:pt>
                <c:pt idx="55">
                  <c:v>0.64887673554498981</c:v>
                </c:pt>
                <c:pt idx="56">
                  <c:v>-1.9633698513702171</c:v>
                </c:pt>
                <c:pt idx="57">
                  <c:v>-2.0026995553343157</c:v>
                </c:pt>
                <c:pt idx="58">
                  <c:v>-0.33623823558878541</c:v>
                </c:pt>
                <c:pt idx="59">
                  <c:v>0.81539131273069643</c:v>
                </c:pt>
                <c:pt idx="60">
                  <c:v>0.27470606607917425</c:v>
                </c:pt>
                <c:pt idx="61">
                  <c:v>-0.33451151124771883</c:v>
                </c:pt>
                <c:pt idx="62">
                  <c:v>-9.5841301485686259E-2</c:v>
                </c:pt>
                <c:pt idx="63">
                  <c:v>0.62493715096213975</c:v>
                </c:pt>
                <c:pt idx="64">
                  <c:v>-0.23756571886448441</c:v>
                </c:pt>
                <c:pt idx="65">
                  <c:v>4.1578072423164247E-2</c:v>
                </c:pt>
                <c:pt idx="66">
                  <c:v>-0.10927472048491005</c:v>
                </c:pt>
                <c:pt idx="67">
                  <c:v>-0.14617247927835564</c:v>
                </c:pt>
                <c:pt idx="68">
                  <c:v>-0.91973113371088999</c:v>
                </c:pt>
                <c:pt idx="69">
                  <c:v>-0.35576751544644214</c:v>
                </c:pt>
                <c:pt idx="70">
                  <c:v>-0.19855463831795617</c:v>
                </c:pt>
                <c:pt idx="71">
                  <c:v>0.17064521628829565</c:v>
                </c:pt>
                <c:pt idx="72">
                  <c:v>-0.40442055690883683</c:v>
                </c:pt>
                <c:pt idx="73">
                  <c:v>1.6020665152861491</c:v>
                </c:pt>
                <c:pt idx="74">
                  <c:v>-0.21980778113340627</c:v>
                </c:pt>
                <c:pt idx="75">
                  <c:v>-0.77855749970122856</c:v>
                </c:pt>
                <c:pt idx="76">
                  <c:v>0.36443667437165317</c:v>
                </c:pt>
                <c:pt idx="77">
                  <c:v>3.8861319786617887E-2</c:v>
                </c:pt>
                <c:pt idx="78">
                  <c:v>-0.16429587589653183</c:v>
                </c:pt>
                <c:pt idx="79">
                  <c:v>5.2846076575983503E-2</c:v>
                </c:pt>
                <c:pt idx="80">
                  <c:v>0.14351240238660345</c:v>
                </c:pt>
                <c:pt idx="81">
                  <c:v>0.801255478780313</c:v>
                </c:pt>
                <c:pt idx="82">
                  <c:v>3.4834162895756915E-2</c:v>
                </c:pt>
                <c:pt idx="83">
                  <c:v>0.91598782272735413</c:v>
                </c:pt>
                <c:pt idx="84">
                  <c:v>-0.50569945217374368</c:v>
                </c:pt>
                <c:pt idx="85">
                  <c:v>0.50145855975640075</c:v>
                </c:pt>
                <c:pt idx="86">
                  <c:v>-0.2621951085185481</c:v>
                </c:pt>
                <c:pt idx="87">
                  <c:v>1.2510598731120361</c:v>
                </c:pt>
                <c:pt idx="88">
                  <c:v>2.5049131172805423</c:v>
                </c:pt>
                <c:pt idx="89">
                  <c:v>-1.5954536964899901E-2</c:v>
                </c:pt>
                <c:pt idx="90">
                  <c:v>-0.74004569762492567</c:v>
                </c:pt>
                <c:pt idx="91">
                  <c:v>0.36073672504818122</c:v>
                </c:pt>
                <c:pt idx="92">
                  <c:v>-0.58724201637962548</c:v>
                </c:pt>
                <c:pt idx="93">
                  <c:v>1.7327780133032844</c:v>
                </c:pt>
                <c:pt idx="94">
                  <c:v>8.6631257471791123E-2</c:v>
                </c:pt>
                <c:pt idx="95">
                  <c:v>-0.4336306589279193</c:v>
                </c:pt>
                <c:pt idx="96">
                  <c:v>0.41663984162160972</c:v>
                </c:pt>
                <c:pt idx="97">
                  <c:v>-0.66948177168627865</c:v>
                </c:pt>
                <c:pt idx="98">
                  <c:v>-2.0475364400596163E-3</c:v>
                </c:pt>
                <c:pt idx="99">
                  <c:v>-0.70934850652415449</c:v>
                </c:pt>
                <c:pt idx="100">
                  <c:v>0.39356329735966478</c:v>
                </c:pt>
                <c:pt idx="101">
                  <c:v>0.5199285499256181</c:v>
                </c:pt>
                <c:pt idx="102">
                  <c:v>-2.8539389456544058</c:v>
                </c:pt>
                <c:pt idx="103">
                  <c:v>0.34722665862644009</c:v>
                </c:pt>
                <c:pt idx="104">
                  <c:v>1.0862966638748444</c:v>
                </c:pt>
                <c:pt idx="105">
                  <c:v>-0.83821718333773654</c:v>
                </c:pt>
                <c:pt idx="106">
                  <c:v>1.1061633987127202</c:v>
                </c:pt>
                <c:pt idx="107">
                  <c:v>0.898556448864408</c:v>
                </c:pt>
                <c:pt idx="108">
                  <c:v>1.0147684065853273</c:v>
                </c:pt>
                <c:pt idx="109">
                  <c:v>1.6191318203361469</c:v>
                </c:pt>
                <c:pt idx="110">
                  <c:v>0.64787295475415041</c:v>
                </c:pt>
                <c:pt idx="111">
                  <c:v>-0.5337142272372426</c:v>
                </c:pt>
                <c:pt idx="112">
                  <c:v>-0.77633485718936601</c:v>
                </c:pt>
                <c:pt idx="113">
                  <c:v>-0.72462474672693267</c:v>
                </c:pt>
                <c:pt idx="114">
                  <c:v>0.36960198605748573</c:v>
                </c:pt>
                <c:pt idx="115">
                  <c:v>0.84099180983933808</c:v>
                </c:pt>
                <c:pt idx="116">
                  <c:v>0.85575391023452241</c:v>
                </c:pt>
                <c:pt idx="117">
                  <c:v>-0.54153736685774634</c:v>
                </c:pt>
                <c:pt idx="118">
                  <c:v>-0.40656710641918603</c:v>
                </c:pt>
                <c:pt idx="119">
                  <c:v>-0.75187306929670106</c:v>
                </c:pt>
                <c:pt idx="120">
                  <c:v>0.1720407628366929</c:v>
                </c:pt>
                <c:pt idx="121">
                  <c:v>-0.61835330988313308</c:v>
                </c:pt>
                <c:pt idx="122">
                  <c:v>0.12376748717776032</c:v>
                </c:pt>
                <c:pt idx="123">
                  <c:v>-0.53291805206877552</c:v>
                </c:pt>
                <c:pt idx="124">
                  <c:v>0.30879722673920007</c:v>
                </c:pt>
                <c:pt idx="125">
                  <c:v>-0.38738894475885743</c:v>
                </c:pt>
                <c:pt idx="126">
                  <c:v>-0.36405795940501218</c:v>
                </c:pt>
                <c:pt idx="127">
                  <c:v>-0.40033798039862978</c:v>
                </c:pt>
                <c:pt idx="128">
                  <c:v>-0.10921810274530319</c:v>
                </c:pt>
                <c:pt idx="129">
                  <c:v>-1.1824564704972542</c:v>
                </c:pt>
                <c:pt idx="130">
                  <c:v>-1.3231107963537792</c:v>
                </c:pt>
                <c:pt idx="131">
                  <c:v>-0.10343966718418018</c:v>
                </c:pt>
                <c:pt idx="132">
                  <c:v>-0.58974830201052697</c:v>
                </c:pt>
                <c:pt idx="133">
                  <c:v>-0.19080583915770077</c:v>
                </c:pt>
                <c:pt idx="134">
                  <c:v>0.50291413984868161</c:v>
                </c:pt>
                <c:pt idx="135">
                  <c:v>-0.59313082603668943</c:v>
                </c:pt>
                <c:pt idx="136">
                  <c:v>-1.1869099071420308E-2</c:v>
                </c:pt>
                <c:pt idx="137">
                  <c:v>-0.36603404577069032</c:v>
                </c:pt>
                <c:pt idx="138">
                  <c:v>-0.53755371891038894</c:v>
                </c:pt>
                <c:pt idx="139">
                  <c:v>0.47575215769325663</c:v>
                </c:pt>
                <c:pt idx="140">
                  <c:v>0.82615767594617484</c:v>
                </c:pt>
                <c:pt idx="141">
                  <c:v>1.6954010394959296</c:v>
                </c:pt>
                <c:pt idx="142">
                  <c:v>-0.45079605688762125</c:v>
                </c:pt>
                <c:pt idx="143">
                  <c:v>0.6675727315298845</c:v>
                </c:pt>
                <c:pt idx="144">
                  <c:v>-0.27742045374826496</c:v>
                </c:pt>
                <c:pt idx="145">
                  <c:v>-0.32829669214352641</c:v>
                </c:pt>
                <c:pt idx="146">
                  <c:v>-1.6149147225383678</c:v>
                </c:pt>
                <c:pt idx="147">
                  <c:v>-0.52464763779311552</c:v>
                </c:pt>
                <c:pt idx="148">
                  <c:v>-0.23087676381367173</c:v>
                </c:pt>
                <c:pt idx="149">
                  <c:v>0.24958251079558025</c:v>
                </c:pt>
                <c:pt idx="150">
                  <c:v>0.14138302117589152</c:v>
                </c:pt>
                <c:pt idx="151">
                  <c:v>-0.27146644220177496</c:v>
                </c:pt>
                <c:pt idx="152">
                  <c:v>-0.10697031770983534</c:v>
                </c:pt>
                <c:pt idx="153">
                  <c:v>-1.7154483376078677</c:v>
                </c:pt>
                <c:pt idx="154">
                  <c:v>-1.2722785875496188</c:v>
                </c:pt>
                <c:pt idx="155">
                  <c:v>0.7405731827903157</c:v>
                </c:pt>
                <c:pt idx="156">
                  <c:v>-1.2905329423676504</c:v>
                </c:pt>
                <c:pt idx="157">
                  <c:v>-7.1693391823890451E-3</c:v>
                </c:pt>
                <c:pt idx="158">
                  <c:v>0.31442809022183438</c:v>
                </c:pt>
                <c:pt idx="159">
                  <c:v>-0.96817884273977484</c:v>
                </c:pt>
                <c:pt idx="160">
                  <c:v>6.7327339730554492E-2</c:v>
                </c:pt>
                <c:pt idx="161">
                  <c:v>0.2721088261093918</c:v>
                </c:pt>
                <c:pt idx="162">
                  <c:v>-0.74962131403595222</c:v>
                </c:pt>
                <c:pt idx="163">
                  <c:v>-0.33451151124771883</c:v>
                </c:pt>
                <c:pt idx="164">
                  <c:v>0.32244914247288392</c:v>
                </c:pt>
                <c:pt idx="165">
                  <c:v>-4.0069143112112737E-2</c:v>
                </c:pt>
                <c:pt idx="166">
                  <c:v>-0.73886920223199226</c:v>
                </c:pt>
                <c:pt idx="167">
                  <c:v>0.12072417067308194</c:v>
                </c:pt>
                <c:pt idx="168">
                  <c:v>-0.4259745666478103</c:v>
                </c:pt>
                <c:pt idx="169">
                  <c:v>-3.9683100121100878E-2</c:v>
                </c:pt>
                <c:pt idx="170">
                  <c:v>4.0424972315675181</c:v>
                </c:pt>
                <c:pt idx="171">
                  <c:v>0.6400618150877424</c:v>
                </c:pt>
                <c:pt idx="172">
                  <c:v>3.4236879783719707</c:v>
                </c:pt>
                <c:pt idx="173">
                  <c:v>-0.82706010770186245</c:v>
                </c:pt>
                <c:pt idx="174">
                  <c:v>1.3864213448871499</c:v>
                </c:pt>
                <c:pt idx="175">
                  <c:v>-0.99440911137574561</c:v>
                </c:pt>
                <c:pt idx="176">
                  <c:v>-0.71278192552337849</c:v>
                </c:pt>
                <c:pt idx="177">
                  <c:v>-0.3966294469253393</c:v>
                </c:pt>
                <c:pt idx="178">
                  <c:v>2.0558116368161365</c:v>
                </c:pt>
                <c:pt idx="179">
                  <c:v>-0.71480318409557242</c:v>
                </c:pt>
                <c:pt idx="180">
                  <c:v>-0.97185303961379033</c:v>
                </c:pt>
                <c:pt idx="181">
                  <c:v>2.4328575221090754</c:v>
                </c:pt>
                <c:pt idx="182">
                  <c:v>-1.9512879493282895</c:v>
                </c:pt>
                <c:pt idx="183">
                  <c:v>2.9124960672206641</c:v>
                </c:pt>
                <c:pt idx="184">
                  <c:v>-1.813666138142608</c:v>
                </c:pt>
                <c:pt idx="185">
                  <c:v>1.4498273481739057</c:v>
                </c:pt>
                <c:pt idx="186">
                  <c:v>0.31555313622070313</c:v>
                </c:pt>
                <c:pt idx="187">
                  <c:v>-2.4559819526773685</c:v>
                </c:pt>
                <c:pt idx="188">
                  <c:v>0.5705148125094448</c:v>
                </c:pt>
                <c:pt idx="189">
                  <c:v>0.61158379518971007</c:v>
                </c:pt>
                <c:pt idx="190">
                  <c:v>-1.0088125844923854</c:v>
                </c:pt>
                <c:pt idx="191">
                  <c:v>1.2992084677586644</c:v>
                </c:pt>
                <c:pt idx="192">
                  <c:v>-1.1309076291038229</c:v>
                </c:pt>
                <c:pt idx="193">
                  <c:v>-0.46934278375760874</c:v>
                </c:pt>
                <c:pt idx="194">
                  <c:v>1.4086725457268949</c:v>
                </c:pt>
                <c:pt idx="195">
                  <c:v>-0.31505315604603323</c:v>
                </c:pt>
                <c:pt idx="196">
                  <c:v>-1.2796232439742816E-2</c:v>
                </c:pt>
                <c:pt idx="197">
                  <c:v>-0.43620786921479215</c:v>
                </c:pt>
                <c:pt idx="198">
                  <c:v>-0.25941370841358014</c:v>
                </c:pt>
                <c:pt idx="199">
                  <c:v>-0.30669751019803737</c:v>
                </c:pt>
                <c:pt idx="200">
                  <c:v>1.0185953438833737</c:v>
                </c:pt>
                <c:pt idx="201">
                  <c:v>-0.22530824083719025</c:v>
                </c:pt>
                <c:pt idx="202">
                  <c:v>-0.25941370841358014</c:v>
                </c:pt>
                <c:pt idx="203">
                  <c:v>-7.4639053643296371E-2</c:v>
                </c:pt>
                <c:pt idx="204">
                  <c:v>0.65725927645785598</c:v>
                </c:pt>
                <c:pt idx="205">
                  <c:v>0.45627321838765766</c:v>
                </c:pt>
                <c:pt idx="206">
                  <c:v>-0.30198575035491082</c:v>
                </c:pt>
                <c:pt idx="207">
                  <c:v>-2.030123453889451</c:v>
                </c:pt>
                <c:pt idx="208">
                  <c:v>-1.2742930145132587</c:v>
                </c:pt>
                <c:pt idx="209">
                  <c:v>-7.1625075738350752E-3</c:v>
                </c:pt>
                <c:pt idx="210">
                  <c:v>-2.033701029162887</c:v>
                </c:pt>
                <c:pt idx="211">
                  <c:v>1.320315791036891</c:v>
                </c:pt>
                <c:pt idx="212">
                  <c:v>3.079828512520761</c:v>
                </c:pt>
                <c:pt idx="213">
                  <c:v>0.21555369064170726</c:v>
                </c:pt>
                <c:pt idx="214">
                  <c:v>2.6415271774501026</c:v>
                </c:pt>
                <c:pt idx="215">
                  <c:v>-1.1501423747303527</c:v>
                </c:pt>
                <c:pt idx="216">
                  <c:v>-1.2418141445948256</c:v>
                </c:pt>
                <c:pt idx="217">
                  <c:v>-0.62868790348007986</c:v>
                </c:pt>
                <c:pt idx="218">
                  <c:v>-0.33174155667584193</c:v>
                </c:pt>
                <c:pt idx="219">
                  <c:v>-1.1437158905002551</c:v>
                </c:pt>
                <c:pt idx="220">
                  <c:v>1.846549452552626E-2</c:v>
                </c:pt>
                <c:pt idx="221">
                  <c:v>1.181646690116867</c:v>
                </c:pt>
                <c:pt idx="222">
                  <c:v>0.26297703477583867</c:v>
                </c:pt>
                <c:pt idx="223">
                  <c:v>0.2717027534354699</c:v>
                </c:pt>
                <c:pt idx="224">
                  <c:v>-0.71835330988313295</c:v>
                </c:pt>
                <c:pt idx="225">
                  <c:v>-6.2586319855101991E-2</c:v>
                </c:pt>
                <c:pt idx="226">
                  <c:v>1.0382101768324548E-2</c:v>
                </c:pt>
                <c:pt idx="227">
                  <c:v>-0.33532365659556262</c:v>
                </c:pt>
                <c:pt idx="228">
                  <c:v>0.43462655727338495</c:v>
                </c:pt>
                <c:pt idx="229">
                  <c:v>-0.22495934032387943</c:v>
                </c:pt>
                <c:pt idx="230">
                  <c:v>-1.6653831357184425</c:v>
                </c:pt>
                <c:pt idx="231">
                  <c:v>0.29858962111682796</c:v>
                </c:pt>
                <c:pt idx="232">
                  <c:v>1.2594578297832748</c:v>
                </c:pt>
                <c:pt idx="233">
                  <c:v>-0.58266296727761868</c:v>
                </c:pt>
                <c:pt idx="234">
                  <c:v>0.50602154940077781</c:v>
                </c:pt>
                <c:pt idx="235">
                  <c:v>-0.73776363149503021</c:v>
                </c:pt>
                <c:pt idx="236">
                  <c:v>-1.2223283736806723</c:v>
                </c:pt>
                <c:pt idx="237">
                  <c:v>-2.9279191777974862</c:v>
                </c:pt>
                <c:pt idx="238">
                  <c:v>0.10134301731491746</c:v>
                </c:pt>
                <c:pt idx="239">
                  <c:v>1.9817937077743508</c:v>
                </c:pt>
                <c:pt idx="240">
                  <c:v>-1.5740888246951634</c:v>
                </c:pt>
                <c:pt idx="241">
                  <c:v>-1.1559516755816275</c:v>
                </c:pt>
                <c:pt idx="242">
                  <c:v>-0.9562919919451196</c:v>
                </c:pt>
                <c:pt idx="243">
                  <c:v>0.20470320469590142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8C-44EE-8DD4-C113B5C76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343040"/>
        <c:axId val="848987856"/>
      </c:scatterChart>
      <c:valAx>
        <c:axId val="165034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8987856"/>
        <c:crosses val="autoZero"/>
        <c:crossBetween val="midCat"/>
      </c:valAx>
      <c:valAx>
        <c:axId val="848987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03430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total_bill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'independent  variable relation'!$J$2:$J$245</c:f>
              <c:numCache>
                <c:formatCode>General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13</c:v>
                </c:pt>
                <c:pt idx="203">
                  <c:v>16.399999999999999</c:v>
                </c:pt>
                <c:pt idx="204">
                  <c:v>20.53</c:v>
                </c:pt>
                <c:pt idx="205">
                  <c:v>16.47</c:v>
                </c:pt>
                <c:pt idx="206">
                  <c:v>26.59</c:v>
                </c:pt>
                <c:pt idx="207">
                  <c:v>38.729999999999997</c:v>
                </c:pt>
                <c:pt idx="208">
                  <c:v>24.27</c:v>
                </c:pt>
                <c:pt idx="209">
                  <c:v>12.76</c:v>
                </c:pt>
                <c:pt idx="210">
                  <c:v>30.06</c:v>
                </c:pt>
                <c:pt idx="211">
                  <c:v>25.89</c:v>
                </c:pt>
                <c:pt idx="212">
                  <c:v>48.33</c:v>
                </c:pt>
                <c:pt idx="213">
                  <c:v>13.27</c:v>
                </c:pt>
                <c:pt idx="214">
                  <c:v>28.17</c:v>
                </c:pt>
                <c:pt idx="215">
                  <c:v>12.9</c:v>
                </c:pt>
                <c:pt idx="216">
                  <c:v>28.15</c:v>
                </c:pt>
                <c:pt idx="217">
                  <c:v>11.59</c:v>
                </c:pt>
                <c:pt idx="218">
                  <c:v>7.74</c:v>
                </c:pt>
                <c:pt idx="219">
                  <c:v>30.14</c:v>
                </c:pt>
                <c:pt idx="220">
                  <c:v>12.16</c:v>
                </c:pt>
                <c:pt idx="221">
                  <c:v>13.42</c:v>
                </c:pt>
                <c:pt idx="222">
                  <c:v>8.58</c:v>
                </c:pt>
                <c:pt idx="223">
                  <c:v>15.98</c:v>
                </c:pt>
                <c:pt idx="224">
                  <c:v>13.42</c:v>
                </c:pt>
                <c:pt idx="225">
                  <c:v>16.27</c:v>
                </c:pt>
                <c:pt idx="226">
                  <c:v>10.09</c:v>
                </c:pt>
                <c:pt idx="227">
                  <c:v>20.45</c:v>
                </c:pt>
                <c:pt idx="228">
                  <c:v>13.28</c:v>
                </c:pt>
                <c:pt idx="229">
                  <c:v>22.12</c:v>
                </c:pt>
                <c:pt idx="230">
                  <c:v>24.01</c:v>
                </c:pt>
                <c:pt idx="231">
                  <c:v>15.69</c:v>
                </c:pt>
                <c:pt idx="232">
                  <c:v>11.61</c:v>
                </c:pt>
                <c:pt idx="233">
                  <c:v>10.77</c:v>
                </c:pt>
                <c:pt idx="234">
                  <c:v>15.53</c:v>
                </c:pt>
                <c:pt idx="235">
                  <c:v>10.07</c:v>
                </c:pt>
                <c:pt idx="236">
                  <c:v>12.6</c:v>
                </c:pt>
                <c:pt idx="237">
                  <c:v>32.83</c:v>
                </c:pt>
                <c:pt idx="238">
                  <c:v>35.83</c:v>
                </c:pt>
                <c:pt idx="239">
                  <c:v>29.03</c:v>
                </c:pt>
                <c:pt idx="240">
                  <c:v>27.18</c:v>
                </c:pt>
                <c:pt idx="241">
                  <c:v>22.67</c:v>
                </c:pt>
                <c:pt idx="242">
                  <c:v>17.82</c:v>
                </c:pt>
                <c:pt idx="243">
                  <c:v>18.78</c:v>
                </c:pt>
              </c:numCache>
            </c:numRef>
          </c:xVal>
          <c:yVal>
            <c:numRef>
              <c:f>'independent  variable relation'!$R$29:$R$272</c:f>
              <c:numCache>
                <c:formatCode>General</c:formatCode>
                <c:ptCount val="244"/>
                <c:pt idx="0">
                  <c:v>-1.6193399223743359</c:v>
                </c:pt>
                <c:pt idx="1">
                  <c:v>-0.54539402683052995</c:v>
                </c:pt>
                <c:pt idx="2">
                  <c:v>0.30535466916915333</c:v>
                </c:pt>
                <c:pt idx="3">
                  <c:v>6.040785421778061E-2</c:v>
                </c:pt>
                <c:pt idx="4">
                  <c:v>-0.10915687108115879</c:v>
                </c:pt>
                <c:pt idx="5">
                  <c:v>0.92594379313625286</c:v>
                </c:pt>
                <c:pt idx="6">
                  <c:v>0.13276370638692048</c:v>
                </c:pt>
                <c:pt idx="7">
                  <c:v>-0.81147041242705598</c:v>
                </c:pt>
                <c:pt idx="8">
                  <c:v>-0.48854891555141</c:v>
                </c:pt>
                <c:pt idx="9">
                  <c:v>0.80555655202498011</c:v>
                </c:pt>
                <c:pt idx="10">
                  <c:v>-0.29630629886148396</c:v>
                </c:pt>
                <c:pt idx="11">
                  <c:v>0.29159182491852498</c:v>
                </c:pt>
                <c:pt idx="12">
                  <c:v>-0.91377998354767276</c:v>
                </c:pt>
                <c:pt idx="13">
                  <c:v>-0.14804271619437781</c:v>
                </c:pt>
                <c:pt idx="14">
                  <c:v>0.59092088518336672</c:v>
                </c:pt>
                <c:pt idx="15">
                  <c:v>0.8651058615655467</c:v>
                </c:pt>
                <c:pt idx="16">
                  <c:v>-0.53446689346220699</c:v>
                </c:pt>
                <c:pt idx="17">
                  <c:v>0.9529616190174659</c:v>
                </c:pt>
                <c:pt idx="18">
                  <c:v>0.67991654997152295</c:v>
                </c:pt>
                <c:pt idx="19">
                  <c:v>0.18873147042877081</c:v>
                </c:pt>
                <c:pt idx="20">
                  <c:v>1.3644366743716532</c:v>
                </c:pt>
                <c:pt idx="21">
                  <c:v>-0.18529393392082572</c:v>
                </c:pt>
                <c:pt idx="22">
                  <c:v>-0.28622965143896684</c:v>
                </c:pt>
                <c:pt idx="23">
                  <c:v>2.4859043436962827</c:v>
                </c:pt>
                <c:pt idx="24">
                  <c:v>0.2882813343903412</c:v>
                </c:pt>
                <c:pt idx="25">
                  <c:v>-0.75056044735837091</c:v>
                </c:pt>
                <c:pt idx="26">
                  <c:v>-0.29371764304151959</c:v>
                </c:pt>
                <c:pt idx="27">
                  <c:v>-0.23067257399557661</c:v>
                </c:pt>
                <c:pt idx="28">
                  <c:v>1.2339802611456743</c:v>
                </c:pt>
                <c:pt idx="29">
                  <c:v>0.12404260165182723</c:v>
                </c:pt>
                <c:pt idx="30">
                  <c:v>-0.48955269634225007</c:v>
                </c:pt>
                <c:pt idx="31">
                  <c:v>-0.64062564924779641</c:v>
                </c:pt>
                <c:pt idx="32">
                  <c:v>0.54959681771194457</c:v>
                </c:pt>
                <c:pt idx="33">
                  <c:v>-0.90757485743530708</c:v>
                </c:pt>
                <c:pt idx="34">
                  <c:v>0.56741654152817089</c:v>
                </c:pt>
                <c:pt idx="35">
                  <c:v>0.12257899183073162</c:v>
                </c:pt>
                <c:pt idx="36">
                  <c:v>-0.75889264771917908</c:v>
                </c:pt>
                <c:pt idx="37">
                  <c:v>0.25362508344481327</c:v>
                </c:pt>
                <c:pt idx="38">
                  <c:v>-0.66955038937998124</c:v>
                </c:pt>
                <c:pt idx="39">
                  <c:v>0.85411583327006735</c:v>
                </c:pt>
                <c:pt idx="40">
                  <c:v>-0.49386004677446627</c:v>
                </c:pt>
                <c:pt idx="41">
                  <c:v>-0.13291519068550262</c:v>
                </c:pt>
                <c:pt idx="42">
                  <c:v>0.71343575496408684</c:v>
                </c:pt>
                <c:pt idx="43">
                  <c:v>-0.63160543013044479</c:v>
                </c:pt>
                <c:pt idx="44">
                  <c:v>1.3421786419233541</c:v>
                </c:pt>
                <c:pt idx="45">
                  <c:v>0.25013273974371364</c:v>
                </c:pt>
                <c:pt idx="46">
                  <c:v>1.8848421926245713</c:v>
                </c:pt>
                <c:pt idx="47">
                  <c:v>1.5567519682588156</c:v>
                </c:pt>
                <c:pt idx="48">
                  <c:v>-1.84370389054616</c:v>
                </c:pt>
                <c:pt idx="49">
                  <c:v>0.27331107395178122</c:v>
                </c:pt>
                <c:pt idx="50">
                  <c:v>0.28323442652926412</c:v>
                </c:pt>
                <c:pt idx="51">
                  <c:v>0.5918394344018707</c:v>
                </c:pt>
                <c:pt idx="52">
                  <c:v>0.53331282649304601</c:v>
                </c:pt>
                <c:pt idx="53">
                  <c:v>-0.41571089770683489</c:v>
                </c:pt>
                <c:pt idx="54">
                  <c:v>0.5309111921915397</c:v>
                </c:pt>
                <c:pt idx="55">
                  <c:v>0.64887673554498981</c:v>
                </c:pt>
                <c:pt idx="56">
                  <c:v>-1.9633698513702171</c:v>
                </c:pt>
                <c:pt idx="57">
                  <c:v>-2.0026995553343157</c:v>
                </c:pt>
                <c:pt idx="58">
                  <c:v>-0.33623823558878541</c:v>
                </c:pt>
                <c:pt idx="59">
                  <c:v>0.81539131273069643</c:v>
                </c:pt>
                <c:pt idx="60">
                  <c:v>0.27470606607917425</c:v>
                </c:pt>
                <c:pt idx="61">
                  <c:v>-0.33451151124771883</c:v>
                </c:pt>
                <c:pt idx="62">
                  <c:v>-9.5841301485686259E-2</c:v>
                </c:pt>
                <c:pt idx="63">
                  <c:v>0.62493715096213975</c:v>
                </c:pt>
                <c:pt idx="64">
                  <c:v>-0.23756571886448441</c:v>
                </c:pt>
                <c:pt idx="65">
                  <c:v>4.1578072423164247E-2</c:v>
                </c:pt>
                <c:pt idx="66">
                  <c:v>-0.10927472048491005</c:v>
                </c:pt>
                <c:pt idx="67">
                  <c:v>-0.14617247927835564</c:v>
                </c:pt>
                <c:pt idx="68">
                  <c:v>-0.91973113371088999</c:v>
                </c:pt>
                <c:pt idx="69">
                  <c:v>-0.35576751544644214</c:v>
                </c:pt>
                <c:pt idx="70">
                  <c:v>-0.19855463831795617</c:v>
                </c:pt>
                <c:pt idx="71">
                  <c:v>0.17064521628829565</c:v>
                </c:pt>
                <c:pt idx="72">
                  <c:v>-0.40442055690883683</c:v>
                </c:pt>
                <c:pt idx="73">
                  <c:v>1.6020665152861491</c:v>
                </c:pt>
                <c:pt idx="74">
                  <c:v>-0.21980778113340627</c:v>
                </c:pt>
                <c:pt idx="75">
                  <c:v>-0.77855749970122856</c:v>
                </c:pt>
                <c:pt idx="76">
                  <c:v>0.36443667437165317</c:v>
                </c:pt>
                <c:pt idx="77">
                  <c:v>3.8861319786617887E-2</c:v>
                </c:pt>
                <c:pt idx="78">
                  <c:v>-0.16429587589653183</c:v>
                </c:pt>
                <c:pt idx="79">
                  <c:v>5.2846076575983503E-2</c:v>
                </c:pt>
                <c:pt idx="80">
                  <c:v>0.14351240238660345</c:v>
                </c:pt>
                <c:pt idx="81">
                  <c:v>0.801255478780313</c:v>
                </c:pt>
                <c:pt idx="82">
                  <c:v>3.4834162895756915E-2</c:v>
                </c:pt>
                <c:pt idx="83">
                  <c:v>0.91598782272735413</c:v>
                </c:pt>
                <c:pt idx="84">
                  <c:v>-0.50569945217374368</c:v>
                </c:pt>
                <c:pt idx="85">
                  <c:v>0.50145855975640075</c:v>
                </c:pt>
                <c:pt idx="86">
                  <c:v>-0.2621951085185481</c:v>
                </c:pt>
                <c:pt idx="87">
                  <c:v>1.2510598731120361</c:v>
                </c:pt>
                <c:pt idx="88">
                  <c:v>2.5049131172805423</c:v>
                </c:pt>
                <c:pt idx="89">
                  <c:v>-1.5954536964899901E-2</c:v>
                </c:pt>
                <c:pt idx="90">
                  <c:v>-0.74004569762492567</c:v>
                </c:pt>
                <c:pt idx="91">
                  <c:v>0.36073672504818122</c:v>
                </c:pt>
                <c:pt idx="92">
                  <c:v>-0.58724201637962548</c:v>
                </c:pt>
                <c:pt idx="93">
                  <c:v>1.7327780133032844</c:v>
                </c:pt>
                <c:pt idx="94">
                  <c:v>8.6631257471791123E-2</c:v>
                </c:pt>
                <c:pt idx="95">
                  <c:v>-0.4336306589279193</c:v>
                </c:pt>
                <c:pt idx="96">
                  <c:v>0.41663984162160972</c:v>
                </c:pt>
                <c:pt idx="97">
                  <c:v>-0.66948177168627865</c:v>
                </c:pt>
                <c:pt idx="98">
                  <c:v>-2.0475364400596163E-3</c:v>
                </c:pt>
                <c:pt idx="99">
                  <c:v>-0.70934850652415449</c:v>
                </c:pt>
                <c:pt idx="100">
                  <c:v>0.39356329735966478</c:v>
                </c:pt>
                <c:pt idx="101">
                  <c:v>0.5199285499256181</c:v>
                </c:pt>
                <c:pt idx="102">
                  <c:v>-2.8539389456544058</c:v>
                </c:pt>
                <c:pt idx="103">
                  <c:v>0.34722665862644009</c:v>
                </c:pt>
                <c:pt idx="104">
                  <c:v>1.0862966638748444</c:v>
                </c:pt>
                <c:pt idx="105">
                  <c:v>-0.83821718333773654</c:v>
                </c:pt>
                <c:pt idx="106">
                  <c:v>1.1061633987127202</c:v>
                </c:pt>
                <c:pt idx="107">
                  <c:v>0.898556448864408</c:v>
                </c:pt>
                <c:pt idx="108">
                  <c:v>1.0147684065853273</c:v>
                </c:pt>
                <c:pt idx="109">
                  <c:v>1.6191318203361469</c:v>
                </c:pt>
                <c:pt idx="110">
                  <c:v>0.64787295475415041</c:v>
                </c:pt>
                <c:pt idx="111">
                  <c:v>-0.5337142272372426</c:v>
                </c:pt>
                <c:pt idx="112">
                  <c:v>-0.77633485718936601</c:v>
                </c:pt>
                <c:pt idx="113">
                  <c:v>-0.72462474672693267</c:v>
                </c:pt>
                <c:pt idx="114">
                  <c:v>0.36960198605748573</c:v>
                </c:pt>
                <c:pt idx="115">
                  <c:v>0.84099180983933808</c:v>
                </c:pt>
                <c:pt idx="116">
                  <c:v>0.85575391023452241</c:v>
                </c:pt>
                <c:pt idx="117">
                  <c:v>-0.54153736685774634</c:v>
                </c:pt>
                <c:pt idx="118">
                  <c:v>-0.40656710641918603</c:v>
                </c:pt>
                <c:pt idx="119">
                  <c:v>-0.75187306929670106</c:v>
                </c:pt>
                <c:pt idx="120">
                  <c:v>0.1720407628366929</c:v>
                </c:pt>
                <c:pt idx="121">
                  <c:v>-0.61835330988313308</c:v>
                </c:pt>
                <c:pt idx="122">
                  <c:v>0.12376748717776032</c:v>
                </c:pt>
                <c:pt idx="123">
                  <c:v>-0.53291805206877552</c:v>
                </c:pt>
                <c:pt idx="124">
                  <c:v>0.30879722673920007</c:v>
                </c:pt>
                <c:pt idx="125">
                  <c:v>-0.38738894475885743</c:v>
                </c:pt>
                <c:pt idx="126">
                  <c:v>-0.36405795940501218</c:v>
                </c:pt>
                <c:pt idx="127">
                  <c:v>-0.40033798039862978</c:v>
                </c:pt>
                <c:pt idx="128">
                  <c:v>-0.10921810274530319</c:v>
                </c:pt>
                <c:pt idx="129">
                  <c:v>-1.1824564704972542</c:v>
                </c:pt>
                <c:pt idx="130">
                  <c:v>-1.3231107963537792</c:v>
                </c:pt>
                <c:pt idx="131">
                  <c:v>-0.10343966718418018</c:v>
                </c:pt>
                <c:pt idx="132">
                  <c:v>-0.58974830201052697</c:v>
                </c:pt>
                <c:pt idx="133">
                  <c:v>-0.19080583915770077</c:v>
                </c:pt>
                <c:pt idx="134">
                  <c:v>0.50291413984868161</c:v>
                </c:pt>
                <c:pt idx="135">
                  <c:v>-0.59313082603668943</c:v>
                </c:pt>
                <c:pt idx="136">
                  <c:v>-1.1869099071420308E-2</c:v>
                </c:pt>
                <c:pt idx="137">
                  <c:v>-0.36603404577069032</c:v>
                </c:pt>
                <c:pt idx="138">
                  <c:v>-0.53755371891038894</c:v>
                </c:pt>
                <c:pt idx="139">
                  <c:v>0.47575215769325663</c:v>
                </c:pt>
                <c:pt idx="140">
                  <c:v>0.82615767594617484</c:v>
                </c:pt>
                <c:pt idx="141">
                  <c:v>1.6954010394959296</c:v>
                </c:pt>
                <c:pt idx="142">
                  <c:v>-0.45079605688762125</c:v>
                </c:pt>
                <c:pt idx="143">
                  <c:v>0.6675727315298845</c:v>
                </c:pt>
                <c:pt idx="144">
                  <c:v>-0.27742045374826496</c:v>
                </c:pt>
                <c:pt idx="145">
                  <c:v>-0.32829669214352641</c:v>
                </c:pt>
                <c:pt idx="146">
                  <c:v>-1.6149147225383678</c:v>
                </c:pt>
                <c:pt idx="147">
                  <c:v>-0.52464763779311552</c:v>
                </c:pt>
                <c:pt idx="148">
                  <c:v>-0.23087676381367173</c:v>
                </c:pt>
                <c:pt idx="149">
                  <c:v>0.24958251079558025</c:v>
                </c:pt>
                <c:pt idx="150">
                  <c:v>0.14138302117589152</c:v>
                </c:pt>
                <c:pt idx="151">
                  <c:v>-0.27146644220177496</c:v>
                </c:pt>
                <c:pt idx="152">
                  <c:v>-0.10697031770983534</c:v>
                </c:pt>
                <c:pt idx="153">
                  <c:v>-1.7154483376078677</c:v>
                </c:pt>
                <c:pt idx="154">
                  <c:v>-1.2722785875496188</c:v>
                </c:pt>
                <c:pt idx="155">
                  <c:v>0.7405731827903157</c:v>
                </c:pt>
                <c:pt idx="156">
                  <c:v>-1.2905329423676504</c:v>
                </c:pt>
                <c:pt idx="157">
                  <c:v>-7.1693391823890451E-3</c:v>
                </c:pt>
                <c:pt idx="158">
                  <c:v>0.31442809022183438</c:v>
                </c:pt>
                <c:pt idx="159">
                  <c:v>-0.96817884273977484</c:v>
                </c:pt>
                <c:pt idx="160">
                  <c:v>6.7327339730554492E-2</c:v>
                </c:pt>
                <c:pt idx="161">
                  <c:v>0.2721088261093918</c:v>
                </c:pt>
                <c:pt idx="162">
                  <c:v>-0.74962131403595222</c:v>
                </c:pt>
                <c:pt idx="163">
                  <c:v>-0.33451151124771883</c:v>
                </c:pt>
                <c:pt idx="164">
                  <c:v>0.32244914247288392</c:v>
                </c:pt>
                <c:pt idx="165">
                  <c:v>-4.0069143112112737E-2</c:v>
                </c:pt>
                <c:pt idx="166">
                  <c:v>-0.73886920223199226</c:v>
                </c:pt>
                <c:pt idx="167">
                  <c:v>0.12072417067308194</c:v>
                </c:pt>
                <c:pt idx="168">
                  <c:v>-0.4259745666478103</c:v>
                </c:pt>
                <c:pt idx="169">
                  <c:v>-3.9683100121100878E-2</c:v>
                </c:pt>
                <c:pt idx="170">
                  <c:v>4.0424972315675181</c:v>
                </c:pt>
                <c:pt idx="171">
                  <c:v>0.6400618150877424</c:v>
                </c:pt>
                <c:pt idx="172">
                  <c:v>3.4236879783719707</c:v>
                </c:pt>
                <c:pt idx="173">
                  <c:v>-0.82706010770186245</c:v>
                </c:pt>
                <c:pt idx="174">
                  <c:v>1.3864213448871499</c:v>
                </c:pt>
                <c:pt idx="175">
                  <c:v>-0.99440911137574561</c:v>
                </c:pt>
                <c:pt idx="176">
                  <c:v>-0.71278192552337849</c:v>
                </c:pt>
                <c:pt idx="177">
                  <c:v>-0.3966294469253393</c:v>
                </c:pt>
                <c:pt idx="178">
                  <c:v>2.0558116368161365</c:v>
                </c:pt>
                <c:pt idx="179">
                  <c:v>-0.71480318409557242</c:v>
                </c:pt>
                <c:pt idx="180">
                  <c:v>-0.97185303961379033</c:v>
                </c:pt>
                <c:pt idx="181">
                  <c:v>2.4328575221090754</c:v>
                </c:pt>
                <c:pt idx="182">
                  <c:v>-1.9512879493282895</c:v>
                </c:pt>
                <c:pt idx="183">
                  <c:v>2.9124960672206641</c:v>
                </c:pt>
                <c:pt idx="184">
                  <c:v>-1.813666138142608</c:v>
                </c:pt>
                <c:pt idx="185">
                  <c:v>1.4498273481739057</c:v>
                </c:pt>
                <c:pt idx="186">
                  <c:v>0.31555313622070313</c:v>
                </c:pt>
                <c:pt idx="187">
                  <c:v>-2.4559819526773685</c:v>
                </c:pt>
                <c:pt idx="188">
                  <c:v>0.5705148125094448</c:v>
                </c:pt>
                <c:pt idx="189">
                  <c:v>0.61158379518971007</c:v>
                </c:pt>
                <c:pt idx="190">
                  <c:v>-1.0088125844923854</c:v>
                </c:pt>
                <c:pt idx="191">
                  <c:v>1.2992084677586644</c:v>
                </c:pt>
                <c:pt idx="192">
                  <c:v>-1.1309076291038229</c:v>
                </c:pt>
                <c:pt idx="193">
                  <c:v>-0.46934278375760874</c:v>
                </c:pt>
                <c:pt idx="194">
                  <c:v>1.4086725457268949</c:v>
                </c:pt>
                <c:pt idx="195">
                  <c:v>-0.31505315604603323</c:v>
                </c:pt>
                <c:pt idx="196">
                  <c:v>-1.2796232439742816E-2</c:v>
                </c:pt>
                <c:pt idx="197">
                  <c:v>-0.43620786921479215</c:v>
                </c:pt>
                <c:pt idx="198">
                  <c:v>-0.25941370841358014</c:v>
                </c:pt>
                <c:pt idx="199">
                  <c:v>-0.30669751019803737</c:v>
                </c:pt>
                <c:pt idx="200">
                  <c:v>1.0185953438833737</c:v>
                </c:pt>
                <c:pt idx="201">
                  <c:v>-0.22530824083719025</c:v>
                </c:pt>
                <c:pt idx="202">
                  <c:v>-0.25941370841358014</c:v>
                </c:pt>
                <c:pt idx="203">
                  <c:v>-7.4639053643296371E-2</c:v>
                </c:pt>
                <c:pt idx="204">
                  <c:v>0.65725927645785598</c:v>
                </c:pt>
                <c:pt idx="205">
                  <c:v>0.45627321838765766</c:v>
                </c:pt>
                <c:pt idx="206">
                  <c:v>-0.30198575035491082</c:v>
                </c:pt>
                <c:pt idx="207">
                  <c:v>-2.030123453889451</c:v>
                </c:pt>
                <c:pt idx="208">
                  <c:v>-1.2742930145132587</c:v>
                </c:pt>
                <c:pt idx="209">
                  <c:v>-7.1625075738350752E-3</c:v>
                </c:pt>
                <c:pt idx="210">
                  <c:v>-2.033701029162887</c:v>
                </c:pt>
                <c:pt idx="211">
                  <c:v>1.320315791036891</c:v>
                </c:pt>
                <c:pt idx="212">
                  <c:v>3.079828512520761</c:v>
                </c:pt>
                <c:pt idx="213">
                  <c:v>0.21555369064170726</c:v>
                </c:pt>
                <c:pt idx="214">
                  <c:v>2.6415271774501026</c:v>
                </c:pt>
                <c:pt idx="215">
                  <c:v>-1.1501423747303527</c:v>
                </c:pt>
                <c:pt idx="216">
                  <c:v>-1.2418141445948256</c:v>
                </c:pt>
                <c:pt idx="217">
                  <c:v>-0.62868790348007986</c:v>
                </c:pt>
                <c:pt idx="218">
                  <c:v>-0.33174155667584193</c:v>
                </c:pt>
                <c:pt idx="219">
                  <c:v>-1.1437158905002551</c:v>
                </c:pt>
                <c:pt idx="220">
                  <c:v>1.846549452552626E-2</c:v>
                </c:pt>
                <c:pt idx="221">
                  <c:v>1.181646690116867</c:v>
                </c:pt>
                <c:pt idx="222">
                  <c:v>0.26297703477583867</c:v>
                </c:pt>
                <c:pt idx="223">
                  <c:v>0.2717027534354699</c:v>
                </c:pt>
                <c:pt idx="224">
                  <c:v>-0.71835330988313295</c:v>
                </c:pt>
                <c:pt idx="225">
                  <c:v>-6.2586319855101991E-2</c:v>
                </c:pt>
                <c:pt idx="226">
                  <c:v>1.0382101768324548E-2</c:v>
                </c:pt>
                <c:pt idx="227">
                  <c:v>-0.33532365659556262</c:v>
                </c:pt>
                <c:pt idx="228">
                  <c:v>0.43462655727338495</c:v>
                </c:pt>
                <c:pt idx="229">
                  <c:v>-0.22495934032387943</c:v>
                </c:pt>
                <c:pt idx="230">
                  <c:v>-1.6653831357184425</c:v>
                </c:pt>
                <c:pt idx="231">
                  <c:v>0.29858962111682796</c:v>
                </c:pt>
                <c:pt idx="232">
                  <c:v>1.2594578297832748</c:v>
                </c:pt>
                <c:pt idx="233">
                  <c:v>-0.58266296727761868</c:v>
                </c:pt>
                <c:pt idx="234">
                  <c:v>0.50602154940077781</c:v>
                </c:pt>
                <c:pt idx="235">
                  <c:v>-0.73776363149503021</c:v>
                </c:pt>
                <c:pt idx="236">
                  <c:v>-1.2223283736806723</c:v>
                </c:pt>
                <c:pt idx="237">
                  <c:v>-2.9279191777974862</c:v>
                </c:pt>
                <c:pt idx="238">
                  <c:v>0.10134301731491746</c:v>
                </c:pt>
                <c:pt idx="239">
                  <c:v>1.9817937077743508</c:v>
                </c:pt>
                <c:pt idx="240">
                  <c:v>-1.5740888246951634</c:v>
                </c:pt>
                <c:pt idx="241">
                  <c:v>-1.1559516755816275</c:v>
                </c:pt>
                <c:pt idx="242">
                  <c:v>-0.9562919919451196</c:v>
                </c:pt>
                <c:pt idx="243">
                  <c:v>0.20470320469590142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EE-46AE-8E74-9066F5767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693392"/>
        <c:axId val="848976816"/>
      </c:scatterChart>
      <c:valAx>
        <c:axId val="78169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total_bill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8976816"/>
        <c:crosses val="autoZero"/>
        <c:crossBetween val="midCat"/>
      </c:valAx>
      <c:valAx>
        <c:axId val="848976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16933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 for Size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'Moving average for predictedtip'!$I$3:$I$245</c:f>
              <c:numCache>
                <c:formatCode>General</c:formatCode>
                <c:ptCount val="243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4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4</c:v>
                </c:pt>
                <c:pt idx="44">
                  <c:v>2</c:v>
                </c:pt>
                <c:pt idx="45">
                  <c:v>2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4</c:v>
                </c:pt>
                <c:pt idx="52">
                  <c:v>2</c:v>
                </c:pt>
                <c:pt idx="53">
                  <c:v>4</c:v>
                </c:pt>
                <c:pt idx="54">
                  <c:v>2</c:v>
                </c:pt>
                <c:pt idx="55">
                  <c:v>4</c:v>
                </c:pt>
                <c:pt idx="56">
                  <c:v>2</c:v>
                </c:pt>
                <c:pt idx="57">
                  <c:v>2</c:v>
                </c:pt>
                <c:pt idx="58">
                  <c:v>4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4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4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4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3</c:v>
                </c:pt>
                <c:pt idx="114">
                  <c:v>2</c:v>
                </c:pt>
                <c:pt idx="115">
                  <c:v>4</c:v>
                </c:pt>
                <c:pt idx="116">
                  <c:v>2</c:v>
                </c:pt>
                <c:pt idx="117">
                  <c:v>2</c:v>
                </c:pt>
                <c:pt idx="118">
                  <c:v>4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6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6</c:v>
                </c:pt>
                <c:pt idx="141">
                  <c:v>5</c:v>
                </c:pt>
                <c:pt idx="142">
                  <c:v>6</c:v>
                </c:pt>
                <c:pt idx="143">
                  <c:v>2</c:v>
                </c:pt>
                <c:pt idx="144">
                  <c:v>2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5</c:v>
                </c:pt>
                <c:pt idx="155">
                  <c:v>6</c:v>
                </c:pt>
                <c:pt idx="156">
                  <c:v>4</c:v>
                </c:pt>
                <c:pt idx="157">
                  <c:v>2</c:v>
                </c:pt>
                <c:pt idx="158">
                  <c:v>4</c:v>
                </c:pt>
                <c:pt idx="159">
                  <c:v>4</c:v>
                </c:pt>
                <c:pt idx="160">
                  <c:v>2</c:v>
                </c:pt>
                <c:pt idx="161">
                  <c:v>3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2</c:v>
                </c:pt>
                <c:pt idx="166">
                  <c:v>4</c:v>
                </c:pt>
                <c:pt idx="167">
                  <c:v>2</c:v>
                </c:pt>
                <c:pt idx="168">
                  <c:v>2</c:v>
                </c:pt>
                <c:pt idx="169">
                  <c:v>3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4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2</c:v>
                </c:pt>
                <c:pt idx="184">
                  <c:v>5</c:v>
                </c:pt>
                <c:pt idx="185">
                  <c:v>3</c:v>
                </c:pt>
                <c:pt idx="186">
                  <c:v>5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4</c:v>
                </c:pt>
                <c:pt idx="197">
                  <c:v>2</c:v>
                </c:pt>
                <c:pt idx="198">
                  <c:v>2</c:v>
                </c:pt>
                <c:pt idx="199">
                  <c:v>3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4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2</c:v>
                </c:pt>
                <c:pt idx="208">
                  <c:v>2</c:v>
                </c:pt>
                <c:pt idx="209">
                  <c:v>3</c:v>
                </c:pt>
                <c:pt idx="210">
                  <c:v>4</c:v>
                </c:pt>
                <c:pt idx="211">
                  <c:v>4</c:v>
                </c:pt>
                <c:pt idx="212">
                  <c:v>2</c:v>
                </c:pt>
                <c:pt idx="213">
                  <c:v>3</c:v>
                </c:pt>
                <c:pt idx="214">
                  <c:v>2</c:v>
                </c:pt>
                <c:pt idx="215">
                  <c:v>5</c:v>
                </c:pt>
                <c:pt idx="216">
                  <c:v>2</c:v>
                </c:pt>
                <c:pt idx="217">
                  <c:v>2</c:v>
                </c:pt>
                <c:pt idx="218">
                  <c:v>4</c:v>
                </c:pt>
                <c:pt idx="219">
                  <c:v>2</c:v>
                </c:pt>
                <c:pt idx="220">
                  <c:v>2</c:v>
                </c:pt>
                <c:pt idx="221">
                  <c:v>1</c:v>
                </c:pt>
                <c:pt idx="222">
                  <c:v>3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4</c:v>
                </c:pt>
                <c:pt idx="227">
                  <c:v>2</c:v>
                </c:pt>
                <c:pt idx="228">
                  <c:v>2</c:v>
                </c:pt>
                <c:pt idx="229">
                  <c:v>4</c:v>
                </c:pt>
                <c:pt idx="230">
                  <c:v>3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E0-4AE7-82F9-711BE1A8DC8D}"/>
            </c:ext>
          </c:extLst>
        </c:ser>
        <c:ser>
          <c:idx val="1"/>
          <c:order val="1"/>
          <c:tx>
            <c:v>Forecast</c:v>
          </c:tx>
          <c:val>
            <c:numRef>
              <c:f>'Moving average for predictedtip'!$N$2:$N$244</c:f>
              <c:numCache>
                <c:formatCode>General</c:formatCode>
                <c:ptCount val="243"/>
                <c:pt idx="0">
                  <c:v>#N/A</c:v>
                </c:pt>
                <c:pt idx="1">
                  <c:v>#N/A</c:v>
                </c:pt>
                <c:pt idx="2">
                  <c:v>2.6666666666666665</c:v>
                </c:pt>
                <c:pt idx="3">
                  <c:v>3</c:v>
                </c:pt>
                <c:pt idx="4">
                  <c:v>3.3333333333333335</c:v>
                </c:pt>
                <c:pt idx="5">
                  <c:v>3.3333333333333335</c:v>
                </c:pt>
                <c:pt idx="6">
                  <c:v>3.3333333333333335</c:v>
                </c:pt>
                <c:pt idx="7">
                  <c:v>2.6666666666666665</c:v>
                </c:pt>
                <c:pt idx="8">
                  <c:v>2.6666666666666665</c:v>
                </c:pt>
                <c:pt idx="9">
                  <c:v>2</c:v>
                </c:pt>
                <c:pt idx="10">
                  <c:v>2.6666666666666665</c:v>
                </c:pt>
                <c:pt idx="11">
                  <c:v>2.6666666666666665</c:v>
                </c:pt>
                <c:pt idx="12">
                  <c:v>3.3333333333333335</c:v>
                </c:pt>
                <c:pt idx="13">
                  <c:v>2.6666666666666665</c:v>
                </c:pt>
                <c:pt idx="14">
                  <c:v>2.6666666666666665</c:v>
                </c:pt>
                <c:pt idx="15">
                  <c:v>2.3333333333333335</c:v>
                </c:pt>
                <c:pt idx="16">
                  <c:v>2.6666666666666665</c:v>
                </c:pt>
                <c:pt idx="17">
                  <c:v>3</c:v>
                </c:pt>
                <c:pt idx="18">
                  <c:v>3</c:v>
                </c:pt>
                <c:pt idx="19">
                  <c:v>2.6666666666666665</c:v>
                </c:pt>
                <c:pt idx="20">
                  <c:v>2.3333333333333335</c:v>
                </c:pt>
                <c:pt idx="21">
                  <c:v>2</c:v>
                </c:pt>
                <c:pt idx="22">
                  <c:v>2.6666666666666665</c:v>
                </c:pt>
                <c:pt idx="23">
                  <c:v>2.6666666666666665</c:v>
                </c:pt>
                <c:pt idx="24">
                  <c:v>3.3333333333333335</c:v>
                </c:pt>
                <c:pt idx="25">
                  <c:v>2.6666666666666665</c:v>
                </c:pt>
                <c:pt idx="26">
                  <c:v>2.6666666666666665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2.6666666666666665</c:v>
                </c:pt>
                <c:pt idx="31">
                  <c:v>2.6666666666666665</c:v>
                </c:pt>
                <c:pt idx="32">
                  <c:v>3.3333333333333335</c:v>
                </c:pt>
                <c:pt idx="33">
                  <c:v>2.6666666666666665</c:v>
                </c:pt>
                <c:pt idx="34">
                  <c:v>3</c:v>
                </c:pt>
                <c:pt idx="35">
                  <c:v>2.6666666666666665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2.6666666666666665</c:v>
                </c:pt>
                <c:pt idx="41">
                  <c:v>2.3333333333333335</c:v>
                </c:pt>
                <c:pt idx="42">
                  <c:v>2</c:v>
                </c:pt>
                <c:pt idx="43">
                  <c:v>2.6666666666666665</c:v>
                </c:pt>
                <c:pt idx="44">
                  <c:v>2.6666666666666665</c:v>
                </c:pt>
                <c:pt idx="45">
                  <c:v>2.6666666666666665</c:v>
                </c:pt>
                <c:pt idx="46">
                  <c:v>2.6666666666666665</c:v>
                </c:pt>
                <c:pt idx="47">
                  <c:v>3</c:v>
                </c:pt>
                <c:pt idx="48">
                  <c:v>3</c:v>
                </c:pt>
                <c:pt idx="49">
                  <c:v>2.3333333333333335</c:v>
                </c:pt>
                <c:pt idx="50">
                  <c:v>2</c:v>
                </c:pt>
                <c:pt idx="51">
                  <c:v>2.6666666666666665</c:v>
                </c:pt>
                <c:pt idx="52">
                  <c:v>2.6666666666666665</c:v>
                </c:pt>
                <c:pt idx="53">
                  <c:v>3.3333333333333335</c:v>
                </c:pt>
                <c:pt idx="54">
                  <c:v>2.6666666666666665</c:v>
                </c:pt>
                <c:pt idx="55">
                  <c:v>3.3333333333333335</c:v>
                </c:pt>
                <c:pt idx="56">
                  <c:v>2.6666666666666665</c:v>
                </c:pt>
                <c:pt idx="57">
                  <c:v>2.6666666666666665</c:v>
                </c:pt>
                <c:pt idx="58">
                  <c:v>2.6666666666666665</c:v>
                </c:pt>
                <c:pt idx="59">
                  <c:v>2.6666666666666665</c:v>
                </c:pt>
                <c:pt idx="60">
                  <c:v>2.6666666666666665</c:v>
                </c:pt>
                <c:pt idx="61">
                  <c:v>2</c:v>
                </c:pt>
                <c:pt idx="62">
                  <c:v>2.6666666666666665</c:v>
                </c:pt>
                <c:pt idx="63">
                  <c:v>3</c:v>
                </c:pt>
                <c:pt idx="64">
                  <c:v>3.3333333333333335</c:v>
                </c:pt>
                <c:pt idx="65">
                  <c:v>2.6666666666666665</c:v>
                </c:pt>
                <c:pt idx="66">
                  <c:v>2</c:v>
                </c:pt>
                <c:pt idx="67">
                  <c:v>1.6666666666666667</c:v>
                </c:pt>
                <c:pt idx="68">
                  <c:v>1.6666666666666667</c:v>
                </c:pt>
                <c:pt idx="69">
                  <c:v>2</c:v>
                </c:pt>
                <c:pt idx="70">
                  <c:v>2.3333333333333335</c:v>
                </c:pt>
                <c:pt idx="71">
                  <c:v>2.3333333333333335</c:v>
                </c:pt>
                <c:pt idx="72">
                  <c:v>2.3333333333333335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2.6666666666666665</c:v>
                </c:pt>
                <c:pt idx="77">
                  <c:v>2.6666666666666665</c:v>
                </c:pt>
                <c:pt idx="78">
                  <c:v>2.6666666666666665</c:v>
                </c:pt>
                <c:pt idx="79">
                  <c:v>2</c:v>
                </c:pt>
                <c:pt idx="80">
                  <c:v>2</c:v>
                </c:pt>
                <c:pt idx="81">
                  <c:v>1.6666666666666667</c:v>
                </c:pt>
                <c:pt idx="82">
                  <c:v>1.6666666666666667</c:v>
                </c:pt>
                <c:pt idx="83">
                  <c:v>1.6666666666666667</c:v>
                </c:pt>
                <c:pt idx="84">
                  <c:v>2.6666666666666665</c:v>
                </c:pt>
                <c:pt idx="85">
                  <c:v>2.6666666666666665</c:v>
                </c:pt>
                <c:pt idx="86">
                  <c:v>2.6666666666666665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2.6666666666666665</c:v>
                </c:pt>
                <c:pt idx="95">
                  <c:v>2.6666666666666665</c:v>
                </c:pt>
                <c:pt idx="96">
                  <c:v>2.6666666666666665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2.3333333333333335</c:v>
                </c:pt>
                <c:pt idx="102">
                  <c:v>2.3333333333333335</c:v>
                </c:pt>
                <c:pt idx="103">
                  <c:v>2.3333333333333335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1.6666666666666667</c:v>
                </c:pt>
                <c:pt idx="111">
                  <c:v>2</c:v>
                </c:pt>
                <c:pt idx="112">
                  <c:v>2</c:v>
                </c:pt>
                <c:pt idx="113">
                  <c:v>2.6666666666666665</c:v>
                </c:pt>
                <c:pt idx="114">
                  <c:v>2.3333333333333335</c:v>
                </c:pt>
                <c:pt idx="115">
                  <c:v>3</c:v>
                </c:pt>
                <c:pt idx="116">
                  <c:v>2.6666666666666665</c:v>
                </c:pt>
                <c:pt idx="117">
                  <c:v>2.6666666666666665</c:v>
                </c:pt>
                <c:pt idx="118">
                  <c:v>2.6666666666666665</c:v>
                </c:pt>
                <c:pt idx="119">
                  <c:v>2.6666666666666665</c:v>
                </c:pt>
                <c:pt idx="120">
                  <c:v>2.6666666666666665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3.3333333333333335</c:v>
                </c:pt>
                <c:pt idx="125">
                  <c:v>3.3333333333333335</c:v>
                </c:pt>
                <c:pt idx="126">
                  <c:v>3.3333333333333335</c:v>
                </c:pt>
                <c:pt idx="127">
                  <c:v>2</c:v>
                </c:pt>
                <c:pt idx="128">
                  <c:v>2.3333333333333335</c:v>
                </c:pt>
                <c:pt idx="129">
                  <c:v>2.3333333333333335</c:v>
                </c:pt>
                <c:pt idx="130">
                  <c:v>2.3333333333333335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3.3333333333333335</c:v>
                </c:pt>
                <c:pt idx="141">
                  <c:v>4.333333333333333</c:v>
                </c:pt>
                <c:pt idx="142">
                  <c:v>5.666666666666667</c:v>
                </c:pt>
                <c:pt idx="143">
                  <c:v>4.333333333333333</c:v>
                </c:pt>
                <c:pt idx="144">
                  <c:v>3.3333333333333335</c:v>
                </c:pt>
                <c:pt idx="145">
                  <c:v>2.3333333333333335</c:v>
                </c:pt>
                <c:pt idx="146">
                  <c:v>2.3333333333333335</c:v>
                </c:pt>
                <c:pt idx="147">
                  <c:v>2.3333333333333335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2.3333333333333335</c:v>
                </c:pt>
                <c:pt idx="152">
                  <c:v>3</c:v>
                </c:pt>
                <c:pt idx="153">
                  <c:v>3.6666666666666665</c:v>
                </c:pt>
                <c:pt idx="154">
                  <c:v>4.333333333333333</c:v>
                </c:pt>
                <c:pt idx="155">
                  <c:v>5</c:v>
                </c:pt>
                <c:pt idx="156">
                  <c:v>5</c:v>
                </c:pt>
                <c:pt idx="157">
                  <c:v>4</c:v>
                </c:pt>
                <c:pt idx="158">
                  <c:v>3.3333333333333335</c:v>
                </c:pt>
                <c:pt idx="159">
                  <c:v>3.3333333333333335</c:v>
                </c:pt>
                <c:pt idx="160">
                  <c:v>3.3333333333333335</c:v>
                </c:pt>
                <c:pt idx="161">
                  <c:v>3</c:v>
                </c:pt>
                <c:pt idx="162">
                  <c:v>2.3333333333333335</c:v>
                </c:pt>
                <c:pt idx="163">
                  <c:v>2.3333333333333335</c:v>
                </c:pt>
                <c:pt idx="164">
                  <c:v>2.3333333333333335</c:v>
                </c:pt>
                <c:pt idx="165">
                  <c:v>2.3333333333333335</c:v>
                </c:pt>
                <c:pt idx="166">
                  <c:v>3</c:v>
                </c:pt>
                <c:pt idx="167">
                  <c:v>2.6666666666666665</c:v>
                </c:pt>
                <c:pt idx="168">
                  <c:v>2.6666666666666665</c:v>
                </c:pt>
                <c:pt idx="169">
                  <c:v>2.3333333333333335</c:v>
                </c:pt>
                <c:pt idx="170">
                  <c:v>2.3333333333333335</c:v>
                </c:pt>
                <c:pt idx="171">
                  <c:v>2.3333333333333335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2.6666666666666665</c:v>
                </c:pt>
                <c:pt idx="180">
                  <c:v>2.6666666666666665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3.6666666666666665</c:v>
                </c:pt>
                <c:pt idx="185">
                  <c:v>3.3333333333333335</c:v>
                </c:pt>
                <c:pt idx="186">
                  <c:v>4.333333333333333</c:v>
                </c:pt>
                <c:pt idx="187">
                  <c:v>3.6666666666666665</c:v>
                </c:pt>
                <c:pt idx="188">
                  <c:v>3.6666666666666665</c:v>
                </c:pt>
                <c:pt idx="189">
                  <c:v>2.6666666666666665</c:v>
                </c:pt>
                <c:pt idx="190">
                  <c:v>2.3333333333333335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2.6666666666666665</c:v>
                </c:pt>
                <c:pt idx="197">
                  <c:v>2.6666666666666665</c:v>
                </c:pt>
                <c:pt idx="198">
                  <c:v>2.6666666666666665</c:v>
                </c:pt>
                <c:pt idx="199">
                  <c:v>2.3333333333333335</c:v>
                </c:pt>
                <c:pt idx="200">
                  <c:v>2.3333333333333335</c:v>
                </c:pt>
                <c:pt idx="201">
                  <c:v>2.3333333333333335</c:v>
                </c:pt>
                <c:pt idx="202">
                  <c:v>2</c:v>
                </c:pt>
                <c:pt idx="203">
                  <c:v>2.6666666666666665</c:v>
                </c:pt>
                <c:pt idx="204">
                  <c:v>3</c:v>
                </c:pt>
                <c:pt idx="205">
                  <c:v>3.3333333333333335</c:v>
                </c:pt>
                <c:pt idx="206">
                  <c:v>3.3333333333333335</c:v>
                </c:pt>
                <c:pt idx="207">
                  <c:v>3</c:v>
                </c:pt>
                <c:pt idx="208">
                  <c:v>2.6666666666666665</c:v>
                </c:pt>
                <c:pt idx="209">
                  <c:v>2.3333333333333335</c:v>
                </c:pt>
                <c:pt idx="210">
                  <c:v>3</c:v>
                </c:pt>
                <c:pt idx="211">
                  <c:v>3.6666666666666665</c:v>
                </c:pt>
                <c:pt idx="212">
                  <c:v>3.3333333333333335</c:v>
                </c:pt>
                <c:pt idx="213">
                  <c:v>3</c:v>
                </c:pt>
                <c:pt idx="214">
                  <c:v>2.3333333333333335</c:v>
                </c:pt>
                <c:pt idx="215">
                  <c:v>3.3333333333333335</c:v>
                </c:pt>
                <c:pt idx="216">
                  <c:v>3</c:v>
                </c:pt>
                <c:pt idx="217">
                  <c:v>3</c:v>
                </c:pt>
                <c:pt idx="218">
                  <c:v>2.6666666666666665</c:v>
                </c:pt>
                <c:pt idx="219">
                  <c:v>2.6666666666666665</c:v>
                </c:pt>
                <c:pt idx="220">
                  <c:v>2.6666666666666665</c:v>
                </c:pt>
                <c:pt idx="221">
                  <c:v>1.6666666666666667</c:v>
                </c:pt>
                <c:pt idx="222">
                  <c:v>2</c:v>
                </c:pt>
                <c:pt idx="223">
                  <c:v>2</c:v>
                </c:pt>
                <c:pt idx="224">
                  <c:v>2.3333333333333335</c:v>
                </c:pt>
                <c:pt idx="225">
                  <c:v>2</c:v>
                </c:pt>
                <c:pt idx="226">
                  <c:v>2.6666666666666665</c:v>
                </c:pt>
                <c:pt idx="227">
                  <c:v>2.6666666666666665</c:v>
                </c:pt>
                <c:pt idx="228">
                  <c:v>2.6666666666666665</c:v>
                </c:pt>
                <c:pt idx="229">
                  <c:v>2.6666666666666665</c:v>
                </c:pt>
                <c:pt idx="230">
                  <c:v>3</c:v>
                </c:pt>
                <c:pt idx="231">
                  <c:v>3</c:v>
                </c:pt>
                <c:pt idx="232">
                  <c:v>2.3333333333333335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2.3333333333333335</c:v>
                </c:pt>
                <c:pt idx="238">
                  <c:v>2.6666666666666665</c:v>
                </c:pt>
                <c:pt idx="239">
                  <c:v>2.6666666666666665</c:v>
                </c:pt>
                <c:pt idx="240">
                  <c:v>2.3333333333333335</c:v>
                </c:pt>
                <c:pt idx="241">
                  <c:v>2</c:v>
                </c:pt>
                <c:pt idx="24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E0-4AE7-82F9-711BE1A8D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8188704"/>
        <c:axId val="106930816"/>
      </c:lineChart>
      <c:catAx>
        <c:axId val="164818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06930816"/>
        <c:crosses val="autoZero"/>
        <c:auto val="1"/>
        <c:lblAlgn val="ctr"/>
        <c:lblOffset val="100"/>
        <c:noMultiLvlLbl val="0"/>
      </c:catAx>
      <c:valAx>
        <c:axId val="106930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81887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 for total bill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'Moving average for predictedtip'!$J$4:$J$245</c:f>
              <c:numCache>
                <c:formatCode>General</c:formatCode>
                <c:ptCount val="242"/>
                <c:pt idx="0">
                  <c:v>21.01</c:v>
                </c:pt>
                <c:pt idx="1">
                  <c:v>23.68</c:v>
                </c:pt>
                <c:pt idx="2">
                  <c:v>24.59</c:v>
                </c:pt>
                <c:pt idx="3">
                  <c:v>25.29</c:v>
                </c:pt>
                <c:pt idx="4">
                  <c:v>8.77</c:v>
                </c:pt>
                <c:pt idx="5">
                  <c:v>26.88</c:v>
                </c:pt>
                <c:pt idx="6">
                  <c:v>15.04</c:v>
                </c:pt>
                <c:pt idx="7">
                  <c:v>14.78</c:v>
                </c:pt>
                <c:pt idx="8">
                  <c:v>10.27</c:v>
                </c:pt>
                <c:pt idx="9">
                  <c:v>35.26</c:v>
                </c:pt>
                <c:pt idx="10">
                  <c:v>15.42</c:v>
                </c:pt>
                <c:pt idx="11">
                  <c:v>18.43</c:v>
                </c:pt>
                <c:pt idx="12">
                  <c:v>14.83</c:v>
                </c:pt>
                <c:pt idx="13">
                  <c:v>21.58</c:v>
                </c:pt>
                <c:pt idx="14">
                  <c:v>10.33</c:v>
                </c:pt>
                <c:pt idx="15">
                  <c:v>16.29</c:v>
                </c:pt>
                <c:pt idx="16">
                  <c:v>16.97</c:v>
                </c:pt>
                <c:pt idx="17">
                  <c:v>20.65</c:v>
                </c:pt>
                <c:pt idx="18">
                  <c:v>17.920000000000002</c:v>
                </c:pt>
                <c:pt idx="19">
                  <c:v>20.29</c:v>
                </c:pt>
                <c:pt idx="20">
                  <c:v>15.77</c:v>
                </c:pt>
                <c:pt idx="21">
                  <c:v>39.42</c:v>
                </c:pt>
                <c:pt idx="22">
                  <c:v>19.82</c:v>
                </c:pt>
                <c:pt idx="23">
                  <c:v>17.809999999999999</c:v>
                </c:pt>
                <c:pt idx="24">
                  <c:v>13.37</c:v>
                </c:pt>
                <c:pt idx="25">
                  <c:v>12.69</c:v>
                </c:pt>
                <c:pt idx="26">
                  <c:v>21.7</c:v>
                </c:pt>
                <c:pt idx="27">
                  <c:v>19.649999999999999</c:v>
                </c:pt>
                <c:pt idx="28">
                  <c:v>9.5500000000000007</c:v>
                </c:pt>
                <c:pt idx="29">
                  <c:v>18.350000000000001</c:v>
                </c:pt>
                <c:pt idx="30">
                  <c:v>15.06</c:v>
                </c:pt>
                <c:pt idx="31">
                  <c:v>20.69</c:v>
                </c:pt>
                <c:pt idx="32">
                  <c:v>17.78</c:v>
                </c:pt>
                <c:pt idx="33">
                  <c:v>24.06</c:v>
                </c:pt>
                <c:pt idx="34">
                  <c:v>16.309999999999999</c:v>
                </c:pt>
                <c:pt idx="35">
                  <c:v>16.93</c:v>
                </c:pt>
                <c:pt idx="36">
                  <c:v>18.690000000000001</c:v>
                </c:pt>
                <c:pt idx="37">
                  <c:v>31.27</c:v>
                </c:pt>
                <c:pt idx="38">
                  <c:v>16.04</c:v>
                </c:pt>
                <c:pt idx="39">
                  <c:v>17.46</c:v>
                </c:pt>
                <c:pt idx="40">
                  <c:v>13.94</c:v>
                </c:pt>
                <c:pt idx="41">
                  <c:v>9.68</c:v>
                </c:pt>
                <c:pt idx="42">
                  <c:v>30.4</c:v>
                </c:pt>
                <c:pt idx="43">
                  <c:v>18.29</c:v>
                </c:pt>
                <c:pt idx="44">
                  <c:v>22.23</c:v>
                </c:pt>
                <c:pt idx="45">
                  <c:v>32.4</c:v>
                </c:pt>
                <c:pt idx="46">
                  <c:v>28.55</c:v>
                </c:pt>
                <c:pt idx="47">
                  <c:v>18.04</c:v>
                </c:pt>
                <c:pt idx="48">
                  <c:v>12.54</c:v>
                </c:pt>
                <c:pt idx="49">
                  <c:v>10.29</c:v>
                </c:pt>
                <c:pt idx="50">
                  <c:v>34.81</c:v>
                </c:pt>
                <c:pt idx="51">
                  <c:v>9.94</c:v>
                </c:pt>
                <c:pt idx="52">
                  <c:v>25.56</c:v>
                </c:pt>
                <c:pt idx="53">
                  <c:v>19.489999999999998</c:v>
                </c:pt>
                <c:pt idx="54">
                  <c:v>38.01</c:v>
                </c:pt>
                <c:pt idx="55">
                  <c:v>26.41</c:v>
                </c:pt>
                <c:pt idx="56">
                  <c:v>11.24</c:v>
                </c:pt>
                <c:pt idx="57">
                  <c:v>48.27</c:v>
                </c:pt>
                <c:pt idx="58">
                  <c:v>20.29</c:v>
                </c:pt>
                <c:pt idx="59">
                  <c:v>13.81</c:v>
                </c:pt>
                <c:pt idx="60">
                  <c:v>11.02</c:v>
                </c:pt>
                <c:pt idx="61">
                  <c:v>18.29</c:v>
                </c:pt>
                <c:pt idx="62">
                  <c:v>17.59</c:v>
                </c:pt>
                <c:pt idx="63">
                  <c:v>20.079999999999998</c:v>
                </c:pt>
                <c:pt idx="64">
                  <c:v>16.45</c:v>
                </c:pt>
                <c:pt idx="65">
                  <c:v>3.07</c:v>
                </c:pt>
                <c:pt idx="66">
                  <c:v>20.23</c:v>
                </c:pt>
                <c:pt idx="67">
                  <c:v>15.01</c:v>
                </c:pt>
                <c:pt idx="68">
                  <c:v>12.02</c:v>
                </c:pt>
                <c:pt idx="69">
                  <c:v>17.07</c:v>
                </c:pt>
                <c:pt idx="70">
                  <c:v>26.86</c:v>
                </c:pt>
                <c:pt idx="71">
                  <c:v>25.28</c:v>
                </c:pt>
                <c:pt idx="72">
                  <c:v>14.73</c:v>
                </c:pt>
                <c:pt idx="73">
                  <c:v>10.51</c:v>
                </c:pt>
                <c:pt idx="74">
                  <c:v>17.920000000000002</c:v>
                </c:pt>
                <c:pt idx="75">
                  <c:v>27.2</c:v>
                </c:pt>
                <c:pt idx="76">
                  <c:v>22.76</c:v>
                </c:pt>
                <c:pt idx="77">
                  <c:v>17.29</c:v>
                </c:pt>
                <c:pt idx="78">
                  <c:v>19.440000000000001</c:v>
                </c:pt>
                <c:pt idx="79">
                  <c:v>16.66</c:v>
                </c:pt>
                <c:pt idx="80">
                  <c:v>10.07</c:v>
                </c:pt>
                <c:pt idx="81">
                  <c:v>32.68</c:v>
                </c:pt>
                <c:pt idx="82">
                  <c:v>15.98</c:v>
                </c:pt>
                <c:pt idx="83">
                  <c:v>34.83</c:v>
                </c:pt>
                <c:pt idx="84">
                  <c:v>13.03</c:v>
                </c:pt>
                <c:pt idx="85">
                  <c:v>18.28</c:v>
                </c:pt>
                <c:pt idx="86">
                  <c:v>24.71</c:v>
                </c:pt>
                <c:pt idx="87">
                  <c:v>21.16</c:v>
                </c:pt>
                <c:pt idx="88">
                  <c:v>28.97</c:v>
                </c:pt>
                <c:pt idx="89">
                  <c:v>22.49</c:v>
                </c:pt>
                <c:pt idx="90">
                  <c:v>5.75</c:v>
                </c:pt>
                <c:pt idx="91">
                  <c:v>16.32</c:v>
                </c:pt>
                <c:pt idx="92">
                  <c:v>22.75</c:v>
                </c:pt>
                <c:pt idx="93">
                  <c:v>40.17</c:v>
                </c:pt>
                <c:pt idx="94">
                  <c:v>27.28</c:v>
                </c:pt>
                <c:pt idx="95">
                  <c:v>12.03</c:v>
                </c:pt>
                <c:pt idx="96">
                  <c:v>21.01</c:v>
                </c:pt>
                <c:pt idx="97">
                  <c:v>12.46</c:v>
                </c:pt>
                <c:pt idx="98">
                  <c:v>11.35</c:v>
                </c:pt>
                <c:pt idx="99">
                  <c:v>15.38</c:v>
                </c:pt>
                <c:pt idx="100">
                  <c:v>44.3</c:v>
                </c:pt>
                <c:pt idx="101">
                  <c:v>22.42</c:v>
                </c:pt>
                <c:pt idx="102">
                  <c:v>20.92</c:v>
                </c:pt>
                <c:pt idx="103">
                  <c:v>15.36</c:v>
                </c:pt>
                <c:pt idx="104">
                  <c:v>20.49</c:v>
                </c:pt>
                <c:pt idx="105">
                  <c:v>25.21</c:v>
                </c:pt>
                <c:pt idx="106">
                  <c:v>18.239999999999998</c:v>
                </c:pt>
                <c:pt idx="107">
                  <c:v>14.31</c:v>
                </c:pt>
                <c:pt idx="108">
                  <c:v>14</c:v>
                </c:pt>
                <c:pt idx="109">
                  <c:v>7.25</c:v>
                </c:pt>
                <c:pt idx="110">
                  <c:v>38.07</c:v>
                </c:pt>
                <c:pt idx="111">
                  <c:v>23.95</c:v>
                </c:pt>
                <c:pt idx="112">
                  <c:v>25.71</c:v>
                </c:pt>
                <c:pt idx="113">
                  <c:v>17.309999999999999</c:v>
                </c:pt>
                <c:pt idx="114">
                  <c:v>29.93</c:v>
                </c:pt>
                <c:pt idx="115">
                  <c:v>10.65</c:v>
                </c:pt>
                <c:pt idx="116">
                  <c:v>12.43</c:v>
                </c:pt>
                <c:pt idx="117">
                  <c:v>24.08</c:v>
                </c:pt>
                <c:pt idx="118">
                  <c:v>11.69</c:v>
                </c:pt>
                <c:pt idx="119">
                  <c:v>13.42</c:v>
                </c:pt>
                <c:pt idx="120">
                  <c:v>14.26</c:v>
                </c:pt>
                <c:pt idx="121">
                  <c:v>15.95</c:v>
                </c:pt>
                <c:pt idx="122">
                  <c:v>12.48</c:v>
                </c:pt>
                <c:pt idx="123">
                  <c:v>29.8</c:v>
                </c:pt>
                <c:pt idx="124">
                  <c:v>8.52</c:v>
                </c:pt>
                <c:pt idx="125">
                  <c:v>14.52</c:v>
                </c:pt>
                <c:pt idx="126">
                  <c:v>11.38</c:v>
                </c:pt>
                <c:pt idx="127">
                  <c:v>22.82</c:v>
                </c:pt>
                <c:pt idx="128">
                  <c:v>19.079999999999998</c:v>
                </c:pt>
                <c:pt idx="129">
                  <c:v>20.27</c:v>
                </c:pt>
                <c:pt idx="130">
                  <c:v>11.17</c:v>
                </c:pt>
                <c:pt idx="131">
                  <c:v>12.26</c:v>
                </c:pt>
                <c:pt idx="132">
                  <c:v>18.260000000000002</c:v>
                </c:pt>
                <c:pt idx="133">
                  <c:v>8.51</c:v>
                </c:pt>
                <c:pt idx="134">
                  <c:v>10.33</c:v>
                </c:pt>
                <c:pt idx="135">
                  <c:v>14.15</c:v>
                </c:pt>
                <c:pt idx="136">
                  <c:v>16</c:v>
                </c:pt>
                <c:pt idx="137">
                  <c:v>13.16</c:v>
                </c:pt>
                <c:pt idx="138">
                  <c:v>17.47</c:v>
                </c:pt>
                <c:pt idx="139">
                  <c:v>34.299999999999997</c:v>
                </c:pt>
                <c:pt idx="140">
                  <c:v>41.19</c:v>
                </c:pt>
                <c:pt idx="141">
                  <c:v>27.05</c:v>
                </c:pt>
                <c:pt idx="142">
                  <c:v>16.43</c:v>
                </c:pt>
                <c:pt idx="143">
                  <c:v>8.35</c:v>
                </c:pt>
                <c:pt idx="144">
                  <c:v>18.64</c:v>
                </c:pt>
                <c:pt idx="145">
                  <c:v>11.87</c:v>
                </c:pt>
                <c:pt idx="146">
                  <c:v>9.7799999999999994</c:v>
                </c:pt>
                <c:pt idx="147">
                  <c:v>7.51</c:v>
                </c:pt>
                <c:pt idx="148">
                  <c:v>14.07</c:v>
                </c:pt>
                <c:pt idx="149">
                  <c:v>13.13</c:v>
                </c:pt>
                <c:pt idx="150">
                  <c:v>17.260000000000002</c:v>
                </c:pt>
                <c:pt idx="151">
                  <c:v>24.55</c:v>
                </c:pt>
                <c:pt idx="152">
                  <c:v>19.77</c:v>
                </c:pt>
                <c:pt idx="153">
                  <c:v>29.85</c:v>
                </c:pt>
                <c:pt idx="154">
                  <c:v>48.17</c:v>
                </c:pt>
                <c:pt idx="155">
                  <c:v>25</c:v>
                </c:pt>
                <c:pt idx="156">
                  <c:v>13.39</c:v>
                </c:pt>
                <c:pt idx="157">
                  <c:v>16.489999999999998</c:v>
                </c:pt>
                <c:pt idx="158">
                  <c:v>21.5</c:v>
                </c:pt>
                <c:pt idx="159">
                  <c:v>12.66</c:v>
                </c:pt>
                <c:pt idx="160">
                  <c:v>16.21</c:v>
                </c:pt>
                <c:pt idx="161">
                  <c:v>13.81</c:v>
                </c:pt>
                <c:pt idx="162">
                  <c:v>17.510000000000002</c:v>
                </c:pt>
                <c:pt idx="163">
                  <c:v>24.52</c:v>
                </c:pt>
                <c:pt idx="164">
                  <c:v>20.76</c:v>
                </c:pt>
                <c:pt idx="165">
                  <c:v>31.71</c:v>
                </c:pt>
                <c:pt idx="166">
                  <c:v>10.59</c:v>
                </c:pt>
                <c:pt idx="167">
                  <c:v>10.63</c:v>
                </c:pt>
                <c:pt idx="168">
                  <c:v>50.81</c:v>
                </c:pt>
                <c:pt idx="169">
                  <c:v>15.81</c:v>
                </c:pt>
                <c:pt idx="170">
                  <c:v>7.25</c:v>
                </c:pt>
                <c:pt idx="171">
                  <c:v>31.85</c:v>
                </c:pt>
                <c:pt idx="172">
                  <c:v>16.82</c:v>
                </c:pt>
                <c:pt idx="173">
                  <c:v>32.9</c:v>
                </c:pt>
                <c:pt idx="174">
                  <c:v>17.89</c:v>
                </c:pt>
                <c:pt idx="175">
                  <c:v>14.48</c:v>
                </c:pt>
                <c:pt idx="176">
                  <c:v>9.6</c:v>
                </c:pt>
                <c:pt idx="177">
                  <c:v>34.630000000000003</c:v>
                </c:pt>
                <c:pt idx="178">
                  <c:v>34.65</c:v>
                </c:pt>
                <c:pt idx="179">
                  <c:v>23.33</c:v>
                </c:pt>
                <c:pt idx="180">
                  <c:v>45.35</c:v>
                </c:pt>
                <c:pt idx="181">
                  <c:v>23.17</c:v>
                </c:pt>
                <c:pt idx="182">
                  <c:v>40.549999999999997</c:v>
                </c:pt>
                <c:pt idx="183">
                  <c:v>20.69</c:v>
                </c:pt>
                <c:pt idx="184">
                  <c:v>20.9</c:v>
                </c:pt>
                <c:pt idx="185">
                  <c:v>30.46</c:v>
                </c:pt>
                <c:pt idx="186">
                  <c:v>18.149999999999999</c:v>
                </c:pt>
                <c:pt idx="187">
                  <c:v>23.1</c:v>
                </c:pt>
                <c:pt idx="188">
                  <c:v>15.69</c:v>
                </c:pt>
                <c:pt idx="189">
                  <c:v>19.809999999999999</c:v>
                </c:pt>
                <c:pt idx="190">
                  <c:v>28.44</c:v>
                </c:pt>
                <c:pt idx="191">
                  <c:v>15.48</c:v>
                </c:pt>
                <c:pt idx="192">
                  <c:v>16.579999999999998</c:v>
                </c:pt>
                <c:pt idx="193">
                  <c:v>7.56</c:v>
                </c:pt>
                <c:pt idx="194">
                  <c:v>10.34</c:v>
                </c:pt>
                <c:pt idx="195">
                  <c:v>43.11</c:v>
                </c:pt>
                <c:pt idx="196">
                  <c:v>13</c:v>
                </c:pt>
                <c:pt idx="197">
                  <c:v>13.51</c:v>
                </c:pt>
                <c:pt idx="198">
                  <c:v>18.71</c:v>
                </c:pt>
                <c:pt idx="199">
                  <c:v>12.74</c:v>
                </c:pt>
                <c:pt idx="200">
                  <c:v>13</c:v>
                </c:pt>
                <c:pt idx="201">
                  <c:v>16.399999999999999</c:v>
                </c:pt>
                <c:pt idx="202">
                  <c:v>20.53</c:v>
                </c:pt>
                <c:pt idx="203">
                  <c:v>16.47</c:v>
                </c:pt>
                <c:pt idx="204">
                  <c:v>26.59</c:v>
                </c:pt>
                <c:pt idx="205">
                  <c:v>38.729999999999997</c:v>
                </c:pt>
                <c:pt idx="206">
                  <c:v>24.27</c:v>
                </c:pt>
                <c:pt idx="207">
                  <c:v>12.76</c:v>
                </c:pt>
                <c:pt idx="208">
                  <c:v>30.06</c:v>
                </c:pt>
                <c:pt idx="209">
                  <c:v>25.89</c:v>
                </c:pt>
                <c:pt idx="210">
                  <c:v>48.33</c:v>
                </c:pt>
                <c:pt idx="211">
                  <c:v>13.27</c:v>
                </c:pt>
                <c:pt idx="212">
                  <c:v>28.17</c:v>
                </c:pt>
                <c:pt idx="213">
                  <c:v>12.9</c:v>
                </c:pt>
                <c:pt idx="214">
                  <c:v>28.15</c:v>
                </c:pt>
                <c:pt idx="215">
                  <c:v>11.59</c:v>
                </c:pt>
                <c:pt idx="216">
                  <c:v>7.74</c:v>
                </c:pt>
                <c:pt idx="217">
                  <c:v>30.14</c:v>
                </c:pt>
                <c:pt idx="218">
                  <c:v>12.16</c:v>
                </c:pt>
                <c:pt idx="219">
                  <c:v>13.42</c:v>
                </c:pt>
                <c:pt idx="220">
                  <c:v>8.58</c:v>
                </c:pt>
                <c:pt idx="221">
                  <c:v>15.98</c:v>
                </c:pt>
                <c:pt idx="222">
                  <c:v>13.42</c:v>
                </c:pt>
                <c:pt idx="223">
                  <c:v>16.27</c:v>
                </c:pt>
                <c:pt idx="224">
                  <c:v>10.09</c:v>
                </c:pt>
                <c:pt idx="225">
                  <c:v>20.45</c:v>
                </c:pt>
                <c:pt idx="226">
                  <c:v>13.28</c:v>
                </c:pt>
                <c:pt idx="227">
                  <c:v>22.12</c:v>
                </c:pt>
                <c:pt idx="228">
                  <c:v>24.01</c:v>
                </c:pt>
                <c:pt idx="229">
                  <c:v>15.69</c:v>
                </c:pt>
                <c:pt idx="230">
                  <c:v>11.61</c:v>
                </c:pt>
                <c:pt idx="231">
                  <c:v>10.77</c:v>
                </c:pt>
                <c:pt idx="232">
                  <c:v>15.53</c:v>
                </c:pt>
                <c:pt idx="233">
                  <c:v>10.07</c:v>
                </c:pt>
                <c:pt idx="234">
                  <c:v>12.6</c:v>
                </c:pt>
                <c:pt idx="235">
                  <c:v>32.83</c:v>
                </c:pt>
                <c:pt idx="236">
                  <c:v>35.83</c:v>
                </c:pt>
                <c:pt idx="237">
                  <c:v>29.03</c:v>
                </c:pt>
                <c:pt idx="238">
                  <c:v>27.18</c:v>
                </c:pt>
                <c:pt idx="239">
                  <c:v>22.67</c:v>
                </c:pt>
                <c:pt idx="240">
                  <c:v>17.82</c:v>
                </c:pt>
                <c:pt idx="241">
                  <c:v>18.78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4A-4989-991E-E6EB112A9909}"/>
            </c:ext>
          </c:extLst>
        </c:ser>
        <c:ser>
          <c:idx val="1"/>
          <c:order val="1"/>
          <c:tx>
            <c:v>Forecast</c:v>
          </c:tx>
          <c:val>
            <c:numRef>
              <c:f>'Moving average for predictedtip'!$P$2:$P$243</c:f>
              <c:numCache>
                <c:formatCode>General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23.093333333333334</c:v>
                </c:pt>
                <c:pt idx="3">
                  <c:v>24.52</c:v>
                </c:pt>
                <c:pt idx="4">
                  <c:v>19.549999999999997</c:v>
                </c:pt>
                <c:pt idx="5">
                  <c:v>20.313333333333333</c:v>
                </c:pt>
                <c:pt idx="6">
                  <c:v>16.896666666666665</c:v>
                </c:pt>
                <c:pt idx="7">
                  <c:v>18.900000000000002</c:v>
                </c:pt>
                <c:pt idx="8">
                  <c:v>13.363333333333335</c:v>
                </c:pt>
                <c:pt idx="9">
                  <c:v>20.103333333333332</c:v>
                </c:pt>
                <c:pt idx="10">
                  <c:v>20.316666666666666</c:v>
                </c:pt>
                <c:pt idx="11">
                  <c:v>23.036666666666665</c:v>
                </c:pt>
                <c:pt idx="12">
                  <c:v>16.226666666666667</c:v>
                </c:pt>
                <c:pt idx="13">
                  <c:v>18.279999999999998</c:v>
                </c:pt>
                <c:pt idx="14">
                  <c:v>15.579999999999998</c:v>
                </c:pt>
                <c:pt idx="15">
                  <c:v>16.066666666666666</c:v>
                </c:pt>
                <c:pt idx="16">
                  <c:v>14.53</c:v>
                </c:pt>
                <c:pt idx="17">
                  <c:v>17.97</c:v>
                </c:pt>
                <c:pt idx="18">
                  <c:v>18.513333333333332</c:v>
                </c:pt>
                <c:pt idx="19">
                  <c:v>19.62</c:v>
                </c:pt>
                <c:pt idx="20">
                  <c:v>17.993333333333336</c:v>
                </c:pt>
                <c:pt idx="21">
                  <c:v>25.16</c:v>
                </c:pt>
                <c:pt idx="22">
                  <c:v>25.00333333333333</c:v>
                </c:pt>
                <c:pt idx="23">
                  <c:v>25.683333333333334</c:v>
                </c:pt>
                <c:pt idx="24">
                  <c:v>16.999999999999996</c:v>
                </c:pt>
                <c:pt idx="25">
                  <c:v>14.623333333333333</c:v>
                </c:pt>
                <c:pt idx="26">
                  <c:v>15.92</c:v>
                </c:pt>
                <c:pt idx="27">
                  <c:v>18.013333333333332</c:v>
                </c:pt>
                <c:pt idx="28">
                  <c:v>16.966666666666665</c:v>
                </c:pt>
                <c:pt idx="29">
                  <c:v>15.85</c:v>
                </c:pt>
                <c:pt idx="30">
                  <c:v>14.32</c:v>
                </c:pt>
                <c:pt idx="31">
                  <c:v>18.033333333333335</c:v>
                </c:pt>
                <c:pt idx="32">
                  <c:v>17.843333333333334</c:v>
                </c:pt>
                <c:pt idx="33">
                  <c:v>20.843333333333334</c:v>
                </c:pt>
                <c:pt idx="34">
                  <c:v>19.383333333333336</c:v>
                </c:pt>
                <c:pt idx="35">
                  <c:v>19.099999999999998</c:v>
                </c:pt>
                <c:pt idx="36">
                  <c:v>17.309999999999999</c:v>
                </c:pt>
                <c:pt idx="37">
                  <c:v>22.296666666666667</c:v>
                </c:pt>
                <c:pt idx="38">
                  <c:v>22</c:v>
                </c:pt>
                <c:pt idx="39">
                  <c:v>21.590000000000003</c:v>
                </c:pt>
                <c:pt idx="40">
                  <c:v>15.813333333333333</c:v>
                </c:pt>
                <c:pt idx="41">
                  <c:v>13.693333333333333</c:v>
                </c:pt>
                <c:pt idx="42">
                  <c:v>18.006666666666664</c:v>
                </c:pt>
                <c:pt idx="43">
                  <c:v>19.456666666666667</c:v>
                </c:pt>
                <c:pt idx="44">
                  <c:v>23.64</c:v>
                </c:pt>
                <c:pt idx="45">
                  <c:v>24.306666666666661</c:v>
                </c:pt>
                <c:pt idx="46">
                  <c:v>27.726666666666663</c:v>
                </c:pt>
                <c:pt idx="47">
                  <c:v>26.330000000000002</c:v>
                </c:pt>
                <c:pt idx="48">
                  <c:v>19.71</c:v>
                </c:pt>
                <c:pt idx="49">
                  <c:v>13.623333333333333</c:v>
                </c:pt>
                <c:pt idx="50">
                  <c:v>19.213333333333335</c:v>
                </c:pt>
                <c:pt idx="51">
                  <c:v>18.346666666666668</c:v>
                </c:pt>
                <c:pt idx="52">
                  <c:v>23.436666666666667</c:v>
                </c:pt>
                <c:pt idx="53">
                  <c:v>18.329999999999998</c:v>
                </c:pt>
                <c:pt idx="54">
                  <c:v>27.686666666666667</c:v>
                </c:pt>
                <c:pt idx="55">
                  <c:v>27.97</c:v>
                </c:pt>
                <c:pt idx="56">
                  <c:v>25.22</c:v>
                </c:pt>
                <c:pt idx="57">
                  <c:v>28.64</c:v>
                </c:pt>
                <c:pt idx="58">
                  <c:v>26.600000000000005</c:v>
                </c:pt>
                <c:pt idx="59">
                  <c:v>27.456666666666667</c:v>
                </c:pt>
                <c:pt idx="60">
                  <c:v>15.040000000000001</c:v>
                </c:pt>
                <c:pt idx="61">
                  <c:v>14.373333333333333</c:v>
                </c:pt>
                <c:pt idx="62">
                  <c:v>15.633333333333333</c:v>
                </c:pt>
                <c:pt idx="63">
                  <c:v>18.653333333333332</c:v>
                </c:pt>
                <c:pt idx="64">
                  <c:v>18.040000000000003</c:v>
                </c:pt>
                <c:pt idx="65">
                  <c:v>13.200000000000001</c:v>
                </c:pt>
                <c:pt idx="66">
                  <c:v>13.25</c:v>
                </c:pt>
                <c:pt idx="67">
                  <c:v>12.770000000000001</c:v>
                </c:pt>
                <c:pt idx="68">
                  <c:v>15.753333333333336</c:v>
                </c:pt>
                <c:pt idx="69">
                  <c:v>14.700000000000001</c:v>
                </c:pt>
                <c:pt idx="70">
                  <c:v>18.650000000000002</c:v>
                </c:pt>
                <c:pt idx="71">
                  <c:v>23.070000000000004</c:v>
                </c:pt>
                <c:pt idx="72">
                  <c:v>22.290000000000003</c:v>
                </c:pt>
                <c:pt idx="73">
                  <c:v>16.84</c:v>
                </c:pt>
                <c:pt idx="74">
                  <c:v>14.386666666666668</c:v>
                </c:pt>
                <c:pt idx="75">
                  <c:v>18.543333333333333</c:v>
                </c:pt>
                <c:pt idx="76">
                  <c:v>22.626666666666669</c:v>
                </c:pt>
                <c:pt idx="77">
                  <c:v>22.416666666666668</c:v>
                </c:pt>
                <c:pt idx="78">
                  <c:v>19.829999999999998</c:v>
                </c:pt>
                <c:pt idx="79">
                  <c:v>17.796666666666667</c:v>
                </c:pt>
                <c:pt idx="80">
                  <c:v>15.39</c:v>
                </c:pt>
                <c:pt idx="81">
                  <c:v>19.803333333333331</c:v>
                </c:pt>
                <c:pt idx="82">
                  <c:v>19.576666666666668</c:v>
                </c:pt>
                <c:pt idx="83">
                  <c:v>27.83</c:v>
                </c:pt>
                <c:pt idx="84">
                  <c:v>21.28</c:v>
                </c:pt>
                <c:pt idx="85">
                  <c:v>22.046666666666667</c:v>
                </c:pt>
                <c:pt idx="86">
                  <c:v>18.673333333333336</c:v>
                </c:pt>
                <c:pt idx="87">
                  <c:v>21.383333333333336</c:v>
                </c:pt>
                <c:pt idx="88">
                  <c:v>24.946666666666669</c:v>
                </c:pt>
                <c:pt idx="89">
                  <c:v>24.206666666666663</c:v>
                </c:pt>
                <c:pt idx="90">
                  <c:v>19.069999999999997</c:v>
                </c:pt>
                <c:pt idx="91">
                  <c:v>14.853333333333333</c:v>
                </c:pt>
                <c:pt idx="92">
                  <c:v>14.94</c:v>
                </c:pt>
                <c:pt idx="93">
                  <c:v>26.413333333333338</c:v>
                </c:pt>
                <c:pt idx="94">
                  <c:v>30.066666666666666</c:v>
                </c:pt>
                <c:pt idx="95">
                  <c:v>26.493333333333336</c:v>
                </c:pt>
                <c:pt idx="96">
                  <c:v>20.106666666666669</c:v>
                </c:pt>
                <c:pt idx="97">
                  <c:v>15.166666666666666</c:v>
                </c:pt>
                <c:pt idx="98">
                  <c:v>14.94</c:v>
                </c:pt>
                <c:pt idx="99">
                  <c:v>13.063333333333334</c:v>
                </c:pt>
                <c:pt idx="100">
                  <c:v>23.676666666666666</c:v>
                </c:pt>
                <c:pt idx="101">
                  <c:v>27.366666666666664</c:v>
                </c:pt>
                <c:pt idx="102">
                  <c:v>29.213333333333335</c:v>
                </c:pt>
                <c:pt idx="103">
                  <c:v>19.566666666666666</c:v>
                </c:pt>
                <c:pt idx="104">
                  <c:v>18.923333333333332</c:v>
                </c:pt>
                <c:pt idx="105">
                  <c:v>20.353333333333332</c:v>
                </c:pt>
                <c:pt idx="106">
                  <c:v>21.313333333333333</c:v>
                </c:pt>
                <c:pt idx="107">
                  <c:v>19.253333333333334</c:v>
                </c:pt>
                <c:pt idx="108">
                  <c:v>15.516666666666666</c:v>
                </c:pt>
                <c:pt idx="109">
                  <c:v>11.853333333333333</c:v>
                </c:pt>
                <c:pt idx="110">
                  <c:v>19.773333333333333</c:v>
                </c:pt>
                <c:pt idx="111">
                  <c:v>23.09</c:v>
                </c:pt>
                <c:pt idx="112">
                  <c:v>29.243333333333329</c:v>
                </c:pt>
                <c:pt idx="113">
                  <c:v>22.323333333333334</c:v>
                </c:pt>
                <c:pt idx="114">
                  <c:v>24.316666666666663</c:v>
                </c:pt>
                <c:pt idx="115">
                  <c:v>19.296666666666663</c:v>
                </c:pt>
                <c:pt idx="116">
                  <c:v>17.669999999999998</c:v>
                </c:pt>
                <c:pt idx="117">
                  <c:v>15.719999999999999</c:v>
                </c:pt>
                <c:pt idx="118">
                  <c:v>16.066666666666666</c:v>
                </c:pt>
                <c:pt idx="119">
                  <c:v>16.396666666666665</c:v>
                </c:pt>
                <c:pt idx="120">
                  <c:v>13.123333333333333</c:v>
                </c:pt>
                <c:pt idx="121">
                  <c:v>14.543333333333331</c:v>
                </c:pt>
                <c:pt idx="122">
                  <c:v>14.229999999999999</c:v>
                </c:pt>
                <c:pt idx="123">
                  <c:v>19.41</c:v>
                </c:pt>
                <c:pt idx="124">
                  <c:v>16.933333333333334</c:v>
                </c:pt>
                <c:pt idx="125">
                  <c:v>17.613333333333333</c:v>
                </c:pt>
                <c:pt idx="126">
                  <c:v>11.473333333333334</c:v>
                </c:pt>
                <c:pt idx="127">
                  <c:v>16.239999999999998</c:v>
                </c:pt>
                <c:pt idx="128">
                  <c:v>17.760000000000002</c:v>
                </c:pt>
                <c:pt idx="129">
                  <c:v>20.723333333333333</c:v>
                </c:pt>
                <c:pt idx="130">
                  <c:v>16.84</c:v>
                </c:pt>
                <c:pt idx="131">
                  <c:v>14.566666666666665</c:v>
                </c:pt>
                <c:pt idx="132">
                  <c:v>13.896666666666667</c:v>
                </c:pt>
                <c:pt idx="133">
                  <c:v>13.01</c:v>
                </c:pt>
                <c:pt idx="134">
                  <c:v>12.366666666666667</c:v>
                </c:pt>
                <c:pt idx="135">
                  <c:v>10.996666666666668</c:v>
                </c:pt>
                <c:pt idx="136">
                  <c:v>13.493333333333334</c:v>
                </c:pt>
                <c:pt idx="137">
                  <c:v>14.436666666666667</c:v>
                </c:pt>
                <c:pt idx="138">
                  <c:v>15.543333333333331</c:v>
                </c:pt>
                <c:pt idx="139">
                  <c:v>21.643333333333331</c:v>
                </c:pt>
                <c:pt idx="140">
                  <c:v>30.986666666666665</c:v>
                </c:pt>
                <c:pt idx="141">
                  <c:v>34.18</c:v>
                </c:pt>
                <c:pt idx="142">
                  <c:v>28.223333333333329</c:v>
                </c:pt>
                <c:pt idx="143">
                  <c:v>17.276666666666667</c:v>
                </c:pt>
                <c:pt idx="144">
                  <c:v>14.473333333333334</c:v>
                </c:pt>
                <c:pt idx="145">
                  <c:v>12.953333333333333</c:v>
                </c:pt>
                <c:pt idx="146">
                  <c:v>13.43</c:v>
                </c:pt>
                <c:pt idx="147">
                  <c:v>9.7199999999999989</c:v>
                </c:pt>
                <c:pt idx="148">
                  <c:v>10.453333333333333</c:v>
                </c:pt>
                <c:pt idx="149">
                  <c:v>11.57</c:v>
                </c:pt>
                <c:pt idx="150">
                  <c:v>14.820000000000002</c:v>
                </c:pt>
                <c:pt idx="151">
                  <c:v>18.313333333333333</c:v>
                </c:pt>
                <c:pt idx="152">
                  <c:v>20.526666666666667</c:v>
                </c:pt>
                <c:pt idx="153">
                  <c:v>24.723333333333333</c:v>
                </c:pt>
                <c:pt idx="154">
                  <c:v>32.596666666666671</c:v>
                </c:pt>
                <c:pt idx="155">
                  <c:v>34.340000000000003</c:v>
                </c:pt>
                <c:pt idx="156">
                  <c:v>28.853333333333335</c:v>
                </c:pt>
                <c:pt idx="157">
                  <c:v>18.293333333333333</c:v>
                </c:pt>
                <c:pt idx="158">
                  <c:v>17.126666666666665</c:v>
                </c:pt>
                <c:pt idx="159">
                  <c:v>16.883333333333329</c:v>
                </c:pt>
                <c:pt idx="160">
                  <c:v>16.79</c:v>
                </c:pt>
                <c:pt idx="161">
                  <c:v>14.226666666666667</c:v>
                </c:pt>
                <c:pt idx="162">
                  <c:v>15.843333333333334</c:v>
                </c:pt>
                <c:pt idx="163">
                  <c:v>18.613333333333333</c:v>
                </c:pt>
                <c:pt idx="164">
                  <c:v>20.930000000000003</c:v>
                </c:pt>
                <c:pt idx="165">
                  <c:v>25.663333333333338</c:v>
                </c:pt>
                <c:pt idx="166">
                  <c:v>21.02</c:v>
                </c:pt>
                <c:pt idx="167">
                  <c:v>17.643333333333334</c:v>
                </c:pt>
                <c:pt idx="168">
                  <c:v>24.01</c:v>
                </c:pt>
                <c:pt idx="169">
                  <c:v>25.75</c:v>
                </c:pt>
                <c:pt idx="170">
                  <c:v>24.623333333333335</c:v>
                </c:pt>
                <c:pt idx="171">
                  <c:v>18.303333333333335</c:v>
                </c:pt>
                <c:pt idx="172">
                  <c:v>18.64</c:v>
                </c:pt>
                <c:pt idx="173">
                  <c:v>27.189999999999998</c:v>
                </c:pt>
                <c:pt idx="174">
                  <c:v>22.536666666666665</c:v>
                </c:pt>
                <c:pt idx="175">
                  <c:v>21.756666666666664</c:v>
                </c:pt>
                <c:pt idx="176">
                  <c:v>13.990000000000002</c:v>
                </c:pt>
                <c:pt idx="177">
                  <c:v>19.57</c:v>
                </c:pt>
                <c:pt idx="178">
                  <c:v>26.293333333333333</c:v>
                </c:pt>
                <c:pt idx="179">
                  <c:v>30.87</c:v>
                </c:pt>
                <c:pt idx="180">
                  <c:v>34.443333333333335</c:v>
                </c:pt>
                <c:pt idx="181">
                  <c:v>30.616666666666671</c:v>
                </c:pt>
                <c:pt idx="182">
                  <c:v>36.356666666666669</c:v>
                </c:pt>
                <c:pt idx="183">
                  <c:v>28.136666666666667</c:v>
                </c:pt>
                <c:pt idx="184">
                  <c:v>27.379999999999995</c:v>
                </c:pt>
                <c:pt idx="185">
                  <c:v>24.016666666666669</c:v>
                </c:pt>
                <c:pt idx="186">
                  <c:v>23.169999999999998</c:v>
                </c:pt>
                <c:pt idx="187">
                  <c:v>23.903333333333336</c:v>
                </c:pt>
                <c:pt idx="188">
                  <c:v>18.98</c:v>
                </c:pt>
                <c:pt idx="189">
                  <c:v>19.533333333333331</c:v>
                </c:pt>
                <c:pt idx="190">
                  <c:v>21.313333333333333</c:v>
                </c:pt>
                <c:pt idx="191">
                  <c:v>21.243333333333336</c:v>
                </c:pt>
                <c:pt idx="192">
                  <c:v>20.166666666666668</c:v>
                </c:pt>
                <c:pt idx="193">
                  <c:v>13.206666666666669</c:v>
                </c:pt>
                <c:pt idx="194">
                  <c:v>11.493333333333332</c:v>
                </c:pt>
                <c:pt idx="195">
                  <c:v>20.336666666666666</c:v>
                </c:pt>
                <c:pt idx="196">
                  <c:v>22.150000000000002</c:v>
                </c:pt>
                <c:pt idx="197">
                  <c:v>23.206666666666667</c:v>
                </c:pt>
                <c:pt idx="198">
                  <c:v>15.073333333333332</c:v>
                </c:pt>
                <c:pt idx="199">
                  <c:v>14.986666666666666</c:v>
                </c:pt>
                <c:pt idx="200">
                  <c:v>14.816666666666668</c:v>
                </c:pt>
                <c:pt idx="201">
                  <c:v>14.046666666666667</c:v>
                </c:pt>
                <c:pt idx="202">
                  <c:v>16.643333333333334</c:v>
                </c:pt>
                <c:pt idx="203">
                  <c:v>17.8</c:v>
                </c:pt>
                <c:pt idx="204">
                  <c:v>21.196666666666669</c:v>
                </c:pt>
                <c:pt idx="205">
                  <c:v>27.263333333333332</c:v>
                </c:pt>
                <c:pt idx="206">
                  <c:v>29.86333333333333</c:v>
                </c:pt>
                <c:pt idx="207">
                  <c:v>25.253333333333334</c:v>
                </c:pt>
                <c:pt idx="208">
                  <c:v>22.363333333333333</c:v>
                </c:pt>
                <c:pt idx="209">
                  <c:v>22.903333333333336</c:v>
                </c:pt>
                <c:pt idx="210">
                  <c:v>34.76</c:v>
                </c:pt>
                <c:pt idx="211">
                  <c:v>29.16333333333333</c:v>
                </c:pt>
                <c:pt idx="212">
                  <c:v>29.923333333333332</c:v>
                </c:pt>
                <c:pt idx="213">
                  <c:v>18.113333333333333</c:v>
                </c:pt>
                <c:pt idx="214">
                  <c:v>23.073333333333334</c:v>
                </c:pt>
                <c:pt idx="215">
                  <c:v>17.546666666666667</c:v>
                </c:pt>
                <c:pt idx="216">
                  <c:v>15.826666666666666</c:v>
                </c:pt>
                <c:pt idx="217">
                  <c:v>16.489999999999998</c:v>
                </c:pt>
                <c:pt idx="218">
                  <c:v>16.680000000000003</c:v>
                </c:pt>
                <c:pt idx="219">
                  <c:v>18.573333333333334</c:v>
                </c:pt>
                <c:pt idx="220">
                  <c:v>11.386666666666665</c:v>
                </c:pt>
                <c:pt idx="221">
                  <c:v>12.660000000000002</c:v>
                </c:pt>
                <c:pt idx="222">
                  <c:v>12.660000000000002</c:v>
                </c:pt>
                <c:pt idx="223">
                  <c:v>15.223333333333334</c:v>
                </c:pt>
                <c:pt idx="224">
                  <c:v>13.26</c:v>
                </c:pt>
                <c:pt idx="225">
                  <c:v>15.603333333333333</c:v>
                </c:pt>
                <c:pt idx="226">
                  <c:v>14.606666666666667</c:v>
                </c:pt>
                <c:pt idx="227">
                  <c:v>18.616666666666664</c:v>
                </c:pt>
                <c:pt idx="228">
                  <c:v>19.803333333333331</c:v>
                </c:pt>
                <c:pt idx="229">
                  <c:v>20.606666666666666</c:v>
                </c:pt>
                <c:pt idx="230">
                  <c:v>17.103333333333335</c:v>
                </c:pt>
                <c:pt idx="231">
                  <c:v>12.689999999999998</c:v>
                </c:pt>
                <c:pt idx="232">
                  <c:v>12.636666666666665</c:v>
                </c:pt>
                <c:pt idx="233">
                  <c:v>12.123333333333333</c:v>
                </c:pt>
                <c:pt idx="234">
                  <c:v>12.733333333333334</c:v>
                </c:pt>
                <c:pt idx="235">
                  <c:v>18.5</c:v>
                </c:pt>
                <c:pt idx="236">
                  <c:v>27.086666666666662</c:v>
                </c:pt>
                <c:pt idx="237">
                  <c:v>32.563333333333333</c:v>
                </c:pt>
                <c:pt idx="238">
                  <c:v>30.679999999999996</c:v>
                </c:pt>
                <c:pt idx="239">
                  <c:v>26.293333333333333</c:v>
                </c:pt>
                <c:pt idx="240">
                  <c:v>22.556666666666668</c:v>
                </c:pt>
                <c:pt idx="241">
                  <c:v>19.756666666666668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4A-4989-991E-E6EB112A9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440288"/>
        <c:axId val="750377120"/>
      </c:lineChart>
      <c:catAx>
        <c:axId val="80444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750377120"/>
        <c:crosses val="autoZero"/>
        <c:auto val="1"/>
        <c:lblAlgn val="ctr"/>
        <c:lblOffset val="100"/>
        <c:noMultiLvlLbl val="0"/>
      </c:catAx>
      <c:valAx>
        <c:axId val="750377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44402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 for tip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'Moving average for predictedtip'!$K$4:$K$245</c:f>
              <c:numCache>
                <c:formatCode>General</c:formatCode>
                <c:ptCount val="242"/>
                <c:pt idx="0">
                  <c:v>3.5</c:v>
                </c:pt>
                <c:pt idx="1">
                  <c:v>3.31</c:v>
                </c:pt>
                <c:pt idx="2">
                  <c:v>3.61</c:v>
                </c:pt>
                <c:pt idx="3">
                  <c:v>4.71</c:v>
                </c:pt>
                <c:pt idx="4">
                  <c:v>2</c:v>
                </c:pt>
                <c:pt idx="5">
                  <c:v>3.12</c:v>
                </c:pt>
                <c:pt idx="6">
                  <c:v>1.96</c:v>
                </c:pt>
                <c:pt idx="7">
                  <c:v>3.23</c:v>
                </c:pt>
                <c:pt idx="8">
                  <c:v>1.71</c:v>
                </c:pt>
                <c:pt idx="9">
                  <c:v>5</c:v>
                </c:pt>
                <c:pt idx="10">
                  <c:v>1.57</c:v>
                </c:pt>
                <c:pt idx="11">
                  <c:v>3</c:v>
                </c:pt>
                <c:pt idx="12">
                  <c:v>3.02</c:v>
                </c:pt>
                <c:pt idx="13">
                  <c:v>3.92</c:v>
                </c:pt>
                <c:pt idx="14">
                  <c:v>1.67</c:v>
                </c:pt>
                <c:pt idx="15">
                  <c:v>3.71</c:v>
                </c:pt>
                <c:pt idx="16">
                  <c:v>3.5</c:v>
                </c:pt>
                <c:pt idx="17">
                  <c:v>3.35</c:v>
                </c:pt>
                <c:pt idx="18">
                  <c:v>4.08</c:v>
                </c:pt>
                <c:pt idx="19">
                  <c:v>2.75</c:v>
                </c:pt>
                <c:pt idx="20">
                  <c:v>2.23</c:v>
                </c:pt>
                <c:pt idx="21">
                  <c:v>7.58</c:v>
                </c:pt>
                <c:pt idx="22">
                  <c:v>3.18</c:v>
                </c:pt>
                <c:pt idx="23">
                  <c:v>2.34</c:v>
                </c:pt>
                <c:pt idx="24">
                  <c:v>2</c:v>
                </c:pt>
                <c:pt idx="25">
                  <c:v>2</c:v>
                </c:pt>
                <c:pt idx="26">
                  <c:v>4.3</c:v>
                </c:pt>
                <c:pt idx="27">
                  <c:v>3</c:v>
                </c:pt>
                <c:pt idx="28">
                  <c:v>1.45</c:v>
                </c:pt>
                <c:pt idx="29">
                  <c:v>2.5</c:v>
                </c:pt>
                <c:pt idx="30">
                  <c:v>3</c:v>
                </c:pt>
                <c:pt idx="31">
                  <c:v>2.4500000000000002</c:v>
                </c:pt>
                <c:pt idx="32">
                  <c:v>3.27</c:v>
                </c:pt>
                <c:pt idx="33">
                  <c:v>3.6</c:v>
                </c:pt>
                <c:pt idx="34">
                  <c:v>2</c:v>
                </c:pt>
                <c:pt idx="35">
                  <c:v>3.07</c:v>
                </c:pt>
                <c:pt idx="36">
                  <c:v>2.31</c:v>
                </c:pt>
                <c:pt idx="37">
                  <c:v>5</c:v>
                </c:pt>
                <c:pt idx="38">
                  <c:v>2.2400000000000002</c:v>
                </c:pt>
                <c:pt idx="39">
                  <c:v>2.54</c:v>
                </c:pt>
                <c:pt idx="40">
                  <c:v>3.06</c:v>
                </c:pt>
                <c:pt idx="41">
                  <c:v>1.32</c:v>
                </c:pt>
                <c:pt idx="42">
                  <c:v>5.6</c:v>
                </c:pt>
                <c:pt idx="43">
                  <c:v>3</c:v>
                </c:pt>
                <c:pt idx="44">
                  <c:v>5</c:v>
                </c:pt>
                <c:pt idx="45">
                  <c:v>6</c:v>
                </c:pt>
                <c:pt idx="46">
                  <c:v>2.0499999999999998</c:v>
                </c:pt>
                <c:pt idx="47">
                  <c:v>3</c:v>
                </c:pt>
                <c:pt idx="48">
                  <c:v>2.5</c:v>
                </c:pt>
                <c:pt idx="49">
                  <c:v>2.6</c:v>
                </c:pt>
                <c:pt idx="50">
                  <c:v>5.2</c:v>
                </c:pt>
                <c:pt idx="51">
                  <c:v>1.56</c:v>
                </c:pt>
                <c:pt idx="52">
                  <c:v>4.34</c:v>
                </c:pt>
                <c:pt idx="53">
                  <c:v>3.51</c:v>
                </c:pt>
                <c:pt idx="54">
                  <c:v>3</c:v>
                </c:pt>
                <c:pt idx="55">
                  <c:v>1.5</c:v>
                </c:pt>
                <c:pt idx="56">
                  <c:v>1.76</c:v>
                </c:pt>
                <c:pt idx="57">
                  <c:v>6.73</c:v>
                </c:pt>
                <c:pt idx="58">
                  <c:v>3.21</c:v>
                </c:pt>
                <c:pt idx="59">
                  <c:v>2</c:v>
                </c:pt>
                <c:pt idx="60">
                  <c:v>1.98</c:v>
                </c:pt>
                <c:pt idx="61">
                  <c:v>3.76</c:v>
                </c:pt>
                <c:pt idx="62">
                  <c:v>2.64</c:v>
                </c:pt>
                <c:pt idx="63">
                  <c:v>3.15</c:v>
                </c:pt>
                <c:pt idx="64">
                  <c:v>2.4700000000000002</c:v>
                </c:pt>
                <c:pt idx="65">
                  <c:v>1</c:v>
                </c:pt>
                <c:pt idx="66">
                  <c:v>2.0099999999999998</c:v>
                </c:pt>
                <c:pt idx="67">
                  <c:v>2.09</c:v>
                </c:pt>
                <c:pt idx="68">
                  <c:v>1.97</c:v>
                </c:pt>
                <c:pt idx="69">
                  <c:v>3</c:v>
                </c:pt>
                <c:pt idx="70">
                  <c:v>3.14</c:v>
                </c:pt>
                <c:pt idx="71">
                  <c:v>5</c:v>
                </c:pt>
                <c:pt idx="72">
                  <c:v>2.2000000000000002</c:v>
                </c:pt>
                <c:pt idx="73">
                  <c:v>1.25</c:v>
                </c:pt>
                <c:pt idx="74">
                  <c:v>3.08</c:v>
                </c:pt>
                <c:pt idx="75">
                  <c:v>4</c:v>
                </c:pt>
                <c:pt idx="76">
                  <c:v>3</c:v>
                </c:pt>
                <c:pt idx="77">
                  <c:v>2.71</c:v>
                </c:pt>
                <c:pt idx="78">
                  <c:v>3</c:v>
                </c:pt>
                <c:pt idx="79">
                  <c:v>3.4</c:v>
                </c:pt>
                <c:pt idx="80">
                  <c:v>1.83</c:v>
                </c:pt>
                <c:pt idx="81">
                  <c:v>5</c:v>
                </c:pt>
                <c:pt idx="82">
                  <c:v>2.0299999999999998</c:v>
                </c:pt>
                <c:pt idx="83">
                  <c:v>5.17</c:v>
                </c:pt>
                <c:pt idx="84">
                  <c:v>2</c:v>
                </c:pt>
                <c:pt idx="85">
                  <c:v>4</c:v>
                </c:pt>
                <c:pt idx="86">
                  <c:v>5.85</c:v>
                </c:pt>
                <c:pt idx="87">
                  <c:v>3</c:v>
                </c:pt>
                <c:pt idx="88">
                  <c:v>3</c:v>
                </c:pt>
                <c:pt idx="89">
                  <c:v>3.5</c:v>
                </c:pt>
                <c:pt idx="90">
                  <c:v>1</c:v>
                </c:pt>
                <c:pt idx="91">
                  <c:v>4.3</c:v>
                </c:pt>
                <c:pt idx="92">
                  <c:v>3.25</c:v>
                </c:pt>
                <c:pt idx="93">
                  <c:v>4.7300000000000004</c:v>
                </c:pt>
                <c:pt idx="94">
                  <c:v>4</c:v>
                </c:pt>
                <c:pt idx="95">
                  <c:v>1.5</c:v>
                </c:pt>
                <c:pt idx="96">
                  <c:v>3</c:v>
                </c:pt>
                <c:pt idx="97">
                  <c:v>1.5</c:v>
                </c:pt>
                <c:pt idx="98">
                  <c:v>2.5</c:v>
                </c:pt>
                <c:pt idx="99">
                  <c:v>3</c:v>
                </c:pt>
                <c:pt idx="100">
                  <c:v>2.5</c:v>
                </c:pt>
                <c:pt idx="101">
                  <c:v>3.48</c:v>
                </c:pt>
                <c:pt idx="102">
                  <c:v>4.08</c:v>
                </c:pt>
                <c:pt idx="103">
                  <c:v>1.64</c:v>
                </c:pt>
                <c:pt idx="104">
                  <c:v>4.0599999999999996</c:v>
                </c:pt>
                <c:pt idx="105">
                  <c:v>4.29</c:v>
                </c:pt>
                <c:pt idx="106">
                  <c:v>3.76</c:v>
                </c:pt>
                <c:pt idx="107">
                  <c:v>4</c:v>
                </c:pt>
                <c:pt idx="108">
                  <c:v>3</c:v>
                </c:pt>
                <c:pt idx="109">
                  <c:v>1</c:v>
                </c:pt>
                <c:pt idx="110">
                  <c:v>4</c:v>
                </c:pt>
                <c:pt idx="111">
                  <c:v>2.5499999999999998</c:v>
                </c:pt>
                <c:pt idx="112">
                  <c:v>4</c:v>
                </c:pt>
                <c:pt idx="113">
                  <c:v>3.5</c:v>
                </c:pt>
                <c:pt idx="114">
                  <c:v>5.07</c:v>
                </c:pt>
                <c:pt idx="115">
                  <c:v>1.5</c:v>
                </c:pt>
                <c:pt idx="116">
                  <c:v>1.8</c:v>
                </c:pt>
                <c:pt idx="117">
                  <c:v>2.92</c:v>
                </c:pt>
                <c:pt idx="118">
                  <c:v>2.31</c:v>
                </c:pt>
                <c:pt idx="119">
                  <c:v>1.68</c:v>
                </c:pt>
                <c:pt idx="120">
                  <c:v>2.5</c:v>
                </c:pt>
                <c:pt idx="121">
                  <c:v>2</c:v>
                </c:pt>
                <c:pt idx="122">
                  <c:v>2.52</c:v>
                </c:pt>
                <c:pt idx="123">
                  <c:v>4.2</c:v>
                </c:pt>
                <c:pt idx="124">
                  <c:v>1.48</c:v>
                </c:pt>
                <c:pt idx="125">
                  <c:v>2</c:v>
                </c:pt>
                <c:pt idx="126">
                  <c:v>2</c:v>
                </c:pt>
                <c:pt idx="127">
                  <c:v>2.1800000000000002</c:v>
                </c:pt>
                <c:pt idx="128">
                  <c:v>1.5</c:v>
                </c:pt>
                <c:pt idx="129">
                  <c:v>2.83</c:v>
                </c:pt>
                <c:pt idx="130">
                  <c:v>1.5</c:v>
                </c:pt>
                <c:pt idx="131">
                  <c:v>2</c:v>
                </c:pt>
                <c:pt idx="132">
                  <c:v>3.25</c:v>
                </c:pt>
                <c:pt idx="133">
                  <c:v>1.25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2.75</c:v>
                </c:pt>
                <c:pt idx="138">
                  <c:v>3.5</c:v>
                </c:pt>
                <c:pt idx="139">
                  <c:v>6.7</c:v>
                </c:pt>
                <c:pt idx="140">
                  <c:v>5</c:v>
                </c:pt>
                <c:pt idx="141">
                  <c:v>5</c:v>
                </c:pt>
                <c:pt idx="142">
                  <c:v>2.2999999999999998</c:v>
                </c:pt>
                <c:pt idx="143">
                  <c:v>1.5</c:v>
                </c:pt>
                <c:pt idx="144">
                  <c:v>1.36</c:v>
                </c:pt>
                <c:pt idx="145">
                  <c:v>1.63</c:v>
                </c:pt>
                <c:pt idx="146">
                  <c:v>1.73</c:v>
                </c:pt>
                <c:pt idx="147">
                  <c:v>2</c:v>
                </c:pt>
                <c:pt idx="148">
                  <c:v>2.5</c:v>
                </c:pt>
                <c:pt idx="149">
                  <c:v>2</c:v>
                </c:pt>
                <c:pt idx="150">
                  <c:v>2.74</c:v>
                </c:pt>
                <c:pt idx="151">
                  <c:v>2</c:v>
                </c:pt>
                <c:pt idx="152">
                  <c:v>2</c:v>
                </c:pt>
                <c:pt idx="153">
                  <c:v>5.14</c:v>
                </c:pt>
                <c:pt idx="154">
                  <c:v>5</c:v>
                </c:pt>
                <c:pt idx="155">
                  <c:v>3.75</c:v>
                </c:pt>
                <c:pt idx="156">
                  <c:v>2.61</c:v>
                </c:pt>
                <c:pt idx="157">
                  <c:v>2</c:v>
                </c:pt>
                <c:pt idx="158">
                  <c:v>3.5</c:v>
                </c:pt>
                <c:pt idx="159">
                  <c:v>2.5</c:v>
                </c:pt>
                <c:pt idx="160">
                  <c:v>2</c:v>
                </c:pt>
                <c:pt idx="161">
                  <c:v>2</c:v>
                </c:pt>
                <c:pt idx="162">
                  <c:v>3</c:v>
                </c:pt>
                <c:pt idx="163">
                  <c:v>3.48</c:v>
                </c:pt>
                <c:pt idx="164">
                  <c:v>2.2400000000000002</c:v>
                </c:pt>
                <c:pt idx="165">
                  <c:v>4.5</c:v>
                </c:pt>
                <c:pt idx="166">
                  <c:v>1.61</c:v>
                </c:pt>
                <c:pt idx="167">
                  <c:v>2</c:v>
                </c:pt>
                <c:pt idx="168">
                  <c:v>10</c:v>
                </c:pt>
                <c:pt idx="169">
                  <c:v>3.16</c:v>
                </c:pt>
                <c:pt idx="170">
                  <c:v>5.15</c:v>
                </c:pt>
                <c:pt idx="171">
                  <c:v>3.18</c:v>
                </c:pt>
                <c:pt idx="172">
                  <c:v>4</c:v>
                </c:pt>
                <c:pt idx="173">
                  <c:v>3.11</c:v>
                </c:pt>
                <c:pt idx="174">
                  <c:v>2</c:v>
                </c:pt>
                <c:pt idx="175">
                  <c:v>2</c:v>
                </c:pt>
                <c:pt idx="176">
                  <c:v>4</c:v>
                </c:pt>
                <c:pt idx="177">
                  <c:v>3.55</c:v>
                </c:pt>
                <c:pt idx="178">
                  <c:v>3.68</c:v>
                </c:pt>
                <c:pt idx="179">
                  <c:v>5.65</c:v>
                </c:pt>
                <c:pt idx="180">
                  <c:v>3.5</c:v>
                </c:pt>
                <c:pt idx="181">
                  <c:v>6.5</c:v>
                </c:pt>
                <c:pt idx="182">
                  <c:v>3</c:v>
                </c:pt>
                <c:pt idx="183">
                  <c:v>5</c:v>
                </c:pt>
                <c:pt idx="184">
                  <c:v>3.5</c:v>
                </c:pt>
                <c:pt idx="185">
                  <c:v>2</c:v>
                </c:pt>
                <c:pt idx="186">
                  <c:v>3.5</c:v>
                </c:pt>
                <c:pt idx="187">
                  <c:v>4</c:v>
                </c:pt>
                <c:pt idx="188">
                  <c:v>1.5</c:v>
                </c:pt>
                <c:pt idx="189">
                  <c:v>4.1900000000000004</c:v>
                </c:pt>
                <c:pt idx="190">
                  <c:v>2.56</c:v>
                </c:pt>
                <c:pt idx="191">
                  <c:v>2.02</c:v>
                </c:pt>
                <c:pt idx="192">
                  <c:v>4</c:v>
                </c:pt>
                <c:pt idx="193">
                  <c:v>1.44</c:v>
                </c:pt>
                <c:pt idx="194">
                  <c:v>2</c:v>
                </c:pt>
                <c:pt idx="195">
                  <c:v>5</c:v>
                </c:pt>
                <c:pt idx="196">
                  <c:v>2</c:v>
                </c:pt>
                <c:pt idx="197">
                  <c:v>2</c:v>
                </c:pt>
                <c:pt idx="198">
                  <c:v>4</c:v>
                </c:pt>
                <c:pt idx="199">
                  <c:v>2.0099999999999998</c:v>
                </c:pt>
                <c:pt idx="200">
                  <c:v>2</c:v>
                </c:pt>
                <c:pt idx="201">
                  <c:v>2.5</c:v>
                </c:pt>
                <c:pt idx="202">
                  <c:v>4</c:v>
                </c:pt>
                <c:pt idx="203">
                  <c:v>3.23</c:v>
                </c:pt>
                <c:pt idx="204">
                  <c:v>3.41</c:v>
                </c:pt>
                <c:pt idx="205">
                  <c:v>3</c:v>
                </c:pt>
                <c:pt idx="206">
                  <c:v>2.0299999999999998</c:v>
                </c:pt>
                <c:pt idx="207">
                  <c:v>2.23</c:v>
                </c:pt>
                <c:pt idx="208">
                  <c:v>2</c:v>
                </c:pt>
                <c:pt idx="209">
                  <c:v>5.16</c:v>
                </c:pt>
                <c:pt idx="210">
                  <c:v>9</c:v>
                </c:pt>
                <c:pt idx="211">
                  <c:v>2.5</c:v>
                </c:pt>
                <c:pt idx="212">
                  <c:v>6.5</c:v>
                </c:pt>
                <c:pt idx="213">
                  <c:v>1.1000000000000001</c:v>
                </c:pt>
                <c:pt idx="214">
                  <c:v>3</c:v>
                </c:pt>
                <c:pt idx="215">
                  <c:v>1.5</c:v>
                </c:pt>
                <c:pt idx="216">
                  <c:v>1.44</c:v>
                </c:pt>
                <c:pt idx="217">
                  <c:v>3.09</c:v>
                </c:pt>
                <c:pt idx="218">
                  <c:v>2.2000000000000002</c:v>
                </c:pt>
                <c:pt idx="219">
                  <c:v>3.48</c:v>
                </c:pt>
                <c:pt idx="220">
                  <c:v>1.92</c:v>
                </c:pt>
                <c:pt idx="221">
                  <c:v>3</c:v>
                </c:pt>
                <c:pt idx="222">
                  <c:v>1.58</c:v>
                </c:pt>
                <c:pt idx="223">
                  <c:v>2.5</c:v>
                </c:pt>
                <c:pt idx="224">
                  <c:v>2</c:v>
                </c:pt>
                <c:pt idx="225">
                  <c:v>3</c:v>
                </c:pt>
                <c:pt idx="226">
                  <c:v>2.72</c:v>
                </c:pt>
                <c:pt idx="227">
                  <c:v>2.88</c:v>
                </c:pt>
                <c:pt idx="228">
                  <c:v>2</c:v>
                </c:pt>
                <c:pt idx="229">
                  <c:v>3</c:v>
                </c:pt>
                <c:pt idx="230">
                  <c:v>3.39</c:v>
                </c:pt>
                <c:pt idx="231">
                  <c:v>1.47</c:v>
                </c:pt>
                <c:pt idx="232">
                  <c:v>3</c:v>
                </c:pt>
                <c:pt idx="233">
                  <c:v>1.25</c:v>
                </c:pt>
                <c:pt idx="234">
                  <c:v>1</c:v>
                </c:pt>
                <c:pt idx="235">
                  <c:v>1.17</c:v>
                </c:pt>
                <c:pt idx="236">
                  <c:v>4.67</c:v>
                </c:pt>
                <c:pt idx="237">
                  <c:v>5.92</c:v>
                </c:pt>
                <c:pt idx="238">
                  <c:v>2</c:v>
                </c:pt>
                <c:pt idx="239">
                  <c:v>2</c:v>
                </c:pt>
                <c:pt idx="240">
                  <c:v>1.75</c:v>
                </c:pt>
                <c:pt idx="24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91-46FC-AF4F-92003AB12EA8}"/>
            </c:ext>
          </c:extLst>
        </c:ser>
        <c:ser>
          <c:idx val="1"/>
          <c:order val="1"/>
          <c:tx>
            <c:v>Forecast</c:v>
          </c:tx>
          <c:val>
            <c:numRef>
              <c:f>'Moving average for predictedtip'!$R$2:$R$243</c:f>
              <c:numCache>
                <c:formatCode>General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3.4733333333333332</c:v>
                </c:pt>
                <c:pt idx="3">
                  <c:v>3.8766666666666665</c:v>
                </c:pt>
                <c:pt idx="4">
                  <c:v>3.44</c:v>
                </c:pt>
                <c:pt idx="5">
                  <c:v>3.2766666666666668</c:v>
                </c:pt>
                <c:pt idx="6">
                  <c:v>2.36</c:v>
                </c:pt>
                <c:pt idx="7">
                  <c:v>2.77</c:v>
                </c:pt>
                <c:pt idx="8">
                  <c:v>2.2999999999999998</c:v>
                </c:pt>
                <c:pt idx="9">
                  <c:v>3.313333333333333</c:v>
                </c:pt>
                <c:pt idx="10">
                  <c:v>2.76</c:v>
                </c:pt>
                <c:pt idx="11">
                  <c:v>3.19</c:v>
                </c:pt>
                <c:pt idx="12">
                  <c:v>2.5299999999999998</c:v>
                </c:pt>
                <c:pt idx="13">
                  <c:v>3.313333333333333</c:v>
                </c:pt>
                <c:pt idx="14">
                  <c:v>2.8699999999999997</c:v>
                </c:pt>
                <c:pt idx="15">
                  <c:v>3.1</c:v>
                </c:pt>
                <c:pt idx="16">
                  <c:v>2.9599999999999995</c:v>
                </c:pt>
                <c:pt idx="17">
                  <c:v>3.52</c:v>
                </c:pt>
                <c:pt idx="18">
                  <c:v>3.6433333333333331</c:v>
                </c:pt>
                <c:pt idx="19">
                  <c:v>3.3933333333333331</c:v>
                </c:pt>
                <c:pt idx="20">
                  <c:v>3.02</c:v>
                </c:pt>
                <c:pt idx="21">
                  <c:v>4.1866666666666665</c:v>
                </c:pt>
                <c:pt idx="22">
                  <c:v>4.33</c:v>
                </c:pt>
                <c:pt idx="23">
                  <c:v>4.3666666666666663</c:v>
                </c:pt>
                <c:pt idx="24">
                  <c:v>2.5066666666666664</c:v>
                </c:pt>
                <c:pt idx="25">
                  <c:v>2.1133333333333333</c:v>
                </c:pt>
                <c:pt idx="26">
                  <c:v>2.7666666666666671</c:v>
                </c:pt>
                <c:pt idx="27">
                  <c:v>3.1</c:v>
                </c:pt>
                <c:pt idx="28">
                  <c:v>2.9166666666666665</c:v>
                </c:pt>
                <c:pt idx="29">
                  <c:v>2.3166666666666669</c:v>
                </c:pt>
                <c:pt idx="30">
                  <c:v>2.3166666666666669</c:v>
                </c:pt>
                <c:pt idx="31">
                  <c:v>2.65</c:v>
                </c:pt>
                <c:pt idx="32">
                  <c:v>2.9066666666666667</c:v>
                </c:pt>
                <c:pt idx="33">
                  <c:v>3.1066666666666669</c:v>
                </c:pt>
                <c:pt idx="34">
                  <c:v>2.956666666666667</c:v>
                </c:pt>
                <c:pt idx="35">
                  <c:v>2.89</c:v>
                </c:pt>
                <c:pt idx="36">
                  <c:v>2.4600000000000004</c:v>
                </c:pt>
                <c:pt idx="37">
                  <c:v>3.4599999999999995</c:v>
                </c:pt>
                <c:pt idx="38">
                  <c:v>3.1833333333333336</c:v>
                </c:pt>
                <c:pt idx="39">
                  <c:v>3.2600000000000002</c:v>
                </c:pt>
                <c:pt idx="40">
                  <c:v>2.6133333333333333</c:v>
                </c:pt>
                <c:pt idx="41">
                  <c:v>2.3066666666666666</c:v>
                </c:pt>
                <c:pt idx="42">
                  <c:v>3.3266666666666667</c:v>
                </c:pt>
                <c:pt idx="43">
                  <c:v>3.3066666666666666</c:v>
                </c:pt>
                <c:pt idx="44">
                  <c:v>4.5333333333333332</c:v>
                </c:pt>
                <c:pt idx="45">
                  <c:v>4.666666666666667</c:v>
                </c:pt>
                <c:pt idx="46">
                  <c:v>4.3500000000000005</c:v>
                </c:pt>
                <c:pt idx="47">
                  <c:v>3.6833333333333336</c:v>
                </c:pt>
                <c:pt idx="48">
                  <c:v>2.5166666666666666</c:v>
                </c:pt>
                <c:pt idx="49">
                  <c:v>2.6999999999999997</c:v>
                </c:pt>
                <c:pt idx="50">
                  <c:v>3.4333333333333336</c:v>
                </c:pt>
                <c:pt idx="51">
                  <c:v>3.1200000000000006</c:v>
                </c:pt>
                <c:pt idx="52">
                  <c:v>3.6999999999999997</c:v>
                </c:pt>
                <c:pt idx="53">
                  <c:v>3.1366666666666667</c:v>
                </c:pt>
                <c:pt idx="54">
                  <c:v>3.6166666666666667</c:v>
                </c:pt>
                <c:pt idx="55">
                  <c:v>2.67</c:v>
                </c:pt>
                <c:pt idx="56">
                  <c:v>2.0866666666666664</c:v>
                </c:pt>
                <c:pt idx="57">
                  <c:v>3.33</c:v>
                </c:pt>
                <c:pt idx="58">
                  <c:v>3.9</c:v>
                </c:pt>
                <c:pt idx="59">
                  <c:v>3.9800000000000004</c:v>
                </c:pt>
                <c:pt idx="60">
                  <c:v>2.3966666666666665</c:v>
                </c:pt>
                <c:pt idx="61">
                  <c:v>2.58</c:v>
                </c:pt>
                <c:pt idx="62">
                  <c:v>2.7933333333333334</c:v>
                </c:pt>
                <c:pt idx="63">
                  <c:v>3.1833333333333336</c:v>
                </c:pt>
                <c:pt idx="64">
                  <c:v>2.7533333333333334</c:v>
                </c:pt>
                <c:pt idx="65">
                  <c:v>2.2066666666666666</c:v>
                </c:pt>
                <c:pt idx="66">
                  <c:v>1.8266666666666669</c:v>
                </c:pt>
                <c:pt idx="67">
                  <c:v>1.7</c:v>
                </c:pt>
                <c:pt idx="68">
                  <c:v>2.023333333333333</c:v>
                </c:pt>
                <c:pt idx="69">
                  <c:v>2.3533333333333331</c:v>
                </c:pt>
                <c:pt idx="70">
                  <c:v>2.7033333333333331</c:v>
                </c:pt>
                <c:pt idx="71">
                  <c:v>3.7133333333333334</c:v>
                </c:pt>
                <c:pt idx="72">
                  <c:v>3.4466666666666668</c:v>
                </c:pt>
                <c:pt idx="73">
                  <c:v>2.8166666666666664</c:v>
                </c:pt>
                <c:pt idx="74">
                  <c:v>2.1766666666666667</c:v>
                </c:pt>
                <c:pt idx="75">
                  <c:v>2.7766666666666668</c:v>
                </c:pt>
                <c:pt idx="76">
                  <c:v>3.36</c:v>
                </c:pt>
                <c:pt idx="77">
                  <c:v>3.2366666666666668</c:v>
                </c:pt>
                <c:pt idx="78">
                  <c:v>2.9033333333333338</c:v>
                </c:pt>
                <c:pt idx="79">
                  <c:v>3.0366666666666666</c:v>
                </c:pt>
                <c:pt idx="80">
                  <c:v>2.7433333333333336</c:v>
                </c:pt>
                <c:pt idx="81">
                  <c:v>3.41</c:v>
                </c:pt>
                <c:pt idx="82">
                  <c:v>2.9533333333333331</c:v>
                </c:pt>
                <c:pt idx="83">
                  <c:v>4.0666666666666664</c:v>
                </c:pt>
                <c:pt idx="84">
                  <c:v>3.0666666666666664</c:v>
                </c:pt>
                <c:pt idx="85">
                  <c:v>3.7233333333333332</c:v>
                </c:pt>
                <c:pt idx="86">
                  <c:v>3.9499999999999997</c:v>
                </c:pt>
                <c:pt idx="87">
                  <c:v>4.2833333333333332</c:v>
                </c:pt>
                <c:pt idx="88">
                  <c:v>3.9499999999999997</c:v>
                </c:pt>
                <c:pt idx="89">
                  <c:v>3.1666666666666665</c:v>
                </c:pt>
                <c:pt idx="90">
                  <c:v>2.5</c:v>
                </c:pt>
                <c:pt idx="91">
                  <c:v>2.9333333333333336</c:v>
                </c:pt>
                <c:pt idx="92">
                  <c:v>2.85</c:v>
                </c:pt>
                <c:pt idx="93">
                  <c:v>4.0933333333333337</c:v>
                </c:pt>
                <c:pt idx="94">
                  <c:v>3.9933333333333336</c:v>
                </c:pt>
                <c:pt idx="95">
                  <c:v>3.41</c:v>
                </c:pt>
                <c:pt idx="96">
                  <c:v>2.8333333333333335</c:v>
                </c:pt>
                <c:pt idx="97">
                  <c:v>2</c:v>
                </c:pt>
                <c:pt idx="98">
                  <c:v>2.3333333333333335</c:v>
                </c:pt>
                <c:pt idx="99">
                  <c:v>2.3333333333333335</c:v>
                </c:pt>
                <c:pt idx="100">
                  <c:v>2.6666666666666665</c:v>
                </c:pt>
                <c:pt idx="101">
                  <c:v>2.9933333333333336</c:v>
                </c:pt>
                <c:pt idx="102">
                  <c:v>3.3533333333333335</c:v>
                </c:pt>
                <c:pt idx="103">
                  <c:v>3.0666666666666669</c:v>
                </c:pt>
                <c:pt idx="104">
                  <c:v>3.26</c:v>
                </c:pt>
                <c:pt idx="105">
                  <c:v>3.3299999999999996</c:v>
                </c:pt>
                <c:pt idx="106">
                  <c:v>4.0366666666666662</c:v>
                </c:pt>
                <c:pt idx="107">
                  <c:v>4.0166666666666666</c:v>
                </c:pt>
                <c:pt idx="108">
                  <c:v>3.5866666666666664</c:v>
                </c:pt>
                <c:pt idx="109">
                  <c:v>2.6666666666666665</c:v>
                </c:pt>
                <c:pt idx="110">
                  <c:v>2.6666666666666665</c:v>
                </c:pt>
                <c:pt idx="111">
                  <c:v>2.5166666666666666</c:v>
                </c:pt>
                <c:pt idx="112">
                  <c:v>3.5166666666666671</c:v>
                </c:pt>
                <c:pt idx="113">
                  <c:v>3.35</c:v>
                </c:pt>
                <c:pt idx="114">
                  <c:v>4.1900000000000004</c:v>
                </c:pt>
                <c:pt idx="115">
                  <c:v>3.3566666666666669</c:v>
                </c:pt>
                <c:pt idx="116">
                  <c:v>2.7900000000000005</c:v>
                </c:pt>
                <c:pt idx="117">
                  <c:v>2.0733333333333333</c:v>
                </c:pt>
                <c:pt idx="118">
                  <c:v>2.3433333333333333</c:v>
                </c:pt>
                <c:pt idx="119">
                  <c:v>2.3033333333333332</c:v>
                </c:pt>
                <c:pt idx="120">
                  <c:v>2.1633333333333336</c:v>
                </c:pt>
                <c:pt idx="121">
                  <c:v>2.06</c:v>
                </c:pt>
                <c:pt idx="122">
                  <c:v>2.34</c:v>
                </c:pt>
                <c:pt idx="123">
                  <c:v>2.9066666666666663</c:v>
                </c:pt>
                <c:pt idx="124">
                  <c:v>2.7333333333333338</c:v>
                </c:pt>
                <c:pt idx="125">
                  <c:v>2.56</c:v>
                </c:pt>
                <c:pt idx="126">
                  <c:v>1.8266666666666669</c:v>
                </c:pt>
                <c:pt idx="127">
                  <c:v>2.06</c:v>
                </c:pt>
                <c:pt idx="128">
                  <c:v>1.8933333333333333</c:v>
                </c:pt>
                <c:pt idx="129">
                  <c:v>2.17</c:v>
                </c:pt>
                <c:pt idx="130">
                  <c:v>1.9433333333333334</c:v>
                </c:pt>
                <c:pt idx="131">
                  <c:v>2.11</c:v>
                </c:pt>
                <c:pt idx="132">
                  <c:v>2.25</c:v>
                </c:pt>
                <c:pt idx="133">
                  <c:v>2.1666666666666665</c:v>
                </c:pt>
                <c:pt idx="134">
                  <c:v>2.1666666666666665</c:v>
                </c:pt>
                <c:pt idx="135">
                  <c:v>1.75</c:v>
                </c:pt>
                <c:pt idx="136">
                  <c:v>2</c:v>
                </c:pt>
                <c:pt idx="137">
                  <c:v>2.25</c:v>
                </c:pt>
                <c:pt idx="138">
                  <c:v>2.75</c:v>
                </c:pt>
                <c:pt idx="139">
                  <c:v>4.3166666666666664</c:v>
                </c:pt>
                <c:pt idx="140">
                  <c:v>5.0666666666666664</c:v>
                </c:pt>
                <c:pt idx="141">
                  <c:v>5.5666666666666664</c:v>
                </c:pt>
                <c:pt idx="142">
                  <c:v>4.1000000000000005</c:v>
                </c:pt>
                <c:pt idx="143">
                  <c:v>2.9333333333333336</c:v>
                </c:pt>
                <c:pt idx="144">
                  <c:v>1.72</c:v>
                </c:pt>
                <c:pt idx="145">
                  <c:v>1.4966666666666668</c:v>
                </c:pt>
                <c:pt idx="146">
                  <c:v>1.5733333333333335</c:v>
                </c:pt>
                <c:pt idx="147">
                  <c:v>1.7866666666666664</c:v>
                </c:pt>
                <c:pt idx="148">
                  <c:v>2.0766666666666667</c:v>
                </c:pt>
                <c:pt idx="149">
                  <c:v>2.1666666666666665</c:v>
                </c:pt>
                <c:pt idx="150">
                  <c:v>2.4133333333333336</c:v>
                </c:pt>
                <c:pt idx="151">
                  <c:v>2.2466666666666666</c:v>
                </c:pt>
                <c:pt idx="152">
                  <c:v>2.2466666666666666</c:v>
                </c:pt>
                <c:pt idx="153">
                  <c:v>3.0466666666666669</c:v>
                </c:pt>
                <c:pt idx="154">
                  <c:v>4.0466666666666669</c:v>
                </c:pt>
                <c:pt idx="155">
                  <c:v>4.63</c:v>
                </c:pt>
                <c:pt idx="156">
                  <c:v>3.7866666666666666</c:v>
                </c:pt>
                <c:pt idx="157">
                  <c:v>2.7866666666666666</c:v>
                </c:pt>
                <c:pt idx="158">
                  <c:v>2.7033333333333331</c:v>
                </c:pt>
                <c:pt idx="159">
                  <c:v>2.6666666666666665</c:v>
                </c:pt>
                <c:pt idx="160">
                  <c:v>2.6666666666666665</c:v>
                </c:pt>
                <c:pt idx="161">
                  <c:v>2.1666666666666665</c:v>
                </c:pt>
                <c:pt idx="162">
                  <c:v>2.3333333333333335</c:v>
                </c:pt>
                <c:pt idx="163">
                  <c:v>2.8266666666666667</c:v>
                </c:pt>
                <c:pt idx="164">
                  <c:v>2.9066666666666667</c:v>
                </c:pt>
                <c:pt idx="165">
                  <c:v>3.4066666666666667</c:v>
                </c:pt>
                <c:pt idx="166">
                  <c:v>2.7833333333333332</c:v>
                </c:pt>
                <c:pt idx="167">
                  <c:v>2.7033333333333331</c:v>
                </c:pt>
                <c:pt idx="168">
                  <c:v>4.5366666666666662</c:v>
                </c:pt>
                <c:pt idx="169">
                  <c:v>5.0533333333333337</c:v>
                </c:pt>
                <c:pt idx="170">
                  <c:v>6.1033333333333344</c:v>
                </c:pt>
                <c:pt idx="171">
                  <c:v>3.83</c:v>
                </c:pt>
                <c:pt idx="172">
                  <c:v>4.1100000000000003</c:v>
                </c:pt>
                <c:pt idx="173">
                  <c:v>3.4299999999999997</c:v>
                </c:pt>
                <c:pt idx="174">
                  <c:v>3.0366666666666666</c:v>
                </c:pt>
                <c:pt idx="175">
                  <c:v>2.3699999999999997</c:v>
                </c:pt>
                <c:pt idx="176">
                  <c:v>2.6666666666666665</c:v>
                </c:pt>
                <c:pt idx="177">
                  <c:v>3.1833333333333336</c:v>
                </c:pt>
                <c:pt idx="178">
                  <c:v>3.7433333333333336</c:v>
                </c:pt>
                <c:pt idx="179">
                  <c:v>4.2933333333333339</c:v>
                </c:pt>
                <c:pt idx="180">
                  <c:v>4.2766666666666664</c:v>
                </c:pt>
                <c:pt idx="181">
                  <c:v>5.2166666666666668</c:v>
                </c:pt>
                <c:pt idx="182">
                  <c:v>4.333333333333333</c:v>
                </c:pt>
                <c:pt idx="183">
                  <c:v>4.833333333333333</c:v>
                </c:pt>
                <c:pt idx="184">
                  <c:v>3.8333333333333335</c:v>
                </c:pt>
                <c:pt idx="185">
                  <c:v>3.5</c:v>
                </c:pt>
                <c:pt idx="186">
                  <c:v>3</c:v>
                </c:pt>
                <c:pt idx="187">
                  <c:v>3.1666666666666665</c:v>
                </c:pt>
                <c:pt idx="188">
                  <c:v>3</c:v>
                </c:pt>
                <c:pt idx="189">
                  <c:v>3.2300000000000004</c:v>
                </c:pt>
                <c:pt idx="190">
                  <c:v>2.75</c:v>
                </c:pt>
                <c:pt idx="191">
                  <c:v>2.9233333333333333</c:v>
                </c:pt>
                <c:pt idx="192">
                  <c:v>2.86</c:v>
                </c:pt>
                <c:pt idx="193">
                  <c:v>2.4866666666666664</c:v>
                </c:pt>
                <c:pt idx="194">
                  <c:v>2.48</c:v>
                </c:pt>
                <c:pt idx="195">
                  <c:v>2.813333333333333</c:v>
                </c:pt>
                <c:pt idx="196">
                  <c:v>3</c:v>
                </c:pt>
                <c:pt idx="197">
                  <c:v>3</c:v>
                </c:pt>
                <c:pt idx="198">
                  <c:v>2.6666666666666665</c:v>
                </c:pt>
                <c:pt idx="199">
                  <c:v>2.67</c:v>
                </c:pt>
                <c:pt idx="200">
                  <c:v>2.67</c:v>
                </c:pt>
                <c:pt idx="201">
                  <c:v>2.17</c:v>
                </c:pt>
                <c:pt idx="202">
                  <c:v>2.8333333333333335</c:v>
                </c:pt>
                <c:pt idx="203">
                  <c:v>3.2433333333333336</c:v>
                </c:pt>
                <c:pt idx="204">
                  <c:v>3.5466666666666669</c:v>
                </c:pt>
                <c:pt idx="205">
                  <c:v>3.2133333333333334</c:v>
                </c:pt>
                <c:pt idx="206">
                  <c:v>2.813333333333333</c:v>
                </c:pt>
                <c:pt idx="207">
                  <c:v>2.42</c:v>
                </c:pt>
                <c:pt idx="208">
                  <c:v>2.0866666666666664</c:v>
                </c:pt>
                <c:pt idx="209">
                  <c:v>3.1300000000000003</c:v>
                </c:pt>
                <c:pt idx="210">
                  <c:v>5.3866666666666667</c:v>
                </c:pt>
                <c:pt idx="211">
                  <c:v>5.5533333333333337</c:v>
                </c:pt>
                <c:pt idx="212">
                  <c:v>6</c:v>
                </c:pt>
                <c:pt idx="213">
                  <c:v>3.3666666666666667</c:v>
                </c:pt>
                <c:pt idx="214">
                  <c:v>3.5333333333333332</c:v>
                </c:pt>
                <c:pt idx="215">
                  <c:v>1.8666666666666665</c:v>
                </c:pt>
                <c:pt idx="216">
                  <c:v>1.9799999999999998</c:v>
                </c:pt>
                <c:pt idx="217">
                  <c:v>2.0099999999999998</c:v>
                </c:pt>
                <c:pt idx="218">
                  <c:v>2.2433333333333332</c:v>
                </c:pt>
                <c:pt idx="219">
                  <c:v>2.9233333333333333</c:v>
                </c:pt>
                <c:pt idx="220">
                  <c:v>2.5333333333333332</c:v>
                </c:pt>
                <c:pt idx="221">
                  <c:v>2.8000000000000003</c:v>
                </c:pt>
                <c:pt idx="222">
                  <c:v>2.1666666666666665</c:v>
                </c:pt>
                <c:pt idx="223">
                  <c:v>2.36</c:v>
                </c:pt>
                <c:pt idx="224">
                  <c:v>2.0266666666666668</c:v>
                </c:pt>
                <c:pt idx="225">
                  <c:v>2.5</c:v>
                </c:pt>
                <c:pt idx="226">
                  <c:v>2.5733333333333337</c:v>
                </c:pt>
                <c:pt idx="227">
                  <c:v>2.8666666666666671</c:v>
                </c:pt>
                <c:pt idx="228">
                  <c:v>2.5333333333333332</c:v>
                </c:pt>
                <c:pt idx="229">
                  <c:v>2.6266666666666665</c:v>
                </c:pt>
                <c:pt idx="230">
                  <c:v>2.7966666666666669</c:v>
                </c:pt>
                <c:pt idx="231">
                  <c:v>2.62</c:v>
                </c:pt>
                <c:pt idx="232">
                  <c:v>2.62</c:v>
                </c:pt>
                <c:pt idx="233">
                  <c:v>1.9066666666666665</c:v>
                </c:pt>
                <c:pt idx="234">
                  <c:v>1.75</c:v>
                </c:pt>
                <c:pt idx="235">
                  <c:v>1.1399999999999999</c:v>
                </c:pt>
                <c:pt idx="236">
                  <c:v>2.2799999999999998</c:v>
                </c:pt>
                <c:pt idx="237">
                  <c:v>3.92</c:v>
                </c:pt>
                <c:pt idx="238">
                  <c:v>4.1966666666666663</c:v>
                </c:pt>
                <c:pt idx="239">
                  <c:v>3.3066666666666666</c:v>
                </c:pt>
                <c:pt idx="240">
                  <c:v>1.9166666666666667</c:v>
                </c:pt>
                <c:pt idx="241">
                  <c:v>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91-46FC-AF4F-92003AB12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876016"/>
        <c:axId val="811147696"/>
      </c:lineChart>
      <c:catAx>
        <c:axId val="84487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811147696"/>
        <c:crosses val="autoZero"/>
        <c:auto val="1"/>
        <c:lblAlgn val="ctr"/>
        <c:lblOffset val="100"/>
        <c:noMultiLvlLbl val="0"/>
      </c:catAx>
      <c:valAx>
        <c:axId val="811147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48760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 for Size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'Moving average for predictedtip'!$I$3:$I$245</c:f>
              <c:numCache>
                <c:formatCode>General</c:formatCode>
                <c:ptCount val="243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4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4</c:v>
                </c:pt>
                <c:pt idx="44">
                  <c:v>2</c:v>
                </c:pt>
                <c:pt idx="45">
                  <c:v>2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4</c:v>
                </c:pt>
                <c:pt idx="52">
                  <c:v>2</c:v>
                </c:pt>
                <c:pt idx="53">
                  <c:v>4</c:v>
                </c:pt>
                <c:pt idx="54">
                  <c:v>2</c:v>
                </c:pt>
                <c:pt idx="55">
                  <c:v>4</c:v>
                </c:pt>
                <c:pt idx="56">
                  <c:v>2</c:v>
                </c:pt>
                <c:pt idx="57">
                  <c:v>2</c:v>
                </c:pt>
                <c:pt idx="58">
                  <c:v>4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4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4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4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3</c:v>
                </c:pt>
                <c:pt idx="114">
                  <c:v>2</c:v>
                </c:pt>
                <c:pt idx="115">
                  <c:v>4</c:v>
                </c:pt>
                <c:pt idx="116">
                  <c:v>2</c:v>
                </c:pt>
                <c:pt idx="117">
                  <c:v>2</c:v>
                </c:pt>
                <c:pt idx="118">
                  <c:v>4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6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6</c:v>
                </c:pt>
                <c:pt idx="141">
                  <c:v>5</c:v>
                </c:pt>
                <c:pt idx="142">
                  <c:v>6</c:v>
                </c:pt>
                <c:pt idx="143">
                  <c:v>2</c:v>
                </c:pt>
                <c:pt idx="144">
                  <c:v>2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5</c:v>
                </c:pt>
                <c:pt idx="155">
                  <c:v>6</c:v>
                </c:pt>
                <c:pt idx="156">
                  <c:v>4</c:v>
                </c:pt>
                <c:pt idx="157">
                  <c:v>2</c:v>
                </c:pt>
                <c:pt idx="158">
                  <c:v>4</c:v>
                </c:pt>
                <c:pt idx="159">
                  <c:v>4</c:v>
                </c:pt>
                <c:pt idx="160">
                  <c:v>2</c:v>
                </c:pt>
                <c:pt idx="161">
                  <c:v>3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2</c:v>
                </c:pt>
                <c:pt idx="166">
                  <c:v>4</c:v>
                </c:pt>
                <c:pt idx="167">
                  <c:v>2</c:v>
                </c:pt>
                <c:pt idx="168">
                  <c:v>2</c:v>
                </c:pt>
                <c:pt idx="169">
                  <c:v>3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4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2</c:v>
                </c:pt>
                <c:pt idx="184">
                  <c:v>5</c:v>
                </c:pt>
                <c:pt idx="185">
                  <c:v>3</c:v>
                </c:pt>
                <c:pt idx="186">
                  <c:v>5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4</c:v>
                </c:pt>
                <c:pt idx="197">
                  <c:v>2</c:v>
                </c:pt>
                <c:pt idx="198">
                  <c:v>2</c:v>
                </c:pt>
                <c:pt idx="199">
                  <c:v>3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4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2</c:v>
                </c:pt>
                <c:pt idx="208">
                  <c:v>2</c:v>
                </c:pt>
                <c:pt idx="209">
                  <c:v>3</c:v>
                </c:pt>
                <c:pt idx="210">
                  <c:v>4</c:v>
                </c:pt>
                <c:pt idx="211">
                  <c:v>4</c:v>
                </c:pt>
                <c:pt idx="212">
                  <c:v>2</c:v>
                </c:pt>
                <c:pt idx="213">
                  <c:v>3</c:v>
                </c:pt>
                <c:pt idx="214">
                  <c:v>2</c:v>
                </c:pt>
                <c:pt idx="215">
                  <c:v>5</c:v>
                </c:pt>
                <c:pt idx="216">
                  <c:v>2</c:v>
                </c:pt>
                <c:pt idx="217">
                  <c:v>2</c:v>
                </c:pt>
                <c:pt idx="218">
                  <c:v>4</c:v>
                </c:pt>
                <c:pt idx="219">
                  <c:v>2</c:v>
                </c:pt>
                <c:pt idx="220">
                  <c:v>2</c:v>
                </c:pt>
                <c:pt idx="221">
                  <c:v>1</c:v>
                </c:pt>
                <c:pt idx="222">
                  <c:v>3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4</c:v>
                </c:pt>
                <c:pt idx="227">
                  <c:v>2</c:v>
                </c:pt>
                <c:pt idx="228">
                  <c:v>2</c:v>
                </c:pt>
                <c:pt idx="229">
                  <c:v>4</c:v>
                </c:pt>
                <c:pt idx="230">
                  <c:v>3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65-41EE-B6E4-8CDEEA78539E}"/>
            </c:ext>
          </c:extLst>
        </c:ser>
        <c:ser>
          <c:idx val="1"/>
          <c:order val="1"/>
          <c:tx>
            <c:v>Forecast</c:v>
          </c:tx>
          <c:val>
            <c:numRef>
              <c:f>'Moving average for predictedtip'!$N$2:$N$244</c:f>
              <c:numCache>
                <c:formatCode>General</c:formatCode>
                <c:ptCount val="243"/>
                <c:pt idx="0">
                  <c:v>#N/A</c:v>
                </c:pt>
                <c:pt idx="1">
                  <c:v>#N/A</c:v>
                </c:pt>
                <c:pt idx="2">
                  <c:v>2.6666666666666665</c:v>
                </c:pt>
                <c:pt idx="3">
                  <c:v>3</c:v>
                </c:pt>
                <c:pt idx="4">
                  <c:v>3.3333333333333335</c:v>
                </c:pt>
                <c:pt idx="5">
                  <c:v>3.3333333333333335</c:v>
                </c:pt>
                <c:pt idx="6">
                  <c:v>3.3333333333333335</c:v>
                </c:pt>
                <c:pt idx="7">
                  <c:v>2.6666666666666665</c:v>
                </c:pt>
                <c:pt idx="8">
                  <c:v>2.6666666666666665</c:v>
                </c:pt>
                <c:pt idx="9">
                  <c:v>2</c:v>
                </c:pt>
                <c:pt idx="10">
                  <c:v>2.6666666666666665</c:v>
                </c:pt>
                <c:pt idx="11">
                  <c:v>2.6666666666666665</c:v>
                </c:pt>
                <c:pt idx="12">
                  <c:v>3.3333333333333335</c:v>
                </c:pt>
                <c:pt idx="13">
                  <c:v>2.6666666666666665</c:v>
                </c:pt>
                <c:pt idx="14">
                  <c:v>2.6666666666666665</c:v>
                </c:pt>
                <c:pt idx="15">
                  <c:v>2.3333333333333335</c:v>
                </c:pt>
                <c:pt idx="16">
                  <c:v>2.6666666666666665</c:v>
                </c:pt>
                <c:pt idx="17">
                  <c:v>3</c:v>
                </c:pt>
                <c:pt idx="18">
                  <c:v>3</c:v>
                </c:pt>
                <c:pt idx="19">
                  <c:v>2.6666666666666665</c:v>
                </c:pt>
                <c:pt idx="20">
                  <c:v>2.3333333333333335</c:v>
                </c:pt>
                <c:pt idx="21">
                  <c:v>2</c:v>
                </c:pt>
                <c:pt idx="22">
                  <c:v>2.6666666666666665</c:v>
                </c:pt>
                <c:pt idx="23">
                  <c:v>2.6666666666666665</c:v>
                </c:pt>
                <c:pt idx="24">
                  <c:v>3.3333333333333335</c:v>
                </c:pt>
                <c:pt idx="25">
                  <c:v>2.6666666666666665</c:v>
                </c:pt>
                <c:pt idx="26">
                  <c:v>2.6666666666666665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2.6666666666666665</c:v>
                </c:pt>
                <c:pt idx="31">
                  <c:v>2.6666666666666665</c:v>
                </c:pt>
                <c:pt idx="32">
                  <c:v>3.3333333333333335</c:v>
                </c:pt>
                <c:pt idx="33">
                  <c:v>2.6666666666666665</c:v>
                </c:pt>
                <c:pt idx="34">
                  <c:v>3</c:v>
                </c:pt>
                <c:pt idx="35">
                  <c:v>2.6666666666666665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2.6666666666666665</c:v>
                </c:pt>
                <c:pt idx="41">
                  <c:v>2.3333333333333335</c:v>
                </c:pt>
                <c:pt idx="42">
                  <c:v>2</c:v>
                </c:pt>
                <c:pt idx="43">
                  <c:v>2.6666666666666665</c:v>
                </c:pt>
                <c:pt idx="44">
                  <c:v>2.6666666666666665</c:v>
                </c:pt>
                <c:pt idx="45">
                  <c:v>2.6666666666666665</c:v>
                </c:pt>
                <c:pt idx="46">
                  <c:v>2.6666666666666665</c:v>
                </c:pt>
                <c:pt idx="47">
                  <c:v>3</c:v>
                </c:pt>
                <c:pt idx="48">
                  <c:v>3</c:v>
                </c:pt>
                <c:pt idx="49">
                  <c:v>2.3333333333333335</c:v>
                </c:pt>
                <c:pt idx="50">
                  <c:v>2</c:v>
                </c:pt>
                <c:pt idx="51">
                  <c:v>2.6666666666666665</c:v>
                </c:pt>
                <c:pt idx="52">
                  <c:v>2.6666666666666665</c:v>
                </c:pt>
                <c:pt idx="53">
                  <c:v>3.3333333333333335</c:v>
                </c:pt>
                <c:pt idx="54">
                  <c:v>2.6666666666666665</c:v>
                </c:pt>
                <c:pt idx="55">
                  <c:v>3.3333333333333335</c:v>
                </c:pt>
                <c:pt idx="56">
                  <c:v>2.6666666666666665</c:v>
                </c:pt>
                <c:pt idx="57">
                  <c:v>2.6666666666666665</c:v>
                </c:pt>
                <c:pt idx="58">
                  <c:v>2.6666666666666665</c:v>
                </c:pt>
                <c:pt idx="59">
                  <c:v>2.6666666666666665</c:v>
                </c:pt>
                <c:pt idx="60">
                  <c:v>2.6666666666666665</c:v>
                </c:pt>
                <c:pt idx="61">
                  <c:v>2</c:v>
                </c:pt>
                <c:pt idx="62">
                  <c:v>2.6666666666666665</c:v>
                </c:pt>
                <c:pt idx="63">
                  <c:v>3</c:v>
                </c:pt>
                <c:pt idx="64">
                  <c:v>3.3333333333333335</c:v>
                </c:pt>
                <c:pt idx="65">
                  <c:v>2.6666666666666665</c:v>
                </c:pt>
                <c:pt idx="66">
                  <c:v>2</c:v>
                </c:pt>
                <c:pt idx="67">
                  <c:v>1.6666666666666667</c:v>
                </c:pt>
                <c:pt idx="68">
                  <c:v>1.6666666666666667</c:v>
                </c:pt>
                <c:pt idx="69">
                  <c:v>2</c:v>
                </c:pt>
                <c:pt idx="70">
                  <c:v>2.3333333333333335</c:v>
                </c:pt>
                <c:pt idx="71">
                  <c:v>2.3333333333333335</c:v>
                </c:pt>
                <c:pt idx="72">
                  <c:v>2.3333333333333335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2.6666666666666665</c:v>
                </c:pt>
                <c:pt idx="77">
                  <c:v>2.6666666666666665</c:v>
                </c:pt>
                <c:pt idx="78">
                  <c:v>2.6666666666666665</c:v>
                </c:pt>
                <c:pt idx="79">
                  <c:v>2</c:v>
                </c:pt>
                <c:pt idx="80">
                  <c:v>2</c:v>
                </c:pt>
                <c:pt idx="81">
                  <c:v>1.6666666666666667</c:v>
                </c:pt>
                <c:pt idx="82">
                  <c:v>1.6666666666666667</c:v>
                </c:pt>
                <c:pt idx="83">
                  <c:v>1.6666666666666667</c:v>
                </c:pt>
                <c:pt idx="84">
                  <c:v>2.6666666666666665</c:v>
                </c:pt>
                <c:pt idx="85">
                  <c:v>2.6666666666666665</c:v>
                </c:pt>
                <c:pt idx="86">
                  <c:v>2.6666666666666665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2.6666666666666665</c:v>
                </c:pt>
                <c:pt idx="95">
                  <c:v>2.6666666666666665</c:v>
                </c:pt>
                <c:pt idx="96">
                  <c:v>2.6666666666666665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2.3333333333333335</c:v>
                </c:pt>
                <c:pt idx="102">
                  <c:v>2.3333333333333335</c:v>
                </c:pt>
                <c:pt idx="103">
                  <c:v>2.3333333333333335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1.6666666666666667</c:v>
                </c:pt>
                <c:pt idx="111">
                  <c:v>2</c:v>
                </c:pt>
                <c:pt idx="112">
                  <c:v>2</c:v>
                </c:pt>
                <c:pt idx="113">
                  <c:v>2.6666666666666665</c:v>
                </c:pt>
                <c:pt idx="114">
                  <c:v>2.3333333333333335</c:v>
                </c:pt>
                <c:pt idx="115">
                  <c:v>3</c:v>
                </c:pt>
                <c:pt idx="116">
                  <c:v>2.6666666666666665</c:v>
                </c:pt>
                <c:pt idx="117">
                  <c:v>2.6666666666666665</c:v>
                </c:pt>
                <c:pt idx="118">
                  <c:v>2.6666666666666665</c:v>
                </c:pt>
                <c:pt idx="119">
                  <c:v>2.6666666666666665</c:v>
                </c:pt>
                <c:pt idx="120">
                  <c:v>2.6666666666666665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3.3333333333333335</c:v>
                </c:pt>
                <c:pt idx="125">
                  <c:v>3.3333333333333335</c:v>
                </c:pt>
                <c:pt idx="126">
                  <c:v>3.3333333333333335</c:v>
                </c:pt>
                <c:pt idx="127">
                  <c:v>2</c:v>
                </c:pt>
                <c:pt idx="128">
                  <c:v>2.3333333333333335</c:v>
                </c:pt>
                <c:pt idx="129">
                  <c:v>2.3333333333333335</c:v>
                </c:pt>
                <c:pt idx="130">
                  <c:v>2.3333333333333335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3.3333333333333335</c:v>
                </c:pt>
                <c:pt idx="141">
                  <c:v>4.333333333333333</c:v>
                </c:pt>
                <c:pt idx="142">
                  <c:v>5.666666666666667</c:v>
                </c:pt>
                <c:pt idx="143">
                  <c:v>4.333333333333333</c:v>
                </c:pt>
                <c:pt idx="144">
                  <c:v>3.3333333333333335</c:v>
                </c:pt>
                <c:pt idx="145">
                  <c:v>2.3333333333333335</c:v>
                </c:pt>
                <c:pt idx="146">
                  <c:v>2.3333333333333335</c:v>
                </c:pt>
                <c:pt idx="147">
                  <c:v>2.3333333333333335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2.3333333333333335</c:v>
                </c:pt>
                <c:pt idx="152">
                  <c:v>3</c:v>
                </c:pt>
                <c:pt idx="153">
                  <c:v>3.6666666666666665</c:v>
                </c:pt>
                <c:pt idx="154">
                  <c:v>4.333333333333333</c:v>
                </c:pt>
                <c:pt idx="155">
                  <c:v>5</c:v>
                </c:pt>
                <c:pt idx="156">
                  <c:v>5</c:v>
                </c:pt>
                <c:pt idx="157">
                  <c:v>4</c:v>
                </c:pt>
                <c:pt idx="158">
                  <c:v>3.3333333333333335</c:v>
                </c:pt>
                <c:pt idx="159">
                  <c:v>3.3333333333333335</c:v>
                </c:pt>
                <c:pt idx="160">
                  <c:v>3.3333333333333335</c:v>
                </c:pt>
                <c:pt idx="161">
                  <c:v>3</c:v>
                </c:pt>
                <c:pt idx="162">
                  <c:v>2.3333333333333335</c:v>
                </c:pt>
                <c:pt idx="163">
                  <c:v>2.3333333333333335</c:v>
                </c:pt>
                <c:pt idx="164">
                  <c:v>2.3333333333333335</c:v>
                </c:pt>
                <c:pt idx="165">
                  <c:v>2.3333333333333335</c:v>
                </c:pt>
                <c:pt idx="166">
                  <c:v>3</c:v>
                </c:pt>
                <c:pt idx="167">
                  <c:v>2.6666666666666665</c:v>
                </c:pt>
                <c:pt idx="168">
                  <c:v>2.6666666666666665</c:v>
                </c:pt>
                <c:pt idx="169">
                  <c:v>2.3333333333333335</c:v>
                </c:pt>
                <c:pt idx="170">
                  <c:v>2.3333333333333335</c:v>
                </c:pt>
                <c:pt idx="171">
                  <c:v>2.3333333333333335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2.6666666666666665</c:v>
                </c:pt>
                <c:pt idx="180">
                  <c:v>2.6666666666666665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3.6666666666666665</c:v>
                </c:pt>
                <c:pt idx="185">
                  <c:v>3.3333333333333335</c:v>
                </c:pt>
                <c:pt idx="186">
                  <c:v>4.333333333333333</c:v>
                </c:pt>
                <c:pt idx="187">
                  <c:v>3.6666666666666665</c:v>
                </c:pt>
                <c:pt idx="188">
                  <c:v>3.6666666666666665</c:v>
                </c:pt>
                <c:pt idx="189">
                  <c:v>2.6666666666666665</c:v>
                </c:pt>
                <c:pt idx="190">
                  <c:v>2.3333333333333335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2.6666666666666665</c:v>
                </c:pt>
                <c:pt idx="197">
                  <c:v>2.6666666666666665</c:v>
                </c:pt>
                <c:pt idx="198">
                  <c:v>2.6666666666666665</c:v>
                </c:pt>
                <c:pt idx="199">
                  <c:v>2.3333333333333335</c:v>
                </c:pt>
                <c:pt idx="200">
                  <c:v>2.3333333333333335</c:v>
                </c:pt>
                <c:pt idx="201">
                  <c:v>2.3333333333333335</c:v>
                </c:pt>
                <c:pt idx="202">
                  <c:v>2</c:v>
                </c:pt>
                <c:pt idx="203">
                  <c:v>2.6666666666666665</c:v>
                </c:pt>
                <c:pt idx="204">
                  <c:v>3</c:v>
                </c:pt>
                <c:pt idx="205">
                  <c:v>3.3333333333333335</c:v>
                </c:pt>
                <c:pt idx="206">
                  <c:v>3.3333333333333335</c:v>
                </c:pt>
                <c:pt idx="207">
                  <c:v>3</c:v>
                </c:pt>
                <c:pt idx="208">
                  <c:v>2.6666666666666665</c:v>
                </c:pt>
                <c:pt idx="209">
                  <c:v>2.3333333333333335</c:v>
                </c:pt>
                <c:pt idx="210">
                  <c:v>3</c:v>
                </c:pt>
                <c:pt idx="211">
                  <c:v>3.6666666666666665</c:v>
                </c:pt>
                <c:pt idx="212">
                  <c:v>3.3333333333333335</c:v>
                </c:pt>
                <c:pt idx="213">
                  <c:v>3</c:v>
                </c:pt>
                <c:pt idx="214">
                  <c:v>2.3333333333333335</c:v>
                </c:pt>
                <c:pt idx="215">
                  <c:v>3.3333333333333335</c:v>
                </c:pt>
                <c:pt idx="216">
                  <c:v>3</c:v>
                </c:pt>
                <c:pt idx="217">
                  <c:v>3</c:v>
                </c:pt>
                <c:pt idx="218">
                  <c:v>2.6666666666666665</c:v>
                </c:pt>
                <c:pt idx="219">
                  <c:v>2.6666666666666665</c:v>
                </c:pt>
                <c:pt idx="220">
                  <c:v>2.6666666666666665</c:v>
                </c:pt>
                <c:pt idx="221">
                  <c:v>1.6666666666666667</c:v>
                </c:pt>
                <c:pt idx="222">
                  <c:v>2</c:v>
                </c:pt>
                <c:pt idx="223">
                  <c:v>2</c:v>
                </c:pt>
                <c:pt idx="224">
                  <c:v>2.3333333333333335</c:v>
                </c:pt>
                <c:pt idx="225">
                  <c:v>2</c:v>
                </c:pt>
                <c:pt idx="226">
                  <c:v>2.6666666666666665</c:v>
                </c:pt>
                <c:pt idx="227">
                  <c:v>2.6666666666666665</c:v>
                </c:pt>
                <c:pt idx="228">
                  <c:v>2.6666666666666665</c:v>
                </c:pt>
                <c:pt idx="229">
                  <c:v>2.6666666666666665</c:v>
                </c:pt>
                <c:pt idx="230">
                  <c:v>3</c:v>
                </c:pt>
                <c:pt idx="231">
                  <c:v>3</c:v>
                </c:pt>
                <c:pt idx="232">
                  <c:v>2.3333333333333335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2.3333333333333335</c:v>
                </c:pt>
                <c:pt idx="238">
                  <c:v>2.6666666666666665</c:v>
                </c:pt>
                <c:pt idx="239">
                  <c:v>2.6666666666666665</c:v>
                </c:pt>
                <c:pt idx="240">
                  <c:v>2.3333333333333335</c:v>
                </c:pt>
                <c:pt idx="241">
                  <c:v>2</c:v>
                </c:pt>
                <c:pt idx="24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65-41EE-B6E4-8CDEEA78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8188704"/>
        <c:axId val="106930816"/>
      </c:lineChart>
      <c:catAx>
        <c:axId val="164818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06930816"/>
        <c:crosses val="autoZero"/>
        <c:auto val="1"/>
        <c:lblAlgn val="ctr"/>
        <c:lblOffset val="100"/>
        <c:noMultiLvlLbl val="0"/>
      </c:catAx>
      <c:valAx>
        <c:axId val="106930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81887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 for total bill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'Moving average for predictedtip'!$J$4:$J$245</c:f>
              <c:numCache>
                <c:formatCode>General</c:formatCode>
                <c:ptCount val="242"/>
                <c:pt idx="0">
                  <c:v>21.01</c:v>
                </c:pt>
                <c:pt idx="1">
                  <c:v>23.68</c:v>
                </c:pt>
                <c:pt idx="2">
                  <c:v>24.59</c:v>
                </c:pt>
                <c:pt idx="3">
                  <c:v>25.29</c:v>
                </c:pt>
                <c:pt idx="4">
                  <c:v>8.77</c:v>
                </c:pt>
                <c:pt idx="5">
                  <c:v>26.88</c:v>
                </c:pt>
                <c:pt idx="6">
                  <c:v>15.04</c:v>
                </c:pt>
                <c:pt idx="7">
                  <c:v>14.78</c:v>
                </c:pt>
                <c:pt idx="8">
                  <c:v>10.27</c:v>
                </c:pt>
                <c:pt idx="9">
                  <c:v>35.26</c:v>
                </c:pt>
                <c:pt idx="10">
                  <c:v>15.42</c:v>
                </c:pt>
                <c:pt idx="11">
                  <c:v>18.43</c:v>
                </c:pt>
                <c:pt idx="12">
                  <c:v>14.83</c:v>
                </c:pt>
                <c:pt idx="13">
                  <c:v>21.58</c:v>
                </c:pt>
                <c:pt idx="14">
                  <c:v>10.33</c:v>
                </c:pt>
                <c:pt idx="15">
                  <c:v>16.29</c:v>
                </c:pt>
                <c:pt idx="16">
                  <c:v>16.97</c:v>
                </c:pt>
                <c:pt idx="17">
                  <c:v>20.65</c:v>
                </c:pt>
                <c:pt idx="18">
                  <c:v>17.920000000000002</c:v>
                </c:pt>
                <c:pt idx="19">
                  <c:v>20.29</c:v>
                </c:pt>
                <c:pt idx="20">
                  <c:v>15.77</c:v>
                </c:pt>
                <c:pt idx="21">
                  <c:v>39.42</c:v>
                </c:pt>
                <c:pt idx="22">
                  <c:v>19.82</c:v>
                </c:pt>
                <c:pt idx="23">
                  <c:v>17.809999999999999</c:v>
                </c:pt>
                <c:pt idx="24">
                  <c:v>13.37</c:v>
                </c:pt>
                <c:pt idx="25">
                  <c:v>12.69</c:v>
                </c:pt>
                <c:pt idx="26">
                  <c:v>21.7</c:v>
                </c:pt>
                <c:pt idx="27">
                  <c:v>19.649999999999999</c:v>
                </c:pt>
                <c:pt idx="28">
                  <c:v>9.5500000000000007</c:v>
                </c:pt>
                <c:pt idx="29">
                  <c:v>18.350000000000001</c:v>
                </c:pt>
                <c:pt idx="30">
                  <c:v>15.06</c:v>
                </c:pt>
                <c:pt idx="31">
                  <c:v>20.69</c:v>
                </c:pt>
                <c:pt idx="32">
                  <c:v>17.78</c:v>
                </c:pt>
                <c:pt idx="33">
                  <c:v>24.06</c:v>
                </c:pt>
                <c:pt idx="34">
                  <c:v>16.309999999999999</c:v>
                </c:pt>
                <c:pt idx="35">
                  <c:v>16.93</c:v>
                </c:pt>
                <c:pt idx="36">
                  <c:v>18.690000000000001</c:v>
                </c:pt>
                <c:pt idx="37">
                  <c:v>31.27</c:v>
                </c:pt>
                <c:pt idx="38">
                  <c:v>16.04</c:v>
                </c:pt>
                <c:pt idx="39">
                  <c:v>17.46</c:v>
                </c:pt>
                <c:pt idx="40">
                  <c:v>13.94</c:v>
                </c:pt>
                <c:pt idx="41">
                  <c:v>9.68</c:v>
                </c:pt>
                <c:pt idx="42">
                  <c:v>30.4</c:v>
                </c:pt>
                <c:pt idx="43">
                  <c:v>18.29</c:v>
                </c:pt>
                <c:pt idx="44">
                  <c:v>22.23</c:v>
                </c:pt>
                <c:pt idx="45">
                  <c:v>32.4</c:v>
                </c:pt>
                <c:pt idx="46">
                  <c:v>28.55</c:v>
                </c:pt>
                <c:pt idx="47">
                  <c:v>18.04</c:v>
                </c:pt>
                <c:pt idx="48">
                  <c:v>12.54</c:v>
                </c:pt>
                <c:pt idx="49">
                  <c:v>10.29</c:v>
                </c:pt>
                <c:pt idx="50">
                  <c:v>34.81</c:v>
                </c:pt>
                <c:pt idx="51">
                  <c:v>9.94</c:v>
                </c:pt>
                <c:pt idx="52">
                  <c:v>25.56</c:v>
                </c:pt>
                <c:pt idx="53">
                  <c:v>19.489999999999998</c:v>
                </c:pt>
                <c:pt idx="54">
                  <c:v>38.01</c:v>
                </c:pt>
                <c:pt idx="55">
                  <c:v>26.41</c:v>
                </c:pt>
                <c:pt idx="56">
                  <c:v>11.24</c:v>
                </c:pt>
                <c:pt idx="57">
                  <c:v>48.27</c:v>
                </c:pt>
                <c:pt idx="58">
                  <c:v>20.29</c:v>
                </c:pt>
                <c:pt idx="59">
                  <c:v>13.81</c:v>
                </c:pt>
                <c:pt idx="60">
                  <c:v>11.02</c:v>
                </c:pt>
                <c:pt idx="61">
                  <c:v>18.29</c:v>
                </c:pt>
                <c:pt idx="62">
                  <c:v>17.59</c:v>
                </c:pt>
                <c:pt idx="63">
                  <c:v>20.079999999999998</c:v>
                </c:pt>
                <c:pt idx="64">
                  <c:v>16.45</c:v>
                </c:pt>
                <c:pt idx="65">
                  <c:v>3.07</c:v>
                </c:pt>
                <c:pt idx="66">
                  <c:v>20.23</c:v>
                </c:pt>
                <c:pt idx="67">
                  <c:v>15.01</c:v>
                </c:pt>
                <c:pt idx="68">
                  <c:v>12.02</c:v>
                </c:pt>
                <c:pt idx="69">
                  <c:v>17.07</c:v>
                </c:pt>
                <c:pt idx="70">
                  <c:v>26.86</c:v>
                </c:pt>
                <c:pt idx="71">
                  <c:v>25.28</c:v>
                </c:pt>
                <c:pt idx="72">
                  <c:v>14.73</c:v>
                </c:pt>
                <c:pt idx="73">
                  <c:v>10.51</c:v>
                </c:pt>
                <c:pt idx="74">
                  <c:v>17.920000000000002</c:v>
                </c:pt>
                <c:pt idx="75">
                  <c:v>27.2</c:v>
                </c:pt>
                <c:pt idx="76">
                  <c:v>22.76</c:v>
                </c:pt>
                <c:pt idx="77">
                  <c:v>17.29</c:v>
                </c:pt>
                <c:pt idx="78">
                  <c:v>19.440000000000001</c:v>
                </c:pt>
                <c:pt idx="79">
                  <c:v>16.66</c:v>
                </c:pt>
                <c:pt idx="80">
                  <c:v>10.07</c:v>
                </c:pt>
                <c:pt idx="81">
                  <c:v>32.68</c:v>
                </c:pt>
                <c:pt idx="82">
                  <c:v>15.98</c:v>
                </c:pt>
                <c:pt idx="83">
                  <c:v>34.83</c:v>
                </c:pt>
                <c:pt idx="84">
                  <c:v>13.03</c:v>
                </c:pt>
                <c:pt idx="85">
                  <c:v>18.28</c:v>
                </c:pt>
                <c:pt idx="86">
                  <c:v>24.71</c:v>
                </c:pt>
                <c:pt idx="87">
                  <c:v>21.16</c:v>
                </c:pt>
                <c:pt idx="88">
                  <c:v>28.97</c:v>
                </c:pt>
                <c:pt idx="89">
                  <c:v>22.49</c:v>
                </c:pt>
                <c:pt idx="90">
                  <c:v>5.75</c:v>
                </c:pt>
                <c:pt idx="91">
                  <c:v>16.32</c:v>
                </c:pt>
                <c:pt idx="92">
                  <c:v>22.75</c:v>
                </c:pt>
                <c:pt idx="93">
                  <c:v>40.17</c:v>
                </c:pt>
                <c:pt idx="94">
                  <c:v>27.28</c:v>
                </c:pt>
                <c:pt idx="95">
                  <c:v>12.03</c:v>
                </c:pt>
                <c:pt idx="96">
                  <c:v>21.01</c:v>
                </c:pt>
                <c:pt idx="97">
                  <c:v>12.46</c:v>
                </c:pt>
                <c:pt idx="98">
                  <c:v>11.35</c:v>
                </c:pt>
                <c:pt idx="99">
                  <c:v>15.38</c:v>
                </c:pt>
                <c:pt idx="100">
                  <c:v>44.3</c:v>
                </c:pt>
                <c:pt idx="101">
                  <c:v>22.42</c:v>
                </c:pt>
                <c:pt idx="102">
                  <c:v>20.92</c:v>
                </c:pt>
                <c:pt idx="103">
                  <c:v>15.36</c:v>
                </c:pt>
                <c:pt idx="104">
                  <c:v>20.49</c:v>
                </c:pt>
                <c:pt idx="105">
                  <c:v>25.21</c:v>
                </c:pt>
                <c:pt idx="106">
                  <c:v>18.239999999999998</c:v>
                </c:pt>
                <c:pt idx="107">
                  <c:v>14.31</c:v>
                </c:pt>
                <c:pt idx="108">
                  <c:v>14</c:v>
                </c:pt>
                <c:pt idx="109">
                  <c:v>7.25</c:v>
                </c:pt>
                <c:pt idx="110">
                  <c:v>38.07</c:v>
                </c:pt>
                <c:pt idx="111">
                  <c:v>23.95</c:v>
                </c:pt>
                <c:pt idx="112">
                  <c:v>25.71</c:v>
                </c:pt>
                <c:pt idx="113">
                  <c:v>17.309999999999999</c:v>
                </c:pt>
                <c:pt idx="114">
                  <c:v>29.93</c:v>
                </c:pt>
                <c:pt idx="115">
                  <c:v>10.65</c:v>
                </c:pt>
                <c:pt idx="116">
                  <c:v>12.43</c:v>
                </c:pt>
                <c:pt idx="117">
                  <c:v>24.08</c:v>
                </c:pt>
                <c:pt idx="118">
                  <c:v>11.69</c:v>
                </c:pt>
                <c:pt idx="119">
                  <c:v>13.42</c:v>
                </c:pt>
                <c:pt idx="120">
                  <c:v>14.26</c:v>
                </c:pt>
                <c:pt idx="121">
                  <c:v>15.95</c:v>
                </c:pt>
                <c:pt idx="122">
                  <c:v>12.48</c:v>
                </c:pt>
                <c:pt idx="123">
                  <c:v>29.8</c:v>
                </c:pt>
                <c:pt idx="124">
                  <c:v>8.52</c:v>
                </c:pt>
                <c:pt idx="125">
                  <c:v>14.52</c:v>
                </c:pt>
                <c:pt idx="126">
                  <c:v>11.38</c:v>
                </c:pt>
                <c:pt idx="127">
                  <c:v>22.82</c:v>
                </c:pt>
                <c:pt idx="128">
                  <c:v>19.079999999999998</c:v>
                </c:pt>
                <c:pt idx="129">
                  <c:v>20.27</c:v>
                </c:pt>
                <c:pt idx="130">
                  <c:v>11.17</c:v>
                </c:pt>
                <c:pt idx="131">
                  <c:v>12.26</c:v>
                </c:pt>
                <c:pt idx="132">
                  <c:v>18.260000000000002</c:v>
                </c:pt>
                <c:pt idx="133">
                  <c:v>8.51</c:v>
                </c:pt>
                <c:pt idx="134">
                  <c:v>10.33</c:v>
                </c:pt>
                <c:pt idx="135">
                  <c:v>14.15</c:v>
                </c:pt>
                <c:pt idx="136">
                  <c:v>16</c:v>
                </c:pt>
                <c:pt idx="137">
                  <c:v>13.16</c:v>
                </c:pt>
                <c:pt idx="138">
                  <c:v>17.47</c:v>
                </c:pt>
                <c:pt idx="139">
                  <c:v>34.299999999999997</c:v>
                </c:pt>
                <c:pt idx="140">
                  <c:v>41.19</c:v>
                </c:pt>
                <c:pt idx="141">
                  <c:v>27.05</c:v>
                </c:pt>
                <c:pt idx="142">
                  <c:v>16.43</c:v>
                </c:pt>
                <c:pt idx="143">
                  <c:v>8.35</c:v>
                </c:pt>
                <c:pt idx="144">
                  <c:v>18.64</c:v>
                </c:pt>
                <c:pt idx="145">
                  <c:v>11.87</c:v>
                </c:pt>
                <c:pt idx="146">
                  <c:v>9.7799999999999994</c:v>
                </c:pt>
                <c:pt idx="147">
                  <c:v>7.51</c:v>
                </c:pt>
                <c:pt idx="148">
                  <c:v>14.07</c:v>
                </c:pt>
                <c:pt idx="149">
                  <c:v>13.13</c:v>
                </c:pt>
                <c:pt idx="150">
                  <c:v>17.260000000000002</c:v>
                </c:pt>
                <c:pt idx="151">
                  <c:v>24.55</c:v>
                </c:pt>
                <c:pt idx="152">
                  <c:v>19.77</c:v>
                </c:pt>
                <c:pt idx="153">
                  <c:v>29.85</c:v>
                </c:pt>
                <c:pt idx="154">
                  <c:v>48.17</c:v>
                </c:pt>
                <c:pt idx="155">
                  <c:v>25</c:v>
                </c:pt>
                <c:pt idx="156">
                  <c:v>13.39</c:v>
                </c:pt>
                <c:pt idx="157">
                  <c:v>16.489999999999998</c:v>
                </c:pt>
                <c:pt idx="158">
                  <c:v>21.5</c:v>
                </c:pt>
                <c:pt idx="159">
                  <c:v>12.66</c:v>
                </c:pt>
                <c:pt idx="160">
                  <c:v>16.21</c:v>
                </c:pt>
                <c:pt idx="161">
                  <c:v>13.81</c:v>
                </c:pt>
                <c:pt idx="162">
                  <c:v>17.510000000000002</c:v>
                </c:pt>
                <c:pt idx="163">
                  <c:v>24.52</c:v>
                </c:pt>
                <c:pt idx="164">
                  <c:v>20.76</c:v>
                </c:pt>
                <c:pt idx="165">
                  <c:v>31.71</c:v>
                </c:pt>
                <c:pt idx="166">
                  <c:v>10.59</c:v>
                </c:pt>
                <c:pt idx="167">
                  <c:v>10.63</c:v>
                </c:pt>
                <c:pt idx="168">
                  <c:v>50.81</c:v>
                </c:pt>
                <c:pt idx="169">
                  <c:v>15.81</c:v>
                </c:pt>
                <c:pt idx="170">
                  <c:v>7.25</c:v>
                </c:pt>
                <c:pt idx="171">
                  <c:v>31.85</c:v>
                </c:pt>
                <c:pt idx="172">
                  <c:v>16.82</c:v>
                </c:pt>
                <c:pt idx="173">
                  <c:v>32.9</c:v>
                </c:pt>
                <c:pt idx="174">
                  <c:v>17.89</c:v>
                </c:pt>
                <c:pt idx="175">
                  <c:v>14.48</c:v>
                </c:pt>
                <c:pt idx="176">
                  <c:v>9.6</c:v>
                </c:pt>
                <c:pt idx="177">
                  <c:v>34.630000000000003</c:v>
                </c:pt>
                <c:pt idx="178">
                  <c:v>34.65</c:v>
                </c:pt>
                <c:pt idx="179">
                  <c:v>23.33</c:v>
                </c:pt>
                <c:pt idx="180">
                  <c:v>45.35</c:v>
                </c:pt>
                <c:pt idx="181">
                  <c:v>23.17</c:v>
                </c:pt>
                <c:pt idx="182">
                  <c:v>40.549999999999997</c:v>
                </c:pt>
                <c:pt idx="183">
                  <c:v>20.69</c:v>
                </c:pt>
                <c:pt idx="184">
                  <c:v>20.9</c:v>
                </c:pt>
                <c:pt idx="185">
                  <c:v>30.46</c:v>
                </c:pt>
                <c:pt idx="186">
                  <c:v>18.149999999999999</c:v>
                </c:pt>
                <c:pt idx="187">
                  <c:v>23.1</c:v>
                </c:pt>
                <c:pt idx="188">
                  <c:v>15.69</c:v>
                </c:pt>
                <c:pt idx="189">
                  <c:v>19.809999999999999</c:v>
                </c:pt>
                <c:pt idx="190">
                  <c:v>28.44</c:v>
                </c:pt>
                <c:pt idx="191">
                  <c:v>15.48</c:v>
                </c:pt>
                <c:pt idx="192">
                  <c:v>16.579999999999998</c:v>
                </c:pt>
                <c:pt idx="193">
                  <c:v>7.56</c:v>
                </c:pt>
                <c:pt idx="194">
                  <c:v>10.34</c:v>
                </c:pt>
                <c:pt idx="195">
                  <c:v>43.11</c:v>
                </c:pt>
                <c:pt idx="196">
                  <c:v>13</c:v>
                </c:pt>
                <c:pt idx="197">
                  <c:v>13.51</c:v>
                </c:pt>
                <c:pt idx="198">
                  <c:v>18.71</c:v>
                </c:pt>
                <c:pt idx="199">
                  <c:v>12.74</c:v>
                </c:pt>
                <c:pt idx="200">
                  <c:v>13</c:v>
                </c:pt>
                <c:pt idx="201">
                  <c:v>16.399999999999999</c:v>
                </c:pt>
                <c:pt idx="202">
                  <c:v>20.53</c:v>
                </c:pt>
                <c:pt idx="203">
                  <c:v>16.47</c:v>
                </c:pt>
                <c:pt idx="204">
                  <c:v>26.59</c:v>
                </c:pt>
                <c:pt idx="205">
                  <c:v>38.729999999999997</c:v>
                </c:pt>
                <c:pt idx="206">
                  <c:v>24.27</c:v>
                </c:pt>
                <c:pt idx="207">
                  <c:v>12.76</c:v>
                </c:pt>
                <c:pt idx="208">
                  <c:v>30.06</c:v>
                </c:pt>
                <c:pt idx="209">
                  <c:v>25.89</c:v>
                </c:pt>
                <c:pt idx="210">
                  <c:v>48.33</c:v>
                </c:pt>
                <c:pt idx="211">
                  <c:v>13.27</c:v>
                </c:pt>
                <c:pt idx="212">
                  <c:v>28.17</c:v>
                </c:pt>
                <c:pt idx="213">
                  <c:v>12.9</c:v>
                </c:pt>
                <c:pt idx="214">
                  <c:v>28.15</c:v>
                </c:pt>
                <c:pt idx="215">
                  <c:v>11.59</c:v>
                </c:pt>
                <c:pt idx="216">
                  <c:v>7.74</c:v>
                </c:pt>
                <c:pt idx="217">
                  <c:v>30.14</c:v>
                </c:pt>
                <c:pt idx="218">
                  <c:v>12.16</c:v>
                </c:pt>
                <c:pt idx="219">
                  <c:v>13.42</c:v>
                </c:pt>
                <c:pt idx="220">
                  <c:v>8.58</c:v>
                </c:pt>
                <c:pt idx="221">
                  <c:v>15.98</c:v>
                </c:pt>
                <c:pt idx="222">
                  <c:v>13.42</c:v>
                </c:pt>
                <c:pt idx="223">
                  <c:v>16.27</c:v>
                </c:pt>
                <c:pt idx="224">
                  <c:v>10.09</c:v>
                </c:pt>
                <c:pt idx="225">
                  <c:v>20.45</c:v>
                </c:pt>
                <c:pt idx="226">
                  <c:v>13.28</c:v>
                </c:pt>
                <c:pt idx="227">
                  <c:v>22.12</c:v>
                </c:pt>
                <c:pt idx="228">
                  <c:v>24.01</c:v>
                </c:pt>
                <c:pt idx="229">
                  <c:v>15.69</c:v>
                </c:pt>
                <c:pt idx="230">
                  <c:v>11.61</c:v>
                </c:pt>
                <c:pt idx="231">
                  <c:v>10.77</c:v>
                </c:pt>
                <c:pt idx="232">
                  <c:v>15.53</c:v>
                </c:pt>
                <c:pt idx="233">
                  <c:v>10.07</c:v>
                </c:pt>
                <c:pt idx="234">
                  <c:v>12.6</c:v>
                </c:pt>
                <c:pt idx="235">
                  <c:v>32.83</c:v>
                </c:pt>
                <c:pt idx="236">
                  <c:v>35.83</c:v>
                </c:pt>
                <c:pt idx="237">
                  <c:v>29.03</c:v>
                </c:pt>
                <c:pt idx="238">
                  <c:v>27.18</c:v>
                </c:pt>
                <c:pt idx="239">
                  <c:v>22.67</c:v>
                </c:pt>
                <c:pt idx="240">
                  <c:v>17.82</c:v>
                </c:pt>
                <c:pt idx="241">
                  <c:v>18.78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54-4171-958C-94445FED39EC}"/>
            </c:ext>
          </c:extLst>
        </c:ser>
        <c:ser>
          <c:idx val="1"/>
          <c:order val="1"/>
          <c:tx>
            <c:v>Forecast</c:v>
          </c:tx>
          <c:val>
            <c:numRef>
              <c:f>'Moving average for predictedtip'!$P$2:$P$243</c:f>
              <c:numCache>
                <c:formatCode>General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23.093333333333334</c:v>
                </c:pt>
                <c:pt idx="3">
                  <c:v>24.52</c:v>
                </c:pt>
                <c:pt idx="4">
                  <c:v>19.549999999999997</c:v>
                </c:pt>
                <c:pt idx="5">
                  <c:v>20.313333333333333</c:v>
                </c:pt>
                <c:pt idx="6">
                  <c:v>16.896666666666665</c:v>
                </c:pt>
                <c:pt idx="7">
                  <c:v>18.900000000000002</c:v>
                </c:pt>
                <c:pt idx="8">
                  <c:v>13.363333333333335</c:v>
                </c:pt>
                <c:pt idx="9">
                  <c:v>20.103333333333332</c:v>
                </c:pt>
                <c:pt idx="10">
                  <c:v>20.316666666666666</c:v>
                </c:pt>
                <c:pt idx="11">
                  <c:v>23.036666666666665</c:v>
                </c:pt>
                <c:pt idx="12">
                  <c:v>16.226666666666667</c:v>
                </c:pt>
                <c:pt idx="13">
                  <c:v>18.279999999999998</c:v>
                </c:pt>
                <c:pt idx="14">
                  <c:v>15.579999999999998</c:v>
                </c:pt>
                <c:pt idx="15">
                  <c:v>16.066666666666666</c:v>
                </c:pt>
                <c:pt idx="16">
                  <c:v>14.53</c:v>
                </c:pt>
                <c:pt idx="17">
                  <c:v>17.97</c:v>
                </c:pt>
                <c:pt idx="18">
                  <c:v>18.513333333333332</c:v>
                </c:pt>
                <c:pt idx="19">
                  <c:v>19.62</c:v>
                </c:pt>
                <c:pt idx="20">
                  <c:v>17.993333333333336</c:v>
                </c:pt>
                <c:pt idx="21">
                  <c:v>25.16</c:v>
                </c:pt>
                <c:pt idx="22">
                  <c:v>25.00333333333333</c:v>
                </c:pt>
                <c:pt idx="23">
                  <c:v>25.683333333333334</c:v>
                </c:pt>
                <c:pt idx="24">
                  <c:v>16.999999999999996</c:v>
                </c:pt>
                <c:pt idx="25">
                  <c:v>14.623333333333333</c:v>
                </c:pt>
                <c:pt idx="26">
                  <c:v>15.92</c:v>
                </c:pt>
                <c:pt idx="27">
                  <c:v>18.013333333333332</c:v>
                </c:pt>
                <c:pt idx="28">
                  <c:v>16.966666666666665</c:v>
                </c:pt>
                <c:pt idx="29">
                  <c:v>15.85</c:v>
                </c:pt>
                <c:pt idx="30">
                  <c:v>14.32</c:v>
                </c:pt>
                <c:pt idx="31">
                  <c:v>18.033333333333335</c:v>
                </c:pt>
                <c:pt idx="32">
                  <c:v>17.843333333333334</c:v>
                </c:pt>
                <c:pt idx="33">
                  <c:v>20.843333333333334</c:v>
                </c:pt>
                <c:pt idx="34">
                  <c:v>19.383333333333336</c:v>
                </c:pt>
                <c:pt idx="35">
                  <c:v>19.099999999999998</c:v>
                </c:pt>
                <c:pt idx="36">
                  <c:v>17.309999999999999</c:v>
                </c:pt>
                <c:pt idx="37">
                  <c:v>22.296666666666667</c:v>
                </c:pt>
                <c:pt idx="38">
                  <c:v>22</c:v>
                </c:pt>
                <c:pt idx="39">
                  <c:v>21.590000000000003</c:v>
                </c:pt>
                <c:pt idx="40">
                  <c:v>15.813333333333333</c:v>
                </c:pt>
                <c:pt idx="41">
                  <c:v>13.693333333333333</c:v>
                </c:pt>
                <c:pt idx="42">
                  <c:v>18.006666666666664</c:v>
                </c:pt>
                <c:pt idx="43">
                  <c:v>19.456666666666667</c:v>
                </c:pt>
                <c:pt idx="44">
                  <c:v>23.64</c:v>
                </c:pt>
                <c:pt idx="45">
                  <c:v>24.306666666666661</c:v>
                </c:pt>
                <c:pt idx="46">
                  <c:v>27.726666666666663</c:v>
                </c:pt>
                <c:pt idx="47">
                  <c:v>26.330000000000002</c:v>
                </c:pt>
                <c:pt idx="48">
                  <c:v>19.71</c:v>
                </c:pt>
                <c:pt idx="49">
                  <c:v>13.623333333333333</c:v>
                </c:pt>
                <c:pt idx="50">
                  <c:v>19.213333333333335</c:v>
                </c:pt>
                <c:pt idx="51">
                  <c:v>18.346666666666668</c:v>
                </c:pt>
                <c:pt idx="52">
                  <c:v>23.436666666666667</c:v>
                </c:pt>
                <c:pt idx="53">
                  <c:v>18.329999999999998</c:v>
                </c:pt>
                <c:pt idx="54">
                  <c:v>27.686666666666667</c:v>
                </c:pt>
                <c:pt idx="55">
                  <c:v>27.97</c:v>
                </c:pt>
                <c:pt idx="56">
                  <c:v>25.22</c:v>
                </c:pt>
                <c:pt idx="57">
                  <c:v>28.64</c:v>
                </c:pt>
                <c:pt idx="58">
                  <c:v>26.600000000000005</c:v>
                </c:pt>
                <c:pt idx="59">
                  <c:v>27.456666666666667</c:v>
                </c:pt>
                <c:pt idx="60">
                  <c:v>15.040000000000001</c:v>
                </c:pt>
                <c:pt idx="61">
                  <c:v>14.373333333333333</c:v>
                </c:pt>
                <c:pt idx="62">
                  <c:v>15.633333333333333</c:v>
                </c:pt>
                <c:pt idx="63">
                  <c:v>18.653333333333332</c:v>
                </c:pt>
                <c:pt idx="64">
                  <c:v>18.040000000000003</c:v>
                </c:pt>
                <c:pt idx="65">
                  <c:v>13.200000000000001</c:v>
                </c:pt>
                <c:pt idx="66">
                  <c:v>13.25</c:v>
                </c:pt>
                <c:pt idx="67">
                  <c:v>12.770000000000001</c:v>
                </c:pt>
                <c:pt idx="68">
                  <c:v>15.753333333333336</c:v>
                </c:pt>
                <c:pt idx="69">
                  <c:v>14.700000000000001</c:v>
                </c:pt>
                <c:pt idx="70">
                  <c:v>18.650000000000002</c:v>
                </c:pt>
                <c:pt idx="71">
                  <c:v>23.070000000000004</c:v>
                </c:pt>
                <c:pt idx="72">
                  <c:v>22.290000000000003</c:v>
                </c:pt>
                <c:pt idx="73">
                  <c:v>16.84</c:v>
                </c:pt>
                <c:pt idx="74">
                  <c:v>14.386666666666668</c:v>
                </c:pt>
                <c:pt idx="75">
                  <c:v>18.543333333333333</c:v>
                </c:pt>
                <c:pt idx="76">
                  <c:v>22.626666666666669</c:v>
                </c:pt>
                <c:pt idx="77">
                  <c:v>22.416666666666668</c:v>
                </c:pt>
                <c:pt idx="78">
                  <c:v>19.829999999999998</c:v>
                </c:pt>
                <c:pt idx="79">
                  <c:v>17.796666666666667</c:v>
                </c:pt>
                <c:pt idx="80">
                  <c:v>15.39</c:v>
                </c:pt>
                <c:pt idx="81">
                  <c:v>19.803333333333331</c:v>
                </c:pt>
                <c:pt idx="82">
                  <c:v>19.576666666666668</c:v>
                </c:pt>
                <c:pt idx="83">
                  <c:v>27.83</c:v>
                </c:pt>
                <c:pt idx="84">
                  <c:v>21.28</c:v>
                </c:pt>
                <c:pt idx="85">
                  <c:v>22.046666666666667</c:v>
                </c:pt>
                <c:pt idx="86">
                  <c:v>18.673333333333336</c:v>
                </c:pt>
                <c:pt idx="87">
                  <c:v>21.383333333333336</c:v>
                </c:pt>
                <c:pt idx="88">
                  <c:v>24.946666666666669</c:v>
                </c:pt>
                <c:pt idx="89">
                  <c:v>24.206666666666663</c:v>
                </c:pt>
                <c:pt idx="90">
                  <c:v>19.069999999999997</c:v>
                </c:pt>
                <c:pt idx="91">
                  <c:v>14.853333333333333</c:v>
                </c:pt>
                <c:pt idx="92">
                  <c:v>14.94</c:v>
                </c:pt>
                <c:pt idx="93">
                  <c:v>26.413333333333338</c:v>
                </c:pt>
                <c:pt idx="94">
                  <c:v>30.066666666666666</c:v>
                </c:pt>
                <c:pt idx="95">
                  <c:v>26.493333333333336</c:v>
                </c:pt>
                <c:pt idx="96">
                  <c:v>20.106666666666669</c:v>
                </c:pt>
                <c:pt idx="97">
                  <c:v>15.166666666666666</c:v>
                </c:pt>
                <c:pt idx="98">
                  <c:v>14.94</c:v>
                </c:pt>
                <c:pt idx="99">
                  <c:v>13.063333333333334</c:v>
                </c:pt>
                <c:pt idx="100">
                  <c:v>23.676666666666666</c:v>
                </c:pt>
                <c:pt idx="101">
                  <c:v>27.366666666666664</c:v>
                </c:pt>
                <c:pt idx="102">
                  <c:v>29.213333333333335</c:v>
                </c:pt>
                <c:pt idx="103">
                  <c:v>19.566666666666666</c:v>
                </c:pt>
                <c:pt idx="104">
                  <c:v>18.923333333333332</c:v>
                </c:pt>
                <c:pt idx="105">
                  <c:v>20.353333333333332</c:v>
                </c:pt>
                <c:pt idx="106">
                  <c:v>21.313333333333333</c:v>
                </c:pt>
                <c:pt idx="107">
                  <c:v>19.253333333333334</c:v>
                </c:pt>
                <c:pt idx="108">
                  <c:v>15.516666666666666</c:v>
                </c:pt>
                <c:pt idx="109">
                  <c:v>11.853333333333333</c:v>
                </c:pt>
                <c:pt idx="110">
                  <c:v>19.773333333333333</c:v>
                </c:pt>
                <c:pt idx="111">
                  <c:v>23.09</c:v>
                </c:pt>
                <c:pt idx="112">
                  <c:v>29.243333333333329</c:v>
                </c:pt>
                <c:pt idx="113">
                  <c:v>22.323333333333334</c:v>
                </c:pt>
                <c:pt idx="114">
                  <c:v>24.316666666666663</c:v>
                </c:pt>
                <c:pt idx="115">
                  <c:v>19.296666666666663</c:v>
                </c:pt>
                <c:pt idx="116">
                  <c:v>17.669999999999998</c:v>
                </c:pt>
                <c:pt idx="117">
                  <c:v>15.719999999999999</c:v>
                </c:pt>
                <c:pt idx="118">
                  <c:v>16.066666666666666</c:v>
                </c:pt>
                <c:pt idx="119">
                  <c:v>16.396666666666665</c:v>
                </c:pt>
                <c:pt idx="120">
                  <c:v>13.123333333333333</c:v>
                </c:pt>
                <c:pt idx="121">
                  <c:v>14.543333333333331</c:v>
                </c:pt>
                <c:pt idx="122">
                  <c:v>14.229999999999999</c:v>
                </c:pt>
                <c:pt idx="123">
                  <c:v>19.41</c:v>
                </c:pt>
                <c:pt idx="124">
                  <c:v>16.933333333333334</c:v>
                </c:pt>
                <c:pt idx="125">
                  <c:v>17.613333333333333</c:v>
                </c:pt>
                <c:pt idx="126">
                  <c:v>11.473333333333334</c:v>
                </c:pt>
                <c:pt idx="127">
                  <c:v>16.239999999999998</c:v>
                </c:pt>
                <c:pt idx="128">
                  <c:v>17.760000000000002</c:v>
                </c:pt>
                <c:pt idx="129">
                  <c:v>20.723333333333333</c:v>
                </c:pt>
                <c:pt idx="130">
                  <c:v>16.84</c:v>
                </c:pt>
                <c:pt idx="131">
                  <c:v>14.566666666666665</c:v>
                </c:pt>
                <c:pt idx="132">
                  <c:v>13.896666666666667</c:v>
                </c:pt>
                <c:pt idx="133">
                  <c:v>13.01</c:v>
                </c:pt>
                <c:pt idx="134">
                  <c:v>12.366666666666667</c:v>
                </c:pt>
                <c:pt idx="135">
                  <c:v>10.996666666666668</c:v>
                </c:pt>
                <c:pt idx="136">
                  <c:v>13.493333333333334</c:v>
                </c:pt>
                <c:pt idx="137">
                  <c:v>14.436666666666667</c:v>
                </c:pt>
                <c:pt idx="138">
                  <c:v>15.543333333333331</c:v>
                </c:pt>
                <c:pt idx="139">
                  <c:v>21.643333333333331</c:v>
                </c:pt>
                <c:pt idx="140">
                  <c:v>30.986666666666665</c:v>
                </c:pt>
                <c:pt idx="141">
                  <c:v>34.18</c:v>
                </c:pt>
                <c:pt idx="142">
                  <c:v>28.223333333333329</c:v>
                </c:pt>
                <c:pt idx="143">
                  <c:v>17.276666666666667</c:v>
                </c:pt>
                <c:pt idx="144">
                  <c:v>14.473333333333334</c:v>
                </c:pt>
                <c:pt idx="145">
                  <c:v>12.953333333333333</c:v>
                </c:pt>
                <c:pt idx="146">
                  <c:v>13.43</c:v>
                </c:pt>
                <c:pt idx="147">
                  <c:v>9.7199999999999989</c:v>
                </c:pt>
                <c:pt idx="148">
                  <c:v>10.453333333333333</c:v>
                </c:pt>
                <c:pt idx="149">
                  <c:v>11.57</c:v>
                </c:pt>
                <c:pt idx="150">
                  <c:v>14.820000000000002</c:v>
                </c:pt>
                <c:pt idx="151">
                  <c:v>18.313333333333333</c:v>
                </c:pt>
                <c:pt idx="152">
                  <c:v>20.526666666666667</c:v>
                </c:pt>
                <c:pt idx="153">
                  <c:v>24.723333333333333</c:v>
                </c:pt>
                <c:pt idx="154">
                  <c:v>32.596666666666671</c:v>
                </c:pt>
                <c:pt idx="155">
                  <c:v>34.340000000000003</c:v>
                </c:pt>
                <c:pt idx="156">
                  <c:v>28.853333333333335</c:v>
                </c:pt>
                <c:pt idx="157">
                  <c:v>18.293333333333333</c:v>
                </c:pt>
                <c:pt idx="158">
                  <c:v>17.126666666666665</c:v>
                </c:pt>
                <c:pt idx="159">
                  <c:v>16.883333333333329</c:v>
                </c:pt>
                <c:pt idx="160">
                  <c:v>16.79</c:v>
                </c:pt>
                <c:pt idx="161">
                  <c:v>14.226666666666667</c:v>
                </c:pt>
                <c:pt idx="162">
                  <c:v>15.843333333333334</c:v>
                </c:pt>
                <c:pt idx="163">
                  <c:v>18.613333333333333</c:v>
                </c:pt>
                <c:pt idx="164">
                  <c:v>20.930000000000003</c:v>
                </c:pt>
                <c:pt idx="165">
                  <c:v>25.663333333333338</c:v>
                </c:pt>
                <c:pt idx="166">
                  <c:v>21.02</c:v>
                </c:pt>
                <c:pt idx="167">
                  <c:v>17.643333333333334</c:v>
                </c:pt>
                <c:pt idx="168">
                  <c:v>24.01</c:v>
                </c:pt>
                <c:pt idx="169">
                  <c:v>25.75</c:v>
                </c:pt>
                <c:pt idx="170">
                  <c:v>24.623333333333335</c:v>
                </c:pt>
                <c:pt idx="171">
                  <c:v>18.303333333333335</c:v>
                </c:pt>
                <c:pt idx="172">
                  <c:v>18.64</c:v>
                </c:pt>
                <c:pt idx="173">
                  <c:v>27.189999999999998</c:v>
                </c:pt>
                <c:pt idx="174">
                  <c:v>22.536666666666665</c:v>
                </c:pt>
                <c:pt idx="175">
                  <c:v>21.756666666666664</c:v>
                </c:pt>
                <c:pt idx="176">
                  <c:v>13.990000000000002</c:v>
                </c:pt>
                <c:pt idx="177">
                  <c:v>19.57</c:v>
                </c:pt>
                <c:pt idx="178">
                  <c:v>26.293333333333333</c:v>
                </c:pt>
                <c:pt idx="179">
                  <c:v>30.87</c:v>
                </c:pt>
                <c:pt idx="180">
                  <c:v>34.443333333333335</c:v>
                </c:pt>
                <c:pt idx="181">
                  <c:v>30.616666666666671</c:v>
                </c:pt>
                <c:pt idx="182">
                  <c:v>36.356666666666669</c:v>
                </c:pt>
                <c:pt idx="183">
                  <c:v>28.136666666666667</c:v>
                </c:pt>
                <c:pt idx="184">
                  <c:v>27.379999999999995</c:v>
                </c:pt>
                <c:pt idx="185">
                  <c:v>24.016666666666669</c:v>
                </c:pt>
                <c:pt idx="186">
                  <c:v>23.169999999999998</c:v>
                </c:pt>
                <c:pt idx="187">
                  <c:v>23.903333333333336</c:v>
                </c:pt>
                <c:pt idx="188">
                  <c:v>18.98</c:v>
                </c:pt>
                <c:pt idx="189">
                  <c:v>19.533333333333331</c:v>
                </c:pt>
                <c:pt idx="190">
                  <c:v>21.313333333333333</c:v>
                </c:pt>
                <c:pt idx="191">
                  <c:v>21.243333333333336</c:v>
                </c:pt>
                <c:pt idx="192">
                  <c:v>20.166666666666668</c:v>
                </c:pt>
                <c:pt idx="193">
                  <c:v>13.206666666666669</c:v>
                </c:pt>
                <c:pt idx="194">
                  <c:v>11.493333333333332</c:v>
                </c:pt>
                <c:pt idx="195">
                  <c:v>20.336666666666666</c:v>
                </c:pt>
                <c:pt idx="196">
                  <c:v>22.150000000000002</c:v>
                </c:pt>
                <c:pt idx="197">
                  <c:v>23.206666666666667</c:v>
                </c:pt>
                <c:pt idx="198">
                  <c:v>15.073333333333332</c:v>
                </c:pt>
                <c:pt idx="199">
                  <c:v>14.986666666666666</c:v>
                </c:pt>
                <c:pt idx="200">
                  <c:v>14.816666666666668</c:v>
                </c:pt>
                <c:pt idx="201">
                  <c:v>14.046666666666667</c:v>
                </c:pt>
                <c:pt idx="202">
                  <c:v>16.643333333333334</c:v>
                </c:pt>
                <c:pt idx="203">
                  <c:v>17.8</c:v>
                </c:pt>
                <c:pt idx="204">
                  <c:v>21.196666666666669</c:v>
                </c:pt>
                <c:pt idx="205">
                  <c:v>27.263333333333332</c:v>
                </c:pt>
                <c:pt idx="206">
                  <c:v>29.86333333333333</c:v>
                </c:pt>
                <c:pt idx="207">
                  <c:v>25.253333333333334</c:v>
                </c:pt>
                <c:pt idx="208">
                  <c:v>22.363333333333333</c:v>
                </c:pt>
                <c:pt idx="209">
                  <c:v>22.903333333333336</c:v>
                </c:pt>
                <c:pt idx="210">
                  <c:v>34.76</c:v>
                </c:pt>
                <c:pt idx="211">
                  <c:v>29.16333333333333</c:v>
                </c:pt>
                <c:pt idx="212">
                  <c:v>29.923333333333332</c:v>
                </c:pt>
                <c:pt idx="213">
                  <c:v>18.113333333333333</c:v>
                </c:pt>
                <c:pt idx="214">
                  <c:v>23.073333333333334</c:v>
                </c:pt>
                <c:pt idx="215">
                  <c:v>17.546666666666667</c:v>
                </c:pt>
                <c:pt idx="216">
                  <c:v>15.826666666666666</c:v>
                </c:pt>
                <c:pt idx="217">
                  <c:v>16.489999999999998</c:v>
                </c:pt>
                <c:pt idx="218">
                  <c:v>16.680000000000003</c:v>
                </c:pt>
                <c:pt idx="219">
                  <c:v>18.573333333333334</c:v>
                </c:pt>
                <c:pt idx="220">
                  <c:v>11.386666666666665</c:v>
                </c:pt>
                <c:pt idx="221">
                  <c:v>12.660000000000002</c:v>
                </c:pt>
                <c:pt idx="222">
                  <c:v>12.660000000000002</c:v>
                </c:pt>
                <c:pt idx="223">
                  <c:v>15.223333333333334</c:v>
                </c:pt>
                <c:pt idx="224">
                  <c:v>13.26</c:v>
                </c:pt>
                <c:pt idx="225">
                  <c:v>15.603333333333333</c:v>
                </c:pt>
                <c:pt idx="226">
                  <c:v>14.606666666666667</c:v>
                </c:pt>
                <c:pt idx="227">
                  <c:v>18.616666666666664</c:v>
                </c:pt>
                <c:pt idx="228">
                  <c:v>19.803333333333331</c:v>
                </c:pt>
                <c:pt idx="229">
                  <c:v>20.606666666666666</c:v>
                </c:pt>
                <c:pt idx="230">
                  <c:v>17.103333333333335</c:v>
                </c:pt>
                <c:pt idx="231">
                  <c:v>12.689999999999998</c:v>
                </c:pt>
                <c:pt idx="232">
                  <c:v>12.636666666666665</c:v>
                </c:pt>
                <c:pt idx="233">
                  <c:v>12.123333333333333</c:v>
                </c:pt>
                <c:pt idx="234">
                  <c:v>12.733333333333334</c:v>
                </c:pt>
                <c:pt idx="235">
                  <c:v>18.5</c:v>
                </c:pt>
                <c:pt idx="236">
                  <c:v>27.086666666666662</c:v>
                </c:pt>
                <c:pt idx="237">
                  <c:v>32.563333333333333</c:v>
                </c:pt>
                <c:pt idx="238">
                  <c:v>30.679999999999996</c:v>
                </c:pt>
                <c:pt idx="239">
                  <c:v>26.293333333333333</c:v>
                </c:pt>
                <c:pt idx="240">
                  <c:v>22.556666666666668</c:v>
                </c:pt>
                <c:pt idx="241">
                  <c:v>19.756666666666668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54-4171-958C-94445FED3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440288"/>
        <c:axId val="750377120"/>
      </c:lineChart>
      <c:catAx>
        <c:axId val="80444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750377120"/>
        <c:crosses val="autoZero"/>
        <c:auto val="1"/>
        <c:lblAlgn val="ctr"/>
        <c:lblOffset val="100"/>
        <c:noMultiLvlLbl val="0"/>
      </c:catAx>
      <c:valAx>
        <c:axId val="750377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44402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 for tip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'Moving average for predictedtip'!$K$4:$K$245</c:f>
              <c:numCache>
                <c:formatCode>General</c:formatCode>
                <c:ptCount val="242"/>
                <c:pt idx="0">
                  <c:v>3.5</c:v>
                </c:pt>
                <c:pt idx="1">
                  <c:v>3.31</c:v>
                </c:pt>
                <c:pt idx="2">
                  <c:v>3.61</c:v>
                </c:pt>
                <c:pt idx="3">
                  <c:v>4.71</c:v>
                </c:pt>
                <c:pt idx="4">
                  <c:v>2</c:v>
                </c:pt>
                <c:pt idx="5">
                  <c:v>3.12</c:v>
                </c:pt>
                <c:pt idx="6">
                  <c:v>1.96</c:v>
                </c:pt>
                <c:pt idx="7">
                  <c:v>3.23</c:v>
                </c:pt>
                <c:pt idx="8">
                  <c:v>1.71</c:v>
                </c:pt>
                <c:pt idx="9">
                  <c:v>5</c:v>
                </c:pt>
                <c:pt idx="10">
                  <c:v>1.57</c:v>
                </c:pt>
                <c:pt idx="11">
                  <c:v>3</c:v>
                </c:pt>
                <c:pt idx="12">
                  <c:v>3.02</c:v>
                </c:pt>
                <c:pt idx="13">
                  <c:v>3.92</c:v>
                </c:pt>
                <c:pt idx="14">
                  <c:v>1.67</c:v>
                </c:pt>
                <c:pt idx="15">
                  <c:v>3.71</c:v>
                </c:pt>
                <c:pt idx="16">
                  <c:v>3.5</c:v>
                </c:pt>
                <c:pt idx="17">
                  <c:v>3.35</c:v>
                </c:pt>
                <c:pt idx="18">
                  <c:v>4.08</c:v>
                </c:pt>
                <c:pt idx="19">
                  <c:v>2.75</c:v>
                </c:pt>
                <c:pt idx="20">
                  <c:v>2.23</c:v>
                </c:pt>
                <c:pt idx="21">
                  <c:v>7.58</c:v>
                </c:pt>
                <c:pt idx="22">
                  <c:v>3.18</c:v>
                </c:pt>
                <c:pt idx="23">
                  <c:v>2.34</c:v>
                </c:pt>
                <c:pt idx="24">
                  <c:v>2</c:v>
                </c:pt>
                <c:pt idx="25">
                  <c:v>2</c:v>
                </c:pt>
                <c:pt idx="26">
                  <c:v>4.3</c:v>
                </c:pt>
                <c:pt idx="27">
                  <c:v>3</c:v>
                </c:pt>
                <c:pt idx="28">
                  <c:v>1.45</c:v>
                </c:pt>
                <c:pt idx="29">
                  <c:v>2.5</c:v>
                </c:pt>
                <c:pt idx="30">
                  <c:v>3</c:v>
                </c:pt>
                <c:pt idx="31">
                  <c:v>2.4500000000000002</c:v>
                </c:pt>
                <c:pt idx="32">
                  <c:v>3.27</c:v>
                </c:pt>
                <c:pt idx="33">
                  <c:v>3.6</c:v>
                </c:pt>
                <c:pt idx="34">
                  <c:v>2</c:v>
                </c:pt>
                <c:pt idx="35">
                  <c:v>3.07</c:v>
                </c:pt>
                <c:pt idx="36">
                  <c:v>2.31</c:v>
                </c:pt>
                <c:pt idx="37">
                  <c:v>5</c:v>
                </c:pt>
                <c:pt idx="38">
                  <c:v>2.2400000000000002</c:v>
                </c:pt>
                <c:pt idx="39">
                  <c:v>2.54</c:v>
                </c:pt>
                <c:pt idx="40">
                  <c:v>3.06</c:v>
                </c:pt>
                <c:pt idx="41">
                  <c:v>1.32</c:v>
                </c:pt>
                <c:pt idx="42">
                  <c:v>5.6</c:v>
                </c:pt>
                <c:pt idx="43">
                  <c:v>3</c:v>
                </c:pt>
                <c:pt idx="44">
                  <c:v>5</c:v>
                </c:pt>
                <c:pt idx="45">
                  <c:v>6</c:v>
                </c:pt>
                <c:pt idx="46">
                  <c:v>2.0499999999999998</c:v>
                </c:pt>
                <c:pt idx="47">
                  <c:v>3</c:v>
                </c:pt>
                <c:pt idx="48">
                  <c:v>2.5</c:v>
                </c:pt>
                <c:pt idx="49">
                  <c:v>2.6</c:v>
                </c:pt>
                <c:pt idx="50">
                  <c:v>5.2</c:v>
                </c:pt>
                <c:pt idx="51">
                  <c:v>1.56</c:v>
                </c:pt>
                <c:pt idx="52">
                  <c:v>4.34</c:v>
                </c:pt>
                <c:pt idx="53">
                  <c:v>3.51</c:v>
                </c:pt>
                <c:pt idx="54">
                  <c:v>3</c:v>
                </c:pt>
                <c:pt idx="55">
                  <c:v>1.5</c:v>
                </c:pt>
                <c:pt idx="56">
                  <c:v>1.76</c:v>
                </c:pt>
                <c:pt idx="57">
                  <c:v>6.73</c:v>
                </c:pt>
                <c:pt idx="58">
                  <c:v>3.21</c:v>
                </c:pt>
                <c:pt idx="59">
                  <c:v>2</c:v>
                </c:pt>
                <c:pt idx="60">
                  <c:v>1.98</c:v>
                </c:pt>
                <c:pt idx="61">
                  <c:v>3.76</c:v>
                </c:pt>
                <c:pt idx="62">
                  <c:v>2.64</c:v>
                </c:pt>
                <c:pt idx="63">
                  <c:v>3.15</c:v>
                </c:pt>
                <c:pt idx="64">
                  <c:v>2.4700000000000002</c:v>
                </c:pt>
                <c:pt idx="65">
                  <c:v>1</c:v>
                </c:pt>
                <c:pt idx="66">
                  <c:v>2.0099999999999998</c:v>
                </c:pt>
                <c:pt idx="67">
                  <c:v>2.09</c:v>
                </c:pt>
                <c:pt idx="68">
                  <c:v>1.97</c:v>
                </c:pt>
                <c:pt idx="69">
                  <c:v>3</c:v>
                </c:pt>
                <c:pt idx="70">
                  <c:v>3.14</c:v>
                </c:pt>
                <c:pt idx="71">
                  <c:v>5</c:v>
                </c:pt>
                <c:pt idx="72">
                  <c:v>2.2000000000000002</c:v>
                </c:pt>
                <c:pt idx="73">
                  <c:v>1.25</c:v>
                </c:pt>
                <c:pt idx="74">
                  <c:v>3.08</c:v>
                </c:pt>
                <c:pt idx="75">
                  <c:v>4</c:v>
                </c:pt>
                <c:pt idx="76">
                  <c:v>3</c:v>
                </c:pt>
                <c:pt idx="77">
                  <c:v>2.71</c:v>
                </c:pt>
                <c:pt idx="78">
                  <c:v>3</c:v>
                </c:pt>
                <c:pt idx="79">
                  <c:v>3.4</c:v>
                </c:pt>
                <c:pt idx="80">
                  <c:v>1.83</c:v>
                </c:pt>
                <c:pt idx="81">
                  <c:v>5</c:v>
                </c:pt>
                <c:pt idx="82">
                  <c:v>2.0299999999999998</c:v>
                </c:pt>
                <c:pt idx="83">
                  <c:v>5.17</c:v>
                </c:pt>
                <c:pt idx="84">
                  <c:v>2</c:v>
                </c:pt>
                <c:pt idx="85">
                  <c:v>4</c:v>
                </c:pt>
                <c:pt idx="86">
                  <c:v>5.85</c:v>
                </c:pt>
                <c:pt idx="87">
                  <c:v>3</c:v>
                </c:pt>
                <c:pt idx="88">
                  <c:v>3</c:v>
                </c:pt>
                <c:pt idx="89">
                  <c:v>3.5</c:v>
                </c:pt>
                <c:pt idx="90">
                  <c:v>1</c:v>
                </c:pt>
                <c:pt idx="91">
                  <c:v>4.3</c:v>
                </c:pt>
                <c:pt idx="92">
                  <c:v>3.25</c:v>
                </c:pt>
                <c:pt idx="93">
                  <c:v>4.7300000000000004</c:v>
                </c:pt>
                <c:pt idx="94">
                  <c:v>4</c:v>
                </c:pt>
                <c:pt idx="95">
                  <c:v>1.5</c:v>
                </c:pt>
                <c:pt idx="96">
                  <c:v>3</c:v>
                </c:pt>
                <c:pt idx="97">
                  <c:v>1.5</c:v>
                </c:pt>
                <c:pt idx="98">
                  <c:v>2.5</c:v>
                </c:pt>
                <c:pt idx="99">
                  <c:v>3</c:v>
                </c:pt>
                <c:pt idx="100">
                  <c:v>2.5</c:v>
                </c:pt>
                <c:pt idx="101">
                  <c:v>3.48</c:v>
                </c:pt>
                <c:pt idx="102">
                  <c:v>4.08</c:v>
                </c:pt>
                <c:pt idx="103">
                  <c:v>1.64</c:v>
                </c:pt>
                <c:pt idx="104">
                  <c:v>4.0599999999999996</c:v>
                </c:pt>
                <c:pt idx="105">
                  <c:v>4.29</c:v>
                </c:pt>
                <c:pt idx="106">
                  <c:v>3.76</c:v>
                </c:pt>
                <c:pt idx="107">
                  <c:v>4</c:v>
                </c:pt>
                <c:pt idx="108">
                  <c:v>3</c:v>
                </c:pt>
                <c:pt idx="109">
                  <c:v>1</c:v>
                </c:pt>
                <c:pt idx="110">
                  <c:v>4</c:v>
                </c:pt>
                <c:pt idx="111">
                  <c:v>2.5499999999999998</c:v>
                </c:pt>
                <c:pt idx="112">
                  <c:v>4</c:v>
                </c:pt>
                <c:pt idx="113">
                  <c:v>3.5</c:v>
                </c:pt>
                <c:pt idx="114">
                  <c:v>5.07</c:v>
                </c:pt>
                <c:pt idx="115">
                  <c:v>1.5</c:v>
                </c:pt>
                <c:pt idx="116">
                  <c:v>1.8</c:v>
                </c:pt>
                <c:pt idx="117">
                  <c:v>2.92</c:v>
                </c:pt>
                <c:pt idx="118">
                  <c:v>2.31</c:v>
                </c:pt>
                <c:pt idx="119">
                  <c:v>1.68</c:v>
                </c:pt>
                <c:pt idx="120">
                  <c:v>2.5</c:v>
                </c:pt>
                <c:pt idx="121">
                  <c:v>2</c:v>
                </c:pt>
                <c:pt idx="122">
                  <c:v>2.52</c:v>
                </c:pt>
                <c:pt idx="123">
                  <c:v>4.2</c:v>
                </c:pt>
                <c:pt idx="124">
                  <c:v>1.48</c:v>
                </c:pt>
                <c:pt idx="125">
                  <c:v>2</c:v>
                </c:pt>
                <c:pt idx="126">
                  <c:v>2</c:v>
                </c:pt>
                <c:pt idx="127">
                  <c:v>2.1800000000000002</c:v>
                </c:pt>
                <c:pt idx="128">
                  <c:v>1.5</c:v>
                </c:pt>
                <c:pt idx="129">
                  <c:v>2.83</c:v>
                </c:pt>
                <c:pt idx="130">
                  <c:v>1.5</c:v>
                </c:pt>
                <c:pt idx="131">
                  <c:v>2</c:v>
                </c:pt>
                <c:pt idx="132">
                  <c:v>3.25</c:v>
                </c:pt>
                <c:pt idx="133">
                  <c:v>1.25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2.75</c:v>
                </c:pt>
                <c:pt idx="138">
                  <c:v>3.5</c:v>
                </c:pt>
                <c:pt idx="139">
                  <c:v>6.7</c:v>
                </c:pt>
                <c:pt idx="140">
                  <c:v>5</c:v>
                </c:pt>
                <c:pt idx="141">
                  <c:v>5</c:v>
                </c:pt>
                <c:pt idx="142">
                  <c:v>2.2999999999999998</c:v>
                </c:pt>
                <c:pt idx="143">
                  <c:v>1.5</c:v>
                </c:pt>
                <c:pt idx="144">
                  <c:v>1.36</c:v>
                </c:pt>
                <c:pt idx="145">
                  <c:v>1.63</c:v>
                </c:pt>
                <c:pt idx="146">
                  <c:v>1.73</c:v>
                </c:pt>
                <c:pt idx="147">
                  <c:v>2</c:v>
                </c:pt>
                <c:pt idx="148">
                  <c:v>2.5</c:v>
                </c:pt>
                <c:pt idx="149">
                  <c:v>2</c:v>
                </c:pt>
                <c:pt idx="150">
                  <c:v>2.74</c:v>
                </c:pt>
                <c:pt idx="151">
                  <c:v>2</c:v>
                </c:pt>
                <c:pt idx="152">
                  <c:v>2</c:v>
                </c:pt>
                <c:pt idx="153">
                  <c:v>5.14</c:v>
                </c:pt>
                <c:pt idx="154">
                  <c:v>5</c:v>
                </c:pt>
                <c:pt idx="155">
                  <c:v>3.75</c:v>
                </c:pt>
                <c:pt idx="156">
                  <c:v>2.61</c:v>
                </c:pt>
                <c:pt idx="157">
                  <c:v>2</c:v>
                </c:pt>
                <c:pt idx="158">
                  <c:v>3.5</c:v>
                </c:pt>
                <c:pt idx="159">
                  <c:v>2.5</c:v>
                </c:pt>
                <c:pt idx="160">
                  <c:v>2</c:v>
                </c:pt>
                <c:pt idx="161">
                  <c:v>2</c:v>
                </c:pt>
                <c:pt idx="162">
                  <c:v>3</c:v>
                </c:pt>
                <c:pt idx="163">
                  <c:v>3.48</c:v>
                </c:pt>
                <c:pt idx="164">
                  <c:v>2.2400000000000002</c:v>
                </c:pt>
                <c:pt idx="165">
                  <c:v>4.5</c:v>
                </c:pt>
                <c:pt idx="166">
                  <c:v>1.61</c:v>
                </c:pt>
                <c:pt idx="167">
                  <c:v>2</c:v>
                </c:pt>
                <c:pt idx="168">
                  <c:v>10</c:v>
                </c:pt>
                <c:pt idx="169">
                  <c:v>3.16</c:v>
                </c:pt>
                <c:pt idx="170">
                  <c:v>5.15</c:v>
                </c:pt>
                <c:pt idx="171">
                  <c:v>3.18</c:v>
                </c:pt>
                <c:pt idx="172">
                  <c:v>4</c:v>
                </c:pt>
                <c:pt idx="173">
                  <c:v>3.11</c:v>
                </c:pt>
                <c:pt idx="174">
                  <c:v>2</c:v>
                </c:pt>
                <c:pt idx="175">
                  <c:v>2</c:v>
                </c:pt>
                <c:pt idx="176">
                  <c:v>4</c:v>
                </c:pt>
                <c:pt idx="177">
                  <c:v>3.55</c:v>
                </c:pt>
                <c:pt idx="178">
                  <c:v>3.68</c:v>
                </c:pt>
                <c:pt idx="179">
                  <c:v>5.65</c:v>
                </c:pt>
                <c:pt idx="180">
                  <c:v>3.5</c:v>
                </c:pt>
                <c:pt idx="181">
                  <c:v>6.5</c:v>
                </c:pt>
                <c:pt idx="182">
                  <c:v>3</c:v>
                </c:pt>
                <c:pt idx="183">
                  <c:v>5</c:v>
                </c:pt>
                <c:pt idx="184">
                  <c:v>3.5</c:v>
                </c:pt>
                <c:pt idx="185">
                  <c:v>2</c:v>
                </c:pt>
                <c:pt idx="186">
                  <c:v>3.5</c:v>
                </c:pt>
                <c:pt idx="187">
                  <c:v>4</c:v>
                </c:pt>
                <c:pt idx="188">
                  <c:v>1.5</c:v>
                </c:pt>
                <c:pt idx="189">
                  <c:v>4.1900000000000004</c:v>
                </c:pt>
                <c:pt idx="190">
                  <c:v>2.56</c:v>
                </c:pt>
                <c:pt idx="191">
                  <c:v>2.02</c:v>
                </c:pt>
                <c:pt idx="192">
                  <c:v>4</c:v>
                </c:pt>
                <c:pt idx="193">
                  <c:v>1.44</c:v>
                </c:pt>
                <c:pt idx="194">
                  <c:v>2</c:v>
                </c:pt>
                <c:pt idx="195">
                  <c:v>5</c:v>
                </c:pt>
                <c:pt idx="196">
                  <c:v>2</c:v>
                </c:pt>
                <c:pt idx="197">
                  <c:v>2</c:v>
                </c:pt>
                <c:pt idx="198">
                  <c:v>4</c:v>
                </c:pt>
                <c:pt idx="199">
                  <c:v>2.0099999999999998</c:v>
                </c:pt>
                <c:pt idx="200">
                  <c:v>2</c:v>
                </c:pt>
                <c:pt idx="201">
                  <c:v>2.5</c:v>
                </c:pt>
                <c:pt idx="202">
                  <c:v>4</c:v>
                </c:pt>
                <c:pt idx="203">
                  <c:v>3.23</c:v>
                </c:pt>
                <c:pt idx="204">
                  <c:v>3.41</c:v>
                </c:pt>
                <c:pt idx="205">
                  <c:v>3</c:v>
                </c:pt>
                <c:pt idx="206">
                  <c:v>2.0299999999999998</c:v>
                </c:pt>
                <c:pt idx="207">
                  <c:v>2.23</c:v>
                </c:pt>
                <c:pt idx="208">
                  <c:v>2</c:v>
                </c:pt>
                <c:pt idx="209">
                  <c:v>5.16</c:v>
                </c:pt>
                <c:pt idx="210">
                  <c:v>9</c:v>
                </c:pt>
                <c:pt idx="211">
                  <c:v>2.5</c:v>
                </c:pt>
                <c:pt idx="212">
                  <c:v>6.5</c:v>
                </c:pt>
                <c:pt idx="213">
                  <c:v>1.1000000000000001</c:v>
                </c:pt>
                <c:pt idx="214">
                  <c:v>3</c:v>
                </c:pt>
                <c:pt idx="215">
                  <c:v>1.5</c:v>
                </c:pt>
                <c:pt idx="216">
                  <c:v>1.44</c:v>
                </c:pt>
                <c:pt idx="217">
                  <c:v>3.09</c:v>
                </c:pt>
                <c:pt idx="218">
                  <c:v>2.2000000000000002</c:v>
                </c:pt>
                <c:pt idx="219">
                  <c:v>3.48</c:v>
                </c:pt>
                <c:pt idx="220">
                  <c:v>1.92</c:v>
                </c:pt>
                <c:pt idx="221">
                  <c:v>3</c:v>
                </c:pt>
                <c:pt idx="222">
                  <c:v>1.58</c:v>
                </c:pt>
                <c:pt idx="223">
                  <c:v>2.5</c:v>
                </c:pt>
                <c:pt idx="224">
                  <c:v>2</c:v>
                </c:pt>
                <c:pt idx="225">
                  <c:v>3</c:v>
                </c:pt>
                <c:pt idx="226">
                  <c:v>2.72</c:v>
                </c:pt>
                <c:pt idx="227">
                  <c:v>2.88</c:v>
                </c:pt>
                <c:pt idx="228">
                  <c:v>2</c:v>
                </c:pt>
                <c:pt idx="229">
                  <c:v>3</c:v>
                </c:pt>
                <c:pt idx="230">
                  <c:v>3.39</c:v>
                </c:pt>
                <c:pt idx="231">
                  <c:v>1.47</c:v>
                </c:pt>
                <c:pt idx="232">
                  <c:v>3</c:v>
                </c:pt>
                <c:pt idx="233">
                  <c:v>1.25</c:v>
                </c:pt>
                <c:pt idx="234">
                  <c:v>1</c:v>
                </c:pt>
                <c:pt idx="235">
                  <c:v>1.17</c:v>
                </c:pt>
                <c:pt idx="236">
                  <c:v>4.67</c:v>
                </c:pt>
                <c:pt idx="237">
                  <c:v>5.92</c:v>
                </c:pt>
                <c:pt idx="238">
                  <c:v>2</c:v>
                </c:pt>
                <c:pt idx="239">
                  <c:v>2</c:v>
                </c:pt>
                <c:pt idx="240">
                  <c:v>1.75</c:v>
                </c:pt>
                <c:pt idx="24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B-4A6A-85EA-FB9CEED2E06D}"/>
            </c:ext>
          </c:extLst>
        </c:ser>
        <c:ser>
          <c:idx val="1"/>
          <c:order val="1"/>
          <c:tx>
            <c:v>Forecast</c:v>
          </c:tx>
          <c:val>
            <c:numRef>
              <c:f>'Moving average for predictedtip'!$R$2:$R$243</c:f>
              <c:numCache>
                <c:formatCode>General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3.4733333333333332</c:v>
                </c:pt>
                <c:pt idx="3">
                  <c:v>3.8766666666666665</c:v>
                </c:pt>
                <c:pt idx="4">
                  <c:v>3.44</c:v>
                </c:pt>
                <c:pt idx="5">
                  <c:v>3.2766666666666668</c:v>
                </c:pt>
                <c:pt idx="6">
                  <c:v>2.36</c:v>
                </c:pt>
                <c:pt idx="7">
                  <c:v>2.77</c:v>
                </c:pt>
                <c:pt idx="8">
                  <c:v>2.2999999999999998</c:v>
                </c:pt>
                <c:pt idx="9">
                  <c:v>3.313333333333333</c:v>
                </c:pt>
                <c:pt idx="10">
                  <c:v>2.76</c:v>
                </c:pt>
                <c:pt idx="11">
                  <c:v>3.19</c:v>
                </c:pt>
                <c:pt idx="12">
                  <c:v>2.5299999999999998</c:v>
                </c:pt>
                <c:pt idx="13">
                  <c:v>3.313333333333333</c:v>
                </c:pt>
                <c:pt idx="14">
                  <c:v>2.8699999999999997</c:v>
                </c:pt>
                <c:pt idx="15">
                  <c:v>3.1</c:v>
                </c:pt>
                <c:pt idx="16">
                  <c:v>2.9599999999999995</c:v>
                </c:pt>
                <c:pt idx="17">
                  <c:v>3.52</c:v>
                </c:pt>
                <c:pt idx="18">
                  <c:v>3.6433333333333331</c:v>
                </c:pt>
                <c:pt idx="19">
                  <c:v>3.3933333333333331</c:v>
                </c:pt>
                <c:pt idx="20">
                  <c:v>3.02</c:v>
                </c:pt>
                <c:pt idx="21">
                  <c:v>4.1866666666666665</c:v>
                </c:pt>
                <c:pt idx="22">
                  <c:v>4.33</c:v>
                </c:pt>
                <c:pt idx="23">
                  <c:v>4.3666666666666663</c:v>
                </c:pt>
                <c:pt idx="24">
                  <c:v>2.5066666666666664</c:v>
                </c:pt>
                <c:pt idx="25">
                  <c:v>2.1133333333333333</c:v>
                </c:pt>
                <c:pt idx="26">
                  <c:v>2.7666666666666671</c:v>
                </c:pt>
                <c:pt idx="27">
                  <c:v>3.1</c:v>
                </c:pt>
                <c:pt idx="28">
                  <c:v>2.9166666666666665</c:v>
                </c:pt>
                <c:pt idx="29">
                  <c:v>2.3166666666666669</c:v>
                </c:pt>
                <c:pt idx="30">
                  <c:v>2.3166666666666669</c:v>
                </c:pt>
                <c:pt idx="31">
                  <c:v>2.65</c:v>
                </c:pt>
                <c:pt idx="32">
                  <c:v>2.9066666666666667</c:v>
                </c:pt>
                <c:pt idx="33">
                  <c:v>3.1066666666666669</c:v>
                </c:pt>
                <c:pt idx="34">
                  <c:v>2.956666666666667</c:v>
                </c:pt>
                <c:pt idx="35">
                  <c:v>2.89</c:v>
                </c:pt>
                <c:pt idx="36">
                  <c:v>2.4600000000000004</c:v>
                </c:pt>
                <c:pt idx="37">
                  <c:v>3.4599999999999995</c:v>
                </c:pt>
                <c:pt idx="38">
                  <c:v>3.1833333333333336</c:v>
                </c:pt>
                <c:pt idx="39">
                  <c:v>3.2600000000000002</c:v>
                </c:pt>
                <c:pt idx="40">
                  <c:v>2.6133333333333333</c:v>
                </c:pt>
                <c:pt idx="41">
                  <c:v>2.3066666666666666</c:v>
                </c:pt>
                <c:pt idx="42">
                  <c:v>3.3266666666666667</c:v>
                </c:pt>
                <c:pt idx="43">
                  <c:v>3.3066666666666666</c:v>
                </c:pt>
                <c:pt idx="44">
                  <c:v>4.5333333333333332</c:v>
                </c:pt>
                <c:pt idx="45">
                  <c:v>4.666666666666667</c:v>
                </c:pt>
                <c:pt idx="46">
                  <c:v>4.3500000000000005</c:v>
                </c:pt>
                <c:pt idx="47">
                  <c:v>3.6833333333333336</c:v>
                </c:pt>
                <c:pt idx="48">
                  <c:v>2.5166666666666666</c:v>
                </c:pt>
                <c:pt idx="49">
                  <c:v>2.6999999999999997</c:v>
                </c:pt>
                <c:pt idx="50">
                  <c:v>3.4333333333333336</c:v>
                </c:pt>
                <c:pt idx="51">
                  <c:v>3.1200000000000006</c:v>
                </c:pt>
                <c:pt idx="52">
                  <c:v>3.6999999999999997</c:v>
                </c:pt>
                <c:pt idx="53">
                  <c:v>3.1366666666666667</c:v>
                </c:pt>
                <c:pt idx="54">
                  <c:v>3.6166666666666667</c:v>
                </c:pt>
                <c:pt idx="55">
                  <c:v>2.67</c:v>
                </c:pt>
                <c:pt idx="56">
                  <c:v>2.0866666666666664</c:v>
                </c:pt>
                <c:pt idx="57">
                  <c:v>3.33</c:v>
                </c:pt>
                <c:pt idx="58">
                  <c:v>3.9</c:v>
                </c:pt>
                <c:pt idx="59">
                  <c:v>3.9800000000000004</c:v>
                </c:pt>
                <c:pt idx="60">
                  <c:v>2.3966666666666665</c:v>
                </c:pt>
                <c:pt idx="61">
                  <c:v>2.58</c:v>
                </c:pt>
                <c:pt idx="62">
                  <c:v>2.7933333333333334</c:v>
                </c:pt>
                <c:pt idx="63">
                  <c:v>3.1833333333333336</c:v>
                </c:pt>
                <c:pt idx="64">
                  <c:v>2.7533333333333334</c:v>
                </c:pt>
                <c:pt idx="65">
                  <c:v>2.2066666666666666</c:v>
                </c:pt>
                <c:pt idx="66">
                  <c:v>1.8266666666666669</c:v>
                </c:pt>
                <c:pt idx="67">
                  <c:v>1.7</c:v>
                </c:pt>
                <c:pt idx="68">
                  <c:v>2.023333333333333</c:v>
                </c:pt>
                <c:pt idx="69">
                  <c:v>2.3533333333333331</c:v>
                </c:pt>
                <c:pt idx="70">
                  <c:v>2.7033333333333331</c:v>
                </c:pt>
                <c:pt idx="71">
                  <c:v>3.7133333333333334</c:v>
                </c:pt>
                <c:pt idx="72">
                  <c:v>3.4466666666666668</c:v>
                </c:pt>
                <c:pt idx="73">
                  <c:v>2.8166666666666664</c:v>
                </c:pt>
                <c:pt idx="74">
                  <c:v>2.1766666666666667</c:v>
                </c:pt>
                <c:pt idx="75">
                  <c:v>2.7766666666666668</c:v>
                </c:pt>
                <c:pt idx="76">
                  <c:v>3.36</c:v>
                </c:pt>
                <c:pt idx="77">
                  <c:v>3.2366666666666668</c:v>
                </c:pt>
                <c:pt idx="78">
                  <c:v>2.9033333333333338</c:v>
                </c:pt>
                <c:pt idx="79">
                  <c:v>3.0366666666666666</c:v>
                </c:pt>
                <c:pt idx="80">
                  <c:v>2.7433333333333336</c:v>
                </c:pt>
                <c:pt idx="81">
                  <c:v>3.41</c:v>
                </c:pt>
                <c:pt idx="82">
                  <c:v>2.9533333333333331</c:v>
                </c:pt>
                <c:pt idx="83">
                  <c:v>4.0666666666666664</c:v>
                </c:pt>
                <c:pt idx="84">
                  <c:v>3.0666666666666664</c:v>
                </c:pt>
                <c:pt idx="85">
                  <c:v>3.7233333333333332</c:v>
                </c:pt>
                <c:pt idx="86">
                  <c:v>3.9499999999999997</c:v>
                </c:pt>
                <c:pt idx="87">
                  <c:v>4.2833333333333332</c:v>
                </c:pt>
                <c:pt idx="88">
                  <c:v>3.9499999999999997</c:v>
                </c:pt>
                <c:pt idx="89">
                  <c:v>3.1666666666666665</c:v>
                </c:pt>
                <c:pt idx="90">
                  <c:v>2.5</c:v>
                </c:pt>
                <c:pt idx="91">
                  <c:v>2.9333333333333336</c:v>
                </c:pt>
                <c:pt idx="92">
                  <c:v>2.85</c:v>
                </c:pt>
                <c:pt idx="93">
                  <c:v>4.0933333333333337</c:v>
                </c:pt>
                <c:pt idx="94">
                  <c:v>3.9933333333333336</c:v>
                </c:pt>
                <c:pt idx="95">
                  <c:v>3.41</c:v>
                </c:pt>
                <c:pt idx="96">
                  <c:v>2.8333333333333335</c:v>
                </c:pt>
                <c:pt idx="97">
                  <c:v>2</c:v>
                </c:pt>
                <c:pt idx="98">
                  <c:v>2.3333333333333335</c:v>
                </c:pt>
                <c:pt idx="99">
                  <c:v>2.3333333333333335</c:v>
                </c:pt>
                <c:pt idx="100">
                  <c:v>2.6666666666666665</c:v>
                </c:pt>
                <c:pt idx="101">
                  <c:v>2.9933333333333336</c:v>
                </c:pt>
                <c:pt idx="102">
                  <c:v>3.3533333333333335</c:v>
                </c:pt>
                <c:pt idx="103">
                  <c:v>3.0666666666666669</c:v>
                </c:pt>
                <c:pt idx="104">
                  <c:v>3.26</c:v>
                </c:pt>
                <c:pt idx="105">
                  <c:v>3.3299999999999996</c:v>
                </c:pt>
                <c:pt idx="106">
                  <c:v>4.0366666666666662</c:v>
                </c:pt>
                <c:pt idx="107">
                  <c:v>4.0166666666666666</c:v>
                </c:pt>
                <c:pt idx="108">
                  <c:v>3.5866666666666664</c:v>
                </c:pt>
                <c:pt idx="109">
                  <c:v>2.6666666666666665</c:v>
                </c:pt>
                <c:pt idx="110">
                  <c:v>2.6666666666666665</c:v>
                </c:pt>
                <c:pt idx="111">
                  <c:v>2.5166666666666666</c:v>
                </c:pt>
                <c:pt idx="112">
                  <c:v>3.5166666666666671</c:v>
                </c:pt>
                <c:pt idx="113">
                  <c:v>3.35</c:v>
                </c:pt>
                <c:pt idx="114">
                  <c:v>4.1900000000000004</c:v>
                </c:pt>
                <c:pt idx="115">
                  <c:v>3.3566666666666669</c:v>
                </c:pt>
                <c:pt idx="116">
                  <c:v>2.7900000000000005</c:v>
                </c:pt>
                <c:pt idx="117">
                  <c:v>2.0733333333333333</c:v>
                </c:pt>
                <c:pt idx="118">
                  <c:v>2.3433333333333333</c:v>
                </c:pt>
                <c:pt idx="119">
                  <c:v>2.3033333333333332</c:v>
                </c:pt>
                <c:pt idx="120">
                  <c:v>2.1633333333333336</c:v>
                </c:pt>
                <c:pt idx="121">
                  <c:v>2.06</c:v>
                </c:pt>
                <c:pt idx="122">
                  <c:v>2.34</c:v>
                </c:pt>
                <c:pt idx="123">
                  <c:v>2.9066666666666663</c:v>
                </c:pt>
                <c:pt idx="124">
                  <c:v>2.7333333333333338</c:v>
                </c:pt>
                <c:pt idx="125">
                  <c:v>2.56</c:v>
                </c:pt>
                <c:pt idx="126">
                  <c:v>1.8266666666666669</c:v>
                </c:pt>
                <c:pt idx="127">
                  <c:v>2.06</c:v>
                </c:pt>
                <c:pt idx="128">
                  <c:v>1.8933333333333333</c:v>
                </c:pt>
                <c:pt idx="129">
                  <c:v>2.17</c:v>
                </c:pt>
                <c:pt idx="130">
                  <c:v>1.9433333333333334</c:v>
                </c:pt>
                <c:pt idx="131">
                  <c:v>2.11</c:v>
                </c:pt>
                <c:pt idx="132">
                  <c:v>2.25</c:v>
                </c:pt>
                <c:pt idx="133">
                  <c:v>2.1666666666666665</c:v>
                </c:pt>
                <c:pt idx="134">
                  <c:v>2.1666666666666665</c:v>
                </c:pt>
                <c:pt idx="135">
                  <c:v>1.75</c:v>
                </c:pt>
                <c:pt idx="136">
                  <c:v>2</c:v>
                </c:pt>
                <c:pt idx="137">
                  <c:v>2.25</c:v>
                </c:pt>
                <c:pt idx="138">
                  <c:v>2.75</c:v>
                </c:pt>
                <c:pt idx="139">
                  <c:v>4.3166666666666664</c:v>
                </c:pt>
                <c:pt idx="140">
                  <c:v>5.0666666666666664</c:v>
                </c:pt>
                <c:pt idx="141">
                  <c:v>5.5666666666666664</c:v>
                </c:pt>
                <c:pt idx="142">
                  <c:v>4.1000000000000005</c:v>
                </c:pt>
                <c:pt idx="143">
                  <c:v>2.9333333333333336</c:v>
                </c:pt>
                <c:pt idx="144">
                  <c:v>1.72</c:v>
                </c:pt>
                <c:pt idx="145">
                  <c:v>1.4966666666666668</c:v>
                </c:pt>
                <c:pt idx="146">
                  <c:v>1.5733333333333335</c:v>
                </c:pt>
                <c:pt idx="147">
                  <c:v>1.7866666666666664</c:v>
                </c:pt>
                <c:pt idx="148">
                  <c:v>2.0766666666666667</c:v>
                </c:pt>
                <c:pt idx="149">
                  <c:v>2.1666666666666665</c:v>
                </c:pt>
                <c:pt idx="150">
                  <c:v>2.4133333333333336</c:v>
                </c:pt>
                <c:pt idx="151">
                  <c:v>2.2466666666666666</c:v>
                </c:pt>
                <c:pt idx="152">
                  <c:v>2.2466666666666666</c:v>
                </c:pt>
                <c:pt idx="153">
                  <c:v>3.0466666666666669</c:v>
                </c:pt>
                <c:pt idx="154">
                  <c:v>4.0466666666666669</c:v>
                </c:pt>
                <c:pt idx="155">
                  <c:v>4.63</c:v>
                </c:pt>
                <c:pt idx="156">
                  <c:v>3.7866666666666666</c:v>
                </c:pt>
                <c:pt idx="157">
                  <c:v>2.7866666666666666</c:v>
                </c:pt>
                <c:pt idx="158">
                  <c:v>2.7033333333333331</c:v>
                </c:pt>
                <c:pt idx="159">
                  <c:v>2.6666666666666665</c:v>
                </c:pt>
                <c:pt idx="160">
                  <c:v>2.6666666666666665</c:v>
                </c:pt>
                <c:pt idx="161">
                  <c:v>2.1666666666666665</c:v>
                </c:pt>
                <c:pt idx="162">
                  <c:v>2.3333333333333335</c:v>
                </c:pt>
                <c:pt idx="163">
                  <c:v>2.8266666666666667</c:v>
                </c:pt>
                <c:pt idx="164">
                  <c:v>2.9066666666666667</c:v>
                </c:pt>
                <c:pt idx="165">
                  <c:v>3.4066666666666667</c:v>
                </c:pt>
                <c:pt idx="166">
                  <c:v>2.7833333333333332</c:v>
                </c:pt>
                <c:pt idx="167">
                  <c:v>2.7033333333333331</c:v>
                </c:pt>
                <c:pt idx="168">
                  <c:v>4.5366666666666662</c:v>
                </c:pt>
                <c:pt idx="169">
                  <c:v>5.0533333333333337</c:v>
                </c:pt>
                <c:pt idx="170">
                  <c:v>6.1033333333333344</c:v>
                </c:pt>
                <c:pt idx="171">
                  <c:v>3.83</c:v>
                </c:pt>
                <c:pt idx="172">
                  <c:v>4.1100000000000003</c:v>
                </c:pt>
                <c:pt idx="173">
                  <c:v>3.4299999999999997</c:v>
                </c:pt>
                <c:pt idx="174">
                  <c:v>3.0366666666666666</c:v>
                </c:pt>
                <c:pt idx="175">
                  <c:v>2.3699999999999997</c:v>
                </c:pt>
                <c:pt idx="176">
                  <c:v>2.6666666666666665</c:v>
                </c:pt>
                <c:pt idx="177">
                  <c:v>3.1833333333333336</c:v>
                </c:pt>
                <c:pt idx="178">
                  <c:v>3.7433333333333336</c:v>
                </c:pt>
                <c:pt idx="179">
                  <c:v>4.2933333333333339</c:v>
                </c:pt>
                <c:pt idx="180">
                  <c:v>4.2766666666666664</c:v>
                </c:pt>
                <c:pt idx="181">
                  <c:v>5.2166666666666668</c:v>
                </c:pt>
                <c:pt idx="182">
                  <c:v>4.333333333333333</c:v>
                </c:pt>
                <c:pt idx="183">
                  <c:v>4.833333333333333</c:v>
                </c:pt>
                <c:pt idx="184">
                  <c:v>3.8333333333333335</c:v>
                </c:pt>
                <c:pt idx="185">
                  <c:v>3.5</c:v>
                </c:pt>
                <c:pt idx="186">
                  <c:v>3</c:v>
                </c:pt>
                <c:pt idx="187">
                  <c:v>3.1666666666666665</c:v>
                </c:pt>
                <c:pt idx="188">
                  <c:v>3</c:v>
                </c:pt>
                <c:pt idx="189">
                  <c:v>3.2300000000000004</c:v>
                </c:pt>
                <c:pt idx="190">
                  <c:v>2.75</c:v>
                </c:pt>
                <c:pt idx="191">
                  <c:v>2.9233333333333333</c:v>
                </c:pt>
                <c:pt idx="192">
                  <c:v>2.86</c:v>
                </c:pt>
                <c:pt idx="193">
                  <c:v>2.4866666666666664</c:v>
                </c:pt>
                <c:pt idx="194">
                  <c:v>2.48</c:v>
                </c:pt>
                <c:pt idx="195">
                  <c:v>2.813333333333333</c:v>
                </c:pt>
                <c:pt idx="196">
                  <c:v>3</c:v>
                </c:pt>
                <c:pt idx="197">
                  <c:v>3</c:v>
                </c:pt>
                <c:pt idx="198">
                  <c:v>2.6666666666666665</c:v>
                </c:pt>
                <c:pt idx="199">
                  <c:v>2.67</c:v>
                </c:pt>
                <c:pt idx="200">
                  <c:v>2.67</c:v>
                </c:pt>
                <c:pt idx="201">
                  <c:v>2.17</c:v>
                </c:pt>
                <c:pt idx="202">
                  <c:v>2.8333333333333335</c:v>
                </c:pt>
                <c:pt idx="203">
                  <c:v>3.2433333333333336</c:v>
                </c:pt>
                <c:pt idx="204">
                  <c:v>3.5466666666666669</c:v>
                </c:pt>
                <c:pt idx="205">
                  <c:v>3.2133333333333334</c:v>
                </c:pt>
                <c:pt idx="206">
                  <c:v>2.813333333333333</c:v>
                </c:pt>
                <c:pt idx="207">
                  <c:v>2.42</c:v>
                </c:pt>
                <c:pt idx="208">
                  <c:v>2.0866666666666664</c:v>
                </c:pt>
                <c:pt idx="209">
                  <c:v>3.1300000000000003</c:v>
                </c:pt>
                <c:pt idx="210">
                  <c:v>5.3866666666666667</c:v>
                </c:pt>
                <c:pt idx="211">
                  <c:v>5.5533333333333337</c:v>
                </c:pt>
                <c:pt idx="212">
                  <c:v>6</c:v>
                </c:pt>
                <c:pt idx="213">
                  <c:v>3.3666666666666667</c:v>
                </c:pt>
                <c:pt idx="214">
                  <c:v>3.5333333333333332</c:v>
                </c:pt>
                <c:pt idx="215">
                  <c:v>1.8666666666666665</c:v>
                </c:pt>
                <c:pt idx="216">
                  <c:v>1.9799999999999998</c:v>
                </c:pt>
                <c:pt idx="217">
                  <c:v>2.0099999999999998</c:v>
                </c:pt>
                <c:pt idx="218">
                  <c:v>2.2433333333333332</c:v>
                </c:pt>
                <c:pt idx="219">
                  <c:v>2.9233333333333333</c:v>
                </c:pt>
                <c:pt idx="220">
                  <c:v>2.5333333333333332</c:v>
                </c:pt>
                <c:pt idx="221">
                  <c:v>2.8000000000000003</c:v>
                </c:pt>
                <c:pt idx="222">
                  <c:v>2.1666666666666665</c:v>
                </c:pt>
                <c:pt idx="223">
                  <c:v>2.36</c:v>
                </c:pt>
                <c:pt idx="224">
                  <c:v>2.0266666666666668</c:v>
                </c:pt>
                <c:pt idx="225">
                  <c:v>2.5</c:v>
                </c:pt>
                <c:pt idx="226">
                  <c:v>2.5733333333333337</c:v>
                </c:pt>
                <c:pt idx="227">
                  <c:v>2.8666666666666671</c:v>
                </c:pt>
                <c:pt idx="228">
                  <c:v>2.5333333333333332</c:v>
                </c:pt>
                <c:pt idx="229">
                  <c:v>2.6266666666666665</c:v>
                </c:pt>
                <c:pt idx="230">
                  <c:v>2.7966666666666669</c:v>
                </c:pt>
                <c:pt idx="231">
                  <c:v>2.62</c:v>
                </c:pt>
                <c:pt idx="232">
                  <c:v>2.62</c:v>
                </c:pt>
                <c:pt idx="233">
                  <c:v>1.9066666666666665</c:v>
                </c:pt>
                <c:pt idx="234">
                  <c:v>1.75</c:v>
                </c:pt>
                <c:pt idx="235">
                  <c:v>1.1399999999999999</c:v>
                </c:pt>
                <c:pt idx="236">
                  <c:v>2.2799999999999998</c:v>
                </c:pt>
                <c:pt idx="237">
                  <c:v>3.92</c:v>
                </c:pt>
                <c:pt idx="238">
                  <c:v>4.1966666666666663</c:v>
                </c:pt>
                <c:pt idx="239">
                  <c:v>3.3066666666666666</c:v>
                </c:pt>
                <c:pt idx="240">
                  <c:v>1.9166666666666667</c:v>
                </c:pt>
                <c:pt idx="241">
                  <c:v>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B-4A6A-85EA-FB9CEED2E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876016"/>
        <c:axId val="811147696"/>
      </c:lineChart>
      <c:catAx>
        <c:axId val="84487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811147696"/>
        <c:crosses val="autoZero"/>
        <c:auto val="1"/>
        <c:lblAlgn val="ctr"/>
        <c:lblOffset val="100"/>
        <c:noMultiLvlLbl val="0"/>
      </c:catAx>
      <c:valAx>
        <c:axId val="811147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48760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304799</xdr:colOff>
      <xdr:row>2</xdr:row>
      <xdr:rowOff>102869</xdr:rowOff>
    </xdr:from>
    <xdr:to>
      <xdr:col>17</xdr:col>
      <xdr:colOff>386714</xdr:colOff>
      <xdr:row>12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9A614F-B103-4BCA-9BC4-78D6B1354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76199</xdr:colOff>
      <xdr:row>31</xdr:row>
      <xdr:rowOff>52377</xdr:rowOff>
    </xdr:from>
    <xdr:to>
      <xdr:col>19</xdr:col>
      <xdr:colOff>249554</xdr:colOff>
      <xdr:row>47</xdr:row>
      <xdr:rowOff>14295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2A2D55-27C9-E7A4-6C5C-72FF2DFEA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758190</xdr:colOff>
      <xdr:row>0</xdr:row>
      <xdr:rowOff>76200</xdr:rowOff>
    </xdr:from>
    <xdr:to>
      <xdr:col>21</xdr:col>
      <xdr:colOff>501014</xdr:colOff>
      <xdr:row>12</xdr:row>
      <xdr:rowOff>110490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CA58170-CBAE-D526-19AA-302482312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453390</xdr:colOff>
      <xdr:row>1</xdr:row>
      <xdr:rowOff>57150</xdr:rowOff>
    </xdr:from>
    <xdr:to>
      <xdr:col>23</xdr:col>
      <xdr:colOff>453390</xdr:colOff>
      <xdr:row>11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4341C9-C626-E605-19BA-D752EAC44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49530</xdr:colOff>
      <xdr:row>1</xdr:row>
      <xdr:rowOff>11430</xdr:rowOff>
    </xdr:from>
    <xdr:to>
      <xdr:col>30</xdr:col>
      <xdr:colOff>49530</xdr:colOff>
      <xdr:row>11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DFC279-9B8F-0929-EC62-96E30413E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236220</xdr:colOff>
      <xdr:row>0</xdr:row>
      <xdr:rowOff>102870</xdr:rowOff>
    </xdr:from>
    <xdr:to>
      <xdr:col>26</xdr:col>
      <xdr:colOff>384810</xdr:colOff>
      <xdr:row>10</xdr:row>
      <xdr:rowOff>15240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560DA87-A27F-D98F-8E25-1A1A24CDFE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571500</xdr:colOff>
      <xdr:row>0</xdr:row>
      <xdr:rowOff>129540</xdr:rowOff>
    </xdr:from>
    <xdr:to>
      <xdr:col>32</xdr:col>
      <xdr:colOff>419100</xdr:colOff>
      <xdr:row>10</xdr:row>
      <xdr:rowOff>15240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FFF1809-FA31-E240-AFBC-CED214180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22</xdr:row>
      <xdr:rowOff>87630</xdr:rowOff>
    </xdr:from>
    <xdr:to>
      <xdr:col>24</xdr:col>
      <xdr:colOff>594360</xdr:colOff>
      <xdr:row>32</xdr:row>
      <xdr:rowOff>87630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2F8B9C3-7F73-AC05-E21C-A3ED114D5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57150</xdr:colOff>
      <xdr:row>2</xdr:row>
      <xdr:rowOff>15240</xdr:rowOff>
    </xdr:from>
    <xdr:to>
      <xdr:col>30</xdr:col>
      <xdr:colOff>411480</xdr:colOff>
      <xdr:row>13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5AC4CA-6BE1-4D15-BBA2-CF66C1799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480060</xdr:colOff>
      <xdr:row>2</xdr:row>
      <xdr:rowOff>22860</xdr:rowOff>
    </xdr:from>
    <xdr:to>
      <xdr:col>39</xdr:col>
      <xdr:colOff>556260</xdr:colOff>
      <xdr:row>13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AA39A0-024B-4F08-9550-C900F02DE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41910</xdr:colOff>
      <xdr:row>13</xdr:row>
      <xdr:rowOff>160020</xdr:rowOff>
    </xdr:from>
    <xdr:to>
      <xdr:col>38</xdr:col>
      <xdr:colOff>502920</xdr:colOff>
      <xdr:row>23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09C995-ECA5-473A-A849-A6FF5E57D1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3595-26FD-4CCD-9874-9F28A59A2B05}">
  <dimension ref="A1:M245"/>
  <sheetViews>
    <sheetView workbookViewId="0">
      <selection activeCell="I8" sqref="I8"/>
    </sheetView>
  </sheetViews>
  <sheetFormatPr defaultRowHeight="14.4" x14ac:dyDescent="0.55000000000000004"/>
  <cols>
    <col min="9" max="9" width="46.578125" customWidth="1"/>
  </cols>
  <sheetData>
    <row r="1" spans="1:13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J1" s="32" t="s">
        <v>82</v>
      </c>
    </row>
    <row r="2" spans="1:13" x14ac:dyDescent="0.55000000000000004">
      <c r="A2" t="s">
        <v>7</v>
      </c>
      <c r="B2" t="s">
        <v>8</v>
      </c>
      <c r="C2" t="s">
        <v>9</v>
      </c>
      <c r="D2" t="s">
        <v>10</v>
      </c>
      <c r="E2">
        <v>2</v>
      </c>
      <c r="F2">
        <v>16.989999999999998</v>
      </c>
      <c r="G2">
        <v>1.01</v>
      </c>
      <c r="J2" s="32" t="s">
        <v>83</v>
      </c>
    </row>
    <row r="3" spans="1:13" x14ac:dyDescent="0.55000000000000004">
      <c r="A3" t="s">
        <v>11</v>
      </c>
      <c r="B3" t="s">
        <v>8</v>
      </c>
      <c r="C3" t="s">
        <v>9</v>
      </c>
      <c r="D3" t="s">
        <v>10</v>
      </c>
      <c r="E3">
        <v>3</v>
      </c>
      <c r="F3">
        <v>10.34</v>
      </c>
      <c r="G3">
        <v>1.66</v>
      </c>
      <c r="J3" s="5" t="s">
        <v>26</v>
      </c>
      <c r="K3" s="5"/>
      <c r="L3" s="5"/>
      <c r="M3" s="5"/>
    </row>
    <row r="4" spans="1:13" x14ac:dyDescent="0.55000000000000004">
      <c r="A4" t="s">
        <v>11</v>
      </c>
      <c r="B4" t="s">
        <v>8</v>
      </c>
      <c r="C4" t="s">
        <v>9</v>
      </c>
      <c r="D4" t="s">
        <v>10</v>
      </c>
      <c r="E4">
        <v>3</v>
      </c>
      <c r="F4">
        <v>21.01</v>
      </c>
      <c r="G4">
        <v>3.5</v>
      </c>
    </row>
    <row r="5" spans="1:13" x14ac:dyDescent="0.55000000000000004">
      <c r="A5" t="s">
        <v>11</v>
      </c>
      <c r="B5" t="s">
        <v>8</v>
      </c>
      <c r="C5" t="s">
        <v>9</v>
      </c>
      <c r="D5" t="s">
        <v>10</v>
      </c>
      <c r="E5">
        <v>2</v>
      </c>
      <c r="F5">
        <v>23.68</v>
      </c>
      <c r="G5">
        <v>3.31</v>
      </c>
    </row>
    <row r="6" spans="1:13" x14ac:dyDescent="0.55000000000000004">
      <c r="A6" t="s">
        <v>7</v>
      </c>
      <c r="B6" t="s">
        <v>8</v>
      </c>
      <c r="C6" t="s">
        <v>9</v>
      </c>
      <c r="D6" t="s">
        <v>10</v>
      </c>
      <c r="E6">
        <v>4</v>
      </c>
      <c r="F6">
        <v>24.59</v>
      </c>
      <c r="G6">
        <v>3.61</v>
      </c>
    </row>
    <row r="7" spans="1:13" x14ac:dyDescent="0.55000000000000004">
      <c r="A7" t="s">
        <v>11</v>
      </c>
      <c r="B7" t="s">
        <v>8</v>
      </c>
      <c r="C7" t="s">
        <v>9</v>
      </c>
      <c r="D7" t="s">
        <v>10</v>
      </c>
      <c r="E7">
        <v>4</v>
      </c>
      <c r="F7">
        <v>25.29</v>
      </c>
      <c r="G7">
        <v>4.71</v>
      </c>
    </row>
    <row r="8" spans="1:13" x14ac:dyDescent="0.55000000000000004">
      <c r="A8" t="s">
        <v>11</v>
      </c>
      <c r="B8" t="s">
        <v>8</v>
      </c>
      <c r="C8" t="s">
        <v>9</v>
      </c>
      <c r="D8" t="s">
        <v>10</v>
      </c>
      <c r="E8">
        <v>2</v>
      </c>
      <c r="F8">
        <v>8.77</v>
      </c>
      <c r="G8">
        <v>2</v>
      </c>
    </row>
    <row r="9" spans="1:13" x14ac:dyDescent="0.55000000000000004">
      <c r="A9" t="s">
        <v>11</v>
      </c>
      <c r="B9" t="s">
        <v>8</v>
      </c>
      <c r="C9" t="s">
        <v>9</v>
      </c>
      <c r="D9" t="s">
        <v>10</v>
      </c>
      <c r="E9">
        <v>4</v>
      </c>
      <c r="F9">
        <v>26.88</v>
      </c>
      <c r="G9">
        <v>3.12</v>
      </c>
    </row>
    <row r="10" spans="1:13" x14ac:dyDescent="0.55000000000000004">
      <c r="A10" t="s">
        <v>11</v>
      </c>
      <c r="B10" t="s">
        <v>8</v>
      </c>
      <c r="C10" t="s">
        <v>9</v>
      </c>
      <c r="D10" t="s">
        <v>10</v>
      </c>
      <c r="E10">
        <v>2</v>
      </c>
      <c r="F10">
        <v>15.04</v>
      </c>
      <c r="G10">
        <v>1.96</v>
      </c>
    </row>
    <row r="11" spans="1:13" x14ac:dyDescent="0.55000000000000004">
      <c r="A11" t="s">
        <v>11</v>
      </c>
      <c r="B11" t="s">
        <v>8</v>
      </c>
      <c r="C11" t="s">
        <v>9</v>
      </c>
      <c r="D11" t="s">
        <v>10</v>
      </c>
      <c r="E11">
        <v>2</v>
      </c>
      <c r="F11">
        <v>14.78</v>
      </c>
      <c r="G11">
        <v>3.23</v>
      </c>
    </row>
    <row r="12" spans="1:13" x14ac:dyDescent="0.55000000000000004">
      <c r="A12" t="s">
        <v>11</v>
      </c>
      <c r="B12" t="s">
        <v>8</v>
      </c>
      <c r="C12" t="s">
        <v>9</v>
      </c>
      <c r="D12" t="s">
        <v>10</v>
      </c>
      <c r="E12">
        <v>2</v>
      </c>
      <c r="F12">
        <v>10.27</v>
      </c>
      <c r="G12">
        <v>1.71</v>
      </c>
    </row>
    <row r="13" spans="1:13" x14ac:dyDescent="0.55000000000000004">
      <c r="A13" t="s">
        <v>7</v>
      </c>
      <c r="B13" t="s">
        <v>8</v>
      </c>
      <c r="C13" t="s">
        <v>9</v>
      </c>
      <c r="D13" t="s">
        <v>10</v>
      </c>
      <c r="E13">
        <v>4</v>
      </c>
      <c r="F13">
        <v>35.26</v>
      </c>
      <c r="G13">
        <v>5</v>
      </c>
    </row>
    <row r="14" spans="1:13" x14ac:dyDescent="0.55000000000000004">
      <c r="A14" t="s">
        <v>11</v>
      </c>
      <c r="B14" t="s">
        <v>8</v>
      </c>
      <c r="C14" t="s">
        <v>9</v>
      </c>
      <c r="D14" t="s">
        <v>10</v>
      </c>
      <c r="E14">
        <v>2</v>
      </c>
      <c r="F14">
        <v>15.42</v>
      </c>
      <c r="G14">
        <v>1.57</v>
      </c>
    </row>
    <row r="15" spans="1:13" x14ac:dyDescent="0.55000000000000004">
      <c r="A15" t="s">
        <v>11</v>
      </c>
      <c r="B15" t="s">
        <v>8</v>
      </c>
      <c r="C15" t="s">
        <v>9</v>
      </c>
      <c r="D15" t="s">
        <v>10</v>
      </c>
      <c r="E15">
        <v>4</v>
      </c>
      <c r="F15">
        <v>18.43</v>
      </c>
      <c r="G15">
        <v>3</v>
      </c>
    </row>
    <row r="16" spans="1:13" x14ac:dyDescent="0.55000000000000004">
      <c r="A16" t="s">
        <v>7</v>
      </c>
      <c r="B16" t="s">
        <v>8</v>
      </c>
      <c r="C16" t="s">
        <v>9</v>
      </c>
      <c r="D16" t="s">
        <v>10</v>
      </c>
      <c r="E16">
        <v>2</v>
      </c>
      <c r="F16">
        <v>14.83</v>
      </c>
      <c r="G16">
        <v>3.02</v>
      </c>
    </row>
    <row r="17" spans="1:7" x14ac:dyDescent="0.55000000000000004">
      <c r="A17" t="s">
        <v>11</v>
      </c>
      <c r="B17" t="s">
        <v>8</v>
      </c>
      <c r="C17" t="s">
        <v>9</v>
      </c>
      <c r="D17" t="s">
        <v>10</v>
      </c>
      <c r="E17">
        <v>2</v>
      </c>
      <c r="F17">
        <v>21.58</v>
      </c>
      <c r="G17">
        <v>3.92</v>
      </c>
    </row>
    <row r="18" spans="1:7" x14ac:dyDescent="0.55000000000000004">
      <c r="A18" t="s">
        <v>7</v>
      </c>
      <c r="B18" t="s">
        <v>8</v>
      </c>
      <c r="C18" t="s">
        <v>9</v>
      </c>
      <c r="D18" t="s">
        <v>10</v>
      </c>
      <c r="E18">
        <v>3</v>
      </c>
      <c r="F18">
        <v>10.33</v>
      </c>
      <c r="G18">
        <v>1.67</v>
      </c>
    </row>
    <row r="19" spans="1:7" x14ac:dyDescent="0.55000000000000004">
      <c r="A19" t="s">
        <v>11</v>
      </c>
      <c r="B19" t="s">
        <v>8</v>
      </c>
      <c r="C19" t="s">
        <v>9</v>
      </c>
      <c r="D19" t="s">
        <v>10</v>
      </c>
      <c r="E19">
        <v>3</v>
      </c>
      <c r="F19">
        <v>16.29</v>
      </c>
      <c r="G19">
        <v>3.71</v>
      </c>
    </row>
    <row r="20" spans="1:7" x14ac:dyDescent="0.55000000000000004">
      <c r="A20" t="s">
        <v>7</v>
      </c>
      <c r="B20" t="s">
        <v>8</v>
      </c>
      <c r="C20" t="s">
        <v>9</v>
      </c>
      <c r="D20" t="s">
        <v>10</v>
      </c>
      <c r="E20">
        <v>3</v>
      </c>
      <c r="F20">
        <v>16.97</v>
      </c>
      <c r="G20">
        <v>3.5</v>
      </c>
    </row>
    <row r="21" spans="1:7" x14ac:dyDescent="0.55000000000000004">
      <c r="A21" t="s">
        <v>11</v>
      </c>
      <c r="B21" t="s">
        <v>8</v>
      </c>
      <c r="C21" t="s">
        <v>21</v>
      </c>
      <c r="D21" t="s">
        <v>10</v>
      </c>
      <c r="E21">
        <v>3</v>
      </c>
      <c r="F21">
        <v>20.65</v>
      </c>
      <c r="G21">
        <v>3.35</v>
      </c>
    </row>
    <row r="22" spans="1:7" x14ac:dyDescent="0.55000000000000004">
      <c r="A22" t="s">
        <v>11</v>
      </c>
      <c r="B22" t="s">
        <v>8</v>
      </c>
      <c r="C22" t="s">
        <v>21</v>
      </c>
      <c r="D22" t="s">
        <v>10</v>
      </c>
      <c r="E22">
        <v>2</v>
      </c>
      <c r="F22">
        <v>17.920000000000002</v>
      </c>
      <c r="G22">
        <v>4.08</v>
      </c>
    </row>
    <row r="23" spans="1:7" x14ac:dyDescent="0.55000000000000004">
      <c r="A23" t="s">
        <v>7</v>
      </c>
      <c r="B23" t="s">
        <v>8</v>
      </c>
      <c r="C23" t="s">
        <v>21</v>
      </c>
      <c r="D23" t="s">
        <v>10</v>
      </c>
      <c r="E23">
        <v>2</v>
      </c>
      <c r="F23">
        <v>20.29</v>
      </c>
      <c r="G23">
        <v>2.75</v>
      </c>
    </row>
    <row r="24" spans="1:7" x14ac:dyDescent="0.55000000000000004">
      <c r="A24" t="s">
        <v>7</v>
      </c>
      <c r="B24" t="s">
        <v>8</v>
      </c>
      <c r="C24" t="s">
        <v>21</v>
      </c>
      <c r="D24" t="s">
        <v>10</v>
      </c>
      <c r="E24">
        <v>2</v>
      </c>
      <c r="F24">
        <v>15.77</v>
      </c>
      <c r="G24">
        <v>2.23</v>
      </c>
    </row>
    <row r="25" spans="1:7" x14ac:dyDescent="0.55000000000000004">
      <c r="A25" t="s">
        <v>11</v>
      </c>
      <c r="B25" t="s">
        <v>8</v>
      </c>
      <c r="C25" t="s">
        <v>21</v>
      </c>
      <c r="D25" t="s">
        <v>10</v>
      </c>
      <c r="E25">
        <v>4</v>
      </c>
      <c r="F25">
        <v>39.42</v>
      </c>
      <c r="G25">
        <v>7.58</v>
      </c>
    </row>
    <row r="26" spans="1:7" x14ac:dyDescent="0.55000000000000004">
      <c r="A26" t="s">
        <v>11</v>
      </c>
      <c r="B26" t="s">
        <v>8</v>
      </c>
      <c r="C26" t="s">
        <v>21</v>
      </c>
      <c r="D26" t="s">
        <v>10</v>
      </c>
      <c r="E26">
        <v>2</v>
      </c>
      <c r="F26">
        <v>19.82</v>
      </c>
      <c r="G26">
        <v>3.18</v>
      </c>
    </row>
    <row r="27" spans="1:7" x14ac:dyDescent="0.55000000000000004">
      <c r="A27" t="s">
        <v>11</v>
      </c>
      <c r="B27" t="s">
        <v>8</v>
      </c>
      <c r="C27" t="s">
        <v>21</v>
      </c>
      <c r="D27" t="s">
        <v>10</v>
      </c>
      <c r="E27">
        <v>4</v>
      </c>
      <c r="F27">
        <v>17.809999999999999</v>
      </c>
      <c r="G27">
        <v>2.34</v>
      </c>
    </row>
    <row r="28" spans="1:7" x14ac:dyDescent="0.55000000000000004">
      <c r="A28" t="s">
        <v>11</v>
      </c>
      <c r="B28" t="s">
        <v>8</v>
      </c>
      <c r="C28" t="s">
        <v>21</v>
      </c>
      <c r="D28" t="s">
        <v>10</v>
      </c>
      <c r="E28">
        <v>2</v>
      </c>
      <c r="F28">
        <v>13.37</v>
      </c>
      <c r="G28">
        <v>2</v>
      </c>
    </row>
    <row r="29" spans="1:7" x14ac:dyDescent="0.55000000000000004">
      <c r="A29" t="s">
        <v>11</v>
      </c>
      <c r="B29" t="s">
        <v>8</v>
      </c>
      <c r="C29" t="s">
        <v>21</v>
      </c>
      <c r="D29" t="s">
        <v>10</v>
      </c>
      <c r="E29">
        <v>2</v>
      </c>
      <c r="F29">
        <v>12.69</v>
      </c>
      <c r="G29">
        <v>2</v>
      </c>
    </row>
    <row r="30" spans="1:7" x14ac:dyDescent="0.55000000000000004">
      <c r="A30" t="s">
        <v>11</v>
      </c>
      <c r="B30" t="s">
        <v>8</v>
      </c>
      <c r="C30" t="s">
        <v>21</v>
      </c>
      <c r="D30" t="s">
        <v>10</v>
      </c>
      <c r="E30">
        <v>2</v>
      </c>
      <c r="F30">
        <v>21.7</v>
      </c>
      <c r="G30">
        <v>4.3</v>
      </c>
    </row>
    <row r="31" spans="1:7" x14ac:dyDescent="0.55000000000000004">
      <c r="A31" t="s">
        <v>7</v>
      </c>
      <c r="B31" t="s">
        <v>8</v>
      </c>
      <c r="C31" t="s">
        <v>21</v>
      </c>
      <c r="D31" t="s">
        <v>10</v>
      </c>
      <c r="E31">
        <v>2</v>
      </c>
      <c r="F31">
        <v>19.649999999999999</v>
      </c>
      <c r="G31">
        <v>3</v>
      </c>
    </row>
    <row r="32" spans="1:7" x14ac:dyDescent="0.55000000000000004">
      <c r="A32" t="s">
        <v>11</v>
      </c>
      <c r="B32" t="s">
        <v>8</v>
      </c>
      <c r="C32" t="s">
        <v>21</v>
      </c>
      <c r="D32" t="s">
        <v>10</v>
      </c>
      <c r="E32">
        <v>2</v>
      </c>
      <c r="F32">
        <v>9.5500000000000007</v>
      </c>
      <c r="G32">
        <v>1.45</v>
      </c>
    </row>
    <row r="33" spans="1:7" x14ac:dyDescent="0.55000000000000004">
      <c r="A33" t="s">
        <v>11</v>
      </c>
      <c r="B33" t="s">
        <v>8</v>
      </c>
      <c r="C33" t="s">
        <v>21</v>
      </c>
      <c r="D33" t="s">
        <v>10</v>
      </c>
      <c r="E33">
        <v>4</v>
      </c>
      <c r="F33">
        <v>18.350000000000001</v>
      </c>
      <c r="G33">
        <v>2.5</v>
      </c>
    </row>
    <row r="34" spans="1:7" x14ac:dyDescent="0.55000000000000004">
      <c r="A34" t="s">
        <v>7</v>
      </c>
      <c r="B34" t="s">
        <v>8</v>
      </c>
      <c r="C34" t="s">
        <v>21</v>
      </c>
      <c r="D34" t="s">
        <v>10</v>
      </c>
      <c r="E34">
        <v>2</v>
      </c>
      <c r="F34">
        <v>15.06</v>
      </c>
      <c r="G34">
        <v>3</v>
      </c>
    </row>
    <row r="35" spans="1:7" x14ac:dyDescent="0.55000000000000004">
      <c r="A35" t="s">
        <v>7</v>
      </c>
      <c r="B35" t="s">
        <v>8</v>
      </c>
      <c r="C35" t="s">
        <v>21</v>
      </c>
      <c r="D35" t="s">
        <v>10</v>
      </c>
      <c r="E35">
        <v>4</v>
      </c>
      <c r="F35">
        <v>20.69</v>
      </c>
      <c r="G35">
        <v>2.4500000000000002</v>
      </c>
    </row>
    <row r="36" spans="1:7" x14ac:dyDescent="0.55000000000000004">
      <c r="A36" t="s">
        <v>11</v>
      </c>
      <c r="B36" t="s">
        <v>8</v>
      </c>
      <c r="C36" t="s">
        <v>21</v>
      </c>
      <c r="D36" t="s">
        <v>10</v>
      </c>
      <c r="E36">
        <v>2</v>
      </c>
      <c r="F36">
        <v>17.78</v>
      </c>
      <c r="G36">
        <v>3.27</v>
      </c>
    </row>
    <row r="37" spans="1:7" x14ac:dyDescent="0.55000000000000004">
      <c r="A37" t="s">
        <v>11</v>
      </c>
      <c r="B37" t="s">
        <v>8</v>
      </c>
      <c r="C37" t="s">
        <v>21</v>
      </c>
      <c r="D37" t="s">
        <v>10</v>
      </c>
      <c r="E37">
        <v>3</v>
      </c>
      <c r="F37">
        <v>24.06</v>
      </c>
      <c r="G37">
        <v>3.6</v>
      </c>
    </row>
    <row r="38" spans="1:7" x14ac:dyDescent="0.55000000000000004">
      <c r="A38" t="s">
        <v>11</v>
      </c>
      <c r="B38" t="s">
        <v>8</v>
      </c>
      <c r="C38" t="s">
        <v>21</v>
      </c>
      <c r="D38" t="s">
        <v>10</v>
      </c>
      <c r="E38">
        <v>3</v>
      </c>
      <c r="F38">
        <v>16.309999999999999</v>
      </c>
      <c r="G38">
        <v>2</v>
      </c>
    </row>
    <row r="39" spans="1:7" x14ac:dyDescent="0.55000000000000004">
      <c r="A39" t="s">
        <v>7</v>
      </c>
      <c r="B39" t="s">
        <v>8</v>
      </c>
      <c r="C39" t="s">
        <v>21</v>
      </c>
      <c r="D39" t="s">
        <v>10</v>
      </c>
      <c r="E39">
        <v>3</v>
      </c>
      <c r="F39">
        <v>16.93</v>
      </c>
      <c r="G39">
        <v>3.07</v>
      </c>
    </row>
    <row r="40" spans="1:7" x14ac:dyDescent="0.55000000000000004">
      <c r="A40" t="s">
        <v>11</v>
      </c>
      <c r="B40" t="s">
        <v>8</v>
      </c>
      <c r="C40" t="s">
        <v>21</v>
      </c>
      <c r="D40" t="s">
        <v>10</v>
      </c>
      <c r="E40">
        <v>3</v>
      </c>
      <c r="F40">
        <v>18.690000000000001</v>
      </c>
      <c r="G40">
        <v>2.31</v>
      </c>
    </row>
    <row r="41" spans="1:7" x14ac:dyDescent="0.55000000000000004">
      <c r="A41" t="s">
        <v>11</v>
      </c>
      <c r="B41" t="s">
        <v>8</v>
      </c>
      <c r="C41" t="s">
        <v>21</v>
      </c>
      <c r="D41" t="s">
        <v>10</v>
      </c>
      <c r="E41">
        <v>3</v>
      </c>
      <c r="F41">
        <v>31.27</v>
      </c>
      <c r="G41">
        <v>5</v>
      </c>
    </row>
    <row r="42" spans="1:7" x14ac:dyDescent="0.55000000000000004">
      <c r="A42" t="s">
        <v>11</v>
      </c>
      <c r="B42" t="s">
        <v>8</v>
      </c>
      <c r="C42" t="s">
        <v>21</v>
      </c>
      <c r="D42" t="s">
        <v>10</v>
      </c>
      <c r="E42">
        <v>3</v>
      </c>
      <c r="F42">
        <v>16.04</v>
      </c>
      <c r="G42">
        <v>2.2400000000000002</v>
      </c>
    </row>
    <row r="43" spans="1:7" x14ac:dyDescent="0.55000000000000004">
      <c r="A43" t="s">
        <v>11</v>
      </c>
      <c r="B43" t="s">
        <v>8</v>
      </c>
      <c r="C43" t="s">
        <v>9</v>
      </c>
      <c r="D43" t="s">
        <v>10</v>
      </c>
      <c r="E43">
        <v>2</v>
      </c>
      <c r="F43">
        <v>17.46</v>
      </c>
      <c r="G43">
        <v>2.54</v>
      </c>
    </row>
    <row r="44" spans="1:7" x14ac:dyDescent="0.55000000000000004">
      <c r="A44" t="s">
        <v>11</v>
      </c>
      <c r="B44" t="s">
        <v>8</v>
      </c>
      <c r="C44" t="s">
        <v>9</v>
      </c>
      <c r="D44" t="s">
        <v>10</v>
      </c>
      <c r="E44">
        <v>2</v>
      </c>
      <c r="F44">
        <v>13.94</v>
      </c>
      <c r="G44">
        <v>3.06</v>
      </c>
    </row>
    <row r="45" spans="1:7" x14ac:dyDescent="0.55000000000000004">
      <c r="A45" t="s">
        <v>11</v>
      </c>
      <c r="B45" t="s">
        <v>8</v>
      </c>
      <c r="C45" t="s">
        <v>9</v>
      </c>
      <c r="D45" t="s">
        <v>10</v>
      </c>
      <c r="E45">
        <v>2</v>
      </c>
      <c r="F45">
        <v>9.68</v>
      </c>
      <c r="G45">
        <v>1.32</v>
      </c>
    </row>
    <row r="46" spans="1:7" x14ac:dyDescent="0.55000000000000004">
      <c r="A46" t="s">
        <v>11</v>
      </c>
      <c r="B46" t="s">
        <v>8</v>
      </c>
      <c r="C46" t="s">
        <v>9</v>
      </c>
      <c r="D46" t="s">
        <v>10</v>
      </c>
      <c r="E46">
        <v>4</v>
      </c>
      <c r="F46">
        <v>30.4</v>
      </c>
      <c r="G46">
        <v>5.6</v>
      </c>
    </row>
    <row r="47" spans="1:7" x14ac:dyDescent="0.55000000000000004">
      <c r="A47" t="s">
        <v>11</v>
      </c>
      <c r="B47" t="s">
        <v>8</v>
      </c>
      <c r="C47" t="s">
        <v>9</v>
      </c>
      <c r="D47" t="s">
        <v>10</v>
      </c>
      <c r="E47">
        <v>2</v>
      </c>
      <c r="F47">
        <v>18.29</v>
      </c>
      <c r="G47">
        <v>3</v>
      </c>
    </row>
    <row r="48" spans="1:7" x14ac:dyDescent="0.55000000000000004">
      <c r="A48" t="s">
        <v>11</v>
      </c>
      <c r="B48" t="s">
        <v>8</v>
      </c>
      <c r="C48" t="s">
        <v>9</v>
      </c>
      <c r="D48" t="s">
        <v>10</v>
      </c>
      <c r="E48">
        <v>2</v>
      </c>
      <c r="F48">
        <v>22.23</v>
      </c>
      <c r="G48">
        <v>5</v>
      </c>
    </row>
    <row r="49" spans="1:7" x14ac:dyDescent="0.55000000000000004">
      <c r="A49" t="s">
        <v>11</v>
      </c>
      <c r="B49" t="s">
        <v>8</v>
      </c>
      <c r="C49" t="s">
        <v>9</v>
      </c>
      <c r="D49" t="s">
        <v>10</v>
      </c>
      <c r="E49">
        <v>4</v>
      </c>
      <c r="F49">
        <v>32.4</v>
      </c>
      <c r="G49">
        <v>6</v>
      </c>
    </row>
    <row r="50" spans="1:7" x14ac:dyDescent="0.55000000000000004">
      <c r="A50" t="s">
        <v>11</v>
      </c>
      <c r="B50" t="s">
        <v>8</v>
      </c>
      <c r="C50" t="s">
        <v>9</v>
      </c>
      <c r="D50" t="s">
        <v>10</v>
      </c>
      <c r="E50">
        <v>3</v>
      </c>
      <c r="F50">
        <v>28.55</v>
      </c>
      <c r="G50">
        <v>2.0499999999999998</v>
      </c>
    </row>
    <row r="51" spans="1:7" x14ac:dyDescent="0.55000000000000004">
      <c r="A51" t="s">
        <v>11</v>
      </c>
      <c r="B51" t="s">
        <v>8</v>
      </c>
      <c r="C51" t="s">
        <v>9</v>
      </c>
      <c r="D51" t="s">
        <v>10</v>
      </c>
      <c r="E51">
        <v>2</v>
      </c>
      <c r="F51">
        <v>18.04</v>
      </c>
      <c r="G51">
        <v>3</v>
      </c>
    </row>
    <row r="52" spans="1:7" x14ac:dyDescent="0.55000000000000004">
      <c r="A52" t="s">
        <v>11</v>
      </c>
      <c r="B52" t="s">
        <v>8</v>
      </c>
      <c r="C52" t="s">
        <v>9</v>
      </c>
      <c r="D52" t="s">
        <v>10</v>
      </c>
      <c r="E52">
        <v>2</v>
      </c>
      <c r="F52">
        <v>12.54</v>
      </c>
      <c r="G52">
        <v>2.5</v>
      </c>
    </row>
    <row r="53" spans="1:7" x14ac:dyDescent="0.55000000000000004">
      <c r="A53" t="s">
        <v>7</v>
      </c>
      <c r="B53" t="s">
        <v>8</v>
      </c>
      <c r="C53" t="s">
        <v>9</v>
      </c>
      <c r="D53" t="s">
        <v>10</v>
      </c>
      <c r="E53">
        <v>2</v>
      </c>
      <c r="F53">
        <v>10.29</v>
      </c>
      <c r="G53">
        <v>2.6</v>
      </c>
    </row>
    <row r="54" spans="1:7" x14ac:dyDescent="0.55000000000000004">
      <c r="A54" t="s">
        <v>7</v>
      </c>
      <c r="B54" t="s">
        <v>8</v>
      </c>
      <c r="C54" t="s">
        <v>9</v>
      </c>
      <c r="D54" t="s">
        <v>10</v>
      </c>
      <c r="E54">
        <v>4</v>
      </c>
      <c r="F54">
        <v>34.81</v>
      </c>
      <c r="G54">
        <v>5.2</v>
      </c>
    </row>
    <row r="55" spans="1:7" x14ac:dyDescent="0.55000000000000004">
      <c r="A55" t="s">
        <v>11</v>
      </c>
      <c r="B55" t="s">
        <v>8</v>
      </c>
      <c r="C55" t="s">
        <v>9</v>
      </c>
      <c r="D55" t="s">
        <v>10</v>
      </c>
      <c r="E55">
        <v>2</v>
      </c>
      <c r="F55">
        <v>9.94</v>
      </c>
      <c r="G55">
        <v>1.56</v>
      </c>
    </row>
    <row r="56" spans="1:7" x14ac:dyDescent="0.55000000000000004">
      <c r="A56" t="s">
        <v>11</v>
      </c>
      <c r="B56" t="s">
        <v>8</v>
      </c>
      <c r="C56" t="s">
        <v>9</v>
      </c>
      <c r="D56" t="s">
        <v>10</v>
      </c>
      <c r="E56">
        <v>4</v>
      </c>
      <c r="F56">
        <v>25.56</v>
      </c>
      <c r="G56">
        <v>4.34</v>
      </c>
    </row>
    <row r="57" spans="1:7" x14ac:dyDescent="0.55000000000000004">
      <c r="A57" t="s">
        <v>11</v>
      </c>
      <c r="B57" t="s">
        <v>8</v>
      </c>
      <c r="C57" t="s">
        <v>9</v>
      </c>
      <c r="D57" t="s">
        <v>10</v>
      </c>
      <c r="E57">
        <v>2</v>
      </c>
      <c r="F57">
        <v>19.489999999999998</v>
      </c>
      <c r="G57">
        <v>3.51</v>
      </c>
    </row>
    <row r="58" spans="1:7" x14ac:dyDescent="0.55000000000000004">
      <c r="A58" t="s">
        <v>11</v>
      </c>
      <c r="B58" t="s">
        <v>22</v>
      </c>
      <c r="C58" t="s">
        <v>21</v>
      </c>
      <c r="D58" t="s">
        <v>10</v>
      </c>
      <c r="E58">
        <v>4</v>
      </c>
      <c r="F58">
        <v>38.01</v>
      </c>
      <c r="G58">
        <v>3</v>
      </c>
    </row>
    <row r="59" spans="1:7" x14ac:dyDescent="0.55000000000000004">
      <c r="A59" t="s">
        <v>7</v>
      </c>
      <c r="B59" t="s">
        <v>8</v>
      </c>
      <c r="C59" t="s">
        <v>21</v>
      </c>
      <c r="D59" t="s">
        <v>10</v>
      </c>
      <c r="E59">
        <v>2</v>
      </c>
      <c r="F59">
        <v>26.41</v>
      </c>
      <c r="G59">
        <v>1.5</v>
      </c>
    </row>
    <row r="60" spans="1:7" x14ac:dyDescent="0.55000000000000004">
      <c r="A60" t="s">
        <v>11</v>
      </c>
      <c r="B60" t="s">
        <v>22</v>
      </c>
      <c r="C60" t="s">
        <v>21</v>
      </c>
      <c r="D60" t="s">
        <v>10</v>
      </c>
      <c r="E60">
        <v>2</v>
      </c>
      <c r="F60">
        <v>11.24</v>
      </c>
      <c r="G60">
        <v>1.76</v>
      </c>
    </row>
    <row r="61" spans="1:7" x14ac:dyDescent="0.55000000000000004">
      <c r="A61" t="s">
        <v>11</v>
      </c>
      <c r="B61" t="s">
        <v>8</v>
      </c>
      <c r="C61" t="s">
        <v>21</v>
      </c>
      <c r="D61" t="s">
        <v>10</v>
      </c>
      <c r="E61">
        <v>4</v>
      </c>
      <c r="F61">
        <v>48.27</v>
      </c>
      <c r="G61">
        <v>6.73</v>
      </c>
    </row>
    <row r="62" spans="1:7" x14ac:dyDescent="0.55000000000000004">
      <c r="A62" t="s">
        <v>11</v>
      </c>
      <c r="B62" t="s">
        <v>22</v>
      </c>
      <c r="C62" t="s">
        <v>21</v>
      </c>
      <c r="D62" t="s">
        <v>10</v>
      </c>
      <c r="E62">
        <v>2</v>
      </c>
      <c r="F62">
        <v>20.29</v>
      </c>
      <c r="G62">
        <v>3.21</v>
      </c>
    </row>
    <row r="63" spans="1:7" x14ac:dyDescent="0.55000000000000004">
      <c r="A63" t="s">
        <v>11</v>
      </c>
      <c r="B63" t="s">
        <v>22</v>
      </c>
      <c r="C63" t="s">
        <v>21</v>
      </c>
      <c r="D63" t="s">
        <v>10</v>
      </c>
      <c r="E63">
        <v>2</v>
      </c>
      <c r="F63">
        <v>13.81</v>
      </c>
      <c r="G63">
        <v>2</v>
      </c>
    </row>
    <row r="64" spans="1:7" x14ac:dyDescent="0.55000000000000004">
      <c r="A64" t="s">
        <v>11</v>
      </c>
      <c r="B64" t="s">
        <v>22</v>
      </c>
      <c r="C64" t="s">
        <v>21</v>
      </c>
      <c r="D64" t="s">
        <v>10</v>
      </c>
      <c r="E64">
        <v>2</v>
      </c>
      <c r="F64">
        <v>11.02</v>
      </c>
      <c r="G64">
        <v>1.98</v>
      </c>
    </row>
    <row r="65" spans="1:7" x14ac:dyDescent="0.55000000000000004">
      <c r="A65" t="s">
        <v>11</v>
      </c>
      <c r="B65" t="s">
        <v>22</v>
      </c>
      <c r="C65" t="s">
        <v>21</v>
      </c>
      <c r="D65" t="s">
        <v>10</v>
      </c>
      <c r="E65">
        <v>4</v>
      </c>
      <c r="F65">
        <v>18.29</v>
      </c>
      <c r="G65">
        <v>3.76</v>
      </c>
    </row>
    <row r="66" spans="1:7" x14ac:dyDescent="0.55000000000000004">
      <c r="A66" t="s">
        <v>11</v>
      </c>
      <c r="B66" t="s">
        <v>8</v>
      </c>
      <c r="C66" t="s">
        <v>21</v>
      </c>
      <c r="D66" t="s">
        <v>10</v>
      </c>
      <c r="E66">
        <v>3</v>
      </c>
      <c r="F66">
        <v>17.59</v>
      </c>
      <c r="G66">
        <v>2.64</v>
      </c>
    </row>
    <row r="67" spans="1:7" x14ac:dyDescent="0.55000000000000004">
      <c r="A67" t="s">
        <v>11</v>
      </c>
      <c r="B67" t="s">
        <v>8</v>
      </c>
      <c r="C67" t="s">
        <v>21</v>
      </c>
      <c r="D67" t="s">
        <v>10</v>
      </c>
      <c r="E67">
        <v>3</v>
      </c>
      <c r="F67">
        <v>20.079999999999998</v>
      </c>
      <c r="G67">
        <v>3.15</v>
      </c>
    </row>
    <row r="68" spans="1:7" x14ac:dyDescent="0.55000000000000004">
      <c r="A68" t="s">
        <v>7</v>
      </c>
      <c r="B68" t="s">
        <v>8</v>
      </c>
      <c r="C68" t="s">
        <v>21</v>
      </c>
      <c r="D68" t="s">
        <v>10</v>
      </c>
      <c r="E68">
        <v>2</v>
      </c>
      <c r="F68">
        <v>16.45</v>
      </c>
      <c r="G68">
        <v>2.4700000000000002</v>
      </c>
    </row>
    <row r="69" spans="1:7" x14ac:dyDescent="0.55000000000000004">
      <c r="A69" t="s">
        <v>7</v>
      </c>
      <c r="B69" t="s">
        <v>22</v>
      </c>
      <c r="C69" t="s">
        <v>21</v>
      </c>
      <c r="D69" t="s">
        <v>10</v>
      </c>
      <c r="E69">
        <v>1</v>
      </c>
      <c r="F69">
        <v>3.07</v>
      </c>
      <c r="G69">
        <v>1</v>
      </c>
    </row>
    <row r="70" spans="1:7" x14ac:dyDescent="0.55000000000000004">
      <c r="A70" t="s">
        <v>11</v>
      </c>
      <c r="B70" t="s">
        <v>8</v>
      </c>
      <c r="C70" t="s">
        <v>21</v>
      </c>
      <c r="D70" t="s">
        <v>10</v>
      </c>
      <c r="E70">
        <v>2</v>
      </c>
      <c r="F70">
        <v>20.23</v>
      </c>
      <c r="G70">
        <v>2.0099999999999998</v>
      </c>
    </row>
    <row r="71" spans="1:7" x14ac:dyDescent="0.55000000000000004">
      <c r="A71" t="s">
        <v>11</v>
      </c>
      <c r="B71" t="s">
        <v>22</v>
      </c>
      <c r="C71" t="s">
        <v>21</v>
      </c>
      <c r="D71" t="s">
        <v>10</v>
      </c>
      <c r="E71">
        <v>2</v>
      </c>
      <c r="F71">
        <v>15.01</v>
      </c>
      <c r="G71">
        <v>2.09</v>
      </c>
    </row>
    <row r="72" spans="1:7" x14ac:dyDescent="0.55000000000000004">
      <c r="A72" t="s">
        <v>11</v>
      </c>
      <c r="B72" t="s">
        <v>8</v>
      </c>
      <c r="C72" t="s">
        <v>21</v>
      </c>
      <c r="D72" t="s">
        <v>10</v>
      </c>
      <c r="E72">
        <v>2</v>
      </c>
      <c r="F72">
        <v>12.02</v>
      </c>
      <c r="G72">
        <v>1.97</v>
      </c>
    </row>
    <row r="73" spans="1:7" x14ac:dyDescent="0.55000000000000004">
      <c r="A73" t="s">
        <v>7</v>
      </c>
      <c r="B73" t="s">
        <v>8</v>
      </c>
      <c r="C73" t="s">
        <v>21</v>
      </c>
      <c r="D73" t="s">
        <v>10</v>
      </c>
      <c r="E73">
        <v>3</v>
      </c>
      <c r="F73">
        <v>17.07</v>
      </c>
      <c r="G73">
        <v>3</v>
      </c>
    </row>
    <row r="74" spans="1:7" x14ac:dyDescent="0.55000000000000004">
      <c r="A74" t="s">
        <v>7</v>
      </c>
      <c r="B74" t="s">
        <v>22</v>
      </c>
      <c r="C74" t="s">
        <v>21</v>
      </c>
      <c r="D74" t="s">
        <v>10</v>
      </c>
      <c r="E74">
        <v>2</v>
      </c>
      <c r="F74">
        <v>26.86</v>
      </c>
      <c r="G74">
        <v>3.14</v>
      </c>
    </row>
    <row r="75" spans="1:7" x14ac:dyDescent="0.55000000000000004">
      <c r="A75" t="s">
        <v>7</v>
      </c>
      <c r="B75" t="s">
        <v>22</v>
      </c>
      <c r="C75" t="s">
        <v>21</v>
      </c>
      <c r="D75" t="s">
        <v>10</v>
      </c>
      <c r="E75">
        <v>2</v>
      </c>
      <c r="F75">
        <v>25.28</v>
      </c>
      <c r="G75">
        <v>5</v>
      </c>
    </row>
    <row r="76" spans="1:7" x14ac:dyDescent="0.55000000000000004">
      <c r="A76" t="s">
        <v>7</v>
      </c>
      <c r="B76" t="s">
        <v>8</v>
      </c>
      <c r="C76" t="s">
        <v>21</v>
      </c>
      <c r="D76" t="s">
        <v>10</v>
      </c>
      <c r="E76">
        <v>2</v>
      </c>
      <c r="F76">
        <v>14.73</v>
      </c>
      <c r="G76">
        <v>2.2000000000000002</v>
      </c>
    </row>
    <row r="77" spans="1:7" x14ac:dyDescent="0.55000000000000004">
      <c r="A77" t="s">
        <v>11</v>
      </c>
      <c r="B77" t="s">
        <v>8</v>
      </c>
      <c r="C77" t="s">
        <v>21</v>
      </c>
      <c r="D77" t="s">
        <v>10</v>
      </c>
      <c r="E77">
        <v>2</v>
      </c>
      <c r="F77">
        <v>10.51</v>
      </c>
      <c r="G77">
        <v>1.25</v>
      </c>
    </row>
    <row r="78" spans="1:7" x14ac:dyDescent="0.55000000000000004">
      <c r="A78" t="s">
        <v>11</v>
      </c>
      <c r="B78" t="s">
        <v>22</v>
      </c>
      <c r="C78" t="s">
        <v>21</v>
      </c>
      <c r="D78" t="s">
        <v>10</v>
      </c>
      <c r="E78">
        <v>2</v>
      </c>
      <c r="F78">
        <v>17.920000000000002</v>
      </c>
      <c r="G78">
        <v>3.08</v>
      </c>
    </row>
    <row r="79" spans="1:7" x14ac:dyDescent="0.55000000000000004">
      <c r="A79" t="s">
        <v>11</v>
      </c>
      <c r="B79" t="s">
        <v>8</v>
      </c>
      <c r="C79" t="s">
        <v>23</v>
      </c>
      <c r="D79" t="s">
        <v>24</v>
      </c>
      <c r="E79">
        <v>4</v>
      </c>
      <c r="F79">
        <v>27.2</v>
      </c>
      <c r="G79">
        <v>4</v>
      </c>
    </row>
    <row r="80" spans="1:7" x14ac:dyDescent="0.55000000000000004">
      <c r="A80" t="s">
        <v>11</v>
      </c>
      <c r="B80" t="s">
        <v>8</v>
      </c>
      <c r="C80" t="s">
        <v>23</v>
      </c>
      <c r="D80" t="s">
        <v>24</v>
      </c>
      <c r="E80">
        <v>2</v>
      </c>
      <c r="F80">
        <v>22.76</v>
      </c>
      <c r="G80">
        <v>3</v>
      </c>
    </row>
    <row r="81" spans="1:7" x14ac:dyDescent="0.55000000000000004">
      <c r="A81" t="s">
        <v>11</v>
      </c>
      <c r="B81" t="s">
        <v>8</v>
      </c>
      <c r="C81" t="s">
        <v>23</v>
      </c>
      <c r="D81" t="s">
        <v>24</v>
      </c>
      <c r="E81">
        <v>2</v>
      </c>
      <c r="F81">
        <v>17.29</v>
      </c>
      <c r="G81">
        <v>2.71</v>
      </c>
    </row>
    <row r="82" spans="1:7" x14ac:dyDescent="0.55000000000000004">
      <c r="A82" t="s">
        <v>11</v>
      </c>
      <c r="B82" t="s">
        <v>22</v>
      </c>
      <c r="C82" t="s">
        <v>23</v>
      </c>
      <c r="D82" t="s">
        <v>24</v>
      </c>
      <c r="E82">
        <v>2</v>
      </c>
      <c r="F82">
        <v>19.440000000000001</v>
      </c>
      <c r="G82">
        <v>3</v>
      </c>
    </row>
    <row r="83" spans="1:7" x14ac:dyDescent="0.55000000000000004">
      <c r="A83" t="s">
        <v>11</v>
      </c>
      <c r="B83" t="s">
        <v>8</v>
      </c>
      <c r="C83" t="s">
        <v>23</v>
      </c>
      <c r="D83" t="s">
        <v>24</v>
      </c>
      <c r="E83">
        <v>2</v>
      </c>
      <c r="F83">
        <v>16.66</v>
      </c>
      <c r="G83">
        <v>3.4</v>
      </c>
    </row>
    <row r="84" spans="1:7" x14ac:dyDescent="0.55000000000000004">
      <c r="A84" t="s">
        <v>7</v>
      </c>
      <c r="B84" t="s">
        <v>8</v>
      </c>
      <c r="C84" t="s">
        <v>23</v>
      </c>
      <c r="D84" t="s">
        <v>24</v>
      </c>
      <c r="E84">
        <v>1</v>
      </c>
      <c r="F84">
        <v>10.07</v>
      </c>
      <c r="G84">
        <v>1.83</v>
      </c>
    </row>
    <row r="85" spans="1:7" x14ac:dyDescent="0.55000000000000004">
      <c r="A85" t="s">
        <v>11</v>
      </c>
      <c r="B85" t="s">
        <v>22</v>
      </c>
      <c r="C85" t="s">
        <v>23</v>
      </c>
      <c r="D85" t="s">
        <v>24</v>
      </c>
      <c r="E85">
        <v>2</v>
      </c>
      <c r="F85">
        <v>32.68</v>
      </c>
      <c r="G85">
        <v>5</v>
      </c>
    </row>
    <row r="86" spans="1:7" x14ac:dyDescent="0.55000000000000004">
      <c r="A86" t="s">
        <v>11</v>
      </c>
      <c r="B86" t="s">
        <v>8</v>
      </c>
      <c r="C86" t="s">
        <v>23</v>
      </c>
      <c r="D86" t="s">
        <v>24</v>
      </c>
      <c r="E86">
        <v>2</v>
      </c>
      <c r="F86">
        <v>15.98</v>
      </c>
      <c r="G86">
        <v>2.0299999999999998</v>
      </c>
    </row>
    <row r="87" spans="1:7" x14ac:dyDescent="0.55000000000000004">
      <c r="A87" t="s">
        <v>7</v>
      </c>
      <c r="B87" t="s">
        <v>8</v>
      </c>
      <c r="C87" t="s">
        <v>23</v>
      </c>
      <c r="D87" t="s">
        <v>24</v>
      </c>
      <c r="E87">
        <v>4</v>
      </c>
      <c r="F87">
        <v>34.83</v>
      </c>
      <c r="G87">
        <v>5.17</v>
      </c>
    </row>
    <row r="88" spans="1:7" x14ac:dyDescent="0.55000000000000004">
      <c r="A88" t="s">
        <v>11</v>
      </c>
      <c r="B88" t="s">
        <v>8</v>
      </c>
      <c r="C88" t="s">
        <v>23</v>
      </c>
      <c r="D88" t="s">
        <v>24</v>
      </c>
      <c r="E88">
        <v>2</v>
      </c>
      <c r="F88">
        <v>13.03</v>
      </c>
      <c r="G88">
        <v>2</v>
      </c>
    </row>
    <row r="89" spans="1:7" x14ac:dyDescent="0.55000000000000004">
      <c r="A89" t="s">
        <v>11</v>
      </c>
      <c r="B89" t="s">
        <v>8</v>
      </c>
      <c r="C89" t="s">
        <v>23</v>
      </c>
      <c r="D89" t="s">
        <v>24</v>
      </c>
      <c r="E89">
        <v>2</v>
      </c>
      <c r="F89">
        <v>18.28</v>
      </c>
      <c r="G89">
        <v>4</v>
      </c>
    </row>
    <row r="90" spans="1:7" x14ac:dyDescent="0.55000000000000004">
      <c r="A90" t="s">
        <v>11</v>
      </c>
      <c r="B90" t="s">
        <v>8</v>
      </c>
      <c r="C90" t="s">
        <v>23</v>
      </c>
      <c r="D90" t="s">
        <v>24</v>
      </c>
      <c r="E90">
        <v>2</v>
      </c>
      <c r="F90">
        <v>24.71</v>
      </c>
      <c r="G90">
        <v>5.85</v>
      </c>
    </row>
    <row r="91" spans="1:7" x14ac:dyDescent="0.55000000000000004">
      <c r="A91" t="s">
        <v>11</v>
      </c>
      <c r="B91" t="s">
        <v>8</v>
      </c>
      <c r="C91" t="s">
        <v>23</v>
      </c>
      <c r="D91" t="s">
        <v>24</v>
      </c>
      <c r="E91">
        <v>2</v>
      </c>
      <c r="F91">
        <v>21.16</v>
      </c>
      <c r="G91">
        <v>3</v>
      </c>
    </row>
    <row r="92" spans="1:7" x14ac:dyDescent="0.55000000000000004">
      <c r="A92" t="s">
        <v>11</v>
      </c>
      <c r="B92" t="s">
        <v>22</v>
      </c>
      <c r="C92" t="s">
        <v>25</v>
      </c>
      <c r="D92" t="s">
        <v>10</v>
      </c>
      <c r="E92">
        <v>2</v>
      </c>
      <c r="F92">
        <v>28.97</v>
      </c>
      <c r="G92">
        <v>3</v>
      </c>
    </row>
    <row r="93" spans="1:7" x14ac:dyDescent="0.55000000000000004">
      <c r="A93" t="s">
        <v>11</v>
      </c>
      <c r="B93" t="s">
        <v>8</v>
      </c>
      <c r="C93" t="s">
        <v>25</v>
      </c>
      <c r="D93" t="s">
        <v>10</v>
      </c>
      <c r="E93">
        <v>2</v>
      </c>
      <c r="F93">
        <v>22.49</v>
      </c>
      <c r="G93">
        <v>3.5</v>
      </c>
    </row>
    <row r="94" spans="1:7" x14ac:dyDescent="0.55000000000000004">
      <c r="A94" t="s">
        <v>7</v>
      </c>
      <c r="B94" t="s">
        <v>22</v>
      </c>
      <c r="C94" t="s">
        <v>25</v>
      </c>
      <c r="D94" t="s">
        <v>10</v>
      </c>
      <c r="E94">
        <v>2</v>
      </c>
      <c r="F94">
        <v>5.75</v>
      </c>
      <c r="G94">
        <v>1</v>
      </c>
    </row>
    <row r="95" spans="1:7" x14ac:dyDescent="0.55000000000000004">
      <c r="A95" t="s">
        <v>7</v>
      </c>
      <c r="B95" t="s">
        <v>22</v>
      </c>
      <c r="C95" t="s">
        <v>25</v>
      </c>
      <c r="D95" t="s">
        <v>10</v>
      </c>
      <c r="E95">
        <v>2</v>
      </c>
      <c r="F95">
        <v>16.32</v>
      </c>
      <c r="G95">
        <v>4.3</v>
      </c>
    </row>
    <row r="96" spans="1:7" x14ac:dyDescent="0.55000000000000004">
      <c r="A96" t="s">
        <v>7</v>
      </c>
      <c r="B96" t="s">
        <v>8</v>
      </c>
      <c r="C96" t="s">
        <v>25</v>
      </c>
      <c r="D96" t="s">
        <v>10</v>
      </c>
      <c r="E96">
        <v>2</v>
      </c>
      <c r="F96">
        <v>22.75</v>
      </c>
      <c r="G96">
        <v>3.25</v>
      </c>
    </row>
    <row r="97" spans="1:7" x14ac:dyDescent="0.55000000000000004">
      <c r="A97" t="s">
        <v>11</v>
      </c>
      <c r="B97" t="s">
        <v>22</v>
      </c>
      <c r="C97" t="s">
        <v>25</v>
      </c>
      <c r="D97" t="s">
        <v>10</v>
      </c>
      <c r="E97">
        <v>4</v>
      </c>
      <c r="F97">
        <v>40.17</v>
      </c>
      <c r="G97">
        <v>4.7300000000000004</v>
      </c>
    </row>
    <row r="98" spans="1:7" x14ac:dyDescent="0.55000000000000004">
      <c r="A98" t="s">
        <v>11</v>
      </c>
      <c r="B98" t="s">
        <v>22</v>
      </c>
      <c r="C98" t="s">
        <v>25</v>
      </c>
      <c r="D98" t="s">
        <v>10</v>
      </c>
      <c r="E98">
        <v>2</v>
      </c>
      <c r="F98">
        <v>27.28</v>
      </c>
      <c r="G98">
        <v>4</v>
      </c>
    </row>
    <row r="99" spans="1:7" x14ac:dyDescent="0.55000000000000004">
      <c r="A99" t="s">
        <v>11</v>
      </c>
      <c r="B99" t="s">
        <v>22</v>
      </c>
      <c r="C99" t="s">
        <v>25</v>
      </c>
      <c r="D99" t="s">
        <v>10</v>
      </c>
      <c r="E99">
        <v>2</v>
      </c>
      <c r="F99">
        <v>12.03</v>
      </c>
      <c r="G99">
        <v>1.5</v>
      </c>
    </row>
    <row r="100" spans="1:7" x14ac:dyDescent="0.55000000000000004">
      <c r="A100" t="s">
        <v>11</v>
      </c>
      <c r="B100" t="s">
        <v>22</v>
      </c>
      <c r="C100" t="s">
        <v>25</v>
      </c>
      <c r="D100" t="s">
        <v>10</v>
      </c>
      <c r="E100">
        <v>2</v>
      </c>
      <c r="F100">
        <v>21.01</v>
      </c>
      <c r="G100">
        <v>3</v>
      </c>
    </row>
    <row r="101" spans="1:7" x14ac:dyDescent="0.55000000000000004">
      <c r="A101" t="s">
        <v>11</v>
      </c>
      <c r="B101" t="s">
        <v>8</v>
      </c>
      <c r="C101" t="s">
        <v>25</v>
      </c>
      <c r="D101" t="s">
        <v>10</v>
      </c>
      <c r="E101">
        <v>2</v>
      </c>
      <c r="F101">
        <v>12.46</v>
      </c>
      <c r="G101">
        <v>1.5</v>
      </c>
    </row>
    <row r="102" spans="1:7" x14ac:dyDescent="0.55000000000000004">
      <c r="A102" t="s">
        <v>7</v>
      </c>
      <c r="B102" t="s">
        <v>22</v>
      </c>
      <c r="C102" t="s">
        <v>25</v>
      </c>
      <c r="D102" t="s">
        <v>10</v>
      </c>
      <c r="E102">
        <v>2</v>
      </c>
      <c r="F102">
        <v>11.35</v>
      </c>
      <c r="G102">
        <v>2.5</v>
      </c>
    </row>
    <row r="103" spans="1:7" x14ac:dyDescent="0.55000000000000004">
      <c r="A103" t="s">
        <v>7</v>
      </c>
      <c r="B103" t="s">
        <v>22</v>
      </c>
      <c r="C103" t="s">
        <v>25</v>
      </c>
      <c r="D103" t="s">
        <v>10</v>
      </c>
      <c r="E103">
        <v>2</v>
      </c>
      <c r="F103">
        <v>15.38</v>
      </c>
      <c r="G103">
        <v>3</v>
      </c>
    </row>
    <row r="104" spans="1:7" x14ac:dyDescent="0.55000000000000004">
      <c r="A104" t="s">
        <v>7</v>
      </c>
      <c r="B104" t="s">
        <v>22</v>
      </c>
      <c r="C104" t="s">
        <v>21</v>
      </c>
      <c r="D104" t="s">
        <v>10</v>
      </c>
      <c r="E104">
        <v>3</v>
      </c>
      <c r="F104">
        <v>44.3</v>
      </c>
      <c r="G104">
        <v>2.5</v>
      </c>
    </row>
    <row r="105" spans="1:7" x14ac:dyDescent="0.55000000000000004">
      <c r="A105" t="s">
        <v>7</v>
      </c>
      <c r="B105" t="s">
        <v>22</v>
      </c>
      <c r="C105" t="s">
        <v>21</v>
      </c>
      <c r="D105" t="s">
        <v>10</v>
      </c>
      <c r="E105">
        <v>2</v>
      </c>
      <c r="F105">
        <v>22.42</v>
      </c>
      <c r="G105">
        <v>3.48</v>
      </c>
    </row>
    <row r="106" spans="1:7" x14ac:dyDescent="0.55000000000000004">
      <c r="A106" t="s">
        <v>7</v>
      </c>
      <c r="B106" t="s">
        <v>8</v>
      </c>
      <c r="C106" t="s">
        <v>21</v>
      </c>
      <c r="D106" t="s">
        <v>10</v>
      </c>
      <c r="E106">
        <v>2</v>
      </c>
      <c r="F106">
        <v>20.92</v>
      </c>
      <c r="G106">
        <v>4.08</v>
      </c>
    </row>
    <row r="107" spans="1:7" x14ac:dyDescent="0.55000000000000004">
      <c r="A107" t="s">
        <v>11</v>
      </c>
      <c r="B107" t="s">
        <v>22</v>
      </c>
      <c r="C107" t="s">
        <v>21</v>
      </c>
      <c r="D107" t="s">
        <v>10</v>
      </c>
      <c r="E107">
        <v>2</v>
      </c>
      <c r="F107">
        <v>15.36</v>
      </c>
      <c r="G107">
        <v>1.64</v>
      </c>
    </row>
    <row r="108" spans="1:7" x14ac:dyDescent="0.55000000000000004">
      <c r="A108" t="s">
        <v>11</v>
      </c>
      <c r="B108" t="s">
        <v>22</v>
      </c>
      <c r="C108" t="s">
        <v>21</v>
      </c>
      <c r="D108" t="s">
        <v>10</v>
      </c>
      <c r="E108">
        <v>2</v>
      </c>
      <c r="F108">
        <v>20.49</v>
      </c>
      <c r="G108">
        <v>4.0599999999999996</v>
      </c>
    </row>
    <row r="109" spans="1:7" x14ac:dyDescent="0.55000000000000004">
      <c r="A109" t="s">
        <v>11</v>
      </c>
      <c r="B109" t="s">
        <v>22</v>
      </c>
      <c r="C109" t="s">
        <v>21</v>
      </c>
      <c r="D109" t="s">
        <v>10</v>
      </c>
      <c r="E109">
        <v>2</v>
      </c>
      <c r="F109">
        <v>25.21</v>
      </c>
      <c r="G109">
        <v>4.29</v>
      </c>
    </row>
    <row r="110" spans="1:7" x14ac:dyDescent="0.55000000000000004">
      <c r="A110" t="s">
        <v>11</v>
      </c>
      <c r="B110" t="s">
        <v>8</v>
      </c>
      <c r="C110" t="s">
        <v>21</v>
      </c>
      <c r="D110" t="s">
        <v>10</v>
      </c>
      <c r="E110">
        <v>2</v>
      </c>
      <c r="F110">
        <v>18.239999999999998</v>
      </c>
      <c r="G110">
        <v>3.76</v>
      </c>
    </row>
    <row r="111" spans="1:7" x14ac:dyDescent="0.55000000000000004">
      <c r="A111" t="s">
        <v>7</v>
      </c>
      <c r="B111" t="s">
        <v>22</v>
      </c>
      <c r="C111" t="s">
        <v>21</v>
      </c>
      <c r="D111" t="s">
        <v>10</v>
      </c>
      <c r="E111">
        <v>2</v>
      </c>
      <c r="F111">
        <v>14.31</v>
      </c>
      <c r="G111">
        <v>4</v>
      </c>
    </row>
    <row r="112" spans="1:7" x14ac:dyDescent="0.55000000000000004">
      <c r="A112" t="s">
        <v>11</v>
      </c>
      <c r="B112" t="s">
        <v>8</v>
      </c>
      <c r="C112" t="s">
        <v>21</v>
      </c>
      <c r="D112" t="s">
        <v>10</v>
      </c>
      <c r="E112">
        <v>2</v>
      </c>
      <c r="F112">
        <v>14</v>
      </c>
      <c r="G112">
        <v>3</v>
      </c>
    </row>
    <row r="113" spans="1:7" x14ac:dyDescent="0.55000000000000004">
      <c r="A113" t="s">
        <v>7</v>
      </c>
      <c r="B113" t="s">
        <v>8</v>
      </c>
      <c r="C113" t="s">
        <v>21</v>
      </c>
      <c r="D113" t="s">
        <v>10</v>
      </c>
      <c r="E113">
        <v>1</v>
      </c>
      <c r="F113">
        <v>7.25</v>
      </c>
      <c r="G113">
        <v>1</v>
      </c>
    </row>
    <row r="114" spans="1:7" x14ac:dyDescent="0.55000000000000004">
      <c r="A114" t="s">
        <v>11</v>
      </c>
      <c r="B114" t="s">
        <v>8</v>
      </c>
      <c r="C114" t="s">
        <v>9</v>
      </c>
      <c r="D114" t="s">
        <v>10</v>
      </c>
      <c r="E114">
        <v>3</v>
      </c>
      <c r="F114">
        <v>38.07</v>
      </c>
      <c r="G114">
        <v>4</v>
      </c>
    </row>
    <row r="115" spans="1:7" x14ac:dyDescent="0.55000000000000004">
      <c r="A115" t="s">
        <v>11</v>
      </c>
      <c r="B115" t="s">
        <v>8</v>
      </c>
      <c r="C115" t="s">
        <v>9</v>
      </c>
      <c r="D115" t="s">
        <v>10</v>
      </c>
      <c r="E115">
        <v>2</v>
      </c>
      <c r="F115">
        <v>23.95</v>
      </c>
      <c r="G115">
        <v>2.5499999999999998</v>
      </c>
    </row>
    <row r="116" spans="1:7" x14ac:dyDescent="0.55000000000000004">
      <c r="A116" t="s">
        <v>7</v>
      </c>
      <c r="B116" t="s">
        <v>8</v>
      </c>
      <c r="C116" t="s">
        <v>9</v>
      </c>
      <c r="D116" t="s">
        <v>10</v>
      </c>
      <c r="E116">
        <v>3</v>
      </c>
      <c r="F116">
        <v>25.71</v>
      </c>
      <c r="G116">
        <v>4</v>
      </c>
    </row>
    <row r="117" spans="1:7" x14ac:dyDescent="0.55000000000000004">
      <c r="A117" t="s">
        <v>7</v>
      </c>
      <c r="B117" t="s">
        <v>8</v>
      </c>
      <c r="C117" t="s">
        <v>9</v>
      </c>
      <c r="D117" t="s">
        <v>10</v>
      </c>
      <c r="E117">
        <v>2</v>
      </c>
      <c r="F117">
        <v>17.309999999999999</v>
      </c>
      <c r="G117">
        <v>3.5</v>
      </c>
    </row>
    <row r="118" spans="1:7" x14ac:dyDescent="0.55000000000000004">
      <c r="A118" t="s">
        <v>11</v>
      </c>
      <c r="B118" t="s">
        <v>8</v>
      </c>
      <c r="C118" t="s">
        <v>9</v>
      </c>
      <c r="D118" t="s">
        <v>10</v>
      </c>
      <c r="E118">
        <v>4</v>
      </c>
      <c r="F118">
        <v>29.93</v>
      </c>
      <c r="G118">
        <v>5.07</v>
      </c>
    </row>
    <row r="119" spans="1:7" x14ac:dyDescent="0.55000000000000004">
      <c r="A119" t="s">
        <v>7</v>
      </c>
      <c r="B119" t="s">
        <v>8</v>
      </c>
      <c r="C119" t="s">
        <v>23</v>
      </c>
      <c r="D119" t="s">
        <v>24</v>
      </c>
      <c r="E119">
        <v>2</v>
      </c>
      <c r="F119">
        <v>10.65</v>
      </c>
      <c r="G119">
        <v>1.5</v>
      </c>
    </row>
    <row r="120" spans="1:7" x14ac:dyDescent="0.55000000000000004">
      <c r="A120" t="s">
        <v>7</v>
      </c>
      <c r="B120" t="s">
        <v>8</v>
      </c>
      <c r="C120" t="s">
        <v>23</v>
      </c>
      <c r="D120" t="s">
        <v>24</v>
      </c>
      <c r="E120">
        <v>2</v>
      </c>
      <c r="F120">
        <v>12.43</v>
      </c>
      <c r="G120">
        <v>1.8</v>
      </c>
    </row>
    <row r="121" spans="1:7" x14ac:dyDescent="0.55000000000000004">
      <c r="A121" t="s">
        <v>7</v>
      </c>
      <c r="B121" t="s">
        <v>8</v>
      </c>
      <c r="C121" t="s">
        <v>23</v>
      </c>
      <c r="D121" t="s">
        <v>24</v>
      </c>
      <c r="E121">
        <v>4</v>
      </c>
      <c r="F121">
        <v>24.08</v>
      </c>
      <c r="G121">
        <v>2.92</v>
      </c>
    </row>
    <row r="122" spans="1:7" x14ac:dyDescent="0.55000000000000004">
      <c r="A122" t="s">
        <v>11</v>
      </c>
      <c r="B122" t="s">
        <v>8</v>
      </c>
      <c r="C122" t="s">
        <v>23</v>
      </c>
      <c r="D122" t="s">
        <v>24</v>
      </c>
      <c r="E122">
        <v>2</v>
      </c>
      <c r="F122">
        <v>11.69</v>
      </c>
      <c r="G122">
        <v>2.31</v>
      </c>
    </row>
    <row r="123" spans="1:7" x14ac:dyDescent="0.55000000000000004">
      <c r="A123" t="s">
        <v>7</v>
      </c>
      <c r="B123" t="s">
        <v>8</v>
      </c>
      <c r="C123" t="s">
        <v>23</v>
      </c>
      <c r="D123" t="s">
        <v>24</v>
      </c>
      <c r="E123">
        <v>2</v>
      </c>
      <c r="F123">
        <v>13.42</v>
      </c>
      <c r="G123">
        <v>1.68</v>
      </c>
    </row>
    <row r="124" spans="1:7" x14ac:dyDescent="0.55000000000000004">
      <c r="A124" t="s">
        <v>11</v>
      </c>
      <c r="B124" t="s">
        <v>8</v>
      </c>
      <c r="C124" t="s">
        <v>23</v>
      </c>
      <c r="D124" t="s">
        <v>24</v>
      </c>
      <c r="E124">
        <v>2</v>
      </c>
      <c r="F124">
        <v>14.26</v>
      </c>
      <c r="G124">
        <v>2.5</v>
      </c>
    </row>
    <row r="125" spans="1:7" x14ac:dyDescent="0.55000000000000004">
      <c r="A125" t="s">
        <v>11</v>
      </c>
      <c r="B125" t="s">
        <v>8</v>
      </c>
      <c r="C125" t="s">
        <v>23</v>
      </c>
      <c r="D125" t="s">
        <v>24</v>
      </c>
      <c r="E125">
        <v>2</v>
      </c>
      <c r="F125">
        <v>15.95</v>
      </c>
      <c r="G125">
        <v>2</v>
      </c>
    </row>
    <row r="126" spans="1:7" x14ac:dyDescent="0.55000000000000004">
      <c r="A126" t="s">
        <v>7</v>
      </c>
      <c r="B126" t="s">
        <v>8</v>
      </c>
      <c r="C126" t="s">
        <v>23</v>
      </c>
      <c r="D126" t="s">
        <v>24</v>
      </c>
      <c r="E126">
        <v>2</v>
      </c>
      <c r="F126">
        <v>12.48</v>
      </c>
      <c r="G126">
        <v>2.52</v>
      </c>
    </row>
    <row r="127" spans="1:7" x14ac:dyDescent="0.55000000000000004">
      <c r="A127" t="s">
        <v>7</v>
      </c>
      <c r="B127" t="s">
        <v>8</v>
      </c>
      <c r="C127" t="s">
        <v>23</v>
      </c>
      <c r="D127" t="s">
        <v>24</v>
      </c>
      <c r="E127">
        <v>6</v>
      </c>
      <c r="F127">
        <v>29.8</v>
      </c>
      <c r="G127">
        <v>4.2</v>
      </c>
    </row>
    <row r="128" spans="1:7" x14ac:dyDescent="0.55000000000000004">
      <c r="A128" t="s">
        <v>11</v>
      </c>
      <c r="B128" t="s">
        <v>8</v>
      </c>
      <c r="C128" t="s">
        <v>23</v>
      </c>
      <c r="D128" t="s">
        <v>24</v>
      </c>
      <c r="E128">
        <v>2</v>
      </c>
      <c r="F128">
        <v>8.52</v>
      </c>
      <c r="G128">
        <v>1.48</v>
      </c>
    </row>
    <row r="129" spans="1:7" x14ac:dyDescent="0.55000000000000004">
      <c r="A129" t="s">
        <v>7</v>
      </c>
      <c r="B129" t="s">
        <v>8</v>
      </c>
      <c r="C129" t="s">
        <v>23</v>
      </c>
      <c r="D129" t="s">
        <v>24</v>
      </c>
      <c r="E129">
        <v>2</v>
      </c>
      <c r="F129">
        <v>14.52</v>
      </c>
      <c r="G129">
        <v>2</v>
      </c>
    </row>
    <row r="130" spans="1:7" x14ac:dyDescent="0.55000000000000004">
      <c r="A130" t="s">
        <v>7</v>
      </c>
      <c r="B130" t="s">
        <v>8</v>
      </c>
      <c r="C130" t="s">
        <v>23</v>
      </c>
      <c r="D130" t="s">
        <v>24</v>
      </c>
      <c r="E130">
        <v>2</v>
      </c>
      <c r="F130">
        <v>11.38</v>
      </c>
      <c r="G130">
        <v>2</v>
      </c>
    </row>
    <row r="131" spans="1:7" x14ac:dyDescent="0.55000000000000004">
      <c r="A131" t="s">
        <v>11</v>
      </c>
      <c r="B131" t="s">
        <v>8</v>
      </c>
      <c r="C131" t="s">
        <v>23</v>
      </c>
      <c r="D131" t="s">
        <v>24</v>
      </c>
      <c r="E131">
        <v>3</v>
      </c>
      <c r="F131">
        <v>22.82</v>
      </c>
      <c r="G131">
        <v>2.1800000000000002</v>
      </c>
    </row>
    <row r="132" spans="1:7" x14ac:dyDescent="0.55000000000000004">
      <c r="A132" t="s">
        <v>11</v>
      </c>
      <c r="B132" t="s">
        <v>8</v>
      </c>
      <c r="C132" t="s">
        <v>23</v>
      </c>
      <c r="D132" t="s">
        <v>24</v>
      </c>
      <c r="E132">
        <v>2</v>
      </c>
      <c r="F132">
        <v>19.079999999999998</v>
      </c>
      <c r="G132">
        <v>1.5</v>
      </c>
    </row>
    <row r="133" spans="1:7" x14ac:dyDescent="0.55000000000000004">
      <c r="A133" t="s">
        <v>7</v>
      </c>
      <c r="B133" t="s">
        <v>8</v>
      </c>
      <c r="C133" t="s">
        <v>23</v>
      </c>
      <c r="D133" t="s">
        <v>24</v>
      </c>
      <c r="E133">
        <v>2</v>
      </c>
      <c r="F133">
        <v>20.27</v>
      </c>
      <c r="G133">
        <v>2.83</v>
      </c>
    </row>
    <row r="134" spans="1:7" x14ac:dyDescent="0.55000000000000004">
      <c r="A134" t="s">
        <v>7</v>
      </c>
      <c r="B134" t="s">
        <v>8</v>
      </c>
      <c r="C134" t="s">
        <v>23</v>
      </c>
      <c r="D134" t="s">
        <v>24</v>
      </c>
      <c r="E134">
        <v>2</v>
      </c>
      <c r="F134">
        <v>11.17</v>
      </c>
      <c r="G134">
        <v>1.5</v>
      </c>
    </row>
    <row r="135" spans="1:7" x14ac:dyDescent="0.55000000000000004">
      <c r="A135" t="s">
        <v>7</v>
      </c>
      <c r="B135" t="s">
        <v>8</v>
      </c>
      <c r="C135" t="s">
        <v>23</v>
      </c>
      <c r="D135" t="s">
        <v>24</v>
      </c>
      <c r="E135">
        <v>2</v>
      </c>
      <c r="F135">
        <v>12.26</v>
      </c>
      <c r="G135">
        <v>2</v>
      </c>
    </row>
    <row r="136" spans="1:7" x14ac:dyDescent="0.55000000000000004">
      <c r="A136" t="s">
        <v>7</v>
      </c>
      <c r="B136" t="s">
        <v>8</v>
      </c>
      <c r="C136" t="s">
        <v>23</v>
      </c>
      <c r="D136" t="s">
        <v>24</v>
      </c>
      <c r="E136">
        <v>2</v>
      </c>
      <c r="F136">
        <v>18.260000000000002</v>
      </c>
      <c r="G136">
        <v>3.25</v>
      </c>
    </row>
    <row r="137" spans="1:7" x14ac:dyDescent="0.55000000000000004">
      <c r="A137" t="s">
        <v>7</v>
      </c>
      <c r="B137" t="s">
        <v>8</v>
      </c>
      <c r="C137" t="s">
        <v>23</v>
      </c>
      <c r="D137" t="s">
        <v>24</v>
      </c>
      <c r="E137">
        <v>2</v>
      </c>
      <c r="F137">
        <v>8.51</v>
      </c>
      <c r="G137">
        <v>1.25</v>
      </c>
    </row>
    <row r="138" spans="1:7" x14ac:dyDescent="0.55000000000000004">
      <c r="A138" t="s">
        <v>7</v>
      </c>
      <c r="B138" t="s">
        <v>8</v>
      </c>
      <c r="C138" t="s">
        <v>23</v>
      </c>
      <c r="D138" t="s">
        <v>24</v>
      </c>
      <c r="E138">
        <v>2</v>
      </c>
      <c r="F138">
        <v>10.33</v>
      </c>
      <c r="G138">
        <v>2</v>
      </c>
    </row>
    <row r="139" spans="1:7" x14ac:dyDescent="0.55000000000000004">
      <c r="A139" t="s">
        <v>7</v>
      </c>
      <c r="B139" t="s">
        <v>8</v>
      </c>
      <c r="C139" t="s">
        <v>23</v>
      </c>
      <c r="D139" t="s">
        <v>24</v>
      </c>
      <c r="E139">
        <v>2</v>
      </c>
      <c r="F139">
        <v>14.15</v>
      </c>
      <c r="G139">
        <v>2</v>
      </c>
    </row>
    <row r="140" spans="1:7" x14ac:dyDescent="0.55000000000000004">
      <c r="A140" t="s">
        <v>11</v>
      </c>
      <c r="B140" t="s">
        <v>22</v>
      </c>
      <c r="C140" t="s">
        <v>23</v>
      </c>
      <c r="D140" t="s">
        <v>24</v>
      </c>
      <c r="E140">
        <v>2</v>
      </c>
      <c r="F140">
        <v>16</v>
      </c>
      <c r="G140">
        <v>2</v>
      </c>
    </row>
    <row r="141" spans="1:7" x14ac:dyDescent="0.55000000000000004">
      <c r="A141" t="s">
        <v>7</v>
      </c>
      <c r="B141" t="s">
        <v>8</v>
      </c>
      <c r="C141" t="s">
        <v>23</v>
      </c>
      <c r="D141" t="s">
        <v>24</v>
      </c>
      <c r="E141">
        <v>2</v>
      </c>
      <c r="F141">
        <v>13.16</v>
      </c>
      <c r="G141">
        <v>2.75</v>
      </c>
    </row>
    <row r="142" spans="1:7" x14ac:dyDescent="0.55000000000000004">
      <c r="A142" t="s">
        <v>7</v>
      </c>
      <c r="B142" t="s">
        <v>8</v>
      </c>
      <c r="C142" t="s">
        <v>23</v>
      </c>
      <c r="D142" t="s">
        <v>24</v>
      </c>
      <c r="E142">
        <v>2</v>
      </c>
      <c r="F142">
        <v>17.47</v>
      </c>
      <c r="G142">
        <v>3.5</v>
      </c>
    </row>
    <row r="143" spans="1:7" x14ac:dyDescent="0.55000000000000004">
      <c r="A143" t="s">
        <v>11</v>
      </c>
      <c r="B143" t="s">
        <v>8</v>
      </c>
      <c r="C143" t="s">
        <v>23</v>
      </c>
      <c r="D143" t="s">
        <v>24</v>
      </c>
      <c r="E143">
        <v>6</v>
      </c>
      <c r="F143">
        <v>34.299999999999997</v>
      </c>
      <c r="G143">
        <v>6.7</v>
      </c>
    </row>
    <row r="144" spans="1:7" x14ac:dyDescent="0.55000000000000004">
      <c r="A144" t="s">
        <v>11</v>
      </c>
      <c r="B144" t="s">
        <v>8</v>
      </c>
      <c r="C144" t="s">
        <v>23</v>
      </c>
      <c r="D144" t="s">
        <v>24</v>
      </c>
      <c r="E144">
        <v>5</v>
      </c>
      <c r="F144">
        <v>41.19</v>
      </c>
      <c r="G144">
        <v>5</v>
      </c>
    </row>
    <row r="145" spans="1:7" x14ac:dyDescent="0.55000000000000004">
      <c r="A145" t="s">
        <v>7</v>
      </c>
      <c r="B145" t="s">
        <v>8</v>
      </c>
      <c r="C145" t="s">
        <v>23</v>
      </c>
      <c r="D145" t="s">
        <v>24</v>
      </c>
      <c r="E145">
        <v>6</v>
      </c>
      <c r="F145">
        <v>27.05</v>
      </c>
      <c r="G145">
        <v>5</v>
      </c>
    </row>
    <row r="146" spans="1:7" x14ac:dyDescent="0.55000000000000004">
      <c r="A146" t="s">
        <v>7</v>
      </c>
      <c r="B146" t="s">
        <v>8</v>
      </c>
      <c r="C146" t="s">
        <v>23</v>
      </c>
      <c r="D146" t="s">
        <v>24</v>
      </c>
      <c r="E146">
        <v>2</v>
      </c>
      <c r="F146">
        <v>16.43</v>
      </c>
      <c r="G146">
        <v>2.2999999999999998</v>
      </c>
    </row>
    <row r="147" spans="1:7" x14ac:dyDescent="0.55000000000000004">
      <c r="A147" t="s">
        <v>7</v>
      </c>
      <c r="B147" t="s">
        <v>8</v>
      </c>
      <c r="C147" t="s">
        <v>23</v>
      </c>
      <c r="D147" t="s">
        <v>24</v>
      </c>
      <c r="E147">
        <v>2</v>
      </c>
      <c r="F147">
        <v>8.35</v>
      </c>
      <c r="G147">
        <v>1.5</v>
      </c>
    </row>
    <row r="148" spans="1:7" x14ac:dyDescent="0.55000000000000004">
      <c r="A148" t="s">
        <v>7</v>
      </c>
      <c r="B148" t="s">
        <v>8</v>
      </c>
      <c r="C148" t="s">
        <v>23</v>
      </c>
      <c r="D148" t="s">
        <v>24</v>
      </c>
      <c r="E148">
        <v>3</v>
      </c>
      <c r="F148">
        <v>18.64</v>
      </c>
      <c r="G148">
        <v>1.36</v>
      </c>
    </row>
    <row r="149" spans="1:7" x14ac:dyDescent="0.55000000000000004">
      <c r="A149" t="s">
        <v>7</v>
      </c>
      <c r="B149" t="s">
        <v>8</v>
      </c>
      <c r="C149" t="s">
        <v>23</v>
      </c>
      <c r="D149" t="s">
        <v>24</v>
      </c>
      <c r="E149">
        <v>2</v>
      </c>
      <c r="F149">
        <v>11.87</v>
      </c>
      <c r="G149">
        <v>1.63</v>
      </c>
    </row>
    <row r="150" spans="1:7" x14ac:dyDescent="0.55000000000000004">
      <c r="A150" t="s">
        <v>11</v>
      </c>
      <c r="B150" t="s">
        <v>8</v>
      </c>
      <c r="C150" t="s">
        <v>23</v>
      </c>
      <c r="D150" t="s">
        <v>24</v>
      </c>
      <c r="E150">
        <v>2</v>
      </c>
      <c r="F150">
        <v>9.7799999999999994</v>
      </c>
      <c r="G150">
        <v>1.73</v>
      </c>
    </row>
    <row r="151" spans="1:7" x14ac:dyDescent="0.55000000000000004">
      <c r="A151" t="s">
        <v>11</v>
      </c>
      <c r="B151" t="s">
        <v>8</v>
      </c>
      <c r="C151" t="s">
        <v>23</v>
      </c>
      <c r="D151" t="s">
        <v>24</v>
      </c>
      <c r="E151">
        <v>2</v>
      </c>
      <c r="F151">
        <v>7.51</v>
      </c>
      <c r="G151">
        <v>2</v>
      </c>
    </row>
    <row r="152" spans="1:7" x14ac:dyDescent="0.55000000000000004">
      <c r="A152" t="s">
        <v>11</v>
      </c>
      <c r="B152" t="s">
        <v>8</v>
      </c>
      <c r="C152" t="s">
        <v>9</v>
      </c>
      <c r="D152" t="s">
        <v>10</v>
      </c>
      <c r="E152">
        <v>2</v>
      </c>
      <c r="F152">
        <v>14.07</v>
      </c>
      <c r="G152">
        <v>2.5</v>
      </c>
    </row>
    <row r="153" spans="1:7" x14ac:dyDescent="0.55000000000000004">
      <c r="A153" t="s">
        <v>11</v>
      </c>
      <c r="B153" t="s">
        <v>8</v>
      </c>
      <c r="C153" t="s">
        <v>9</v>
      </c>
      <c r="D153" t="s">
        <v>10</v>
      </c>
      <c r="E153">
        <v>2</v>
      </c>
      <c r="F153">
        <v>13.13</v>
      </c>
      <c r="G153">
        <v>2</v>
      </c>
    </row>
    <row r="154" spans="1:7" x14ac:dyDescent="0.55000000000000004">
      <c r="A154" t="s">
        <v>11</v>
      </c>
      <c r="B154" t="s">
        <v>8</v>
      </c>
      <c r="C154" t="s">
        <v>9</v>
      </c>
      <c r="D154" t="s">
        <v>10</v>
      </c>
      <c r="E154">
        <v>3</v>
      </c>
      <c r="F154">
        <v>17.260000000000002</v>
      </c>
      <c r="G154">
        <v>2.74</v>
      </c>
    </row>
    <row r="155" spans="1:7" x14ac:dyDescent="0.55000000000000004">
      <c r="A155" t="s">
        <v>11</v>
      </c>
      <c r="B155" t="s">
        <v>8</v>
      </c>
      <c r="C155" t="s">
        <v>9</v>
      </c>
      <c r="D155" t="s">
        <v>10</v>
      </c>
      <c r="E155">
        <v>4</v>
      </c>
      <c r="F155">
        <v>24.55</v>
      </c>
      <c r="G155">
        <v>2</v>
      </c>
    </row>
    <row r="156" spans="1:7" x14ac:dyDescent="0.55000000000000004">
      <c r="A156" t="s">
        <v>11</v>
      </c>
      <c r="B156" t="s">
        <v>8</v>
      </c>
      <c r="C156" t="s">
        <v>9</v>
      </c>
      <c r="D156" t="s">
        <v>10</v>
      </c>
      <c r="E156">
        <v>4</v>
      </c>
      <c r="F156">
        <v>19.77</v>
      </c>
      <c r="G156">
        <v>2</v>
      </c>
    </row>
    <row r="157" spans="1:7" x14ac:dyDescent="0.55000000000000004">
      <c r="A157" t="s">
        <v>7</v>
      </c>
      <c r="B157" t="s">
        <v>8</v>
      </c>
      <c r="C157" t="s">
        <v>9</v>
      </c>
      <c r="D157" t="s">
        <v>10</v>
      </c>
      <c r="E157">
        <v>5</v>
      </c>
      <c r="F157">
        <v>29.85</v>
      </c>
      <c r="G157">
        <v>5.14</v>
      </c>
    </row>
    <row r="158" spans="1:7" x14ac:dyDescent="0.55000000000000004">
      <c r="A158" t="s">
        <v>11</v>
      </c>
      <c r="B158" t="s">
        <v>8</v>
      </c>
      <c r="C158" t="s">
        <v>9</v>
      </c>
      <c r="D158" t="s">
        <v>10</v>
      </c>
      <c r="E158">
        <v>6</v>
      </c>
      <c r="F158">
        <v>48.17</v>
      </c>
      <c r="G158">
        <v>5</v>
      </c>
    </row>
    <row r="159" spans="1:7" x14ac:dyDescent="0.55000000000000004">
      <c r="A159" t="s">
        <v>7</v>
      </c>
      <c r="B159" t="s">
        <v>8</v>
      </c>
      <c r="C159" t="s">
        <v>9</v>
      </c>
      <c r="D159" t="s">
        <v>10</v>
      </c>
      <c r="E159">
        <v>4</v>
      </c>
      <c r="F159">
        <v>25</v>
      </c>
      <c r="G159">
        <v>3.75</v>
      </c>
    </row>
    <row r="160" spans="1:7" x14ac:dyDescent="0.55000000000000004">
      <c r="A160" t="s">
        <v>7</v>
      </c>
      <c r="B160" t="s">
        <v>8</v>
      </c>
      <c r="C160" t="s">
        <v>9</v>
      </c>
      <c r="D160" t="s">
        <v>10</v>
      </c>
      <c r="E160">
        <v>2</v>
      </c>
      <c r="F160">
        <v>13.39</v>
      </c>
      <c r="G160">
        <v>2.61</v>
      </c>
    </row>
    <row r="161" spans="1:7" x14ac:dyDescent="0.55000000000000004">
      <c r="A161" t="s">
        <v>11</v>
      </c>
      <c r="B161" t="s">
        <v>8</v>
      </c>
      <c r="C161" t="s">
        <v>9</v>
      </c>
      <c r="D161" t="s">
        <v>10</v>
      </c>
      <c r="E161">
        <v>4</v>
      </c>
      <c r="F161">
        <v>16.489999999999998</v>
      </c>
      <c r="G161">
        <v>2</v>
      </c>
    </row>
    <row r="162" spans="1:7" x14ac:dyDescent="0.55000000000000004">
      <c r="A162" t="s">
        <v>11</v>
      </c>
      <c r="B162" t="s">
        <v>8</v>
      </c>
      <c r="C162" t="s">
        <v>9</v>
      </c>
      <c r="D162" t="s">
        <v>10</v>
      </c>
      <c r="E162">
        <v>4</v>
      </c>
      <c r="F162">
        <v>21.5</v>
      </c>
      <c r="G162">
        <v>3.5</v>
      </c>
    </row>
    <row r="163" spans="1:7" x14ac:dyDescent="0.55000000000000004">
      <c r="A163" t="s">
        <v>11</v>
      </c>
      <c r="B163" t="s">
        <v>8</v>
      </c>
      <c r="C163" t="s">
        <v>9</v>
      </c>
      <c r="D163" t="s">
        <v>10</v>
      </c>
      <c r="E163">
        <v>2</v>
      </c>
      <c r="F163">
        <v>12.66</v>
      </c>
      <c r="G163">
        <v>2.5</v>
      </c>
    </row>
    <row r="164" spans="1:7" x14ac:dyDescent="0.55000000000000004">
      <c r="A164" t="s">
        <v>7</v>
      </c>
      <c r="B164" t="s">
        <v>8</v>
      </c>
      <c r="C164" t="s">
        <v>9</v>
      </c>
      <c r="D164" t="s">
        <v>10</v>
      </c>
      <c r="E164">
        <v>3</v>
      </c>
      <c r="F164">
        <v>16.21</v>
      </c>
      <c r="G164">
        <v>2</v>
      </c>
    </row>
    <row r="165" spans="1:7" x14ac:dyDescent="0.55000000000000004">
      <c r="A165" t="s">
        <v>11</v>
      </c>
      <c r="B165" t="s">
        <v>8</v>
      </c>
      <c r="C165" t="s">
        <v>9</v>
      </c>
      <c r="D165" t="s">
        <v>10</v>
      </c>
      <c r="E165">
        <v>2</v>
      </c>
      <c r="F165">
        <v>13.81</v>
      </c>
      <c r="G165">
        <v>2</v>
      </c>
    </row>
    <row r="166" spans="1:7" x14ac:dyDescent="0.55000000000000004">
      <c r="A166" t="s">
        <v>7</v>
      </c>
      <c r="B166" t="s">
        <v>22</v>
      </c>
      <c r="C166" t="s">
        <v>9</v>
      </c>
      <c r="D166" t="s">
        <v>10</v>
      </c>
      <c r="E166">
        <v>2</v>
      </c>
      <c r="F166">
        <v>17.510000000000002</v>
      </c>
      <c r="G166">
        <v>3</v>
      </c>
    </row>
    <row r="167" spans="1:7" x14ac:dyDescent="0.55000000000000004">
      <c r="A167" t="s">
        <v>11</v>
      </c>
      <c r="B167" t="s">
        <v>8</v>
      </c>
      <c r="C167" t="s">
        <v>9</v>
      </c>
      <c r="D167" t="s">
        <v>10</v>
      </c>
      <c r="E167">
        <v>3</v>
      </c>
      <c r="F167">
        <v>24.52</v>
      </c>
      <c r="G167">
        <v>3.48</v>
      </c>
    </row>
    <row r="168" spans="1:7" x14ac:dyDescent="0.55000000000000004">
      <c r="A168" t="s">
        <v>11</v>
      </c>
      <c r="B168" t="s">
        <v>8</v>
      </c>
      <c r="C168" t="s">
        <v>9</v>
      </c>
      <c r="D168" t="s">
        <v>10</v>
      </c>
      <c r="E168">
        <v>2</v>
      </c>
      <c r="F168">
        <v>20.76</v>
      </c>
      <c r="G168">
        <v>2.2400000000000002</v>
      </c>
    </row>
    <row r="169" spans="1:7" x14ac:dyDescent="0.55000000000000004">
      <c r="A169" t="s">
        <v>11</v>
      </c>
      <c r="B169" t="s">
        <v>8</v>
      </c>
      <c r="C169" t="s">
        <v>9</v>
      </c>
      <c r="D169" t="s">
        <v>10</v>
      </c>
      <c r="E169">
        <v>4</v>
      </c>
      <c r="F169">
        <v>31.71</v>
      </c>
      <c r="G169">
        <v>4.5</v>
      </c>
    </row>
    <row r="170" spans="1:7" x14ac:dyDescent="0.55000000000000004">
      <c r="A170" t="s">
        <v>7</v>
      </c>
      <c r="B170" t="s">
        <v>22</v>
      </c>
      <c r="C170" t="s">
        <v>21</v>
      </c>
      <c r="D170" t="s">
        <v>10</v>
      </c>
      <c r="E170">
        <v>2</v>
      </c>
      <c r="F170">
        <v>10.59</v>
      </c>
      <c r="G170">
        <v>1.61</v>
      </c>
    </row>
    <row r="171" spans="1:7" x14ac:dyDescent="0.55000000000000004">
      <c r="A171" t="s">
        <v>7</v>
      </c>
      <c r="B171" t="s">
        <v>22</v>
      </c>
      <c r="C171" t="s">
        <v>21</v>
      </c>
      <c r="D171" t="s">
        <v>10</v>
      </c>
      <c r="E171">
        <v>2</v>
      </c>
      <c r="F171">
        <v>10.63</v>
      </c>
      <c r="G171">
        <v>2</v>
      </c>
    </row>
    <row r="172" spans="1:7" x14ac:dyDescent="0.55000000000000004">
      <c r="A172" t="s">
        <v>11</v>
      </c>
      <c r="B172" t="s">
        <v>22</v>
      </c>
      <c r="C172" t="s">
        <v>21</v>
      </c>
      <c r="D172" t="s">
        <v>10</v>
      </c>
      <c r="E172">
        <v>3</v>
      </c>
      <c r="F172">
        <v>50.81</v>
      </c>
      <c r="G172">
        <v>10</v>
      </c>
    </row>
    <row r="173" spans="1:7" x14ac:dyDescent="0.55000000000000004">
      <c r="A173" t="s">
        <v>11</v>
      </c>
      <c r="B173" t="s">
        <v>22</v>
      </c>
      <c r="C173" t="s">
        <v>21</v>
      </c>
      <c r="D173" t="s">
        <v>10</v>
      </c>
      <c r="E173">
        <v>2</v>
      </c>
      <c r="F173">
        <v>15.81</v>
      </c>
      <c r="G173">
        <v>3.16</v>
      </c>
    </row>
    <row r="174" spans="1:7" x14ac:dyDescent="0.55000000000000004">
      <c r="A174" t="s">
        <v>11</v>
      </c>
      <c r="B174" t="s">
        <v>22</v>
      </c>
      <c r="C174" t="s">
        <v>9</v>
      </c>
      <c r="D174" t="s">
        <v>10</v>
      </c>
      <c r="E174">
        <v>2</v>
      </c>
      <c r="F174">
        <v>7.25</v>
      </c>
      <c r="G174">
        <v>5.15</v>
      </c>
    </row>
    <row r="175" spans="1:7" x14ac:dyDescent="0.55000000000000004">
      <c r="A175" t="s">
        <v>11</v>
      </c>
      <c r="B175" t="s">
        <v>22</v>
      </c>
      <c r="C175" t="s">
        <v>9</v>
      </c>
      <c r="D175" t="s">
        <v>10</v>
      </c>
      <c r="E175">
        <v>2</v>
      </c>
      <c r="F175">
        <v>31.85</v>
      </c>
      <c r="G175">
        <v>3.18</v>
      </c>
    </row>
    <row r="176" spans="1:7" x14ac:dyDescent="0.55000000000000004">
      <c r="A176" t="s">
        <v>11</v>
      </c>
      <c r="B176" t="s">
        <v>22</v>
      </c>
      <c r="C176" t="s">
        <v>9</v>
      </c>
      <c r="D176" t="s">
        <v>10</v>
      </c>
      <c r="E176">
        <v>2</v>
      </c>
      <c r="F176">
        <v>16.82</v>
      </c>
      <c r="G176">
        <v>4</v>
      </c>
    </row>
    <row r="177" spans="1:7" x14ac:dyDescent="0.55000000000000004">
      <c r="A177" t="s">
        <v>11</v>
      </c>
      <c r="B177" t="s">
        <v>22</v>
      </c>
      <c r="C177" t="s">
        <v>9</v>
      </c>
      <c r="D177" t="s">
        <v>10</v>
      </c>
      <c r="E177">
        <v>2</v>
      </c>
      <c r="F177">
        <v>32.9</v>
      </c>
      <c r="G177">
        <v>3.11</v>
      </c>
    </row>
    <row r="178" spans="1:7" x14ac:dyDescent="0.55000000000000004">
      <c r="A178" t="s">
        <v>11</v>
      </c>
      <c r="B178" t="s">
        <v>22</v>
      </c>
      <c r="C178" t="s">
        <v>9</v>
      </c>
      <c r="D178" t="s">
        <v>10</v>
      </c>
      <c r="E178">
        <v>2</v>
      </c>
      <c r="F178">
        <v>17.89</v>
      </c>
      <c r="G178">
        <v>2</v>
      </c>
    </row>
    <row r="179" spans="1:7" x14ac:dyDescent="0.55000000000000004">
      <c r="A179" t="s">
        <v>11</v>
      </c>
      <c r="B179" t="s">
        <v>22</v>
      </c>
      <c r="C179" t="s">
        <v>9</v>
      </c>
      <c r="D179" t="s">
        <v>10</v>
      </c>
      <c r="E179">
        <v>2</v>
      </c>
      <c r="F179">
        <v>14.48</v>
      </c>
      <c r="G179">
        <v>2</v>
      </c>
    </row>
    <row r="180" spans="1:7" x14ac:dyDescent="0.55000000000000004">
      <c r="A180" t="s">
        <v>7</v>
      </c>
      <c r="B180" t="s">
        <v>22</v>
      </c>
      <c r="C180" t="s">
        <v>9</v>
      </c>
      <c r="D180" t="s">
        <v>10</v>
      </c>
      <c r="E180">
        <v>2</v>
      </c>
      <c r="F180">
        <v>9.6</v>
      </c>
      <c r="G180">
        <v>4</v>
      </c>
    </row>
    <row r="181" spans="1:7" x14ac:dyDescent="0.55000000000000004">
      <c r="A181" t="s">
        <v>11</v>
      </c>
      <c r="B181" t="s">
        <v>22</v>
      </c>
      <c r="C181" t="s">
        <v>9</v>
      </c>
      <c r="D181" t="s">
        <v>10</v>
      </c>
      <c r="E181">
        <v>2</v>
      </c>
      <c r="F181">
        <v>34.630000000000003</v>
      </c>
      <c r="G181">
        <v>3.55</v>
      </c>
    </row>
    <row r="182" spans="1:7" x14ac:dyDescent="0.55000000000000004">
      <c r="A182" t="s">
        <v>11</v>
      </c>
      <c r="B182" t="s">
        <v>22</v>
      </c>
      <c r="C182" t="s">
        <v>9</v>
      </c>
      <c r="D182" t="s">
        <v>10</v>
      </c>
      <c r="E182">
        <v>4</v>
      </c>
      <c r="F182">
        <v>34.65</v>
      </c>
      <c r="G182">
        <v>3.68</v>
      </c>
    </row>
    <row r="183" spans="1:7" x14ac:dyDescent="0.55000000000000004">
      <c r="A183" t="s">
        <v>11</v>
      </c>
      <c r="B183" t="s">
        <v>22</v>
      </c>
      <c r="C183" t="s">
        <v>9</v>
      </c>
      <c r="D183" t="s">
        <v>10</v>
      </c>
      <c r="E183">
        <v>2</v>
      </c>
      <c r="F183">
        <v>23.33</v>
      </c>
      <c r="G183">
        <v>5.65</v>
      </c>
    </row>
    <row r="184" spans="1:7" x14ac:dyDescent="0.55000000000000004">
      <c r="A184" t="s">
        <v>11</v>
      </c>
      <c r="B184" t="s">
        <v>22</v>
      </c>
      <c r="C184" t="s">
        <v>9</v>
      </c>
      <c r="D184" t="s">
        <v>10</v>
      </c>
      <c r="E184">
        <v>3</v>
      </c>
      <c r="F184">
        <v>45.35</v>
      </c>
      <c r="G184">
        <v>3.5</v>
      </c>
    </row>
    <row r="185" spans="1:7" x14ac:dyDescent="0.55000000000000004">
      <c r="A185" t="s">
        <v>11</v>
      </c>
      <c r="B185" t="s">
        <v>22</v>
      </c>
      <c r="C185" t="s">
        <v>9</v>
      </c>
      <c r="D185" t="s">
        <v>10</v>
      </c>
      <c r="E185">
        <v>4</v>
      </c>
      <c r="F185">
        <v>23.17</v>
      </c>
      <c r="G185">
        <v>6.5</v>
      </c>
    </row>
    <row r="186" spans="1:7" x14ac:dyDescent="0.55000000000000004">
      <c r="A186" t="s">
        <v>11</v>
      </c>
      <c r="B186" t="s">
        <v>22</v>
      </c>
      <c r="C186" t="s">
        <v>9</v>
      </c>
      <c r="D186" t="s">
        <v>10</v>
      </c>
      <c r="E186">
        <v>2</v>
      </c>
      <c r="F186">
        <v>40.549999999999997</v>
      </c>
      <c r="G186">
        <v>3</v>
      </c>
    </row>
    <row r="187" spans="1:7" x14ac:dyDescent="0.55000000000000004">
      <c r="A187" t="s">
        <v>11</v>
      </c>
      <c r="B187" t="s">
        <v>8</v>
      </c>
      <c r="C187" t="s">
        <v>9</v>
      </c>
      <c r="D187" t="s">
        <v>10</v>
      </c>
      <c r="E187">
        <v>5</v>
      </c>
      <c r="F187">
        <v>20.69</v>
      </c>
      <c r="G187">
        <v>5</v>
      </c>
    </row>
    <row r="188" spans="1:7" x14ac:dyDescent="0.55000000000000004">
      <c r="A188" t="s">
        <v>7</v>
      </c>
      <c r="B188" t="s">
        <v>22</v>
      </c>
      <c r="C188" t="s">
        <v>9</v>
      </c>
      <c r="D188" t="s">
        <v>10</v>
      </c>
      <c r="E188">
        <v>3</v>
      </c>
      <c r="F188">
        <v>20.9</v>
      </c>
      <c r="G188">
        <v>3.5</v>
      </c>
    </row>
    <row r="189" spans="1:7" x14ac:dyDescent="0.55000000000000004">
      <c r="A189" t="s">
        <v>11</v>
      </c>
      <c r="B189" t="s">
        <v>22</v>
      </c>
      <c r="C189" t="s">
        <v>9</v>
      </c>
      <c r="D189" t="s">
        <v>10</v>
      </c>
      <c r="E189">
        <v>5</v>
      </c>
      <c r="F189">
        <v>30.46</v>
      </c>
      <c r="G189">
        <v>2</v>
      </c>
    </row>
    <row r="190" spans="1:7" x14ac:dyDescent="0.55000000000000004">
      <c r="A190" t="s">
        <v>7</v>
      </c>
      <c r="B190" t="s">
        <v>22</v>
      </c>
      <c r="C190" t="s">
        <v>9</v>
      </c>
      <c r="D190" t="s">
        <v>10</v>
      </c>
      <c r="E190">
        <v>3</v>
      </c>
      <c r="F190">
        <v>18.149999999999999</v>
      </c>
      <c r="G190">
        <v>3.5</v>
      </c>
    </row>
    <row r="191" spans="1:7" x14ac:dyDescent="0.55000000000000004">
      <c r="A191" t="s">
        <v>11</v>
      </c>
      <c r="B191" t="s">
        <v>22</v>
      </c>
      <c r="C191" t="s">
        <v>9</v>
      </c>
      <c r="D191" t="s">
        <v>10</v>
      </c>
      <c r="E191">
        <v>3</v>
      </c>
      <c r="F191">
        <v>23.1</v>
      </c>
      <c r="G191">
        <v>4</v>
      </c>
    </row>
    <row r="192" spans="1:7" x14ac:dyDescent="0.55000000000000004">
      <c r="A192" t="s">
        <v>11</v>
      </c>
      <c r="B192" t="s">
        <v>22</v>
      </c>
      <c r="C192" t="s">
        <v>9</v>
      </c>
      <c r="D192" t="s">
        <v>10</v>
      </c>
      <c r="E192">
        <v>2</v>
      </c>
      <c r="F192">
        <v>15.69</v>
      </c>
      <c r="G192">
        <v>1.5</v>
      </c>
    </row>
    <row r="193" spans="1:7" x14ac:dyDescent="0.55000000000000004">
      <c r="A193" t="s">
        <v>7</v>
      </c>
      <c r="B193" t="s">
        <v>22</v>
      </c>
      <c r="C193" t="s">
        <v>23</v>
      </c>
      <c r="D193" t="s">
        <v>24</v>
      </c>
      <c r="E193">
        <v>2</v>
      </c>
      <c r="F193">
        <v>19.809999999999999</v>
      </c>
      <c r="G193">
        <v>4.1900000000000004</v>
      </c>
    </row>
    <row r="194" spans="1:7" x14ac:dyDescent="0.55000000000000004">
      <c r="A194" t="s">
        <v>11</v>
      </c>
      <c r="B194" t="s">
        <v>22</v>
      </c>
      <c r="C194" t="s">
        <v>23</v>
      </c>
      <c r="D194" t="s">
        <v>24</v>
      </c>
      <c r="E194">
        <v>2</v>
      </c>
      <c r="F194">
        <v>28.44</v>
      </c>
      <c r="G194">
        <v>2.56</v>
      </c>
    </row>
    <row r="195" spans="1:7" x14ac:dyDescent="0.55000000000000004">
      <c r="A195" t="s">
        <v>11</v>
      </c>
      <c r="B195" t="s">
        <v>22</v>
      </c>
      <c r="C195" t="s">
        <v>23</v>
      </c>
      <c r="D195" t="s">
        <v>24</v>
      </c>
      <c r="E195">
        <v>2</v>
      </c>
      <c r="F195">
        <v>15.48</v>
      </c>
      <c r="G195">
        <v>2.02</v>
      </c>
    </row>
    <row r="196" spans="1:7" x14ac:dyDescent="0.55000000000000004">
      <c r="A196" t="s">
        <v>11</v>
      </c>
      <c r="B196" t="s">
        <v>22</v>
      </c>
      <c r="C196" t="s">
        <v>23</v>
      </c>
      <c r="D196" t="s">
        <v>24</v>
      </c>
      <c r="E196">
        <v>2</v>
      </c>
      <c r="F196">
        <v>16.579999999999998</v>
      </c>
      <c r="G196">
        <v>4</v>
      </c>
    </row>
    <row r="197" spans="1:7" x14ac:dyDescent="0.55000000000000004">
      <c r="A197" t="s">
        <v>11</v>
      </c>
      <c r="B197" t="s">
        <v>8</v>
      </c>
      <c r="C197" t="s">
        <v>23</v>
      </c>
      <c r="D197" t="s">
        <v>24</v>
      </c>
      <c r="E197">
        <v>2</v>
      </c>
      <c r="F197">
        <v>7.56</v>
      </c>
      <c r="G197">
        <v>1.44</v>
      </c>
    </row>
    <row r="198" spans="1:7" x14ac:dyDescent="0.55000000000000004">
      <c r="A198" t="s">
        <v>11</v>
      </c>
      <c r="B198" t="s">
        <v>22</v>
      </c>
      <c r="C198" t="s">
        <v>23</v>
      </c>
      <c r="D198" t="s">
        <v>24</v>
      </c>
      <c r="E198">
        <v>2</v>
      </c>
      <c r="F198">
        <v>10.34</v>
      </c>
      <c r="G198">
        <v>2</v>
      </c>
    </row>
    <row r="199" spans="1:7" x14ac:dyDescent="0.55000000000000004">
      <c r="A199" t="s">
        <v>7</v>
      </c>
      <c r="B199" t="s">
        <v>22</v>
      </c>
      <c r="C199" t="s">
        <v>23</v>
      </c>
      <c r="D199" t="s">
        <v>24</v>
      </c>
      <c r="E199">
        <v>4</v>
      </c>
      <c r="F199">
        <v>43.11</v>
      </c>
      <c r="G199">
        <v>5</v>
      </c>
    </row>
    <row r="200" spans="1:7" x14ac:dyDescent="0.55000000000000004">
      <c r="A200" t="s">
        <v>7</v>
      </c>
      <c r="B200" t="s">
        <v>22</v>
      </c>
      <c r="C200" t="s">
        <v>23</v>
      </c>
      <c r="D200" t="s">
        <v>24</v>
      </c>
      <c r="E200">
        <v>2</v>
      </c>
      <c r="F200">
        <v>13</v>
      </c>
      <c r="G200">
        <v>2</v>
      </c>
    </row>
    <row r="201" spans="1:7" x14ac:dyDescent="0.55000000000000004">
      <c r="A201" t="s">
        <v>11</v>
      </c>
      <c r="B201" t="s">
        <v>22</v>
      </c>
      <c r="C201" t="s">
        <v>23</v>
      </c>
      <c r="D201" t="s">
        <v>24</v>
      </c>
      <c r="E201">
        <v>2</v>
      </c>
      <c r="F201">
        <v>13.51</v>
      </c>
      <c r="G201">
        <v>2</v>
      </c>
    </row>
    <row r="202" spans="1:7" x14ac:dyDescent="0.55000000000000004">
      <c r="A202" t="s">
        <v>11</v>
      </c>
      <c r="B202" t="s">
        <v>22</v>
      </c>
      <c r="C202" t="s">
        <v>23</v>
      </c>
      <c r="D202" t="s">
        <v>24</v>
      </c>
      <c r="E202">
        <v>3</v>
      </c>
      <c r="F202">
        <v>18.71</v>
      </c>
      <c r="G202">
        <v>4</v>
      </c>
    </row>
    <row r="203" spans="1:7" x14ac:dyDescent="0.55000000000000004">
      <c r="A203" t="s">
        <v>7</v>
      </c>
      <c r="B203" t="s">
        <v>22</v>
      </c>
      <c r="C203" t="s">
        <v>23</v>
      </c>
      <c r="D203" t="s">
        <v>24</v>
      </c>
      <c r="E203">
        <v>2</v>
      </c>
      <c r="F203">
        <v>12.74</v>
      </c>
      <c r="G203">
        <v>2.0099999999999998</v>
      </c>
    </row>
    <row r="204" spans="1:7" x14ac:dyDescent="0.55000000000000004">
      <c r="A204" t="s">
        <v>7</v>
      </c>
      <c r="B204" t="s">
        <v>22</v>
      </c>
      <c r="C204" t="s">
        <v>23</v>
      </c>
      <c r="D204" t="s">
        <v>24</v>
      </c>
      <c r="E204">
        <v>2</v>
      </c>
      <c r="F204">
        <v>13</v>
      </c>
      <c r="G204">
        <v>2</v>
      </c>
    </row>
    <row r="205" spans="1:7" x14ac:dyDescent="0.55000000000000004">
      <c r="A205" t="s">
        <v>7</v>
      </c>
      <c r="B205" t="s">
        <v>22</v>
      </c>
      <c r="C205" t="s">
        <v>23</v>
      </c>
      <c r="D205" t="s">
        <v>24</v>
      </c>
      <c r="E205">
        <v>2</v>
      </c>
      <c r="F205">
        <v>16.399999999999999</v>
      </c>
      <c r="G205">
        <v>2.5</v>
      </c>
    </row>
    <row r="206" spans="1:7" x14ac:dyDescent="0.55000000000000004">
      <c r="A206" t="s">
        <v>11</v>
      </c>
      <c r="B206" t="s">
        <v>22</v>
      </c>
      <c r="C206" t="s">
        <v>23</v>
      </c>
      <c r="D206" t="s">
        <v>24</v>
      </c>
      <c r="E206">
        <v>4</v>
      </c>
      <c r="F206">
        <v>20.53</v>
      </c>
      <c r="G206">
        <v>4</v>
      </c>
    </row>
    <row r="207" spans="1:7" x14ac:dyDescent="0.55000000000000004">
      <c r="A207" t="s">
        <v>7</v>
      </c>
      <c r="B207" t="s">
        <v>22</v>
      </c>
      <c r="C207" t="s">
        <v>23</v>
      </c>
      <c r="D207" t="s">
        <v>24</v>
      </c>
      <c r="E207">
        <v>3</v>
      </c>
      <c r="F207">
        <v>16.47</v>
      </c>
      <c r="G207">
        <v>3.23</v>
      </c>
    </row>
    <row r="208" spans="1:7" x14ac:dyDescent="0.55000000000000004">
      <c r="A208" t="s">
        <v>11</v>
      </c>
      <c r="B208" t="s">
        <v>22</v>
      </c>
      <c r="C208" t="s">
        <v>21</v>
      </c>
      <c r="D208" t="s">
        <v>10</v>
      </c>
      <c r="E208">
        <v>3</v>
      </c>
      <c r="F208">
        <v>26.59</v>
      </c>
      <c r="G208">
        <v>3.41</v>
      </c>
    </row>
    <row r="209" spans="1:7" x14ac:dyDescent="0.55000000000000004">
      <c r="A209" t="s">
        <v>11</v>
      </c>
      <c r="B209" t="s">
        <v>22</v>
      </c>
      <c r="C209" t="s">
        <v>21</v>
      </c>
      <c r="D209" t="s">
        <v>10</v>
      </c>
      <c r="E209">
        <v>4</v>
      </c>
      <c r="F209">
        <v>38.729999999999997</v>
      </c>
      <c r="G209">
        <v>3</v>
      </c>
    </row>
    <row r="210" spans="1:7" x14ac:dyDescent="0.55000000000000004">
      <c r="A210" t="s">
        <v>11</v>
      </c>
      <c r="B210" t="s">
        <v>22</v>
      </c>
      <c r="C210" t="s">
        <v>21</v>
      </c>
      <c r="D210" t="s">
        <v>10</v>
      </c>
      <c r="E210">
        <v>2</v>
      </c>
      <c r="F210">
        <v>24.27</v>
      </c>
      <c r="G210">
        <v>2.0299999999999998</v>
      </c>
    </row>
    <row r="211" spans="1:7" x14ac:dyDescent="0.55000000000000004">
      <c r="A211" t="s">
        <v>7</v>
      </c>
      <c r="B211" t="s">
        <v>22</v>
      </c>
      <c r="C211" t="s">
        <v>21</v>
      </c>
      <c r="D211" t="s">
        <v>10</v>
      </c>
      <c r="E211">
        <v>2</v>
      </c>
      <c r="F211">
        <v>12.76</v>
      </c>
      <c r="G211">
        <v>2.23</v>
      </c>
    </row>
    <row r="212" spans="1:7" x14ac:dyDescent="0.55000000000000004">
      <c r="A212" t="s">
        <v>11</v>
      </c>
      <c r="B212" t="s">
        <v>22</v>
      </c>
      <c r="C212" t="s">
        <v>21</v>
      </c>
      <c r="D212" t="s">
        <v>10</v>
      </c>
      <c r="E212">
        <v>3</v>
      </c>
      <c r="F212">
        <v>30.06</v>
      </c>
      <c r="G212">
        <v>2</v>
      </c>
    </row>
    <row r="213" spans="1:7" x14ac:dyDescent="0.55000000000000004">
      <c r="A213" t="s">
        <v>11</v>
      </c>
      <c r="B213" t="s">
        <v>22</v>
      </c>
      <c r="C213" t="s">
        <v>21</v>
      </c>
      <c r="D213" t="s">
        <v>10</v>
      </c>
      <c r="E213">
        <v>4</v>
      </c>
      <c r="F213">
        <v>25.89</v>
      </c>
      <c r="G213">
        <v>5.16</v>
      </c>
    </row>
    <row r="214" spans="1:7" x14ac:dyDescent="0.55000000000000004">
      <c r="A214" t="s">
        <v>11</v>
      </c>
      <c r="B214" t="s">
        <v>8</v>
      </c>
      <c r="C214" t="s">
        <v>21</v>
      </c>
      <c r="D214" t="s">
        <v>10</v>
      </c>
      <c r="E214">
        <v>4</v>
      </c>
      <c r="F214">
        <v>48.33</v>
      </c>
      <c r="G214">
        <v>9</v>
      </c>
    </row>
    <row r="215" spans="1:7" x14ac:dyDescent="0.55000000000000004">
      <c r="A215" t="s">
        <v>7</v>
      </c>
      <c r="B215" t="s">
        <v>22</v>
      </c>
      <c r="C215" t="s">
        <v>21</v>
      </c>
      <c r="D215" t="s">
        <v>10</v>
      </c>
      <c r="E215">
        <v>2</v>
      </c>
      <c r="F215">
        <v>13.27</v>
      </c>
      <c r="G215">
        <v>2.5</v>
      </c>
    </row>
    <row r="216" spans="1:7" x14ac:dyDescent="0.55000000000000004">
      <c r="A216" t="s">
        <v>7</v>
      </c>
      <c r="B216" t="s">
        <v>22</v>
      </c>
      <c r="C216" t="s">
        <v>21</v>
      </c>
      <c r="D216" t="s">
        <v>10</v>
      </c>
      <c r="E216">
        <v>3</v>
      </c>
      <c r="F216">
        <v>28.17</v>
      </c>
      <c r="G216">
        <v>6.5</v>
      </c>
    </row>
    <row r="217" spans="1:7" x14ac:dyDescent="0.55000000000000004">
      <c r="A217" t="s">
        <v>7</v>
      </c>
      <c r="B217" t="s">
        <v>22</v>
      </c>
      <c r="C217" t="s">
        <v>21</v>
      </c>
      <c r="D217" t="s">
        <v>10</v>
      </c>
      <c r="E217">
        <v>2</v>
      </c>
      <c r="F217">
        <v>12.9</v>
      </c>
      <c r="G217">
        <v>1.1000000000000001</v>
      </c>
    </row>
    <row r="218" spans="1:7" x14ac:dyDescent="0.55000000000000004">
      <c r="A218" t="s">
        <v>11</v>
      </c>
      <c r="B218" t="s">
        <v>22</v>
      </c>
      <c r="C218" t="s">
        <v>21</v>
      </c>
      <c r="D218" t="s">
        <v>10</v>
      </c>
      <c r="E218">
        <v>5</v>
      </c>
      <c r="F218">
        <v>28.15</v>
      </c>
      <c r="G218">
        <v>3</v>
      </c>
    </row>
    <row r="219" spans="1:7" x14ac:dyDescent="0.55000000000000004">
      <c r="A219" t="s">
        <v>11</v>
      </c>
      <c r="B219" t="s">
        <v>22</v>
      </c>
      <c r="C219" t="s">
        <v>21</v>
      </c>
      <c r="D219" t="s">
        <v>10</v>
      </c>
      <c r="E219">
        <v>2</v>
      </c>
      <c r="F219">
        <v>11.59</v>
      </c>
      <c r="G219">
        <v>1.5</v>
      </c>
    </row>
    <row r="220" spans="1:7" x14ac:dyDescent="0.55000000000000004">
      <c r="A220" t="s">
        <v>11</v>
      </c>
      <c r="B220" t="s">
        <v>22</v>
      </c>
      <c r="C220" t="s">
        <v>21</v>
      </c>
      <c r="D220" t="s">
        <v>10</v>
      </c>
      <c r="E220">
        <v>2</v>
      </c>
      <c r="F220">
        <v>7.74</v>
      </c>
      <c r="G220">
        <v>1.44</v>
      </c>
    </row>
    <row r="221" spans="1:7" x14ac:dyDescent="0.55000000000000004">
      <c r="A221" t="s">
        <v>7</v>
      </c>
      <c r="B221" t="s">
        <v>22</v>
      </c>
      <c r="C221" t="s">
        <v>21</v>
      </c>
      <c r="D221" t="s">
        <v>10</v>
      </c>
      <c r="E221">
        <v>4</v>
      </c>
      <c r="F221">
        <v>30.14</v>
      </c>
      <c r="G221">
        <v>3.09</v>
      </c>
    </row>
    <row r="222" spans="1:7" x14ac:dyDescent="0.55000000000000004">
      <c r="A222" t="s">
        <v>11</v>
      </c>
      <c r="B222" t="s">
        <v>22</v>
      </c>
      <c r="C222" t="s">
        <v>25</v>
      </c>
      <c r="D222" t="s">
        <v>24</v>
      </c>
      <c r="E222">
        <v>2</v>
      </c>
      <c r="F222">
        <v>12.16</v>
      </c>
      <c r="G222">
        <v>2.2000000000000002</v>
      </c>
    </row>
    <row r="223" spans="1:7" x14ac:dyDescent="0.55000000000000004">
      <c r="A223" t="s">
        <v>7</v>
      </c>
      <c r="B223" t="s">
        <v>22</v>
      </c>
      <c r="C223" t="s">
        <v>25</v>
      </c>
      <c r="D223" t="s">
        <v>24</v>
      </c>
      <c r="E223">
        <v>2</v>
      </c>
      <c r="F223">
        <v>13.42</v>
      </c>
      <c r="G223">
        <v>3.48</v>
      </c>
    </row>
    <row r="224" spans="1:7" x14ac:dyDescent="0.55000000000000004">
      <c r="A224" t="s">
        <v>11</v>
      </c>
      <c r="B224" t="s">
        <v>22</v>
      </c>
      <c r="C224" t="s">
        <v>25</v>
      </c>
      <c r="D224" t="s">
        <v>24</v>
      </c>
      <c r="E224">
        <v>1</v>
      </c>
      <c r="F224">
        <v>8.58</v>
      </c>
      <c r="G224">
        <v>1.92</v>
      </c>
    </row>
    <row r="225" spans="1:7" x14ac:dyDescent="0.55000000000000004">
      <c r="A225" t="s">
        <v>7</v>
      </c>
      <c r="B225" t="s">
        <v>8</v>
      </c>
      <c r="C225" t="s">
        <v>25</v>
      </c>
      <c r="D225" t="s">
        <v>24</v>
      </c>
      <c r="E225">
        <v>3</v>
      </c>
      <c r="F225">
        <v>15.98</v>
      </c>
      <c r="G225">
        <v>3</v>
      </c>
    </row>
    <row r="226" spans="1:7" x14ac:dyDescent="0.55000000000000004">
      <c r="A226" t="s">
        <v>11</v>
      </c>
      <c r="B226" t="s">
        <v>22</v>
      </c>
      <c r="C226" t="s">
        <v>25</v>
      </c>
      <c r="D226" t="s">
        <v>24</v>
      </c>
      <c r="E226">
        <v>2</v>
      </c>
      <c r="F226">
        <v>13.42</v>
      </c>
      <c r="G226">
        <v>1.58</v>
      </c>
    </row>
    <row r="227" spans="1:7" x14ac:dyDescent="0.55000000000000004">
      <c r="A227" t="s">
        <v>7</v>
      </c>
      <c r="B227" t="s">
        <v>22</v>
      </c>
      <c r="C227" t="s">
        <v>25</v>
      </c>
      <c r="D227" t="s">
        <v>24</v>
      </c>
      <c r="E227">
        <v>2</v>
      </c>
      <c r="F227">
        <v>16.27</v>
      </c>
      <c r="G227">
        <v>2.5</v>
      </c>
    </row>
    <row r="228" spans="1:7" x14ac:dyDescent="0.55000000000000004">
      <c r="A228" t="s">
        <v>7</v>
      </c>
      <c r="B228" t="s">
        <v>22</v>
      </c>
      <c r="C228" t="s">
        <v>25</v>
      </c>
      <c r="D228" t="s">
        <v>24</v>
      </c>
      <c r="E228">
        <v>2</v>
      </c>
      <c r="F228">
        <v>10.09</v>
      </c>
      <c r="G228">
        <v>2</v>
      </c>
    </row>
    <row r="229" spans="1:7" x14ac:dyDescent="0.55000000000000004">
      <c r="A229" t="s">
        <v>11</v>
      </c>
      <c r="B229" t="s">
        <v>8</v>
      </c>
      <c r="C229" t="s">
        <v>21</v>
      </c>
      <c r="D229" t="s">
        <v>10</v>
      </c>
      <c r="E229">
        <v>4</v>
      </c>
      <c r="F229">
        <v>20.45</v>
      </c>
      <c r="G229">
        <v>3</v>
      </c>
    </row>
    <row r="230" spans="1:7" x14ac:dyDescent="0.55000000000000004">
      <c r="A230" t="s">
        <v>11</v>
      </c>
      <c r="B230" t="s">
        <v>8</v>
      </c>
      <c r="C230" t="s">
        <v>21</v>
      </c>
      <c r="D230" t="s">
        <v>10</v>
      </c>
      <c r="E230">
        <v>2</v>
      </c>
      <c r="F230">
        <v>13.28</v>
      </c>
      <c r="G230">
        <v>2.72</v>
      </c>
    </row>
    <row r="231" spans="1:7" x14ac:dyDescent="0.55000000000000004">
      <c r="A231" t="s">
        <v>7</v>
      </c>
      <c r="B231" t="s">
        <v>22</v>
      </c>
      <c r="C231" t="s">
        <v>21</v>
      </c>
      <c r="D231" t="s">
        <v>10</v>
      </c>
      <c r="E231">
        <v>2</v>
      </c>
      <c r="F231">
        <v>22.12</v>
      </c>
      <c r="G231">
        <v>2.88</v>
      </c>
    </row>
    <row r="232" spans="1:7" x14ac:dyDescent="0.55000000000000004">
      <c r="A232" t="s">
        <v>11</v>
      </c>
      <c r="B232" t="s">
        <v>22</v>
      </c>
      <c r="C232" t="s">
        <v>21</v>
      </c>
      <c r="D232" t="s">
        <v>10</v>
      </c>
      <c r="E232">
        <v>4</v>
      </c>
      <c r="F232">
        <v>24.01</v>
      </c>
      <c r="G232">
        <v>2</v>
      </c>
    </row>
    <row r="233" spans="1:7" x14ac:dyDescent="0.55000000000000004">
      <c r="A233" t="s">
        <v>11</v>
      </c>
      <c r="B233" t="s">
        <v>22</v>
      </c>
      <c r="C233" t="s">
        <v>21</v>
      </c>
      <c r="D233" t="s">
        <v>10</v>
      </c>
      <c r="E233">
        <v>3</v>
      </c>
      <c r="F233">
        <v>15.69</v>
      </c>
      <c r="G233">
        <v>3</v>
      </c>
    </row>
    <row r="234" spans="1:7" x14ac:dyDescent="0.55000000000000004">
      <c r="A234" t="s">
        <v>11</v>
      </c>
      <c r="B234" t="s">
        <v>8</v>
      </c>
      <c r="C234" t="s">
        <v>21</v>
      </c>
      <c r="D234" t="s">
        <v>10</v>
      </c>
      <c r="E234">
        <v>2</v>
      </c>
      <c r="F234">
        <v>11.61</v>
      </c>
      <c r="G234">
        <v>3.39</v>
      </c>
    </row>
    <row r="235" spans="1:7" x14ac:dyDescent="0.55000000000000004">
      <c r="A235" t="s">
        <v>11</v>
      </c>
      <c r="B235" t="s">
        <v>8</v>
      </c>
      <c r="C235" t="s">
        <v>21</v>
      </c>
      <c r="D235" t="s">
        <v>10</v>
      </c>
      <c r="E235">
        <v>2</v>
      </c>
      <c r="F235">
        <v>10.77</v>
      </c>
      <c r="G235">
        <v>1.47</v>
      </c>
    </row>
    <row r="236" spans="1:7" x14ac:dyDescent="0.55000000000000004">
      <c r="A236" t="s">
        <v>11</v>
      </c>
      <c r="B236" t="s">
        <v>22</v>
      </c>
      <c r="C236" t="s">
        <v>21</v>
      </c>
      <c r="D236" t="s">
        <v>10</v>
      </c>
      <c r="E236">
        <v>2</v>
      </c>
      <c r="F236">
        <v>15.53</v>
      </c>
      <c r="G236">
        <v>3</v>
      </c>
    </row>
    <row r="237" spans="1:7" x14ac:dyDescent="0.55000000000000004">
      <c r="A237" t="s">
        <v>11</v>
      </c>
      <c r="B237" t="s">
        <v>8</v>
      </c>
      <c r="C237" t="s">
        <v>21</v>
      </c>
      <c r="D237" t="s">
        <v>10</v>
      </c>
      <c r="E237">
        <v>2</v>
      </c>
      <c r="F237">
        <v>10.07</v>
      </c>
      <c r="G237">
        <v>1.25</v>
      </c>
    </row>
    <row r="238" spans="1:7" x14ac:dyDescent="0.55000000000000004">
      <c r="A238" t="s">
        <v>11</v>
      </c>
      <c r="B238" t="s">
        <v>22</v>
      </c>
      <c r="C238" t="s">
        <v>21</v>
      </c>
      <c r="D238" t="s">
        <v>10</v>
      </c>
      <c r="E238">
        <v>2</v>
      </c>
      <c r="F238">
        <v>12.6</v>
      </c>
      <c r="G238">
        <v>1</v>
      </c>
    </row>
    <row r="239" spans="1:7" x14ac:dyDescent="0.55000000000000004">
      <c r="A239" t="s">
        <v>11</v>
      </c>
      <c r="B239" t="s">
        <v>22</v>
      </c>
      <c r="C239" t="s">
        <v>21</v>
      </c>
      <c r="D239" t="s">
        <v>10</v>
      </c>
      <c r="E239">
        <v>2</v>
      </c>
      <c r="F239">
        <v>32.83</v>
      </c>
      <c r="G239">
        <v>1.17</v>
      </c>
    </row>
    <row r="240" spans="1:7" x14ac:dyDescent="0.55000000000000004">
      <c r="A240" t="s">
        <v>7</v>
      </c>
      <c r="B240" t="s">
        <v>8</v>
      </c>
      <c r="C240" t="s">
        <v>21</v>
      </c>
      <c r="D240" t="s">
        <v>10</v>
      </c>
      <c r="E240">
        <v>3</v>
      </c>
      <c r="F240">
        <v>35.83</v>
      </c>
      <c r="G240">
        <v>4.67</v>
      </c>
    </row>
    <row r="241" spans="1:7" x14ac:dyDescent="0.55000000000000004">
      <c r="A241" t="s">
        <v>11</v>
      </c>
      <c r="B241" t="s">
        <v>8</v>
      </c>
      <c r="C241" t="s">
        <v>21</v>
      </c>
      <c r="D241" t="s">
        <v>10</v>
      </c>
      <c r="E241">
        <v>3</v>
      </c>
      <c r="F241">
        <v>29.03</v>
      </c>
      <c r="G241">
        <v>5.92</v>
      </c>
    </row>
    <row r="242" spans="1:7" x14ac:dyDescent="0.55000000000000004">
      <c r="A242" t="s">
        <v>7</v>
      </c>
      <c r="B242" t="s">
        <v>22</v>
      </c>
      <c r="C242" t="s">
        <v>21</v>
      </c>
      <c r="D242" t="s">
        <v>10</v>
      </c>
      <c r="E242">
        <v>2</v>
      </c>
      <c r="F242">
        <v>27.18</v>
      </c>
      <c r="G242">
        <v>2</v>
      </c>
    </row>
    <row r="243" spans="1:7" x14ac:dyDescent="0.55000000000000004">
      <c r="A243" t="s">
        <v>11</v>
      </c>
      <c r="B243" t="s">
        <v>22</v>
      </c>
      <c r="C243" t="s">
        <v>21</v>
      </c>
      <c r="D243" t="s">
        <v>10</v>
      </c>
      <c r="E243">
        <v>2</v>
      </c>
      <c r="F243">
        <v>22.67</v>
      </c>
      <c r="G243">
        <v>2</v>
      </c>
    </row>
    <row r="244" spans="1:7" x14ac:dyDescent="0.55000000000000004">
      <c r="A244" t="s">
        <v>11</v>
      </c>
      <c r="B244" t="s">
        <v>8</v>
      </c>
      <c r="C244" t="s">
        <v>21</v>
      </c>
      <c r="D244" t="s">
        <v>10</v>
      </c>
      <c r="E244">
        <v>2</v>
      </c>
      <c r="F244">
        <v>17.82</v>
      </c>
      <c r="G244">
        <v>1.75</v>
      </c>
    </row>
    <row r="245" spans="1:7" x14ac:dyDescent="0.55000000000000004">
      <c r="A245" t="s">
        <v>7</v>
      </c>
      <c r="B245" t="s">
        <v>8</v>
      </c>
      <c r="C245" t="s">
        <v>23</v>
      </c>
      <c r="D245" t="s">
        <v>10</v>
      </c>
      <c r="E245">
        <v>2</v>
      </c>
      <c r="F245">
        <v>18.78</v>
      </c>
      <c r="G24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C001-F46D-4B24-95DC-3CE92C25B2D6}">
  <dimension ref="A1:P245"/>
  <sheetViews>
    <sheetView workbookViewId="0">
      <selection activeCell="H2" sqref="H2"/>
    </sheetView>
  </sheetViews>
  <sheetFormatPr defaultColWidth="13.41796875" defaultRowHeight="14.4" x14ac:dyDescent="0.55000000000000004"/>
  <cols>
    <col min="5" max="5" width="22.5234375" customWidth="1"/>
    <col min="14" max="14" width="53.578125" customWidth="1"/>
  </cols>
  <sheetData>
    <row r="1" spans="1:16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55</v>
      </c>
      <c r="F1" s="5" t="s">
        <v>27</v>
      </c>
      <c r="G1" s="5" t="s">
        <v>28</v>
      </c>
      <c r="H1" s="5" t="s">
        <v>29</v>
      </c>
      <c r="I1" s="5" t="s">
        <v>4</v>
      </c>
      <c r="J1" s="5" t="s">
        <v>5</v>
      </c>
      <c r="K1" s="5" t="s">
        <v>6</v>
      </c>
      <c r="M1" s="32" t="s">
        <v>84</v>
      </c>
    </row>
    <row r="2" spans="1:16" x14ac:dyDescent="0.55000000000000004">
      <c r="A2" t="s">
        <v>7</v>
      </c>
      <c r="B2" t="s">
        <v>8</v>
      </c>
      <c r="C2" t="s">
        <v>9</v>
      </c>
      <c r="D2" t="s">
        <v>10</v>
      </c>
      <c r="E2" cm="1">
        <f t="array" ref="E2">_xlfn.IFS(A2="Male",0,A2="Female",1)</f>
        <v>1</v>
      </c>
      <c r="F2" cm="1">
        <f t="array" ref="F2">_xlfn.IFS(B2="No",1, B2="Yes",0)</f>
        <v>1</v>
      </c>
      <c r="G2" cm="1">
        <f t="array" ref="G2">_xlfn.IFS(C2="Thur",1,C2="Fri",2,C2="Sat",3,C2="Sun",4)</f>
        <v>4</v>
      </c>
      <c r="H2" cm="1">
        <f t="array" ref="H2">_xlfn.IFS(D2="Lunch",0,D2="Dinner",1)</f>
        <v>1</v>
      </c>
      <c r="I2">
        <v>2</v>
      </c>
      <c r="J2">
        <v>16.989999999999998</v>
      </c>
      <c r="K2">
        <v>1.01</v>
      </c>
      <c r="M2" s="1" t="s">
        <v>12</v>
      </c>
      <c r="N2" s="1" t="s">
        <v>13</v>
      </c>
      <c r="O2" s="10"/>
      <c r="P2" s="10"/>
    </row>
    <row r="3" spans="1:16" x14ac:dyDescent="0.55000000000000004">
      <c r="A3" t="s">
        <v>11</v>
      </c>
      <c r="B3" t="s">
        <v>8</v>
      </c>
      <c r="C3" t="s">
        <v>9</v>
      </c>
      <c r="D3" t="s">
        <v>10</v>
      </c>
      <c r="E3" cm="1">
        <f t="array" ref="E3">_xlfn.IFS(A3="Male",0,A3="Female",1)</f>
        <v>0</v>
      </c>
      <c r="F3" cm="1">
        <f t="array" ref="F3">_xlfn.IFS(B3="No",1, B3="Yes",0)</f>
        <v>1</v>
      </c>
      <c r="G3" cm="1">
        <f t="array" ref="G3">_xlfn.IFS(C3="Thur",1,C3="Fri",2,C3="Sat",3,C3="Sun",4)</f>
        <v>4</v>
      </c>
      <c r="H3" cm="1">
        <f t="array" ref="H3">_xlfn.IFS(D3="Lunch",0,D3="Dinner",1)</f>
        <v>1</v>
      </c>
      <c r="I3">
        <v>3</v>
      </c>
      <c r="J3">
        <v>10.34</v>
      </c>
      <c r="K3">
        <v>1.66</v>
      </c>
      <c r="M3" s="1" t="s">
        <v>1</v>
      </c>
      <c r="N3" s="1" t="s">
        <v>14</v>
      </c>
      <c r="O3" s="10"/>
      <c r="P3" s="10"/>
    </row>
    <row r="4" spans="1:16" x14ac:dyDescent="0.55000000000000004">
      <c r="A4" t="s">
        <v>11</v>
      </c>
      <c r="B4" t="s">
        <v>8</v>
      </c>
      <c r="C4" t="s">
        <v>9</v>
      </c>
      <c r="D4" t="s">
        <v>10</v>
      </c>
      <c r="E4" cm="1">
        <f t="array" ref="E4">_xlfn.IFS(A4="Male",0,A4="Female",1)</f>
        <v>0</v>
      </c>
      <c r="F4" cm="1">
        <f t="array" ref="F4">_xlfn.IFS(B4="No",1, B4="Yes",0)</f>
        <v>1</v>
      </c>
      <c r="G4" cm="1">
        <f t="array" ref="G4">_xlfn.IFS(C4="Thur",1,C4="Fri",2,C4="Sat",3,C4="Sun",4)</f>
        <v>4</v>
      </c>
      <c r="H4" cm="1">
        <f t="array" ref="H4">_xlfn.IFS(D4="Lunch",0,D4="Dinner",1)</f>
        <v>1</v>
      </c>
      <c r="I4">
        <v>3</v>
      </c>
      <c r="J4">
        <v>21.01</v>
      </c>
      <c r="K4">
        <v>3.5</v>
      </c>
      <c r="M4" s="1" t="s">
        <v>2</v>
      </c>
      <c r="N4" s="1" t="s">
        <v>15</v>
      </c>
      <c r="O4" s="10"/>
      <c r="P4" s="10"/>
    </row>
    <row r="5" spans="1:16" x14ac:dyDescent="0.55000000000000004">
      <c r="A5" t="s">
        <v>11</v>
      </c>
      <c r="B5" t="s">
        <v>8</v>
      </c>
      <c r="C5" t="s">
        <v>9</v>
      </c>
      <c r="D5" t="s">
        <v>10</v>
      </c>
      <c r="E5" cm="1">
        <f t="array" ref="E5">_xlfn.IFS(A5="Male",0,A5="Female",1)</f>
        <v>0</v>
      </c>
      <c r="F5" cm="1">
        <f t="array" ref="F5">_xlfn.IFS(B5="No",1, B5="Yes",0)</f>
        <v>1</v>
      </c>
      <c r="G5" cm="1">
        <f t="array" ref="G5">_xlfn.IFS(C5="Thur",1,C5="Fri",2,C5="Sat",3,C5="Sun",4)</f>
        <v>4</v>
      </c>
      <c r="H5" cm="1">
        <f t="array" ref="H5">_xlfn.IFS(D5="Lunch",0,D5="Dinner",1)</f>
        <v>1</v>
      </c>
      <c r="I5">
        <v>2</v>
      </c>
      <c r="J5">
        <v>23.68</v>
      </c>
      <c r="K5">
        <v>3.31</v>
      </c>
      <c r="M5" s="1" t="s">
        <v>3</v>
      </c>
      <c r="N5" s="1" t="s">
        <v>16</v>
      </c>
      <c r="O5" s="10"/>
      <c r="P5" s="10"/>
    </row>
    <row r="6" spans="1:16" x14ac:dyDescent="0.55000000000000004">
      <c r="A6" t="s">
        <v>7</v>
      </c>
      <c r="B6" t="s">
        <v>8</v>
      </c>
      <c r="C6" t="s">
        <v>9</v>
      </c>
      <c r="D6" t="s">
        <v>10</v>
      </c>
      <c r="E6" cm="1">
        <f t="array" ref="E6">_xlfn.IFS(A6="Male",0,A6="Female",1)</f>
        <v>1</v>
      </c>
      <c r="F6" cm="1">
        <f t="array" ref="F6">_xlfn.IFS(B6="No",1, B6="Yes",0)</f>
        <v>1</v>
      </c>
      <c r="G6" cm="1">
        <f t="array" ref="G6">_xlfn.IFS(C6="Thur",1,C6="Fri",2,C6="Sat",3,C6="Sun",4)</f>
        <v>4</v>
      </c>
      <c r="H6" cm="1">
        <f t="array" ref="H6">_xlfn.IFS(D6="Lunch",0,D6="Dinner",1)</f>
        <v>1</v>
      </c>
      <c r="I6">
        <v>4</v>
      </c>
      <c r="J6">
        <v>24.59</v>
      </c>
      <c r="K6">
        <v>3.61</v>
      </c>
      <c r="M6" s="1" t="s">
        <v>4</v>
      </c>
      <c r="N6" s="1" t="s">
        <v>17</v>
      </c>
      <c r="O6" s="10"/>
      <c r="P6" s="10"/>
    </row>
    <row r="7" spans="1:16" x14ac:dyDescent="0.55000000000000004">
      <c r="A7" t="s">
        <v>11</v>
      </c>
      <c r="B7" t="s">
        <v>8</v>
      </c>
      <c r="C7" t="s">
        <v>9</v>
      </c>
      <c r="D7" t="s">
        <v>10</v>
      </c>
      <c r="E7" cm="1">
        <f t="array" ref="E7">_xlfn.IFS(A7="Male",0,A7="Female",1)</f>
        <v>0</v>
      </c>
      <c r="F7" cm="1">
        <f t="array" ref="F7">_xlfn.IFS(B7="No",1, B7="Yes",0)</f>
        <v>1</v>
      </c>
      <c r="G7" cm="1">
        <f t="array" ref="G7">_xlfn.IFS(C7="Thur",1,C7="Fri",2,C7="Sat",3,C7="Sun",4)</f>
        <v>4</v>
      </c>
      <c r="H7" cm="1">
        <f t="array" ref="H7">_xlfn.IFS(D7="Lunch",0,D7="Dinner",1)</f>
        <v>1</v>
      </c>
      <c r="I7">
        <v>4</v>
      </c>
      <c r="J7">
        <v>25.29</v>
      </c>
      <c r="K7">
        <v>4.71</v>
      </c>
      <c r="M7" s="1" t="s">
        <v>18</v>
      </c>
      <c r="N7" s="1" t="s">
        <v>19</v>
      </c>
      <c r="O7" s="10"/>
      <c r="P7" s="10"/>
    </row>
    <row r="8" spans="1:16" x14ac:dyDescent="0.55000000000000004">
      <c r="A8" t="s">
        <v>11</v>
      </c>
      <c r="B8" t="s">
        <v>8</v>
      </c>
      <c r="C8" t="s">
        <v>9</v>
      </c>
      <c r="D8" t="s">
        <v>10</v>
      </c>
      <c r="E8" cm="1">
        <f t="array" ref="E8">_xlfn.IFS(A8="Male",0,A8="Female",1)</f>
        <v>0</v>
      </c>
      <c r="F8" cm="1">
        <f t="array" ref="F8">_xlfn.IFS(B8="No",1, B8="Yes",0)</f>
        <v>1</v>
      </c>
      <c r="G8" cm="1">
        <f t="array" ref="G8">_xlfn.IFS(C8="Thur",1,C8="Fri",2,C8="Sat",3,C8="Sun",4)</f>
        <v>4</v>
      </c>
      <c r="H8" cm="1">
        <f t="array" ref="H8">_xlfn.IFS(D8="Lunch",0,D8="Dinner",1)</f>
        <v>1</v>
      </c>
      <c r="I8">
        <v>2</v>
      </c>
      <c r="J8">
        <v>8.77</v>
      </c>
      <c r="K8">
        <v>2</v>
      </c>
      <c r="M8" s="1" t="s">
        <v>6</v>
      </c>
      <c r="N8" s="1" t="s">
        <v>20</v>
      </c>
      <c r="O8" s="10"/>
      <c r="P8" s="10"/>
    </row>
    <row r="9" spans="1:16" ht="17.100000000000001" x14ac:dyDescent="0.8">
      <c r="A9" t="s">
        <v>11</v>
      </c>
      <c r="B9" t="s">
        <v>8</v>
      </c>
      <c r="C9" t="s">
        <v>9</v>
      </c>
      <c r="D9" t="s">
        <v>10</v>
      </c>
      <c r="E9" cm="1">
        <f t="array" ref="E9">_xlfn.IFS(A9="Male",0,A9="Female",1)</f>
        <v>0</v>
      </c>
      <c r="F9" cm="1">
        <f t="array" ref="F9">_xlfn.IFS(B9="No",1, B9="Yes",0)</f>
        <v>1</v>
      </c>
      <c r="G9" cm="1">
        <f t="array" ref="G9">_xlfn.IFS(C9="Thur",1,C9="Fri",2,C9="Sat",3,C9="Sun",4)</f>
        <v>4</v>
      </c>
      <c r="H9" cm="1">
        <f t="array" ref="H9">_xlfn.IFS(D9="Lunch",0,D9="Dinner",1)</f>
        <v>1</v>
      </c>
      <c r="I9">
        <v>4</v>
      </c>
      <c r="J9">
        <v>26.88</v>
      </c>
      <c r="K9">
        <v>3.12</v>
      </c>
      <c r="M9" t="s">
        <v>30</v>
      </c>
    </row>
    <row r="10" spans="1:16" x14ac:dyDescent="0.55000000000000004">
      <c r="A10" t="s">
        <v>11</v>
      </c>
      <c r="B10" t="s">
        <v>8</v>
      </c>
      <c r="C10" t="s">
        <v>9</v>
      </c>
      <c r="D10" t="s">
        <v>10</v>
      </c>
      <c r="E10" cm="1">
        <f t="array" ref="E10">_xlfn.IFS(A10="Male",0,A10="Female",1)</f>
        <v>0</v>
      </c>
      <c r="F10" cm="1">
        <f t="array" ref="F10">_xlfn.IFS(B10="No",1, B10="Yes",0)</f>
        <v>1</v>
      </c>
      <c r="G10" cm="1">
        <f t="array" ref="G10">_xlfn.IFS(C10="Thur",1,C10="Fri",2,C10="Sat",3,C10="Sun",4)</f>
        <v>4</v>
      </c>
      <c r="H10" cm="1">
        <f t="array" ref="H10">_xlfn.IFS(D10="Lunch",0,D10="Dinner",1)</f>
        <v>1</v>
      </c>
      <c r="I10">
        <v>2</v>
      </c>
      <c r="J10">
        <v>15.04</v>
      </c>
      <c r="K10">
        <v>1.96</v>
      </c>
    </row>
    <row r="11" spans="1:16" ht="15.6" x14ac:dyDescent="0.6">
      <c r="A11" t="s">
        <v>11</v>
      </c>
      <c r="B11" t="s">
        <v>8</v>
      </c>
      <c r="C11" t="s">
        <v>9</v>
      </c>
      <c r="D11" t="s">
        <v>10</v>
      </c>
      <c r="E11" cm="1">
        <f t="array" ref="E11">_xlfn.IFS(A11="Male",0,A11="Female",1)</f>
        <v>0</v>
      </c>
      <c r="F11" cm="1">
        <f t="array" ref="F11">_xlfn.IFS(B11="No",1, B11="Yes",0)</f>
        <v>1</v>
      </c>
      <c r="G11" cm="1">
        <f t="array" ref="G11">_xlfn.IFS(C11="Thur",1,C11="Fri",2,C11="Sat",3,C11="Sun",4)</f>
        <v>4</v>
      </c>
      <c r="H11" cm="1">
        <f t="array" ref="H11">_xlfn.IFS(D11="Lunch",0,D11="Dinner",1)</f>
        <v>1</v>
      </c>
      <c r="I11">
        <v>2</v>
      </c>
      <c r="J11">
        <v>14.78</v>
      </c>
      <c r="K11">
        <v>3.23</v>
      </c>
      <c r="M11" s="17" t="s">
        <v>56</v>
      </c>
      <c r="N11" s="17" t="s">
        <v>57</v>
      </c>
    </row>
    <row r="12" spans="1:16" ht="15.6" x14ac:dyDescent="0.6">
      <c r="A12" t="s">
        <v>11</v>
      </c>
      <c r="B12" t="s">
        <v>8</v>
      </c>
      <c r="C12" t="s">
        <v>9</v>
      </c>
      <c r="D12" t="s">
        <v>10</v>
      </c>
      <c r="E12" cm="1">
        <f t="array" ref="E12">_xlfn.IFS(A12="Male",0,A12="Female",1)</f>
        <v>0</v>
      </c>
      <c r="F12" cm="1">
        <f t="array" ref="F12">_xlfn.IFS(B12="No",1, B12="Yes",0)</f>
        <v>1</v>
      </c>
      <c r="G12" cm="1">
        <f t="array" ref="G12">_xlfn.IFS(C12="Thur",1,C12="Fri",2,C12="Sat",3,C12="Sun",4)</f>
        <v>4</v>
      </c>
      <c r="H12" cm="1">
        <f t="array" ref="H12">_xlfn.IFS(D12="Lunch",0,D12="Dinner",1)</f>
        <v>1</v>
      </c>
      <c r="I12">
        <v>2</v>
      </c>
      <c r="J12">
        <v>10.27</v>
      </c>
      <c r="K12">
        <v>1.71</v>
      </c>
      <c r="M12" s="17" t="s">
        <v>11</v>
      </c>
      <c r="N12" s="14">
        <v>0</v>
      </c>
      <c r="P12" s="7"/>
    </row>
    <row r="13" spans="1:16" ht="15.6" x14ac:dyDescent="0.6">
      <c r="A13" t="s">
        <v>7</v>
      </c>
      <c r="B13" t="s">
        <v>8</v>
      </c>
      <c r="C13" t="s">
        <v>9</v>
      </c>
      <c r="D13" t="s">
        <v>10</v>
      </c>
      <c r="E13" cm="1">
        <f t="array" ref="E13">_xlfn.IFS(A13="Male",0,A13="Female",1)</f>
        <v>1</v>
      </c>
      <c r="F13" cm="1">
        <f t="array" ref="F13">_xlfn.IFS(B13="No",1, B13="Yes",0)</f>
        <v>1</v>
      </c>
      <c r="G13" cm="1">
        <f t="array" ref="G13">_xlfn.IFS(C13="Thur",1,C13="Fri",2,C13="Sat",3,C13="Sun",4)</f>
        <v>4</v>
      </c>
      <c r="H13" cm="1">
        <f t="array" ref="H13">_xlfn.IFS(D13="Lunch",0,D13="Dinner",1)</f>
        <v>1</v>
      </c>
      <c r="I13">
        <v>4</v>
      </c>
      <c r="J13">
        <v>35.26</v>
      </c>
      <c r="K13">
        <v>5</v>
      </c>
      <c r="M13" s="17" t="s">
        <v>7</v>
      </c>
      <c r="N13" s="14">
        <v>1</v>
      </c>
    </row>
    <row r="14" spans="1:16" x14ac:dyDescent="0.55000000000000004">
      <c r="A14" t="s">
        <v>11</v>
      </c>
      <c r="B14" t="s">
        <v>8</v>
      </c>
      <c r="C14" t="s">
        <v>9</v>
      </c>
      <c r="D14" t="s">
        <v>10</v>
      </c>
      <c r="E14" cm="1">
        <f t="array" ref="E14">_xlfn.IFS(A14="Male",0,A14="Female",1)</f>
        <v>0</v>
      </c>
      <c r="F14" cm="1">
        <f t="array" ref="F14">_xlfn.IFS(B14="No",1, B14="Yes",0)</f>
        <v>1</v>
      </c>
      <c r="G14" cm="1">
        <f t="array" ref="G14">_xlfn.IFS(C14="Thur",1,C14="Fri",2,C14="Sat",3,C14="Sun",4)</f>
        <v>4</v>
      </c>
      <c r="H14" cm="1">
        <f t="array" ref="H14">_xlfn.IFS(D14="Lunch",0,D14="Dinner",1)</f>
        <v>1</v>
      </c>
      <c r="I14">
        <v>2</v>
      </c>
      <c r="J14">
        <v>15.42</v>
      </c>
      <c r="K14">
        <v>1.57</v>
      </c>
    </row>
    <row r="15" spans="1:16" ht="15.6" x14ac:dyDescent="0.6">
      <c r="A15" t="s">
        <v>11</v>
      </c>
      <c r="B15" t="s">
        <v>8</v>
      </c>
      <c r="C15" t="s">
        <v>9</v>
      </c>
      <c r="D15" t="s">
        <v>10</v>
      </c>
      <c r="E15" cm="1">
        <f t="array" ref="E15">_xlfn.IFS(A15="Male",0,A15="Female",1)</f>
        <v>0</v>
      </c>
      <c r="F15" cm="1">
        <f t="array" ref="F15">_xlfn.IFS(B15="No",1, B15="Yes",0)</f>
        <v>1</v>
      </c>
      <c r="G15" cm="1">
        <f t="array" ref="G15">_xlfn.IFS(C15="Thur",1,C15="Fri",2,C15="Sat",3,C15="Sun",4)</f>
        <v>4</v>
      </c>
      <c r="H15" cm="1">
        <f t="array" ref="H15">_xlfn.IFS(D15="Lunch",0,D15="Dinner",1)</f>
        <v>1</v>
      </c>
      <c r="I15">
        <v>4</v>
      </c>
      <c r="J15">
        <v>18.43</v>
      </c>
      <c r="K15">
        <v>3</v>
      </c>
      <c r="M15" s="18" t="s">
        <v>58</v>
      </c>
      <c r="N15" s="20" t="s">
        <v>57</v>
      </c>
    </row>
    <row r="16" spans="1:16" ht="15.6" x14ac:dyDescent="0.6">
      <c r="A16" t="s">
        <v>7</v>
      </c>
      <c r="B16" t="s">
        <v>8</v>
      </c>
      <c r="C16" t="s">
        <v>9</v>
      </c>
      <c r="D16" t="s">
        <v>10</v>
      </c>
      <c r="E16" cm="1">
        <f t="array" ref="E16">_xlfn.IFS(A16="Male",0,A16="Female",1)</f>
        <v>1</v>
      </c>
      <c r="F16" cm="1">
        <f t="array" ref="F16">_xlfn.IFS(B16="No",1, B16="Yes",0)</f>
        <v>1</v>
      </c>
      <c r="G16" cm="1">
        <f t="array" ref="G16">_xlfn.IFS(C16="Thur",1,C16="Fri",2,C16="Sat",3,C16="Sun",4)</f>
        <v>4</v>
      </c>
      <c r="H16" cm="1">
        <f t="array" ref="H16">_xlfn.IFS(D16="Lunch",0,D16="Dinner",1)</f>
        <v>1</v>
      </c>
      <c r="I16">
        <v>2</v>
      </c>
      <c r="J16">
        <v>14.83</v>
      </c>
      <c r="K16">
        <v>3.02</v>
      </c>
      <c r="M16" s="20" t="s">
        <v>22</v>
      </c>
      <c r="N16" s="13">
        <v>0</v>
      </c>
    </row>
    <row r="17" spans="1:14" ht="15.6" x14ac:dyDescent="0.6">
      <c r="A17" t="s">
        <v>11</v>
      </c>
      <c r="B17" t="s">
        <v>8</v>
      </c>
      <c r="C17" t="s">
        <v>9</v>
      </c>
      <c r="D17" t="s">
        <v>10</v>
      </c>
      <c r="E17" cm="1">
        <f t="array" ref="E17">_xlfn.IFS(A17="Male",0,A17="Female",1)</f>
        <v>0</v>
      </c>
      <c r="F17" cm="1">
        <f t="array" ref="F17">_xlfn.IFS(B17="No",1, B17="Yes",0)</f>
        <v>1</v>
      </c>
      <c r="G17" cm="1">
        <f t="array" ref="G17">_xlfn.IFS(C17="Thur",1,C17="Fri",2,C17="Sat",3,C17="Sun",4)</f>
        <v>4</v>
      </c>
      <c r="H17" cm="1">
        <f t="array" ref="H17">_xlfn.IFS(D17="Lunch",0,D17="Dinner",1)</f>
        <v>1</v>
      </c>
      <c r="I17">
        <v>2</v>
      </c>
      <c r="J17">
        <v>21.58</v>
      </c>
      <c r="K17">
        <v>3.92</v>
      </c>
      <c r="M17" s="20" t="s">
        <v>8</v>
      </c>
      <c r="N17" s="13">
        <v>1</v>
      </c>
    </row>
    <row r="18" spans="1:14" x14ac:dyDescent="0.55000000000000004">
      <c r="A18" t="s">
        <v>7</v>
      </c>
      <c r="B18" t="s">
        <v>8</v>
      </c>
      <c r="C18" t="s">
        <v>9</v>
      </c>
      <c r="D18" t="s">
        <v>10</v>
      </c>
      <c r="E18" cm="1">
        <f t="array" ref="E18">_xlfn.IFS(A18="Male",0,A18="Female",1)</f>
        <v>1</v>
      </c>
      <c r="F18" cm="1">
        <f t="array" ref="F18">_xlfn.IFS(B18="No",1, B18="Yes",0)</f>
        <v>1</v>
      </c>
      <c r="G18" cm="1">
        <f t="array" ref="G18">_xlfn.IFS(C18="Thur",1,C18="Fri",2,C18="Sat",3,C18="Sun",4)</f>
        <v>4</v>
      </c>
      <c r="H18" cm="1">
        <f t="array" ref="H18">_xlfn.IFS(D18="Lunch",0,D18="Dinner",1)</f>
        <v>1</v>
      </c>
      <c r="I18">
        <v>3</v>
      </c>
      <c r="J18">
        <v>10.33</v>
      </c>
      <c r="K18">
        <v>1.67</v>
      </c>
    </row>
    <row r="19" spans="1:14" ht="15.6" x14ac:dyDescent="0.6">
      <c r="A19" t="s">
        <v>11</v>
      </c>
      <c r="B19" t="s">
        <v>8</v>
      </c>
      <c r="C19" t="s">
        <v>9</v>
      </c>
      <c r="D19" t="s">
        <v>10</v>
      </c>
      <c r="E19" cm="1">
        <f t="array" ref="E19">_xlfn.IFS(A19="Male",0,A19="Female",1)</f>
        <v>0</v>
      </c>
      <c r="F19" cm="1">
        <f t="array" ref="F19">_xlfn.IFS(B19="No",1, B19="Yes",0)</f>
        <v>1</v>
      </c>
      <c r="G19" cm="1">
        <f t="array" ref="G19">_xlfn.IFS(C19="Thur",1,C19="Fri",2,C19="Sat",3,C19="Sun",4)</f>
        <v>4</v>
      </c>
      <c r="H19" cm="1">
        <f t="array" ref="H19">_xlfn.IFS(D19="Lunch",0,D19="Dinner",1)</f>
        <v>1</v>
      </c>
      <c r="I19">
        <v>3</v>
      </c>
      <c r="J19">
        <v>16.29</v>
      </c>
      <c r="K19">
        <v>3.71</v>
      </c>
      <c r="M19" s="19" t="s">
        <v>59</v>
      </c>
      <c r="N19" s="20" t="s">
        <v>57</v>
      </c>
    </row>
    <row r="20" spans="1:14" ht="15.6" x14ac:dyDescent="0.6">
      <c r="A20" t="s">
        <v>7</v>
      </c>
      <c r="B20" t="s">
        <v>8</v>
      </c>
      <c r="C20" t="s">
        <v>9</v>
      </c>
      <c r="D20" t="s">
        <v>10</v>
      </c>
      <c r="E20" cm="1">
        <f t="array" ref="E20">_xlfn.IFS(A20="Male",0,A20="Female",1)</f>
        <v>1</v>
      </c>
      <c r="F20" cm="1">
        <f t="array" ref="F20">_xlfn.IFS(B20="No",1, B20="Yes",0)</f>
        <v>1</v>
      </c>
      <c r="G20" cm="1">
        <f t="array" ref="G20">_xlfn.IFS(C20="Thur",1,C20="Fri",2,C20="Sat",3,C20="Sun",4)</f>
        <v>4</v>
      </c>
      <c r="H20" cm="1">
        <f t="array" ref="H20">_xlfn.IFS(D20="Lunch",0,D20="Dinner",1)</f>
        <v>1</v>
      </c>
      <c r="I20">
        <v>3</v>
      </c>
      <c r="J20">
        <v>16.97</v>
      </c>
      <c r="K20">
        <v>3.5</v>
      </c>
      <c r="M20" s="20" t="s">
        <v>23</v>
      </c>
      <c r="N20" s="15">
        <v>1</v>
      </c>
    </row>
    <row r="21" spans="1:14" ht="15.6" x14ac:dyDescent="0.6">
      <c r="A21" t="s">
        <v>11</v>
      </c>
      <c r="B21" t="s">
        <v>8</v>
      </c>
      <c r="C21" t="s">
        <v>21</v>
      </c>
      <c r="D21" t="s">
        <v>10</v>
      </c>
      <c r="E21" cm="1">
        <f t="array" ref="E21">_xlfn.IFS(A21="Male",0,A21="Female",1)</f>
        <v>0</v>
      </c>
      <c r="F21" cm="1">
        <f t="array" ref="F21">_xlfn.IFS(B21="No",1, B21="Yes",0)</f>
        <v>1</v>
      </c>
      <c r="G21" cm="1">
        <f t="array" ref="G21">_xlfn.IFS(C21="Thur",1,C21="Fri",2,C21="Sat",3,C21="Sun",4)</f>
        <v>3</v>
      </c>
      <c r="H21" cm="1">
        <f t="array" ref="H21">_xlfn.IFS(D21="Lunch",0,D21="Dinner",1)</f>
        <v>1</v>
      </c>
      <c r="I21">
        <v>3</v>
      </c>
      <c r="J21">
        <v>20.65</v>
      </c>
      <c r="K21">
        <v>3.35</v>
      </c>
      <c r="M21" s="20" t="s">
        <v>25</v>
      </c>
      <c r="N21" s="15">
        <v>2</v>
      </c>
    </row>
    <row r="22" spans="1:14" ht="15.6" x14ac:dyDescent="0.6">
      <c r="A22" t="s">
        <v>11</v>
      </c>
      <c r="B22" t="s">
        <v>8</v>
      </c>
      <c r="C22" t="s">
        <v>21</v>
      </c>
      <c r="D22" t="s">
        <v>10</v>
      </c>
      <c r="E22" cm="1">
        <f t="array" ref="E22">_xlfn.IFS(A22="Male",0,A22="Female",1)</f>
        <v>0</v>
      </c>
      <c r="F22" cm="1">
        <f t="array" ref="F22">_xlfn.IFS(B22="No",1, B22="Yes",0)</f>
        <v>1</v>
      </c>
      <c r="G22" cm="1">
        <f t="array" ref="G22">_xlfn.IFS(C22="Thur",1,C22="Fri",2,C22="Sat",3,C22="Sun",4)</f>
        <v>3</v>
      </c>
      <c r="H22" cm="1">
        <f t="array" ref="H22">_xlfn.IFS(D22="Lunch",0,D22="Dinner",1)</f>
        <v>1</v>
      </c>
      <c r="I22">
        <v>2</v>
      </c>
      <c r="J22">
        <v>17.920000000000002</v>
      </c>
      <c r="K22">
        <v>4.08</v>
      </c>
      <c r="M22" s="20" t="s">
        <v>60</v>
      </c>
      <c r="N22" s="15">
        <v>3</v>
      </c>
    </row>
    <row r="23" spans="1:14" ht="15.6" x14ac:dyDescent="0.6">
      <c r="A23" t="s">
        <v>7</v>
      </c>
      <c r="B23" t="s">
        <v>8</v>
      </c>
      <c r="C23" t="s">
        <v>21</v>
      </c>
      <c r="D23" t="s">
        <v>10</v>
      </c>
      <c r="E23" cm="1">
        <f t="array" ref="E23">_xlfn.IFS(A23="Male",0,A23="Female",1)</f>
        <v>1</v>
      </c>
      <c r="F23" cm="1">
        <f t="array" ref="F23">_xlfn.IFS(B23="No",1, B23="Yes",0)</f>
        <v>1</v>
      </c>
      <c r="G23" cm="1">
        <f t="array" ref="G23">_xlfn.IFS(C23="Thur",1,C23="Fri",2,C23="Sat",3,C23="Sun",4)</f>
        <v>3</v>
      </c>
      <c r="H23" cm="1">
        <f t="array" ref="H23">_xlfn.IFS(D23="Lunch",0,D23="Dinner",1)</f>
        <v>1</v>
      </c>
      <c r="I23">
        <v>2</v>
      </c>
      <c r="J23">
        <v>20.29</v>
      </c>
      <c r="K23">
        <v>2.75</v>
      </c>
      <c r="M23" s="20" t="s">
        <v>9</v>
      </c>
      <c r="N23" s="15">
        <v>4</v>
      </c>
    </row>
    <row r="24" spans="1:14" x14ac:dyDescent="0.55000000000000004">
      <c r="A24" t="s">
        <v>7</v>
      </c>
      <c r="B24" t="s">
        <v>8</v>
      </c>
      <c r="C24" t="s">
        <v>21</v>
      </c>
      <c r="D24" t="s">
        <v>10</v>
      </c>
      <c r="E24" cm="1">
        <f t="array" ref="E24">_xlfn.IFS(A24="Male",0,A24="Female",1)</f>
        <v>1</v>
      </c>
      <c r="F24" cm="1">
        <f t="array" ref="F24">_xlfn.IFS(B24="No",1, B24="Yes",0)</f>
        <v>1</v>
      </c>
      <c r="G24" cm="1">
        <f t="array" ref="G24">_xlfn.IFS(C24="Thur",1,C24="Fri",2,C24="Sat",3,C24="Sun",4)</f>
        <v>3</v>
      </c>
      <c r="H24" cm="1">
        <f t="array" ref="H24">_xlfn.IFS(D24="Lunch",0,D24="Dinner",1)</f>
        <v>1</v>
      </c>
      <c r="I24">
        <v>2</v>
      </c>
      <c r="J24">
        <v>15.77</v>
      </c>
      <c r="K24">
        <v>2.23</v>
      </c>
    </row>
    <row r="25" spans="1:14" ht="15.6" x14ac:dyDescent="0.6">
      <c r="A25" t="s">
        <v>11</v>
      </c>
      <c r="B25" t="s">
        <v>8</v>
      </c>
      <c r="C25" t="s">
        <v>21</v>
      </c>
      <c r="D25" t="s">
        <v>10</v>
      </c>
      <c r="E25" cm="1">
        <f t="array" ref="E25">_xlfn.IFS(A25="Male",0,A25="Female",1)</f>
        <v>0</v>
      </c>
      <c r="F25" cm="1">
        <f t="array" ref="F25">_xlfn.IFS(B25="No",1, B25="Yes",0)</f>
        <v>1</v>
      </c>
      <c r="G25" cm="1">
        <f t="array" ref="G25">_xlfn.IFS(C25="Thur",1,C25="Fri",2,C25="Sat",3,C25="Sun",4)</f>
        <v>3</v>
      </c>
      <c r="H25" cm="1">
        <f t="array" ref="H25">_xlfn.IFS(D25="Lunch",0,D25="Dinner",1)</f>
        <v>1</v>
      </c>
      <c r="I25">
        <v>4</v>
      </c>
      <c r="J25">
        <v>39.42</v>
      </c>
      <c r="K25">
        <v>7.58</v>
      </c>
      <c r="M25" s="18" t="s">
        <v>61</v>
      </c>
      <c r="N25" s="18" t="s">
        <v>57</v>
      </c>
    </row>
    <row r="26" spans="1:14" ht="15.6" x14ac:dyDescent="0.6">
      <c r="A26" t="s">
        <v>11</v>
      </c>
      <c r="B26" t="s">
        <v>8</v>
      </c>
      <c r="C26" t="s">
        <v>21</v>
      </c>
      <c r="D26" t="s">
        <v>10</v>
      </c>
      <c r="E26" cm="1">
        <f t="array" ref="E26">_xlfn.IFS(A26="Male",0,A26="Female",1)</f>
        <v>0</v>
      </c>
      <c r="F26" cm="1">
        <f t="array" ref="F26">_xlfn.IFS(B26="No",1, B26="Yes",0)</f>
        <v>1</v>
      </c>
      <c r="G26" cm="1">
        <f t="array" ref="G26">_xlfn.IFS(C26="Thur",1,C26="Fri",2,C26="Sat",3,C26="Sun",4)</f>
        <v>3</v>
      </c>
      <c r="H26" cm="1">
        <f t="array" ref="H26">_xlfn.IFS(D26="Lunch",0,D26="Dinner",1)</f>
        <v>1</v>
      </c>
      <c r="I26">
        <v>2</v>
      </c>
      <c r="J26">
        <v>19.82</v>
      </c>
      <c r="K26">
        <v>3.18</v>
      </c>
      <c r="M26" s="18" t="s">
        <v>24</v>
      </c>
      <c r="N26" s="16">
        <v>0</v>
      </c>
    </row>
    <row r="27" spans="1:14" ht="15.6" x14ac:dyDescent="0.6">
      <c r="A27" t="s">
        <v>11</v>
      </c>
      <c r="B27" t="s">
        <v>8</v>
      </c>
      <c r="C27" t="s">
        <v>21</v>
      </c>
      <c r="D27" t="s">
        <v>10</v>
      </c>
      <c r="E27" cm="1">
        <f t="array" ref="E27">_xlfn.IFS(A27="Male",0,A27="Female",1)</f>
        <v>0</v>
      </c>
      <c r="F27" cm="1">
        <f t="array" ref="F27">_xlfn.IFS(B27="No",1, B27="Yes",0)</f>
        <v>1</v>
      </c>
      <c r="G27" cm="1">
        <f t="array" ref="G27">_xlfn.IFS(C27="Thur",1,C27="Fri",2,C27="Sat",3,C27="Sun",4)</f>
        <v>3</v>
      </c>
      <c r="H27" cm="1">
        <f t="array" ref="H27">_xlfn.IFS(D27="Lunch",0,D27="Dinner",1)</f>
        <v>1</v>
      </c>
      <c r="I27">
        <v>4</v>
      </c>
      <c r="J27">
        <v>17.809999999999999</v>
      </c>
      <c r="K27">
        <v>2.34</v>
      </c>
      <c r="M27" s="18" t="s">
        <v>10</v>
      </c>
      <c r="N27" s="16">
        <v>1</v>
      </c>
    </row>
    <row r="28" spans="1:14" x14ac:dyDescent="0.55000000000000004">
      <c r="A28" t="s">
        <v>11</v>
      </c>
      <c r="B28" t="s">
        <v>8</v>
      </c>
      <c r="C28" t="s">
        <v>21</v>
      </c>
      <c r="D28" t="s">
        <v>10</v>
      </c>
      <c r="E28" cm="1">
        <f t="array" ref="E28">_xlfn.IFS(A28="Male",0,A28="Female",1)</f>
        <v>0</v>
      </c>
      <c r="F28" cm="1">
        <f t="array" ref="F28">_xlfn.IFS(B28="No",1, B28="Yes",0)</f>
        <v>1</v>
      </c>
      <c r="G28" cm="1">
        <f t="array" ref="G28">_xlfn.IFS(C28="Thur",1,C28="Fri",2,C28="Sat",3,C28="Sun",4)</f>
        <v>3</v>
      </c>
      <c r="H28" cm="1">
        <f t="array" ref="H28">_xlfn.IFS(D28="Lunch",0,D28="Dinner",1)</f>
        <v>1</v>
      </c>
      <c r="I28">
        <v>2</v>
      </c>
      <c r="J28">
        <v>13.37</v>
      </c>
      <c r="K28">
        <v>2</v>
      </c>
    </row>
    <row r="29" spans="1:14" x14ac:dyDescent="0.55000000000000004">
      <c r="A29" t="s">
        <v>11</v>
      </c>
      <c r="B29" t="s">
        <v>8</v>
      </c>
      <c r="C29" t="s">
        <v>21</v>
      </c>
      <c r="D29" t="s">
        <v>10</v>
      </c>
      <c r="E29" cm="1">
        <f t="array" ref="E29">_xlfn.IFS(A29="Male",0,A29="Female",1)</f>
        <v>0</v>
      </c>
      <c r="F29" cm="1">
        <f t="array" ref="F29">_xlfn.IFS(B29="No",1, B29="Yes",0)</f>
        <v>1</v>
      </c>
      <c r="G29" cm="1">
        <f t="array" ref="G29">_xlfn.IFS(C29="Thur",1,C29="Fri",2,C29="Sat",3,C29="Sun",4)</f>
        <v>3</v>
      </c>
      <c r="H29" cm="1">
        <f t="array" ref="H29">_xlfn.IFS(D29="Lunch",0,D29="Dinner",1)</f>
        <v>1</v>
      </c>
      <c r="I29">
        <v>2</v>
      </c>
      <c r="J29">
        <v>12.69</v>
      </c>
      <c r="K29">
        <v>2</v>
      </c>
    </row>
    <row r="30" spans="1:14" x14ac:dyDescent="0.55000000000000004">
      <c r="A30" t="s">
        <v>11</v>
      </c>
      <c r="B30" t="s">
        <v>8</v>
      </c>
      <c r="C30" t="s">
        <v>21</v>
      </c>
      <c r="D30" t="s">
        <v>10</v>
      </c>
      <c r="E30" cm="1">
        <f t="array" ref="E30">_xlfn.IFS(A30="Male",0,A30="Female",1)</f>
        <v>0</v>
      </c>
      <c r="F30" cm="1">
        <f t="array" ref="F30">_xlfn.IFS(B30="No",1, B30="Yes",0)</f>
        <v>1</v>
      </c>
      <c r="G30" cm="1">
        <f t="array" ref="G30">_xlfn.IFS(C30="Thur",1,C30="Fri",2,C30="Sat",3,C30="Sun",4)</f>
        <v>3</v>
      </c>
      <c r="H30" cm="1">
        <f t="array" ref="H30">_xlfn.IFS(D30="Lunch",0,D30="Dinner",1)</f>
        <v>1</v>
      </c>
      <c r="I30">
        <v>2</v>
      </c>
      <c r="J30">
        <v>21.7</v>
      </c>
      <c r="K30">
        <v>4.3</v>
      </c>
    </row>
    <row r="31" spans="1:14" x14ac:dyDescent="0.55000000000000004">
      <c r="A31" t="s">
        <v>7</v>
      </c>
      <c r="B31" t="s">
        <v>8</v>
      </c>
      <c r="C31" t="s">
        <v>21</v>
      </c>
      <c r="D31" t="s">
        <v>10</v>
      </c>
      <c r="E31" cm="1">
        <f t="array" ref="E31">_xlfn.IFS(A31="Male",0,A31="Female",1)</f>
        <v>1</v>
      </c>
      <c r="F31" cm="1">
        <f t="array" ref="F31">_xlfn.IFS(B31="No",1, B31="Yes",0)</f>
        <v>1</v>
      </c>
      <c r="G31" cm="1">
        <f t="array" ref="G31">_xlfn.IFS(C31="Thur",1,C31="Fri",2,C31="Sat",3,C31="Sun",4)</f>
        <v>3</v>
      </c>
      <c r="H31" cm="1">
        <f t="array" ref="H31">_xlfn.IFS(D31="Lunch",0,D31="Dinner",1)</f>
        <v>1</v>
      </c>
      <c r="I31">
        <v>2</v>
      </c>
      <c r="J31">
        <v>19.649999999999999</v>
      </c>
      <c r="K31">
        <v>3</v>
      </c>
    </row>
    <row r="32" spans="1:14" x14ac:dyDescent="0.55000000000000004">
      <c r="A32" t="s">
        <v>11</v>
      </c>
      <c r="B32" t="s">
        <v>8</v>
      </c>
      <c r="C32" t="s">
        <v>21</v>
      </c>
      <c r="D32" t="s">
        <v>10</v>
      </c>
      <c r="E32" cm="1">
        <f t="array" ref="E32">_xlfn.IFS(A32="Male",0,A32="Female",1)</f>
        <v>0</v>
      </c>
      <c r="F32" cm="1">
        <f t="array" ref="F32">_xlfn.IFS(B32="No",1, B32="Yes",0)</f>
        <v>1</v>
      </c>
      <c r="G32" cm="1">
        <f t="array" ref="G32">_xlfn.IFS(C32="Thur",1,C32="Fri",2,C32="Sat",3,C32="Sun",4)</f>
        <v>3</v>
      </c>
      <c r="H32" cm="1">
        <f t="array" ref="H32">_xlfn.IFS(D32="Lunch",0,D32="Dinner",1)</f>
        <v>1</v>
      </c>
      <c r="I32">
        <v>2</v>
      </c>
      <c r="J32">
        <v>9.5500000000000007</v>
      </c>
      <c r="K32">
        <v>1.45</v>
      </c>
    </row>
    <row r="33" spans="1:11" x14ac:dyDescent="0.55000000000000004">
      <c r="A33" t="s">
        <v>11</v>
      </c>
      <c r="B33" t="s">
        <v>8</v>
      </c>
      <c r="C33" t="s">
        <v>21</v>
      </c>
      <c r="D33" t="s">
        <v>10</v>
      </c>
      <c r="E33" cm="1">
        <f t="array" ref="E33">_xlfn.IFS(A33="Male",0,A33="Female",1)</f>
        <v>0</v>
      </c>
      <c r="F33" cm="1">
        <f t="array" ref="F33">_xlfn.IFS(B33="No",1, B33="Yes",0)</f>
        <v>1</v>
      </c>
      <c r="G33" cm="1">
        <f t="array" ref="G33">_xlfn.IFS(C33="Thur",1,C33="Fri",2,C33="Sat",3,C33="Sun",4)</f>
        <v>3</v>
      </c>
      <c r="H33" cm="1">
        <f t="array" ref="H33">_xlfn.IFS(D33="Lunch",0,D33="Dinner",1)</f>
        <v>1</v>
      </c>
      <c r="I33">
        <v>4</v>
      </c>
      <c r="J33">
        <v>18.350000000000001</v>
      </c>
      <c r="K33">
        <v>2.5</v>
      </c>
    </row>
    <row r="34" spans="1:11" x14ac:dyDescent="0.55000000000000004">
      <c r="A34" t="s">
        <v>7</v>
      </c>
      <c r="B34" t="s">
        <v>8</v>
      </c>
      <c r="C34" t="s">
        <v>21</v>
      </c>
      <c r="D34" t="s">
        <v>10</v>
      </c>
      <c r="E34" cm="1">
        <f t="array" ref="E34">_xlfn.IFS(A34="Male",0,A34="Female",1)</f>
        <v>1</v>
      </c>
      <c r="F34" cm="1">
        <f t="array" ref="F34">_xlfn.IFS(B34="No",1, B34="Yes",0)</f>
        <v>1</v>
      </c>
      <c r="G34" cm="1">
        <f t="array" ref="G34">_xlfn.IFS(C34="Thur",1,C34="Fri",2,C34="Sat",3,C34="Sun",4)</f>
        <v>3</v>
      </c>
      <c r="H34" cm="1">
        <f t="array" ref="H34">_xlfn.IFS(D34="Lunch",0,D34="Dinner",1)</f>
        <v>1</v>
      </c>
      <c r="I34">
        <v>2</v>
      </c>
      <c r="J34">
        <v>15.06</v>
      </c>
      <c r="K34">
        <v>3</v>
      </c>
    </row>
    <row r="35" spans="1:11" x14ac:dyDescent="0.55000000000000004">
      <c r="A35" t="s">
        <v>7</v>
      </c>
      <c r="B35" t="s">
        <v>8</v>
      </c>
      <c r="C35" t="s">
        <v>21</v>
      </c>
      <c r="D35" t="s">
        <v>10</v>
      </c>
      <c r="E35" cm="1">
        <f t="array" ref="E35">_xlfn.IFS(A35="Male",0,A35="Female",1)</f>
        <v>1</v>
      </c>
      <c r="F35" cm="1">
        <f t="array" ref="F35">_xlfn.IFS(B35="No",1, B35="Yes",0)</f>
        <v>1</v>
      </c>
      <c r="G35" cm="1">
        <f t="array" ref="G35">_xlfn.IFS(C35="Thur",1,C35="Fri",2,C35="Sat",3,C35="Sun",4)</f>
        <v>3</v>
      </c>
      <c r="H35" cm="1">
        <f t="array" ref="H35">_xlfn.IFS(D35="Lunch",0,D35="Dinner",1)</f>
        <v>1</v>
      </c>
      <c r="I35">
        <v>4</v>
      </c>
      <c r="J35">
        <v>20.69</v>
      </c>
      <c r="K35">
        <v>2.4500000000000002</v>
      </c>
    </row>
    <row r="36" spans="1:11" x14ac:dyDescent="0.55000000000000004">
      <c r="A36" t="s">
        <v>11</v>
      </c>
      <c r="B36" t="s">
        <v>8</v>
      </c>
      <c r="C36" t="s">
        <v>21</v>
      </c>
      <c r="D36" t="s">
        <v>10</v>
      </c>
      <c r="E36" cm="1">
        <f t="array" ref="E36">_xlfn.IFS(A36="Male",0,A36="Female",1)</f>
        <v>0</v>
      </c>
      <c r="F36" cm="1">
        <f t="array" ref="F36">_xlfn.IFS(B36="No",1, B36="Yes",0)</f>
        <v>1</v>
      </c>
      <c r="G36" cm="1">
        <f t="array" ref="G36">_xlfn.IFS(C36="Thur",1,C36="Fri",2,C36="Sat",3,C36="Sun",4)</f>
        <v>3</v>
      </c>
      <c r="H36" cm="1">
        <f t="array" ref="H36">_xlfn.IFS(D36="Lunch",0,D36="Dinner",1)</f>
        <v>1</v>
      </c>
      <c r="I36">
        <v>2</v>
      </c>
      <c r="J36">
        <v>17.78</v>
      </c>
      <c r="K36">
        <v>3.27</v>
      </c>
    </row>
    <row r="37" spans="1:11" x14ac:dyDescent="0.55000000000000004">
      <c r="A37" t="s">
        <v>11</v>
      </c>
      <c r="B37" t="s">
        <v>8</v>
      </c>
      <c r="C37" t="s">
        <v>21</v>
      </c>
      <c r="D37" t="s">
        <v>10</v>
      </c>
      <c r="E37" cm="1">
        <f t="array" ref="E37">_xlfn.IFS(A37="Male",0,A37="Female",1)</f>
        <v>0</v>
      </c>
      <c r="F37" cm="1">
        <f t="array" ref="F37">_xlfn.IFS(B37="No",1, B37="Yes",0)</f>
        <v>1</v>
      </c>
      <c r="G37" cm="1">
        <f t="array" ref="G37">_xlfn.IFS(C37="Thur",1,C37="Fri",2,C37="Sat",3,C37="Sun",4)</f>
        <v>3</v>
      </c>
      <c r="H37" cm="1">
        <f t="array" ref="H37">_xlfn.IFS(D37="Lunch",0,D37="Dinner",1)</f>
        <v>1</v>
      </c>
      <c r="I37">
        <v>3</v>
      </c>
      <c r="J37">
        <v>24.06</v>
      </c>
      <c r="K37">
        <v>3.6</v>
      </c>
    </row>
    <row r="38" spans="1:11" x14ac:dyDescent="0.55000000000000004">
      <c r="A38" t="s">
        <v>11</v>
      </c>
      <c r="B38" t="s">
        <v>8</v>
      </c>
      <c r="C38" t="s">
        <v>21</v>
      </c>
      <c r="D38" t="s">
        <v>10</v>
      </c>
      <c r="E38" cm="1">
        <f t="array" ref="E38">_xlfn.IFS(A38="Male",0,A38="Female",1)</f>
        <v>0</v>
      </c>
      <c r="F38" cm="1">
        <f t="array" ref="F38">_xlfn.IFS(B38="No",1, B38="Yes",0)</f>
        <v>1</v>
      </c>
      <c r="G38" cm="1">
        <f t="array" ref="G38">_xlfn.IFS(C38="Thur",1,C38="Fri",2,C38="Sat",3,C38="Sun",4)</f>
        <v>3</v>
      </c>
      <c r="H38" cm="1">
        <f t="array" ref="H38">_xlfn.IFS(D38="Lunch",0,D38="Dinner",1)</f>
        <v>1</v>
      </c>
      <c r="I38">
        <v>3</v>
      </c>
      <c r="J38">
        <v>16.309999999999999</v>
      </c>
      <c r="K38">
        <v>2</v>
      </c>
    </row>
    <row r="39" spans="1:11" x14ac:dyDescent="0.55000000000000004">
      <c r="A39" t="s">
        <v>7</v>
      </c>
      <c r="B39" t="s">
        <v>8</v>
      </c>
      <c r="C39" t="s">
        <v>21</v>
      </c>
      <c r="D39" t="s">
        <v>10</v>
      </c>
      <c r="E39" cm="1">
        <f t="array" ref="E39">_xlfn.IFS(A39="Male",0,A39="Female",1)</f>
        <v>1</v>
      </c>
      <c r="F39" cm="1">
        <f t="array" ref="F39">_xlfn.IFS(B39="No",1, B39="Yes",0)</f>
        <v>1</v>
      </c>
      <c r="G39" cm="1">
        <f t="array" ref="G39">_xlfn.IFS(C39="Thur",1,C39="Fri",2,C39="Sat",3,C39="Sun",4)</f>
        <v>3</v>
      </c>
      <c r="H39" cm="1">
        <f t="array" ref="H39">_xlfn.IFS(D39="Lunch",0,D39="Dinner",1)</f>
        <v>1</v>
      </c>
      <c r="I39">
        <v>3</v>
      </c>
      <c r="J39">
        <v>16.93</v>
      </c>
      <c r="K39">
        <v>3.07</v>
      </c>
    </row>
    <row r="40" spans="1:11" x14ac:dyDescent="0.55000000000000004">
      <c r="A40" t="s">
        <v>11</v>
      </c>
      <c r="B40" t="s">
        <v>8</v>
      </c>
      <c r="C40" t="s">
        <v>21</v>
      </c>
      <c r="D40" t="s">
        <v>10</v>
      </c>
      <c r="E40" cm="1">
        <f t="array" ref="E40">_xlfn.IFS(A40="Male",0,A40="Female",1)</f>
        <v>0</v>
      </c>
      <c r="F40" cm="1">
        <f t="array" ref="F40">_xlfn.IFS(B40="No",1, B40="Yes",0)</f>
        <v>1</v>
      </c>
      <c r="G40" cm="1">
        <f t="array" ref="G40">_xlfn.IFS(C40="Thur",1,C40="Fri",2,C40="Sat",3,C40="Sun",4)</f>
        <v>3</v>
      </c>
      <c r="H40" cm="1">
        <f t="array" ref="H40">_xlfn.IFS(D40="Lunch",0,D40="Dinner",1)</f>
        <v>1</v>
      </c>
      <c r="I40">
        <v>3</v>
      </c>
      <c r="J40">
        <v>18.690000000000001</v>
      </c>
      <c r="K40">
        <v>2.31</v>
      </c>
    </row>
    <row r="41" spans="1:11" x14ac:dyDescent="0.55000000000000004">
      <c r="A41" t="s">
        <v>11</v>
      </c>
      <c r="B41" t="s">
        <v>8</v>
      </c>
      <c r="C41" t="s">
        <v>21</v>
      </c>
      <c r="D41" t="s">
        <v>10</v>
      </c>
      <c r="E41" cm="1">
        <f t="array" ref="E41">_xlfn.IFS(A41="Male",0,A41="Female",1)</f>
        <v>0</v>
      </c>
      <c r="F41" cm="1">
        <f t="array" ref="F41">_xlfn.IFS(B41="No",1, B41="Yes",0)</f>
        <v>1</v>
      </c>
      <c r="G41" cm="1">
        <f t="array" ref="G41">_xlfn.IFS(C41="Thur",1,C41="Fri",2,C41="Sat",3,C41="Sun",4)</f>
        <v>3</v>
      </c>
      <c r="H41" cm="1">
        <f t="array" ref="H41">_xlfn.IFS(D41="Lunch",0,D41="Dinner",1)</f>
        <v>1</v>
      </c>
      <c r="I41">
        <v>3</v>
      </c>
      <c r="J41">
        <v>31.27</v>
      </c>
      <c r="K41">
        <v>5</v>
      </c>
    </row>
    <row r="42" spans="1:11" x14ac:dyDescent="0.55000000000000004">
      <c r="A42" t="s">
        <v>11</v>
      </c>
      <c r="B42" t="s">
        <v>8</v>
      </c>
      <c r="C42" t="s">
        <v>21</v>
      </c>
      <c r="D42" t="s">
        <v>10</v>
      </c>
      <c r="E42" cm="1">
        <f t="array" ref="E42">_xlfn.IFS(A42="Male",0,A42="Female",1)</f>
        <v>0</v>
      </c>
      <c r="F42" cm="1">
        <f t="array" ref="F42">_xlfn.IFS(B42="No",1, B42="Yes",0)</f>
        <v>1</v>
      </c>
      <c r="G42" cm="1">
        <f t="array" ref="G42">_xlfn.IFS(C42="Thur",1,C42="Fri",2,C42="Sat",3,C42="Sun",4)</f>
        <v>3</v>
      </c>
      <c r="H42" cm="1">
        <f t="array" ref="H42">_xlfn.IFS(D42="Lunch",0,D42="Dinner",1)</f>
        <v>1</v>
      </c>
      <c r="I42">
        <v>3</v>
      </c>
      <c r="J42">
        <v>16.04</v>
      </c>
      <c r="K42">
        <v>2.2400000000000002</v>
      </c>
    </row>
    <row r="43" spans="1:11" x14ac:dyDescent="0.55000000000000004">
      <c r="A43" t="s">
        <v>11</v>
      </c>
      <c r="B43" t="s">
        <v>8</v>
      </c>
      <c r="C43" t="s">
        <v>9</v>
      </c>
      <c r="D43" t="s">
        <v>10</v>
      </c>
      <c r="E43" cm="1">
        <f t="array" ref="E43">_xlfn.IFS(A43="Male",0,A43="Female",1)</f>
        <v>0</v>
      </c>
      <c r="F43" cm="1">
        <f t="array" ref="F43">_xlfn.IFS(B43="No",1, B43="Yes",0)</f>
        <v>1</v>
      </c>
      <c r="G43" cm="1">
        <f t="array" ref="G43">_xlfn.IFS(C43="Thur",1,C43="Fri",2,C43="Sat",3,C43="Sun",4)</f>
        <v>4</v>
      </c>
      <c r="H43" cm="1">
        <f t="array" ref="H43">_xlfn.IFS(D43="Lunch",0,D43="Dinner",1)</f>
        <v>1</v>
      </c>
      <c r="I43">
        <v>2</v>
      </c>
      <c r="J43">
        <v>17.46</v>
      </c>
      <c r="K43">
        <v>2.54</v>
      </c>
    </row>
    <row r="44" spans="1:11" x14ac:dyDescent="0.55000000000000004">
      <c r="A44" t="s">
        <v>11</v>
      </c>
      <c r="B44" t="s">
        <v>8</v>
      </c>
      <c r="C44" t="s">
        <v>9</v>
      </c>
      <c r="D44" t="s">
        <v>10</v>
      </c>
      <c r="E44" cm="1">
        <f t="array" ref="E44">_xlfn.IFS(A44="Male",0,A44="Female",1)</f>
        <v>0</v>
      </c>
      <c r="F44" cm="1">
        <f t="array" ref="F44">_xlfn.IFS(B44="No",1, B44="Yes",0)</f>
        <v>1</v>
      </c>
      <c r="G44" cm="1">
        <f t="array" ref="G44">_xlfn.IFS(C44="Thur",1,C44="Fri",2,C44="Sat",3,C44="Sun",4)</f>
        <v>4</v>
      </c>
      <c r="H44" cm="1">
        <f t="array" ref="H44">_xlfn.IFS(D44="Lunch",0,D44="Dinner",1)</f>
        <v>1</v>
      </c>
      <c r="I44">
        <v>2</v>
      </c>
      <c r="J44">
        <v>13.94</v>
      </c>
      <c r="K44">
        <v>3.06</v>
      </c>
    </row>
    <row r="45" spans="1:11" x14ac:dyDescent="0.55000000000000004">
      <c r="A45" t="s">
        <v>11</v>
      </c>
      <c r="B45" t="s">
        <v>8</v>
      </c>
      <c r="C45" t="s">
        <v>9</v>
      </c>
      <c r="D45" t="s">
        <v>10</v>
      </c>
      <c r="E45" cm="1">
        <f t="array" ref="E45">_xlfn.IFS(A45="Male",0,A45="Female",1)</f>
        <v>0</v>
      </c>
      <c r="F45" cm="1">
        <f t="array" ref="F45">_xlfn.IFS(B45="No",1, B45="Yes",0)</f>
        <v>1</v>
      </c>
      <c r="G45" cm="1">
        <f t="array" ref="G45">_xlfn.IFS(C45="Thur",1,C45="Fri",2,C45="Sat",3,C45="Sun",4)</f>
        <v>4</v>
      </c>
      <c r="H45" cm="1">
        <f t="array" ref="H45">_xlfn.IFS(D45="Lunch",0,D45="Dinner",1)</f>
        <v>1</v>
      </c>
      <c r="I45">
        <v>2</v>
      </c>
      <c r="J45">
        <v>9.68</v>
      </c>
      <c r="K45">
        <v>1.32</v>
      </c>
    </row>
    <row r="46" spans="1:11" x14ac:dyDescent="0.55000000000000004">
      <c r="A46" t="s">
        <v>11</v>
      </c>
      <c r="B46" t="s">
        <v>8</v>
      </c>
      <c r="C46" t="s">
        <v>9</v>
      </c>
      <c r="D46" t="s">
        <v>10</v>
      </c>
      <c r="E46" cm="1">
        <f t="array" ref="E46">_xlfn.IFS(A46="Male",0,A46="Female",1)</f>
        <v>0</v>
      </c>
      <c r="F46" cm="1">
        <f t="array" ref="F46">_xlfn.IFS(B46="No",1, B46="Yes",0)</f>
        <v>1</v>
      </c>
      <c r="G46" cm="1">
        <f t="array" ref="G46">_xlfn.IFS(C46="Thur",1,C46="Fri",2,C46="Sat",3,C46="Sun",4)</f>
        <v>4</v>
      </c>
      <c r="H46" cm="1">
        <f t="array" ref="H46">_xlfn.IFS(D46="Lunch",0,D46="Dinner",1)</f>
        <v>1</v>
      </c>
      <c r="I46">
        <v>4</v>
      </c>
      <c r="J46">
        <v>30.4</v>
      </c>
      <c r="K46">
        <v>5.6</v>
      </c>
    </row>
    <row r="47" spans="1:11" x14ac:dyDescent="0.55000000000000004">
      <c r="A47" t="s">
        <v>11</v>
      </c>
      <c r="B47" t="s">
        <v>8</v>
      </c>
      <c r="C47" t="s">
        <v>9</v>
      </c>
      <c r="D47" t="s">
        <v>10</v>
      </c>
      <c r="E47" cm="1">
        <f t="array" ref="E47">_xlfn.IFS(A47="Male",0,A47="Female",1)</f>
        <v>0</v>
      </c>
      <c r="F47" cm="1">
        <f t="array" ref="F47">_xlfn.IFS(B47="No",1, B47="Yes",0)</f>
        <v>1</v>
      </c>
      <c r="G47" cm="1">
        <f t="array" ref="G47">_xlfn.IFS(C47="Thur",1,C47="Fri",2,C47="Sat",3,C47="Sun",4)</f>
        <v>4</v>
      </c>
      <c r="H47" cm="1">
        <f t="array" ref="H47">_xlfn.IFS(D47="Lunch",0,D47="Dinner",1)</f>
        <v>1</v>
      </c>
      <c r="I47">
        <v>2</v>
      </c>
      <c r="J47">
        <v>18.29</v>
      </c>
      <c r="K47">
        <v>3</v>
      </c>
    </row>
    <row r="48" spans="1:11" x14ac:dyDescent="0.55000000000000004">
      <c r="A48" t="s">
        <v>11</v>
      </c>
      <c r="B48" t="s">
        <v>8</v>
      </c>
      <c r="C48" t="s">
        <v>9</v>
      </c>
      <c r="D48" t="s">
        <v>10</v>
      </c>
      <c r="E48" cm="1">
        <f t="array" ref="E48">_xlfn.IFS(A48="Male",0,A48="Female",1)</f>
        <v>0</v>
      </c>
      <c r="F48" cm="1">
        <f t="array" ref="F48">_xlfn.IFS(B48="No",1, B48="Yes",0)</f>
        <v>1</v>
      </c>
      <c r="G48" cm="1">
        <f t="array" ref="G48">_xlfn.IFS(C48="Thur",1,C48="Fri",2,C48="Sat",3,C48="Sun",4)</f>
        <v>4</v>
      </c>
      <c r="H48" cm="1">
        <f t="array" ref="H48">_xlfn.IFS(D48="Lunch",0,D48="Dinner",1)</f>
        <v>1</v>
      </c>
      <c r="I48">
        <v>2</v>
      </c>
      <c r="J48">
        <v>22.23</v>
      </c>
      <c r="K48">
        <v>5</v>
      </c>
    </row>
    <row r="49" spans="1:11" x14ac:dyDescent="0.55000000000000004">
      <c r="A49" t="s">
        <v>11</v>
      </c>
      <c r="B49" t="s">
        <v>8</v>
      </c>
      <c r="C49" t="s">
        <v>9</v>
      </c>
      <c r="D49" t="s">
        <v>10</v>
      </c>
      <c r="E49" cm="1">
        <f t="array" ref="E49">_xlfn.IFS(A49="Male",0,A49="Female",1)</f>
        <v>0</v>
      </c>
      <c r="F49" cm="1">
        <f t="array" ref="F49">_xlfn.IFS(B49="No",1, B49="Yes",0)</f>
        <v>1</v>
      </c>
      <c r="G49" cm="1">
        <f t="array" ref="G49">_xlfn.IFS(C49="Thur",1,C49="Fri",2,C49="Sat",3,C49="Sun",4)</f>
        <v>4</v>
      </c>
      <c r="H49" cm="1">
        <f t="array" ref="H49">_xlfn.IFS(D49="Lunch",0,D49="Dinner",1)</f>
        <v>1</v>
      </c>
      <c r="I49">
        <v>4</v>
      </c>
      <c r="J49">
        <v>32.4</v>
      </c>
      <c r="K49">
        <v>6</v>
      </c>
    </row>
    <row r="50" spans="1:11" x14ac:dyDescent="0.55000000000000004">
      <c r="A50" t="s">
        <v>11</v>
      </c>
      <c r="B50" t="s">
        <v>8</v>
      </c>
      <c r="C50" t="s">
        <v>9</v>
      </c>
      <c r="D50" t="s">
        <v>10</v>
      </c>
      <c r="E50" cm="1">
        <f t="array" ref="E50">_xlfn.IFS(A50="Male",0,A50="Female",1)</f>
        <v>0</v>
      </c>
      <c r="F50" cm="1">
        <f t="array" ref="F50">_xlfn.IFS(B50="No",1, B50="Yes",0)</f>
        <v>1</v>
      </c>
      <c r="G50" cm="1">
        <f t="array" ref="G50">_xlfn.IFS(C50="Thur",1,C50="Fri",2,C50="Sat",3,C50="Sun",4)</f>
        <v>4</v>
      </c>
      <c r="H50" cm="1">
        <f t="array" ref="H50">_xlfn.IFS(D50="Lunch",0,D50="Dinner",1)</f>
        <v>1</v>
      </c>
      <c r="I50">
        <v>3</v>
      </c>
      <c r="J50">
        <v>28.55</v>
      </c>
      <c r="K50">
        <v>2.0499999999999998</v>
      </c>
    </row>
    <row r="51" spans="1:11" x14ac:dyDescent="0.55000000000000004">
      <c r="A51" t="s">
        <v>11</v>
      </c>
      <c r="B51" t="s">
        <v>8</v>
      </c>
      <c r="C51" t="s">
        <v>9</v>
      </c>
      <c r="D51" t="s">
        <v>10</v>
      </c>
      <c r="E51" cm="1">
        <f t="array" ref="E51">_xlfn.IFS(A51="Male",0,A51="Female",1)</f>
        <v>0</v>
      </c>
      <c r="F51" cm="1">
        <f t="array" ref="F51">_xlfn.IFS(B51="No",1, B51="Yes",0)</f>
        <v>1</v>
      </c>
      <c r="G51" cm="1">
        <f t="array" ref="G51">_xlfn.IFS(C51="Thur",1,C51="Fri",2,C51="Sat",3,C51="Sun",4)</f>
        <v>4</v>
      </c>
      <c r="H51" cm="1">
        <f t="array" ref="H51">_xlfn.IFS(D51="Lunch",0,D51="Dinner",1)</f>
        <v>1</v>
      </c>
      <c r="I51">
        <v>2</v>
      </c>
      <c r="J51">
        <v>18.04</v>
      </c>
      <c r="K51">
        <v>3</v>
      </c>
    </row>
    <row r="52" spans="1:11" x14ac:dyDescent="0.55000000000000004">
      <c r="A52" t="s">
        <v>11</v>
      </c>
      <c r="B52" t="s">
        <v>8</v>
      </c>
      <c r="C52" t="s">
        <v>9</v>
      </c>
      <c r="D52" t="s">
        <v>10</v>
      </c>
      <c r="E52" cm="1">
        <f t="array" ref="E52">_xlfn.IFS(A52="Male",0,A52="Female",1)</f>
        <v>0</v>
      </c>
      <c r="F52" cm="1">
        <f t="array" ref="F52">_xlfn.IFS(B52="No",1, B52="Yes",0)</f>
        <v>1</v>
      </c>
      <c r="G52" cm="1">
        <f t="array" ref="G52">_xlfn.IFS(C52="Thur",1,C52="Fri",2,C52="Sat",3,C52="Sun",4)</f>
        <v>4</v>
      </c>
      <c r="H52" cm="1">
        <f t="array" ref="H52">_xlfn.IFS(D52="Lunch",0,D52="Dinner",1)</f>
        <v>1</v>
      </c>
      <c r="I52">
        <v>2</v>
      </c>
      <c r="J52">
        <v>12.54</v>
      </c>
      <c r="K52">
        <v>2.5</v>
      </c>
    </row>
    <row r="53" spans="1:11" x14ac:dyDescent="0.55000000000000004">
      <c r="A53" t="s">
        <v>7</v>
      </c>
      <c r="B53" t="s">
        <v>8</v>
      </c>
      <c r="C53" t="s">
        <v>9</v>
      </c>
      <c r="D53" t="s">
        <v>10</v>
      </c>
      <c r="E53" cm="1">
        <f t="array" ref="E53">_xlfn.IFS(A53="Male",0,A53="Female",1)</f>
        <v>1</v>
      </c>
      <c r="F53" cm="1">
        <f t="array" ref="F53">_xlfn.IFS(B53="No",1, B53="Yes",0)</f>
        <v>1</v>
      </c>
      <c r="G53" cm="1">
        <f t="array" ref="G53">_xlfn.IFS(C53="Thur",1,C53="Fri",2,C53="Sat",3,C53="Sun",4)</f>
        <v>4</v>
      </c>
      <c r="H53" cm="1">
        <f t="array" ref="H53">_xlfn.IFS(D53="Lunch",0,D53="Dinner",1)</f>
        <v>1</v>
      </c>
      <c r="I53">
        <v>2</v>
      </c>
      <c r="J53">
        <v>10.29</v>
      </c>
      <c r="K53">
        <v>2.6</v>
      </c>
    </row>
    <row r="54" spans="1:11" x14ac:dyDescent="0.55000000000000004">
      <c r="A54" t="s">
        <v>7</v>
      </c>
      <c r="B54" t="s">
        <v>8</v>
      </c>
      <c r="C54" t="s">
        <v>9</v>
      </c>
      <c r="D54" t="s">
        <v>10</v>
      </c>
      <c r="E54" cm="1">
        <f t="array" ref="E54">_xlfn.IFS(A54="Male",0,A54="Female",1)</f>
        <v>1</v>
      </c>
      <c r="F54" cm="1">
        <f t="array" ref="F54">_xlfn.IFS(B54="No",1, B54="Yes",0)</f>
        <v>1</v>
      </c>
      <c r="G54" cm="1">
        <f t="array" ref="G54">_xlfn.IFS(C54="Thur",1,C54="Fri",2,C54="Sat",3,C54="Sun",4)</f>
        <v>4</v>
      </c>
      <c r="H54" cm="1">
        <f t="array" ref="H54">_xlfn.IFS(D54="Lunch",0,D54="Dinner",1)</f>
        <v>1</v>
      </c>
      <c r="I54">
        <v>4</v>
      </c>
      <c r="J54">
        <v>34.81</v>
      </c>
      <c r="K54">
        <v>5.2</v>
      </c>
    </row>
    <row r="55" spans="1:11" x14ac:dyDescent="0.55000000000000004">
      <c r="A55" t="s">
        <v>11</v>
      </c>
      <c r="B55" t="s">
        <v>8</v>
      </c>
      <c r="C55" t="s">
        <v>9</v>
      </c>
      <c r="D55" t="s">
        <v>10</v>
      </c>
      <c r="E55" cm="1">
        <f t="array" ref="E55">_xlfn.IFS(A55="Male",0,A55="Female",1)</f>
        <v>0</v>
      </c>
      <c r="F55" cm="1">
        <f t="array" ref="F55">_xlfn.IFS(B55="No",1, B55="Yes",0)</f>
        <v>1</v>
      </c>
      <c r="G55" cm="1">
        <f t="array" ref="G55">_xlfn.IFS(C55="Thur",1,C55="Fri",2,C55="Sat",3,C55="Sun",4)</f>
        <v>4</v>
      </c>
      <c r="H55" cm="1">
        <f t="array" ref="H55">_xlfn.IFS(D55="Lunch",0,D55="Dinner",1)</f>
        <v>1</v>
      </c>
      <c r="I55">
        <v>2</v>
      </c>
      <c r="J55">
        <v>9.94</v>
      </c>
      <c r="K55">
        <v>1.56</v>
      </c>
    </row>
    <row r="56" spans="1:11" x14ac:dyDescent="0.55000000000000004">
      <c r="A56" t="s">
        <v>11</v>
      </c>
      <c r="B56" t="s">
        <v>8</v>
      </c>
      <c r="C56" t="s">
        <v>9</v>
      </c>
      <c r="D56" t="s">
        <v>10</v>
      </c>
      <c r="E56" cm="1">
        <f t="array" ref="E56">_xlfn.IFS(A56="Male",0,A56="Female",1)</f>
        <v>0</v>
      </c>
      <c r="F56" cm="1">
        <f t="array" ref="F56">_xlfn.IFS(B56="No",1, B56="Yes",0)</f>
        <v>1</v>
      </c>
      <c r="G56" cm="1">
        <f t="array" ref="G56">_xlfn.IFS(C56="Thur",1,C56="Fri",2,C56="Sat",3,C56="Sun",4)</f>
        <v>4</v>
      </c>
      <c r="H56" cm="1">
        <f t="array" ref="H56">_xlfn.IFS(D56="Lunch",0,D56="Dinner",1)</f>
        <v>1</v>
      </c>
      <c r="I56">
        <v>4</v>
      </c>
      <c r="J56">
        <v>25.56</v>
      </c>
      <c r="K56">
        <v>4.34</v>
      </c>
    </row>
    <row r="57" spans="1:11" x14ac:dyDescent="0.55000000000000004">
      <c r="A57" t="s">
        <v>11</v>
      </c>
      <c r="B57" t="s">
        <v>8</v>
      </c>
      <c r="C57" t="s">
        <v>9</v>
      </c>
      <c r="D57" t="s">
        <v>10</v>
      </c>
      <c r="E57" cm="1">
        <f t="array" ref="E57">_xlfn.IFS(A57="Male",0,A57="Female",1)</f>
        <v>0</v>
      </c>
      <c r="F57" cm="1">
        <f t="array" ref="F57">_xlfn.IFS(B57="No",1, B57="Yes",0)</f>
        <v>1</v>
      </c>
      <c r="G57" cm="1">
        <f t="array" ref="G57">_xlfn.IFS(C57="Thur",1,C57="Fri",2,C57="Sat",3,C57="Sun",4)</f>
        <v>4</v>
      </c>
      <c r="H57" cm="1">
        <f t="array" ref="H57">_xlfn.IFS(D57="Lunch",0,D57="Dinner",1)</f>
        <v>1</v>
      </c>
      <c r="I57">
        <v>2</v>
      </c>
      <c r="J57">
        <v>19.489999999999998</v>
      </c>
      <c r="K57">
        <v>3.51</v>
      </c>
    </row>
    <row r="58" spans="1:11" x14ac:dyDescent="0.55000000000000004">
      <c r="A58" t="s">
        <v>11</v>
      </c>
      <c r="B58" t="s">
        <v>22</v>
      </c>
      <c r="C58" t="s">
        <v>21</v>
      </c>
      <c r="D58" t="s">
        <v>10</v>
      </c>
      <c r="E58" cm="1">
        <f t="array" ref="E58">_xlfn.IFS(A58="Male",0,A58="Female",1)</f>
        <v>0</v>
      </c>
      <c r="F58" cm="1">
        <f t="array" ref="F58">_xlfn.IFS(B58="No",1, B58="Yes",0)</f>
        <v>0</v>
      </c>
      <c r="G58" cm="1">
        <f t="array" ref="G58">_xlfn.IFS(C58="Thur",1,C58="Fri",2,C58="Sat",3,C58="Sun",4)</f>
        <v>3</v>
      </c>
      <c r="H58" cm="1">
        <f t="array" ref="H58">_xlfn.IFS(D58="Lunch",0,D58="Dinner",1)</f>
        <v>1</v>
      </c>
      <c r="I58">
        <v>4</v>
      </c>
      <c r="J58">
        <v>38.01</v>
      </c>
      <c r="K58">
        <v>3</v>
      </c>
    </row>
    <row r="59" spans="1:11" x14ac:dyDescent="0.55000000000000004">
      <c r="A59" t="s">
        <v>7</v>
      </c>
      <c r="B59" t="s">
        <v>8</v>
      </c>
      <c r="C59" t="s">
        <v>21</v>
      </c>
      <c r="D59" t="s">
        <v>10</v>
      </c>
      <c r="E59" cm="1">
        <f t="array" ref="E59">_xlfn.IFS(A59="Male",0,A59="Female",1)</f>
        <v>1</v>
      </c>
      <c r="F59" cm="1">
        <f t="array" ref="F59">_xlfn.IFS(B59="No",1, B59="Yes",0)</f>
        <v>1</v>
      </c>
      <c r="G59" cm="1">
        <f t="array" ref="G59">_xlfn.IFS(C59="Thur",1,C59="Fri",2,C59="Sat",3,C59="Sun",4)</f>
        <v>3</v>
      </c>
      <c r="H59" cm="1">
        <f t="array" ref="H59">_xlfn.IFS(D59="Lunch",0,D59="Dinner",1)</f>
        <v>1</v>
      </c>
      <c r="I59">
        <v>2</v>
      </c>
      <c r="J59">
        <v>26.41</v>
      </c>
      <c r="K59">
        <v>1.5</v>
      </c>
    </row>
    <row r="60" spans="1:11" x14ac:dyDescent="0.55000000000000004">
      <c r="A60" t="s">
        <v>11</v>
      </c>
      <c r="B60" t="s">
        <v>22</v>
      </c>
      <c r="C60" t="s">
        <v>21</v>
      </c>
      <c r="D60" t="s">
        <v>10</v>
      </c>
      <c r="E60" cm="1">
        <f t="array" ref="E60">_xlfn.IFS(A60="Male",0,A60="Female",1)</f>
        <v>0</v>
      </c>
      <c r="F60" cm="1">
        <f t="array" ref="F60">_xlfn.IFS(B60="No",1, B60="Yes",0)</f>
        <v>0</v>
      </c>
      <c r="G60" cm="1">
        <f t="array" ref="G60">_xlfn.IFS(C60="Thur",1,C60="Fri",2,C60="Sat",3,C60="Sun",4)</f>
        <v>3</v>
      </c>
      <c r="H60" cm="1">
        <f t="array" ref="H60">_xlfn.IFS(D60="Lunch",0,D60="Dinner",1)</f>
        <v>1</v>
      </c>
      <c r="I60">
        <v>2</v>
      </c>
      <c r="J60">
        <v>11.24</v>
      </c>
      <c r="K60">
        <v>1.76</v>
      </c>
    </row>
    <row r="61" spans="1:11" x14ac:dyDescent="0.55000000000000004">
      <c r="A61" t="s">
        <v>11</v>
      </c>
      <c r="B61" t="s">
        <v>8</v>
      </c>
      <c r="C61" t="s">
        <v>21</v>
      </c>
      <c r="D61" t="s">
        <v>10</v>
      </c>
      <c r="E61" cm="1">
        <f t="array" ref="E61">_xlfn.IFS(A61="Male",0,A61="Female",1)</f>
        <v>0</v>
      </c>
      <c r="F61" cm="1">
        <f t="array" ref="F61">_xlfn.IFS(B61="No",1, B61="Yes",0)</f>
        <v>1</v>
      </c>
      <c r="G61" cm="1">
        <f t="array" ref="G61">_xlfn.IFS(C61="Thur",1,C61="Fri",2,C61="Sat",3,C61="Sun",4)</f>
        <v>3</v>
      </c>
      <c r="H61" cm="1">
        <f t="array" ref="H61">_xlfn.IFS(D61="Lunch",0,D61="Dinner",1)</f>
        <v>1</v>
      </c>
      <c r="I61">
        <v>4</v>
      </c>
      <c r="J61">
        <v>48.27</v>
      </c>
      <c r="K61">
        <v>6.73</v>
      </c>
    </row>
    <row r="62" spans="1:11" x14ac:dyDescent="0.55000000000000004">
      <c r="A62" t="s">
        <v>11</v>
      </c>
      <c r="B62" t="s">
        <v>22</v>
      </c>
      <c r="C62" t="s">
        <v>21</v>
      </c>
      <c r="D62" t="s">
        <v>10</v>
      </c>
      <c r="E62" cm="1">
        <f t="array" ref="E62">_xlfn.IFS(A62="Male",0,A62="Female",1)</f>
        <v>0</v>
      </c>
      <c r="F62" cm="1">
        <f t="array" ref="F62">_xlfn.IFS(B62="No",1, B62="Yes",0)</f>
        <v>0</v>
      </c>
      <c r="G62" cm="1">
        <f t="array" ref="G62">_xlfn.IFS(C62="Thur",1,C62="Fri",2,C62="Sat",3,C62="Sun",4)</f>
        <v>3</v>
      </c>
      <c r="H62" cm="1">
        <f t="array" ref="H62">_xlfn.IFS(D62="Lunch",0,D62="Dinner",1)</f>
        <v>1</v>
      </c>
      <c r="I62">
        <v>2</v>
      </c>
      <c r="J62">
        <v>20.29</v>
      </c>
      <c r="K62">
        <v>3.21</v>
      </c>
    </row>
    <row r="63" spans="1:11" x14ac:dyDescent="0.55000000000000004">
      <c r="A63" t="s">
        <v>11</v>
      </c>
      <c r="B63" t="s">
        <v>22</v>
      </c>
      <c r="C63" t="s">
        <v>21</v>
      </c>
      <c r="D63" t="s">
        <v>10</v>
      </c>
      <c r="E63" cm="1">
        <f t="array" ref="E63">_xlfn.IFS(A63="Male",0,A63="Female",1)</f>
        <v>0</v>
      </c>
      <c r="F63" cm="1">
        <f t="array" ref="F63">_xlfn.IFS(B63="No",1, B63="Yes",0)</f>
        <v>0</v>
      </c>
      <c r="G63" cm="1">
        <f t="array" ref="G63">_xlfn.IFS(C63="Thur",1,C63="Fri",2,C63="Sat",3,C63="Sun",4)</f>
        <v>3</v>
      </c>
      <c r="H63" cm="1">
        <f t="array" ref="H63">_xlfn.IFS(D63="Lunch",0,D63="Dinner",1)</f>
        <v>1</v>
      </c>
      <c r="I63">
        <v>2</v>
      </c>
      <c r="J63">
        <v>13.81</v>
      </c>
      <c r="K63">
        <v>2</v>
      </c>
    </row>
    <row r="64" spans="1:11" x14ac:dyDescent="0.55000000000000004">
      <c r="A64" t="s">
        <v>11</v>
      </c>
      <c r="B64" t="s">
        <v>22</v>
      </c>
      <c r="C64" t="s">
        <v>21</v>
      </c>
      <c r="D64" t="s">
        <v>10</v>
      </c>
      <c r="E64" cm="1">
        <f t="array" ref="E64">_xlfn.IFS(A64="Male",0,A64="Female",1)</f>
        <v>0</v>
      </c>
      <c r="F64" cm="1">
        <f t="array" ref="F64">_xlfn.IFS(B64="No",1, B64="Yes",0)</f>
        <v>0</v>
      </c>
      <c r="G64" cm="1">
        <f t="array" ref="G64">_xlfn.IFS(C64="Thur",1,C64="Fri",2,C64="Sat",3,C64="Sun",4)</f>
        <v>3</v>
      </c>
      <c r="H64" cm="1">
        <f t="array" ref="H64">_xlfn.IFS(D64="Lunch",0,D64="Dinner",1)</f>
        <v>1</v>
      </c>
      <c r="I64">
        <v>2</v>
      </c>
      <c r="J64">
        <v>11.02</v>
      </c>
      <c r="K64">
        <v>1.98</v>
      </c>
    </row>
    <row r="65" spans="1:11" x14ac:dyDescent="0.55000000000000004">
      <c r="A65" t="s">
        <v>11</v>
      </c>
      <c r="B65" t="s">
        <v>22</v>
      </c>
      <c r="C65" t="s">
        <v>21</v>
      </c>
      <c r="D65" t="s">
        <v>10</v>
      </c>
      <c r="E65" cm="1">
        <f t="array" ref="E65">_xlfn.IFS(A65="Male",0,A65="Female",1)</f>
        <v>0</v>
      </c>
      <c r="F65" cm="1">
        <f t="array" ref="F65">_xlfn.IFS(B65="No",1, B65="Yes",0)</f>
        <v>0</v>
      </c>
      <c r="G65" cm="1">
        <f t="array" ref="G65">_xlfn.IFS(C65="Thur",1,C65="Fri",2,C65="Sat",3,C65="Sun",4)</f>
        <v>3</v>
      </c>
      <c r="H65" cm="1">
        <f t="array" ref="H65">_xlfn.IFS(D65="Lunch",0,D65="Dinner",1)</f>
        <v>1</v>
      </c>
      <c r="I65">
        <v>4</v>
      </c>
      <c r="J65">
        <v>18.29</v>
      </c>
      <c r="K65">
        <v>3.76</v>
      </c>
    </row>
    <row r="66" spans="1:11" x14ac:dyDescent="0.55000000000000004">
      <c r="A66" t="s">
        <v>11</v>
      </c>
      <c r="B66" t="s">
        <v>8</v>
      </c>
      <c r="C66" t="s">
        <v>21</v>
      </c>
      <c r="D66" t="s">
        <v>10</v>
      </c>
      <c r="E66" cm="1">
        <f t="array" ref="E66">_xlfn.IFS(A66="Male",0,A66="Female",1)</f>
        <v>0</v>
      </c>
      <c r="F66" cm="1">
        <f t="array" ref="F66">_xlfn.IFS(B66="No",1, B66="Yes",0)</f>
        <v>1</v>
      </c>
      <c r="G66" cm="1">
        <f t="array" ref="G66">_xlfn.IFS(C66="Thur",1,C66="Fri",2,C66="Sat",3,C66="Sun",4)</f>
        <v>3</v>
      </c>
      <c r="H66" cm="1">
        <f t="array" ref="H66">_xlfn.IFS(D66="Lunch",0,D66="Dinner",1)</f>
        <v>1</v>
      </c>
      <c r="I66">
        <v>3</v>
      </c>
      <c r="J66">
        <v>17.59</v>
      </c>
      <c r="K66">
        <v>2.64</v>
      </c>
    </row>
    <row r="67" spans="1:11" x14ac:dyDescent="0.55000000000000004">
      <c r="A67" t="s">
        <v>11</v>
      </c>
      <c r="B67" t="s">
        <v>8</v>
      </c>
      <c r="C67" t="s">
        <v>21</v>
      </c>
      <c r="D67" t="s">
        <v>10</v>
      </c>
      <c r="E67" cm="1">
        <f t="array" ref="E67">_xlfn.IFS(A67="Male",0,A67="Female",1)</f>
        <v>0</v>
      </c>
      <c r="F67" cm="1">
        <f t="array" ref="F67">_xlfn.IFS(B67="No",1, B67="Yes",0)</f>
        <v>1</v>
      </c>
      <c r="G67" cm="1">
        <f t="array" ref="G67">_xlfn.IFS(C67="Thur",1,C67="Fri",2,C67="Sat",3,C67="Sun",4)</f>
        <v>3</v>
      </c>
      <c r="H67" cm="1">
        <f t="array" ref="H67">_xlfn.IFS(D67="Lunch",0,D67="Dinner",1)</f>
        <v>1</v>
      </c>
      <c r="I67">
        <v>3</v>
      </c>
      <c r="J67">
        <v>20.079999999999998</v>
      </c>
      <c r="K67">
        <v>3.15</v>
      </c>
    </row>
    <row r="68" spans="1:11" x14ac:dyDescent="0.55000000000000004">
      <c r="A68" t="s">
        <v>7</v>
      </c>
      <c r="B68" t="s">
        <v>8</v>
      </c>
      <c r="C68" t="s">
        <v>21</v>
      </c>
      <c r="D68" t="s">
        <v>10</v>
      </c>
      <c r="E68" cm="1">
        <f t="array" ref="E68">_xlfn.IFS(A68="Male",0,A68="Female",1)</f>
        <v>1</v>
      </c>
      <c r="F68" cm="1">
        <f t="array" ref="F68">_xlfn.IFS(B68="No",1, B68="Yes",0)</f>
        <v>1</v>
      </c>
      <c r="G68" cm="1">
        <f t="array" ref="G68">_xlfn.IFS(C68="Thur",1,C68="Fri",2,C68="Sat",3,C68="Sun",4)</f>
        <v>3</v>
      </c>
      <c r="H68" cm="1">
        <f t="array" ref="H68">_xlfn.IFS(D68="Lunch",0,D68="Dinner",1)</f>
        <v>1</v>
      </c>
      <c r="I68">
        <v>2</v>
      </c>
      <c r="J68">
        <v>16.45</v>
      </c>
      <c r="K68">
        <v>2.4700000000000002</v>
      </c>
    </row>
    <row r="69" spans="1:11" x14ac:dyDescent="0.55000000000000004">
      <c r="A69" t="s">
        <v>7</v>
      </c>
      <c r="B69" t="s">
        <v>22</v>
      </c>
      <c r="C69" t="s">
        <v>21</v>
      </c>
      <c r="D69" t="s">
        <v>10</v>
      </c>
      <c r="E69" cm="1">
        <f t="array" ref="E69">_xlfn.IFS(A69="Male",0,A69="Female",1)</f>
        <v>1</v>
      </c>
      <c r="F69" cm="1">
        <f t="array" ref="F69">_xlfn.IFS(B69="No",1, B69="Yes",0)</f>
        <v>0</v>
      </c>
      <c r="G69" cm="1">
        <f t="array" ref="G69">_xlfn.IFS(C69="Thur",1,C69="Fri",2,C69="Sat",3,C69="Sun",4)</f>
        <v>3</v>
      </c>
      <c r="H69" cm="1">
        <f t="array" ref="H69">_xlfn.IFS(D69="Lunch",0,D69="Dinner",1)</f>
        <v>1</v>
      </c>
      <c r="I69">
        <v>1</v>
      </c>
      <c r="J69">
        <v>3.07</v>
      </c>
      <c r="K69">
        <v>1</v>
      </c>
    </row>
    <row r="70" spans="1:11" x14ac:dyDescent="0.55000000000000004">
      <c r="A70" t="s">
        <v>11</v>
      </c>
      <c r="B70" t="s">
        <v>8</v>
      </c>
      <c r="C70" t="s">
        <v>21</v>
      </c>
      <c r="D70" t="s">
        <v>10</v>
      </c>
      <c r="E70" cm="1">
        <f t="array" ref="E70">_xlfn.IFS(A70="Male",0,A70="Female",1)</f>
        <v>0</v>
      </c>
      <c r="F70" cm="1">
        <f t="array" ref="F70">_xlfn.IFS(B70="No",1, B70="Yes",0)</f>
        <v>1</v>
      </c>
      <c r="G70" cm="1">
        <f t="array" ref="G70">_xlfn.IFS(C70="Thur",1,C70="Fri",2,C70="Sat",3,C70="Sun",4)</f>
        <v>3</v>
      </c>
      <c r="H70" cm="1">
        <f t="array" ref="H70">_xlfn.IFS(D70="Lunch",0,D70="Dinner",1)</f>
        <v>1</v>
      </c>
      <c r="I70">
        <v>2</v>
      </c>
      <c r="J70">
        <v>20.23</v>
      </c>
      <c r="K70">
        <v>2.0099999999999998</v>
      </c>
    </row>
    <row r="71" spans="1:11" x14ac:dyDescent="0.55000000000000004">
      <c r="A71" t="s">
        <v>11</v>
      </c>
      <c r="B71" t="s">
        <v>22</v>
      </c>
      <c r="C71" t="s">
        <v>21</v>
      </c>
      <c r="D71" t="s">
        <v>10</v>
      </c>
      <c r="E71" cm="1">
        <f t="array" ref="E71">_xlfn.IFS(A71="Male",0,A71="Female",1)</f>
        <v>0</v>
      </c>
      <c r="F71" cm="1">
        <f t="array" ref="F71">_xlfn.IFS(B71="No",1, B71="Yes",0)</f>
        <v>0</v>
      </c>
      <c r="G71" cm="1">
        <f t="array" ref="G71">_xlfn.IFS(C71="Thur",1,C71="Fri",2,C71="Sat",3,C71="Sun",4)</f>
        <v>3</v>
      </c>
      <c r="H71" cm="1">
        <f t="array" ref="H71">_xlfn.IFS(D71="Lunch",0,D71="Dinner",1)</f>
        <v>1</v>
      </c>
      <c r="I71">
        <v>2</v>
      </c>
      <c r="J71">
        <v>15.01</v>
      </c>
      <c r="K71">
        <v>2.09</v>
      </c>
    </row>
    <row r="72" spans="1:11" x14ac:dyDescent="0.55000000000000004">
      <c r="A72" t="s">
        <v>11</v>
      </c>
      <c r="B72" t="s">
        <v>8</v>
      </c>
      <c r="C72" t="s">
        <v>21</v>
      </c>
      <c r="D72" t="s">
        <v>10</v>
      </c>
      <c r="E72" cm="1">
        <f t="array" ref="E72">_xlfn.IFS(A72="Male",0,A72="Female",1)</f>
        <v>0</v>
      </c>
      <c r="F72" cm="1">
        <f t="array" ref="F72">_xlfn.IFS(B72="No",1, B72="Yes",0)</f>
        <v>1</v>
      </c>
      <c r="G72" cm="1">
        <f t="array" ref="G72">_xlfn.IFS(C72="Thur",1,C72="Fri",2,C72="Sat",3,C72="Sun",4)</f>
        <v>3</v>
      </c>
      <c r="H72" cm="1">
        <f t="array" ref="H72">_xlfn.IFS(D72="Lunch",0,D72="Dinner",1)</f>
        <v>1</v>
      </c>
      <c r="I72">
        <v>2</v>
      </c>
      <c r="J72">
        <v>12.02</v>
      </c>
      <c r="K72">
        <v>1.97</v>
      </c>
    </row>
    <row r="73" spans="1:11" x14ac:dyDescent="0.55000000000000004">
      <c r="A73" t="s">
        <v>7</v>
      </c>
      <c r="B73" t="s">
        <v>8</v>
      </c>
      <c r="C73" t="s">
        <v>21</v>
      </c>
      <c r="D73" t="s">
        <v>10</v>
      </c>
      <c r="E73" cm="1">
        <f t="array" ref="E73">_xlfn.IFS(A73="Male",0,A73="Female",1)</f>
        <v>1</v>
      </c>
      <c r="F73" cm="1">
        <f t="array" ref="F73">_xlfn.IFS(B73="No",1, B73="Yes",0)</f>
        <v>1</v>
      </c>
      <c r="G73" cm="1">
        <f t="array" ref="G73">_xlfn.IFS(C73="Thur",1,C73="Fri",2,C73="Sat",3,C73="Sun",4)</f>
        <v>3</v>
      </c>
      <c r="H73" cm="1">
        <f t="array" ref="H73">_xlfn.IFS(D73="Lunch",0,D73="Dinner",1)</f>
        <v>1</v>
      </c>
      <c r="I73">
        <v>3</v>
      </c>
      <c r="J73">
        <v>17.07</v>
      </c>
      <c r="K73">
        <v>3</v>
      </c>
    </row>
    <row r="74" spans="1:11" x14ac:dyDescent="0.55000000000000004">
      <c r="A74" t="s">
        <v>7</v>
      </c>
      <c r="B74" t="s">
        <v>22</v>
      </c>
      <c r="C74" t="s">
        <v>21</v>
      </c>
      <c r="D74" t="s">
        <v>10</v>
      </c>
      <c r="E74" cm="1">
        <f t="array" ref="E74">_xlfn.IFS(A74="Male",0,A74="Female",1)</f>
        <v>1</v>
      </c>
      <c r="F74" cm="1">
        <f t="array" ref="F74">_xlfn.IFS(B74="No",1, B74="Yes",0)</f>
        <v>0</v>
      </c>
      <c r="G74" cm="1">
        <f t="array" ref="G74">_xlfn.IFS(C74="Thur",1,C74="Fri",2,C74="Sat",3,C74="Sun",4)</f>
        <v>3</v>
      </c>
      <c r="H74" cm="1">
        <f t="array" ref="H74">_xlfn.IFS(D74="Lunch",0,D74="Dinner",1)</f>
        <v>1</v>
      </c>
      <c r="I74">
        <v>2</v>
      </c>
      <c r="J74">
        <v>26.86</v>
      </c>
      <c r="K74">
        <v>3.14</v>
      </c>
    </row>
    <row r="75" spans="1:11" x14ac:dyDescent="0.55000000000000004">
      <c r="A75" t="s">
        <v>7</v>
      </c>
      <c r="B75" t="s">
        <v>22</v>
      </c>
      <c r="C75" t="s">
        <v>21</v>
      </c>
      <c r="D75" t="s">
        <v>10</v>
      </c>
      <c r="E75" cm="1">
        <f t="array" ref="E75">_xlfn.IFS(A75="Male",0,A75="Female",1)</f>
        <v>1</v>
      </c>
      <c r="F75" cm="1">
        <f t="array" ref="F75">_xlfn.IFS(B75="No",1, B75="Yes",0)</f>
        <v>0</v>
      </c>
      <c r="G75" cm="1">
        <f t="array" ref="G75">_xlfn.IFS(C75="Thur",1,C75="Fri",2,C75="Sat",3,C75="Sun",4)</f>
        <v>3</v>
      </c>
      <c r="H75" cm="1">
        <f t="array" ref="H75">_xlfn.IFS(D75="Lunch",0,D75="Dinner",1)</f>
        <v>1</v>
      </c>
      <c r="I75">
        <v>2</v>
      </c>
      <c r="J75">
        <v>25.28</v>
      </c>
      <c r="K75">
        <v>5</v>
      </c>
    </row>
    <row r="76" spans="1:11" x14ac:dyDescent="0.55000000000000004">
      <c r="A76" t="s">
        <v>7</v>
      </c>
      <c r="B76" t="s">
        <v>8</v>
      </c>
      <c r="C76" t="s">
        <v>21</v>
      </c>
      <c r="D76" t="s">
        <v>10</v>
      </c>
      <c r="E76" cm="1">
        <f t="array" ref="E76">_xlfn.IFS(A76="Male",0,A76="Female",1)</f>
        <v>1</v>
      </c>
      <c r="F76" cm="1">
        <f t="array" ref="F76">_xlfn.IFS(B76="No",1, B76="Yes",0)</f>
        <v>1</v>
      </c>
      <c r="G76" cm="1">
        <f t="array" ref="G76">_xlfn.IFS(C76="Thur",1,C76="Fri",2,C76="Sat",3,C76="Sun",4)</f>
        <v>3</v>
      </c>
      <c r="H76" cm="1">
        <f t="array" ref="H76">_xlfn.IFS(D76="Lunch",0,D76="Dinner",1)</f>
        <v>1</v>
      </c>
      <c r="I76">
        <v>2</v>
      </c>
      <c r="J76">
        <v>14.73</v>
      </c>
      <c r="K76">
        <v>2.2000000000000002</v>
      </c>
    </row>
    <row r="77" spans="1:11" x14ac:dyDescent="0.55000000000000004">
      <c r="A77" t="s">
        <v>11</v>
      </c>
      <c r="B77" t="s">
        <v>8</v>
      </c>
      <c r="C77" t="s">
        <v>21</v>
      </c>
      <c r="D77" t="s">
        <v>10</v>
      </c>
      <c r="E77" cm="1">
        <f t="array" ref="E77">_xlfn.IFS(A77="Male",0,A77="Female",1)</f>
        <v>0</v>
      </c>
      <c r="F77" cm="1">
        <f t="array" ref="F77">_xlfn.IFS(B77="No",1, B77="Yes",0)</f>
        <v>1</v>
      </c>
      <c r="G77" cm="1">
        <f t="array" ref="G77">_xlfn.IFS(C77="Thur",1,C77="Fri",2,C77="Sat",3,C77="Sun",4)</f>
        <v>3</v>
      </c>
      <c r="H77" cm="1">
        <f t="array" ref="H77">_xlfn.IFS(D77="Lunch",0,D77="Dinner",1)</f>
        <v>1</v>
      </c>
      <c r="I77">
        <v>2</v>
      </c>
      <c r="J77">
        <v>10.51</v>
      </c>
      <c r="K77">
        <v>1.25</v>
      </c>
    </row>
    <row r="78" spans="1:11" x14ac:dyDescent="0.55000000000000004">
      <c r="A78" t="s">
        <v>11</v>
      </c>
      <c r="B78" t="s">
        <v>22</v>
      </c>
      <c r="C78" t="s">
        <v>21</v>
      </c>
      <c r="D78" t="s">
        <v>10</v>
      </c>
      <c r="E78" cm="1">
        <f t="array" ref="E78">_xlfn.IFS(A78="Male",0,A78="Female",1)</f>
        <v>0</v>
      </c>
      <c r="F78" cm="1">
        <f t="array" ref="F78">_xlfn.IFS(B78="No",1, B78="Yes",0)</f>
        <v>0</v>
      </c>
      <c r="G78" cm="1">
        <f t="array" ref="G78">_xlfn.IFS(C78="Thur",1,C78="Fri",2,C78="Sat",3,C78="Sun",4)</f>
        <v>3</v>
      </c>
      <c r="H78" cm="1">
        <f t="array" ref="H78">_xlfn.IFS(D78="Lunch",0,D78="Dinner",1)</f>
        <v>1</v>
      </c>
      <c r="I78">
        <v>2</v>
      </c>
      <c r="J78">
        <v>17.920000000000002</v>
      </c>
      <c r="K78">
        <v>3.08</v>
      </c>
    </row>
    <row r="79" spans="1:11" x14ac:dyDescent="0.55000000000000004">
      <c r="A79" t="s">
        <v>11</v>
      </c>
      <c r="B79" t="s">
        <v>8</v>
      </c>
      <c r="C79" t="s">
        <v>23</v>
      </c>
      <c r="D79" t="s">
        <v>24</v>
      </c>
      <c r="E79" cm="1">
        <f t="array" ref="E79">_xlfn.IFS(A79="Male",0,A79="Female",1)</f>
        <v>0</v>
      </c>
      <c r="F79" cm="1">
        <f t="array" ref="F79">_xlfn.IFS(B79="No",1, B79="Yes",0)</f>
        <v>1</v>
      </c>
      <c r="G79" cm="1">
        <f t="array" ref="G79">_xlfn.IFS(C79="Thur",1,C79="Fri",2,C79="Sat",3,C79="Sun",4)</f>
        <v>1</v>
      </c>
      <c r="H79" cm="1">
        <f t="array" ref="H79">_xlfn.IFS(D79="Lunch",0,D79="Dinner",1)</f>
        <v>0</v>
      </c>
      <c r="I79">
        <v>4</v>
      </c>
      <c r="J79">
        <v>27.2</v>
      </c>
      <c r="K79">
        <v>4</v>
      </c>
    </row>
    <row r="80" spans="1:11" x14ac:dyDescent="0.55000000000000004">
      <c r="A80" t="s">
        <v>11</v>
      </c>
      <c r="B80" t="s">
        <v>8</v>
      </c>
      <c r="C80" t="s">
        <v>23</v>
      </c>
      <c r="D80" t="s">
        <v>24</v>
      </c>
      <c r="E80" cm="1">
        <f t="array" ref="E80">_xlfn.IFS(A80="Male",0,A80="Female",1)</f>
        <v>0</v>
      </c>
      <c r="F80" cm="1">
        <f t="array" ref="F80">_xlfn.IFS(B80="No",1, B80="Yes",0)</f>
        <v>1</v>
      </c>
      <c r="G80" cm="1">
        <f t="array" ref="G80">_xlfn.IFS(C80="Thur",1,C80="Fri",2,C80="Sat",3,C80="Sun",4)</f>
        <v>1</v>
      </c>
      <c r="H80" cm="1">
        <f t="array" ref="H80">_xlfn.IFS(D80="Lunch",0,D80="Dinner",1)</f>
        <v>0</v>
      </c>
      <c r="I80">
        <v>2</v>
      </c>
      <c r="J80">
        <v>22.76</v>
      </c>
      <c r="K80">
        <v>3</v>
      </c>
    </row>
    <row r="81" spans="1:11" x14ac:dyDescent="0.55000000000000004">
      <c r="A81" t="s">
        <v>11</v>
      </c>
      <c r="B81" t="s">
        <v>8</v>
      </c>
      <c r="C81" t="s">
        <v>23</v>
      </c>
      <c r="D81" t="s">
        <v>24</v>
      </c>
      <c r="E81" cm="1">
        <f t="array" ref="E81">_xlfn.IFS(A81="Male",0,A81="Female",1)</f>
        <v>0</v>
      </c>
      <c r="F81" cm="1">
        <f t="array" ref="F81">_xlfn.IFS(B81="No",1, B81="Yes",0)</f>
        <v>1</v>
      </c>
      <c r="G81" cm="1">
        <f t="array" ref="G81">_xlfn.IFS(C81="Thur",1,C81="Fri",2,C81="Sat",3,C81="Sun",4)</f>
        <v>1</v>
      </c>
      <c r="H81" cm="1">
        <f t="array" ref="H81">_xlfn.IFS(D81="Lunch",0,D81="Dinner",1)</f>
        <v>0</v>
      </c>
      <c r="I81">
        <v>2</v>
      </c>
      <c r="J81">
        <v>17.29</v>
      </c>
      <c r="K81">
        <v>2.71</v>
      </c>
    </row>
    <row r="82" spans="1:11" x14ac:dyDescent="0.55000000000000004">
      <c r="A82" t="s">
        <v>11</v>
      </c>
      <c r="B82" t="s">
        <v>22</v>
      </c>
      <c r="C82" t="s">
        <v>23</v>
      </c>
      <c r="D82" t="s">
        <v>24</v>
      </c>
      <c r="E82" cm="1">
        <f t="array" ref="E82">_xlfn.IFS(A82="Male",0,A82="Female",1)</f>
        <v>0</v>
      </c>
      <c r="F82" cm="1">
        <f t="array" ref="F82">_xlfn.IFS(B82="No",1, B82="Yes",0)</f>
        <v>0</v>
      </c>
      <c r="G82" cm="1">
        <f t="array" ref="G82">_xlfn.IFS(C82="Thur",1,C82="Fri",2,C82="Sat",3,C82="Sun",4)</f>
        <v>1</v>
      </c>
      <c r="H82" cm="1">
        <f t="array" ref="H82">_xlfn.IFS(D82="Lunch",0,D82="Dinner",1)</f>
        <v>0</v>
      </c>
      <c r="I82">
        <v>2</v>
      </c>
      <c r="J82">
        <v>19.440000000000001</v>
      </c>
      <c r="K82">
        <v>3</v>
      </c>
    </row>
    <row r="83" spans="1:11" x14ac:dyDescent="0.55000000000000004">
      <c r="A83" t="s">
        <v>11</v>
      </c>
      <c r="B83" t="s">
        <v>8</v>
      </c>
      <c r="C83" t="s">
        <v>23</v>
      </c>
      <c r="D83" t="s">
        <v>24</v>
      </c>
      <c r="E83" cm="1">
        <f t="array" ref="E83">_xlfn.IFS(A83="Male",0,A83="Female",1)</f>
        <v>0</v>
      </c>
      <c r="F83" cm="1">
        <f t="array" ref="F83">_xlfn.IFS(B83="No",1, B83="Yes",0)</f>
        <v>1</v>
      </c>
      <c r="G83" cm="1">
        <f t="array" ref="G83">_xlfn.IFS(C83="Thur",1,C83="Fri",2,C83="Sat",3,C83="Sun",4)</f>
        <v>1</v>
      </c>
      <c r="H83" cm="1">
        <f t="array" ref="H83">_xlfn.IFS(D83="Lunch",0,D83="Dinner",1)</f>
        <v>0</v>
      </c>
      <c r="I83">
        <v>2</v>
      </c>
      <c r="J83">
        <v>16.66</v>
      </c>
      <c r="K83">
        <v>3.4</v>
      </c>
    </row>
    <row r="84" spans="1:11" x14ac:dyDescent="0.55000000000000004">
      <c r="A84" t="s">
        <v>7</v>
      </c>
      <c r="B84" t="s">
        <v>8</v>
      </c>
      <c r="C84" t="s">
        <v>23</v>
      </c>
      <c r="D84" t="s">
        <v>24</v>
      </c>
      <c r="E84" cm="1">
        <f t="array" ref="E84">_xlfn.IFS(A84="Male",0,A84="Female",1)</f>
        <v>1</v>
      </c>
      <c r="F84" cm="1">
        <f t="array" ref="F84">_xlfn.IFS(B84="No",1, B84="Yes",0)</f>
        <v>1</v>
      </c>
      <c r="G84" cm="1">
        <f t="array" ref="G84">_xlfn.IFS(C84="Thur",1,C84="Fri",2,C84="Sat",3,C84="Sun",4)</f>
        <v>1</v>
      </c>
      <c r="H84" cm="1">
        <f t="array" ref="H84">_xlfn.IFS(D84="Lunch",0,D84="Dinner",1)</f>
        <v>0</v>
      </c>
      <c r="I84">
        <v>1</v>
      </c>
      <c r="J84">
        <v>10.07</v>
      </c>
      <c r="K84">
        <v>1.83</v>
      </c>
    </row>
    <row r="85" spans="1:11" x14ac:dyDescent="0.55000000000000004">
      <c r="A85" t="s">
        <v>11</v>
      </c>
      <c r="B85" t="s">
        <v>22</v>
      </c>
      <c r="C85" t="s">
        <v>23</v>
      </c>
      <c r="D85" t="s">
        <v>24</v>
      </c>
      <c r="E85" cm="1">
        <f t="array" ref="E85">_xlfn.IFS(A85="Male",0,A85="Female",1)</f>
        <v>0</v>
      </c>
      <c r="F85" cm="1">
        <f t="array" ref="F85">_xlfn.IFS(B85="No",1, B85="Yes",0)</f>
        <v>0</v>
      </c>
      <c r="G85" cm="1">
        <f t="array" ref="G85">_xlfn.IFS(C85="Thur",1,C85="Fri",2,C85="Sat",3,C85="Sun",4)</f>
        <v>1</v>
      </c>
      <c r="H85" cm="1">
        <f t="array" ref="H85">_xlfn.IFS(D85="Lunch",0,D85="Dinner",1)</f>
        <v>0</v>
      </c>
      <c r="I85">
        <v>2</v>
      </c>
      <c r="J85">
        <v>32.68</v>
      </c>
      <c r="K85">
        <v>5</v>
      </c>
    </row>
    <row r="86" spans="1:11" x14ac:dyDescent="0.55000000000000004">
      <c r="A86" t="s">
        <v>11</v>
      </c>
      <c r="B86" t="s">
        <v>8</v>
      </c>
      <c r="C86" t="s">
        <v>23</v>
      </c>
      <c r="D86" t="s">
        <v>24</v>
      </c>
      <c r="E86" cm="1">
        <f t="array" ref="E86">_xlfn.IFS(A86="Male",0,A86="Female",1)</f>
        <v>0</v>
      </c>
      <c r="F86" cm="1">
        <f t="array" ref="F86">_xlfn.IFS(B86="No",1, B86="Yes",0)</f>
        <v>1</v>
      </c>
      <c r="G86" cm="1">
        <f t="array" ref="G86">_xlfn.IFS(C86="Thur",1,C86="Fri",2,C86="Sat",3,C86="Sun",4)</f>
        <v>1</v>
      </c>
      <c r="H86" cm="1">
        <f t="array" ref="H86">_xlfn.IFS(D86="Lunch",0,D86="Dinner",1)</f>
        <v>0</v>
      </c>
      <c r="I86">
        <v>2</v>
      </c>
      <c r="J86">
        <v>15.98</v>
      </c>
      <c r="K86">
        <v>2.0299999999999998</v>
      </c>
    </row>
    <row r="87" spans="1:11" x14ac:dyDescent="0.55000000000000004">
      <c r="A87" t="s">
        <v>7</v>
      </c>
      <c r="B87" t="s">
        <v>8</v>
      </c>
      <c r="C87" t="s">
        <v>23</v>
      </c>
      <c r="D87" t="s">
        <v>24</v>
      </c>
      <c r="E87" cm="1">
        <f t="array" ref="E87">_xlfn.IFS(A87="Male",0,A87="Female",1)</f>
        <v>1</v>
      </c>
      <c r="F87" cm="1">
        <f t="array" ref="F87">_xlfn.IFS(B87="No",1, B87="Yes",0)</f>
        <v>1</v>
      </c>
      <c r="G87" cm="1">
        <f t="array" ref="G87">_xlfn.IFS(C87="Thur",1,C87="Fri",2,C87="Sat",3,C87="Sun",4)</f>
        <v>1</v>
      </c>
      <c r="H87" cm="1">
        <f t="array" ref="H87">_xlfn.IFS(D87="Lunch",0,D87="Dinner",1)</f>
        <v>0</v>
      </c>
      <c r="I87">
        <v>4</v>
      </c>
      <c r="J87">
        <v>34.83</v>
      </c>
      <c r="K87">
        <v>5.17</v>
      </c>
    </row>
    <row r="88" spans="1:11" x14ac:dyDescent="0.55000000000000004">
      <c r="A88" t="s">
        <v>11</v>
      </c>
      <c r="B88" t="s">
        <v>8</v>
      </c>
      <c r="C88" t="s">
        <v>23</v>
      </c>
      <c r="D88" t="s">
        <v>24</v>
      </c>
      <c r="E88" cm="1">
        <f t="array" ref="E88">_xlfn.IFS(A88="Male",0,A88="Female",1)</f>
        <v>0</v>
      </c>
      <c r="F88" cm="1">
        <f t="array" ref="F88">_xlfn.IFS(B88="No",1, B88="Yes",0)</f>
        <v>1</v>
      </c>
      <c r="G88" cm="1">
        <f t="array" ref="G88">_xlfn.IFS(C88="Thur",1,C88="Fri",2,C88="Sat",3,C88="Sun",4)</f>
        <v>1</v>
      </c>
      <c r="H88" cm="1">
        <f t="array" ref="H88">_xlfn.IFS(D88="Lunch",0,D88="Dinner",1)</f>
        <v>0</v>
      </c>
      <c r="I88">
        <v>2</v>
      </c>
      <c r="J88">
        <v>13.03</v>
      </c>
      <c r="K88">
        <v>2</v>
      </c>
    </row>
    <row r="89" spans="1:11" x14ac:dyDescent="0.55000000000000004">
      <c r="A89" t="s">
        <v>11</v>
      </c>
      <c r="B89" t="s">
        <v>8</v>
      </c>
      <c r="C89" t="s">
        <v>23</v>
      </c>
      <c r="D89" t="s">
        <v>24</v>
      </c>
      <c r="E89" cm="1">
        <f t="array" ref="E89">_xlfn.IFS(A89="Male",0,A89="Female",1)</f>
        <v>0</v>
      </c>
      <c r="F89" cm="1">
        <f t="array" ref="F89">_xlfn.IFS(B89="No",1, B89="Yes",0)</f>
        <v>1</v>
      </c>
      <c r="G89" cm="1">
        <f t="array" ref="G89">_xlfn.IFS(C89="Thur",1,C89="Fri",2,C89="Sat",3,C89="Sun",4)</f>
        <v>1</v>
      </c>
      <c r="H89" cm="1">
        <f t="array" ref="H89">_xlfn.IFS(D89="Lunch",0,D89="Dinner",1)</f>
        <v>0</v>
      </c>
      <c r="I89">
        <v>2</v>
      </c>
      <c r="J89">
        <v>18.28</v>
      </c>
      <c r="K89">
        <v>4</v>
      </c>
    </row>
    <row r="90" spans="1:11" x14ac:dyDescent="0.55000000000000004">
      <c r="A90" t="s">
        <v>11</v>
      </c>
      <c r="B90" t="s">
        <v>8</v>
      </c>
      <c r="C90" t="s">
        <v>23</v>
      </c>
      <c r="D90" t="s">
        <v>24</v>
      </c>
      <c r="E90" cm="1">
        <f t="array" ref="E90">_xlfn.IFS(A90="Male",0,A90="Female",1)</f>
        <v>0</v>
      </c>
      <c r="F90" cm="1">
        <f t="array" ref="F90">_xlfn.IFS(B90="No",1, B90="Yes",0)</f>
        <v>1</v>
      </c>
      <c r="G90" cm="1">
        <f t="array" ref="G90">_xlfn.IFS(C90="Thur",1,C90="Fri",2,C90="Sat",3,C90="Sun",4)</f>
        <v>1</v>
      </c>
      <c r="H90" cm="1">
        <f t="array" ref="H90">_xlfn.IFS(D90="Lunch",0,D90="Dinner",1)</f>
        <v>0</v>
      </c>
      <c r="I90">
        <v>2</v>
      </c>
      <c r="J90">
        <v>24.71</v>
      </c>
      <c r="K90">
        <v>5.85</v>
      </c>
    </row>
    <row r="91" spans="1:11" x14ac:dyDescent="0.55000000000000004">
      <c r="A91" t="s">
        <v>11</v>
      </c>
      <c r="B91" t="s">
        <v>8</v>
      </c>
      <c r="C91" t="s">
        <v>23</v>
      </c>
      <c r="D91" t="s">
        <v>24</v>
      </c>
      <c r="E91" cm="1">
        <f t="array" ref="E91">_xlfn.IFS(A91="Male",0,A91="Female",1)</f>
        <v>0</v>
      </c>
      <c r="F91" cm="1">
        <f t="array" ref="F91">_xlfn.IFS(B91="No",1, B91="Yes",0)</f>
        <v>1</v>
      </c>
      <c r="G91" cm="1">
        <f t="array" ref="G91">_xlfn.IFS(C91="Thur",1,C91="Fri",2,C91="Sat",3,C91="Sun",4)</f>
        <v>1</v>
      </c>
      <c r="H91" cm="1">
        <f t="array" ref="H91">_xlfn.IFS(D91="Lunch",0,D91="Dinner",1)</f>
        <v>0</v>
      </c>
      <c r="I91">
        <v>2</v>
      </c>
      <c r="J91">
        <v>21.16</v>
      </c>
      <c r="K91">
        <v>3</v>
      </c>
    </row>
    <row r="92" spans="1:11" x14ac:dyDescent="0.55000000000000004">
      <c r="A92" t="s">
        <v>11</v>
      </c>
      <c r="B92" t="s">
        <v>22</v>
      </c>
      <c r="C92" t="s">
        <v>25</v>
      </c>
      <c r="D92" t="s">
        <v>10</v>
      </c>
      <c r="E92" cm="1">
        <f t="array" ref="E92">_xlfn.IFS(A92="Male",0,A92="Female",1)</f>
        <v>0</v>
      </c>
      <c r="F92" cm="1">
        <f t="array" ref="F92">_xlfn.IFS(B92="No",1, B92="Yes",0)</f>
        <v>0</v>
      </c>
      <c r="G92" cm="1">
        <f t="array" ref="G92">_xlfn.IFS(C92="Thur",1,C92="Fri",2,C92="Sat",3,C92="Sun",4)</f>
        <v>2</v>
      </c>
      <c r="H92" cm="1">
        <f t="array" ref="H92">_xlfn.IFS(D92="Lunch",0,D92="Dinner",1)</f>
        <v>1</v>
      </c>
      <c r="I92">
        <v>2</v>
      </c>
      <c r="J92">
        <v>28.97</v>
      </c>
      <c r="K92">
        <v>3</v>
      </c>
    </row>
    <row r="93" spans="1:11" x14ac:dyDescent="0.55000000000000004">
      <c r="A93" t="s">
        <v>11</v>
      </c>
      <c r="B93" t="s">
        <v>8</v>
      </c>
      <c r="C93" t="s">
        <v>25</v>
      </c>
      <c r="D93" t="s">
        <v>10</v>
      </c>
      <c r="E93" cm="1">
        <f t="array" ref="E93">_xlfn.IFS(A93="Male",0,A93="Female",1)</f>
        <v>0</v>
      </c>
      <c r="F93" cm="1">
        <f t="array" ref="F93">_xlfn.IFS(B93="No",1, B93="Yes",0)</f>
        <v>1</v>
      </c>
      <c r="G93" cm="1">
        <f t="array" ref="G93">_xlfn.IFS(C93="Thur",1,C93="Fri",2,C93="Sat",3,C93="Sun",4)</f>
        <v>2</v>
      </c>
      <c r="H93" cm="1">
        <f t="array" ref="H93">_xlfn.IFS(D93="Lunch",0,D93="Dinner",1)</f>
        <v>1</v>
      </c>
      <c r="I93">
        <v>2</v>
      </c>
      <c r="J93">
        <v>22.49</v>
      </c>
      <c r="K93">
        <v>3.5</v>
      </c>
    </row>
    <row r="94" spans="1:11" x14ac:dyDescent="0.55000000000000004">
      <c r="A94" t="s">
        <v>7</v>
      </c>
      <c r="B94" t="s">
        <v>22</v>
      </c>
      <c r="C94" t="s">
        <v>25</v>
      </c>
      <c r="D94" t="s">
        <v>10</v>
      </c>
      <c r="E94" cm="1">
        <f t="array" ref="E94">_xlfn.IFS(A94="Male",0,A94="Female",1)</f>
        <v>1</v>
      </c>
      <c r="F94" cm="1">
        <f t="array" ref="F94">_xlfn.IFS(B94="No",1, B94="Yes",0)</f>
        <v>0</v>
      </c>
      <c r="G94" cm="1">
        <f t="array" ref="G94">_xlfn.IFS(C94="Thur",1,C94="Fri",2,C94="Sat",3,C94="Sun",4)</f>
        <v>2</v>
      </c>
      <c r="H94" cm="1">
        <f t="array" ref="H94">_xlfn.IFS(D94="Lunch",0,D94="Dinner",1)</f>
        <v>1</v>
      </c>
      <c r="I94">
        <v>2</v>
      </c>
      <c r="J94">
        <v>5.75</v>
      </c>
      <c r="K94">
        <v>1</v>
      </c>
    </row>
    <row r="95" spans="1:11" x14ac:dyDescent="0.55000000000000004">
      <c r="A95" t="s">
        <v>7</v>
      </c>
      <c r="B95" t="s">
        <v>22</v>
      </c>
      <c r="C95" t="s">
        <v>25</v>
      </c>
      <c r="D95" t="s">
        <v>10</v>
      </c>
      <c r="E95" cm="1">
        <f t="array" ref="E95">_xlfn.IFS(A95="Male",0,A95="Female",1)</f>
        <v>1</v>
      </c>
      <c r="F95" cm="1">
        <f t="array" ref="F95">_xlfn.IFS(B95="No",1, B95="Yes",0)</f>
        <v>0</v>
      </c>
      <c r="G95" cm="1">
        <f t="array" ref="G95">_xlfn.IFS(C95="Thur",1,C95="Fri",2,C95="Sat",3,C95="Sun",4)</f>
        <v>2</v>
      </c>
      <c r="H95" cm="1">
        <f t="array" ref="H95">_xlfn.IFS(D95="Lunch",0,D95="Dinner",1)</f>
        <v>1</v>
      </c>
      <c r="I95">
        <v>2</v>
      </c>
      <c r="J95">
        <v>16.32</v>
      </c>
      <c r="K95">
        <v>4.3</v>
      </c>
    </row>
    <row r="96" spans="1:11" x14ac:dyDescent="0.55000000000000004">
      <c r="A96" t="s">
        <v>7</v>
      </c>
      <c r="B96" t="s">
        <v>8</v>
      </c>
      <c r="C96" t="s">
        <v>25</v>
      </c>
      <c r="D96" t="s">
        <v>10</v>
      </c>
      <c r="E96" cm="1">
        <f t="array" ref="E96">_xlfn.IFS(A96="Male",0,A96="Female",1)</f>
        <v>1</v>
      </c>
      <c r="F96" cm="1">
        <f t="array" ref="F96">_xlfn.IFS(B96="No",1, B96="Yes",0)</f>
        <v>1</v>
      </c>
      <c r="G96" cm="1">
        <f t="array" ref="G96">_xlfn.IFS(C96="Thur",1,C96="Fri",2,C96="Sat",3,C96="Sun",4)</f>
        <v>2</v>
      </c>
      <c r="H96" cm="1">
        <f t="array" ref="H96">_xlfn.IFS(D96="Lunch",0,D96="Dinner",1)</f>
        <v>1</v>
      </c>
      <c r="I96">
        <v>2</v>
      </c>
      <c r="J96">
        <v>22.75</v>
      </c>
      <c r="K96">
        <v>3.25</v>
      </c>
    </row>
    <row r="97" spans="1:11" x14ac:dyDescent="0.55000000000000004">
      <c r="A97" t="s">
        <v>11</v>
      </c>
      <c r="B97" t="s">
        <v>22</v>
      </c>
      <c r="C97" t="s">
        <v>25</v>
      </c>
      <c r="D97" t="s">
        <v>10</v>
      </c>
      <c r="E97" cm="1">
        <f t="array" ref="E97">_xlfn.IFS(A97="Male",0,A97="Female",1)</f>
        <v>0</v>
      </c>
      <c r="F97" cm="1">
        <f t="array" ref="F97">_xlfn.IFS(B97="No",1, B97="Yes",0)</f>
        <v>0</v>
      </c>
      <c r="G97" cm="1">
        <f t="array" ref="G97">_xlfn.IFS(C97="Thur",1,C97="Fri",2,C97="Sat",3,C97="Sun",4)</f>
        <v>2</v>
      </c>
      <c r="H97" cm="1">
        <f t="array" ref="H97">_xlfn.IFS(D97="Lunch",0,D97="Dinner",1)</f>
        <v>1</v>
      </c>
      <c r="I97">
        <v>4</v>
      </c>
      <c r="J97">
        <v>40.17</v>
      </c>
      <c r="K97">
        <v>4.7300000000000004</v>
      </c>
    </row>
    <row r="98" spans="1:11" x14ac:dyDescent="0.55000000000000004">
      <c r="A98" t="s">
        <v>11</v>
      </c>
      <c r="B98" t="s">
        <v>22</v>
      </c>
      <c r="C98" t="s">
        <v>25</v>
      </c>
      <c r="D98" t="s">
        <v>10</v>
      </c>
      <c r="E98" cm="1">
        <f t="array" ref="E98">_xlfn.IFS(A98="Male",0,A98="Female",1)</f>
        <v>0</v>
      </c>
      <c r="F98" cm="1">
        <f t="array" ref="F98">_xlfn.IFS(B98="No",1, B98="Yes",0)</f>
        <v>0</v>
      </c>
      <c r="G98" cm="1">
        <f t="array" ref="G98">_xlfn.IFS(C98="Thur",1,C98="Fri",2,C98="Sat",3,C98="Sun",4)</f>
        <v>2</v>
      </c>
      <c r="H98" cm="1">
        <f t="array" ref="H98">_xlfn.IFS(D98="Lunch",0,D98="Dinner",1)</f>
        <v>1</v>
      </c>
      <c r="I98">
        <v>2</v>
      </c>
      <c r="J98">
        <v>27.28</v>
      </c>
      <c r="K98">
        <v>4</v>
      </c>
    </row>
    <row r="99" spans="1:11" x14ac:dyDescent="0.55000000000000004">
      <c r="A99" t="s">
        <v>11</v>
      </c>
      <c r="B99" t="s">
        <v>22</v>
      </c>
      <c r="C99" t="s">
        <v>25</v>
      </c>
      <c r="D99" t="s">
        <v>10</v>
      </c>
      <c r="E99" cm="1">
        <f t="array" ref="E99">_xlfn.IFS(A99="Male",0,A99="Female",1)</f>
        <v>0</v>
      </c>
      <c r="F99" cm="1">
        <f t="array" ref="F99">_xlfn.IFS(B99="No",1, B99="Yes",0)</f>
        <v>0</v>
      </c>
      <c r="G99" cm="1">
        <f t="array" ref="G99">_xlfn.IFS(C99="Thur",1,C99="Fri",2,C99="Sat",3,C99="Sun",4)</f>
        <v>2</v>
      </c>
      <c r="H99" cm="1">
        <f t="array" ref="H99">_xlfn.IFS(D99="Lunch",0,D99="Dinner",1)</f>
        <v>1</v>
      </c>
      <c r="I99">
        <v>2</v>
      </c>
      <c r="J99">
        <v>12.03</v>
      </c>
      <c r="K99">
        <v>1.5</v>
      </c>
    </row>
    <row r="100" spans="1:11" x14ac:dyDescent="0.55000000000000004">
      <c r="A100" t="s">
        <v>11</v>
      </c>
      <c r="B100" t="s">
        <v>22</v>
      </c>
      <c r="C100" t="s">
        <v>25</v>
      </c>
      <c r="D100" t="s">
        <v>10</v>
      </c>
      <c r="E100" cm="1">
        <f t="array" ref="E100">_xlfn.IFS(A100="Male",0,A100="Female",1)</f>
        <v>0</v>
      </c>
      <c r="F100" cm="1">
        <f t="array" ref="F100">_xlfn.IFS(B100="No",1, B100="Yes",0)</f>
        <v>0</v>
      </c>
      <c r="G100" cm="1">
        <f t="array" ref="G100">_xlfn.IFS(C100="Thur",1,C100="Fri",2,C100="Sat",3,C100="Sun",4)</f>
        <v>2</v>
      </c>
      <c r="H100" cm="1">
        <f t="array" ref="H100">_xlfn.IFS(D100="Lunch",0,D100="Dinner",1)</f>
        <v>1</v>
      </c>
      <c r="I100">
        <v>2</v>
      </c>
      <c r="J100">
        <v>21.01</v>
      </c>
      <c r="K100">
        <v>3</v>
      </c>
    </row>
    <row r="101" spans="1:11" x14ac:dyDescent="0.55000000000000004">
      <c r="A101" t="s">
        <v>11</v>
      </c>
      <c r="B101" t="s">
        <v>8</v>
      </c>
      <c r="C101" t="s">
        <v>25</v>
      </c>
      <c r="D101" t="s">
        <v>10</v>
      </c>
      <c r="E101" cm="1">
        <f t="array" ref="E101">_xlfn.IFS(A101="Male",0,A101="Female",1)</f>
        <v>0</v>
      </c>
      <c r="F101" cm="1">
        <f t="array" ref="F101">_xlfn.IFS(B101="No",1, B101="Yes",0)</f>
        <v>1</v>
      </c>
      <c r="G101" cm="1">
        <f t="array" ref="G101">_xlfn.IFS(C101="Thur",1,C101="Fri",2,C101="Sat",3,C101="Sun",4)</f>
        <v>2</v>
      </c>
      <c r="H101" cm="1">
        <f t="array" ref="H101">_xlfn.IFS(D101="Lunch",0,D101="Dinner",1)</f>
        <v>1</v>
      </c>
      <c r="I101">
        <v>2</v>
      </c>
      <c r="J101">
        <v>12.46</v>
      </c>
      <c r="K101">
        <v>1.5</v>
      </c>
    </row>
    <row r="102" spans="1:11" x14ac:dyDescent="0.55000000000000004">
      <c r="A102" t="s">
        <v>7</v>
      </c>
      <c r="B102" t="s">
        <v>22</v>
      </c>
      <c r="C102" t="s">
        <v>25</v>
      </c>
      <c r="D102" t="s">
        <v>10</v>
      </c>
      <c r="E102" cm="1">
        <f t="array" ref="E102">_xlfn.IFS(A102="Male",0,A102="Female",1)</f>
        <v>1</v>
      </c>
      <c r="F102" cm="1">
        <f t="array" ref="F102">_xlfn.IFS(B102="No",1, B102="Yes",0)</f>
        <v>0</v>
      </c>
      <c r="G102" cm="1">
        <f t="array" ref="G102">_xlfn.IFS(C102="Thur",1,C102="Fri",2,C102="Sat",3,C102="Sun",4)</f>
        <v>2</v>
      </c>
      <c r="H102" cm="1">
        <f t="array" ref="H102">_xlfn.IFS(D102="Lunch",0,D102="Dinner",1)</f>
        <v>1</v>
      </c>
      <c r="I102">
        <v>2</v>
      </c>
      <c r="J102">
        <v>11.35</v>
      </c>
      <c r="K102">
        <v>2.5</v>
      </c>
    </row>
    <row r="103" spans="1:11" x14ac:dyDescent="0.55000000000000004">
      <c r="A103" t="s">
        <v>7</v>
      </c>
      <c r="B103" t="s">
        <v>22</v>
      </c>
      <c r="C103" t="s">
        <v>25</v>
      </c>
      <c r="D103" t="s">
        <v>10</v>
      </c>
      <c r="E103" cm="1">
        <f t="array" ref="E103">_xlfn.IFS(A103="Male",0,A103="Female",1)</f>
        <v>1</v>
      </c>
      <c r="F103" cm="1">
        <f t="array" ref="F103">_xlfn.IFS(B103="No",1, B103="Yes",0)</f>
        <v>0</v>
      </c>
      <c r="G103" cm="1">
        <f t="array" ref="G103">_xlfn.IFS(C103="Thur",1,C103="Fri",2,C103="Sat",3,C103="Sun",4)</f>
        <v>2</v>
      </c>
      <c r="H103" cm="1">
        <f t="array" ref="H103">_xlfn.IFS(D103="Lunch",0,D103="Dinner",1)</f>
        <v>1</v>
      </c>
      <c r="I103">
        <v>2</v>
      </c>
      <c r="J103">
        <v>15.38</v>
      </c>
      <c r="K103">
        <v>3</v>
      </c>
    </row>
    <row r="104" spans="1:11" x14ac:dyDescent="0.55000000000000004">
      <c r="A104" t="s">
        <v>7</v>
      </c>
      <c r="B104" t="s">
        <v>22</v>
      </c>
      <c r="C104" t="s">
        <v>21</v>
      </c>
      <c r="D104" t="s">
        <v>10</v>
      </c>
      <c r="E104" cm="1">
        <f t="array" ref="E104">_xlfn.IFS(A104="Male",0,A104="Female",1)</f>
        <v>1</v>
      </c>
      <c r="F104" cm="1">
        <f t="array" ref="F104">_xlfn.IFS(B104="No",1, B104="Yes",0)</f>
        <v>0</v>
      </c>
      <c r="G104" cm="1">
        <f t="array" ref="G104">_xlfn.IFS(C104="Thur",1,C104="Fri",2,C104="Sat",3,C104="Sun",4)</f>
        <v>3</v>
      </c>
      <c r="H104" cm="1">
        <f t="array" ref="H104">_xlfn.IFS(D104="Lunch",0,D104="Dinner",1)</f>
        <v>1</v>
      </c>
      <c r="I104">
        <v>3</v>
      </c>
      <c r="J104">
        <v>44.3</v>
      </c>
      <c r="K104">
        <v>2.5</v>
      </c>
    </row>
    <row r="105" spans="1:11" x14ac:dyDescent="0.55000000000000004">
      <c r="A105" t="s">
        <v>7</v>
      </c>
      <c r="B105" t="s">
        <v>22</v>
      </c>
      <c r="C105" t="s">
        <v>21</v>
      </c>
      <c r="D105" t="s">
        <v>10</v>
      </c>
      <c r="E105" cm="1">
        <f t="array" ref="E105">_xlfn.IFS(A105="Male",0,A105="Female",1)</f>
        <v>1</v>
      </c>
      <c r="F105" cm="1">
        <f t="array" ref="F105">_xlfn.IFS(B105="No",1, B105="Yes",0)</f>
        <v>0</v>
      </c>
      <c r="G105" cm="1">
        <f t="array" ref="G105">_xlfn.IFS(C105="Thur",1,C105="Fri",2,C105="Sat",3,C105="Sun",4)</f>
        <v>3</v>
      </c>
      <c r="H105" cm="1">
        <f t="array" ref="H105">_xlfn.IFS(D105="Lunch",0,D105="Dinner",1)</f>
        <v>1</v>
      </c>
      <c r="I105">
        <v>2</v>
      </c>
      <c r="J105">
        <v>22.42</v>
      </c>
      <c r="K105">
        <v>3.48</v>
      </c>
    </row>
    <row r="106" spans="1:11" x14ac:dyDescent="0.55000000000000004">
      <c r="A106" t="s">
        <v>7</v>
      </c>
      <c r="B106" t="s">
        <v>8</v>
      </c>
      <c r="C106" t="s">
        <v>21</v>
      </c>
      <c r="D106" t="s">
        <v>10</v>
      </c>
      <c r="E106" cm="1">
        <f t="array" ref="E106">_xlfn.IFS(A106="Male",0,A106="Female",1)</f>
        <v>1</v>
      </c>
      <c r="F106" cm="1">
        <f t="array" ref="F106">_xlfn.IFS(B106="No",1, B106="Yes",0)</f>
        <v>1</v>
      </c>
      <c r="G106" cm="1">
        <f t="array" ref="G106">_xlfn.IFS(C106="Thur",1,C106="Fri",2,C106="Sat",3,C106="Sun",4)</f>
        <v>3</v>
      </c>
      <c r="H106" cm="1">
        <f t="array" ref="H106">_xlfn.IFS(D106="Lunch",0,D106="Dinner",1)</f>
        <v>1</v>
      </c>
      <c r="I106">
        <v>2</v>
      </c>
      <c r="J106">
        <v>20.92</v>
      </c>
      <c r="K106">
        <v>4.08</v>
      </c>
    </row>
    <row r="107" spans="1:11" x14ac:dyDescent="0.55000000000000004">
      <c r="A107" t="s">
        <v>11</v>
      </c>
      <c r="B107" t="s">
        <v>22</v>
      </c>
      <c r="C107" t="s">
        <v>21</v>
      </c>
      <c r="D107" t="s">
        <v>10</v>
      </c>
      <c r="E107" cm="1">
        <f t="array" ref="E107">_xlfn.IFS(A107="Male",0,A107="Female",1)</f>
        <v>0</v>
      </c>
      <c r="F107" cm="1">
        <f t="array" ref="F107">_xlfn.IFS(B107="No",1, B107="Yes",0)</f>
        <v>0</v>
      </c>
      <c r="G107" cm="1">
        <f t="array" ref="G107">_xlfn.IFS(C107="Thur",1,C107="Fri",2,C107="Sat",3,C107="Sun",4)</f>
        <v>3</v>
      </c>
      <c r="H107" cm="1">
        <f t="array" ref="H107">_xlfn.IFS(D107="Lunch",0,D107="Dinner",1)</f>
        <v>1</v>
      </c>
      <c r="I107">
        <v>2</v>
      </c>
      <c r="J107">
        <v>15.36</v>
      </c>
      <c r="K107">
        <v>1.64</v>
      </c>
    </row>
    <row r="108" spans="1:11" x14ac:dyDescent="0.55000000000000004">
      <c r="A108" t="s">
        <v>11</v>
      </c>
      <c r="B108" t="s">
        <v>22</v>
      </c>
      <c r="C108" t="s">
        <v>21</v>
      </c>
      <c r="D108" t="s">
        <v>10</v>
      </c>
      <c r="E108" cm="1">
        <f t="array" ref="E108">_xlfn.IFS(A108="Male",0,A108="Female",1)</f>
        <v>0</v>
      </c>
      <c r="F108" cm="1">
        <f t="array" ref="F108">_xlfn.IFS(B108="No",1, B108="Yes",0)</f>
        <v>0</v>
      </c>
      <c r="G108" cm="1">
        <f t="array" ref="G108">_xlfn.IFS(C108="Thur",1,C108="Fri",2,C108="Sat",3,C108="Sun",4)</f>
        <v>3</v>
      </c>
      <c r="H108" cm="1">
        <f t="array" ref="H108">_xlfn.IFS(D108="Lunch",0,D108="Dinner",1)</f>
        <v>1</v>
      </c>
      <c r="I108">
        <v>2</v>
      </c>
      <c r="J108">
        <v>20.49</v>
      </c>
      <c r="K108">
        <v>4.0599999999999996</v>
      </c>
    </row>
    <row r="109" spans="1:11" x14ac:dyDescent="0.55000000000000004">
      <c r="A109" t="s">
        <v>11</v>
      </c>
      <c r="B109" t="s">
        <v>22</v>
      </c>
      <c r="C109" t="s">
        <v>21</v>
      </c>
      <c r="D109" t="s">
        <v>10</v>
      </c>
      <c r="E109" cm="1">
        <f t="array" ref="E109">_xlfn.IFS(A109="Male",0,A109="Female",1)</f>
        <v>0</v>
      </c>
      <c r="F109" cm="1">
        <f t="array" ref="F109">_xlfn.IFS(B109="No",1, B109="Yes",0)</f>
        <v>0</v>
      </c>
      <c r="G109" cm="1">
        <f t="array" ref="G109">_xlfn.IFS(C109="Thur",1,C109="Fri",2,C109="Sat",3,C109="Sun",4)</f>
        <v>3</v>
      </c>
      <c r="H109" cm="1">
        <f t="array" ref="H109">_xlfn.IFS(D109="Lunch",0,D109="Dinner",1)</f>
        <v>1</v>
      </c>
      <c r="I109">
        <v>2</v>
      </c>
      <c r="J109">
        <v>25.21</v>
      </c>
      <c r="K109">
        <v>4.29</v>
      </c>
    </row>
    <row r="110" spans="1:11" x14ac:dyDescent="0.55000000000000004">
      <c r="A110" t="s">
        <v>11</v>
      </c>
      <c r="B110" t="s">
        <v>8</v>
      </c>
      <c r="C110" t="s">
        <v>21</v>
      </c>
      <c r="D110" t="s">
        <v>10</v>
      </c>
      <c r="E110" cm="1">
        <f t="array" ref="E110">_xlfn.IFS(A110="Male",0,A110="Female",1)</f>
        <v>0</v>
      </c>
      <c r="F110" cm="1">
        <f t="array" ref="F110">_xlfn.IFS(B110="No",1, B110="Yes",0)</f>
        <v>1</v>
      </c>
      <c r="G110" cm="1">
        <f t="array" ref="G110">_xlfn.IFS(C110="Thur",1,C110="Fri",2,C110="Sat",3,C110="Sun",4)</f>
        <v>3</v>
      </c>
      <c r="H110" cm="1">
        <f t="array" ref="H110">_xlfn.IFS(D110="Lunch",0,D110="Dinner",1)</f>
        <v>1</v>
      </c>
      <c r="I110">
        <v>2</v>
      </c>
      <c r="J110">
        <v>18.239999999999998</v>
      </c>
      <c r="K110">
        <v>3.76</v>
      </c>
    </row>
    <row r="111" spans="1:11" x14ac:dyDescent="0.55000000000000004">
      <c r="A111" t="s">
        <v>7</v>
      </c>
      <c r="B111" t="s">
        <v>22</v>
      </c>
      <c r="C111" t="s">
        <v>21</v>
      </c>
      <c r="D111" t="s">
        <v>10</v>
      </c>
      <c r="E111" cm="1">
        <f t="array" ref="E111">_xlfn.IFS(A111="Male",0,A111="Female",1)</f>
        <v>1</v>
      </c>
      <c r="F111" cm="1">
        <f t="array" ref="F111">_xlfn.IFS(B111="No",1, B111="Yes",0)</f>
        <v>0</v>
      </c>
      <c r="G111" cm="1">
        <f t="array" ref="G111">_xlfn.IFS(C111="Thur",1,C111="Fri",2,C111="Sat",3,C111="Sun",4)</f>
        <v>3</v>
      </c>
      <c r="H111" cm="1">
        <f t="array" ref="H111">_xlfn.IFS(D111="Lunch",0,D111="Dinner",1)</f>
        <v>1</v>
      </c>
      <c r="I111">
        <v>2</v>
      </c>
      <c r="J111">
        <v>14.31</v>
      </c>
      <c r="K111">
        <v>4</v>
      </c>
    </row>
    <row r="112" spans="1:11" x14ac:dyDescent="0.55000000000000004">
      <c r="A112" t="s">
        <v>11</v>
      </c>
      <c r="B112" t="s">
        <v>8</v>
      </c>
      <c r="C112" t="s">
        <v>21</v>
      </c>
      <c r="D112" t="s">
        <v>10</v>
      </c>
      <c r="E112" cm="1">
        <f t="array" ref="E112">_xlfn.IFS(A112="Male",0,A112="Female",1)</f>
        <v>0</v>
      </c>
      <c r="F112" cm="1">
        <f t="array" ref="F112">_xlfn.IFS(B112="No",1, B112="Yes",0)</f>
        <v>1</v>
      </c>
      <c r="G112" cm="1">
        <f t="array" ref="G112">_xlfn.IFS(C112="Thur",1,C112="Fri",2,C112="Sat",3,C112="Sun",4)</f>
        <v>3</v>
      </c>
      <c r="H112" cm="1">
        <f t="array" ref="H112">_xlfn.IFS(D112="Lunch",0,D112="Dinner",1)</f>
        <v>1</v>
      </c>
      <c r="I112">
        <v>2</v>
      </c>
      <c r="J112">
        <v>14</v>
      </c>
      <c r="K112">
        <v>3</v>
      </c>
    </row>
    <row r="113" spans="1:11" x14ac:dyDescent="0.55000000000000004">
      <c r="A113" t="s">
        <v>7</v>
      </c>
      <c r="B113" t="s">
        <v>8</v>
      </c>
      <c r="C113" t="s">
        <v>21</v>
      </c>
      <c r="D113" t="s">
        <v>10</v>
      </c>
      <c r="E113" cm="1">
        <f t="array" ref="E113">_xlfn.IFS(A113="Male",0,A113="Female",1)</f>
        <v>1</v>
      </c>
      <c r="F113" cm="1">
        <f t="array" ref="F113">_xlfn.IFS(B113="No",1, B113="Yes",0)</f>
        <v>1</v>
      </c>
      <c r="G113" cm="1">
        <f t="array" ref="G113">_xlfn.IFS(C113="Thur",1,C113="Fri",2,C113="Sat",3,C113="Sun",4)</f>
        <v>3</v>
      </c>
      <c r="H113" cm="1">
        <f t="array" ref="H113">_xlfn.IFS(D113="Lunch",0,D113="Dinner",1)</f>
        <v>1</v>
      </c>
      <c r="I113">
        <v>1</v>
      </c>
      <c r="J113">
        <v>7.25</v>
      </c>
      <c r="K113">
        <v>1</v>
      </c>
    </row>
    <row r="114" spans="1:11" x14ac:dyDescent="0.55000000000000004">
      <c r="A114" t="s">
        <v>11</v>
      </c>
      <c r="B114" t="s">
        <v>8</v>
      </c>
      <c r="C114" t="s">
        <v>9</v>
      </c>
      <c r="D114" t="s">
        <v>10</v>
      </c>
      <c r="E114" cm="1">
        <f t="array" ref="E114">_xlfn.IFS(A114="Male",0,A114="Female",1)</f>
        <v>0</v>
      </c>
      <c r="F114" cm="1">
        <f t="array" ref="F114">_xlfn.IFS(B114="No",1, B114="Yes",0)</f>
        <v>1</v>
      </c>
      <c r="G114" cm="1">
        <f t="array" ref="G114">_xlfn.IFS(C114="Thur",1,C114="Fri",2,C114="Sat",3,C114="Sun",4)</f>
        <v>4</v>
      </c>
      <c r="H114" cm="1">
        <f t="array" ref="H114">_xlfn.IFS(D114="Lunch",0,D114="Dinner",1)</f>
        <v>1</v>
      </c>
      <c r="I114">
        <v>3</v>
      </c>
      <c r="J114">
        <v>38.07</v>
      </c>
      <c r="K114">
        <v>4</v>
      </c>
    </row>
    <row r="115" spans="1:11" x14ac:dyDescent="0.55000000000000004">
      <c r="A115" t="s">
        <v>11</v>
      </c>
      <c r="B115" t="s">
        <v>8</v>
      </c>
      <c r="C115" t="s">
        <v>9</v>
      </c>
      <c r="D115" t="s">
        <v>10</v>
      </c>
      <c r="E115" cm="1">
        <f t="array" ref="E115">_xlfn.IFS(A115="Male",0,A115="Female",1)</f>
        <v>0</v>
      </c>
      <c r="F115" cm="1">
        <f t="array" ref="F115">_xlfn.IFS(B115="No",1, B115="Yes",0)</f>
        <v>1</v>
      </c>
      <c r="G115" cm="1">
        <f t="array" ref="G115">_xlfn.IFS(C115="Thur",1,C115="Fri",2,C115="Sat",3,C115="Sun",4)</f>
        <v>4</v>
      </c>
      <c r="H115" cm="1">
        <f t="array" ref="H115">_xlfn.IFS(D115="Lunch",0,D115="Dinner",1)</f>
        <v>1</v>
      </c>
      <c r="I115">
        <v>2</v>
      </c>
      <c r="J115">
        <v>23.95</v>
      </c>
      <c r="K115">
        <v>2.5499999999999998</v>
      </c>
    </row>
    <row r="116" spans="1:11" x14ac:dyDescent="0.55000000000000004">
      <c r="A116" t="s">
        <v>7</v>
      </c>
      <c r="B116" t="s">
        <v>8</v>
      </c>
      <c r="C116" t="s">
        <v>9</v>
      </c>
      <c r="D116" t="s">
        <v>10</v>
      </c>
      <c r="E116" cm="1">
        <f t="array" ref="E116">_xlfn.IFS(A116="Male",0,A116="Female",1)</f>
        <v>1</v>
      </c>
      <c r="F116" cm="1">
        <f t="array" ref="F116">_xlfn.IFS(B116="No",1, B116="Yes",0)</f>
        <v>1</v>
      </c>
      <c r="G116" cm="1">
        <f t="array" ref="G116">_xlfn.IFS(C116="Thur",1,C116="Fri",2,C116="Sat",3,C116="Sun",4)</f>
        <v>4</v>
      </c>
      <c r="H116" cm="1">
        <f t="array" ref="H116">_xlfn.IFS(D116="Lunch",0,D116="Dinner",1)</f>
        <v>1</v>
      </c>
      <c r="I116">
        <v>3</v>
      </c>
      <c r="J116">
        <v>25.71</v>
      </c>
      <c r="K116">
        <v>4</v>
      </c>
    </row>
    <row r="117" spans="1:11" x14ac:dyDescent="0.55000000000000004">
      <c r="A117" t="s">
        <v>7</v>
      </c>
      <c r="B117" t="s">
        <v>8</v>
      </c>
      <c r="C117" t="s">
        <v>9</v>
      </c>
      <c r="D117" t="s">
        <v>10</v>
      </c>
      <c r="E117" cm="1">
        <f t="array" ref="E117">_xlfn.IFS(A117="Male",0,A117="Female",1)</f>
        <v>1</v>
      </c>
      <c r="F117" cm="1">
        <f t="array" ref="F117">_xlfn.IFS(B117="No",1, B117="Yes",0)</f>
        <v>1</v>
      </c>
      <c r="G117" cm="1">
        <f t="array" ref="G117">_xlfn.IFS(C117="Thur",1,C117="Fri",2,C117="Sat",3,C117="Sun",4)</f>
        <v>4</v>
      </c>
      <c r="H117" cm="1">
        <f t="array" ref="H117">_xlfn.IFS(D117="Lunch",0,D117="Dinner",1)</f>
        <v>1</v>
      </c>
      <c r="I117">
        <v>2</v>
      </c>
      <c r="J117">
        <v>17.309999999999999</v>
      </c>
      <c r="K117">
        <v>3.5</v>
      </c>
    </row>
    <row r="118" spans="1:11" x14ac:dyDescent="0.55000000000000004">
      <c r="A118" t="s">
        <v>11</v>
      </c>
      <c r="B118" t="s">
        <v>8</v>
      </c>
      <c r="C118" t="s">
        <v>9</v>
      </c>
      <c r="D118" t="s">
        <v>10</v>
      </c>
      <c r="E118" cm="1">
        <f t="array" ref="E118">_xlfn.IFS(A118="Male",0,A118="Female",1)</f>
        <v>0</v>
      </c>
      <c r="F118" cm="1">
        <f t="array" ref="F118">_xlfn.IFS(B118="No",1, B118="Yes",0)</f>
        <v>1</v>
      </c>
      <c r="G118" cm="1">
        <f t="array" ref="G118">_xlfn.IFS(C118="Thur",1,C118="Fri",2,C118="Sat",3,C118="Sun",4)</f>
        <v>4</v>
      </c>
      <c r="H118" cm="1">
        <f t="array" ref="H118">_xlfn.IFS(D118="Lunch",0,D118="Dinner",1)</f>
        <v>1</v>
      </c>
      <c r="I118">
        <v>4</v>
      </c>
      <c r="J118">
        <v>29.93</v>
      </c>
      <c r="K118">
        <v>5.07</v>
      </c>
    </row>
    <row r="119" spans="1:11" x14ac:dyDescent="0.55000000000000004">
      <c r="A119" t="s">
        <v>7</v>
      </c>
      <c r="B119" t="s">
        <v>8</v>
      </c>
      <c r="C119" t="s">
        <v>23</v>
      </c>
      <c r="D119" t="s">
        <v>24</v>
      </c>
      <c r="E119" cm="1">
        <f t="array" ref="E119">_xlfn.IFS(A119="Male",0,A119="Female",1)</f>
        <v>1</v>
      </c>
      <c r="F119" cm="1">
        <f t="array" ref="F119">_xlfn.IFS(B119="No",1, B119="Yes",0)</f>
        <v>1</v>
      </c>
      <c r="G119" cm="1">
        <f t="array" ref="G119">_xlfn.IFS(C119="Thur",1,C119="Fri",2,C119="Sat",3,C119="Sun",4)</f>
        <v>1</v>
      </c>
      <c r="H119" cm="1">
        <f t="array" ref="H119">_xlfn.IFS(D119="Lunch",0,D119="Dinner",1)</f>
        <v>0</v>
      </c>
      <c r="I119">
        <v>2</v>
      </c>
      <c r="J119">
        <v>10.65</v>
      </c>
      <c r="K119">
        <v>1.5</v>
      </c>
    </row>
    <row r="120" spans="1:11" x14ac:dyDescent="0.55000000000000004">
      <c r="A120" t="s">
        <v>7</v>
      </c>
      <c r="B120" t="s">
        <v>8</v>
      </c>
      <c r="C120" t="s">
        <v>23</v>
      </c>
      <c r="D120" t="s">
        <v>24</v>
      </c>
      <c r="E120" cm="1">
        <f t="array" ref="E120">_xlfn.IFS(A120="Male",0,A120="Female",1)</f>
        <v>1</v>
      </c>
      <c r="F120" cm="1">
        <f t="array" ref="F120">_xlfn.IFS(B120="No",1, B120="Yes",0)</f>
        <v>1</v>
      </c>
      <c r="G120" cm="1">
        <f t="array" ref="G120">_xlfn.IFS(C120="Thur",1,C120="Fri",2,C120="Sat",3,C120="Sun",4)</f>
        <v>1</v>
      </c>
      <c r="H120" cm="1">
        <f t="array" ref="H120">_xlfn.IFS(D120="Lunch",0,D120="Dinner",1)</f>
        <v>0</v>
      </c>
      <c r="I120">
        <v>2</v>
      </c>
      <c r="J120">
        <v>12.43</v>
      </c>
      <c r="K120">
        <v>1.8</v>
      </c>
    </row>
    <row r="121" spans="1:11" x14ac:dyDescent="0.55000000000000004">
      <c r="A121" t="s">
        <v>7</v>
      </c>
      <c r="B121" t="s">
        <v>8</v>
      </c>
      <c r="C121" t="s">
        <v>23</v>
      </c>
      <c r="D121" t="s">
        <v>24</v>
      </c>
      <c r="E121" cm="1">
        <f t="array" ref="E121">_xlfn.IFS(A121="Male",0,A121="Female",1)</f>
        <v>1</v>
      </c>
      <c r="F121" cm="1">
        <f t="array" ref="F121">_xlfn.IFS(B121="No",1, B121="Yes",0)</f>
        <v>1</v>
      </c>
      <c r="G121" cm="1">
        <f t="array" ref="G121">_xlfn.IFS(C121="Thur",1,C121="Fri",2,C121="Sat",3,C121="Sun",4)</f>
        <v>1</v>
      </c>
      <c r="H121" cm="1">
        <f t="array" ref="H121">_xlfn.IFS(D121="Lunch",0,D121="Dinner",1)</f>
        <v>0</v>
      </c>
      <c r="I121">
        <v>4</v>
      </c>
      <c r="J121">
        <v>24.08</v>
      </c>
      <c r="K121">
        <v>2.92</v>
      </c>
    </row>
    <row r="122" spans="1:11" x14ac:dyDescent="0.55000000000000004">
      <c r="A122" t="s">
        <v>11</v>
      </c>
      <c r="B122" t="s">
        <v>8</v>
      </c>
      <c r="C122" t="s">
        <v>23</v>
      </c>
      <c r="D122" t="s">
        <v>24</v>
      </c>
      <c r="E122" cm="1">
        <f t="array" ref="E122">_xlfn.IFS(A122="Male",0,A122="Female",1)</f>
        <v>0</v>
      </c>
      <c r="F122" cm="1">
        <f t="array" ref="F122">_xlfn.IFS(B122="No",1, B122="Yes",0)</f>
        <v>1</v>
      </c>
      <c r="G122" cm="1">
        <f t="array" ref="G122">_xlfn.IFS(C122="Thur",1,C122="Fri",2,C122="Sat",3,C122="Sun",4)</f>
        <v>1</v>
      </c>
      <c r="H122" cm="1">
        <f t="array" ref="H122">_xlfn.IFS(D122="Lunch",0,D122="Dinner",1)</f>
        <v>0</v>
      </c>
      <c r="I122">
        <v>2</v>
      </c>
      <c r="J122">
        <v>11.69</v>
      </c>
      <c r="K122">
        <v>2.31</v>
      </c>
    </row>
    <row r="123" spans="1:11" x14ac:dyDescent="0.55000000000000004">
      <c r="A123" t="s">
        <v>7</v>
      </c>
      <c r="B123" t="s">
        <v>8</v>
      </c>
      <c r="C123" t="s">
        <v>23</v>
      </c>
      <c r="D123" t="s">
        <v>24</v>
      </c>
      <c r="E123" cm="1">
        <f t="array" ref="E123">_xlfn.IFS(A123="Male",0,A123="Female",1)</f>
        <v>1</v>
      </c>
      <c r="F123" cm="1">
        <f t="array" ref="F123">_xlfn.IFS(B123="No",1, B123="Yes",0)</f>
        <v>1</v>
      </c>
      <c r="G123" cm="1">
        <f t="array" ref="G123">_xlfn.IFS(C123="Thur",1,C123="Fri",2,C123="Sat",3,C123="Sun",4)</f>
        <v>1</v>
      </c>
      <c r="H123" cm="1">
        <f t="array" ref="H123">_xlfn.IFS(D123="Lunch",0,D123="Dinner",1)</f>
        <v>0</v>
      </c>
      <c r="I123">
        <v>2</v>
      </c>
      <c r="J123">
        <v>13.42</v>
      </c>
      <c r="K123">
        <v>1.68</v>
      </c>
    </row>
    <row r="124" spans="1:11" x14ac:dyDescent="0.55000000000000004">
      <c r="A124" t="s">
        <v>11</v>
      </c>
      <c r="B124" t="s">
        <v>8</v>
      </c>
      <c r="C124" t="s">
        <v>23</v>
      </c>
      <c r="D124" t="s">
        <v>24</v>
      </c>
      <c r="E124" cm="1">
        <f t="array" ref="E124">_xlfn.IFS(A124="Male",0,A124="Female",1)</f>
        <v>0</v>
      </c>
      <c r="F124" cm="1">
        <f t="array" ref="F124">_xlfn.IFS(B124="No",1, B124="Yes",0)</f>
        <v>1</v>
      </c>
      <c r="G124" cm="1">
        <f t="array" ref="G124">_xlfn.IFS(C124="Thur",1,C124="Fri",2,C124="Sat",3,C124="Sun",4)</f>
        <v>1</v>
      </c>
      <c r="H124" cm="1">
        <f t="array" ref="H124">_xlfn.IFS(D124="Lunch",0,D124="Dinner",1)</f>
        <v>0</v>
      </c>
      <c r="I124">
        <v>2</v>
      </c>
      <c r="J124">
        <v>14.26</v>
      </c>
      <c r="K124">
        <v>2.5</v>
      </c>
    </row>
    <row r="125" spans="1:11" x14ac:dyDescent="0.55000000000000004">
      <c r="A125" t="s">
        <v>11</v>
      </c>
      <c r="B125" t="s">
        <v>8</v>
      </c>
      <c r="C125" t="s">
        <v>23</v>
      </c>
      <c r="D125" t="s">
        <v>24</v>
      </c>
      <c r="E125" cm="1">
        <f t="array" ref="E125">_xlfn.IFS(A125="Male",0,A125="Female",1)</f>
        <v>0</v>
      </c>
      <c r="F125" cm="1">
        <f t="array" ref="F125">_xlfn.IFS(B125="No",1, B125="Yes",0)</f>
        <v>1</v>
      </c>
      <c r="G125" cm="1">
        <f t="array" ref="G125">_xlfn.IFS(C125="Thur",1,C125="Fri",2,C125="Sat",3,C125="Sun",4)</f>
        <v>1</v>
      </c>
      <c r="H125" cm="1">
        <f t="array" ref="H125">_xlfn.IFS(D125="Lunch",0,D125="Dinner",1)</f>
        <v>0</v>
      </c>
      <c r="I125">
        <v>2</v>
      </c>
      <c r="J125">
        <v>15.95</v>
      </c>
      <c r="K125">
        <v>2</v>
      </c>
    </row>
    <row r="126" spans="1:11" x14ac:dyDescent="0.55000000000000004">
      <c r="A126" t="s">
        <v>7</v>
      </c>
      <c r="B126" t="s">
        <v>8</v>
      </c>
      <c r="C126" t="s">
        <v>23</v>
      </c>
      <c r="D126" t="s">
        <v>24</v>
      </c>
      <c r="E126" cm="1">
        <f t="array" ref="E126">_xlfn.IFS(A126="Male",0,A126="Female",1)</f>
        <v>1</v>
      </c>
      <c r="F126" cm="1">
        <f t="array" ref="F126">_xlfn.IFS(B126="No",1, B126="Yes",0)</f>
        <v>1</v>
      </c>
      <c r="G126" cm="1">
        <f t="array" ref="G126">_xlfn.IFS(C126="Thur",1,C126="Fri",2,C126="Sat",3,C126="Sun",4)</f>
        <v>1</v>
      </c>
      <c r="H126" cm="1">
        <f t="array" ref="H126">_xlfn.IFS(D126="Lunch",0,D126="Dinner",1)</f>
        <v>0</v>
      </c>
      <c r="I126">
        <v>2</v>
      </c>
      <c r="J126">
        <v>12.48</v>
      </c>
      <c r="K126">
        <v>2.52</v>
      </c>
    </row>
    <row r="127" spans="1:11" x14ac:dyDescent="0.55000000000000004">
      <c r="A127" t="s">
        <v>7</v>
      </c>
      <c r="B127" t="s">
        <v>8</v>
      </c>
      <c r="C127" t="s">
        <v>23</v>
      </c>
      <c r="D127" t="s">
        <v>24</v>
      </c>
      <c r="E127" cm="1">
        <f t="array" ref="E127">_xlfn.IFS(A127="Male",0,A127="Female",1)</f>
        <v>1</v>
      </c>
      <c r="F127" cm="1">
        <f t="array" ref="F127">_xlfn.IFS(B127="No",1, B127="Yes",0)</f>
        <v>1</v>
      </c>
      <c r="G127" cm="1">
        <f t="array" ref="G127">_xlfn.IFS(C127="Thur",1,C127="Fri",2,C127="Sat",3,C127="Sun",4)</f>
        <v>1</v>
      </c>
      <c r="H127" cm="1">
        <f t="array" ref="H127">_xlfn.IFS(D127="Lunch",0,D127="Dinner",1)</f>
        <v>0</v>
      </c>
      <c r="I127">
        <v>6</v>
      </c>
      <c r="J127">
        <v>29.8</v>
      </c>
      <c r="K127">
        <v>4.2</v>
      </c>
    </row>
    <row r="128" spans="1:11" x14ac:dyDescent="0.55000000000000004">
      <c r="A128" t="s">
        <v>11</v>
      </c>
      <c r="B128" t="s">
        <v>8</v>
      </c>
      <c r="C128" t="s">
        <v>23</v>
      </c>
      <c r="D128" t="s">
        <v>24</v>
      </c>
      <c r="E128" cm="1">
        <f t="array" ref="E128">_xlfn.IFS(A128="Male",0,A128="Female",1)</f>
        <v>0</v>
      </c>
      <c r="F128" cm="1">
        <f t="array" ref="F128">_xlfn.IFS(B128="No",1, B128="Yes",0)</f>
        <v>1</v>
      </c>
      <c r="G128" cm="1">
        <f t="array" ref="G128">_xlfn.IFS(C128="Thur",1,C128="Fri",2,C128="Sat",3,C128="Sun",4)</f>
        <v>1</v>
      </c>
      <c r="H128" cm="1">
        <f t="array" ref="H128">_xlfn.IFS(D128="Lunch",0,D128="Dinner",1)</f>
        <v>0</v>
      </c>
      <c r="I128">
        <v>2</v>
      </c>
      <c r="J128">
        <v>8.52</v>
      </c>
      <c r="K128">
        <v>1.48</v>
      </c>
    </row>
    <row r="129" spans="1:11" x14ac:dyDescent="0.55000000000000004">
      <c r="A129" t="s">
        <v>7</v>
      </c>
      <c r="B129" t="s">
        <v>8</v>
      </c>
      <c r="C129" t="s">
        <v>23</v>
      </c>
      <c r="D129" t="s">
        <v>24</v>
      </c>
      <c r="E129" cm="1">
        <f t="array" ref="E129">_xlfn.IFS(A129="Male",0,A129="Female",1)</f>
        <v>1</v>
      </c>
      <c r="F129" cm="1">
        <f t="array" ref="F129">_xlfn.IFS(B129="No",1, B129="Yes",0)</f>
        <v>1</v>
      </c>
      <c r="G129" cm="1">
        <f t="array" ref="G129">_xlfn.IFS(C129="Thur",1,C129="Fri",2,C129="Sat",3,C129="Sun",4)</f>
        <v>1</v>
      </c>
      <c r="H129" cm="1">
        <f t="array" ref="H129">_xlfn.IFS(D129="Lunch",0,D129="Dinner",1)</f>
        <v>0</v>
      </c>
      <c r="I129">
        <v>2</v>
      </c>
      <c r="J129">
        <v>14.52</v>
      </c>
      <c r="K129">
        <v>2</v>
      </c>
    </row>
    <row r="130" spans="1:11" x14ac:dyDescent="0.55000000000000004">
      <c r="A130" t="s">
        <v>7</v>
      </c>
      <c r="B130" t="s">
        <v>8</v>
      </c>
      <c r="C130" t="s">
        <v>23</v>
      </c>
      <c r="D130" t="s">
        <v>24</v>
      </c>
      <c r="E130" cm="1">
        <f t="array" ref="E130">_xlfn.IFS(A130="Male",0,A130="Female",1)</f>
        <v>1</v>
      </c>
      <c r="F130" cm="1">
        <f t="array" ref="F130">_xlfn.IFS(B130="No",1, B130="Yes",0)</f>
        <v>1</v>
      </c>
      <c r="G130" cm="1">
        <f t="array" ref="G130">_xlfn.IFS(C130="Thur",1,C130="Fri",2,C130="Sat",3,C130="Sun",4)</f>
        <v>1</v>
      </c>
      <c r="H130" cm="1">
        <f t="array" ref="H130">_xlfn.IFS(D130="Lunch",0,D130="Dinner",1)</f>
        <v>0</v>
      </c>
      <c r="I130">
        <v>2</v>
      </c>
      <c r="J130">
        <v>11.38</v>
      </c>
      <c r="K130">
        <v>2</v>
      </c>
    </row>
    <row r="131" spans="1:11" x14ac:dyDescent="0.55000000000000004">
      <c r="A131" t="s">
        <v>11</v>
      </c>
      <c r="B131" t="s">
        <v>8</v>
      </c>
      <c r="C131" t="s">
        <v>23</v>
      </c>
      <c r="D131" t="s">
        <v>24</v>
      </c>
      <c r="E131" cm="1">
        <f t="array" ref="E131">_xlfn.IFS(A131="Male",0,A131="Female",1)</f>
        <v>0</v>
      </c>
      <c r="F131" cm="1">
        <f t="array" ref="F131">_xlfn.IFS(B131="No",1, B131="Yes",0)</f>
        <v>1</v>
      </c>
      <c r="G131" cm="1">
        <f t="array" ref="G131">_xlfn.IFS(C131="Thur",1,C131="Fri",2,C131="Sat",3,C131="Sun",4)</f>
        <v>1</v>
      </c>
      <c r="H131" cm="1">
        <f t="array" ref="H131">_xlfn.IFS(D131="Lunch",0,D131="Dinner",1)</f>
        <v>0</v>
      </c>
      <c r="I131">
        <v>3</v>
      </c>
      <c r="J131">
        <v>22.82</v>
      </c>
      <c r="K131">
        <v>2.1800000000000002</v>
      </c>
    </row>
    <row r="132" spans="1:11" x14ac:dyDescent="0.55000000000000004">
      <c r="A132" t="s">
        <v>11</v>
      </c>
      <c r="B132" t="s">
        <v>8</v>
      </c>
      <c r="C132" t="s">
        <v>23</v>
      </c>
      <c r="D132" t="s">
        <v>24</v>
      </c>
      <c r="E132" cm="1">
        <f t="array" ref="E132">_xlfn.IFS(A132="Male",0,A132="Female",1)</f>
        <v>0</v>
      </c>
      <c r="F132" cm="1">
        <f t="array" ref="F132">_xlfn.IFS(B132="No",1, B132="Yes",0)</f>
        <v>1</v>
      </c>
      <c r="G132" cm="1">
        <f t="array" ref="G132">_xlfn.IFS(C132="Thur",1,C132="Fri",2,C132="Sat",3,C132="Sun",4)</f>
        <v>1</v>
      </c>
      <c r="H132" cm="1">
        <f t="array" ref="H132">_xlfn.IFS(D132="Lunch",0,D132="Dinner",1)</f>
        <v>0</v>
      </c>
      <c r="I132">
        <v>2</v>
      </c>
      <c r="J132">
        <v>19.079999999999998</v>
      </c>
      <c r="K132">
        <v>1.5</v>
      </c>
    </row>
    <row r="133" spans="1:11" x14ac:dyDescent="0.55000000000000004">
      <c r="A133" t="s">
        <v>7</v>
      </c>
      <c r="B133" t="s">
        <v>8</v>
      </c>
      <c r="C133" t="s">
        <v>23</v>
      </c>
      <c r="D133" t="s">
        <v>24</v>
      </c>
      <c r="E133" cm="1">
        <f t="array" ref="E133">_xlfn.IFS(A133="Male",0,A133="Female",1)</f>
        <v>1</v>
      </c>
      <c r="F133" cm="1">
        <f t="array" ref="F133">_xlfn.IFS(B133="No",1, B133="Yes",0)</f>
        <v>1</v>
      </c>
      <c r="G133" cm="1">
        <f t="array" ref="G133">_xlfn.IFS(C133="Thur",1,C133="Fri",2,C133="Sat",3,C133="Sun",4)</f>
        <v>1</v>
      </c>
      <c r="H133" cm="1">
        <f t="array" ref="H133">_xlfn.IFS(D133="Lunch",0,D133="Dinner",1)</f>
        <v>0</v>
      </c>
      <c r="I133">
        <v>2</v>
      </c>
      <c r="J133">
        <v>20.27</v>
      </c>
      <c r="K133">
        <v>2.83</v>
      </c>
    </row>
    <row r="134" spans="1:11" x14ac:dyDescent="0.55000000000000004">
      <c r="A134" t="s">
        <v>7</v>
      </c>
      <c r="B134" t="s">
        <v>8</v>
      </c>
      <c r="C134" t="s">
        <v>23</v>
      </c>
      <c r="D134" t="s">
        <v>24</v>
      </c>
      <c r="E134" cm="1">
        <f t="array" ref="E134">_xlfn.IFS(A134="Male",0,A134="Female",1)</f>
        <v>1</v>
      </c>
      <c r="F134" cm="1">
        <f t="array" ref="F134">_xlfn.IFS(B134="No",1, B134="Yes",0)</f>
        <v>1</v>
      </c>
      <c r="G134" cm="1">
        <f t="array" ref="G134">_xlfn.IFS(C134="Thur",1,C134="Fri",2,C134="Sat",3,C134="Sun",4)</f>
        <v>1</v>
      </c>
      <c r="H134" cm="1">
        <f t="array" ref="H134">_xlfn.IFS(D134="Lunch",0,D134="Dinner",1)</f>
        <v>0</v>
      </c>
      <c r="I134">
        <v>2</v>
      </c>
      <c r="J134">
        <v>11.17</v>
      </c>
      <c r="K134">
        <v>1.5</v>
      </c>
    </row>
    <row r="135" spans="1:11" x14ac:dyDescent="0.55000000000000004">
      <c r="A135" t="s">
        <v>7</v>
      </c>
      <c r="B135" t="s">
        <v>8</v>
      </c>
      <c r="C135" t="s">
        <v>23</v>
      </c>
      <c r="D135" t="s">
        <v>24</v>
      </c>
      <c r="E135" cm="1">
        <f t="array" ref="E135">_xlfn.IFS(A135="Male",0,A135="Female",1)</f>
        <v>1</v>
      </c>
      <c r="F135" cm="1">
        <f t="array" ref="F135">_xlfn.IFS(B135="No",1, B135="Yes",0)</f>
        <v>1</v>
      </c>
      <c r="G135" cm="1">
        <f t="array" ref="G135">_xlfn.IFS(C135="Thur",1,C135="Fri",2,C135="Sat",3,C135="Sun",4)</f>
        <v>1</v>
      </c>
      <c r="H135" cm="1">
        <f t="array" ref="H135">_xlfn.IFS(D135="Lunch",0,D135="Dinner",1)</f>
        <v>0</v>
      </c>
      <c r="I135">
        <v>2</v>
      </c>
      <c r="J135">
        <v>12.26</v>
      </c>
      <c r="K135">
        <v>2</v>
      </c>
    </row>
    <row r="136" spans="1:11" x14ac:dyDescent="0.55000000000000004">
      <c r="A136" t="s">
        <v>7</v>
      </c>
      <c r="B136" t="s">
        <v>8</v>
      </c>
      <c r="C136" t="s">
        <v>23</v>
      </c>
      <c r="D136" t="s">
        <v>24</v>
      </c>
      <c r="E136" cm="1">
        <f t="array" ref="E136">_xlfn.IFS(A136="Male",0,A136="Female",1)</f>
        <v>1</v>
      </c>
      <c r="F136" cm="1">
        <f t="array" ref="F136">_xlfn.IFS(B136="No",1, B136="Yes",0)</f>
        <v>1</v>
      </c>
      <c r="G136" cm="1">
        <f t="array" ref="G136">_xlfn.IFS(C136="Thur",1,C136="Fri",2,C136="Sat",3,C136="Sun",4)</f>
        <v>1</v>
      </c>
      <c r="H136" cm="1">
        <f t="array" ref="H136">_xlfn.IFS(D136="Lunch",0,D136="Dinner",1)</f>
        <v>0</v>
      </c>
      <c r="I136">
        <v>2</v>
      </c>
      <c r="J136">
        <v>18.260000000000002</v>
      </c>
      <c r="K136">
        <v>3.25</v>
      </c>
    </row>
    <row r="137" spans="1:11" x14ac:dyDescent="0.55000000000000004">
      <c r="A137" t="s">
        <v>7</v>
      </c>
      <c r="B137" t="s">
        <v>8</v>
      </c>
      <c r="C137" t="s">
        <v>23</v>
      </c>
      <c r="D137" t="s">
        <v>24</v>
      </c>
      <c r="E137" cm="1">
        <f t="array" ref="E137">_xlfn.IFS(A137="Male",0,A137="Female",1)</f>
        <v>1</v>
      </c>
      <c r="F137" cm="1">
        <f t="array" ref="F137">_xlfn.IFS(B137="No",1, B137="Yes",0)</f>
        <v>1</v>
      </c>
      <c r="G137" cm="1">
        <f t="array" ref="G137">_xlfn.IFS(C137="Thur",1,C137="Fri",2,C137="Sat",3,C137="Sun",4)</f>
        <v>1</v>
      </c>
      <c r="H137" cm="1">
        <f t="array" ref="H137">_xlfn.IFS(D137="Lunch",0,D137="Dinner",1)</f>
        <v>0</v>
      </c>
      <c r="I137">
        <v>2</v>
      </c>
      <c r="J137">
        <v>8.51</v>
      </c>
      <c r="K137">
        <v>1.25</v>
      </c>
    </row>
    <row r="138" spans="1:11" x14ac:dyDescent="0.55000000000000004">
      <c r="A138" t="s">
        <v>7</v>
      </c>
      <c r="B138" t="s">
        <v>8</v>
      </c>
      <c r="C138" t="s">
        <v>23</v>
      </c>
      <c r="D138" t="s">
        <v>24</v>
      </c>
      <c r="E138" cm="1">
        <f t="array" ref="E138">_xlfn.IFS(A138="Male",0,A138="Female",1)</f>
        <v>1</v>
      </c>
      <c r="F138" cm="1">
        <f t="array" ref="F138">_xlfn.IFS(B138="No",1, B138="Yes",0)</f>
        <v>1</v>
      </c>
      <c r="G138" cm="1">
        <f t="array" ref="G138">_xlfn.IFS(C138="Thur",1,C138="Fri",2,C138="Sat",3,C138="Sun",4)</f>
        <v>1</v>
      </c>
      <c r="H138" cm="1">
        <f t="array" ref="H138">_xlfn.IFS(D138="Lunch",0,D138="Dinner",1)</f>
        <v>0</v>
      </c>
      <c r="I138">
        <v>2</v>
      </c>
      <c r="J138">
        <v>10.33</v>
      </c>
      <c r="K138">
        <v>2</v>
      </c>
    </row>
    <row r="139" spans="1:11" x14ac:dyDescent="0.55000000000000004">
      <c r="A139" t="s">
        <v>7</v>
      </c>
      <c r="B139" t="s">
        <v>8</v>
      </c>
      <c r="C139" t="s">
        <v>23</v>
      </c>
      <c r="D139" t="s">
        <v>24</v>
      </c>
      <c r="E139" cm="1">
        <f t="array" ref="E139">_xlfn.IFS(A139="Male",0,A139="Female",1)</f>
        <v>1</v>
      </c>
      <c r="F139" cm="1">
        <f t="array" ref="F139">_xlfn.IFS(B139="No",1, B139="Yes",0)</f>
        <v>1</v>
      </c>
      <c r="G139" cm="1">
        <f t="array" ref="G139">_xlfn.IFS(C139="Thur",1,C139="Fri",2,C139="Sat",3,C139="Sun",4)</f>
        <v>1</v>
      </c>
      <c r="H139" cm="1">
        <f t="array" ref="H139">_xlfn.IFS(D139="Lunch",0,D139="Dinner",1)</f>
        <v>0</v>
      </c>
      <c r="I139">
        <v>2</v>
      </c>
      <c r="J139">
        <v>14.15</v>
      </c>
      <c r="K139">
        <v>2</v>
      </c>
    </row>
    <row r="140" spans="1:11" x14ac:dyDescent="0.55000000000000004">
      <c r="A140" t="s">
        <v>11</v>
      </c>
      <c r="B140" t="s">
        <v>22</v>
      </c>
      <c r="C140" t="s">
        <v>23</v>
      </c>
      <c r="D140" t="s">
        <v>24</v>
      </c>
      <c r="E140" cm="1">
        <f t="array" ref="E140">_xlfn.IFS(A140="Male",0,A140="Female",1)</f>
        <v>0</v>
      </c>
      <c r="F140" cm="1">
        <f t="array" ref="F140">_xlfn.IFS(B140="No",1, B140="Yes",0)</f>
        <v>0</v>
      </c>
      <c r="G140" cm="1">
        <f t="array" ref="G140">_xlfn.IFS(C140="Thur",1,C140="Fri",2,C140="Sat",3,C140="Sun",4)</f>
        <v>1</v>
      </c>
      <c r="H140" cm="1">
        <f t="array" ref="H140">_xlfn.IFS(D140="Lunch",0,D140="Dinner",1)</f>
        <v>0</v>
      </c>
      <c r="I140">
        <v>2</v>
      </c>
      <c r="J140">
        <v>16</v>
      </c>
      <c r="K140">
        <v>2</v>
      </c>
    </row>
    <row r="141" spans="1:11" x14ac:dyDescent="0.55000000000000004">
      <c r="A141" t="s">
        <v>7</v>
      </c>
      <c r="B141" t="s">
        <v>8</v>
      </c>
      <c r="C141" t="s">
        <v>23</v>
      </c>
      <c r="D141" t="s">
        <v>24</v>
      </c>
      <c r="E141" cm="1">
        <f t="array" ref="E141">_xlfn.IFS(A141="Male",0,A141="Female",1)</f>
        <v>1</v>
      </c>
      <c r="F141" cm="1">
        <f t="array" ref="F141">_xlfn.IFS(B141="No",1, B141="Yes",0)</f>
        <v>1</v>
      </c>
      <c r="G141" cm="1">
        <f t="array" ref="G141">_xlfn.IFS(C141="Thur",1,C141="Fri",2,C141="Sat",3,C141="Sun",4)</f>
        <v>1</v>
      </c>
      <c r="H141" cm="1">
        <f t="array" ref="H141">_xlfn.IFS(D141="Lunch",0,D141="Dinner",1)</f>
        <v>0</v>
      </c>
      <c r="I141">
        <v>2</v>
      </c>
      <c r="J141">
        <v>13.16</v>
      </c>
      <c r="K141">
        <v>2.75</v>
      </c>
    </row>
    <row r="142" spans="1:11" x14ac:dyDescent="0.55000000000000004">
      <c r="A142" t="s">
        <v>7</v>
      </c>
      <c r="B142" t="s">
        <v>8</v>
      </c>
      <c r="C142" t="s">
        <v>23</v>
      </c>
      <c r="D142" t="s">
        <v>24</v>
      </c>
      <c r="E142" cm="1">
        <f t="array" ref="E142">_xlfn.IFS(A142="Male",0,A142="Female",1)</f>
        <v>1</v>
      </c>
      <c r="F142" cm="1">
        <f t="array" ref="F142">_xlfn.IFS(B142="No",1, B142="Yes",0)</f>
        <v>1</v>
      </c>
      <c r="G142" cm="1">
        <f t="array" ref="G142">_xlfn.IFS(C142="Thur",1,C142="Fri",2,C142="Sat",3,C142="Sun",4)</f>
        <v>1</v>
      </c>
      <c r="H142" cm="1">
        <f t="array" ref="H142">_xlfn.IFS(D142="Lunch",0,D142="Dinner",1)</f>
        <v>0</v>
      </c>
      <c r="I142">
        <v>2</v>
      </c>
      <c r="J142">
        <v>17.47</v>
      </c>
      <c r="K142">
        <v>3.5</v>
      </c>
    </row>
    <row r="143" spans="1:11" x14ac:dyDescent="0.55000000000000004">
      <c r="A143" t="s">
        <v>11</v>
      </c>
      <c r="B143" t="s">
        <v>8</v>
      </c>
      <c r="C143" t="s">
        <v>23</v>
      </c>
      <c r="D143" t="s">
        <v>24</v>
      </c>
      <c r="E143" cm="1">
        <f t="array" ref="E143">_xlfn.IFS(A143="Male",0,A143="Female",1)</f>
        <v>0</v>
      </c>
      <c r="F143" cm="1">
        <f t="array" ref="F143">_xlfn.IFS(B143="No",1, B143="Yes",0)</f>
        <v>1</v>
      </c>
      <c r="G143" cm="1">
        <f t="array" ref="G143">_xlfn.IFS(C143="Thur",1,C143="Fri",2,C143="Sat",3,C143="Sun",4)</f>
        <v>1</v>
      </c>
      <c r="H143" cm="1">
        <f t="array" ref="H143">_xlfn.IFS(D143="Lunch",0,D143="Dinner",1)</f>
        <v>0</v>
      </c>
      <c r="I143">
        <v>6</v>
      </c>
      <c r="J143">
        <v>34.299999999999997</v>
      </c>
      <c r="K143">
        <v>6.7</v>
      </c>
    </row>
    <row r="144" spans="1:11" x14ac:dyDescent="0.55000000000000004">
      <c r="A144" t="s">
        <v>11</v>
      </c>
      <c r="B144" t="s">
        <v>8</v>
      </c>
      <c r="C144" t="s">
        <v>23</v>
      </c>
      <c r="D144" t="s">
        <v>24</v>
      </c>
      <c r="E144" cm="1">
        <f t="array" ref="E144">_xlfn.IFS(A144="Male",0,A144="Female",1)</f>
        <v>0</v>
      </c>
      <c r="F144" cm="1">
        <f t="array" ref="F144">_xlfn.IFS(B144="No",1, B144="Yes",0)</f>
        <v>1</v>
      </c>
      <c r="G144" cm="1">
        <f t="array" ref="G144">_xlfn.IFS(C144="Thur",1,C144="Fri",2,C144="Sat",3,C144="Sun",4)</f>
        <v>1</v>
      </c>
      <c r="H144" cm="1">
        <f t="array" ref="H144">_xlfn.IFS(D144="Lunch",0,D144="Dinner",1)</f>
        <v>0</v>
      </c>
      <c r="I144">
        <v>5</v>
      </c>
      <c r="J144">
        <v>41.19</v>
      </c>
      <c r="K144">
        <v>5</v>
      </c>
    </row>
    <row r="145" spans="1:11" x14ac:dyDescent="0.55000000000000004">
      <c r="A145" t="s">
        <v>7</v>
      </c>
      <c r="B145" t="s">
        <v>8</v>
      </c>
      <c r="C145" t="s">
        <v>23</v>
      </c>
      <c r="D145" t="s">
        <v>24</v>
      </c>
      <c r="E145" cm="1">
        <f t="array" ref="E145">_xlfn.IFS(A145="Male",0,A145="Female",1)</f>
        <v>1</v>
      </c>
      <c r="F145" cm="1">
        <f t="array" ref="F145">_xlfn.IFS(B145="No",1, B145="Yes",0)</f>
        <v>1</v>
      </c>
      <c r="G145" cm="1">
        <f t="array" ref="G145">_xlfn.IFS(C145="Thur",1,C145="Fri",2,C145="Sat",3,C145="Sun",4)</f>
        <v>1</v>
      </c>
      <c r="H145" cm="1">
        <f t="array" ref="H145">_xlfn.IFS(D145="Lunch",0,D145="Dinner",1)</f>
        <v>0</v>
      </c>
      <c r="I145">
        <v>6</v>
      </c>
      <c r="J145">
        <v>27.05</v>
      </c>
      <c r="K145">
        <v>5</v>
      </c>
    </row>
    <row r="146" spans="1:11" x14ac:dyDescent="0.55000000000000004">
      <c r="A146" t="s">
        <v>7</v>
      </c>
      <c r="B146" t="s">
        <v>8</v>
      </c>
      <c r="C146" t="s">
        <v>23</v>
      </c>
      <c r="D146" t="s">
        <v>24</v>
      </c>
      <c r="E146" cm="1">
        <f t="array" ref="E146">_xlfn.IFS(A146="Male",0,A146="Female",1)</f>
        <v>1</v>
      </c>
      <c r="F146" cm="1">
        <f t="array" ref="F146">_xlfn.IFS(B146="No",1, B146="Yes",0)</f>
        <v>1</v>
      </c>
      <c r="G146" cm="1">
        <f t="array" ref="G146">_xlfn.IFS(C146="Thur",1,C146="Fri",2,C146="Sat",3,C146="Sun",4)</f>
        <v>1</v>
      </c>
      <c r="H146" cm="1">
        <f t="array" ref="H146">_xlfn.IFS(D146="Lunch",0,D146="Dinner",1)</f>
        <v>0</v>
      </c>
      <c r="I146">
        <v>2</v>
      </c>
      <c r="J146">
        <v>16.43</v>
      </c>
      <c r="K146">
        <v>2.2999999999999998</v>
      </c>
    </row>
    <row r="147" spans="1:11" x14ac:dyDescent="0.55000000000000004">
      <c r="A147" t="s">
        <v>7</v>
      </c>
      <c r="B147" t="s">
        <v>8</v>
      </c>
      <c r="C147" t="s">
        <v>23</v>
      </c>
      <c r="D147" t="s">
        <v>24</v>
      </c>
      <c r="E147" cm="1">
        <f t="array" ref="E147">_xlfn.IFS(A147="Male",0,A147="Female",1)</f>
        <v>1</v>
      </c>
      <c r="F147" cm="1">
        <f t="array" ref="F147">_xlfn.IFS(B147="No",1, B147="Yes",0)</f>
        <v>1</v>
      </c>
      <c r="G147" cm="1">
        <f t="array" ref="G147">_xlfn.IFS(C147="Thur",1,C147="Fri",2,C147="Sat",3,C147="Sun",4)</f>
        <v>1</v>
      </c>
      <c r="H147" cm="1">
        <f t="array" ref="H147">_xlfn.IFS(D147="Lunch",0,D147="Dinner",1)</f>
        <v>0</v>
      </c>
      <c r="I147">
        <v>2</v>
      </c>
      <c r="J147">
        <v>8.35</v>
      </c>
      <c r="K147">
        <v>1.5</v>
      </c>
    </row>
    <row r="148" spans="1:11" x14ac:dyDescent="0.55000000000000004">
      <c r="A148" t="s">
        <v>7</v>
      </c>
      <c r="B148" t="s">
        <v>8</v>
      </c>
      <c r="C148" t="s">
        <v>23</v>
      </c>
      <c r="D148" t="s">
        <v>24</v>
      </c>
      <c r="E148" cm="1">
        <f t="array" ref="E148">_xlfn.IFS(A148="Male",0,A148="Female",1)</f>
        <v>1</v>
      </c>
      <c r="F148" cm="1">
        <f t="array" ref="F148">_xlfn.IFS(B148="No",1, B148="Yes",0)</f>
        <v>1</v>
      </c>
      <c r="G148" cm="1">
        <f t="array" ref="G148">_xlfn.IFS(C148="Thur",1,C148="Fri",2,C148="Sat",3,C148="Sun",4)</f>
        <v>1</v>
      </c>
      <c r="H148" cm="1">
        <f t="array" ref="H148">_xlfn.IFS(D148="Lunch",0,D148="Dinner",1)</f>
        <v>0</v>
      </c>
      <c r="I148">
        <v>3</v>
      </c>
      <c r="J148">
        <v>18.64</v>
      </c>
      <c r="K148">
        <v>1.36</v>
      </c>
    </row>
    <row r="149" spans="1:11" x14ac:dyDescent="0.55000000000000004">
      <c r="A149" t="s">
        <v>7</v>
      </c>
      <c r="B149" t="s">
        <v>8</v>
      </c>
      <c r="C149" t="s">
        <v>23</v>
      </c>
      <c r="D149" t="s">
        <v>24</v>
      </c>
      <c r="E149" cm="1">
        <f t="array" ref="E149">_xlfn.IFS(A149="Male",0,A149="Female",1)</f>
        <v>1</v>
      </c>
      <c r="F149" cm="1">
        <f t="array" ref="F149">_xlfn.IFS(B149="No",1, B149="Yes",0)</f>
        <v>1</v>
      </c>
      <c r="G149" cm="1">
        <f t="array" ref="G149">_xlfn.IFS(C149="Thur",1,C149="Fri",2,C149="Sat",3,C149="Sun",4)</f>
        <v>1</v>
      </c>
      <c r="H149" cm="1">
        <f t="array" ref="H149">_xlfn.IFS(D149="Lunch",0,D149="Dinner",1)</f>
        <v>0</v>
      </c>
      <c r="I149">
        <v>2</v>
      </c>
      <c r="J149">
        <v>11.87</v>
      </c>
      <c r="K149">
        <v>1.63</v>
      </c>
    </row>
    <row r="150" spans="1:11" x14ac:dyDescent="0.55000000000000004">
      <c r="A150" t="s">
        <v>11</v>
      </c>
      <c r="B150" t="s">
        <v>8</v>
      </c>
      <c r="C150" t="s">
        <v>23</v>
      </c>
      <c r="D150" t="s">
        <v>24</v>
      </c>
      <c r="E150" cm="1">
        <f t="array" ref="E150">_xlfn.IFS(A150="Male",0,A150="Female",1)</f>
        <v>0</v>
      </c>
      <c r="F150" cm="1">
        <f t="array" ref="F150">_xlfn.IFS(B150="No",1, B150="Yes",0)</f>
        <v>1</v>
      </c>
      <c r="G150" cm="1">
        <f t="array" ref="G150">_xlfn.IFS(C150="Thur",1,C150="Fri",2,C150="Sat",3,C150="Sun",4)</f>
        <v>1</v>
      </c>
      <c r="H150" cm="1">
        <f t="array" ref="H150">_xlfn.IFS(D150="Lunch",0,D150="Dinner",1)</f>
        <v>0</v>
      </c>
      <c r="I150">
        <v>2</v>
      </c>
      <c r="J150">
        <v>9.7799999999999994</v>
      </c>
      <c r="K150">
        <v>1.73</v>
      </c>
    </row>
    <row r="151" spans="1:11" x14ac:dyDescent="0.55000000000000004">
      <c r="A151" t="s">
        <v>11</v>
      </c>
      <c r="B151" t="s">
        <v>8</v>
      </c>
      <c r="C151" t="s">
        <v>23</v>
      </c>
      <c r="D151" t="s">
        <v>24</v>
      </c>
      <c r="E151" cm="1">
        <f t="array" ref="E151">_xlfn.IFS(A151="Male",0,A151="Female",1)</f>
        <v>0</v>
      </c>
      <c r="F151" cm="1">
        <f t="array" ref="F151">_xlfn.IFS(B151="No",1, B151="Yes",0)</f>
        <v>1</v>
      </c>
      <c r="G151" cm="1">
        <f t="array" ref="G151">_xlfn.IFS(C151="Thur",1,C151="Fri",2,C151="Sat",3,C151="Sun",4)</f>
        <v>1</v>
      </c>
      <c r="H151" cm="1">
        <f t="array" ref="H151">_xlfn.IFS(D151="Lunch",0,D151="Dinner",1)</f>
        <v>0</v>
      </c>
      <c r="I151">
        <v>2</v>
      </c>
      <c r="J151">
        <v>7.51</v>
      </c>
      <c r="K151">
        <v>2</v>
      </c>
    </row>
    <row r="152" spans="1:11" x14ac:dyDescent="0.55000000000000004">
      <c r="A152" t="s">
        <v>11</v>
      </c>
      <c r="B152" t="s">
        <v>8</v>
      </c>
      <c r="C152" t="s">
        <v>9</v>
      </c>
      <c r="D152" t="s">
        <v>10</v>
      </c>
      <c r="E152" cm="1">
        <f t="array" ref="E152">_xlfn.IFS(A152="Male",0,A152="Female",1)</f>
        <v>0</v>
      </c>
      <c r="F152" cm="1">
        <f t="array" ref="F152">_xlfn.IFS(B152="No",1, B152="Yes",0)</f>
        <v>1</v>
      </c>
      <c r="G152" cm="1">
        <f t="array" ref="G152">_xlfn.IFS(C152="Thur",1,C152="Fri",2,C152="Sat",3,C152="Sun",4)</f>
        <v>4</v>
      </c>
      <c r="H152" cm="1">
        <f t="array" ref="H152">_xlfn.IFS(D152="Lunch",0,D152="Dinner",1)</f>
        <v>1</v>
      </c>
      <c r="I152">
        <v>2</v>
      </c>
      <c r="J152">
        <v>14.07</v>
      </c>
      <c r="K152">
        <v>2.5</v>
      </c>
    </row>
    <row r="153" spans="1:11" x14ac:dyDescent="0.55000000000000004">
      <c r="A153" t="s">
        <v>11</v>
      </c>
      <c r="B153" t="s">
        <v>8</v>
      </c>
      <c r="C153" t="s">
        <v>9</v>
      </c>
      <c r="D153" t="s">
        <v>10</v>
      </c>
      <c r="E153" cm="1">
        <f t="array" ref="E153">_xlfn.IFS(A153="Male",0,A153="Female",1)</f>
        <v>0</v>
      </c>
      <c r="F153" cm="1">
        <f t="array" ref="F153">_xlfn.IFS(B153="No",1, B153="Yes",0)</f>
        <v>1</v>
      </c>
      <c r="G153" cm="1">
        <f t="array" ref="G153">_xlfn.IFS(C153="Thur",1,C153="Fri",2,C153="Sat",3,C153="Sun",4)</f>
        <v>4</v>
      </c>
      <c r="H153" cm="1">
        <f t="array" ref="H153">_xlfn.IFS(D153="Lunch",0,D153="Dinner",1)</f>
        <v>1</v>
      </c>
      <c r="I153">
        <v>2</v>
      </c>
      <c r="J153">
        <v>13.13</v>
      </c>
      <c r="K153">
        <v>2</v>
      </c>
    </row>
    <row r="154" spans="1:11" x14ac:dyDescent="0.55000000000000004">
      <c r="A154" t="s">
        <v>11</v>
      </c>
      <c r="B154" t="s">
        <v>8</v>
      </c>
      <c r="C154" t="s">
        <v>9</v>
      </c>
      <c r="D154" t="s">
        <v>10</v>
      </c>
      <c r="E154" cm="1">
        <f t="array" ref="E154">_xlfn.IFS(A154="Male",0,A154="Female",1)</f>
        <v>0</v>
      </c>
      <c r="F154" cm="1">
        <f t="array" ref="F154">_xlfn.IFS(B154="No",1, B154="Yes",0)</f>
        <v>1</v>
      </c>
      <c r="G154" cm="1">
        <f t="array" ref="G154">_xlfn.IFS(C154="Thur",1,C154="Fri",2,C154="Sat",3,C154="Sun",4)</f>
        <v>4</v>
      </c>
      <c r="H154" cm="1">
        <f t="array" ref="H154">_xlfn.IFS(D154="Lunch",0,D154="Dinner",1)</f>
        <v>1</v>
      </c>
      <c r="I154">
        <v>3</v>
      </c>
      <c r="J154">
        <v>17.260000000000002</v>
      </c>
      <c r="K154">
        <v>2.74</v>
      </c>
    </row>
    <row r="155" spans="1:11" x14ac:dyDescent="0.55000000000000004">
      <c r="A155" t="s">
        <v>11</v>
      </c>
      <c r="B155" t="s">
        <v>8</v>
      </c>
      <c r="C155" t="s">
        <v>9</v>
      </c>
      <c r="D155" t="s">
        <v>10</v>
      </c>
      <c r="E155" cm="1">
        <f t="array" ref="E155">_xlfn.IFS(A155="Male",0,A155="Female",1)</f>
        <v>0</v>
      </c>
      <c r="F155" cm="1">
        <f t="array" ref="F155">_xlfn.IFS(B155="No",1, B155="Yes",0)</f>
        <v>1</v>
      </c>
      <c r="G155" cm="1">
        <f t="array" ref="G155">_xlfn.IFS(C155="Thur",1,C155="Fri",2,C155="Sat",3,C155="Sun",4)</f>
        <v>4</v>
      </c>
      <c r="H155" cm="1">
        <f t="array" ref="H155">_xlfn.IFS(D155="Lunch",0,D155="Dinner",1)</f>
        <v>1</v>
      </c>
      <c r="I155">
        <v>4</v>
      </c>
      <c r="J155">
        <v>24.55</v>
      </c>
      <c r="K155">
        <v>2</v>
      </c>
    </row>
    <row r="156" spans="1:11" x14ac:dyDescent="0.55000000000000004">
      <c r="A156" t="s">
        <v>11</v>
      </c>
      <c r="B156" t="s">
        <v>8</v>
      </c>
      <c r="C156" t="s">
        <v>9</v>
      </c>
      <c r="D156" t="s">
        <v>10</v>
      </c>
      <c r="E156" cm="1">
        <f t="array" ref="E156">_xlfn.IFS(A156="Male",0,A156="Female",1)</f>
        <v>0</v>
      </c>
      <c r="F156" cm="1">
        <f t="array" ref="F156">_xlfn.IFS(B156="No",1, B156="Yes",0)</f>
        <v>1</v>
      </c>
      <c r="G156" cm="1">
        <f t="array" ref="G156">_xlfn.IFS(C156="Thur",1,C156="Fri",2,C156="Sat",3,C156="Sun",4)</f>
        <v>4</v>
      </c>
      <c r="H156" cm="1">
        <f t="array" ref="H156">_xlfn.IFS(D156="Lunch",0,D156="Dinner",1)</f>
        <v>1</v>
      </c>
      <c r="I156">
        <v>4</v>
      </c>
      <c r="J156">
        <v>19.77</v>
      </c>
      <c r="K156">
        <v>2</v>
      </c>
    </row>
    <row r="157" spans="1:11" x14ac:dyDescent="0.55000000000000004">
      <c r="A157" t="s">
        <v>7</v>
      </c>
      <c r="B157" t="s">
        <v>8</v>
      </c>
      <c r="C157" t="s">
        <v>9</v>
      </c>
      <c r="D157" t="s">
        <v>10</v>
      </c>
      <c r="E157" cm="1">
        <f t="array" ref="E157">_xlfn.IFS(A157="Male",0,A157="Female",1)</f>
        <v>1</v>
      </c>
      <c r="F157" cm="1">
        <f t="array" ref="F157">_xlfn.IFS(B157="No",1, B157="Yes",0)</f>
        <v>1</v>
      </c>
      <c r="G157" cm="1">
        <f t="array" ref="G157">_xlfn.IFS(C157="Thur",1,C157="Fri",2,C157="Sat",3,C157="Sun",4)</f>
        <v>4</v>
      </c>
      <c r="H157" cm="1">
        <f t="array" ref="H157">_xlfn.IFS(D157="Lunch",0,D157="Dinner",1)</f>
        <v>1</v>
      </c>
      <c r="I157">
        <v>5</v>
      </c>
      <c r="J157">
        <v>29.85</v>
      </c>
      <c r="K157">
        <v>5.14</v>
      </c>
    </row>
    <row r="158" spans="1:11" x14ac:dyDescent="0.55000000000000004">
      <c r="A158" t="s">
        <v>11</v>
      </c>
      <c r="B158" t="s">
        <v>8</v>
      </c>
      <c r="C158" t="s">
        <v>9</v>
      </c>
      <c r="D158" t="s">
        <v>10</v>
      </c>
      <c r="E158" cm="1">
        <f t="array" ref="E158">_xlfn.IFS(A158="Male",0,A158="Female",1)</f>
        <v>0</v>
      </c>
      <c r="F158" cm="1">
        <f t="array" ref="F158">_xlfn.IFS(B158="No",1, B158="Yes",0)</f>
        <v>1</v>
      </c>
      <c r="G158" cm="1">
        <f t="array" ref="G158">_xlfn.IFS(C158="Thur",1,C158="Fri",2,C158="Sat",3,C158="Sun",4)</f>
        <v>4</v>
      </c>
      <c r="H158" cm="1">
        <f t="array" ref="H158">_xlfn.IFS(D158="Lunch",0,D158="Dinner",1)</f>
        <v>1</v>
      </c>
      <c r="I158">
        <v>6</v>
      </c>
      <c r="J158">
        <v>48.17</v>
      </c>
      <c r="K158">
        <v>5</v>
      </c>
    </row>
    <row r="159" spans="1:11" x14ac:dyDescent="0.55000000000000004">
      <c r="A159" t="s">
        <v>7</v>
      </c>
      <c r="B159" t="s">
        <v>8</v>
      </c>
      <c r="C159" t="s">
        <v>9</v>
      </c>
      <c r="D159" t="s">
        <v>10</v>
      </c>
      <c r="E159" cm="1">
        <f t="array" ref="E159">_xlfn.IFS(A159="Male",0,A159="Female",1)</f>
        <v>1</v>
      </c>
      <c r="F159" cm="1">
        <f t="array" ref="F159">_xlfn.IFS(B159="No",1, B159="Yes",0)</f>
        <v>1</v>
      </c>
      <c r="G159" cm="1">
        <f t="array" ref="G159">_xlfn.IFS(C159="Thur",1,C159="Fri",2,C159="Sat",3,C159="Sun",4)</f>
        <v>4</v>
      </c>
      <c r="H159" cm="1">
        <f t="array" ref="H159">_xlfn.IFS(D159="Lunch",0,D159="Dinner",1)</f>
        <v>1</v>
      </c>
      <c r="I159">
        <v>4</v>
      </c>
      <c r="J159">
        <v>25</v>
      </c>
      <c r="K159">
        <v>3.75</v>
      </c>
    </row>
    <row r="160" spans="1:11" x14ac:dyDescent="0.55000000000000004">
      <c r="A160" t="s">
        <v>7</v>
      </c>
      <c r="B160" t="s">
        <v>8</v>
      </c>
      <c r="C160" t="s">
        <v>9</v>
      </c>
      <c r="D160" t="s">
        <v>10</v>
      </c>
      <c r="E160" cm="1">
        <f t="array" ref="E160">_xlfn.IFS(A160="Male",0,A160="Female",1)</f>
        <v>1</v>
      </c>
      <c r="F160" cm="1">
        <f t="array" ref="F160">_xlfn.IFS(B160="No",1, B160="Yes",0)</f>
        <v>1</v>
      </c>
      <c r="G160" cm="1">
        <f t="array" ref="G160">_xlfn.IFS(C160="Thur",1,C160="Fri",2,C160="Sat",3,C160="Sun",4)</f>
        <v>4</v>
      </c>
      <c r="H160" cm="1">
        <f t="array" ref="H160">_xlfn.IFS(D160="Lunch",0,D160="Dinner",1)</f>
        <v>1</v>
      </c>
      <c r="I160">
        <v>2</v>
      </c>
      <c r="J160">
        <v>13.39</v>
      </c>
      <c r="K160">
        <v>2.61</v>
      </c>
    </row>
    <row r="161" spans="1:11" x14ac:dyDescent="0.55000000000000004">
      <c r="A161" t="s">
        <v>11</v>
      </c>
      <c r="B161" t="s">
        <v>8</v>
      </c>
      <c r="C161" t="s">
        <v>9</v>
      </c>
      <c r="D161" t="s">
        <v>10</v>
      </c>
      <c r="E161" cm="1">
        <f t="array" ref="E161">_xlfn.IFS(A161="Male",0,A161="Female",1)</f>
        <v>0</v>
      </c>
      <c r="F161" cm="1">
        <f t="array" ref="F161">_xlfn.IFS(B161="No",1, B161="Yes",0)</f>
        <v>1</v>
      </c>
      <c r="G161" cm="1">
        <f t="array" ref="G161">_xlfn.IFS(C161="Thur",1,C161="Fri",2,C161="Sat",3,C161="Sun",4)</f>
        <v>4</v>
      </c>
      <c r="H161" cm="1">
        <f t="array" ref="H161">_xlfn.IFS(D161="Lunch",0,D161="Dinner",1)</f>
        <v>1</v>
      </c>
      <c r="I161">
        <v>4</v>
      </c>
      <c r="J161">
        <v>16.489999999999998</v>
      </c>
      <c r="K161">
        <v>2</v>
      </c>
    </row>
    <row r="162" spans="1:11" x14ac:dyDescent="0.55000000000000004">
      <c r="A162" t="s">
        <v>11</v>
      </c>
      <c r="B162" t="s">
        <v>8</v>
      </c>
      <c r="C162" t="s">
        <v>9</v>
      </c>
      <c r="D162" t="s">
        <v>10</v>
      </c>
      <c r="E162" cm="1">
        <f t="array" ref="E162">_xlfn.IFS(A162="Male",0,A162="Female",1)</f>
        <v>0</v>
      </c>
      <c r="F162" cm="1">
        <f t="array" ref="F162">_xlfn.IFS(B162="No",1, B162="Yes",0)</f>
        <v>1</v>
      </c>
      <c r="G162" cm="1">
        <f t="array" ref="G162">_xlfn.IFS(C162="Thur",1,C162="Fri",2,C162="Sat",3,C162="Sun",4)</f>
        <v>4</v>
      </c>
      <c r="H162" cm="1">
        <f t="array" ref="H162">_xlfn.IFS(D162="Lunch",0,D162="Dinner",1)</f>
        <v>1</v>
      </c>
      <c r="I162">
        <v>4</v>
      </c>
      <c r="J162">
        <v>21.5</v>
      </c>
      <c r="K162">
        <v>3.5</v>
      </c>
    </row>
    <row r="163" spans="1:11" x14ac:dyDescent="0.55000000000000004">
      <c r="A163" t="s">
        <v>11</v>
      </c>
      <c r="B163" t="s">
        <v>8</v>
      </c>
      <c r="C163" t="s">
        <v>9</v>
      </c>
      <c r="D163" t="s">
        <v>10</v>
      </c>
      <c r="E163" cm="1">
        <f t="array" ref="E163">_xlfn.IFS(A163="Male",0,A163="Female",1)</f>
        <v>0</v>
      </c>
      <c r="F163" cm="1">
        <f t="array" ref="F163">_xlfn.IFS(B163="No",1, B163="Yes",0)</f>
        <v>1</v>
      </c>
      <c r="G163" cm="1">
        <f t="array" ref="G163">_xlfn.IFS(C163="Thur",1,C163="Fri",2,C163="Sat",3,C163="Sun",4)</f>
        <v>4</v>
      </c>
      <c r="H163" cm="1">
        <f t="array" ref="H163">_xlfn.IFS(D163="Lunch",0,D163="Dinner",1)</f>
        <v>1</v>
      </c>
      <c r="I163">
        <v>2</v>
      </c>
      <c r="J163">
        <v>12.66</v>
      </c>
      <c r="K163">
        <v>2.5</v>
      </c>
    </row>
    <row r="164" spans="1:11" x14ac:dyDescent="0.55000000000000004">
      <c r="A164" t="s">
        <v>7</v>
      </c>
      <c r="B164" t="s">
        <v>8</v>
      </c>
      <c r="C164" t="s">
        <v>9</v>
      </c>
      <c r="D164" t="s">
        <v>10</v>
      </c>
      <c r="E164" cm="1">
        <f t="array" ref="E164">_xlfn.IFS(A164="Male",0,A164="Female",1)</f>
        <v>1</v>
      </c>
      <c r="F164" cm="1">
        <f t="array" ref="F164">_xlfn.IFS(B164="No",1, B164="Yes",0)</f>
        <v>1</v>
      </c>
      <c r="G164" cm="1">
        <f t="array" ref="G164">_xlfn.IFS(C164="Thur",1,C164="Fri",2,C164="Sat",3,C164="Sun",4)</f>
        <v>4</v>
      </c>
      <c r="H164" cm="1">
        <f t="array" ref="H164">_xlfn.IFS(D164="Lunch",0,D164="Dinner",1)</f>
        <v>1</v>
      </c>
      <c r="I164">
        <v>3</v>
      </c>
      <c r="J164">
        <v>16.21</v>
      </c>
      <c r="K164">
        <v>2</v>
      </c>
    </row>
    <row r="165" spans="1:11" x14ac:dyDescent="0.55000000000000004">
      <c r="A165" t="s">
        <v>11</v>
      </c>
      <c r="B165" t="s">
        <v>8</v>
      </c>
      <c r="C165" t="s">
        <v>9</v>
      </c>
      <c r="D165" t="s">
        <v>10</v>
      </c>
      <c r="E165" cm="1">
        <f t="array" ref="E165">_xlfn.IFS(A165="Male",0,A165="Female",1)</f>
        <v>0</v>
      </c>
      <c r="F165" cm="1">
        <f t="array" ref="F165">_xlfn.IFS(B165="No",1, B165="Yes",0)</f>
        <v>1</v>
      </c>
      <c r="G165" cm="1">
        <f t="array" ref="G165">_xlfn.IFS(C165="Thur",1,C165="Fri",2,C165="Sat",3,C165="Sun",4)</f>
        <v>4</v>
      </c>
      <c r="H165" cm="1">
        <f t="array" ref="H165">_xlfn.IFS(D165="Lunch",0,D165="Dinner",1)</f>
        <v>1</v>
      </c>
      <c r="I165">
        <v>2</v>
      </c>
      <c r="J165">
        <v>13.81</v>
      </c>
      <c r="K165">
        <v>2</v>
      </c>
    </row>
    <row r="166" spans="1:11" x14ac:dyDescent="0.55000000000000004">
      <c r="A166" t="s">
        <v>7</v>
      </c>
      <c r="B166" t="s">
        <v>22</v>
      </c>
      <c r="C166" t="s">
        <v>9</v>
      </c>
      <c r="D166" t="s">
        <v>10</v>
      </c>
      <c r="E166" cm="1">
        <f t="array" ref="E166">_xlfn.IFS(A166="Male",0,A166="Female",1)</f>
        <v>1</v>
      </c>
      <c r="F166" cm="1">
        <f t="array" ref="F166">_xlfn.IFS(B166="No",1, B166="Yes",0)</f>
        <v>0</v>
      </c>
      <c r="G166" cm="1">
        <f t="array" ref="G166">_xlfn.IFS(C166="Thur",1,C166="Fri",2,C166="Sat",3,C166="Sun",4)</f>
        <v>4</v>
      </c>
      <c r="H166" cm="1">
        <f t="array" ref="H166">_xlfn.IFS(D166="Lunch",0,D166="Dinner",1)</f>
        <v>1</v>
      </c>
      <c r="I166">
        <v>2</v>
      </c>
      <c r="J166">
        <v>17.510000000000002</v>
      </c>
      <c r="K166">
        <v>3</v>
      </c>
    </row>
    <row r="167" spans="1:11" x14ac:dyDescent="0.55000000000000004">
      <c r="A167" t="s">
        <v>11</v>
      </c>
      <c r="B167" t="s">
        <v>8</v>
      </c>
      <c r="C167" t="s">
        <v>9</v>
      </c>
      <c r="D167" t="s">
        <v>10</v>
      </c>
      <c r="E167" cm="1">
        <f t="array" ref="E167">_xlfn.IFS(A167="Male",0,A167="Female",1)</f>
        <v>0</v>
      </c>
      <c r="F167" cm="1">
        <f t="array" ref="F167">_xlfn.IFS(B167="No",1, B167="Yes",0)</f>
        <v>1</v>
      </c>
      <c r="G167" cm="1">
        <f t="array" ref="G167">_xlfn.IFS(C167="Thur",1,C167="Fri",2,C167="Sat",3,C167="Sun",4)</f>
        <v>4</v>
      </c>
      <c r="H167" cm="1">
        <f t="array" ref="H167">_xlfn.IFS(D167="Lunch",0,D167="Dinner",1)</f>
        <v>1</v>
      </c>
      <c r="I167">
        <v>3</v>
      </c>
      <c r="J167">
        <v>24.52</v>
      </c>
      <c r="K167">
        <v>3.48</v>
      </c>
    </row>
    <row r="168" spans="1:11" x14ac:dyDescent="0.55000000000000004">
      <c r="A168" t="s">
        <v>11</v>
      </c>
      <c r="B168" t="s">
        <v>8</v>
      </c>
      <c r="C168" t="s">
        <v>9</v>
      </c>
      <c r="D168" t="s">
        <v>10</v>
      </c>
      <c r="E168" cm="1">
        <f t="array" ref="E168">_xlfn.IFS(A168="Male",0,A168="Female",1)</f>
        <v>0</v>
      </c>
      <c r="F168" cm="1">
        <f t="array" ref="F168">_xlfn.IFS(B168="No",1, B168="Yes",0)</f>
        <v>1</v>
      </c>
      <c r="G168" cm="1">
        <f t="array" ref="G168">_xlfn.IFS(C168="Thur",1,C168="Fri",2,C168="Sat",3,C168="Sun",4)</f>
        <v>4</v>
      </c>
      <c r="H168" cm="1">
        <f t="array" ref="H168">_xlfn.IFS(D168="Lunch",0,D168="Dinner",1)</f>
        <v>1</v>
      </c>
      <c r="I168">
        <v>2</v>
      </c>
      <c r="J168">
        <v>20.76</v>
      </c>
      <c r="K168">
        <v>2.2400000000000002</v>
      </c>
    </row>
    <row r="169" spans="1:11" x14ac:dyDescent="0.55000000000000004">
      <c r="A169" t="s">
        <v>11</v>
      </c>
      <c r="B169" t="s">
        <v>8</v>
      </c>
      <c r="C169" t="s">
        <v>9</v>
      </c>
      <c r="D169" t="s">
        <v>10</v>
      </c>
      <c r="E169" cm="1">
        <f t="array" ref="E169">_xlfn.IFS(A169="Male",0,A169="Female",1)</f>
        <v>0</v>
      </c>
      <c r="F169" cm="1">
        <f t="array" ref="F169">_xlfn.IFS(B169="No",1, B169="Yes",0)</f>
        <v>1</v>
      </c>
      <c r="G169" cm="1">
        <f t="array" ref="G169">_xlfn.IFS(C169="Thur",1,C169="Fri",2,C169="Sat",3,C169="Sun",4)</f>
        <v>4</v>
      </c>
      <c r="H169" cm="1">
        <f t="array" ref="H169">_xlfn.IFS(D169="Lunch",0,D169="Dinner",1)</f>
        <v>1</v>
      </c>
      <c r="I169">
        <v>4</v>
      </c>
      <c r="J169">
        <v>31.71</v>
      </c>
      <c r="K169">
        <v>4.5</v>
      </c>
    </row>
    <row r="170" spans="1:11" x14ac:dyDescent="0.55000000000000004">
      <c r="A170" t="s">
        <v>7</v>
      </c>
      <c r="B170" t="s">
        <v>22</v>
      </c>
      <c r="C170" t="s">
        <v>21</v>
      </c>
      <c r="D170" t="s">
        <v>10</v>
      </c>
      <c r="E170" cm="1">
        <f t="array" ref="E170">_xlfn.IFS(A170="Male",0,A170="Female",1)</f>
        <v>1</v>
      </c>
      <c r="F170" cm="1">
        <f t="array" ref="F170">_xlfn.IFS(B170="No",1, B170="Yes",0)</f>
        <v>0</v>
      </c>
      <c r="G170" cm="1">
        <f t="array" ref="G170">_xlfn.IFS(C170="Thur",1,C170="Fri",2,C170="Sat",3,C170="Sun",4)</f>
        <v>3</v>
      </c>
      <c r="H170" cm="1">
        <f t="array" ref="H170">_xlfn.IFS(D170="Lunch",0,D170="Dinner",1)</f>
        <v>1</v>
      </c>
      <c r="I170">
        <v>2</v>
      </c>
      <c r="J170">
        <v>10.59</v>
      </c>
      <c r="K170">
        <v>1.61</v>
      </c>
    </row>
    <row r="171" spans="1:11" x14ac:dyDescent="0.55000000000000004">
      <c r="A171" t="s">
        <v>7</v>
      </c>
      <c r="B171" t="s">
        <v>22</v>
      </c>
      <c r="C171" t="s">
        <v>21</v>
      </c>
      <c r="D171" t="s">
        <v>10</v>
      </c>
      <c r="E171" cm="1">
        <f t="array" ref="E171">_xlfn.IFS(A171="Male",0,A171="Female",1)</f>
        <v>1</v>
      </c>
      <c r="F171" cm="1">
        <f t="array" ref="F171">_xlfn.IFS(B171="No",1, B171="Yes",0)</f>
        <v>0</v>
      </c>
      <c r="G171" cm="1">
        <f t="array" ref="G171">_xlfn.IFS(C171="Thur",1,C171="Fri",2,C171="Sat",3,C171="Sun",4)</f>
        <v>3</v>
      </c>
      <c r="H171" cm="1">
        <f t="array" ref="H171">_xlfn.IFS(D171="Lunch",0,D171="Dinner",1)</f>
        <v>1</v>
      </c>
      <c r="I171">
        <v>2</v>
      </c>
      <c r="J171">
        <v>10.63</v>
      </c>
      <c r="K171">
        <v>2</v>
      </c>
    </row>
    <row r="172" spans="1:11" x14ac:dyDescent="0.55000000000000004">
      <c r="A172" t="s">
        <v>11</v>
      </c>
      <c r="B172" t="s">
        <v>22</v>
      </c>
      <c r="C172" t="s">
        <v>21</v>
      </c>
      <c r="D172" t="s">
        <v>10</v>
      </c>
      <c r="E172" cm="1">
        <f t="array" ref="E172">_xlfn.IFS(A172="Male",0,A172="Female",1)</f>
        <v>0</v>
      </c>
      <c r="F172" cm="1">
        <f t="array" ref="F172">_xlfn.IFS(B172="No",1, B172="Yes",0)</f>
        <v>0</v>
      </c>
      <c r="G172" cm="1">
        <f t="array" ref="G172">_xlfn.IFS(C172="Thur",1,C172="Fri",2,C172="Sat",3,C172="Sun",4)</f>
        <v>3</v>
      </c>
      <c r="H172" cm="1">
        <f t="array" ref="H172">_xlfn.IFS(D172="Lunch",0,D172="Dinner",1)</f>
        <v>1</v>
      </c>
      <c r="I172">
        <v>3</v>
      </c>
      <c r="J172">
        <v>50.81</v>
      </c>
      <c r="K172">
        <v>10</v>
      </c>
    </row>
    <row r="173" spans="1:11" x14ac:dyDescent="0.55000000000000004">
      <c r="A173" t="s">
        <v>11</v>
      </c>
      <c r="B173" t="s">
        <v>22</v>
      </c>
      <c r="C173" t="s">
        <v>21</v>
      </c>
      <c r="D173" t="s">
        <v>10</v>
      </c>
      <c r="E173" cm="1">
        <f t="array" ref="E173">_xlfn.IFS(A173="Male",0,A173="Female",1)</f>
        <v>0</v>
      </c>
      <c r="F173" cm="1">
        <f t="array" ref="F173">_xlfn.IFS(B173="No",1, B173="Yes",0)</f>
        <v>0</v>
      </c>
      <c r="G173" cm="1">
        <f t="array" ref="G173">_xlfn.IFS(C173="Thur",1,C173="Fri",2,C173="Sat",3,C173="Sun",4)</f>
        <v>3</v>
      </c>
      <c r="H173" cm="1">
        <f t="array" ref="H173">_xlfn.IFS(D173="Lunch",0,D173="Dinner",1)</f>
        <v>1</v>
      </c>
      <c r="I173">
        <v>2</v>
      </c>
      <c r="J173">
        <v>15.81</v>
      </c>
      <c r="K173">
        <v>3.16</v>
      </c>
    </row>
    <row r="174" spans="1:11" x14ac:dyDescent="0.55000000000000004">
      <c r="A174" t="s">
        <v>11</v>
      </c>
      <c r="B174" t="s">
        <v>22</v>
      </c>
      <c r="C174" t="s">
        <v>9</v>
      </c>
      <c r="D174" t="s">
        <v>10</v>
      </c>
      <c r="E174" cm="1">
        <f t="array" ref="E174">_xlfn.IFS(A174="Male",0,A174="Female",1)</f>
        <v>0</v>
      </c>
      <c r="F174" cm="1">
        <f t="array" ref="F174">_xlfn.IFS(B174="No",1, B174="Yes",0)</f>
        <v>0</v>
      </c>
      <c r="G174" cm="1">
        <f t="array" ref="G174">_xlfn.IFS(C174="Thur",1,C174="Fri",2,C174="Sat",3,C174="Sun",4)</f>
        <v>4</v>
      </c>
      <c r="H174" cm="1">
        <f t="array" ref="H174">_xlfn.IFS(D174="Lunch",0,D174="Dinner",1)</f>
        <v>1</v>
      </c>
      <c r="I174">
        <v>2</v>
      </c>
      <c r="J174">
        <v>7.25</v>
      </c>
      <c r="K174">
        <v>5.15</v>
      </c>
    </row>
    <row r="175" spans="1:11" x14ac:dyDescent="0.55000000000000004">
      <c r="A175" t="s">
        <v>11</v>
      </c>
      <c r="B175" t="s">
        <v>22</v>
      </c>
      <c r="C175" t="s">
        <v>9</v>
      </c>
      <c r="D175" t="s">
        <v>10</v>
      </c>
      <c r="E175" cm="1">
        <f t="array" ref="E175">_xlfn.IFS(A175="Male",0,A175="Female",1)</f>
        <v>0</v>
      </c>
      <c r="F175" cm="1">
        <f t="array" ref="F175">_xlfn.IFS(B175="No",1, B175="Yes",0)</f>
        <v>0</v>
      </c>
      <c r="G175" cm="1">
        <f t="array" ref="G175">_xlfn.IFS(C175="Thur",1,C175="Fri",2,C175="Sat",3,C175="Sun",4)</f>
        <v>4</v>
      </c>
      <c r="H175" cm="1">
        <f t="array" ref="H175">_xlfn.IFS(D175="Lunch",0,D175="Dinner",1)</f>
        <v>1</v>
      </c>
      <c r="I175">
        <v>2</v>
      </c>
      <c r="J175">
        <v>31.85</v>
      </c>
      <c r="K175">
        <v>3.18</v>
      </c>
    </row>
    <row r="176" spans="1:11" x14ac:dyDescent="0.55000000000000004">
      <c r="A176" t="s">
        <v>11</v>
      </c>
      <c r="B176" t="s">
        <v>22</v>
      </c>
      <c r="C176" t="s">
        <v>9</v>
      </c>
      <c r="D176" t="s">
        <v>10</v>
      </c>
      <c r="E176" cm="1">
        <f t="array" ref="E176">_xlfn.IFS(A176="Male",0,A176="Female",1)</f>
        <v>0</v>
      </c>
      <c r="F176" cm="1">
        <f t="array" ref="F176">_xlfn.IFS(B176="No",1, B176="Yes",0)</f>
        <v>0</v>
      </c>
      <c r="G176" cm="1">
        <f t="array" ref="G176">_xlfn.IFS(C176="Thur",1,C176="Fri",2,C176="Sat",3,C176="Sun",4)</f>
        <v>4</v>
      </c>
      <c r="H176" cm="1">
        <f t="array" ref="H176">_xlfn.IFS(D176="Lunch",0,D176="Dinner",1)</f>
        <v>1</v>
      </c>
      <c r="I176">
        <v>2</v>
      </c>
      <c r="J176">
        <v>16.82</v>
      </c>
      <c r="K176">
        <v>4</v>
      </c>
    </row>
    <row r="177" spans="1:11" x14ac:dyDescent="0.55000000000000004">
      <c r="A177" t="s">
        <v>11</v>
      </c>
      <c r="B177" t="s">
        <v>22</v>
      </c>
      <c r="C177" t="s">
        <v>9</v>
      </c>
      <c r="D177" t="s">
        <v>10</v>
      </c>
      <c r="E177" cm="1">
        <f t="array" ref="E177">_xlfn.IFS(A177="Male",0,A177="Female",1)</f>
        <v>0</v>
      </c>
      <c r="F177" cm="1">
        <f t="array" ref="F177">_xlfn.IFS(B177="No",1, B177="Yes",0)</f>
        <v>0</v>
      </c>
      <c r="G177" cm="1">
        <f t="array" ref="G177">_xlfn.IFS(C177="Thur",1,C177="Fri",2,C177="Sat",3,C177="Sun",4)</f>
        <v>4</v>
      </c>
      <c r="H177" cm="1">
        <f t="array" ref="H177">_xlfn.IFS(D177="Lunch",0,D177="Dinner",1)</f>
        <v>1</v>
      </c>
      <c r="I177">
        <v>2</v>
      </c>
      <c r="J177">
        <v>32.9</v>
      </c>
      <c r="K177">
        <v>3.11</v>
      </c>
    </row>
    <row r="178" spans="1:11" x14ac:dyDescent="0.55000000000000004">
      <c r="A178" t="s">
        <v>11</v>
      </c>
      <c r="B178" t="s">
        <v>22</v>
      </c>
      <c r="C178" t="s">
        <v>9</v>
      </c>
      <c r="D178" t="s">
        <v>10</v>
      </c>
      <c r="E178" cm="1">
        <f t="array" ref="E178">_xlfn.IFS(A178="Male",0,A178="Female",1)</f>
        <v>0</v>
      </c>
      <c r="F178" cm="1">
        <f t="array" ref="F178">_xlfn.IFS(B178="No",1, B178="Yes",0)</f>
        <v>0</v>
      </c>
      <c r="G178" cm="1">
        <f t="array" ref="G178">_xlfn.IFS(C178="Thur",1,C178="Fri",2,C178="Sat",3,C178="Sun",4)</f>
        <v>4</v>
      </c>
      <c r="H178" cm="1">
        <f t="array" ref="H178">_xlfn.IFS(D178="Lunch",0,D178="Dinner",1)</f>
        <v>1</v>
      </c>
      <c r="I178">
        <v>2</v>
      </c>
      <c r="J178">
        <v>17.89</v>
      </c>
      <c r="K178">
        <v>2</v>
      </c>
    </row>
    <row r="179" spans="1:11" x14ac:dyDescent="0.55000000000000004">
      <c r="A179" t="s">
        <v>11</v>
      </c>
      <c r="B179" t="s">
        <v>22</v>
      </c>
      <c r="C179" t="s">
        <v>9</v>
      </c>
      <c r="D179" t="s">
        <v>10</v>
      </c>
      <c r="E179" cm="1">
        <f t="array" ref="E179">_xlfn.IFS(A179="Male",0,A179="Female",1)</f>
        <v>0</v>
      </c>
      <c r="F179" cm="1">
        <f t="array" ref="F179">_xlfn.IFS(B179="No",1, B179="Yes",0)</f>
        <v>0</v>
      </c>
      <c r="G179" cm="1">
        <f t="array" ref="G179">_xlfn.IFS(C179="Thur",1,C179="Fri",2,C179="Sat",3,C179="Sun",4)</f>
        <v>4</v>
      </c>
      <c r="H179" cm="1">
        <f t="array" ref="H179">_xlfn.IFS(D179="Lunch",0,D179="Dinner",1)</f>
        <v>1</v>
      </c>
      <c r="I179">
        <v>2</v>
      </c>
      <c r="J179">
        <v>14.48</v>
      </c>
      <c r="K179">
        <v>2</v>
      </c>
    </row>
    <row r="180" spans="1:11" x14ac:dyDescent="0.55000000000000004">
      <c r="A180" t="s">
        <v>7</v>
      </c>
      <c r="B180" t="s">
        <v>22</v>
      </c>
      <c r="C180" t="s">
        <v>9</v>
      </c>
      <c r="D180" t="s">
        <v>10</v>
      </c>
      <c r="E180" cm="1">
        <f t="array" ref="E180">_xlfn.IFS(A180="Male",0,A180="Female",1)</f>
        <v>1</v>
      </c>
      <c r="F180" cm="1">
        <f t="array" ref="F180">_xlfn.IFS(B180="No",1, B180="Yes",0)</f>
        <v>0</v>
      </c>
      <c r="G180" cm="1">
        <f t="array" ref="G180">_xlfn.IFS(C180="Thur",1,C180="Fri",2,C180="Sat",3,C180="Sun",4)</f>
        <v>4</v>
      </c>
      <c r="H180" cm="1">
        <f t="array" ref="H180">_xlfn.IFS(D180="Lunch",0,D180="Dinner",1)</f>
        <v>1</v>
      </c>
      <c r="I180">
        <v>2</v>
      </c>
      <c r="J180">
        <v>9.6</v>
      </c>
      <c r="K180">
        <v>4</v>
      </c>
    </row>
    <row r="181" spans="1:11" x14ac:dyDescent="0.55000000000000004">
      <c r="A181" t="s">
        <v>11</v>
      </c>
      <c r="B181" t="s">
        <v>22</v>
      </c>
      <c r="C181" t="s">
        <v>9</v>
      </c>
      <c r="D181" t="s">
        <v>10</v>
      </c>
      <c r="E181" cm="1">
        <f t="array" ref="E181">_xlfn.IFS(A181="Male",0,A181="Female",1)</f>
        <v>0</v>
      </c>
      <c r="F181" cm="1">
        <f t="array" ref="F181">_xlfn.IFS(B181="No",1, B181="Yes",0)</f>
        <v>0</v>
      </c>
      <c r="G181" cm="1">
        <f t="array" ref="G181">_xlfn.IFS(C181="Thur",1,C181="Fri",2,C181="Sat",3,C181="Sun",4)</f>
        <v>4</v>
      </c>
      <c r="H181" cm="1">
        <f t="array" ref="H181">_xlfn.IFS(D181="Lunch",0,D181="Dinner",1)</f>
        <v>1</v>
      </c>
      <c r="I181">
        <v>2</v>
      </c>
      <c r="J181">
        <v>34.630000000000003</v>
      </c>
      <c r="K181">
        <v>3.55</v>
      </c>
    </row>
    <row r="182" spans="1:11" x14ac:dyDescent="0.55000000000000004">
      <c r="A182" t="s">
        <v>11</v>
      </c>
      <c r="B182" t="s">
        <v>22</v>
      </c>
      <c r="C182" t="s">
        <v>9</v>
      </c>
      <c r="D182" t="s">
        <v>10</v>
      </c>
      <c r="E182" cm="1">
        <f t="array" ref="E182">_xlfn.IFS(A182="Male",0,A182="Female",1)</f>
        <v>0</v>
      </c>
      <c r="F182" cm="1">
        <f t="array" ref="F182">_xlfn.IFS(B182="No",1, B182="Yes",0)</f>
        <v>0</v>
      </c>
      <c r="G182" cm="1">
        <f t="array" ref="G182">_xlfn.IFS(C182="Thur",1,C182="Fri",2,C182="Sat",3,C182="Sun",4)</f>
        <v>4</v>
      </c>
      <c r="H182" cm="1">
        <f t="array" ref="H182">_xlfn.IFS(D182="Lunch",0,D182="Dinner",1)</f>
        <v>1</v>
      </c>
      <c r="I182">
        <v>4</v>
      </c>
      <c r="J182">
        <v>34.65</v>
      </c>
      <c r="K182">
        <v>3.68</v>
      </c>
    </row>
    <row r="183" spans="1:11" x14ac:dyDescent="0.55000000000000004">
      <c r="A183" t="s">
        <v>11</v>
      </c>
      <c r="B183" t="s">
        <v>22</v>
      </c>
      <c r="C183" t="s">
        <v>9</v>
      </c>
      <c r="D183" t="s">
        <v>10</v>
      </c>
      <c r="E183" cm="1">
        <f t="array" ref="E183">_xlfn.IFS(A183="Male",0,A183="Female",1)</f>
        <v>0</v>
      </c>
      <c r="F183" cm="1">
        <f t="array" ref="F183">_xlfn.IFS(B183="No",1, B183="Yes",0)</f>
        <v>0</v>
      </c>
      <c r="G183" cm="1">
        <f t="array" ref="G183">_xlfn.IFS(C183="Thur",1,C183="Fri",2,C183="Sat",3,C183="Sun",4)</f>
        <v>4</v>
      </c>
      <c r="H183" cm="1">
        <f t="array" ref="H183">_xlfn.IFS(D183="Lunch",0,D183="Dinner",1)</f>
        <v>1</v>
      </c>
      <c r="I183">
        <v>2</v>
      </c>
      <c r="J183">
        <v>23.33</v>
      </c>
      <c r="K183">
        <v>5.65</v>
      </c>
    </row>
    <row r="184" spans="1:11" x14ac:dyDescent="0.55000000000000004">
      <c r="A184" t="s">
        <v>11</v>
      </c>
      <c r="B184" t="s">
        <v>22</v>
      </c>
      <c r="C184" t="s">
        <v>9</v>
      </c>
      <c r="D184" t="s">
        <v>10</v>
      </c>
      <c r="E184" cm="1">
        <f t="array" ref="E184">_xlfn.IFS(A184="Male",0,A184="Female",1)</f>
        <v>0</v>
      </c>
      <c r="F184" cm="1">
        <f t="array" ref="F184">_xlfn.IFS(B184="No",1, B184="Yes",0)</f>
        <v>0</v>
      </c>
      <c r="G184" cm="1">
        <f t="array" ref="G184">_xlfn.IFS(C184="Thur",1,C184="Fri",2,C184="Sat",3,C184="Sun",4)</f>
        <v>4</v>
      </c>
      <c r="H184" cm="1">
        <f t="array" ref="H184">_xlfn.IFS(D184="Lunch",0,D184="Dinner",1)</f>
        <v>1</v>
      </c>
      <c r="I184">
        <v>3</v>
      </c>
      <c r="J184">
        <v>45.35</v>
      </c>
      <c r="K184">
        <v>3.5</v>
      </c>
    </row>
    <row r="185" spans="1:11" x14ac:dyDescent="0.55000000000000004">
      <c r="A185" t="s">
        <v>11</v>
      </c>
      <c r="B185" t="s">
        <v>22</v>
      </c>
      <c r="C185" t="s">
        <v>9</v>
      </c>
      <c r="D185" t="s">
        <v>10</v>
      </c>
      <c r="E185" cm="1">
        <f t="array" ref="E185">_xlfn.IFS(A185="Male",0,A185="Female",1)</f>
        <v>0</v>
      </c>
      <c r="F185" cm="1">
        <f t="array" ref="F185">_xlfn.IFS(B185="No",1, B185="Yes",0)</f>
        <v>0</v>
      </c>
      <c r="G185" cm="1">
        <f t="array" ref="G185">_xlfn.IFS(C185="Thur",1,C185="Fri",2,C185="Sat",3,C185="Sun",4)</f>
        <v>4</v>
      </c>
      <c r="H185" cm="1">
        <f t="array" ref="H185">_xlfn.IFS(D185="Lunch",0,D185="Dinner",1)</f>
        <v>1</v>
      </c>
      <c r="I185">
        <v>4</v>
      </c>
      <c r="J185">
        <v>23.17</v>
      </c>
      <c r="K185">
        <v>6.5</v>
      </c>
    </row>
    <row r="186" spans="1:11" x14ac:dyDescent="0.55000000000000004">
      <c r="A186" t="s">
        <v>11</v>
      </c>
      <c r="B186" t="s">
        <v>22</v>
      </c>
      <c r="C186" t="s">
        <v>9</v>
      </c>
      <c r="D186" t="s">
        <v>10</v>
      </c>
      <c r="E186" cm="1">
        <f t="array" ref="E186">_xlfn.IFS(A186="Male",0,A186="Female",1)</f>
        <v>0</v>
      </c>
      <c r="F186" cm="1">
        <f t="array" ref="F186">_xlfn.IFS(B186="No",1, B186="Yes",0)</f>
        <v>0</v>
      </c>
      <c r="G186" cm="1">
        <f t="array" ref="G186">_xlfn.IFS(C186="Thur",1,C186="Fri",2,C186="Sat",3,C186="Sun",4)</f>
        <v>4</v>
      </c>
      <c r="H186" cm="1">
        <f t="array" ref="H186">_xlfn.IFS(D186="Lunch",0,D186="Dinner",1)</f>
        <v>1</v>
      </c>
      <c r="I186">
        <v>2</v>
      </c>
      <c r="J186">
        <v>40.549999999999997</v>
      </c>
      <c r="K186">
        <v>3</v>
      </c>
    </row>
    <row r="187" spans="1:11" x14ac:dyDescent="0.55000000000000004">
      <c r="A187" t="s">
        <v>11</v>
      </c>
      <c r="B187" t="s">
        <v>8</v>
      </c>
      <c r="C187" t="s">
        <v>9</v>
      </c>
      <c r="D187" t="s">
        <v>10</v>
      </c>
      <c r="E187" cm="1">
        <f t="array" ref="E187">_xlfn.IFS(A187="Male",0,A187="Female",1)</f>
        <v>0</v>
      </c>
      <c r="F187" cm="1">
        <f t="array" ref="F187">_xlfn.IFS(B187="No",1, B187="Yes",0)</f>
        <v>1</v>
      </c>
      <c r="G187" cm="1">
        <f t="array" ref="G187">_xlfn.IFS(C187="Thur",1,C187="Fri",2,C187="Sat",3,C187="Sun",4)</f>
        <v>4</v>
      </c>
      <c r="H187" cm="1">
        <f t="array" ref="H187">_xlfn.IFS(D187="Lunch",0,D187="Dinner",1)</f>
        <v>1</v>
      </c>
      <c r="I187">
        <v>5</v>
      </c>
      <c r="J187">
        <v>20.69</v>
      </c>
      <c r="K187">
        <v>5</v>
      </c>
    </row>
    <row r="188" spans="1:11" x14ac:dyDescent="0.55000000000000004">
      <c r="A188" t="s">
        <v>7</v>
      </c>
      <c r="B188" t="s">
        <v>22</v>
      </c>
      <c r="C188" t="s">
        <v>9</v>
      </c>
      <c r="D188" t="s">
        <v>10</v>
      </c>
      <c r="E188" cm="1">
        <f t="array" ref="E188">_xlfn.IFS(A188="Male",0,A188="Female",1)</f>
        <v>1</v>
      </c>
      <c r="F188" cm="1">
        <f t="array" ref="F188">_xlfn.IFS(B188="No",1, B188="Yes",0)</f>
        <v>0</v>
      </c>
      <c r="G188" cm="1">
        <f t="array" ref="G188">_xlfn.IFS(C188="Thur",1,C188="Fri",2,C188="Sat",3,C188="Sun",4)</f>
        <v>4</v>
      </c>
      <c r="H188" cm="1">
        <f t="array" ref="H188">_xlfn.IFS(D188="Lunch",0,D188="Dinner",1)</f>
        <v>1</v>
      </c>
      <c r="I188">
        <v>3</v>
      </c>
      <c r="J188">
        <v>20.9</v>
      </c>
      <c r="K188">
        <v>3.5</v>
      </c>
    </row>
    <row r="189" spans="1:11" x14ac:dyDescent="0.55000000000000004">
      <c r="A189" t="s">
        <v>11</v>
      </c>
      <c r="B189" t="s">
        <v>22</v>
      </c>
      <c r="C189" t="s">
        <v>9</v>
      </c>
      <c r="D189" t="s">
        <v>10</v>
      </c>
      <c r="E189" cm="1">
        <f t="array" ref="E189">_xlfn.IFS(A189="Male",0,A189="Female",1)</f>
        <v>0</v>
      </c>
      <c r="F189" cm="1">
        <f t="array" ref="F189">_xlfn.IFS(B189="No",1, B189="Yes",0)</f>
        <v>0</v>
      </c>
      <c r="G189" cm="1">
        <f t="array" ref="G189">_xlfn.IFS(C189="Thur",1,C189="Fri",2,C189="Sat",3,C189="Sun",4)</f>
        <v>4</v>
      </c>
      <c r="H189" cm="1">
        <f t="array" ref="H189">_xlfn.IFS(D189="Lunch",0,D189="Dinner",1)</f>
        <v>1</v>
      </c>
      <c r="I189">
        <v>5</v>
      </c>
      <c r="J189">
        <v>30.46</v>
      </c>
      <c r="K189">
        <v>2</v>
      </c>
    </row>
    <row r="190" spans="1:11" x14ac:dyDescent="0.55000000000000004">
      <c r="A190" t="s">
        <v>7</v>
      </c>
      <c r="B190" t="s">
        <v>22</v>
      </c>
      <c r="C190" t="s">
        <v>9</v>
      </c>
      <c r="D190" t="s">
        <v>10</v>
      </c>
      <c r="E190" cm="1">
        <f t="array" ref="E190">_xlfn.IFS(A190="Male",0,A190="Female",1)</f>
        <v>1</v>
      </c>
      <c r="F190" cm="1">
        <f t="array" ref="F190">_xlfn.IFS(B190="No",1, B190="Yes",0)</f>
        <v>0</v>
      </c>
      <c r="G190" cm="1">
        <f t="array" ref="G190">_xlfn.IFS(C190="Thur",1,C190="Fri",2,C190="Sat",3,C190="Sun",4)</f>
        <v>4</v>
      </c>
      <c r="H190" cm="1">
        <f t="array" ref="H190">_xlfn.IFS(D190="Lunch",0,D190="Dinner",1)</f>
        <v>1</v>
      </c>
      <c r="I190">
        <v>3</v>
      </c>
      <c r="J190">
        <v>18.149999999999999</v>
      </c>
      <c r="K190">
        <v>3.5</v>
      </c>
    </row>
    <row r="191" spans="1:11" x14ac:dyDescent="0.55000000000000004">
      <c r="A191" t="s">
        <v>11</v>
      </c>
      <c r="B191" t="s">
        <v>22</v>
      </c>
      <c r="C191" t="s">
        <v>9</v>
      </c>
      <c r="D191" t="s">
        <v>10</v>
      </c>
      <c r="E191" cm="1">
        <f t="array" ref="E191">_xlfn.IFS(A191="Male",0,A191="Female",1)</f>
        <v>0</v>
      </c>
      <c r="F191" cm="1">
        <f t="array" ref="F191">_xlfn.IFS(B191="No",1, B191="Yes",0)</f>
        <v>0</v>
      </c>
      <c r="G191" cm="1">
        <f t="array" ref="G191">_xlfn.IFS(C191="Thur",1,C191="Fri",2,C191="Sat",3,C191="Sun",4)</f>
        <v>4</v>
      </c>
      <c r="H191" cm="1">
        <f t="array" ref="H191">_xlfn.IFS(D191="Lunch",0,D191="Dinner",1)</f>
        <v>1</v>
      </c>
      <c r="I191">
        <v>3</v>
      </c>
      <c r="J191">
        <v>23.1</v>
      </c>
      <c r="K191">
        <v>4</v>
      </c>
    </row>
    <row r="192" spans="1:11" x14ac:dyDescent="0.55000000000000004">
      <c r="A192" t="s">
        <v>11</v>
      </c>
      <c r="B192" t="s">
        <v>22</v>
      </c>
      <c r="C192" t="s">
        <v>9</v>
      </c>
      <c r="D192" t="s">
        <v>10</v>
      </c>
      <c r="E192" cm="1">
        <f t="array" ref="E192">_xlfn.IFS(A192="Male",0,A192="Female",1)</f>
        <v>0</v>
      </c>
      <c r="F192" cm="1">
        <f t="array" ref="F192">_xlfn.IFS(B192="No",1, B192="Yes",0)</f>
        <v>0</v>
      </c>
      <c r="G192" cm="1">
        <f t="array" ref="G192">_xlfn.IFS(C192="Thur",1,C192="Fri",2,C192="Sat",3,C192="Sun",4)</f>
        <v>4</v>
      </c>
      <c r="H192" cm="1">
        <f t="array" ref="H192">_xlfn.IFS(D192="Lunch",0,D192="Dinner",1)</f>
        <v>1</v>
      </c>
      <c r="I192">
        <v>2</v>
      </c>
      <c r="J192">
        <v>15.69</v>
      </c>
      <c r="K192">
        <v>1.5</v>
      </c>
    </row>
    <row r="193" spans="1:11" x14ac:dyDescent="0.55000000000000004">
      <c r="A193" t="s">
        <v>7</v>
      </c>
      <c r="B193" t="s">
        <v>22</v>
      </c>
      <c r="C193" t="s">
        <v>23</v>
      </c>
      <c r="D193" t="s">
        <v>24</v>
      </c>
      <c r="E193" cm="1">
        <f t="array" ref="E193">_xlfn.IFS(A193="Male",0,A193="Female",1)</f>
        <v>1</v>
      </c>
      <c r="F193" cm="1">
        <f t="array" ref="F193">_xlfn.IFS(B193="No",1, B193="Yes",0)</f>
        <v>0</v>
      </c>
      <c r="G193" cm="1">
        <f t="array" ref="G193">_xlfn.IFS(C193="Thur",1,C193="Fri",2,C193="Sat",3,C193="Sun",4)</f>
        <v>1</v>
      </c>
      <c r="H193" cm="1">
        <f t="array" ref="H193">_xlfn.IFS(D193="Lunch",0,D193="Dinner",1)</f>
        <v>0</v>
      </c>
      <c r="I193">
        <v>2</v>
      </c>
      <c r="J193">
        <v>19.809999999999999</v>
      </c>
      <c r="K193">
        <v>4.1900000000000004</v>
      </c>
    </row>
    <row r="194" spans="1:11" x14ac:dyDescent="0.55000000000000004">
      <c r="A194" t="s">
        <v>11</v>
      </c>
      <c r="B194" t="s">
        <v>22</v>
      </c>
      <c r="C194" t="s">
        <v>23</v>
      </c>
      <c r="D194" t="s">
        <v>24</v>
      </c>
      <c r="E194" cm="1">
        <f t="array" ref="E194">_xlfn.IFS(A194="Male",0,A194="Female",1)</f>
        <v>0</v>
      </c>
      <c r="F194" cm="1">
        <f t="array" ref="F194">_xlfn.IFS(B194="No",1, B194="Yes",0)</f>
        <v>0</v>
      </c>
      <c r="G194" cm="1">
        <f t="array" ref="G194">_xlfn.IFS(C194="Thur",1,C194="Fri",2,C194="Sat",3,C194="Sun",4)</f>
        <v>1</v>
      </c>
      <c r="H194" cm="1">
        <f t="array" ref="H194">_xlfn.IFS(D194="Lunch",0,D194="Dinner",1)</f>
        <v>0</v>
      </c>
      <c r="I194">
        <v>2</v>
      </c>
      <c r="J194">
        <v>28.44</v>
      </c>
      <c r="K194">
        <v>2.56</v>
      </c>
    </row>
    <row r="195" spans="1:11" x14ac:dyDescent="0.55000000000000004">
      <c r="A195" t="s">
        <v>11</v>
      </c>
      <c r="B195" t="s">
        <v>22</v>
      </c>
      <c r="C195" t="s">
        <v>23</v>
      </c>
      <c r="D195" t="s">
        <v>24</v>
      </c>
      <c r="E195" cm="1">
        <f t="array" ref="E195">_xlfn.IFS(A195="Male",0,A195="Female",1)</f>
        <v>0</v>
      </c>
      <c r="F195" cm="1">
        <f t="array" ref="F195">_xlfn.IFS(B195="No",1, B195="Yes",0)</f>
        <v>0</v>
      </c>
      <c r="G195" cm="1">
        <f t="array" ref="G195">_xlfn.IFS(C195="Thur",1,C195="Fri",2,C195="Sat",3,C195="Sun",4)</f>
        <v>1</v>
      </c>
      <c r="H195" cm="1">
        <f t="array" ref="H195">_xlfn.IFS(D195="Lunch",0,D195="Dinner",1)</f>
        <v>0</v>
      </c>
      <c r="I195">
        <v>2</v>
      </c>
      <c r="J195">
        <v>15.48</v>
      </c>
      <c r="K195">
        <v>2.02</v>
      </c>
    </row>
    <row r="196" spans="1:11" x14ac:dyDescent="0.55000000000000004">
      <c r="A196" t="s">
        <v>11</v>
      </c>
      <c r="B196" t="s">
        <v>22</v>
      </c>
      <c r="C196" t="s">
        <v>23</v>
      </c>
      <c r="D196" t="s">
        <v>24</v>
      </c>
      <c r="E196" cm="1">
        <f t="array" ref="E196">_xlfn.IFS(A196="Male",0,A196="Female",1)</f>
        <v>0</v>
      </c>
      <c r="F196" cm="1">
        <f t="array" ref="F196">_xlfn.IFS(B196="No",1, B196="Yes",0)</f>
        <v>0</v>
      </c>
      <c r="G196" cm="1">
        <f t="array" ref="G196">_xlfn.IFS(C196="Thur",1,C196="Fri",2,C196="Sat",3,C196="Sun",4)</f>
        <v>1</v>
      </c>
      <c r="H196" cm="1">
        <f t="array" ref="H196">_xlfn.IFS(D196="Lunch",0,D196="Dinner",1)</f>
        <v>0</v>
      </c>
      <c r="I196">
        <v>2</v>
      </c>
      <c r="J196">
        <v>16.579999999999998</v>
      </c>
      <c r="K196">
        <v>4</v>
      </c>
    </row>
    <row r="197" spans="1:11" x14ac:dyDescent="0.55000000000000004">
      <c r="A197" t="s">
        <v>11</v>
      </c>
      <c r="B197" t="s">
        <v>8</v>
      </c>
      <c r="C197" t="s">
        <v>23</v>
      </c>
      <c r="D197" t="s">
        <v>24</v>
      </c>
      <c r="E197" cm="1">
        <f t="array" ref="E197">_xlfn.IFS(A197="Male",0,A197="Female",1)</f>
        <v>0</v>
      </c>
      <c r="F197" cm="1">
        <f t="array" ref="F197">_xlfn.IFS(B197="No",1, B197="Yes",0)</f>
        <v>1</v>
      </c>
      <c r="G197" cm="1">
        <f t="array" ref="G197">_xlfn.IFS(C197="Thur",1,C197="Fri",2,C197="Sat",3,C197="Sun",4)</f>
        <v>1</v>
      </c>
      <c r="H197" cm="1">
        <f t="array" ref="H197">_xlfn.IFS(D197="Lunch",0,D197="Dinner",1)</f>
        <v>0</v>
      </c>
      <c r="I197">
        <v>2</v>
      </c>
      <c r="J197">
        <v>7.56</v>
      </c>
      <c r="K197">
        <v>1.44</v>
      </c>
    </row>
    <row r="198" spans="1:11" x14ac:dyDescent="0.55000000000000004">
      <c r="A198" t="s">
        <v>11</v>
      </c>
      <c r="B198" t="s">
        <v>22</v>
      </c>
      <c r="C198" t="s">
        <v>23</v>
      </c>
      <c r="D198" t="s">
        <v>24</v>
      </c>
      <c r="E198" cm="1">
        <f t="array" ref="E198">_xlfn.IFS(A198="Male",0,A198="Female",1)</f>
        <v>0</v>
      </c>
      <c r="F198" cm="1">
        <f t="array" ref="F198">_xlfn.IFS(B198="No",1, B198="Yes",0)</f>
        <v>0</v>
      </c>
      <c r="G198" cm="1">
        <f t="array" ref="G198">_xlfn.IFS(C198="Thur",1,C198="Fri",2,C198="Sat",3,C198="Sun",4)</f>
        <v>1</v>
      </c>
      <c r="H198" cm="1">
        <f t="array" ref="H198">_xlfn.IFS(D198="Lunch",0,D198="Dinner",1)</f>
        <v>0</v>
      </c>
      <c r="I198">
        <v>2</v>
      </c>
      <c r="J198">
        <v>10.34</v>
      </c>
      <c r="K198">
        <v>2</v>
      </c>
    </row>
    <row r="199" spans="1:11" x14ac:dyDescent="0.55000000000000004">
      <c r="A199" t="s">
        <v>7</v>
      </c>
      <c r="B199" t="s">
        <v>22</v>
      </c>
      <c r="C199" t="s">
        <v>23</v>
      </c>
      <c r="D199" t="s">
        <v>24</v>
      </c>
      <c r="E199" cm="1">
        <f t="array" ref="E199">_xlfn.IFS(A199="Male",0,A199="Female",1)</f>
        <v>1</v>
      </c>
      <c r="F199" cm="1">
        <f t="array" ref="F199">_xlfn.IFS(B199="No",1, B199="Yes",0)</f>
        <v>0</v>
      </c>
      <c r="G199" cm="1">
        <f t="array" ref="G199">_xlfn.IFS(C199="Thur",1,C199="Fri",2,C199="Sat",3,C199="Sun",4)</f>
        <v>1</v>
      </c>
      <c r="H199" cm="1">
        <f t="array" ref="H199">_xlfn.IFS(D199="Lunch",0,D199="Dinner",1)</f>
        <v>0</v>
      </c>
      <c r="I199">
        <v>4</v>
      </c>
      <c r="J199">
        <v>43.11</v>
      </c>
      <c r="K199">
        <v>5</v>
      </c>
    </row>
    <row r="200" spans="1:11" x14ac:dyDescent="0.55000000000000004">
      <c r="A200" t="s">
        <v>7</v>
      </c>
      <c r="B200" t="s">
        <v>22</v>
      </c>
      <c r="C200" t="s">
        <v>23</v>
      </c>
      <c r="D200" t="s">
        <v>24</v>
      </c>
      <c r="E200" cm="1">
        <f t="array" ref="E200">_xlfn.IFS(A200="Male",0,A200="Female",1)</f>
        <v>1</v>
      </c>
      <c r="F200" cm="1">
        <f t="array" ref="F200">_xlfn.IFS(B200="No",1, B200="Yes",0)</f>
        <v>0</v>
      </c>
      <c r="G200" cm="1">
        <f t="array" ref="G200">_xlfn.IFS(C200="Thur",1,C200="Fri",2,C200="Sat",3,C200="Sun",4)</f>
        <v>1</v>
      </c>
      <c r="H200" cm="1">
        <f t="array" ref="H200">_xlfn.IFS(D200="Lunch",0,D200="Dinner",1)</f>
        <v>0</v>
      </c>
      <c r="I200">
        <v>2</v>
      </c>
      <c r="J200">
        <v>13</v>
      </c>
      <c r="K200">
        <v>2</v>
      </c>
    </row>
    <row r="201" spans="1:11" x14ac:dyDescent="0.55000000000000004">
      <c r="A201" t="s">
        <v>11</v>
      </c>
      <c r="B201" t="s">
        <v>22</v>
      </c>
      <c r="C201" t="s">
        <v>23</v>
      </c>
      <c r="D201" t="s">
        <v>24</v>
      </c>
      <c r="E201" cm="1">
        <f t="array" ref="E201">_xlfn.IFS(A201="Male",0,A201="Female",1)</f>
        <v>0</v>
      </c>
      <c r="F201" cm="1">
        <f t="array" ref="F201">_xlfn.IFS(B201="No",1, B201="Yes",0)</f>
        <v>0</v>
      </c>
      <c r="G201" cm="1">
        <f t="array" ref="G201">_xlfn.IFS(C201="Thur",1,C201="Fri",2,C201="Sat",3,C201="Sun",4)</f>
        <v>1</v>
      </c>
      <c r="H201" cm="1">
        <f t="array" ref="H201">_xlfn.IFS(D201="Lunch",0,D201="Dinner",1)</f>
        <v>0</v>
      </c>
      <c r="I201">
        <v>2</v>
      </c>
      <c r="J201">
        <v>13.51</v>
      </c>
      <c r="K201">
        <v>2</v>
      </c>
    </row>
    <row r="202" spans="1:11" x14ac:dyDescent="0.55000000000000004">
      <c r="A202" t="s">
        <v>11</v>
      </c>
      <c r="B202" t="s">
        <v>22</v>
      </c>
      <c r="C202" t="s">
        <v>23</v>
      </c>
      <c r="D202" t="s">
        <v>24</v>
      </c>
      <c r="E202" cm="1">
        <f t="array" ref="E202">_xlfn.IFS(A202="Male",0,A202="Female",1)</f>
        <v>0</v>
      </c>
      <c r="F202" cm="1">
        <f t="array" ref="F202">_xlfn.IFS(B202="No",1, B202="Yes",0)</f>
        <v>0</v>
      </c>
      <c r="G202" cm="1">
        <f t="array" ref="G202">_xlfn.IFS(C202="Thur",1,C202="Fri",2,C202="Sat",3,C202="Sun",4)</f>
        <v>1</v>
      </c>
      <c r="H202" cm="1">
        <f t="array" ref="H202">_xlfn.IFS(D202="Lunch",0,D202="Dinner",1)</f>
        <v>0</v>
      </c>
      <c r="I202">
        <v>3</v>
      </c>
      <c r="J202">
        <v>18.71</v>
      </c>
      <c r="K202">
        <v>4</v>
      </c>
    </row>
    <row r="203" spans="1:11" x14ac:dyDescent="0.55000000000000004">
      <c r="A203" t="s">
        <v>7</v>
      </c>
      <c r="B203" t="s">
        <v>22</v>
      </c>
      <c r="C203" t="s">
        <v>23</v>
      </c>
      <c r="D203" t="s">
        <v>24</v>
      </c>
      <c r="E203" cm="1">
        <f t="array" ref="E203">_xlfn.IFS(A203="Male",0,A203="Female",1)</f>
        <v>1</v>
      </c>
      <c r="F203" cm="1">
        <f t="array" ref="F203">_xlfn.IFS(B203="No",1, B203="Yes",0)</f>
        <v>0</v>
      </c>
      <c r="G203" cm="1">
        <f t="array" ref="G203">_xlfn.IFS(C203="Thur",1,C203="Fri",2,C203="Sat",3,C203="Sun",4)</f>
        <v>1</v>
      </c>
      <c r="H203" cm="1">
        <f t="array" ref="H203">_xlfn.IFS(D203="Lunch",0,D203="Dinner",1)</f>
        <v>0</v>
      </c>
      <c r="I203">
        <v>2</v>
      </c>
      <c r="J203">
        <v>12.74</v>
      </c>
      <c r="K203">
        <v>2.0099999999999998</v>
      </c>
    </row>
    <row r="204" spans="1:11" x14ac:dyDescent="0.55000000000000004">
      <c r="A204" t="s">
        <v>7</v>
      </c>
      <c r="B204" t="s">
        <v>22</v>
      </c>
      <c r="C204" t="s">
        <v>23</v>
      </c>
      <c r="D204" t="s">
        <v>24</v>
      </c>
      <c r="E204" cm="1">
        <f t="array" ref="E204">_xlfn.IFS(A204="Male",0,A204="Female",1)</f>
        <v>1</v>
      </c>
      <c r="F204" cm="1">
        <f t="array" ref="F204">_xlfn.IFS(B204="No",1, B204="Yes",0)</f>
        <v>0</v>
      </c>
      <c r="G204" cm="1">
        <f t="array" ref="G204">_xlfn.IFS(C204="Thur",1,C204="Fri",2,C204="Sat",3,C204="Sun",4)</f>
        <v>1</v>
      </c>
      <c r="H204" cm="1">
        <f t="array" ref="H204">_xlfn.IFS(D204="Lunch",0,D204="Dinner",1)</f>
        <v>0</v>
      </c>
      <c r="I204">
        <v>2</v>
      </c>
      <c r="J204">
        <v>13</v>
      </c>
      <c r="K204">
        <v>2</v>
      </c>
    </row>
    <row r="205" spans="1:11" x14ac:dyDescent="0.55000000000000004">
      <c r="A205" t="s">
        <v>7</v>
      </c>
      <c r="B205" t="s">
        <v>22</v>
      </c>
      <c r="C205" t="s">
        <v>23</v>
      </c>
      <c r="D205" t="s">
        <v>24</v>
      </c>
      <c r="E205" cm="1">
        <f t="array" ref="E205">_xlfn.IFS(A205="Male",0,A205="Female",1)</f>
        <v>1</v>
      </c>
      <c r="F205" cm="1">
        <f t="array" ref="F205">_xlfn.IFS(B205="No",1, B205="Yes",0)</f>
        <v>0</v>
      </c>
      <c r="G205" cm="1">
        <f t="array" ref="G205">_xlfn.IFS(C205="Thur",1,C205="Fri",2,C205="Sat",3,C205="Sun",4)</f>
        <v>1</v>
      </c>
      <c r="H205" cm="1">
        <f t="array" ref="H205">_xlfn.IFS(D205="Lunch",0,D205="Dinner",1)</f>
        <v>0</v>
      </c>
      <c r="I205">
        <v>2</v>
      </c>
      <c r="J205">
        <v>16.399999999999999</v>
      </c>
      <c r="K205">
        <v>2.5</v>
      </c>
    </row>
    <row r="206" spans="1:11" x14ac:dyDescent="0.55000000000000004">
      <c r="A206" t="s">
        <v>11</v>
      </c>
      <c r="B206" t="s">
        <v>22</v>
      </c>
      <c r="C206" t="s">
        <v>23</v>
      </c>
      <c r="D206" t="s">
        <v>24</v>
      </c>
      <c r="E206" cm="1">
        <f t="array" ref="E206">_xlfn.IFS(A206="Male",0,A206="Female",1)</f>
        <v>0</v>
      </c>
      <c r="F206" cm="1">
        <f t="array" ref="F206">_xlfn.IFS(B206="No",1, B206="Yes",0)</f>
        <v>0</v>
      </c>
      <c r="G206" cm="1">
        <f t="array" ref="G206">_xlfn.IFS(C206="Thur",1,C206="Fri",2,C206="Sat",3,C206="Sun",4)</f>
        <v>1</v>
      </c>
      <c r="H206" cm="1">
        <f t="array" ref="H206">_xlfn.IFS(D206="Lunch",0,D206="Dinner",1)</f>
        <v>0</v>
      </c>
      <c r="I206">
        <v>4</v>
      </c>
      <c r="J206">
        <v>20.53</v>
      </c>
      <c r="K206">
        <v>4</v>
      </c>
    </row>
    <row r="207" spans="1:11" x14ac:dyDescent="0.55000000000000004">
      <c r="A207" t="s">
        <v>7</v>
      </c>
      <c r="B207" t="s">
        <v>22</v>
      </c>
      <c r="C207" t="s">
        <v>23</v>
      </c>
      <c r="D207" t="s">
        <v>24</v>
      </c>
      <c r="E207" cm="1">
        <f t="array" ref="E207">_xlfn.IFS(A207="Male",0,A207="Female",1)</f>
        <v>1</v>
      </c>
      <c r="F207" cm="1">
        <f t="array" ref="F207">_xlfn.IFS(B207="No",1, B207="Yes",0)</f>
        <v>0</v>
      </c>
      <c r="G207" cm="1">
        <f t="array" ref="G207">_xlfn.IFS(C207="Thur",1,C207="Fri",2,C207="Sat",3,C207="Sun",4)</f>
        <v>1</v>
      </c>
      <c r="H207" cm="1">
        <f t="array" ref="H207">_xlfn.IFS(D207="Lunch",0,D207="Dinner",1)</f>
        <v>0</v>
      </c>
      <c r="I207">
        <v>3</v>
      </c>
      <c r="J207">
        <v>16.47</v>
      </c>
      <c r="K207">
        <v>3.23</v>
      </c>
    </row>
    <row r="208" spans="1:11" x14ac:dyDescent="0.55000000000000004">
      <c r="A208" t="s">
        <v>11</v>
      </c>
      <c r="B208" t="s">
        <v>22</v>
      </c>
      <c r="C208" t="s">
        <v>21</v>
      </c>
      <c r="D208" t="s">
        <v>10</v>
      </c>
      <c r="E208" cm="1">
        <f t="array" ref="E208">_xlfn.IFS(A208="Male",0,A208="Female",1)</f>
        <v>0</v>
      </c>
      <c r="F208" cm="1">
        <f t="array" ref="F208">_xlfn.IFS(B208="No",1, B208="Yes",0)</f>
        <v>0</v>
      </c>
      <c r="G208" cm="1">
        <f t="array" ref="G208">_xlfn.IFS(C208="Thur",1,C208="Fri",2,C208="Sat",3,C208="Sun",4)</f>
        <v>3</v>
      </c>
      <c r="H208" cm="1">
        <f t="array" ref="H208">_xlfn.IFS(D208="Lunch",0,D208="Dinner",1)</f>
        <v>1</v>
      </c>
      <c r="I208">
        <v>3</v>
      </c>
      <c r="J208">
        <v>26.59</v>
      </c>
      <c r="K208">
        <v>3.41</v>
      </c>
    </row>
    <row r="209" spans="1:11" x14ac:dyDescent="0.55000000000000004">
      <c r="A209" t="s">
        <v>11</v>
      </c>
      <c r="B209" t="s">
        <v>22</v>
      </c>
      <c r="C209" t="s">
        <v>21</v>
      </c>
      <c r="D209" t="s">
        <v>10</v>
      </c>
      <c r="E209" cm="1">
        <f t="array" ref="E209">_xlfn.IFS(A209="Male",0,A209="Female",1)</f>
        <v>0</v>
      </c>
      <c r="F209" cm="1">
        <f t="array" ref="F209">_xlfn.IFS(B209="No",1, B209="Yes",0)</f>
        <v>0</v>
      </c>
      <c r="G209" cm="1">
        <f t="array" ref="G209">_xlfn.IFS(C209="Thur",1,C209="Fri",2,C209="Sat",3,C209="Sun",4)</f>
        <v>3</v>
      </c>
      <c r="H209" cm="1">
        <f t="array" ref="H209">_xlfn.IFS(D209="Lunch",0,D209="Dinner",1)</f>
        <v>1</v>
      </c>
      <c r="I209">
        <v>4</v>
      </c>
      <c r="J209">
        <v>38.729999999999997</v>
      </c>
      <c r="K209">
        <v>3</v>
      </c>
    </row>
    <row r="210" spans="1:11" x14ac:dyDescent="0.55000000000000004">
      <c r="A210" t="s">
        <v>11</v>
      </c>
      <c r="B210" t="s">
        <v>22</v>
      </c>
      <c r="C210" t="s">
        <v>21</v>
      </c>
      <c r="D210" t="s">
        <v>10</v>
      </c>
      <c r="E210" cm="1">
        <f t="array" ref="E210">_xlfn.IFS(A210="Male",0,A210="Female",1)</f>
        <v>0</v>
      </c>
      <c r="F210" cm="1">
        <f t="array" ref="F210">_xlfn.IFS(B210="No",1, B210="Yes",0)</f>
        <v>0</v>
      </c>
      <c r="G210" cm="1">
        <f t="array" ref="G210">_xlfn.IFS(C210="Thur",1,C210="Fri",2,C210="Sat",3,C210="Sun",4)</f>
        <v>3</v>
      </c>
      <c r="H210" cm="1">
        <f t="array" ref="H210">_xlfn.IFS(D210="Lunch",0,D210="Dinner",1)</f>
        <v>1</v>
      </c>
      <c r="I210">
        <v>2</v>
      </c>
      <c r="J210">
        <v>24.27</v>
      </c>
      <c r="K210">
        <v>2.0299999999999998</v>
      </c>
    </row>
    <row r="211" spans="1:11" x14ac:dyDescent="0.55000000000000004">
      <c r="A211" t="s">
        <v>7</v>
      </c>
      <c r="B211" t="s">
        <v>22</v>
      </c>
      <c r="C211" t="s">
        <v>21</v>
      </c>
      <c r="D211" t="s">
        <v>10</v>
      </c>
      <c r="E211" cm="1">
        <f t="array" ref="E211">_xlfn.IFS(A211="Male",0,A211="Female",1)</f>
        <v>1</v>
      </c>
      <c r="F211" cm="1">
        <f t="array" ref="F211">_xlfn.IFS(B211="No",1, B211="Yes",0)</f>
        <v>0</v>
      </c>
      <c r="G211" cm="1">
        <f t="array" ref="G211">_xlfn.IFS(C211="Thur",1,C211="Fri",2,C211="Sat",3,C211="Sun",4)</f>
        <v>3</v>
      </c>
      <c r="H211" cm="1">
        <f t="array" ref="H211">_xlfn.IFS(D211="Lunch",0,D211="Dinner",1)</f>
        <v>1</v>
      </c>
      <c r="I211">
        <v>2</v>
      </c>
      <c r="J211">
        <v>12.76</v>
      </c>
      <c r="K211">
        <v>2.23</v>
      </c>
    </row>
    <row r="212" spans="1:11" x14ac:dyDescent="0.55000000000000004">
      <c r="A212" t="s">
        <v>11</v>
      </c>
      <c r="B212" t="s">
        <v>22</v>
      </c>
      <c r="C212" t="s">
        <v>21</v>
      </c>
      <c r="D212" t="s">
        <v>10</v>
      </c>
      <c r="E212" cm="1">
        <f t="array" ref="E212">_xlfn.IFS(A212="Male",0,A212="Female",1)</f>
        <v>0</v>
      </c>
      <c r="F212" cm="1">
        <f t="array" ref="F212">_xlfn.IFS(B212="No",1, B212="Yes",0)</f>
        <v>0</v>
      </c>
      <c r="G212" cm="1">
        <f t="array" ref="G212">_xlfn.IFS(C212="Thur",1,C212="Fri",2,C212="Sat",3,C212="Sun",4)</f>
        <v>3</v>
      </c>
      <c r="H212" cm="1">
        <f t="array" ref="H212">_xlfn.IFS(D212="Lunch",0,D212="Dinner",1)</f>
        <v>1</v>
      </c>
      <c r="I212">
        <v>3</v>
      </c>
      <c r="J212">
        <v>30.06</v>
      </c>
      <c r="K212">
        <v>2</v>
      </c>
    </row>
    <row r="213" spans="1:11" x14ac:dyDescent="0.55000000000000004">
      <c r="A213" t="s">
        <v>11</v>
      </c>
      <c r="B213" t="s">
        <v>22</v>
      </c>
      <c r="C213" t="s">
        <v>21</v>
      </c>
      <c r="D213" t="s">
        <v>10</v>
      </c>
      <c r="E213" cm="1">
        <f t="array" ref="E213">_xlfn.IFS(A213="Male",0,A213="Female",1)</f>
        <v>0</v>
      </c>
      <c r="F213" cm="1">
        <f t="array" ref="F213">_xlfn.IFS(B213="No",1, B213="Yes",0)</f>
        <v>0</v>
      </c>
      <c r="G213" cm="1">
        <f t="array" ref="G213">_xlfn.IFS(C213="Thur",1,C213="Fri",2,C213="Sat",3,C213="Sun",4)</f>
        <v>3</v>
      </c>
      <c r="H213" cm="1">
        <f t="array" ref="H213">_xlfn.IFS(D213="Lunch",0,D213="Dinner",1)</f>
        <v>1</v>
      </c>
      <c r="I213">
        <v>4</v>
      </c>
      <c r="J213">
        <v>25.89</v>
      </c>
      <c r="K213">
        <v>5.16</v>
      </c>
    </row>
    <row r="214" spans="1:11" x14ac:dyDescent="0.55000000000000004">
      <c r="A214" t="s">
        <v>11</v>
      </c>
      <c r="B214" t="s">
        <v>8</v>
      </c>
      <c r="C214" t="s">
        <v>21</v>
      </c>
      <c r="D214" t="s">
        <v>10</v>
      </c>
      <c r="E214" cm="1">
        <f t="array" ref="E214">_xlfn.IFS(A214="Male",0,A214="Female",1)</f>
        <v>0</v>
      </c>
      <c r="F214" cm="1">
        <f t="array" ref="F214">_xlfn.IFS(B214="No",1, B214="Yes",0)</f>
        <v>1</v>
      </c>
      <c r="G214" cm="1">
        <f t="array" ref="G214">_xlfn.IFS(C214="Thur",1,C214="Fri",2,C214="Sat",3,C214="Sun",4)</f>
        <v>3</v>
      </c>
      <c r="H214" cm="1">
        <f t="array" ref="H214">_xlfn.IFS(D214="Lunch",0,D214="Dinner",1)</f>
        <v>1</v>
      </c>
      <c r="I214">
        <v>4</v>
      </c>
      <c r="J214">
        <v>48.33</v>
      </c>
      <c r="K214">
        <v>9</v>
      </c>
    </row>
    <row r="215" spans="1:11" x14ac:dyDescent="0.55000000000000004">
      <c r="A215" t="s">
        <v>7</v>
      </c>
      <c r="B215" t="s">
        <v>22</v>
      </c>
      <c r="C215" t="s">
        <v>21</v>
      </c>
      <c r="D215" t="s">
        <v>10</v>
      </c>
      <c r="E215" cm="1">
        <f t="array" ref="E215">_xlfn.IFS(A215="Male",0,A215="Female",1)</f>
        <v>1</v>
      </c>
      <c r="F215" cm="1">
        <f t="array" ref="F215">_xlfn.IFS(B215="No",1, B215="Yes",0)</f>
        <v>0</v>
      </c>
      <c r="G215" cm="1">
        <f t="array" ref="G215">_xlfn.IFS(C215="Thur",1,C215="Fri",2,C215="Sat",3,C215="Sun",4)</f>
        <v>3</v>
      </c>
      <c r="H215" cm="1">
        <f t="array" ref="H215">_xlfn.IFS(D215="Lunch",0,D215="Dinner",1)</f>
        <v>1</v>
      </c>
      <c r="I215">
        <v>2</v>
      </c>
      <c r="J215">
        <v>13.27</v>
      </c>
      <c r="K215">
        <v>2.5</v>
      </c>
    </row>
    <row r="216" spans="1:11" x14ac:dyDescent="0.55000000000000004">
      <c r="A216" t="s">
        <v>7</v>
      </c>
      <c r="B216" t="s">
        <v>22</v>
      </c>
      <c r="C216" t="s">
        <v>21</v>
      </c>
      <c r="D216" t="s">
        <v>10</v>
      </c>
      <c r="E216" cm="1">
        <f t="array" ref="E216">_xlfn.IFS(A216="Male",0,A216="Female",1)</f>
        <v>1</v>
      </c>
      <c r="F216" cm="1">
        <f t="array" ref="F216">_xlfn.IFS(B216="No",1, B216="Yes",0)</f>
        <v>0</v>
      </c>
      <c r="G216" cm="1">
        <f t="array" ref="G216">_xlfn.IFS(C216="Thur",1,C216="Fri",2,C216="Sat",3,C216="Sun",4)</f>
        <v>3</v>
      </c>
      <c r="H216" cm="1">
        <f t="array" ref="H216">_xlfn.IFS(D216="Lunch",0,D216="Dinner",1)</f>
        <v>1</v>
      </c>
      <c r="I216">
        <v>3</v>
      </c>
      <c r="J216">
        <v>28.17</v>
      </c>
      <c r="K216">
        <v>6.5</v>
      </c>
    </row>
    <row r="217" spans="1:11" x14ac:dyDescent="0.55000000000000004">
      <c r="A217" t="s">
        <v>7</v>
      </c>
      <c r="B217" t="s">
        <v>22</v>
      </c>
      <c r="C217" t="s">
        <v>21</v>
      </c>
      <c r="D217" t="s">
        <v>10</v>
      </c>
      <c r="E217" cm="1">
        <f t="array" ref="E217">_xlfn.IFS(A217="Male",0,A217="Female",1)</f>
        <v>1</v>
      </c>
      <c r="F217" cm="1">
        <f t="array" ref="F217">_xlfn.IFS(B217="No",1, B217="Yes",0)</f>
        <v>0</v>
      </c>
      <c r="G217" cm="1">
        <f t="array" ref="G217">_xlfn.IFS(C217="Thur",1,C217="Fri",2,C217="Sat",3,C217="Sun",4)</f>
        <v>3</v>
      </c>
      <c r="H217" cm="1">
        <f t="array" ref="H217">_xlfn.IFS(D217="Lunch",0,D217="Dinner",1)</f>
        <v>1</v>
      </c>
      <c r="I217">
        <v>2</v>
      </c>
      <c r="J217">
        <v>12.9</v>
      </c>
      <c r="K217">
        <v>1.1000000000000001</v>
      </c>
    </row>
    <row r="218" spans="1:11" x14ac:dyDescent="0.55000000000000004">
      <c r="A218" t="s">
        <v>11</v>
      </c>
      <c r="B218" t="s">
        <v>22</v>
      </c>
      <c r="C218" t="s">
        <v>21</v>
      </c>
      <c r="D218" t="s">
        <v>10</v>
      </c>
      <c r="E218" cm="1">
        <f t="array" ref="E218">_xlfn.IFS(A218="Male",0,A218="Female",1)</f>
        <v>0</v>
      </c>
      <c r="F218" cm="1">
        <f t="array" ref="F218">_xlfn.IFS(B218="No",1, B218="Yes",0)</f>
        <v>0</v>
      </c>
      <c r="G218" cm="1">
        <f t="array" ref="G218">_xlfn.IFS(C218="Thur",1,C218="Fri",2,C218="Sat",3,C218="Sun",4)</f>
        <v>3</v>
      </c>
      <c r="H218" cm="1">
        <f t="array" ref="H218">_xlfn.IFS(D218="Lunch",0,D218="Dinner",1)</f>
        <v>1</v>
      </c>
      <c r="I218">
        <v>5</v>
      </c>
      <c r="J218">
        <v>28.15</v>
      </c>
      <c r="K218">
        <v>3</v>
      </c>
    </row>
    <row r="219" spans="1:11" x14ac:dyDescent="0.55000000000000004">
      <c r="A219" t="s">
        <v>11</v>
      </c>
      <c r="B219" t="s">
        <v>22</v>
      </c>
      <c r="C219" t="s">
        <v>21</v>
      </c>
      <c r="D219" t="s">
        <v>10</v>
      </c>
      <c r="E219" cm="1">
        <f t="array" ref="E219">_xlfn.IFS(A219="Male",0,A219="Female",1)</f>
        <v>0</v>
      </c>
      <c r="F219" cm="1">
        <f t="array" ref="F219">_xlfn.IFS(B219="No",1, B219="Yes",0)</f>
        <v>0</v>
      </c>
      <c r="G219" cm="1">
        <f t="array" ref="G219">_xlfn.IFS(C219="Thur",1,C219="Fri",2,C219="Sat",3,C219="Sun",4)</f>
        <v>3</v>
      </c>
      <c r="H219" cm="1">
        <f t="array" ref="H219">_xlfn.IFS(D219="Lunch",0,D219="Dinner",1)</f>
        <v>1</v>
      </c>
      <c r="I219">
        <v>2</v>
      </c>
      <c r="J219">
        <v>11.59</v>
      </c>
      <c r="K219">
        <v>1.5</v>
      </c>
    </row>
    <row r="220" spans="1:11" x14ac:dyDescent="0.55000000000000004">
      <c r="A220" t="s">
        <v>11</v>
      </c>
      <c r="B220" t="s">
        <v>22</v>
      </c>
      <c r="C220" t="s">
        <v>21</v>
      </c>
      <c r="D220" t="s">
        <v>10</v>
      </c>
      <c r="E220" cm="1">
        <f t="array" ref="E220">_xlfn.IFS(A220="Male",0,A220="Female",1)</f>
        <v>0</v>
      </c>
      <c r="F220" cm="1">
        <f t="array" ref="F220">_xlfn.IFS(B220="No",1, B220="Yes",0)</f>
        <v>0</v>
      </c>
      <c r="G220" cm="1">
        <f t="array" ref="G220">_xlfn.IFS(C220="Thur",1,C220="Fri",2,C220="Sat",3,C220="Sun",4)</f>
        <v>3</v>
      </c>
      <c r="H220" cm="1">
        <f t="array" ref="H220">_xlfn.IFS(D220="Lunch",0,D220="Dinner",1)</f>
        <v>1</v>
      </c>
      <c r="I220">
        <v>2</v>
      </c>
      <c r="J220">
        <v>7.74</v>
      </c>
      <c r="K220">
        <v>1.44</v>
      </c>
    </row>
    <row r="221" spans="1:11" x14ac:dyDescent="0.55000000000000004">
      <c r="A221" t="s">
        <v>7</v>
      </c>
      <c r="B221" t="s">
        <v>22</v>
      </c>
      <c r="C221" t="s">
        <v>21</v>
      </c>
      <c r="D221" t="s">
        <v>10</v>
      </c>
      <c r="E221" cm="1">
        <f t="array" ref="E221">_xlfn.IFS(A221="Male",0,A221="Female",1)</f>
        <v>1</v>
      </c>
      <c r="F221" cm="1">
        <f t="array" ref="F221">_xlfn.IFS(B221="No",1, B221="Yes",0)</f>
        <v>0</v>
      </c>
      <c r="G221" cm="1">
        <f t="array" ref="G221">_xlfn.IFS(C221="Thur",1,C221="Fri",2,C221="Sat",3,C221="Sun",4)</f>
        <v>3</v>
      </c>
      <c r="H221" cm="1">
        <f t="array" ref="H221">_xlfn.IFS(D221="Lunch",0,D221="Dinner",1)</f>
        <v>1</v>
      </c>
      <c r="I221">
        <v>4</v>
      </c>
      <c r="J221">
        <v>30.14</v>
      </c>
      <c r="K221">
        <v>3.09</v>
      </c>
    </row>
    <row r="222" spans="1:11" x14ac:dyDescent="0.55000000000000004">
      <c r="A222" t="s">
        <v>11</v>
      </c>
      <c r="B222" t="s">
        <v>22</v>
      </c>
      <c r="C222" t="s">
        <v>25</v>
      </c>
      <c r="D222" t="s">
        <v>24</v>
      </c>
      <c r="E222" cm="1">
        <f t="array" ref="E222">_xlfn.IFS(A222="Male",0,A222="Female",1)</f>
        <v>0</v>
      </c>
      <c r="F222" cm="1">
        <f t="array" ref="F222">_xlfn.IFS(B222="No",1, B222="Yes",0)</f>
        <v>0</v>
      </c>
      <c r="G222" cm="1">
        <f t="array" ref="G222">_xlfn.IFS(C222="Thur",1,C222="Fri",2,C222="Sat",3,C222="Sun",4)</f>
        <v>2</v>
      </c>
      <c r="H222" cm="1">
        <f t="array" ref="H222">_xlfn.IFS(D222="Lunch",0,D222="Dinner",1)</f>
        <v>0</v>
      </c>
      <c r="I222">
        <v>2</v>
      </c>
      <c r="J222">
        <v>12.16</v>
      </c>
      <c r="K222">
        <v>2.2000000000000002</v>
      </c>
    </row>
    <row r="223" spans="1:11" x14ac:dyDescent="0.55000000000000004">
      <c r="A223" t="s">
        <v>7</v>
      </c>
      <c r="B223" t="s">
        <v>22</v>
      </c>
      <c r="C223" t="s">
        <v>25</v>
      </c>
      <c r="D223" t="s">
        <v>24</v>
      </c>
      <c r="E223" cm="1">
        <f t="array" ref="E223">_xlfn.IFS(A223="Male",0,A223="Female",1)</f>
        <v>1</v>
      </c>
      <c r="F223" cm="1">
        <f t="array" ref="F223">_xlfn.IFS(B223="No",1, B223="Yes",0)</f>
        <v>0</v>
      </c>
      <c r="G223" cm="1">
        <f t="array" ref="G223">_xlfn.IFS(C223="Thur",1,C223="Fri",2,C223="Sat",3,C223="Sun",4)</f>
        <v>2</v>
      </c>
      <c r="H223" cm="1">
        <f t="array" ref="H223">_xlfn.IFS(D223="Lunch",0,D223="Dinner",1)</f>
        <v>0</v>
      </c>
      <c r="I223">
        <v>2</v>
      </c>
      <c r="J223">
        <v>13.42</v>
      </c>
      <c r="K223">
        <v>3.48</v>
      </c>
    </row>
    <row r="224" spans="1:11" x14ac:dyDescent="0.55000000000000004">
      <c r="A224" t="s">
        <v>11</v>
      </c>
      <c r="B224" t="s">
        <v>22</v>
      </c>
      <c r="C224" t="s">
        <v>25</v>
      </c>
      <c r="D224" t="s">
        <v>24</v>
      </c>
      <c r="E224" cm="1">
        <f t="array" ref="E224">_xlfn.IFS(A224="Male",0,A224="Female",1)</f>
        <v>0</v>
      </c>
      <c r="F224" cm="1">
        <f t="array" ref="F224">_xlfn.IFS(B224="No",1, B224="Yes",0)</f>
        <v>0</v>
      </c>
      <c r="G224" cm="1">
        <f t="array" ref="G224">_xlfn.IFS(C224="Thur",1,C224="Fri",2,C224="Sat",3,C224="Sun",4)</f>
        <v>2</v>
      </c>
      <c r="H224" cm="1">
        <f t="array" ref="H224">_xlfn.IFS(D224="Lunch",0,D224="Dinner",1)</f>
        <v>0</v>
      </c>
      <c r="I224">
        <v>1</v>
      </c>
      <c r="J224">
        <v>8.58</v>
      </c>
      <c r="K224">
        <v>1.92</v>
      </c>
    </row>
    <row r="225" spans="1:11" x14ac:dyDescent="0.55000000000000004">
      <c r="A225" t="s">
        <v>7</v>
      </c>
      <c r="B225" t="s">
        <v>8</v>
      </c>
      <c r="C225" t="s">
        <v>25</v>
      </c>
      <c r="D225" t="s">
        <v>24</v>
      </c>
      <c r="E225" cm="1">
        <f t="array" ref="E225">_xlfn.IFS(A225="Male",0,A225="Female",1)</f>
        <v>1</v>
      </c>
      <c r="F225" cm="1">
        <f t="array" ref="F225">_xlfn.IFS(B225="No",1, B225="Yes",0)</f>
        <v>1</v>
      </c>
      <c r="G225" cm="1">
        <f t="array" ref="G225">_xlfn.IFS(C225="Thur",1,C225="Fri",2,C225="Sat",3,C225="Sun",4)</f>
        <v>2</v>
      </c>
      <c r="H225" cm="1">
        <f t="array" ref="H225">_xlfn.IFS(D225="Lunch",0,D225="Dinner",1)</f>
        <v>0</v>
      </c>
      <c r="I225">
        <v>3</v>
      </c>
      <c r="J225">
        <v>15.98</v>
      </c>
      <c r="K225">
        <v>3</v>
      </c>
    </row>
    <row r="226" spans="1:11" x14ac:dyDescent="0.55000000000000004">
      <c r="A226" t="s">
        <v>11</v>
      </c>
      <c r="B226" t="s">
        <v>22</v>
      </c>
      <c r="C226" t="s">
        <v>25</v>
      </c>
      <c r="D226" t="s">
        <v>24</v>
      </c>
      <c r="E226" cm="1">
        <f t="array" ref="E226">_xlfn.IFS(A226="Male",0,A226="Female",1)</f>
        <v>0</v>
      </c>
      <c r="F226" cm="1">
        <f t="array" ref="F226">_xlfn.IFS(B226="No",1, B226="Yes",0)</f>
        <v>0</v>
      </c>
      <c r="G226" cm="1">
        <f t="array" ref="G226">_xlfn.IFS(C226="Thur",1,C226="Fri",2,C226="Sat",3,C226="Sun",4)</f>
        <v>2</v>
      </c>
      <c r="H226" cm="1">
        <f t="array" ref="H226">_xlfn.IFS(D226="Lunch",0,D226="Dinner",1)</f>
        <v>0</v>
      </c>
      <c r="I226">
        <v>2</v>
      </c>
      <c r="J226">
        <v>13.42</v>
      </c>
      <c r="K226">
        <v>1.58</v>
      </c>
    </row>
    <row r="227" spans="1:11" x14ac:dyDescent="0.55000000000000004">
      <c r="A227" t="s">
        <v>7</v>
      </c>
      <c r="B227" t="s">
        <v>22</v>
      </c>
      <c r="C227" t="s">
        <v>25</v>
      </c>
      <c r="D227" t="s">
        <v>24</v>
      </c>
      <c r="E227" cm="1">
        <f t="array" ref="E227">_xlfn.IFS(A227="Male",0,A227="Female",1)</f>
        <v>1</v>
      </c>
      <c r="F227" cm="1">
        <f t="array" ref="F227">_xlfn.IFS(B227="No",1, B227="Yes",0)</f>
        <v>0</v>
      </c>
      <c r="G227" cm="1">
        <f t="array" ref="G227">_xlfn.IFS(C227="Thur",1,C227="Fri",2,C227="Sat",3,C227="Sun",4)</f>
        <v>2</v>
      </c>
      <c r="H227" cm="1">
        <f t="array" ref="H227">_xlfn.IFS(D227="Lunch",0,D227="Dinner",1)</f>
        <v>0</v>
      </c>
      <c r="I227">
        <v>2</v>
      </c>
      <c r="J227">
        <v>16.27</v>
      </c>
      <c r="K227">
        <v>2.5</v>
      </c>
    </row>
    <row r="228" spans="1:11" x14ac:dyDescent="0.55000000000000004">
      <c r="A228" t="s">
        <v>7</v>
      </c>
      <c r="B228" t="s">
        <v>22</v>
      </c>
      <c r="C228" t="s">
        <v>25</v>
      </c>
      <c r="D228" t="s">
        <v>24</v>
      </c>
      <c r="E228" cm="1">
        <f t="array" ref="E228">_xlfn.IFS(A228="Male",0,A228="Female",1)</f>
        <v>1</v>
      </c>
      <c r="F228" cm="1">
        <f t="array" ref="F228">_xlfn.IFS(B228="No",1, B228="Yes",0)</f>
        <v>0</v>
      </c>
      <c r="G228" cm="1">
        <f t="array" ref="G228">_xlfn.IFS(C228="Thur",1,C228="Fri",2,C228="Sat",3,C228="Sun",4)</f>
        <v>2</v>
      </c>
      <c r="H228" cm="1">
        <f t="array" ref="H228">_xlfn.IFS(D228="Lunch",0,D228="Dinner",1)</f>
        <v>0</v>
      </c>
      <c r="I228">
        <v>2</v>
      </c>
      <c r="J228">
        <v>10.09</v>
      </c>
      <c r="K228">
        <v>2</v>
      </c>
    </row>
    <row r="229" spans="1:11" x14ac:dyDescent="0.55000000000000004">
      <c r="A229" t="s">
        <v>11</v>
      </c>
      <c r="B229" t="s">
        <v>8</v>
      </c>
      <c r="C229" t="s">
        <v>21</v>
      </c>
      <c r="D229" t="s">
        <v>10</v>
      </c>
      <c r="E229" cm="1">
        <f t="array" ref="E229">_xlfn.IFS(A229="Male",0,A229="Female",1)</f>
        <v>0</v>
      </c>
      <c r="F229" cm="1">
        <f t="array" ref="F229">_xlfn.IFS(B229="No",1, B229="Yes",0)</f>
        <v>1</v>
      </c>
      <c r="G229" cm="1">
        <f t="array" ref="G229">_xlfn.IFS(C229="Thur",1,C229="Fri",2,C229="Sat",3,C229="Sun",4)</f>
        <v>3</v>
      </c>
      <c r="H229" cm="1">
        <f t="array" ref="H229">_xlfn.IFS(D229="Lunch",0,D229="Dinner",1)</f>
        <v>1</v>
      </c>
      <c r="I229">
        <v>4</v>
      </c>
      <c r="J229">
        <v>20.45</v>
      </c>
      <c r="K229">
        <v>3</v>
      </c>
    </row>
    <row r="230" spans="1:11" x14ac:dyDescent="0.55000000000000004">
      <c r="A230" t="s">
        <v>11</v>
      </c>
      <c r="B230" t="s">
        <v>8</v>
      </c>
      <c r="C230" t="s">
        <v>21</v>
      </c>
      <c r="D230" t="s">
        <v>10</v>
      </c>
      <c r="E230" cm="1">
        <f t="array" ref="E230">_xlfn.IFS(A230="Male",0,A230="Female",1)</f>
        <v>0</v>
      </c>
      <c r="F230" cm="1">
        <f t="array" ref="F230">_xlfn.IFS(B230="No",1, B230="Yes",0)</f>
        <v>1</v>
      </c>
      <c r="G230" cm="1">
        <f t="array" ref="G230">_xlfn.IFS(C230="Thur",1,C230="Fri",2,C230="Sat",3,C230="Sun",4)</f>
        <v>3</v>
      </c>
      <c r="H230" cm="1">
        <f t="array" ref="H230">_xlfn.IFS(D230="Lunch",0,D230="Dinner",1)</f>
        <v>1</v>
      </c>
      <c r="I230">
        <v>2</v>
      </c>
      <c r="J230">
        <v>13.28</v>
      </c>
      <c r="K230">
        <v>2.72</v>
      </c>
    </row>
    <row r="231" spans="1:11" x14ac:dyDescent="0.55000000000000004">
      <c r="A231" t="s">
        <v>7</v>
      </c>
      <c r="B231" t="s">
        <v>22</v>
      </c>
      <c r="C231" t="s">
        <v>21</v>
      </c>
      <c r="D231" t="s">
        <v>10</v>
      </c>
      <c r="E231" cm="1">
        <f t="array" ref="E231">_xlfn.IFS(A231="Male",0,A231="Female",1)</f>
        <v>1</v>
      </c>
      <c r="F231" cm="1">
        <f t="array" ref="F231">_xlfn.IFS(B231="No",1, B231="Yes",0)</f>
        <v>0</v>
      </c>
      <c r="G231" cm="1">
        <f t="array" ref="G231">_xlfn.IFS(C231="Thur",1,C231="Fri",2,C231="Sat",3,C231="Sun",4)</f>
        <v>3</v>
      </c>
      <c r="H231" cm="1">
        <f t="array" ref="H231">_xlfn.IFS(D231="Lunch",0,D231="Dinner",1)</f>
        <v>1</v>
      </c>
      <c r="I231">
        <v>2</v>
      </c>
      <c r="J231">
        <v>22.12</v>
      </c>
      <c r="K231">
        <v>2.88</v>
      </c>
    </row>
    <row r="232" spans="1:11" x14ac:dyDescent="0.55000000000000004">
      <c r="A232" t="s">
        <v>11</v>
      </c>
      <c r="B232" t="s">
        <v>22</v>
      </c>
      <c r="C232" t="s">
        <v>21</v>
      </c>
      <c r="D232" t="s">
        <v>10</v>
      </c>
      <c r="E232" cm="1">
        <f t="array" ref="E232">_xlfn.IFS(A232="Male",0,A232="Female",1)</f>
        <v>0</v>
      </c>
      <c r="F232" cm="1">
        <f t="array" ref="F232">_xlfn.IFS(B232="No",1, B232="Yes",0)</f>
        <v>0</v>
      </c>
      <c r="G232" cm="1">
        <f t="array" ref="G232">_xlfn.IFS(C232="Thur",1,C232="Fri",2,C232="Sat",3,C232="Sun",4)</f>
        <v>3</v>
      </c>
      <c r="H232" cm="1">
        <f t="array" ref="H232">_xlfn.IFS(D232="Lunch",0,D232="Dinner",1)</f>
        <v>1</v>
      </c>
      <c r="I232">
        <v>4</v>
      </c>
      <c r="J232">
        <v>24.01</v>
      </c>
      <c r="K232">
        <v>2</v>
      </c>
    </row>
    <row r="233" spans="1:11" x14ac:dyDescent="0.55000000000000004">
      <c r="A233" t="s">
        <v>11</v>
      </c>
      <c r="B233" t="s">
        <v>22</v>
      </c>
      <c r="C233" t="s">
        <v>21</v>
      </c>
      <c r="D233" t="s">
        <v>10</v>
      </c>
      <c r="E233" cm="1">
        <f t="array" ref="E233">_xlfn.IFS(A233="Male",0,A233="Female",1)</f>
        <v>0</v>
      </c>
      <c r="F233" cm="1">
        <f t="array" ref="F233">_xlfn.IFS(B233="No",1, B233="Yes",0)</f>
        <v>0</v>
      </c>
      <c r="G233" cm="1">
        <f t="array" ref="G233">_xlfn.IFS(C233="Thur",1,C233="Fri",2,C233="Sat",3,C233="Sun",4)</f>
        <v>3</v>
      </c>
      <c r="H233" cm="1">
        <f t="array" ref="H233">_xlfn.IFS(D233="Lunch",0,D233="Dinner",1)</f>
        <v>1</v>
      </c>
      <c r="I233">
        <v>3</v>
      </c>
      <c r="J233">
        <v>15.69</v>
      </c>
      <c r="K233">
        <v>3</v>
      </c>
    </row>
    <row r="234" spans="1:11" x14ac:dyDescent="0.55000000000000004">
      <c r="A234" t="s">
        <v>11</v>
      </c>
      <c r="B234" t="s">
        <v>8</v>
      </c>
      <c r="C234" t="s">
        <v>21</v>
      </c>
      <c r="D234" t="s">
        <v>10</v>
      </c>
      <c r="E234" cm="1">
        <f t="array" ref="E234">_xlfn.IFS(A234="Male",0,A234="Female",1)</f>
        <v>0</v>
      </c>
      <c r="F234" cm="1">
        <f t="array" ref="F234">_xlfn.IFS(B234="No",1, B234="Yes",0)</f>
        <v>1</v>
      </c>
      <c r="G234" cm="1">
        <f t="array" ref="G234">_xlfn.IFS(C234="Thur",1,C234="Fri",2,C234="Sat",3,C234="Sun",4)</f>
        <v>3</v>
      </c>
      <c r="H234" cm="1">
        <f t="array" ref="H234">_xlfn.IFS(D234="Lunch",0,D234="Dinner",1)</f>
        <v>1</v>
      </c>
      <c r="I234">
        <v>2</v>
      </c>
      <c r="J234">
        <v>11.61</v>
      </c>
      <c r="K234">
        <v>3.39</v>
      </c>
    </row>
    <row r="235" spans="1:11" x14ac:dyDescent="0.55000000000000004">
      <c r="A235" t="s">
        <v>11</v>
      </c>
      <c r="B235" t="s">
        <v>8</v>
      </c>
      <c r="C235" t="s">
        <v>21</v>
      </c>
      <c r="D235" t="s">
        <v>10</v>
      </c>
      <c r="E235" cm="1">
        <f t="array" ref="E235">_xlfn.IFS(A235="Male",0,A235="Female",1)</f>
        <v>0</v>
      </c>
      <c r="F235" cm="1">
        <f t="array" ref="F235">_xlfn.IFS(B235="No",1, B235="Yes",0)</f>
        <v>1</v>
      </c>
      <c r="G235" cm="1">
        <f t="array" ref="G235">_xlfn.IFS(C235="Thur",1,C235="Fri",2,C235="Sat",3,C235="Sun",4)</f>
        <v>3</v>
      </c>
      <c r="H235" cm="1">
        <f t="array" ref="H235">_xlfn.IFS(D235="Lunch",0,D235="Dinner",1)</f>
        <v>1</v>
      </c>
      <c r="I235">
        <v>2</v>
      </c>
      <c r="J235">
        <v>10.77</v>
      </c>
      <c r="K235">
        <v>1.47</v>
      </c>
    </row>
    <row r="236" spans="1:11" x14ac:dyDescent="0.55000000000000004">
      <c r="A236" t="s">
        <v>11</v>
      </c>
      <c r="B236" t="s">
        <v>22</v>
      </c>
      <c r="C236" t="s">
        <v>21</v>
      </c>
      <c r="D236" t="s">
        <v>10</v>
      </c>
      <c r="E236" cm="1">
        <f t="array" ref="E236">_xlfn.IFS(A236="Male",0,A236="Female",1)</f>
        <v>0</v>
      </c>
      <c r="F236" cm="1">
        <f t="array" ref="F236">_xlfn.IFS(B236="No",1, B236="Yes",0)</f>
        <v>0</v>
      </c>
      <c r="G236" cm="1">
        <f t="array" ref="G236">_xlfn.IFS(C236="Thur",1,C236="Fri",2,C236="Sat",3,C236="Sun",4)</f>
        <v>3</v>
      </c>
      <c r="H236" cm="1">
        <f t="array" ref="H236">_xlfn.IFS(D236="Lunch",0,D236="Dinner",1)</f>
        <v>1</v>
      </c>
      <c r="I236">
        <v>2</v>
      </c>
      <c r="J236">
        <v>15.53</v>
      </c>
      <c r="K236">
        <v>3</v>
      </c>
    </row>
    <row r="237" spans="1:11" x14ac:dyDescent="0.55000000000000004">
      <c r="A237" t="s">
        <v>11</v>
      </c>
      <c r="B237" t="s">
        <v>8</v>
      </c>
      <c r="C237" t="s">
        <v>21</v>
      </c>
      <c r="D237" t="s">
        <v>10</v>
      </c>
      <c r="E237" cm="1">
        <f t="array" ref="E237">_xlfn.IFS(A237="Male",0,A237="Female",1)</f>
        <v>0</v>
      </c>
      <c r="F237" cm="1">
        <f t="array" ref="F237">_xlfn.IFS(B237="No",1, B237="Yes",0)</f>
        <v>1</v>
      </c>
      <c r="G237" cm="1">
        <f t="array" ref="G237">_xlfn.IFS(C237="Thur",1,C237="Fri",2,C237="Sat",3,C237="Sun",4)</f>
        <v>3</v>
      </c>
      <c r="H237" cm="1">
        <f t="array" ref="H237">_xlfn.IFS(D237="Lunch",0,D237="Dinner",1)</f>
        <v>1</v>
      </c>
      <c r="I237">
        <v>2</v>
      </c>
      <c r="J237">
        <v>10.07</v>
      </c>
      <c r="K237">
        <v>1.25</v>
      </c>
    </row>
    <row r="238" spans="1:11" x14ac:dyDescent="0.55000000000000004">
      <c r="A238" t="s">
        <v>11</v>
      </c>
      <c r="B238" t="s">
        <v>22</v>
      </c>
      <c r="C238" t="s">
        <v>21</v>
      </c>
      <c r="D238" t="s">
        <v>10</v>
      </c>
      <c r="E238" cm="1">
        <f t="array" ref="E238">_xlfn.IFS(A238="Male",0,A238="Female",1)</f>
        <v>0</v>
      </c>
      <c r="F238" cm="1">
        <f t="array" ref="F238">_xlfn.IFS(B238="No",1, B238="Yes",0)</f>
        <v>0</v>
      </c>
      <c r="G238" cm="1">
        <f t="array" ref="G238">_xlfn.IFS(C238="Thur",1,C238="Fri",2,C238="Sat",3,C238="Sun",4)</f>
        <v>3</v>
      </c>
      <c r="H238" cm="1">
        <f t="array" ref="H238">_xlfn.IFS(D238="Lunch",0,D238="Dinner",1)</f>
        <v>1</v>
      </c>
      <c r="I238">
        <v>2</v>
      </c>
      <c r="J238">
        <v>12.6</v>
      </c>
      <c r="K238">
        <v>1</v>
      </c>
    </row>
    <row r="239" spans="1:11" x14ac:dyDescent="0.55000000000000004">
      <c r="A239" t="s">
        <v>11</v>
      </c>
      <c r="B239" t="s">
        <v>22</v>
      </c>
      <c r="C239" t="s">
        <v>21</v>
      </c>
      <c r="D239" t="s">
        <v>10</v>
      </c>
      <c r="E239" cm="1">
        <f t="array" ref="E239">_xlfn.IFS(A239="Male",0,A239="Female",1)</f>
        <v>0</v>
      </c>
      <c r="F239" cm="1">
        <f t="array" ref="F239">_xlfn.IFS(B239="No",1, B239="Yes",0)</f>
        <v>0</v>
      </c>
      <c r="G239" cm="1">
        <f t="array" ref="G239">_xlfn.IFS(C239="Thur",1,C239="Fri",2,C239="Sat",3,C239="Sun",4)</f>
        <v>3</v>
      </c>
      <c r="H239" cm="1">
        <f t="array" ref="H239">_xlfn.IFS(D239="Lunch",0,D239="Dinner",1)</f>
        <v>1</v>
      </c>
      <c r="I239">
        <v>2</v>
      </c>
      <c r="J239">
        <v>32.83</v>
      </c>
      <c r="K239">
        <v>1.17</v>
      </c>
    </row>
    <row r="240" spans="1:11" x14ac:dyDescent="0.55000000000000004">
      <c r="A240" t="s">
        <v>7</v>
      </c>
      <c r="B240" t="s">
        <v>8</v>
      </c>
      <c r="C240" t="s">
        <v>21</v>
      </c>
      <c r="D240" t="s">
        <v>10</v>
      </c>
      <c r="E240" cm="1">
        <f t="array" ref="E240">_xlfn.IFS(A240="Male",0,A240="Female",1)</f>
        <v>1</v>
      </c>
      <c r="F240" cm="1">
        <f t="array" ref="F240">_xlfn.IFS(B240="No",1, B240="Yes",0)</f>
        <v>1</v>
      </c>
      <c r="G240" cm="1">
        <f t="array" ref="G240">_xlfn.IFS(C240="Thur",1,C240="Fri",2,C240="Sat",3,C240="Sun",4)</f>
        <v>3</v>
      </c>
      <c r="H240" cm="1">
        <f t="array" ref="H240">_xlfn.IFS(D240="Lunch",0,D240="Dinner",1)</f>
        <v>1</v>
      </c>
      <c r="I240">
        <v>3</v>
      </c>
      <c r="J240">
        <v>35.83</v>
      </c>
      <c r="K240">
        <v>4.67</v>
      </c>
    </row>
    <row r="241" spans="1:11" x14ac:dyDescent="0.55000000000000004">
      <c r="A241" t="s">
        <v>11</v>
      </c>
      <c r="B241" t="s">
        <v>8</v>
      </c>
      <c r="C241" t="s">
        <v>21</v>
      </c>
      <c r="D241" t="s">
        <v>10</v>
      </c>
      <c r="E241" cm="1">
        <f t="array" ref="E241">_xlfn.IFS(A241="Male",0,A241="Female",1)</f>
        <v>0</v>
      </c>
      <c r="F241" cm="1">
        <f t="array" ref="F241">_xlfn.IFS(B241="No",1, B241="Yes",0)</f>
        <v>1</v>
      </c>
      <c r="G241" cm="1">
        <f t="array" ref="G241">_xlfn.IFS(C241="Thur",1,C241="Fri",2,C241="Sat",3,C241="Sun",4)</f>
        <v>3</v>
      </c>
      <c r="H241" cm="1">
        <f t="array" ref="H241">_xlfn.IFS(D241="Lunch",0,D241="Dinner",1)</f>
        <v>1</v>
      </c>
      <c r="I241">
        <v>3</v>
      </c>
      <c r="J241">
        <v>29.03</v>
      </c>
      <c r="K241">
        <v>5.92</v>
      </c>
    </row>
    <row r="242" spans="1:11" x14ac:dyDescent="0.55000000000000004">
      <c r="A242" t="s">
        <v>7</v>
      </c>
      <c r="B242" t="s">
        <v>22</v>
      </c>
      <c r="C242" t="s">
        <v>21</v>
      </c>
      <c r="D242" t="s">
        <v>10</v>
      </c>
      <c r="E242" cm="1">
        <f t="array" ref="E242">_xlfn.IFS(A242="Male",0,A242="Female",1)</f>
        <v>1</v>
      </c>
      <c r="F242" cm="1">
        <f t="array" ref="F242">_xlfn.IFS(B242="No",1, B242="Yes",0)</f>
        <v>0</v>
      </c>
      <c r="G242" cm="1">
        <f t="array" ref="G242">_xlfn.IFS(C242="Thur",1,C242="Fri",2,C242="Sat",3,C242="Sun",4)</f>
        <v>3</v>
      </c>
      <c r="H242" cm="1">
        <f t="array" ref="H242">_xlfn.IFS(D242="Lunch",0,D242="Dinner",1)</f>
        <v>1</v>
      </c>
      <c r="I242">
        <v>2</v>
      </c>
      <c r="J242">
        <v>27.18</v>
      </c>
      <c r="K242">
        <v>2</v>
      </c>
    </row>
    <row r="243" spans="1:11" x14ac:dyDescent="0.55000000000000004">
      <c r="A243" t="s">
        <v>11</v>
      </c>
      <c r="B243" t="s">
        <v>22</v>
      </c>
      <c r="C243" t="s">
        <v>21</v>
      </c>
      <c r="D243" t="s">
        <v>10</v>
      </c>
      <c r="E243" cm="1">
        <f t="array" ref="E243">_xlfn.IFS(A243="Male",0,A243="Female",1)</f>
        <v>0</v>
      </c>
      <c r="F243" cm="1">
        <f t="array" ref="F243">_xlfn.IFS(B243="No",1, B243="Yes",0)</f>
        <v>0</v>
      </c>
      <c r="G243" cm="1">
        <f t="array" ref="G243">_xlfn.IFS(C243="Thur",1,C243="Fri",2,C243="Sat",3,C243="Sun",4)</f>
        <v>3</v>
      </c>
      <c r="H243" cm="1">
        <f t="array" ref="H243">_xlfn.IFS(D243="Lunch",0,D243="Dinner",1)</f>
        <v>1</v>
      </c>
      <c r="I243">
        <v>2</v>
      </c>
      <c r="J243">
        <v>22.67</v>
      </c>
      <c r="K243">
        <v>2</v>
      </c>
    </row>
    <row r="244" spans="1:11" x14ac:dyDescent="0.55000000000000004">
      <c r="A244" t="s">
        <v>11</v>
      </c>
      <c r="B244" t="s">
        <v>8</v>
      </c>
      <c r="C244" t="s">
        <v>21</v>
      </c>
      <c r="D244" t="s">
        <v>10</v>
      </c>
      <c r="E244" cm="1">
        <f t="array" ref="E244">_xlfn.IFS(A244="Male",0,A244="Female",1)</f>
        <v>0</v>
      </c>
      <c r="F244" cm="1">
        <f t="array" ref="F244">_xlfn.IFS(B244="No",1, B244="Yes",0)</f>
        <v>1</v>
      </c>
      <c r="G244" cm="1">
        <f t="array" ref="G244">_xlfn.IFS(C244="Thur",1,C244="Fri",2,C244="Sat",3,C244="Sun",4)</f>
        <v>3</v>
      </c>
      <c r="H244" cm="1">
        <f t="array" ref="H244">_xlfn.IFS(D244="Lunch",0,D244="Dinner",1)</f>
        <v>1</v>
      </c>
      <c r="I244">
        <v>2</v>
      </c>
      <c r="J244">
        <v>17.82</v>
      </c>
      <c r="K244">
        <v>1.75</v>
      </c>
    </row>
    <row r="245" spans="1:11" x14ac:dyDescent="0.55000000000000004">
      <c r="A245" t="s">
        <v>7</v>
      </c>
      <c r="B245" t="s">
        <v>8</v>
      </c>
      <c r="C245" t="s">
        <v>23</v>
      </c>
      <c r="D245" t="s">
        <v>10</v>
      </c>
      <c r="E245" cm="1">
        <f t="array" ref="E245">_xlfn.IFS(A245="Male",0,A245="Female",1)</f>
        <v>1</v>
      </c>
      <c r="F245" cm="1">
        <f t="array" ref="F245">_xlfn.IFS(B245="No",1, B245="Yes",0)</f>
        <v>1</v>
      </c>
      <c r="G245" cm="1">
        <f t="array" ref="G245">_xlfn.IFS(C245="Thur",1,C245="Fri",2,C245="Sat",3,C245="Sun",4)</f>
        <v>1</v>
      </c>
      <c r="H245" cm="1">
        <f t="array" ref="H245">_xlfn.IFS(D245="Lunch",0,D245="Dinner",1)</f>
        <v>1</v>
      </c>
      <c r="I245">
        <v>2</v>
      </c>
      <c r="J245">
        <v>18.78</v>
      </c>
      <c r="K24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C20D-DFD2-43C5-9EF0-6D3015DB7638}">
  <dimension ref="A1:T245"/>
  <sheetViews>
    <sheetView topLeftCell="I1" workbookViewId="0">
      <selection activeCell="N21" sqref="N21"/>
    </sheetView>
  </sheetViews>
  <sheetFormatPr defaultColWidth="13.41796875" defaultRowHeight="14.4" x14ac:dyDescent="0.55000000000000004"/>
  <cols>
    <col min="11" max="11" width="16.89453125" customWidth="1"/>
    <col min="13" max="13" width="20.05078125" customWidth="1"/>
  </cols>
  <sheetData>
    <row r="1" spans="1:20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55</v>
      </c>
      <c r="F1" s="5" t="s">
        <v>27</v>
      </c>
      <c r="G1" s="5" t="s">
        <v>28</v>
      </c>
      <c r="H1" s="5" t="s">
        <v>29</v>
      </c>
      <c r="I1" s="5" t="s">
        <v>4</v>
      </c>
      <c r="J1" s="5" t="s">
        <v>5</v>
      </c>
      <c r="K1" s="5" t="s">
        <v>6</v>
      </c>
      <c r="M1" s="32" t="s">
        <v>85</v>
      </c>
    </row>
    <row r="2" spans="1:20" x14ac:dyDescent="0.55000000000000004">
      <c r="A2" t="s">
        <v>7</v>
      </c>
      <c r="B2" t="s">
        <v>8</v>
      </c>
      <c r="C2" t="s">
        <v>9</v>
      </c>
      <c r="D2" t="s">
        <v>10</v>
      </c>
      <c r="E2" cm="1">
        <f t="array" ref="E2">_xlfn.IFS(A2="Male",0,A2="Female",1)</f>
        <v>1</v>
      </c>
      <c r="F2" cm="1">
        <f t="array" ref="F2">_xlfn.IFS(B2="No",1, B2="Yes",0)</f>
        <v>1</v>
      </c>
      <c r="G2" cm="1">
        <f t="array" ref="G2">_xlfn.IFS(C2="Thur",1,C2="Fri",2,C2="Sat",3,C2="Sun",4)</f>
        <v>4</v>
      </c>
      <c r="H2" cm="1">
        <f t="array" ref="H2">_xlfn.IFS(D2="Lunch",0,D2="Dinner",1)</f>
        <v>1</v>
      </c>
      <c r="I2">
        <v>2</v>
      </c>
      <c r="J2">
        <v>16.989999999999998</v>
      </c>
      <c r="K2">
        <v>1.01</v>
      </c>
    </row>
    <row r="3" spans="1:20" x14ac:dyDescent="0.55000000000000004">
      <c r="A3" t="s">
        <v>11</v>
      </c>
      <c r="B3" t="s">
        <v>8</v>
      </c>
      <c r="C3" t="s">
        <v>9</v>
      </c>
      <c r="D3" t="s">
        <v>10</v>
      </c>
      <c r="E3" cm="1">
        <f t="array" ref="E3">_xlfn.IFS(A3="Male",0,A3="Female",1)</f>
        <v>0</v>
      </c>
      <c r="F3" cm="1">
        <f t="array" ref="F3">_xlfn.IFS(B3="No",1, B3="Yes",0)</f>
        <v>1</v>
      </c>
      <c r="G3" cm="1">
        <f t="array" ref="G3">_xlfn.IFS(C3="Thur",1,C3="Fri",2,C3="Sat",3,C3="Sun",4)</f>
        <v>4</v>
      </c>
      <c r="H3" cm="1">
        <f t="array" ref="H3">_xlfn.IFS(D3="Lunch",0,D3="Dinner",1)</f>
        <v>1</v>
      </c>
      <c r="I3">
        <v>3</v>
      </c>
      <c r="J3">
        <v>10.34</v>
      </c>
      <c r="K3">
        <v>1.66</v>
      </c>
      <c r="L3" s="11"/>
      <c r="M3" s="11"/>
      <c r="N3" s="11"/>
      <c r="O3" s="11"/>
      <c r="P3" s="11"/>
      <c r="Q3" s="11"/>
      <c r="R3" s="12"/>
    </row>
    <row r="4" spans="1:20" x14ac:dyDescent="0.55000000000000004">
      <c r="A4" t="s">
        <v>11</v>
      </c>
      <c r="B4" t="s">
        <v>8</v>
      </c>
      <c r="C4" t="s">
        <v>9</v>
      </c>
      <c r="D4" t="s">
        <v>10</v>
      </c>
      <c r="E4" cm="1">
        <f t="array" ref="E4">_xlfn.IFS(A4="Male",0,A4="Female",1)</f>
        <v>0</v>
      </c>
      <c r="F4" cm="1">
        <f t="array" ref="F4">_xlfn.IFS(B4="No",1, B4="Yes",0)</f>
        <v>1</v>
      </c>
      <c r="G4" cm="1">
        <f t="array" ref="G4">_xlfn.IFS(C4="Thur",1,C4="Fri",2,C4="Sat",3,C4="Sun",4)</f>
        <v>4</v>
      </c>
      <c r="H4" cm="1">
        <f t="array" ref="H4">_xlfn.IFS(D4="Lunch",0,D4="Dinner",1)</f>
        <v>1</v>
      </c>
      <c r="I4">
        <v>3</v>
      </c>
      <c r="J4">
        <v>21.01</v>
      </c>
      <c r="K4">
        <v>3.5</v>
      </c>
      <c r="L4" s="2"/>
      <c r="M4" s="2"/>
      <c r="N4" s="2"/>
      <c r="O4" s="2"/>
      <c r="P4" s="2"/>
      <c r="Q4" s="2"/>
      <c r="R4" s="12"/>
    </row>
    <row r="5" spans="1:20" x14ac:dyDescent="0.55000000000000004">
      <c r="A5" t="s">
        <v>11</v>
      </c>
      <c r="B5" t="s">
        <v>8</v>
      </c>
      <c r="C5" t="s">
        <v>9</v>
      </c>
      <c r="D5" t="s">
        <v>10</v>
      </c>
      <c r="E5" cm="1">
        <f t="array" ref="E5">_xlfn.IFS(A5="Male",0,A5="Female",1)</f>
        <v>0</v>
      </c>
      <c r="F5" cm="1">
        <f t="array" ref="F5">_xlfn.IFS(B5="No",1, B5="Yes",0)</f>
        <v>1</v>
      </c>
      <c r="G5" cm="1">
        <f t="array" ref="G5">_xlfn.IFS(C5="Thur",1,C5="Fri",2,C5="Sat",3,C5="Sun",4)</f>
        <v>4</v>
      </c>
      <c r="H5" cm="1">
        <f t="array" ref="H5">_xlfn.IFS(D5="Lunch",0,D5="Dinner",1)</f>
        <v>1</v>
      </c>
      <c r="I5">
        <v>2</v>
      </c>
      <c r="J5">
        <v>23.68</v>
      </c>
      <c r="K5">
        <v>3.31</v>
      </c>
      <c r="L5" s="2"/>
      <c r="M5" s="26" t="s">
        <v>66</v>
      </c>
      <c r="N5" s="26" t="s">
        <v>55</v>
      </c>
      <c r="O5" s="26" t="s">
        <v>27</v>
      </c>
      <c r="P5" s="26" t="s">
        <v>28</v>
      </c>
      <c r="Q5" s="26" t="s">
        <v>29</v>
      </c>
      <c r="R5" s="26" t="s">
        <v>4</v>
      </c>
      <c r="S5" s="26" t="s">
        <v>5</v>
      </c>
      <c r="T5" s="26" t="s">
        <v>6</v>
      </c>
    </row>
    <row r="6" spans="1:20" x14ac:dyDescent="0.55000000000000004">
      <c r="A6" t="s">
        <v>7</v>
      </c>
      <c r="B6" t="s">
        <v>8</v>
      </c>
      <c r="C6" t="s">
        <v>9</v>
      </c>
      <c r="D6" t="s">
        <v>10</v>
      </c>
      <c r="E6" cm="1">
        <f t="array" ref="E6">_xlfn.IFS(A6="Male",0,A6="Female",1)</f>
        <v>1</v>
      </c>
      <c r="F6" cm="1">
        <f t="array" ref="F6">_xlfn.IFS(B6="No",1, B6="Yes",0)</f>
        <v>1</v>
      </c>
      <c r="G6" cm="1">
        <f t="array" ref="G6">_xlfn.IFS(C6="Thur",1,C6="Fri",2,C6="Sat",3,C6="Sun",4)</f>
        <v>4</v>
      </c>
      <c r="H6" cm="1">
        <f t="array" ref="H6">_xlfn.IFS(D6="Lunch",0,D6="Dinner",1)</f>
        <v>1</v>
      </c>
      <c r="I6">
        <v>4</v>
      </c>
      <c r="J6">
        <v>24.59</v>
      </c>
      <c r="K6">
        <v>3.61</v>
      </c>
      <c r="L6" s="2"/>
      <c r="M6" s="27" t="s">
        <v>55</v>
      </c>
      <c r="N6" s="25">
        <v>1</v>
      </c>
      <c r="O6" s="25"/>
      <c r="P6" s="25"/>
      <c r="Q6" s="25"/>
      <c r="R6" s="25"/>
      <c r="S6" s="25"/>
      <c r="T6" s="25"/>
    </row>
    <row r="7" spans="1:20" x14ac:dyDescent="0.55000000000000004">
      <c r="A7" t="s">
        <v>11</v>
      </c>
      <c r="B7" t="s">
        <v>8</v>
      </c>
      <c r="C7" t="s">
        <v>9</v>
      </c>
      <c r="D7" t="s">
        <v>10</v>
      </c>
      <c r="E7" cm="1">
        <f t="array" ref="E7">_xlfn.IFS(A7="Male",0,A7="Female",1)</f>
        <v>0</v>
      </c>
      <c r="F7" cm="1">
        <f t="array" ref="F7">_xlfn.IFS(B7="No",1, B7="Yes",0)</f>
        <v>1</v>
      </c>
      <c r="G7" cm="1">
        <f t="array" ref="G7">_xlfn.IFS(C7="Thur",1,C7="Fri",2,C7="Sat",3,C7="Sun",4)</f>
        <v>4</v>
      </c>
      <c r="H7" cm="1">
        <f t="array" ref="H7">_xlfn.IFS(D7="Lunch",0,D7="Dinner",1)</f>
        <v>1</v>
      </c>
      <c r="I7">
        <v>4</v>
      </c>
      <c r="J7">
        <v>25.29</v>
      </c>
      <c r="K7">
        <v>4.71</v>
      </c>
      <c r="L7" s="2"/>
      <c r="M7" s="27" t="s">
        <v>27</v>
      </c>
      <c r="N7" s="25">
        <v>2.8159517336961834E-3</v>
      </c>
      <c r="O7" s="25">
        <v>1</v>
      </c>
      <c r="P7" s="25"/>
      <c r="Q7" s="25"/>
      <c r="R7" s="25"/>
      <c r="S7" s="25"/>
      <c r="T7" s="25"/>
    </row>
    <row r="8" spans="1:20" x14ac:dyDescent="0.55000000000000004">
      <c r="A8" t="s">
        <v>11</v>
      </c>
      <c r="B8" t="s">
        <v>8</v>
      </c>
      <c r="C8" t="s">
        <v>9</v>
      </c>
      <c r="D8" t="s">
        <v>10</v>
      </c>
      <c r="E8" cm="1">
        <f t="array" ref="E8">_xlfn.IFS(A8="Male",0,A8="Female",1)</f>
        <v>0</v>
      </c>
      <c r="F8" cm="1">
        <f t="array" ref="F8">_xlfn.IFS(B8="No",1, B8="Yes",0)</f>
        <v>1</v>
      </c>
      <c r="G8" cm="1">
        <f t="array" ref="G8">_xlfn.IFS(C8="Thur",1,C8="Fri",2,C8="Sat",3,C8="Sun",4)</f>
        <v>4</v>
      </c>
      <c r="H8" cm="1">
        <f t="array" ref="H8">_xlfn.IFS(D8="Lunch",0,D8="Dinner",1)</f>
        <v>1</v>
      </c>
      <c r="I8">
        <v>2</v>
      </c>
      <c r="J8">
        <v>8.77</v>
      </c>
      <c r="K8">
        <v>2</v>
      </c>
      <c r="L8" s="2"/>
      <c r="M8" s="27" t="s">
        <v>28</v>
      </c>
      <c r="N8" s="25">
        <v>-0.23079092245147187</v>
      </c>
      <c r="O8" s="25">
        <v>3.265330282137556E-2</v>
      </c>
      <c r="P8" s="25">
        <v>1</v>
      </c>
      <c r="Q8" s="25"/>
      <c r="R8" s="25"/>
      <c r="S8" s="25"/>
      <c r="T8" s="25"/>
    </row>
    <row r="9" spans="1:20" x14ac:dyDescent="0.55000000000000004">
      <c r="A9" t="s">
        <v>11</v>
      </c>
      <c r="B9" t="s">
        <v>8</v>
      </c>
      <c r="C9" t="s">
        <v>9</v>
      </c>
      <c r="D9" t="s">
        <v>10</v>
      </c>
      <c r="E9" cm="1">
        <f t="array" ref="E9">_xlfn.IFS(A9="Male",0,A9="Female",1)</f>
        <v>0</v>
      </c>
      <c r="F9" cm="1">
        <f t="array" ref="F9">_xlfn.IFS(B9="No",1, B9="Yes",0)</f>
        <v>1</v>
      </c>
      <c r="G9" cm="1">
        <f t="array" ref="G9">_xlfn.IFS(C9="Thur",1,C9="Fri",2,C9="Sat",3,C9="Sun",4)</f>
        <v>4</v>
      </c>
      <c r="H9" cm="1">
        <f t="array" ref="H9">_xlfn.IFS(D9="Lunch",0,D9="Dinner",1)</f>
        <v>1</v>
      </c>
      <c r="I9">
        <v>4</v>
      </c>
      <c r="J9">
        <v>26.88</v>
      </c>
      <c r="K9">
        <v>3.12</v>
      </c>
      <c r="L9" s="2"/>
      <c r="M9" s="27" t="s">
        <v>29</v>
      </c>
      <c r="N9" s="25">
        <v>-0.20523129613344476</v>
      </c>
      <c r="O9" s="25">
        <v>-5.492110359570701E-2</v>
      </c>
      <c r="P9" s="25">
        <v>0.87436637807319817</v>
      </c>
      <c r="Q9" s="25">
        <v>1</v>
      </c>
      <c r="R9" s="25"/>
      <c r="S9" s="25"/>
      <c r="T9" s="25"/>
    </row>
    <row r="10" spans="1:20" x14ac:dyDescent="0.55000000000000004">
      <c r="A10" t="s">
        <v>11</v>
      </c>
      <c r="B10" t="s">
        <v>8</v>
      </c>
      <c r="C10" t="s">
        <v>9</v>
      </c>
      <c r="D10" t="s">
        <v>10</v>
      </c>
      <c r="E10" cm="1">
        <f t="array" ref="E10">_xlfn.IFS(A10="Male",0,A10="Female",1)</f>
        <v>0</v>
      </c>
      <c r="F10" cm="1">
        <f t="array" ref="F10">_xlfn.IFS(B10="No",1, B10="Yes",0)</f>
        <v>1</v>
      </c>
      <c r="G10" cm="1">
        <f t="array" ref="G10">_xlfn.IFS(C10="Thur",1,C10="Fri",2,C10="Sat",3,C10="Sun",4)</f>
        <v>4</v>
      </c>
      <c r="H10" cm="1">
        <f t="array" ref="H10">_xlfn.IFS(D10="Lunch",0,D10="Dinner",1)</f>
        <v>1</v>
      </c>
      <c r="I10">
        <v>2</v>
      </c>
      <c r="J10">
        <v>15.04</v>
      </c>
      <c r="K10">
        <v>1.96</v>
      </c>
      <c r="M10" s="27" t="s">
        <v>4</v>
      </c>
      <c r="N10" s="25">
        <v>-8.6194815382524506E-2</v>
      </c>
      <c r="O10" s="25">
        <v>0.13317824602877767</v>
      </c>
      <c r="P10" s="25">
        <v>0.16534951464867531</v>
      </c>
      <c r="Q10" s="25">
        <v>0.10341090969324018</v>
      </c>
      <c r="R10" s="25">
        <v>1</v>
      </c>
      <c r="S10" s="25"/>
      <c r="T10" s="25"/>
    </row>
    <row r="11" spans="1:20" x14ac:dyDescent="0.55000000000000004">
      <c r="A11" t="s">
        <v>11</v>
      </c>
      <c r="B11" t="s">
        <v>8</v>
      </c>
      <c r="C11" t="s">
        <v>9</v>
      </c>
      <c r="D11" t="s">
        <v>10</v>
      </c>
      <c r="E11" cm="1">
        <f t="array" ref="E11">_xlfn.IFS(A11="Male",0,A11="Female",1)</f>
        <v>0</v>
      </c>
      <c r="F11" cm="1">
        <f t="array" ref="F11">_xlfn.IFS(B11="No",1, B11="Yes",0)</f>
        <v>1</v>
      </c>
      <c r="G11" cm="1">
        <f t="array" ref="G11">_xlfn.IFS(C11="Thur",1,C11="Fri",2,C11="Sat",3,C11="Sun",4)</f>
        <v>4</v>
      </c>
      <c r="H11" cm="1">
        <f t="array" ref="H11">_xlfn.IFS(D11="Lunch",0,D11="Dinner",1)</f>
        <v>1</v>
      </c>
      <c r="I11">
        <v>2</v>
      </c>
      <c r="J11">
        <v>14.78</v>
      </c>
      <c r="K11">
        <v>3.23</v>
      </c>
      <c r="M11" s="27" t="s">
        <v>5</v>
      </c>
      <c r="N11" s="25">
        <v>-0.14487733703816522</v>
      </c>
      <c r="O11" s="25">
        <v>-8.5721257322847855E-2</v>
      </c>
      <c r="P11" s="25">
        <v>0.17369257678181396</v>
      </c>
      <c r="Q11" s="25">
        <v>0.18311760533651456</v>
      </c>
      <c r="R11" s="25">
        <v>0.59831513090490263</v>
      </c>
      <c r="S11" s="25">
        <v>1</v>
      </c>
      <c r="T11" s="25"/>
    </row>
    <row r="12" spans="1:20" x14ac:dyDescent="0.55000000000000004">
      <c r="A12" t="s">
        <v>11</v>
      </c>
      <c r="B12" t="s">
        <v>8</v>
      </c>
      <c r="C12" t="s">
        <v>9</v>
      </c>
      <c r="D12" t="s">
        <v>10</v>
      </c>
      <c r="E12" cm="1">
        <f t="array" ref="E12">_xlfn.IFS(A12="Male",0,A12="Female",1)</f>
        <v>0</v>
      </c>
      <c r="F12" cm="1">
        <f t="array" ref="F12">_xlfn.IFS(B12="No",1, B12="Yes",0)</f>
        <v>1</v>
      </c>
      <c r="G12" cm="1">
        <f t="array" ref="G12">_xlfn.IFS(C12="Thur",1,C12="Fri",2,C12="Sat",3,C12="Sun",4)</f>
        <v>4</v>
      </c>
      <c r="H12" cm="1">
        <f t="array" ref="H12">_xlfn.IFS(D12="Lunch",0,D12="Dinner",1)</f>
        <v>1</v>
      </c>
      <c r="I12">
        <v>2</v>
      </c>
      <c r="J12">
        <v>10.27</v>
      </c>
      <c r="K12">
        <v>1.71</v>
      </c>
      <c r="M12" s="27" t="s">
        <v>6</v>
      </c>
      <c r="N12" s="25">
        <v>-8.8862061090736341E-2</v>
      </c>
      <c r="O12" s="25">
        <v>-5.9285395278066526E-3</v>
      </c>
      <c r="P12" s="25">
        <v>0.13549876382449635</v>
      </c>
      <c r="Q12" s="25">
        <v>0.12162906226028647</v>
      </c>
      <c r="R12" s="25">
        <v>0.48929877523035786</v>
      </c>
      <c r="S12" s="25">
        <v>0.67573410921136434</v>
      </c>
      <c r="T12" s="25">
        <v>1</v>
      </c>
    </row>
    <row r="13" spans="1:20" x14ac:dyDescent="0.55000000000000004">
      <c r="A13" t="s">
        <v>7</v>
      </c>
      <c r="B13" t="s">
        <v>8</v>
      </c>
      <c r="C13" t="s">
        <v>9</v>
      </c>
      <c r="D13" t="s">
        <v>10</v>
      </c>
      <c r="E13" cm="1">
        <f t="array" ref="E13">_xlfn.IFS(A13="Male",0,A13="Female",1)</f>
        <v>1</v>
      </c>
      <c r="F13" cm="1">
        <f t="array" ref="F13">_xlfn.IFS(B13="No",1, B13="Yes",0)</f>
        <v>1</v>
      </c>
      <c r="G13" cm="1">
        <f t="array" ref="G13">_xlfn.IFS(C13="Thur",1,C13="Fri",2,C13="Sat",3,C13="Sun",4)</f>
        <v>4</v>
      </c>
      <c r="H13" cm="1">
        <f t="array" ref="H13">_xlfn.IFS(D13="Lunch",0,D13="Dinner",1)</f>
        <v>1</v>
      </c>
      <c r="I13">
        <v>4</v>
      </c>
      <c r="J13">
        <v>35.26</v>
      </c>
      <c r="K13">
        <v>5</v>
      </c>
    </row>
    <row r="14" spans="1:20" x14ac:dyDescent="0.55000000000000004">
      <c r="A14" t="s">
        <v>11</v>
      </c>
      <c r="B14" t="s">
        <v>8</v>
      </c>
      <c r="C14" t="s">
        <v>9</v>
      </c>
      <c r="D14" t="s">
        <v>10</v>
      </c>
      <c r="E14" cm="1">
        <f t="array" ref="E14">_xlfn.IFS(A14="Male",0,A14="Female",1)</f>
        <v>0</v>
      </c>
      <c r="F14" cm="1">
        <f t="array" ref="F14">_xlfn.IFS(B14="No",1, B14="Yes",0)</f>
        <v>1</v>
      </c>
      <c r="G14" cm="1">
        <f t="array" ref="G14">_xlfn.IFS(C14="Thur",1,C14="Fri",2,C14="Sat",3,C14="Sun",4)</f>
        <v>4</v>
      </c>
      <c r="H14" cm="1">
        <f t="array" ref="H14">_xlfn.IFS(D14="Lunch",0,D14="Dinner",1)</f>
        <v>1</v>
      </c>
      <c r="I14">
        <v>2</v>
      </c>
      <c r="J14">
        <v>15.42</v>
      </c>
      <c r="K14">
        <v>1.57</v>
      </c>
      <c r="M14" s="33" t="s">
        <v>67</v>
      </c>
    </row>
    <row r="15" spans="1:20" x14ac:dyDescent="0.55000000000000004">
      <c r="A15" t="s">
        <v>11</v>
      </c>
      <c r="B15" t="s">
        <v>8</v>
      </c>
      <c r="C15" t="s">
        <v>9</v>
      </c>
      <c r="D15" t="s">
        <v>10</v>
      </c>
      <c r="E15" cm="1">
        <f t="array" ref="E15">_xlfn.IFS(A15="Male",0,A15="Female",1)</f>
        <v>0</v>
      </c>
      <c r="F15" cm="1">
        <f t="array" ref="F15">_xlfn.IFS(B15="No",1, B15="Yes",0)</f>
        <v>1</v>
      </c>
      <c r="G15" cm="1">
        <f t="array" ref="G15">_xlfn.IFS(C15="Thur",1,C15="Fri",2,C15="Sat",3,C15="Sun",4)</f>
        <v>4</v>
      </c>
      <c r="H15" cm="1">
        <f t="array" ref="H15">_xlfn.IFS(D15="Lunch",0,D15="Dinner",1)</f>
        <v>1</v>
      </c>
      <c r="I15">
        <v>4</v>
      </c>
      <c r="J15">
        <v>18.43</v>
      </c>
      <c r="K15">
        <v>3</v>
      </c>
      <c r="M15" s="34" t="s">
        <v>68</v>
      </c>
      <c r="N15" s="35"/>
      <c r="O15" s="35"/>
      <c r="P15" s="35"/>
    </row>
    <row r="16" spans="1:20" x14ac:dyDescent="0.55000000000000004">
      <c r="A16" t="s">
        <v>7</v>
      </c>
      <c r="B16" t="s">
        <v>8</v>
      </c>
      <c r="C16" t="s">
        <v>9</v>
      </c>
      <c r="D16" t="s">
        <v>10</v>
      </c>
      <c r="E16" cm="1">
        <f t="array" ref="E16">_xlfn.IFS(A16="Male",0,A16="Female",1)</f>
        <v>1</v>
      </c>
      <c r="F16" cm="1">
        <f t="array" ref="F16">_xlfn.IFS(B16="No",1, B16="Yes",0)</f>
        <v>1</v>
      </c>
      <c r="G16" cm="1">
        <f t="array" ref="G16">_xlfn.IFS(C16="Thur",1,C16="Fri",2,C16="Sat",3,C16="Sun",4)</f>
        <v>4</v>
      </c>
      <c r="H16" cm="1">
        <f t="array" ref="H16">_xlfn.IFS(D16="Lunch",0,D16="Dinner",1)</f>
        <v>1</v>
      </c>
      <c r="I16">
        <v>2</v>
      </c>
      <c r="J16">
        <v>14.83</v>
      </c>
      <c r="K16">
        <v>3.02</v>
      </c>
      <c r="M16" s="34" t="s">
        <v>69</v>
      </c>
      <c r="N16" s="35"/>
      <c r="O16" s="35"/>
      <c r="P16" s="35"/>
    </row>
    <row r="17" spans="1:16" x14ac:dyDescent="0.55000000000000004">
      <c r="A17" t="s">
        <v>11</v>
      </c>
      <c r="B17" t="s">
        <v>8</v>
      </c>
      <c r="C17" t="s">
        <v>9</v>
      </c>
      <c r="D17" t="s">
        <v>10</v>
      </c>
      <c r="E17" cm="1">
        <f t="array" ref="E17">_xlfn.IFS(A17="Male",0,A17="Female",1)</f>
        <v>0</v>
      </c>
      <c r="F17" cm="1">
        <f t="array" ref="F17">_xlfn.IFS(B17="No",1, B17="Yes",0)</f>
        <v>1</v>
      </c>
      <c r="G17" cm="1">
        <f t="array" ref="G17">_xlfn.IFS(C17="Thur",1,C17="Fri",2,C17="Sat",3,C17="Sun",4)</f>
        <v>4</v>
      </c>
      <c r="H17" cm="1">
        <f t="array" ref="H17">_xlfn.IFS(D17="Lunch",0,D17="Dinner",1)</f>
        <v>1</v>
      </c>
      <c r="I17">
        <v>2</v>
      </c>
      <c r="J17">
        <v>21.58</v>
      </c>
      <c r="K17">
        <v>3.92</v>
      </c>
      <c r="M17" s="34" t="s">
        <v>70</v>
      </c>
      <c r="N17" s="35"/>
      <c r="O17" s="35"/>
      <c r="P17" s="35"/>
    </row>
    <row r="18" spans="1:16" x14ac:dyDescent="0.55000000000000004">
      <c r="A18" t="s">
        <v>7</v>
      </c>
      <c r="B18" t="s">
        <v>8</v>
      </c>
      <c r="C18" t="s">
        <v>9</v>
      </c>
      <c r="D18" t="s">
        <v>10</v>
      </c>
      <c r="E18" cm="1">
        <f t="array" ref="E18">_xlfn.IFS(A18="Male",0,A18="Female",1)</f>
        <v>1</v>
      </c>
      <c r="F18" cm="1">
        <f t="array" ref="F18">_xlfn.IFS(B18="No",1, B18="Yes",0)</f>
        <v>1</v>
      </c>
      <c r="G18" cm="1">
        <f t="array" ref="G18">_xlfn.IFS(C18="Thur",1,C18="Fri",2,C18="Sat",3,C18="Sun",4)</f>
        <v>4</v>
      </c>
      <c r="H18" cm="1">
        <f t="array" ref="H18">_xlfn.IFS(D18="Lunch",0,D18="Dinner",1)</f>
        <v>1</v>
      </c>
      <c r="I18">
        <v>3</v>
      </c>
      <c r="J18">
        <v>10.33</v>
      </c>
      <c r="K18">
        <v>1.67</v>
      </c>
      <c r="M18" s="34" t="s">
        <v>86</v>
      </c>
      <c r="N18" s="35"/>
      <c r="O18" s="35"/>
      <c r="P18" s="35"/>
    </row>
    <row r="19" spans="1:16" x14ac:dyDescent="0.55000000000000004">
      <c r="A19" t="s">
        <v>11</v>
      </c>
      <c r="B19" t="s">
        <v>8</v>
      </c>
      <c r="C19" t="s">
        <v>9</v>
      </c>
      <c r="D19" t="s">
        <v>10</v>
      </c>
      <c r="E19" cm="1">
        <f t="array" ref="E19">_xlfn.IFS(A19="Male",0,A19="Female",1)</f>
        <v>0</v>
      </c>
      <c r="F19" cm="1">
        <f t="array" ref="F19">_xlfn.IFS(B19="No",1, B19="Yes",0)</f>
        <v>1</v>
      </c>
      <c r="G19" cm="1">
        <f t="array" ref="G19">_xlfn.IFS(C19="Thur",1,C19="Fri",2,C19="Sat",3,C19="Sun",4)</f>
        <v>4</v>
      </c>
      <c r="H19" cm="1">
        <f t="array" ref="H19">_xlfn.IFS(D19="Lunch",0,D19="Dinner",1)</f>
        <v>1</v>
      </c>
      <c r="I19">
        <v>3</v>
      </c>
      <c r="J19">
        <v>16.29</v>
      </c>
      <c r="K19">
        <v>3.71</v>
      </c>
    </row>
    <row r="20" spans="1:16" x14ac:dyDescent="0.55000000000000004">
      <c r="A20" t="s">
        <v>7</v>
      </c>
      <c r="B20" t="s">
        <v>8</v>
      </c>
      <c r="C20" t="s">
        <v>9</v>
      </c>
      <c r="D20" t="s">
        <v>10</v>
      </c>
      <c r="E20" cm="1">
        <f t="array" ref="E20">_xlfn.IFS(A20="Male",0,A20="Female",1)</f>
        <v>1</v>
      </c>
      <c r="F20" cm="1">
        <f t="array" ref="F20">_xlfn.IFS(B20="No",1, B20="Yes",0)</f>
        <v>1</v>
      </c>
      <c r="G20" cm="1">
        <f t="array" ref="G20">_xlfn.IFS(C20="Thur",1,C20="Fri",2,C20="Sat",3,C20="Sun",4)</f>
        <v>4</v>
      </c>
      <c r="H20" cm="1">
        <f t="array" ref="H20">_xlfn.IFS(D20="Lunch",0,D20="Dinner",1)</f>
        <v>1</v>
      </c>
      <c r="I20">
        <v>3</v>
      </c>
      <c r="J20">
        <v>16.97</v>
      </c>
      <c r="K20">
        <v>3.5</v>
      </c>
    </row>
    <row r="21" spans="1:16" x14ac:dyDescent="0.55000000000000004">
      <c r="A21" t="s">
        <v>11</v>
      </c>
      <c r="B21" t="s">
        <v>8</v>
      </c>
      <c r="C21" t="s">
        <v>21</v>
      </c>
      <c r="D21" t="s">
        <v>10</v>
      </c>
      <c r="E21" cm="1">
        <f t="array" ref="E21">_xlfn.IFS(A21="Male",0,A21="Female",1)</f>
        <v>0</v>
      </c>
      <c r="F21" cm="1">
        <f t="array" ref="F21">_xlfn.IFS(B21="No",1, B21="Yes",0)</f>
        <v>1</v>
      </c>
      <c r="G21" cm="1">
        <f t="array" ref="G21">_xlfn.IFS(C21="Thur",1,C21="Fri",2,C21="Sat",3,C21="Sun",4)</f>
        <v>3</v>
      </c>
      <c r="H21" cm="1">
        <f t="array" ref="H21">_xlfn.IFS(D21="Lunch",0,D21="Dinner",1)</f>
        <v>1</v>
      </c>
      <c r="I21">
        <v>3</v>
      </c>
      <c r="J21">
        <v>20.65</v>
      </c>
      <c r="K21">
        <v>3.35</v>
      </c>
    </row>
    <row r="22" spans="1:16" x14ac:dyDescent="0.55000000000000004">
      <c r="A22" t="s">
        <v>11</v>
      </c>
      <c r="B22" t="s">
        <v>8</v>
      </c>
      <c r="C22" t="s">
        <v>21</v>
      </c>
      <c r="D22" t="s">
        <v>10</v>
      </c>
      <c r="E22" cm="1">
        <f t="array" ref="E22">_xlfn.IFS(A22="Male",0,A22="Female",1)</f>
        <v>0</v>
      </c>
      <c r="F22" cm="1">
        <f t="array" ref="F22">_xlfn.IFS(B22="No",1, B22="Yes",0)</f>
        <v>1</v>
      </c>
      <c r="G22" cm="1">
        <f t="array" ref="G22">_xlfn.IFS(C22="Thur",1,C22="Fri",2,C22="Sat",3,C22="Sun",4)</f>
        <v>3</v>
      </c>
      <c r="H22" cm="1">
        <f t="array" ref="H22">_xlfn.IFS(D22="Lunch",0,D22="Dinner",1)</f>
        <v>1</v>
      </c>
      <c r="I22">
        <v>2</v>
      </c>
      <c r="J22">
        <v>17.920000000000002</v>
      </c>
      <c r="K22">
        <v>4.08</v>
      </c>
    </row>
    <row r="23" spans="1:16" x14ac:dyDescent="0.55000000000000004">
      <c r="A23" t="s">
        <v>7</v>
      </c>
      <c r="B23" t="s">
        <v>8</v>
      </c>
      <c r="C23" t="s">
        <v>21</v>
      </c>
      <c r="D23" t="s">
        <v>10</v>
      </c>
      <c r="E23" cm="1">
        <f t="array" ref="E23">_xlfn.IFS(A23="Male",0,A23="Female",1)</f>
        <v>1</v>
      </c>
      <c r="F23" cm="1">
        <f t="array" ref="F23">_xlfn.IFS(B23="No",1, B23="Yes",0)</f>
        <v>1</v>
      </c>
      <c r="G23" cm="1">
        <f t="array" ref="G23">_xlfn.IFS(C23="Thur",1,C23="Fri",2,C23="Sat",3,C23="Sun",4)</f>
        <v>3</v>
      </c>
      <c r="H23" cm="1">
        <f t="array" ref="H23">_xlfn.IFS(D23="Lunch",0,D23="Dinner",1)</f>
        <v>1</v>
      </c>
      <c r="I23">
        <v>2</v>
      </c>
      <c r="J23">
        <v>20.29</v>
      </c>
      <c r="K23">
        <v>2.75</v>
      </c>
    </row>
    <row r="24" spans="1:16" x14ac:dyDescent="0.55000000000000004">
      <c r="A24" t="s">
        <v>7</v>
      </c>
      <c r="B24" t="s">
        <v>8</v>
      </c>
      <c r="C24" t="s">
        <v>21</v>
      </c>
      <c r="D24" t="s">
        <v>10</v>
      </c>
      <c r="E24" cm="1">
        <f t="array" ref="E24">_xlfn.IFS(A24="Male",0,A24="Female",1)</f>
        <v>1</v>
      </c>
      <c r="F24" cm="1">
        <f t="array" ref="F24">_xlfn.IFS(B24="No",1, B24="Yes",0)</f>
        <v>1</v>
      </c>
      <c r="G24" cm="1">
        <f t="array" ref="G24">_xlfn.IFS(C24="Thur",1,C24="Fri",2,C24="Sat",3,C24="Sun",4)</f>
        <v>3</v>
      </c>
      <c r="H24" cm="1">
        <f t="array" ref="H24">_xlfn.IFS(D24="Lunch",0,D24="Dinner",1)</f>
        <v>1</v>
      </c>
      <c r="I24">
        <v>2</v>
      </c>
      <c r="J24">
        <v>15.77</v>
      </c>
      <c r="K24">
        <v>2.23</v>
      </c>
    </row>
    <row r="25" spans="1:16" x14ac:dyDescent="0.55000000000000004">
      <c r="A25" t="s">
        <v>11</v>
      </c>
      <c r="B25" t="s">
        <v>8</v>
      </c>
      <c r="C25" t="s">
        <v>21</v>
      </c>
      <c r="D25" t="s">
        <v>10</v>
      </c>
      <c r="E25" cm="1">
        <f t="array" ref="E25">_xlfn.IFS(A25="Male",0,A25="Female",1)</f>
        <v>0</v>
      </c>
      <c r="F25" cm="1">
        <f t="array" ref="F25">_xlfn.IFS(B25="No",1, B25="Yes",0)</f>
        <v>1</v>
      </c>
      <c r="G25" cm="1">
        <f t="array" ref="G25">_xlfn.IFS(C25="Thur",1,C25="Fri",2,C25="Sat",3,C25="Sun",4)</f>
        <v>3</v>
      </c>
      <c r="H25" cm="1">
        <f t="array" ref="H25">_xlfn.IFS(D25="Lunch",0,D25="Dinner",1)</f>
        <v>1</v>
      </c>
      <c r="I25">
        <v>4</v>
      </c>
      <c r="J25">
        <v>39.42</v>
      </c>
      <c r="K25">
        <v>7.58</v>
      </c>
    </row>
    <row r="26" spans="1:16" x14ac:dyDescent="0.55000000000000004">
      <c r="A26" t="s">
        <v>11</v>
      </c>
      <c r="B26" t="s">
        <v>8</v>
      </c>
      <c r="C26" t="s">
        <v>21</v>
      </c>
      <c r="D26" t="s">
        <v>10</v>
      </c>
      <c r="E26" cm="1">
        <f t="array" ref="E26">_xlfn.IFS(A26="Male",0,A26="Female",1)</f>
        <v>0</v>
      </c>
      <c r="F26" cm="1">
        <f t="array" ref="F26">_xlfn.IFS(B26="No",1, B26="Yes",0)</f>
        <v>1</v>
      </c>
      <c r="G26" cm="1">
        <f t="array" ref="G26">_xlfn.IFS(C26="Thur",1,C26="Fri",2,C26="Sat",3,C26="Sun",4)</f>
        <v>3</v>
      </c>
      <c r="H26" cm="1">
        <f t="array" ref="H26">_xlfn.IFS(D26="Lunch",0,D26="Dinner",1)</f>
        <v>1</v>
      </c>
      <c r="I26">
        <v>2</v>
      </c>
      <c r="J26">
        <v>19.82</v>
      </c>
      <c r="K26">
        <v>3.18</v>
      </c>
    </row>
    <row r="27" spans="1:16" x14ac:dyDescent="0.55000000000000004">
      <c r="A27" t="s">
        <v>11</v>
      </c>
      <c r="B27" t="s">
        <v>8</v>
      </c>
      <c r="C27" t="s">
        <v>21</v>
      </c>
      <c r="D27" t="s">
        <v>10</v>
      </c>
      <c r="E27" cm="1">
        <f t="array" ref="E27">_xlfn.IFS(A27="Male",0,A27="Female",1)</f>
        <v>0</v>
      </c>
      <c r="F27" cm="1">
        <f t="array" ref="F27">_xlfn.IFS(B27="No",1, B27="Yes",0)</f>
        <v>1</v>
      </c>
      <c r="G27" cm="1">
        <f t="array" ref="G27">_xlfn.IFS(C27="Thur",1,C27="Fri",2,C27="Sat",3,C27="Sun",4)</f>
        <v>3</v>
      </c>
      <c r="H27" cm="1">
        <f t="array" ref="H27">_xlfn.IFS(D27="Lunch",0,D27="Dinner",1)</f>
        <v>1</v>
      </c>
      <c r="I27">
        <v>4</v>
      </c>
      <c r="J27">
        <v>17.809999999999999</v>
      </c>
      <c r="K27">
        <v>2.34</v>
      </c>
    </row>
    <row r="28" spans="1:16" x14ac:dyDescent="0.55000000000000004">
      <c r="A28" t="s">
        <v>11</v>
      </c>
      <c r="B28" t="s">
        <v>8</v>
      </c>
      <c r="C28" t="s">
        <v>21</v>
      </c>
      <c r="D28" t="s">
        <v>10</v>
      </c>
      <c r="E28" cm="1">
        <f t="array" ref="E28">_xlfn.IFS(A28="Male",0,A28="Female",1)</f>
        <v>0</v>
      </c>
      <c r="F28" cm="1">
        <f t="array" ref="F28">_xlfn.IFS(B28="No",1, B28="Yes",0)</f>
        <v>1</v>
      </c>
      <c r="G28" cm="1">
        <f t="array" ref="G28">_xlfn.IFS(C28="Thur",1,C28="Fri",2,C28="Sat",3,C28="Sun",4)</f>
        <v>3</v>
      </c>
      <c r="H28" cm="1">
        <f t="array" ref="H28">_xlfn.IFS(D28="Lunch",0,D28="Dinner",1)</f>
        <v>1</v>
      </c>
      <c r="I28">
        <v>2</v>
      </c>
      <c r="J28">
        <v>13.37</v>
      </c>
      <c r="K28">
        <v>2</v>
      </c>
    </row>
    <row r="29" spans="1:16" x14ac:dyDescent="0.55000000000000004">
      <c r="A29" t="s">
        <v>11</v>
      </c>
      <c r="B29" t="s">
        <v>8</v>
      </c>
      <c r="C29" t="s">
        <v>21</v>
      </c>
      <c r="D29" t="s">
        <v>10</v>
      </c>
      <c r="E29" cm="1">
        <f t="array" ref="E29">_xlfn.IFS(A29="Male",0,A29="Female",1)</f>
        <v>0</v>
      </c>
      <c r="F29" cm="1">
        <f t="array" ref="F29">_xlfn.IFS(B29="No",1, B29="Yes",0)</f>
        <v>1</v>
      </c>
      <c r="G29" cm="1">
        <f t="array" ref="G29">_xlfn.IFS(C29="Thur",1,C29="Fri",2,C29="Sat",3,C29="Sun",4)</f>
        <v>3</v>
      </c>
      <c r="H29" cm="1">
        <f t="array" ref="H29">_xlfn.IFS(D29="Lunch",0,D29="Dinner",1)</f>
        <v>1</v>
      </c>
      <c r="I29">
        <v>2</v>
      </c>
      <c r="J29">
        <v>12.69</v>
      </c>
      <c r="K29">
        <v>2</v>
      </c>
    </row>
    <row r="30" spans="1:16" x14ac:dyDescent="0.55000000000000004">
      <c r="A30" t="s">
        <v>11</v>
      </c>
      <c r="B30" t="s">
        <v>8</v>
      </c>
      <c r="C30" t="s">
        <v>21</v>
      </c>
      <c r="D30" t="s">
        <v>10</v>
      </c>
      <c r="E30" cm="1">
        <f t="array" ref="E30">_xlfn.IFS(A30="Male",0,A30="Female",1)</f>
        <v>0</v>
      </c>
      <c r="F30" cm="1">
        <f t="array" ref="F30">_xlfn.IFS(B30="No",1, B30="Yes",0)</f>
        <v>1</v>
      </c>
      <c r="G30" cm="1">
        <f t="array" ref="G30">_xlfn.IFS(C30="Thur",1,C30="Fri",2,C30="Sat",3,C30="Sun",4)</f>
        <v>3</v>
      </c>
      <c r="H30" cm="1">
        <f t="array" ref="H30">_xlfn.IFS(D30="Lunch",0,D30="Dinner",1)</f>
        <v>1</v>
      </c>
      <c r="I30">
        <v>2</v>
      </c>
      <c r="J30">
        <v>21.7</v>
      </c>
      <c r="K30">
        <v>4.3</v>
      </c>
    </row>
    <row r="31" spans="1:16" x14ac:dyDescent="0.55000000000000004">
      <c r="A31" t="s">
        <v>7</v>
      </c>
      <c r="B31" t="s">
        <v>8</v>
      </c>
      <c r="C31" t="s">
        <v>21</v>
      </c>
      <c r="D31" t="s">
        <v>10</v>
      </c>
      <c r="E31" cm="1">
        <f t="array" ref="E31">_xlfn.IFS(A31="Male",0,A31="Female",1)</f>
        <v>1</v>
      </c>
      <c r="F31" cm="1">
        <f t="array" ref="F31">_xlfn.IFS(B31="No",1, B31="Yes",0)</f>
        <v>1</v>
      </c>
      <c r="G31" cm="1">
        <f t="array" ref="G31">_xlfn.IFS(C31="Thur",1,C31="Fri",2,C31="Sat",3,C31="Sun",4)</f>
        <v>3</v>
      </c>
      <c r="H31" cm="1">
        <f t="array" ref="H31">_xlfn.IFS(D31="Lunch",0,D31="Dinner",1)</f>
        <v>1</v>
      </c>
      <c r="I31">
        <v>2</v>
      </c>
      <c r="J31">
        <v>19.649999999999999</v>
      </c>
      <c r="K31">
        <v>3</v>
      </c>
    </row>
    <row r="32" spans="1:16" x14ac:dyDescent="0.55000000000000004">
      <c r="A32" t="s">
        <v>11</v>
      </c>
      <c r="B32" t="s">
        <v>8</v>
      </c>
      <c r="C32" t="s">
        <v>21</v>
      </c>
      <c r="D32" t="s">
        <v>10</v>
      </c>
      <c r="E32" cm="1">
        <f t="array" ref="E32">_xlfn.IFS(A32="Male",0,A32="Female",1)</f>
        <v>0</v>
      </c>
      <c r="F32" cm="1">
        <f t="array" ref="F32">_xlfn.IFS(B32="No",1, B32="Yes",0)</f>
        <v>1</v>
      </c>
      <c r="G32" cm="1">
        <f t="array" ref="G32">_xlfn.IFS(C32="Thur",1,C32="Fri",2,C32="Sat",3,C32="Sun",4)</f>
        <v>3</v>
      </c>
      <c r="H32" cm="1">
        <f t="array" ref="H32">_xlfn.IFS(D32="Lunch",0,D32="Dinner",1)</f>
        <v>1</v>
      </c>
      <c r="I32">
        <v>2</v>
      </c>
      <c r="J32">
        <v>9.5500000000000007</v>
      </c>
      <c r="K32">
        <v>1.45</v>
      </c>
    </row>
    <row r="33" spans="1:11" x14ac:dyDescent="0.55000000000000004">
      <c r="A33" t="s">
        <v>11</v>
      </c>
      <c r="B33" t="s">
        <v>8</v>
      </c>
      <c r="C33" t="s">
        <v>21</v>
      </c>
      <c r="D33" t="s">
        <v>10</v>
      </c>
      <c r="E33" cm="1">
        <f t="array" ref="E33">_xlfn.IFS(A33="Male",0,A33="Female",1)</f>
        <v>0</v>
      </c>
      <c r="F33" cm="1">
        <f t="array" ref="F33">_xlfn.IFS(B33="No",1, B33="Yes",0)</f>
        <v>1</v>
      </c>
      <c r="G33" cm="1">
        <f t="array" ref="G33">_xlfn.IFS(C33="Thur",1,C33="Fri",2,C33="Sat",3,C33="Sun",4)</f>
        <v>3</v>
      </c>
      <c r="H33" cm="1">
        <f t="array" ref="H33">_xlfn.IFS(D33="Lunch",0,D33="Dinner",1)</f>
        <v>1</v>
      </c>
      <c r="I33">
        <v>4</v>
      </c>
      <c r="J33">
        <v>18.350000000000001</v>
      </c>
      <c r="K33">
        <v>2.5</v>
      </c>
    </row>
    <row r="34" spans="1:11" x14ac:dyDescent="0.55000000000000004">
      <c r="A34" t="s">
        <v>7</v>
      </c>
      <c r="B34" t="s">
        <v>8</v>
      </c>
      <c r="C34" t="s">
        <v>21</v>
      </c>
      <c r="D34" t="s">
        <v>10</v>
      </c>
      <c r="E34" cm="1">
        <f t="array" ref="E34">_xlfn.IFS(A34="Male",0,A34="Female",1)</f>
        <v>1</v>
      </c>
      <c r="F34" cm="1">
        <f t="array" ref="F34">_xlfn.IFS(B34="No",1, B34="Yes",0)</f>
        <v>1</v>
      </c>
      <c r="G34" cm="1">
        <f t="array" ref="G34">_xlfn.IFS(C34="Thur",1,C34="Fri",2,C34="Sat",3,C34="Sun",4)</f>
        <v>3</v>
      </c>
      <c r="H34" cm="1">
        <f t="array" ref="H34">_xlfn.IFS(D34="Lunch",0,D34="Dinner",1)</f>
        <v>1</v>
      </c>
      <c r="I34">
        <v>2</v>
      </c>
      <c r="J34">
        <v>15.06</v>
      </c>
      <c r="K34">
        <v>3</v>
      </c>
    </row>
    <row r="35" spans="1:11" x14ac:dyDescent="0.55000000000000004">
      <c r="A35" t="s">
        <v>7</v>
      </c>
      <c r="B35" t="s">
        <v>8</v>
      </c>
      <c r="C35" t="s">
        <v>21</v>
      </c>
      <c r="D35" t="s">
        <v>10</v>
      </c>
      <c r="E35" cm="1">
        <f t="array" ref="E35">_xlfn.IFS(A35="Male",0,A35="Female",1)</f>
        <v>1</v>
      </c>
      <c r="F35" cm="1">
        <f t="array" ref="F35">_xlfn.IFS(B35="No",1, B35="Yes",0)</f>
        <v>1</v>
      </c>
      <c r="G35" cm="1">
        <f t="array" ref="G35">_xlfn.IFS(C35="Thur",1,C35="Fri",2,C35="Sat",3,C35="Sun",4)</f>
        <v>3</v>
      </c>
      <c r="H35" cm="1">
        <f t="array" ref="H35">_xlfn.IFS(D35="Lunch",0,D35="Dinner",1)</f>
        <v>1</v>
      </c>
      <c r="I35">
        <v>4</v>
      </c>
      <c r="J35">
        <v>20.69</v>
      </c>
      <c r="K35">
        <v>2.4500000000000002</v>
      </c>
    </row>
    <row r="36" spans="1:11" x14ac:dyDescent="0.55000000000000004">
      <c r="A36" t="s">
        <v>11</v>
      </c>
      <c r="B36" t="s">
        <v>8</v>
      </c>
      <c r="C36" t="s">
        <v>21</v>
      </c>
      <c r="D36" t="s">
        <v>10</v>
      </c>
      <c r="E36" cm="1">
        <f t="array" ref="E36">_xlfn.IFS(A36="Male",0,A36="Female",1)</f>
        <v>0</v>
      </c>
      <c r="F36" cm="1">
        <f t="array" ref="F36">_xlfn.IFS(B36="No",1, B36="Yes",0)</f>
        <v>1</v>
      </c>
      <c r="G36" cm="1">
        <f t="array" ref="G36">_xlfn.IFS(C36="Thur",1,C36="Fri",2,C36="Sat",3,C36="Sun",4)</f>
        <v>3</v>
      </c>
      <c r="H36" cm="1">
        <f t="array" ref="H36">_xlfn.IFS(D36="Lunch",0,D36="Dinner",1)</f>
        <v>1</v>
      </c>
      <c r="I36">
        <v>2</v>
      </c>
      <c r="J36">
        <v>17.78</v>
      </c>
      <c r="K36">
        <v>3.27</v>
      </c>
    </row>
    <row r="37" spans="1:11" x14ac:dyDescent="0.55000000000000004">
      <c r="A37" t="s">
        <v>11</v>
      </c>
      <c r="B37" t="s">
        <v>8</v>
      </c>
      <c r="C37" t="s">
        <v>21</v>
      </c>
      <c r="D37" t="s">
        <v>10</v>
      </c>
      <c r="E37" cm="1">
        <f t="array" ref="E37">_xlfn.IFS(A37="Male",0,A37="Female",1)</f>
        <v>0</v>
      </c>
      <c r="F37" cm="1">
        <f t="array" ref="F37">_xlfn.IFS(B37="No",1, B37="Yes",0)</f>
        <v>1</v>
      </c>
      <c r="G37" cm="1">
        <f t="array" ref="G37">_xlfn.IFS(C37="Thur",1,C37="Fri",2,C37="Sat",3,C37="Sun",4)</f>
        <v>3</v>
      </c>
      <c r="H37" cm="1">
        <f t="array" ref="H37">_xlfn.IFS(D37="Lunch",0,D37="Dinner",1)</f>
        <v>1</v>
      </c>
      <c r="I37">
        <v>3</v>
      </c>
      <c r="J37">
        <v>24.06</v>
      </c>
      <c r="K37">
        <v>3.6</v>
      </c>
    </row>
    <row r="38" spans="1:11" x14ac:dyDescent="0.55000000000000004">
      <c r="A38" t="s">
        <v>11</v>
      </c>
      <c r="B38" t="s">
        <v>8</v>
      </c>
      <c r="C38" t="s">
        <v>21</v>
      </c>
      <c r="D38" t="s">
        <v>10</v>
      </c>
      <c r="E38" cm="1">
        <f t="array" ref="E38">_xlfn.IFS(A38="Male",0,A38="Female",1)</f>
        <v>0</v>
      </c>
      <c r="F38" cm="1">
        <f t="array" ref="F38">_xlfn.IFS(B38="No",1, B38="Yes",0)</f>
        <v>1</v>
      </c>
      <c r="G38" cm="1">
        <f t="array" ref="G38">_xlfn.IFS(C38="Thur",1,C38="Fri",2,C38="Sat",3,C38="Sun",4)</f>
        <v>3</v>
      </c>
      <c r="H38" cm="1">
        <f t="array" ref="H38">_xlfn.IFS(D38="Lunch",0,D38="Dinner",1)</f>
        <v>1</v>
      </c>
      <c r="I38">
        <v>3</v>
      </c>
      <c r="J38">
        <v>16.309999999999999</v>
      </c>
      <c r="K38">
        <v>2</v>
      </c>
    </row>
    <row r="39" spans="1:11" x14ac:dyDescent="0.55000000000000004">
      <c r="A39" t="s">
        <v>7</v>
      </c>
      <c r="B39" t="s">
        <v>8</v>
      </c>
      <c r="C39" t="s">
        <v>21</v>
      </c>
      <c r="D39" t="s">
        <v>10</v>
      </c>
      <c r="E39" cm="1">
        <f t="array" ref="E39">_xlfn.IFS(A39="Male",0,A39="Female",1)</f>
        <v>1</v>
      </c>
      <c r="F39" cm="1">
        <f t="array" ref="F39">_xlfn.IFS(B39="No",1, B39="Yes",0)</f>
        <v>1</v>
      </c>
      <c r="G39" cm="1">
        <f t="array" ref="G39">_xlfn.IFS(C39="Thur",1,C39="Fri",2,C39="Sat",3,C39="Sun",4)</f>
        <v>3</v>
      </c>
      <c r="H39" cm="1">
        <f t="array" ref="H39">_xlfn.IFS(D39="Lunch",0,D39="Dinner",1)</f>
        <v>1</v>
      </c>
      <c r="I39">
        <v>3</v>
      </c>
      <c r="J39">
        <v>16.93</v>
      </c>
      <c r="K39">
        <v>3.07</v>
      </c>
    </row>
    <row r="40" spans="1:11" x14ac:dyDescent="0.55000000000000004">
      <c r="A40" t="s">
        <v>11</v>
      </c>
      <c r="B40" t="s">
        <v>8</v>
      </c>
      <c r="C40" t="s">
        <v>21</v>
      </c>
      <c r="D40" t="s">
        <v>10</v>
      </c>
      <c r="E40" cm="1">
        <f t="array" ref="E40">_xlfn.IFS(A40="Male",0,A40="Female",1)</f>
        <v>0</v>
      </c>
      <c r="F40" cm="1">
        <f t="array" ref="F40">_xlfn.IFS(B40="No",1, B40="Yes",0)</f>
        <v>1</v>
      </c>
      <c r="G40" cm="1">
        <f t="array" ref="G40">_xlfn.IFS(C40="Thur",1,C40="Fri",2,C40="Sat",3,C40="Sun",4)</f>
        <v>3</v>
      </c>
      <c r="H40" cm="1">
        <f t="array" ref="H40">_xlfn.IFS(D40="Lunch",0,D40="Dinner",1)</f>
        <v>1</v>
      </c>
      <c r="I40">
        <v>3</v>
      </c>
      <c r="J40">
        <v>18.690000000000001</v>
      </c>
      <c r="K40">
        <v>2.31</v>
      </c>
    </row>
    <row r="41" spans="1:11" x14ac:dyDescent="0.55000000000000004">
      <c r="A41" t="s">
        <v>11</v>
      </c>
      <c r="B41" t="s">
        <v>8</v>
      </c>
      <c r="C41" t="s">
        <v>21</v>
      </c>
      <c r="D41" t="s">
        <v>10</v>
      </c>
      <c r="E41" cm="1">
        <f t="array" ref="E41">_xlfn.IFS(A41="Male",0,A41="Female",1)</f>
        <v>0</v>
      </c>
      <c r="F41" cm="1">
        <f t="array" ref="F41">_xlfn.IFS(B41="No",1, B41="Yes",0)</f>
        <v>1</v>
      </c>
      <c r="G41" cm="1">
        <f t="array" ref="G41">_xlfn.IFS(C41="Thur",1,C41="Fri",2,C41="Sat",3,C41="Sun",4)</f>
        <v>3</v>
      </c>
      <c r="H41" cm="1">
        <f t="array" ref="H41">_xlfn.IFS(D41="Lunch",0,D41="Dinner",1)</f>
        <v>1</v>
      </c>
      <c r="I41">
        <v>3</v>
      </c>
      <c r="J41">
        <v>31.27</v>
      </c>
      <c r="K41">
        <v>5</v>
      </c>
    </row>
    <row r="42" spans="1:11" x14ac:dyDescent="0.55000000000000004">
      <c r="A42" t="s">
        <v>11</v>
      </c>
      <c r="B42" t="s">
        <v>8</v>
      </c>
      <c r="C42" t="s">
        <v>21</v>
      </c>
      <c r="D42" t="s">
        <v>10</v>
      </c>
      <c r="E42" cm="1">
        <f t="array" ref="E42">_xlfn.IFS(A42="Male",0,A42="Female",1)</f>
        <v>0</v>
      </c>
      <c r="F42" cm="1">
        <f t="array" ref="F42">_xlfn.IFS(B42="No",1, B42="Yes",0)</f>
        <v>1</v>
      </c>
      <c r="G42" cm="1">
        <f t="array" ref="G42">_xlfn.IFS(C42="Thur",1,C42="Fri",2,C42="Sat",3,C42="Sun",4)</f>
        <v>3</v>
      </c>
      <c r="H42" cm="1">
        <f t="array" ref="H42">_xlfn.IFS(D42="Lunch",0,D42="Dinner",1)</f>
        <v>1</v>
      </c>
      <c r="I42">
        <v>3</v>
      </c>
      <c r="J42">
        <v>16.04</v>
      </c>
      <c r="K42">
        <v>2.2400000000000002</v>
      </c>
    </row>
    <row r="43" spans="1:11" x14ac:dyDescent="0.55000000000000004">
      <c r="A43" t="s">
        <v>11</v>
      </c>
      <c r="B43" t="s">
        <v>8</v>
      </c>
      <c r="C43" t="s">
        <v>9</v>
      </c>
      <c r="D43" t="s">
        <v>10</v>
      </c>
      <c r="E43" cm="1">
        <f t="array" ref="E43">_xlfn.IFS(A43="Male",0,A43="Female",1)</f>
        <v>0</v>
      </c>
      <c r="F43" cm="1">
        <f t="array" ref="F43">_xlfn.IFS(B43="No",1, B43="Yes",0)</f>
        <v>1</v>
      </c>
      <c r="G43" cm="1">
        <f t="array" ref="G43">_xlfn.IFS(C43="Thur",1,C43="Fri",2,C43="Sat",3,C43="Sun",4)</f>
        <v>4</v>
      </c>
      <c r="H43" cm="1">
        <f t="array" ref="H43">_xlfn.IFS(D43="Lunch",0,D43="Dinner",1)</f>
        <v>1</v>
      </c>
      <c r="I43">
        <v>2</v>
      </c>
      <c r="J43">
        <v>17.46</v>
      </c>
      <c r="K43">
        <v>2.54</v>
      </c>
    </row>
    <row r="44" spans="1:11" x14ac:dyDescent="0.55000000000000004">
      <c r="A44" t="s">
        <v>11</v>
      </c>
      <c r="B44" t="s">
        <v>8</v>
      </c>
      <c r="C44" t="s">
        <v>9</v>
      </c>
      <c r="D44" t="s">
        <v>10</v>
      </c>
      <c r="E44" cm="1">
        <f t="array" ref="E44">_xlfn.IFS(A44="Male",0,A44="Female",1)</f>
        <v>0</v>
      </c>
      <c r="F44" cm="1">
        <f t="array" ref="F44">_xlfn.IFS(B44="No",1, B44="Yes",0)</f>
        <v>1</v>
      </c>
      <c r="G44" cm="1">
        <f t="array" ref="G44">_xlfn.IFS(C44="Thur",1,C44="Fri",2,C44="Sat",3,C44="Sun",4)</f>
        <v>4</v>
      </c>
      <c r="H44" cm="1">
        <f t="array" ref="H44">_xlfn.IFS(D44="Lunch",0,D44="Dinner",1)</f>
        <v>1</v>
      </c>
      <c r="I44">
        <v>2</v>
      </c>
      <c r="J44">
        <v>13.94</v>
      </c>
      <c r="K44">
        <v>3.06</v>
      </c>
    </row>
    <row r="45" spans="1:11" x14ac:dyDescent="0.55000000000000004">
      <c r="A45" t="s">
        <v>11</v>
      </c>
      <c r="B45" t="s">
        <v>8</v>
      </c>
      <c r="C45" t="s">
        <v>9</v>
      </c>
      <c r="D45" t="s">
        <v>10</v>
      </c>
      <c r="E45" cm="1">
        <f t="array" ref="E45">_xlfn.IFS(A45="Male",0,A45="Female",1)</f>
        <v>0</v>
      </c>
      <c r="F45" cm="1">
        <f t="array" ref="F45">_xlfn.IFS(B45="No",1, B45="Yes",0)</f>
        <v>1</v>
      </c>
      <c r="G45" cm="1">
        <f t="array" ref="G45">_xlfn.IFS(C45="Thur",1,C45="Fri",2,C45="Sat",3,C45="Sun",4)</f>
        <v>4</v>
      </c>
      <c r="H45" cm="1">
        <f t="array" ref="H45">_xlfn.IFS(D45="Lunch",0,D45="Dinner",1)</f>
        <v>1</v>
      </c>
      <c r="I45">
        <v>2</v>
      </c>
      <c r="J45">
        <v>9.68</v>
      </c>
      <c r="K45">
        <v>1.32</v>
      </c>
    </row>
    <row r="46" spans="1:11" x14ac:dyDescent="0.55000000000000004">
      <c r="A46" t="s">
        <v>11</v>
      </c>
      <c r="B46" t="s">
        <v>8</v>
      </c>
      <c r="C46" t="s">
        <v>9</v>
      </c>
      <c r="D46" t="s">
        <v>10</v>
      </c>
      <c r="E46" cm="1">
        <f t="array" ref="E46">_xlfn.IFS(A46="Male",0,A46="Female",1)</f>
        <v>0</v>
      </c>
      <c r="F46" cm="1">
        <f t="array" ref="F46">_xlfn.IFS(B46="No",1, B46="Yes",0)</f>
        <v>1</v>
      </c>
      <c r="G46" cm="1">
        <f t="array" ref="G46">_xlfn.IFS(C46="Thur",1,C46="Fri",2,C46="Sat",3,C46="Sun",4)</f>
        <v>4</v>
      </c>
      <c r="H46" cm="1">
        <f t="array" ref="H46">_xlfn.IFS(D46="Lunch",0,D46="Dinner",1)</f>
        <v>1</v>
      </c>
      <c r="I46">
        <v>4</v>
      </c>
      <c r="J46">
        <v>30.4</v>
      </c>
      <c r="K46">
        <v>5.6</v>
      </c>
    </row>
    <row r="47" spans="1:11" x14ac:dyDescent="0.55000000000000004">
      <c r="A47" t="s">
        <v>11</v>
      </c>
      <c r="B47" t="s">
        <v>8</v>
      </c>
      <c r="C47" t="s">
        <v>9</v>
      </c>
      <c r="D47" t="s">
        <v>10</v>
      </c>
      <c r="E47" cm="1">
        <f t="array" ref="E47">_xlfn.IFS(A47="Male",0,A47="Female",1)</f>
        <v>0</v>
      </c>
      <c r="F47" cm="1">
        <f t="array" ref="F47">_xlfn.IFS(B47="No",1, B47="Yes",0)</f>
        <v>1</v>
      </c>
      <c r="G47" cm="1">
        <f t="array" ref="G47">_xlfn.IFS(C47="Thur",1,C47="Fri",2,C47="Sat",3,C47="Sun",4)</f>
        <v>4</v>
      </c>
      <c r="H47" cm="1">
        <f t="array" ref="H47">_xlfn.IFS(D47="Lunch",0,D47="Dinner",1)</f>
        <v>1</v>
      </c>
      <c r="I47">
        <v>2</v>
      </c>
      <c r="J47">
        <v>18.29</v>
      </c>
      <c r="K47">
        <v>3</v>
      </c>
    </row>
    <row r="48" spans="1:11" x14ac:dyDescent="0.55000000000000004">
      <c r="A48" t="s">
        <v>11</v>
      </c>
      <c r="B48" t="s">
        <v>8</v>
      </c>
      <c r="C48" t="s">
        <v>9</v>
      </c>
      <c r="D48" t="s">
        <v>10</v>
      </c>
      <c r="E48" cm="1">
        <f t="array" ref="E48">_xlfn.IFS(A48="Male",0,A48="Female",1)</f>
        <v>0</v>
      </c>
      <c r="F48" cm="1">
        <f t="array" ref="F48">_xlfn.IFS(B48="No",1, B48="Yes",0)</f>
        <v>1</v>
      </c>
      <c r="G48" cm="1">
        <f t="array" ref="G48">_xlfn.IFS(C48="Thur",1,C48="Fri",2,C48="Sat",3,C48="Sun",4)</f>
        <v>4</v>
      </c>
      <c r="H48" cm="1">
        <f t="array" ref="H48">_xlfn.IFS(D48="Lunch",0,D48="Dinner",1)</f>
        <v>1</v>
      </c>
      <c r="I48">
        <v>2</v>
      </c>
      <c r="J48">
        <v>22.23</v>
      </c>
      <c r="K48">
        <v>5</v>
      </c>
    </row>
    <row r="49" spans="1:11" x14ac:dyDescent="0.55000000000000004">
      <c r="A49" t="s">
        <v>11</v>
      </c>
      <c r="B49" t="s">
        <v>8</v>
      </c>
      <c r="C49" t="s">
        <v>9</v>
      </c>
      <c r="D49" t="s">
        <v>10</v>
      </c>
      <c r="E49" cm="1">
        <f t="array" ref="E49">_xlfn.IFS(A49="Male",0,A49="Female",1)</f>
        <v>0</v>
      </c>
      <c r="F49" cm="1">
        <f t="array" ref="F49">_xlfn.IFS(B49="No",1, B49="Yes",0)</f>
        <v>1</v>
      </c>
      <c r="G49" cm="1">
        <f t="array" ref="G49">_xlfn.IFS(C49="Thur",1,C49="Fri",2,C49="Sat",3,C49="Sun",4)</f>
        <v>4</v>
      </c>
      <c r="H49" cm="1">
        <f t="array" ref="H49">_xlfn.IFS(D49="Lunch",0,D49="Dinner",1)</f>
        <v>1</v>
      </c>
      <c r="I49">
        <v>4</v>
      </c>
      <c r="J49">
        <v>32.4</v>
      </c>
      <c r="K49">
        <v>6</v>
      </c>
    </row>
    <row r="50" spans="1:11" x14ac:dyDescent="0.55000000000000004">
      <c r="A50" t="s">
        <v>11</v>
      </c>
      <c r="B50" t="s">
        <v>8</v>
      </c>
      <c r="C50" t="s">
        <v>9</v>
      </c>
      <c r="D50" t="s">
        <v>10</v>
      </c>
      <c r="E50" cm="1">
        <f t="array" ref="E50">_xlfn.IFS(A50="Male",0,A50="Female",1)</f>
        <v>0</v>
      </c>
      <c r="F50" cm="1">
        <f t="array" ref="F50">_xlfn.IFS(B50="No",1, B50="Yes",0)</f>
        <v>1</v>
      </c>
      <c r="G50" cm="1">
        <f t="array" ref="G50">_xlfn.IFS(C50="Thur",1,C50="Fri",2,C50="Sat",3,C50="Sun",4)</f>
        <v>4</v>
      </c>
      <c r="H50" cm="1">
        <f t="array" ref="H50">_xlfn.IFS(D50="Lunch",0,D50="Dinner",1)</f>
        <v>1</v>
      </c>
      <c r="I50">
        <v>3</v>
      </c>
      <c r="J50">
        <v>28.55</v>
      </c>
      <c r="K50">
        <v>2.0499999999999998</v>
      </c>
    </row>
    <row r="51" spans="1:11" x14ac:dyDescent="0.55000000000000004">
      <c r="A51" t="s">
        <v>11</v>
      </c>
      <c r="B51" t="s">
        <v>8</v>
      </c>
      <c r="C51" t="s">
        <v>9</v>
      </c>
      <c r="D51" t="s">
        <v>10</v>
      </c>
      <c r="E51" cm="1">
        <f t="array" ref="E51">_xlfn.IFS(A51="Male",0,A51="Female",1)</f>
        <v>0</v>
      </c>
      <c r="F51" cm="1">
        <f t="array" ref="F51">_xlfn.IFS(B51="No",1, B51="Yes",0)</f>
        <v>1</v>
      </c>
      <c r="G51" cm="1">
        <f t="array" ref="G51">_xlfn.IFS(C51="Thur",1,C51="Fri",2,C51="Sat",3,C51="Sun",4)</f>
        <v>4</v>
      </c>
      <c r="H51" cm="1">
        <f t="array" ref="H51">_xlfn.IFS(D51="Lunch",0,D51="Dinner",1)</f>
        <v>1</v>
      </c>
      <c r="I51">
        <v>2</v>
      </c>
      <c r="J51">
        <v>18.04</v>
      </c>
      <c r="K51">
        <v>3</v>
      </c>
    </row>
    <row r="52" spans="1:11" x14ac:dyDescent="0.55000000000000004">
      <c r="A52" t="s">
        <v>11</v>
      </c>
      <c r="B52" t="s">
        <v>8</v>
      </c>
      <c r="C52" t="s">
        <v>9</v>
      </c>
      <c r="D52" t="s">
        <v>10</v>
      </c>
      <c r="E52" cm="1">
        <f t="array" ref="E52">_xlfn.IFS(A52="Male",0,A52="Female",1)</f>
        <v>0</v>
      </c>
      <c r="F52" cm="1">
        <f t="array" ref="F52">_xlfn.IFS(B52="No",1, B52="Yes",0)</f>
        <v>1</v>
      </c>
      <c r="G52" cm="1">
        <f t="array" ref="G52">_xlfn.IFS(C52="Thur",1,C52="Fri",2,C52="Sat",3,C52="Sun",4)</f>
        <v>4</v>
      </c>
      <c r="H52" cm="1">
        <f t="array" ref="H52">_xlfn.IFS(D52="Lunch",0,D52="Dinner",1)</f>
        <v>1</v>
      </c>
      <c r="I52">
        <v>2</v>
      </c>
      <c r="J52">
        <v>12.54</v>
      </c>
      <c r="K52">
        <v>2.5</v>
      </c>
    </row>
    <row r="53" spans="1:11" x14ac:dyDescent="0.55000000000000004">
      <c r="A53" t="s">
        <v>7</v>
      </c>
      <c r="B53" t="s">
        <v>8</v>
      </c>
      <c r="C53" t="s">
        <v>9</v>
      </c>
      <c r="D53" t="s">
        <v>10</v>
      </c>
      <c r="E53" cm="1">
        <f t="array" ref="E53">_xlfn.IFS(A53="Male",0,A53="Female",1)</f>
        <v>1</v>
      </c>
      <c r="F53" cm="1">
        <f t="array" ref="F53">_xlfn.IFS(B53="No",1, B53="Yes",0)</f>
        <v>1</v>
      </c>
      <c r="G53" cm="1">
        <f t="array" ref="G53">_xlfn.IFS(C53="Thur",1,C53="Fri",2,C53="Sat",3,C53="Sun",4)</f>
        <v>4</v>
      </c>
      <c r="H53" cm="1">
        <f t="array" ref="H53">_xlfn.IFS(D53="Lunch",0,D53="Dinner",1)</f>
        <v>1</v>
      </c>
      <c r="I53">
        <v>2</v>
      </c>
      <c r="J53">
        <v>10.29</v>
      </c>
      <c r="K53">
        <v>2.6</v>
      </c>
    </row>
    <row r="54" spans="1:11" x14ac:dyDescent="0.55000000000000004">
      <c r="A54" t="s">
        <v>7</v>
      </c>
      <c r="B54" t="s">
        <v>8</v>
      </c>
      <c r="C54" t="s">
        <v>9</v>
      </c>
      <c r="D54" t="s">
        <v>10</v>
      </c>
      <c r="E54" cm="1">
        <f t="array" ref="E54">_xlfn.IFS(A54="Male",0,A54="Female",1)</f>
        <v>1</v>
      </c>
      <c r="F54" cm="1">
        <f t="array" ref="F54">_xlfn.IFS(B54="No",1, B54="Yes",0)</f>
        <v>1</v>
      </c>
      <c r="G54" cm="1">
        <f t="array" ref="G54">_xlfn.IFS(C54="Thur",1,C54="Fri",2,C54="Sat",3,C54="Sun",4)</f>
        <v>4</v>
      </c>
      <c r="H54" cm="1">
        <f t="array" ref="H54">_xlfn.IFS(D54="Lunch",0,D54="Dinner",1)</f>
        <v>1</v>
      </c>
      <c r="I54">
        <v>4</v>
      </c>
      <c r="J54">
        <v>34.81</v>
      </c>
      <c r="K54">
        <v>5.2</v>
      </c>
    </row>
    <row r="55" spans="1:11" x14ac:dyDescent="0.55000000000000004">
      <c r="A55" t="s">
        <v>11</v>
      </c>
      <c r="B55" t="s">
        <v>8</v>
      </c>
      <c r="C55" t="s">
        <v>9</v>
      </c>
      <c r="D55" t="s">
        <v>10</v>
      </c>
      <c r="E55" cm="1">
        <f t="array" ref="E55">_xlfn.IFS(A55="Male",0,A55="Female",1)</f>
        <v>0</v>
      </c>
      <c r="F55" cm="1">
        <f t="array" ref="F55">_xlfn.IFS(B55="No",1, B55="Yes",0)</f>
        <v>1</v>
      </c>
      <c r="G55" cm="1">
        <f t="array" ref="G55">_xlfn.IFS(C55="Thur",1,C55="Fri",2,C55="Sat",3,C55="Sun",4)</f>
        <v>4</v>
      </c>
      <c r="H55" cm="1">
        <f t="array" ref="H55">_xlfn.IFS(D55="Lunch",0,D55="Dinner",1)</f>
        <v>1</v>
      </c>
      <c r="I55">
        <v>2</v>
      </c>
      <c r="J55">
        <v>9.94</v>
      </c>
      <c r="K55">
        <v>1.56</v>
      </c>
    </row>
    <row r="56" spans="1:11" x14ac:dyDescent="0.55000000000000004">
      <c r="A56" t="s">
        <v>11</v>
      </c>
      <c r="B56" t="s">
        <v>8</v>
      </c>
      <c r="C56" t="s">
        <v>9</v>
      </c>
      <c r="D56" t="s">
        <v>10</v>
      </c>
      <c r="E56" cm="1">
        <f t="array" ref="E56">_xlfn.IFS(A56="Male",0,A56="Female",1)</f>
        <v>0</v>
      </c>
      <c r="F56" cm="1">
        <f t="array" ref="F56">_xlfn.IFS(B56="No",1, B56="Yes",0)</f>
        <v>1</v>
      </c>
      <c r="G56" cm="1">
        <f t="array" ref="G56">_xlfn.IFS(C56="Thur",1,C56="Fri",2,C56="Sat",3,C56="Sun",4)</f>
        <v>4</v>
      </c>
      <c r="H56" cm="1">
        <f t="array" ref="H56">_xlfn.IFS(D56="Lunch",0,D56="Dinner",1)</f>
        <v>1</v>
      </c>
      <c r="I56">
        <v>4</v>
      </c>
      <c r="J56">
        <v>25.56</v>
      </c>
      <c r="K56">
        <v>4.34</v>
      </c>
    </row>
    <row r="57" spans="1:11" x14ac:dyDescent="0.55000000000000004">
      <c r="A57" t="s">
        <v>11</v>
      </c>
      <c r="B57" t="s">
        <v>8</v>
      </c>
      <c r="C57" t="s">
        <v>9</v>
      </c>
      <c r="D57" t="s">
        <v>10</v>
      </c>
      <c r="E57" cm="1">
        <f t="array" ref="E57">_xlfn.IFS(A57="Male",0,A57="Female",1)</f>
        <v>0</v>
      </c>
      <c r="F57" cm="1">
        <f t="array" ref="F57">_xlfn.IFS(B57="No",1, B57="Yes",0)</f>
        <v>1</v>
      </c>
      <c r="G57" cm="1">
        <f t="array" ref="G57">_xlfn.IFS(C57="Thur",1,C57="Fri",2,C57="Sat",3,C57="Sun",4)</f>
        <v>4</v>
      </c>
      <c r="H57" cm="1">
        <f t="array" ref="H57">_xlfn.IFS(D57="Lunch",0,D57="Dinner",1)</f>
        <v>1</v>
      </c>
      <c r="I57">
        <v>2</v>
      </c>
      <c r="J57">
        <v>19.489999999999998</v>
      </c>
      <c r="K57">
        <v>3.51</v>
      </c>
    </row>
    <row r="58" spans="1:11" x14ac:dyDescent="0.55000000000000004">
      <c r="A58" t="s">
        <v>11</v>
      </c>
      <c r="B58" t="s">
        <v>22</v>
      </c>
      <c r="C58" t="s">
        <v>21</v>
      </c>
      <c r="D58" t="s">
        <v>10</v>
      </c>
      <c r="E58" cm="1">
        <f t="array" ref="E58">_xlfn.IFS(A58="Male",0,A58="Female",1)</f>
        <v>0</v>
      </c>
      <c r="F58" cm="1">
        <f t="array" ref="F58">_xlfn.IFS(B58="No",1, B58="Yes",0)</f>
        <v>0</v>
      </c>
      <c r="G58" cm="1">
        <f t="array" ref="G58">_xlfn.IFS(C58="Thur",1,C58="Fri",2,C58="Sat",3,C58="Sun",4)</f>
        <v>3</v>
      </c>
      <c r="H58" cm="1">
        <f t="array" ref="H58">_xlfn.IFS(D58="Lunch",0,D58="Dinner",1)</f>
        <v>1</v>
      </c>
      <c r="I58">
        <v>4</v>
      </c>
      <c r="J58">
        <v>38.01</v>
      </c>
      <c r="K58">
        <v>3</v>
      </c>
    </row>
    <row r="59" spans="1:11" x14ac:dyDescent="0.55000000000000004">
      <c r="A59" t="s">
        <v>7</v>
      </c>
      <c r="B59" t="s">
        <v>8</v>
      </c>
      <c r="C59" t="s">
        <v>21</v>
      </c>
      <c r="D59" t="s">
        <v>10</v>
      </c>
      <c r="E59" cm="1">
        <f t="array" ref="E59">_xlfn.IFS(A59="Male",0,A59="Female",1)</f>
        <v>1</v>
      </c>
      <c r="F59" cm="1">
        <f t="array" ref="F59">_xlfn.IFS(B59="No",1, B59="Yes",0)</f>
        <v>1</v>
      </c>
      <c r="G59" cm="1">
        <f t="array" ref="G59">_xlfn.IFS(C59="Thur",1,C59="Fri",2,C59="Sat",3,C59="Sun",4)</f>
        <v>3</v>
      </c>
      <c r="H59" cm="1">
        <f t="array" ref="H59">_xlfn.IFS(D59="Lunch",0,D59="Dinner",1)</f>
        <v>1</v>
      </c>
      <c r="I59">
        <v>2</v>
      </c>
      <c r="J59">
        <v>26.41</v>
      </c>
      <c r="K59">
        <v>1.5</v>
      </c>
    </row>
    <row r="60" spans="1:11" x14ac:dyDescent="0.55000000000000004">
      <c r="A60" t="s">
        <v>11</v>
      </c>
      <c r="B60" t="s">
        <v>22</v>
      </c>
      <c r="C60" t="s">
        <v>21</v>
      </c>
      <c r="D60" t="s">
        <v>10</v>
      </c>
      <c r="E60" cm="1">
        <f t="array" ref="E60">_xlfn.IFS(A60="Male",0,A60="Female",1)</f>
        <v>0</v>
      </c>
      <c r="F60" cm="1">
        <f t="array" ref="F60">_xlfn.IFS(B60="No",1, B60="Yes",0)</f>
        <v>0</v>
      </c>
      <c r="G60" cm="1">
        <f t="array" ref="G60">_xlfn.IFS(C60="Thur",1,C60="Fri",2,C60="Sat",3,C60="Sun",4)</f>
        <v>3</v>
      </c>
      <c r="H60" cm="1">
        <f t="array" ref="H60">_xlfn.IFS(D60="Lunch",0,D60="Dinner",1)</f>
        <v>1</v>
      </c>
      <c r="I60">
        <v>2</v>
      </c>
      <c r="J60">
        <v>11.24</v>
      </c>
      <c r="K60">
        <v>1.76</v>
      </c>
    </row>
    <row r="61" spans="1:11" x14ac:dyDescent="0.55000000000000004">
      <c r="A61" t="s">
        <v>11</v>
      </c>
      <c r="B61" t="s">
        <v>8</v>
      </c>
      <c r="C61" t="s">
        <v>21</v>
      </c>
      <c r="D61" t="s">
        <v>10</v>
      </c>
      <c r="E61" cm="1">
        <f t="array" ref="E61">_xlfn.IFS(A61="Male",0,A61="Female",1)</f>
        <v>0</v>
      </c>
      <c r="F61" cm="1">
        <f t="array" ref="F61">_xlfn.IFS(B61="No",1, B61="Yes",0)</f>
        <v>1</v>
      </c>
      <c r="G61" cm="1">
        <f t="array" ref="G61">_xlfn.IFS(C61="Thur",1,C61="Fri",2,C61="Sat",3,C61="Sun",4)</f>
        <v>3</v>
      </c>
      <c r="H61" cm="1">
        <f t="array" ref="H61">_xlfn.IFS(D61="Lunch",0,D61="Dinner",1)</f>
        <v>1</v>
      </c>
      <c r="I61">
        <v>4</v>
      </c>
      <c r="J61">
        <v>48.27</v>
      </c>
      <c r="K61">
        <v>6.73</v>
      </c>
    </row>
    <row r="62" spans="1:11" x14ac:dyDescent="0.55000000000000004">
      <c r="A62" t="s">
        <v>11</v>
      </c>
      <c r="B62" t="s">
        <v>22</v>
      </c>
      <c r="C62" t="s">
        <v>21</v>
      </c>
      <c r="D62" t="s">
        <v>10</v>
      </c>
      <c r="E62" cm="1">
        <f t="array" ref="E62">_xlfn.IFS(A62="Male",0,A62="Female",1)</f>
        <v>0</v>
      </c>
      <c r="F62" cm="1">
        <f t="array" ref="F62">_xlfn.IFS(B62="No",1, B62="Yes",0)</f>
        <v>0</v>
      </c>
      <c r="G62" cm="1">
        <f t="array" ref="G62">_xlfn.IFS(C62="Thur",1,C62="Fri",2,C62="Sat",3,C62="Sun",4)</f>
        <v>3</v>
      </c>
      <c r="H62" cm="1">
        <f t="array" ref="H62">_xlfn.IFS(D62="Lunch",0,D62="Dinner",1)</f>
        <v>1</v>
      </c>
      <c r="I62">
        <v>2</v>
      </c>
      <c r="J62">
        <v>20.29</v>
      </c>
      <c r="K62">
        <v>3.21</v>
      </c>
    </row>
    <row r="63" spans="1:11" x14ac:dyDescent="0.55000000000000004">
      <c r="A63" t="s">
        <v>11</v>
      </c>
      <c r="B63" t="s">
        <v>22</v>
      </c>
      <c r="C63" t="s">
        <v>21</v>
      </c>
      <c r="D63" t="s">
        <v>10</v>
      </c>
      <c r="E63" cm="1">
        <f t="array" ref="E63">_xlfn.IFS(A63="Male",0,A63="Female",1)</f>
        <v>0</v>
      </c>
      <c r="F63" cm="1">
        <f t="array" ref="F63">_xlfn.IFS(B63="No",1, B63="Yes",0)</f>
        <v>0</v>
      </c>
      <c r="G63" cm="1">
        <f t="array" ref="G63">_xlfn.IFS(C63="Thur",1,C63="Fri",2,C63="Sat",3,C63="Sun",4)</f>
        <v>3</v>
      </c>
      <c r="H63" cm="1">
        <f t="array" ref="H63">_xlfn.IFS(D63="Lunch",0,D63="Dinner",1)</f>
        <v>1</v>
      </c>
      <c r="I63">
        <v>2</v>
      </c>
      <c r="J63">
        <v>13.81</v>
      </c>
      <c r="K63">
        <v>2</v>
      </c>
    </row>
    <row r="64" spans="1:11" x14ac:dyDescent="0.55000000000000004">
      <c r="A64" t="s">
        <v>11</v>
      </c>
      <c r="B64" t="s">
        <v>22</v>
      </c>
      <c r="C64" t="s">
        <v>21</v>
      </c>
      <c r="D64" t="s">
        <v>10</v>
      </c>
      <c r="E64" cm="1">
        <f t="array" ref="E64">_xlfn.IFS(A64="Male",0,A64="Female",1)</f>
        <v>0</v>
      </c>
      <c r="F64" cm="1">
        <f t="array" ref="F64">_xlfn.IFS(B64="No",1, B64="Yes",0)</f>
        <v>0</v>
      </c>
      <c r="G64" cm="1">
        <f t="array" ref="G64">_xlfn.IFS(C64="Thur",1,C64="Fri",2,C64="Sat",3,C64="Sun",4)</f>
        <v>3</v>
      </c>
      <c r="H64" cm="1">
        <f t="array" ref="H64">_xlfn.IFS(D64="Lunch",0,D64="Dinner",1)</f>
        <v>1</v>
      </c>
      <c r="I64">
        <v>2</v>
      </c>
      <c r="J64">
        <v>11.02</v>
      </c>
      <c r="K64">
        <v>1.98</v>
      </c>
    </row>
    <row r="65" spans="1:11" x14ac:dyDescent="0.55000000000000004">
      <c r="A65" t="s">
        <v>11</v>
      </c>
      <c r="B65" t="s">
        <v>22</v>
      </c>
      <c r="C65" t="s">
        <v>21</v>
      </c>
      <c r="D65" t="s">
        <v>10</v>
      </c>
      <c r="E65" cm="1">
        <f t="array" ref="E65">_xlfn.IFS(A65="Male",0,A65="Female",1)</f>
        <v>0</v>
      </c>
      <c r="F65" cm="1">
        <f t="array" ref="F65">_xlfn.IFS(B65="No",1, B65="Yes",0)</f>
        <v>0</v>
      </c>
      <c r="G65" cm="1">
        <f t="array" ref="G65">_xlfn.IFS(C65="Thur",1,C65="Fri",2,C65="Sat",3,C65="Sun",4)</f>
        <v>3</v>
      </c>
      <c r="H65" cm="1">
        <f t="array" ref="H65">_xlfn.IFS(D65="Lunch",0,D65="Dinner",1)</f>
        <v>1</v>
      </c>
      <c r="I65">
        <v>4</v>
      </c>
      <c r="J65">
        <v>18.29</v>
      </c>
      <c r="K65">
        <v>3.76</v>
      </c>
    </row>
    <row r="66" spans="1:11" x14ac:dyDescent="0.55000000000000004">
      <c r="A66" t="s">
        <v>11</v>
      </c>
      <c r="B66" t="s">
        <v>8</v>
      </c>
      <c r="C66" t="s">
        <v>21</v>
      </c>
      <c r="D66" t="s">
        <v>10</v>
      </c>
      <c r="E66" cm="1">
        <f t="array" ref="E66">_xlfn.IFS(A66="Male",0,A66="Female",1)</f>
        <v>0</v>
      </c>
      <c r="F66" cm="1">
        <f t="array" ref="F66">_xlfn.IFS(B66="No",1, B66="Yes",0)</f>
        <v>1</v>
      </c>
      <c r="G66" cm="1">
        <f t="array" ref="G66">_xlfn.IFS(C66="Thur",1,C66="Fri",2,C66="Sat",3,C66="Sun",4)</f>
        <v>3</v>
      </c>
      <c r="H66" cm="1">
        <f t="array" ref="H66">_xlfn.IFS(D66="Lunch",0,D66="Dinner",1)</f>
        <v>1</v>
      </c>
      <c r="I66">
        <v>3</v>
      </c>
      <c r="J66">
        <v>17.59</v>
      </c>
      <c r="K66">
        <v>2.64</v>
      </c>
    </row>
    <row r="67" spans="1:11" x14ac:dyDescent="0.55000000000000004">
      <c r="A67" t="s">
        <v>11</v>
      </c>
      <c r="B67" t="s">
        <v>8</v>
      </c>
      <c r="C67" t="s">
        <v>21</v>
      </c>
      <c r="D67" t="s">
        <v>10</v>
      </c>
      <c r="E67" cm="1">
        <f t="array" ref="E67">_xlfn.IFS(A67="Male",0,A67="Female",1)</f>
        <v>0</v>
      </c>
      <c r="F67" cm="1">
        <f t="array" ref="F67">_xlfn.IFS(B67="No",1, B67="Yes",0)</f>
        <v>1</v>
      </c>
      <c r="G67" cm="1">
        <f t="array" ref="G67">_xlfn.IFS(C67="Thur",1,C67="Fri",2,C67="Sat",3,C67="Sun",4)</f>
        <v>3</v>
      </c>
      <c r="H67" cm="1">
        <f t="array" ref="H67">_xlfn.IFS(D67="Lunch",0,D67="Dinner",1)</f>
        <v>1</v>
      </c>
      <c r="I67">
        <v>3</v>
      </c>
      <c r="J67">
        <v>20.079999999999998</v>
      </c>
      <c r="K67">
        <v>3.15</v>
      </c>
    </row>
    <row r="68" spans="1:11" x14ac:dyDescent="0.55000000000000004">
      <c r="A68" t="s">
        <v>7</v>
      </c>
      <c r="B68" t="s">
        <v>8</v>
      </c>
      <c r="C68" t="s">
        <v>21</v>
      </c>
      <c r="D68" t="s">
        <v>10</v>
      </c>
      <c r="E68" cm="1">
        <f t="array" ref="E68">_xlfn.IFS(A68="Male",0,A68="Female",1)</f>
        <v>1</v>
      </c>
      <c r="F68" cm="1">
        <f t="array" ref="F68">_xlfn.IFS(B68="No",1, B68="Yes",0)</f>
        <v>1</v>
      </c>
      <c r="G68" cm="1">
        <f t="array" ref="G68">_xlfn.IFS(C68="Thur",1,C68="Fri",2,C68="Sat",3,C68="Sun",4)</f>
        <v>3</v>
      </c>
      <c r="H68" cm="1">
        <f t="array" ref="H68">_xlfn.IFS(D68="Lunch",0,D68="Dinner",1)</f>
        <v>1</v>
      </c>
      <c r="I68">
        <v>2</v>
      </c>
      <c r="J68">
        <v>16.45</v>
      </c>
      <c r="K68">
        <v>2.4700000000000002</v>
      </c>
    </row>
    <row r="69" spans="1:11" x14ac:dyDescent="0.55000000000000004">
      <c r="A69" t="s">
        <v>7</v>
      </c>
      <c r="B69" t="s">
        <v>22</v>
      </c>
      <c r="C69" t="s">
        <v>21</v>
      </c>
      <c r="D69" t="s">
        <v>10</v>
      </c>
      <c r="E69" cm="1">
        <f t="array" ref="E69">_xlfn.IFS(A69="Male",0,A69="Female",1)</f>
        <v>1</v>
      </c>
      <c r="F69" cm="1">
        <f t="array" ref="F69">_xlfn.IFS(B69="No",1, B69="Yes",0)</f>
        <v>0</v>
      </c>
      <c r="G69" cm="1">
        <f t="array" ref="G69">_xlfn.IFS(C69="Thur",1,C69="Fri",2,C69="Sat",3,C69="Sun",4)</f>
        <v>3</v>
      </c>
      <c r="H69" cm="1">
        <f t="array" ref="H69">_xlfn.IFS(D69="Lunch",0,D69="Dinner",1)</f>
        <v>1</v>
      </c>
      <c r="I69">
        <v>1</v>
      </c>
      <c r="J69">
        <v>3.07</v>
      </c>
      <c r="K69">
        <v>1</v>
      </c>
    </row>
    <row r="70" spans="1:11" x14ac:dyDescent="0.55000000000000004">
      <c r="A70" t="s">
        <v>11</v>
      </c>
      <c r="B70" t="s">
        <v>8</v>
      </c>
      <c r="C70" t="s">
        <v>21</v>
      </c>
      <c r="D70" t="s">
        <v>10</v>
      </c>
      <c r="E70" cm="1">
        <f t="array" ref="E70">_xlfn.IFS(A70="Male",0,A70="Female",1)</f>
        <v>0</v>
      </c>
      <c r="F70" cm="1">
        <f t="array" ref="F70">_xlfn.IFS(B70="No",1, B70="Yes",0)</f>
        <v>1</v>
      </c>
      <c r="G70" cm="1">
        <f t="array" ref="G70">_xlfn.IFS(C70="Thur",1,C70="Fri",2,C70="Sat",3,C70="Sun",4)</f>
        <v>3</v>
      </c>
      <c r="H70" cm="1">
        <f t="array" ref="H70">_xlfn.IFS(D70="Lunch",0,D70="Dinner",1)</f>
        <v>1</v>
      </c>
      <c r="I70">
        <v>2</v>
      </c>
      <c r="J70">
        <v>20.23</v>
      </c>
      <c r="K70">
        <v>2.0099999999999998</v>
      </c>
    </row>
    <row r="71" spans="1:11" x14ac:dyDescent="0.55000000000000004">
      <c r="A71" t="s">
        <v>11</v>
      </c>
      <c r="B71" t="s">
        <v>22</v>
      </c>
      <c r="C71" t="s">
        <v>21</v>
      </c>
      <c r="D71" t="s">
        <v>10</v>
      </c>
      <c r="E71" cm="1">
        <f t="array" ref="E71">_xlfn.IFS(A71="Male",0,A71="Female",1)</f>
        <v>0</v>
      </c>
      <c r="F71" cm="1">
        <f t="array" ref="F71">_xlfn.IFS(B71="No",1, B71="Yes",0)</f>
        <v>0</v>
      </c>
      <c r="G71" cm="1">
        <f t="array" ref="G71">_xlfn.IFS(C71="Thur",1,C71="Fri",2,C71="Sat",3,C71="Sun",4)</f>
        <v>3</v>
      </c>
      <c r="H71" cm="1">
        <f t="array" ref="H71">_xlfn.IFS(D71="Lunch",0,D71="Dinner",1)</f>
        <v>1</v>
      </c>
      <c r="I71">
        <v>2</v>
      </c>
      <c r="J71">
        <v>15.01</v>
      </c>
      <c r="K71">
        <v>2.09</v>
      </c>
    </row>
    <row r="72" spans="1:11" x14ac:dyDescent="0.55000000000000004">
      <c r="A72" t="s">
        <v>11</v>
      </c>
      <c r="B72" t="s">
        <v>8</v>
      </c>
      <c r="C72" t="s">
        <v>21</v>
      </c>
      <c r="D72" t="s">
        <v>10</v>
      </c>
      <c r="E72" cm="1">
        <f t="array" ref="E72">_xlfn.IFS(A72="Male",0,A72="Female",1)</f>
        <v>0</v>
      </c>
      <c r="F72" cm="1">
        <f t="array" ref="F72">_xlfn.IFS(B72="No",1, B72="Yes",0)</f>
        <v>1</v>
      </c>
      <c r="G72" cm="1">
        <f t="array" ref="G72">_xlfn.IFS(C72="Thur",1,C72="Fri",2,C72="Sat",3,C72="Sun",4)</f>
        <v>3</v>
      </c>
      <c r="H72" cm="1">
        <f t="array" ref="H72">_xlfn.IFS(D72="Lunch",0,D72="Dinner",1)</f>
        <v>1</v>
      </c>
      <c r="I72">
        <v>2</v>
      </c>
      <c r="J72">
        <v>12.02</v>
      </c>
      <c r="K72">
        <v>1.97</v>
      </c>
    </row>
    <row r="73" spans="1:11" x14ac:dyDescent="0.55000000000000004">
      <c r="A73" t="s">
        <v>7</v>
      </c>
      <c r="B73" t="s">
        <v>8</v>
      </c>
      <c r="C73" t="s">
        <v>21</v>
      </c>
      <c r="D73" t="s">
        <v>10</v>
      </c>
      <c r="E73" cm="1">
        <f t="array" ref="E73">_xlfn.IFS(A73="Male",0,A73="Female",1)</f>
        <v>1</v>
      </c>
      <c r="F73" cm="1">
        <f t="array" ref="F73">_xlfn.IFS(B73="No",1, B73="Yes",0)</f>
        <v>1</v>
      </c>
      <c r="G73" cm="1">
        <f t="array" ref="G73">_xlfn.IFS(C73="Thur",1,C73="Fri",2,C73="Sat",3,C73="Sun",4)</f>
        <v>3</v>
      </c>
      <c r="H73" cm="1">
        <f t="array" ref="H73">_xlfn.IFS(D73="Lunch",0,D73="Dinner",1)</f>
        <v>1</v>
      </c>
      <c r="I73">
        <v>3</v>
      </c>
      <c r="J73">
        <v>17.07</v>
      </c>
      <c r="K73">
        <v>3</v>
      </c>
    </row>
    <row r="74" spans="1:11" x14ac:dyDescent="0.55000000000000004">
      <c r="A74" t="s">
        <v>7</v>
      </c>
      <c r="B74" t="s">
        <v>22</v>
      </c>
      <c r="C74" t="s">
        <v>21</v>
      </c>
      <c r="D74" t="s">
        <v>10</v>
      </c>
      <c r="E74" cm="1">
        <f t="array" ref="E74">_xlfn.IFS(A74="Male",0,A74="Female",1)</f>
        <v>1</v>
      </c>
      <c r="F74" cm="1">
        <f t="array" ref="F74">_xlfn.IFS(B74="No",1, B74="Yes",0)</f>
        <v>0</v>
      </c>
      <c r="G74" cm="1">
        <f t="array" ref="G74">_xlfn.IFS(C74="Thur",1,C74="Fri",2,C74="Sat",3,C74="Sun",4)</f>
        <v>3</v>
      </c>
      <c r="H74" cm="1">
        <f t="array" ref="H74">_xlfn.IFS(D74="Lunch",0,D74="Dinner",1)</f>
        <v>1</v>
      </c>
      <c r="I74">
        <v>2</v>
      </c>
      <c r="J74">
        <v>26.86</v>
      </c>
      <c r="K74">
        <v>3.14</v>
      </c>
    </row>
    <row r="75" spans="1:11" x14ac:dyDescent="0.55000000000000004">
      <c r="A75" t="s">
        <v>7</v>
      </c>
      <c r="B75" t="s">
        <v>22</v>
      </c>
      <c r="C75" t="s">
        <v>21</v>
      </c>
      <c r="D75" t="s">
        <v>10</v>
      </c>
      <c r="E75" cm="1">
        <f t="array" ref="E75">_xlfn.IFS(A75="Male",0,A75="Female",1)</f>
        <v>1</v>
      </c>
      <c r="F75" cm="1">
        <f t="array" ref="F75">_xlfn.IFS(B75="No",1, B75="Yes",0)</f>
        <v>0</v>
      </c>
      <c r="G75" cm="1">
        <f t="array" ref="G75">_xlfn.IFS(C75="Thur",1,C75="Fri",2,C75="Sat",3,C75="Sun",4)</f>
        <v>3</v>
      </c>
      <c r="H75" cm="1">
        <f t="array" ref="H75">_xlfn.IFS(D75="Lunch",0,D75="Dinner",1)</f>
        <v>1</v>
      </c>
      <c r="I75">
        <v>2</v>
      </c>
      <c r="J75">
        <v>25.28</v>
      </c>
      <c r="K75">
        <v>5</v>
      </c>
    </row>
    <row r="76" spans="1:11" x14ac:dyDescent="0.55000000000000004">
      <c r="A76" t="s">
        <v>7</v>
      </c>
      <c r="B76" t="s">
        <v>8</v>
      </c>
      <c r="C76" t="s">
        <v>21</v>
      </c>
      <c r="D76" t="s">
        <v>10</v>
      </c>
      <c r="E76" cm="1">
        <f t="array" ref="E76">_xlfn.IFS(A76="Male",0,A76="Female",1)</f>
        <v>1</v>
      </c>
      <c r="F76" cm="1">
        <f t="array" ref="F76">_xlfn.IFS(B76="No",1, B76="Yes",0)</f>
        <v>1</v>
      </c>
      <c r="G76" cm="1">
        <f t="array" ref="G76">_xlfn.IFS(C76="Thur",1,C76="Fri",2,C76="Sat",3,C76="Sun",4)</f>
        <v>3</v>
      </c>
      <c r="H76" cm="1">
        <f t="array" ref="H76">_xlfn.IFS(D76="Lunch",0,D76="Dinner",1)</f>
        <v>1</v>
      </c>
      <c r="I76">
        <v>2</v>
      </c>
      <c r="J76">
        <v>14.73</v>
      </c>
      <c r="K76">
        <v>2.2000000000000002</v>
      </c>
    </row>
    <row r="77" spans="1:11" x14ac:dyDescent="0.55000000000000004">
      <c r="A77" t="s">
        <v>11</v>
      </c>
      <c r="B77" t="s">
        <v>8</v>
      </c>
      <c r="C77" t="s">
        <v>21</v>
      </c>
      <c r="D77" t="s">
        <v>10</v>
      </c>
      <c r="E77" cm="1">
        <f t="array" ref="E77">_xlfn.IFS(A77="Male",0,A77="Female",1)</f>
        <v>0</v>
      </c>
      <c r="F77" cm="1">
        <f t="array" ref="F77">_xlfn.IFS(B77="No",1, B77="Yes",0)</f>
        <v>1</v>
      </c>
      <c r="G77" cm="1">
        <f t="array" ref="G77">_xlfn.IFS(C77="Thur",1,C77="Fri",2,C77="Sat",3,C77="Sun",4)</f>
        <v>3</v>
      </c>
      <c r="H77" cm="1">
        <f t="array" ref="H77">_xlfn.IFS(D77="Lunch",0,D77="Dinner",1)</f>
        <v>1</v>
      </c>
      <c r="I77">
        <v>2</v>
      </c>
      <c r="J77">
        <v>10.51</v>
      </c>
      <c r="K77">
        <v>1.25</v>
      </c>
    </row>
    <row r="78" spans="1:11" x14ac:dyDescent="0.55000000000000004">
      <c r="A78" t="s">
        <v>11</v>
      </c>
      <c r="B78" t="s">
        <v>22</v>
      </c>
      <c r="C78" t="s">
        <v>21</v>
      </c>
      <c r="D78" t="s">
        <v>10</v>
      </c>
      <c r="E78" cm="1">
        <f t="array" ref="E78">_xlfn.IFS(A78="Male",0,A78="Female",1)</f>
        <v>0</v>
      </c>
      <c r="F78" cm="1">
        <f t="array" ref="F78">_xlfn.IFS(B78="No",1, B78="Yes",0)</f>
        <v>0</v>
      </c>
      <c r="G78" cm="1">
        <f t="array" ref="G78">_xlfn.IFS(C78="Thur",1,C78="Fri",2,C78="Sat",3,C78="Sun",4)</f>
        <v>3</v>
      </c>
      <c r="H78" cm="1">
        <f t="array" ref="H78">_xlfn.IFS(D78="Lunch",0,D78="Dinner",1)</f>
        <v>1</v>
      </c>
      <c r="I78">
        <v>2</v>
      </c>
      <c r="J78">
        <v>17.920000000000002</v>
      </c>
      <c r="K78">
        <v>3.08</v>
      </c>
    </row>
    <row r="79" spans="1:11" x14ac:dyDescent="0.55000000000000004">
      <c r="A79" t="s">
        <v>11</v>
      </c>
      <c r="B79" t="s">
        <v>8</v>
      </c>
      <c r="C79" t="s">
        <v>23</v>
      </c>
      <c r="D79" t="s">
        <v>24</v>
      </c>
      <c r="E79" cm="1">
        <f t="array" ref="E79">_xlfn.IFS(A79="Male",0,A79="Female",1)</f>
        <v>0</v>
      </c>
      <c r="F79" cm="1">
        <f t="array" ref="F79">_xlfn.IFS(B79="No",1, B79="Yes",0)</f>
        <v>1</v>
      </c>
      <c r="G79" cm="1">
        <f t="array" ref="G79">_xlfn.IFS(C79="Thur",1,C79="Fri",2,C79="Sat",3,C79="Sun",4)</f>
        <v>1</v>
      </c>
      <c r="H79" cm="1">
        <f t="array" ref="H79">_xlfn.IFS(D79="Lunch",0,D79="Dinner",1)</f>
        <v>0</v>
      </c>
      <c r="I79">
        <v>4</v>
      </c>
      <c r="J79">
        <v>27.2</v>
      </c>
      <c r="K79">
        <v>4</v>
      </c>
    </row>
    <row r="80" spans="1:11" x14ac:dyDescent="0.55000000000000004">
      <c r="A80" t="s">
        <v>11</v>
      </c>
      <c r="B80" t="s">
        <v>8</v>
      </c>
      <c r="C80" t="s">
        <v>23</v>
      </c>
      <c r="D80" t="s">
        <v>24</v>
      </c>
      <c r="E80" cm="1">
        <f t="array" ref="E80">_xlfn.IFS(A80="Male",0,A80="Female",1)</f>
        <v>0</v>
      </c>
      <c r="F80" cm="1">
        <f t="array" ref="F80">_xlfn.IFS(B80="No",1, B80="Yes",0)</f>
        <v>1</v>
      </c>
      <c r="G80" cm="1">
        <f t="array" ref="G80">_xlfn.IFS(C80="Thur",1,C80="Fri",2,C80="Sat",3,C80="Sun",4)</f>
        <v>1</v>
      </c>
      <c r="H80" cm="1">
        <f t="array" ref="H80">_xlfn.IFS(D80="Lunch",0,D80="Dinner",1)</f>
        <v>0</v>
      </c>
      <c r="I80">
        <v>2</v>
      </c>
      <c r="J80">
        <v>22.76</v>
      </c>
      <c r="K80">
        <v>3</v>
      </c>
    </row>
    <row r="81" spans="1:11" x14ac:dyDescent="0.55000000000000004">
      <c r="A81" t="s">
        <v>11</v>
      </c>
      <c r="B81" t="s">
        <v>8</v>
      </c>
      <c r="C81" t="s">
        <v>23</v>
      </c>
      <c r="D81" t="s">
        <v>24</v>
      </c>
      <c r="E81" cm="1">
        <f t="array" ref="E81">_xlfn.IFS(A81="Male",0,A81="Female",1)</f>
        <v>0</v>
      </c>
      <c r="F81" cm="1">
        <f t="array" ref="F81">_xlfn.IFS(B81="No",1, B81="Yes",0)</f>
        <v>1</v>
      </c>
      <c r="G81" cm="1">
        <f t="array" ref="G81">_xlfn.IFS(C81="Thur",1,C81="Fri",2,C81="Sat",3,C81="Sun",4)</f>
        <v>1</v>
      </c>
      <c r="H81" cm="1">
        <f t="array" ref="H81">_xlfn.IFS(D81="Lunch",0,D81="Dinner",1)</f>
        <v>0</v>
      </c>
      <c r="I81">
        <v>2</v>
      </c>
      <c r="J81">
        <v>17.29</v>
      </c>
      <c r="K81">
        <v>2.71</v>
      </c>
    </row>
    <row r="82" spans="1:11" x14ac:dyDescent="0.55000000000000004">
      <c r="A82" t="s">
        <v>11</v>
      </c>
      <c r="B82" t="s">
        <v>22</v>
      </c>
      <c r="C82" t="s">
        <v>23</v>
      </c>
      <c r="D82" t="s">
        <v>24</v>
      </c>
      <c r="E82" cm="1">
        <f t="array" ref="E82">_xlfn.IFS(A82="Male",0,A82="Female",1)</f>
        <v>0</v>
      </c>
      <c r="F82" cm="1">
        <f t="array" ref="F82">_xlfn.IFS(B82="No",1, B82="Yes",0)</f>
        <v>0</v>
      </c>
      <c r="G82" cm="1">
        <f t="array" ref="G82">_xlfn.IFS(C82="Thur",1,C82="Fri",2,C82="Sat",3,C82="Sun",4)</f>
        <v>1</v>
      </c>
      <c r="H82" cm="1">
        <f t="array" ref="H82">_xlfn.IFS(D82="Lunch",0,D82="Dinner",1)</f>
        <v>0</v>
      </c>
      <c r="I82">
        <v>2</v>
      </c>
      <c r="J82">
        <v>19.440000000000001</v>
      </c>
      <c r="K82">
        <v>3</v>
      </c>
    </row>
    <row r="83" spans="1:11" x14ac:dyDescent="0.55000000000000004">
      <c r="A83" t="s">
        <v>11</v>
      </c>
      <c r="B83" t="s">
        <v>8</v>
      </c>
      <c r="C83" t="s">
        <v>23</v>
      </c>
      <c r="D83" t="s">
        <v>24</v>
      </c>
      <c r="E83" cm="1">
        <f t="array" ref="E83">_xlfn.IFS(A83="Male",0,A83="Female",1)</f>
        <v>0</v>
      </c>
      <c r="F83" cm="1">
        <f t="array" ref="F83">_xlfn.IFS(B83="No",1, B83="Yes",0)</f>
        <v>1</v>
      </c>
      <c r="G83" cm="1">
        <f t="array" ref="G83">_xlfn.IFS(C83="Thur",1,C83="Fri",2,C83="Sat",3,C83="Sun",4)</f>
        <v>1</v>
      </c>
      <c r="H83" cm="1">
        <f t="array" ref="H83">_xlfn.IFS(D83="Lunch",0,D83="Dinner",1)</f>
        <v>0</v>
      </c>
      <c r="I83">
        <v>2</v>
      </c>
      <c r="J83">
        <v>16.66</v>
      </c>
      <c r="K83">
        <v>3.4</v>
      </c>
    </row>
    <row r="84" spans="1:11" x14ac:dyDescent="0.55000000000000004">
      <c r="A84" t="s">
        <v>7</v>
      </c>
      <c r="B84" t="s">
        <v>8</v>
      </c>
      <c r="C84" t="s">
        <v>23</v>
      </c>
      <c r="D84" t="s">
        <v>24</v>
      </c>
      <c r="E84" cm="1">
        <f t="array" ref="E84">_xlfn.IFS(A84="Male",0,A84="Female",1)</f>
        <v>1</v>
      </c>
      <c r="F84" cm="1">
        <f t="array" ref="F84">_xlfn.IFS(B84="No",1, B84="Yes",0)</f>
        <v>1</v>
      </c>
      <c r="G84" cm="1">
        <f t="array" ref="G84">_xlfn.IFS(C84="Thur",1,C84="Fri",2,C84="Sat",3,C84="Sun",4)</f>
        <v>1</v>
      </c>
      <c r="H84" cm="1">
        <f t="array" ref="H84">_xlfn.IFS(D84="Lunch",0,D84="Dinner",1)</f>
        <v>0</v>
      </c>
      <c r="I84">
        <v>1</v>
      </c>
      <c r="J84">
        <v>10.07</v>
      </c>
      <c r="K84">
        <v>1.83</v>
      </c>
    </row>
    <row r="85" spans="1:11" x14ac:dyDescent="0.55000000000000004">
      <c r="A85" t="s">
        <v>11</v>
      </c>
      <c r="B85" t="s">
        <v>22</v>
      </c>
      <c r="C85" t="s">
        <v>23</v>
      </c>
      <c r="D85" t="s">
        <v>24</v>
      </c>
      <c r="E85" cm="1">
        <f t="array" ref="E85">_xlfn.IFS(A85="Male",0,A85="Female",1)</f>
        <v>0</v>
      </c>
      <c r="F85" cm="1">
        <f t="array" ref="F85">_xlfn.IFS(B85="No",1, B85="Yes",0)</f>
        <v>0</v>
      </c>
      <c r="G85" cm="1">
        <f t="array" ref="G85">_xlfn.IFS(C85="Thur",1,C85="Fri",2,C85="Sat",3,C85="Sun",4)</f>
        <v>1</v>
      </c>
      <c r="H85" cm="1">
        <f t="array" ref="H85">_xlfn.IFS(D85="Lunch",0,D85="Dinner",1)</f>
        <v>0</v>
      </c>
      <c r="I85">
        <v>2</v>
      </c>
      <c r="J85">
        <v>32.68</v>
      </c>
      <c r="K85">
        <v>5</v>
      </c>
    </row>
    <row r="86" spans="1:11" x14ac:dyDescent="0.55000000000000004">
      <c r="A86" t="s">
        <v>11</v>
      </c>
      <c r="B86" t="s">
        <v>8</v>
      </c>
      <c r="C86" t="s">
        <v>23</v>
      </c>
      <c r="D86" t="s">
        <v>24</v>
      </c>
      <c r="E86" cm="1">
        <f t="array" ref="E86">_xlfn.IFS(A86="Male",0,A86="Female",1)</f>
        <v>0</v>
      </c>
      <c r="F86" cm="1">
        <f t="array" ref="F86">_xlfn.IFS(B86="No",1, B86="Yes",0)</f>
        <v>1</v>
      </c>
      <c r="G86" cm="1">
        <f t="array" ref="G86">_xlfn.IFS(C86="Thur",1,C86="Fri",2,C86="Sat",3,C86="Sun",4)</f>
        <v>1</v>
      </c>
      <c r="H86" cm="1">
        <f t="array" ref="H86">_xlfn.IFS(D86="Lunch",0,D86="Dinner",1)</f>
        <v>0</v>
      </c>
      <c r="I86">
        <v>2</v>
      </c>
      <c r="J86">
        <v>15.98</v>
      </c>
      <c r="K86">
        <v>2.0299999999999998</v>
      </c>
    </row>
    <row r="87" spans="1:11" x14ac:dyDescent="0.55000000000000004">
      <c r="A87" t="s">
        <v>7</v>
      </c>
      <c r="B87" t="s">
        <v>8</v>
      </c>
      <c r="C87" t="s">
        <v>23</v>
      </c>
      <c r="D87" t="s">
        <v>24</v>
      </c>
      <c r="E87" cm="1">
        <f t="array" ref="E87">_xlfn.IFS(A87="Male",0,A87="Female",1)</f>
        <v>1</v>
      </c>
      <c r="F87" cm="1">
        <f t="array" ref="F87">_xlfn.IFS(B87="No",1, B87="Yes",0)</f>
        <v>1</v>
      </c>
      <c r="G87" cm="1">
        <f t="array" ref="G87">_xlfn.IFS(C87="Thur",1,C87="Fri",2,C87="Sat",3,C87="Sun",4)</f>
        <v>1</v>
      </c>
      <c r="H87" cm="1">
        <f t="array" ref="H87">_xlfn.IFS(D87="Lunch",0,D87="Dinner",1)</f>
        <v>0</v>
      </c>
      <c r="I87">
        <v>4</v>
      </c>
      <c r="J87">
        <v>34.83</v>
      </c>
      <c r="K87">
        <v>5.17</v>
      </c>
    </row>
    <row r="88" spans="1:11" x14ac:dyDescent="0.55000000000000004">
      <c r="A88" t="s">
        <v>11</v>
      </c>
      <c r="B88" t="s">
        <v>8</v>
      </c>
      <c r="C88" t="s">
        <v>23</v>
      </c>
      <c r="D88" t="s">
        <v>24</v>
      </c>
      <c r="E88" cm="1">
        <f t="array" ref="E88">_xlfn.IFS(A88="Male",0,A88="Female",1)</f>
        <v>0</v>
      </c>
      <c r="F88" cm="1">
        <f t="array" ref="F88">_xlfn.IFS(B88="No",1, B88="Yes",0)</f>
        <v>1</v>
      </c>
      <c r="G88" cm="1">
        <f t="array" ref="G88">_xlfn.IFS(C88="Thur",1,C88="Fri",2,C88="Sat",3,C88="Sun",4)</f>
        <v>1</v>
      </c>
      <c r="H88" cm="1">
        <f t="array" ref="H88">_xlfn.IFS(D88="Lunch",0,D88="Dinner",1)</f>
        <v>0</v>
      </c>
      <c r="I88">
        <v>2</v>
      </c>
      <c r="J88">
        <v>13.03</v>
      </c>
      <c r="K88">
        <v>2</v>
      </c>
    </row>
    <row r="89" spans="1:11" x14ac:dyDescent="0.55000000000000004">
      <c r="A89" t="s">
        <v>11</v>
      </c>
      <c r="B89" t="s">
        <v>8</v>
      </c>
      <c r="C89" t="s">
        <v>23</v>
      </c>
      <c r="D89" t="s">
        <v>24</v>
      </c>
      <c r="E89" cm="1">
        <f t="array" ref="E89">_xlfn.IFS(A89="Male",0,A89="Female",1)</f>
        <v>0</v>
      </c>
      <c r="F89" cm="1">
        <f t="array" ref="F89">_xlfn.IFS(B89="No",1, B89="Yes",0)</f>
        <v>1</v>
      </c>
      <c r="G89" cm="1">
        <f t="array" ref="G89">_xlfn.IFS(C89="Thur",1,C89="Fri",2,C89="Sat",3,C89="Sun",4)</f>
        <v>1</v>
      </c>
      <c r="H89" cm="1">
        <f t="array" ref="H89">_xlfn.IFS(D89="Lunch",0,D89="Dinner",1)</f>
        <v>0</v>
      </c>
      <c r="I89">
        <v>2</v>
      </c>
      <c r="J89">
        <v>18.28</v>
      </c>
      <c r="K89">
        <v>4</v>
      </c>
    </row>
    <row r="90" spans="1:11" x14ac:dyDescent="0.55000000000000004">
      <c r="A90" t="s">
        <v>11</v>
      </c>
      <c r="B90" t="s">
        <v>8</v>
      </c>
      <c r="C90" t="s">
        <v>23</v>
      </c>
      <c r="D90" t="s">
        <v>24</v>
      </c>
      <c r="E90" cm="1">
        <f t="array" ref="E90">_xlfn.IFS(A90="Male",0,A90="Female",1)</f>
        <v>0</v>
      </c>
      <c r="F90" cm="1">
        <f t="array" ref="F90">_xlfn.IFS(B90="No",1, B90="Yes",0)</f>
        <v>1</v>
      </c>
      <c r="G90" cm="1">
        <f t="array" ref="G90">_xlfn.IFS(C90="Thur",1,C90="Fri",2,C90="Sat",3,C90="Sun",4)</f>
        <v>1</v>
      </c>
      <c r="H90" cm="1">
        <f t="array" ref="H90">_xlfn.IFS(D90="Lunch",0,D90="Dinner",1)</f>
        <v>0</v>
      </c>
      <c r="I90">
        <v>2</v>
      </c>
      <c r="J90">
        <v>24.71</v>
      </c>
      <c r="K90">
        <v>5.85</v>
      </c>
    </row>
    <row r="91" spans="1:11" x14ac:dyDescent="0.55000000000000004">
      <c r="A91" t="s">
        <v>11</v>
      </c>
      <c r="B91" t="s">
        <v>8</v>
      </c>
      <c r="C91" t="s">
        <v>23</v>
      </c>
      <c r="D91" t="s">
        <v>24</v>
      </c>
      <c r="E91" cm="1">
        <f t="array" ref="E91">_xlfn.IFS(A91="Male",0,A91="Female",1)</f>
        <v>0</v>
      </c>
      <c r="F91" cm="1">
        <f t="array" ref="F91">_xlfn.IFS(B91="No",1, B91="Yes",0)</f>
        <v>1</v>
      </c>
      <c r="G91" cm="1">
        <f t="array" ref="G91">_xlfn.IFS(C91="Thur",1,C91="Fri",2,C91="Sat",3,C91="Sun",4)</f>
        <v>1</v>
      </c>
      <c r="H91" cm="1">
        <f t="array" ref="H91">_xlfn.IFS(D91="Lunch",0,D91="Dinner",1)</f>
        <v>0</v>
      </c>
      <c r="I91">
        <v>2</v>
      </c>
      <c r="J91">
        <v>21.16</v>
      </c>
      <c r="K91">
        <v>3</v>
      </c>
    </row>
    <row r="92" spans="1:11" x14ac:dyDescent="0.55000000000000004">
      <c r="A92" t="s">
        <v>11</v>
      </c>
      <c r="B92" t="s">
        <v>22</v>
      </c>
      <c r="C92" t="s">
        <v>25</v>
      </c>
      <c r="D92" t="s">
        <v>10</v>
      </c>
      <c r="E92" cm="1">
        <f t="array" ref="E92">_xlfn.IFS(A92="Male",0,A92="Female",1)</f>
        <v>0</v>
      </c>
      <c r="F92" cm="1">
        <f t="array" ref="F92">_xlfn.IFS(B92="No",1, B92="Yes",0)</f>
        <v>0</v>
      </c>
      <c r="G92" cm="1">
        <f t="array" ref="G92">_xlfn.IFS(C92="Thur",1,C92="Fri",2,C92="Sat",3,C92="Sun",4)</f>
        <v>2</v>
      </c>
      <c r="H92" cm="1">
        <f t="array" ref="H92">_xlfn.IFS(D92="Lunch",0,D92="Dinner",1)</f>
        <v>1</v>
      </c>
      <c r="I92">
        <v>2</v>
      </c>
      <c r="J92">
        <v>28.97</v>
      </c>
      <c r="K92">
        <v>3</v>
      </c>
    </row>
    <row r="93" spans="1:11" x14ac:dyDescent="0.55000000000000004">
      <c r="A93" t="s">
        <v>11</v>
      </c>
      <c r="B93" t="s">
        <v>8</v>
      </c>
      <c r="C93" t="s">
        <v>25</v>
      </c>
      <c r="D93" t="s">
        <v>10</v>
      </c>
      <c r="E93" cm="1">
        <f t="array" ref="E93">_xlfn.IFS(A93="Male",0,A93="Female",1)</f>
        <v>0</v>
      </c>
      <c r="F93" cm="1">
        <f t="array" ref="F93">_xlfn.IFS(B93="No",1, B93="Yes",0)</f>
        <v>1</v>
      </c>
      <c r="G93" cm="1">
        <f t="array" ref="G93">_xlfn.IFS(C93="Thur",1,C93="Fri",2,C93="Sat",3,C93="Sun",4)</f>
        <v>2</v>
      </c>
      <c r="H93" cm="1">
        <f t="array" ref="H93">_xlfn.IFS(D93="Lunch",0,D93="Dinner",1)</f>
        <v>1</v>
      </c>
      <c r="I93">
        <v>2</v>
      </c>
      <c r="J93">
        <v>22.49</v>
      </c>
      <c r="K93">
        <v>3.5</v>
      </c>
    </row>
    <row r="94" spans="1:11" x14ac:dyDescent="0.55000000000000004">
      <c r="A94" t="s">
        <v>7</v>
      </c>
      <c r="B94" t="s">
        <v>22</v>
      </c>
      <c r="C94" t="s">
        <v>25</v>
      </c>
      <c r="D94" t="s">
        <v>10</v>
      </c>
      <c r="E94" cm="1">
        <f t="array" ref="E94">_xlfn.IFS(A94="Male",0,A94="Female",1)</f>
        <v>1</v>
      </c>
      <c r="F94" cm="1">
        <f t="array" ref="F94">_xlfn.IFS(B94="No",1, B94="Yes",0)</f>
        <v>0</v>
      </c>
      <c r="G94" cm="1">
        <f t="array" ref="G94">_xlfn.IFS(C94="Thur",1,C94="Fri",2,C94="Sat",3,C94="Sun",4)</f>
        <v>2</v>
      </c>
      <c r="H94" cm="1">
        <f t="array" ref="H94">_xlfn.IFS(D94="Lunch",0,D94="Dinner",1)</f>
        <v>1</v>
      </c>
      <c r="I94">
        <v>2</v>
      </c>
      <c r="J94">
        <v>5.75</v>
      </c>
      <c r="K94">
        <v>1</v>
      </c>
    </row>
    <row r="95" spans="1:11" x14ac:dyDescent="0.55000000000000004">
      <c r="A95" t="s">
        <v>7</v>
      </c>
      <c r="B95" t="s">
        <v>22</v>
      </c>
      <c r="C95" t="s">
        <v>25</v>
      </c>
      <c r="D95" t="s">
        <v>10</v>
      </c>
      <c r="E95" cm="1">
        <f t="array" ref="E95">_xlfn.IFS(A95="Male",0,A95="Female",1)</f>
        <v>1</v>
      </c>
      <c r="F95" cm="1">
        <f t="array" ref="F95">_xlfn.IFS(B95="No",1, B95="Yes",0)</f>
        <v>0</v>
      </c>
      <c r="G95" cm="1">
        <f t="array" ref="G95">_xlfn.IFS(C95="Thur",1,C95="Fri",2,C95="Sat",3,C95="Sun",4)</f>
        <v>2</v>
      </c>
      <c r="H95" cm="1">
        <f t="array" ref="H95">_xlfn.IFS(D95="Lunch",0,D95="Dinner",1)</f>
        <v>1</v>
      </c>
      <c r="I95">
        <v>2</v>
      </c>
      <c r="J95">
        <v>16.32</v>
      </c>
      <c r="K95">
        <v>4.3</v>
      </c>
    </row>
    <row r="96" spans="1:11" x14ac:dyDescent="0.55000000000000004">
      <c r="A96" t="s">
        <v>7</v>
      </c>
      <c r="B96" t="s">
        <v>8</v>
      </c>
      <c r="C96" t="s">
        <v>25</v>
      </c>
      <c r="D96" t="s">
        <v>10</v>
      </c>
      <c r="E96" cm="1">
        <f t="array" ref="E96">_xlfn.IFS(A96="Male",0,A96="Female",1)</f>
        <v>1</v>
      </c>
      <c r="F96" cm="1">
        <f t="array" ref="F96">_xlfn.IFS(B96="No",1, B96="Yes",0)</f>
        <v>1</v>
      </c>
      <c r="G96" cm="1">
        <f t="array" ref="G96">_xlfn.IFS(C96="Thur",1,C96="Fri",2,C96="Sat",3,C96="Sun",4)</f>
        <v>2</v>
      </c>
      <c r="H96" cm="1">
        <f t="array" ref="H96">_xlfn.IFS(D96="Lunch",0,D96="Dinner",1)</f>
        <v>1</v>
      </c>
      <c r="I96">
        <v>2</v>
      </c>
      <c r="J96">
        <v>22.75</v>
      </c>
      <c r="K96">
        <v>3.25</v>
      </c>
    </row>
    <row r="97" spans="1:11" x14ac:dyDescent="0.55000000000000004">
      <c r="A97" t="s">
        <v>11</v>
      </c>
      <c r="B97" t="s">
        <v>22</v>
      </c>
      <c r="C97" t="s">
        <v>25</v>
      </c>
      <c r="D97" t="s">
        <v>10</v>
      </c>
      <c r="E97" cm="1">
        <f t="array" ref="E97">_xlfn.IFS(A97="Male",0,A97="Female",1)</f>
        <v>0</v>
      </c>
      <c r="F97" cm="1">
        <f t="array" ref="F97">_xlfn.IFS(B97="No",1, B97="Yes",0)</f>
        <v>0</v>
      </c>
      <c r="G97" cm="1">
        <f t="array" ref="G97">_xlfn.IFS(C97="Thur",1,C97="Fri",2,C97="Sat",3,C97="Sun",4)</f>
        <v>2</v>
      </c>
      <c r="H97" cm="1">
        <f t="array" ref="H97">_xlfn.IFS(D97="Lunch",0,D97="Dinner",1)</f>
        <v>1</v>
      </c>
      <c r="I97">
        <v>4</v>
      </c>
      <c r="J97">
        <v>40.17</v>
      </c>
      <c r="K97">
        <v>4.7300000000000004</v>
      </c>
    </row>
    <row r="98" spans="1:11" x14ac:dyDescent="0.55000000000000004">
      <c r="A98" t="s">
        <v>11</v>
      </c>
      <c r="B98" t="s">
        <v>22</v>
      </c>
      <c r="C98" t="s">
        <v>25</v>
      </c>
      <c r="D98" t="s">
        <v>10</v>
      </c>
      <c r="E98" cm="1">
        <f t="array" ref="E98">_xlfn.IFS(A98="Male",0,A98="Female",1)</f>
        <v>0</v>
      </c>
      <c r="F98" cm="1">
        <f t="array" ref="F98">_xlfn.IFS(B98="No",1, B98="Yes",0)</f>
        <v>0</v>
      </c>
      <c r="G98" cm="1">
        <f t="array" ref="G98">_xlfn.IFS(C98="Thur",1,C98="Fri",2,C98="Sat",3,C98="Sun",4)</f>
        <v>2</v>
      </c>
      <c r="H98" cm="1">
        <f t="array" ref="H98">_xlfn.IFS(D98="Lunch",0,D98="Dinner",1)</f>
        <v>1</v>
      </c>
      <c r="I98">
        <v>2</v>
      </c>
      <c r="J98">
        <v>27.28</v>
      </c>
      <c r="K98">
        <v>4</v>
      </c>
    </row>
    <row r="99" spans="1:11" x14ac:dyDescent="0.55000000000000004">
      <c r="A99" t="s">
        <v>11</v>
      </c>
      <c r="B99" t="s">
        <v>22</v>
      </c>
      <c r="C99" t="s">
        <v>25</v>
      </c>
      <c r="D99" t="s">
        <v>10</v>
      </c>
      <c r="E99" cm="1">
        <f t="array" ref="E99">_xlfn.IFS(A99="Male",0,A99="Female",1)</f>
        <v>0</v>
      </c>
      <c r="F99" cm="1">
        <f t="array" ref="F99">_xlfn.IFS(B99="No",1, B99="Yes",0)</f>
        <v>0</v>
      </c>
      <c r="G99" cm="1">
        <f t="array" ref="G99">_xlfn.IFS(C99="Thur",1,C99="Fri",2,C99="Sat",3,C99="Sun",4)</f>
        <v>2</v>
      </c>
      <c r="H99" cm="1">
        <f t="array" ref="H99">_xlfn.IFS(D99="Lunch",0,D99="Dinner",1)</f>
        <v>1</v>
      </c>
      <c r="I99">
        <v>2</v>
      </c>
      <c r="J99">
        <v>12.03</v>
      </c>
      <c r="K99">
        <v>1.5</v>
      </c>
    </row>
    <row r="100" spans="1:11" x14ac:dyDescent="0.55000000000000004">
      <c r="A100" t="s">
        <v>11</v>
      </c>
      <c r="B100" t="s">
        <v>22</v>
      </c>
      <c r="C100" t="s">
        <v>25</v>
      </c>
      <c r="D100" t="s">
        <v>10</v>
      </c>
      <c r="E100" cm="1">
        <f t="array" ref="E100">_xlfn.IFS(A100="Male",0,A100="Female",1)</f>
        <v>0</v>
      </c>
      <c r="F100" cm="1">
        <f t="array" ref="F100">_xlfn.IFS(B100="No",1, B100="Yes",0)</f>
        <v>0</v>
      </c>
      <c r="G100" cm="1">
        <f t="array" ref="G100">_xlfn.IFS(C100="Thur",1,C100="Fri",2,C100="Sat",3,C100="Sun",4)</f>
        <v>2</v>
      </c>
      <c r="H100" cm="1">
        <f t="array" ref="H100">_xlfn.IFS(D100="Lunch",0,D100="Dinner",1)</f>
        <v>1</v>
      </c>
      <c r="I100">
        <v>2</v>
      </c>
      <c r="J100">
        <v>21.01</v>
      </c>
      <c r="K100">
        <v>3</v>
      </c>
    </row>
    <row r="101" spans="1:11" x14ac:dyDescent="0.55000000000000004">
      <c r="A101" t="s">
        <v>11</v>
      </c>
      <c r="B101" t="s">
        <v>8</v>
      </c>
      <c r="C101" t="s">
        <v>25</v>
      </c>
      <c r="D101" t="s">
        <v>10</v>
      </c>
      <c r="E101" cm="1">
        <f t="array" ref="E101">_xlfn.IFS(A101="Male",0,A101="Female",1)</f>
        <v>0</v>
      </c>
      <c r="F101" cm="1">
        <f t="array" ref="F101">_xlfn.IFS(B101="No",1, B101="Yes",0)</f>
        <v>1</v>
      </c>
      <c r="G101" cm="1">
        <f t="array" ref="G101">_xlfn.IFS(C101="Thur",1,C101="Fri",2,C101="Sat",3,C101="Sun",4)</f>
        <v>2</v>
      </c>
      <c r="H101" cm="1">
        <f t="array" ref="H101">_xlfn.IFS(D101="Lunch",0,D101="Dinner",1)</f>
        <v>1</v>
      </c>
      <c r="I101">
        <v>2</v>
      </c>
      <c r="J101">
        <v>12.46</v>
      </c>
      <c r="K101">
        <v>1.5</v>
      </c>
    </row>
    <row r="102" spans="1:11" x14ac:dyDescent="0.55000000000000004">
      <c r="A102" t="s">
        <v>7</v>
      </c>
      <c r="B102" t="s">
        <v>22</v>
      </c>
      <c r="C102" t="s">
        <v>25</v>
      </c>
      <c r="D102" t="s">
        <v>10</v>
      </c>
      <c r="E102" cm="1">
        <f t="array" ref="E102">_xlfn.IFS(A102="Male",0,A102="Female",1)</f>
        <v>1</v>
      </c>
      <c r="F102" cm="1">
        <f t="array" ref="F102">_xlfn.IFS(B102="No",1, B102="Yes",0)</f>
        <v>0</v>
      </c>
      <c r="G102" cm="1">
        <f t="array" ref="G102">_xlfn.IFS(C102="Thur",1,C102="Fri",2,C102="Sat",3,C102="Sun",4)</f>
        <v>2</v>
      </c>
      <c r="H102" cm="1">
        <f t="array" ref="H102">_xlfn.IFS(D102="Lunch",0,D102="Dinner",1)</f>
        <v>1</v>
      </c>
      <c r="I102">
        <v>2</v>
      </c>
      <c r="J102">
        <v>11.35</v>
      </c>
      <c r="K102">
        <v>2.5</v>
      </c>
    </row>
    <row r="103" spans="1:11" x14ac:dyDescent="0.55000000000000004">
      <c r="A103" t="s">
        <v>7</v>
      </c>
      <c r="B103" t="s">
        <v>22</v>
      </c>
      <c r="C103" t="s">
        <v>25</v>
      </c>
      <c r="D103" t="s">
        <v>10</v>
      </c>
      <c r="E103" cm="1">
        <f t="array" ref="E103">_xlfn.IFS(A103="Male",0,A103="Female",1)</f>
        <v>1</v>
      </c>
      <c r="F103" cm="1">
        <f t="array" ref="F103">_xlfn.IFS(B103="No",1, B103="Yes",0)</f>
        <v>0</v>
      </c>
      <c r="G103" cm="1">
        <f t="array" ref="G103">_xlfn.IFS(C103="Thur",1,C103="Fri",2,C103="Sat",3,C103="Sun",4)</f>
        <v>2</v>
      </c>
      <c r="H103" cm="1">
        <f t="array" ref="H103">_xlfn.IFS(D103="Lunch",0,D103="Dinner",1)</f>
        <v>1</v>
      </c>
      <c r="I103">
        <v>2</v>
      </c>
      <c r="J103">
        <v>15.38</v>
      </c>
      <c r="K103">
        <v>3</v>
      </c>
    </row>
    <row r="104" spans="1:11" x14ac:dyDescent="0.55000000000000004">
      <c r="A104" t="s">
        <v>7</v>
      </c>
      <c r="B104" t="s">
        <v>22</v>
      </c>
      <c r="C104" t="s">
        <v>21</v>
      </c>
      <c r="D104" t="s">
        <v>10</v>
      </c>
      <c r="E104" cm="1">
        <f t="array" ref="E104">_xlfn.IFS(A104="Male",0,A104="Female",1)</f>
        <v>1</v>
      </c>
      <c r="F104" cm="1">
        <f t="array" ref="F104">_xlfn.IFS(B104="No",1, B104="Yes",0)</f>
        <v>0</v>
      </c>
      <c r="G104" cm="1">
        <f t="array" ref="G104">_xlfn.IFS(C104="Thur",1,C104="Fri",2,C104="Sat",3,C104="Sun",4)</f>
        <v>3</v>
      </c>
      <c r="H104" cm="1">
        <f t="array" ref="H104">_xlfn.IFS(D104="Lunch",0,D104="Dinner",1)</f>
        <v>1</v>
      </c>
      <c r="I104">
        <v>3</v>
      </c>
      <c r="J104">
        <v>44.3</v>
      </c>
      <c r="K104">
        <v>2.5</v>
      </c>
    </row>
    <row r="105" spans="1:11" x14ac:dyDescent="0.55000000000000004">
      <c r="A105" t="s">
        <v>7</v>
      </c>
      <c r="B105" t="s">
        <v>22</v>
      </c>
      <c r="C105" t="s">
        <v>21</v>
      </c>
      <c r="D105" t="s">
        <v>10</v>
      </c>
      <c r="E105" cm="1">
        <f t="array" ref="E105">_xlfn.IFS(A105="Male",0,A105="Female",1)</f>
        <v>1</v>
      </c>
      <c r="F105" cm="1">
        <f t="array" ref="F105">_xlfn.IFS(B105="No",1, B105="Yes",0)</f>
        <v>0</v>
      </c>
      <c r="G105" cm="1">
        <f t="array" ref="G105">_xlfn.IFS(C105="Thur",1,C105="Fri",2,C105="Sat",3,C105="Sun",4)</f>
        <v>3</v>
      </c>
      <c r="H105" cm="1">
        <f t="array" ref="H105">_xlfn.IFS(D105="Lunch",0,D105="Dinner",1)</f>
        <v>1</v>
      </c>
      <c r="I105">
        <v>2</v>
      </c>
      <c r="J105">
        <v>22.42</v>
      </c>
      <c r="K105">
        <v>3.48</v>
      </c>
    </row>
    <row r="106" spans="1:11" x14ac:dyDescent="0.55000000000000004">
      <c r="A106" t="s">
        <v>7</v>
      </c>
      <c r="B106" t="s">
        <v>8</v>
      </c>
      <c r="C106" t="s">
        <v>21</v>
      </c>
      <c r="D106" t="s">
        <v>10</v>
      </c>
      <c r="E106" cm="1">
        <f t="array" ref="E106">_xlfn.IFS(A106="Male",0,A106="Female",1)</f>
        <v>1</v>
      </c>
      <c r="F106" cm="1">
        <f t="array" ref="F106">_xlfn.IFS(B106="No",1, B106="Yes",0)</f>
        <v>1</v>
      </c>
      <c r="G106" cm="1">
        <f t="array" ref="G106">_xlfn.IFS(C106="Thur",1,C106="Fri",2,C106="Sat",3,C106="Sun",4)</f>
        <v>3</v>
      </c>
      <c r="H106" cm="1">
        <f t="array" ref="H106">_xlfn.IFS(D106="Lunch",0,D106="Dinner",1)</f>
        <v>1</v>
      </c>
      <c r="I106">
        <v>2</v>
      </c>
      <c r="J106">
        <v>20.92</v>
      </c>
      <c r="K106">
        <v>4.08</v>
      </c>
    </row>
    <row r="107" spans="1:11" x14ac:dyDescent="0.55000000000000004">
      <c r="A107" t="s">
        <v>11</v>
      </c>
      <c r="B107" t="s">
        <v>22</v>
      </c>
      <c r="C107" t="s">
        <v>21</v>
      </c>
      <c r="D107" t="s">
        <v>10</v>
      </c>
      <c r="E107" cm="1">
        <f t="array" ref="E107">_xlfn.IFS(A107="Male",0,A107="Female",1)</f>
        <v>0</v>
      </c>
      <c r="F107" cm="1">
        <f t="array" ref="F107">_xlfn.IFS(B107="No",1, B107="Yes",0)</f>
        <v>0</v>
      </c>
      <c r="G107" cm="1">
        <f t="array" ref="G107">_xlfn.IFS(C107="Thur",1,C107="Fri",2,C107="Sat",3,C107="Sun",4)</f>
        <v>3</v>
      </c>
      <c r="H107" cm="1">
        <f t="array" ref="H107">_xlfn.IFS(D107="Lunch",0,D107="Dinner",1)</f>
        <v>1</v>
      </c>
      <c r="I107">
        <v>2</v>
      </c>
      <c r="J107">
        <v>15.36</v>
      </c>
      <c r="K107">
        <v>1.64</v>
      </c>
    </row>
    <row r="108" spans="1:11" x14ac:dyDescent="0.55000000000000004">
      <c r="A108" t="s">
        <v>11</v>
      </c>
      <c r="B108" t="s">
        <v>22</v>
      </c>
      <c r="C108" t="s">
        <v>21</v>
      </c>
      <c r="D108" t="s">
        <v>10</v>
      </c>
      <c r="E108" cm="1">
        <f t="array" ref="E108">_xlfn.IFS(A108="Male",0,A108="Female",1)</f>
        <v>0</v>
      </c>
      <c r="F108" cm="1">
        <f t="array" ref="F108">_xlfn.IFS(B108="No",1, B108="Yes",0)</f>
        <v>0</v>
      </c>
      <c r="G108" cm="1">
        <f t="array" ref="G108">_xlfn.IFS(C108="Thur",1,C108="Fri",2,C108="Sat",3,C108="Sun",4)</f>
        <v>3</v>
      </c>
      <c r="H108" cm="1">
        <f t="array" ref="H108">_xlfn.IFS(D108="Lunch",0,D108="Dinner",1)</f>
        <v>1</v>
      </c>
      <c r="I108">
        <v>2</v>
      </c>
      <c r="J108">
        <v>20.49</v>
      </c>
      <c r="K108">
        <v>4.0599999999999996</v>
      </c>
    </row>
    <row r="109" spans="1:11" x14ac:dyDescent="0.55000000000000004">
      <c r="A109" t="s">
        <v>11</v>
      </c>
      <c r="B109" t="s">
        <v>22</v>
      </c>
      <c r="C109" t="s">
        <v>21</v>
      </c>
      <c r="D109" t="s">
        <v>10</v>
      </c>
      <c r="E109" cm="1">
        <f t="array" ref="E109">_xlfn.IFS(A109="Male",0,A109="Female",1)</f>
        <v>0</v>
      </c>
      <c r="F109" cm="1">
        <f t="array" ref="F109">_xlfn.IFS(B109="No",1, B109="Yes",0)</f>
        <v>0</v>
      </c>
      <c r="G109" cm="1">
        <f t="array" ref="G109">_xlfn.IFS(C109="Thur",1,C109="Fri",2,C109="Sat",3,C109="Sun",4)</f>
        <v>3</v>
      </c>
      <c r="H109" cm="1">
        <f t="array" ref="H109">_xlfn.IFS(D109="Lunch",0,D109="Dinner",1)</f>
        <v>1</v>
      </c>
      <c r="I109">
        <v>2</v>
      </c>
      <c r="J109">
        <v>25.21</v>
      </c>
      <c r="K109">
        <v>4.29</v>
      </c>
    </row>
    <row r="110" spans="1:11" x14ac:dyDescent="0.55000000000000004">
      <c r="A110" t="s">
        <v>11</v>
      </c>
      <c r="B110" t="s">
        <v>8</v>
      </c>
      <c r="C110" t="s">
        <v>21</v>
      </c>
      <c r="D110" t="s">
        <v>10</v>
      </c>
      <c r="E110" cm="1">
        <f t="array" ref="E110">_xlfn.IFS(A110="Male",0,A110="Female",1)</f>
        <v>0</v>
      </c>
      <c r="F110" cm="1">
        <f t="array" ref="F110">_xlfn.IFS(B110="No",1, B110="Yes",0)</f>
        <v>1</v>
      </c>
      <c r="G110" cm="1">
        <f t="array" ref="G110">_xlfn.IFS(C110="Thur",1,C110="Fri",2,C110="Sat",3,C110="Sun",4)</f>
        <v>3</v>
      </c>
      <c r="H110" cm="1">
        <f t="array" ref="H110">_xlfn.IFS(D110="Lunch",0,D110="Dinner",1)</f>
        <v>1</v>
      </c>
      <c r="I110">
        <v>2</v>
      </c>
      <c r="J110">
        <v>18.239999999999998</v>
      </c>
      <c r="K110">
        <v>3.76</v>
      </c>
    </row>
    <row r="111" spans="1:11" x14ac:dyDescent="0.55000000000000004">
      <c r="A111" t="s">
        <v>7</v>
      </c>
      <c r="B111" t="s">
        <v>22</v>
      </c>
      <c r="C111" t="s">
        <v>21</v>
      </c>
      <c r="D111" t="s">
        <v>10</v>
      </c>
      <c r="E111" cm="1">
        <f t="array" ref="E111">_xlfn.IFS(A111="Male",0,A111="Female",1)</f>
        <v>1</v>
      </c>
      <c r="F111" cm="1">
        <f t="array" ref="F111">_xlfn.IFS(B111="No",1, B111="Yes",0)</f>
        <v>0</v>
      </c>
      <c r="G111" cm="1">
        <f t="array" ref="G111">_xlfn.IFS(C111="Thur",1,C111="Fri",2,C111="Sat",3,C111="Sun",4)</f>
        <v>3</v>
      </c>
      <c r="H111" cm="1">
        <f t="array" ref="H111">_xlfn.IFS(D111="Lunch",0,D111="Dinner",1)</f>
        <v>1</v>
      </c>
      <c r="I111">
        <v>2</v>
      </c>
      <c r="J111">
        <v>14.31</v>
      </c>
      <c r="K111">
        <v>4</v>
      </c>
    </row>
    <row r="112" spans="1:11" x14ac:dyDescent="0.55000000000000004">
      <c r="A112" t="s">
        <v>11</v>
      </c>
      <c r="B112" t="s">
        <v>8</v>
      </c>
      <c r="C112" t="s">
        <v>21</v>
      </c>
      <c r="D112" t="s">
        <v>10</v>
      </c>
      <c r="E112" cm="1">
        <f t="array" ref="E112">_xlfn.IFS(A112="Male",0,A112="Female",1)</f>
        <v>0</v>
      </c>
      <c r="F112" cm="1">
        <f t="array" ref="F112">_xlfn.IFS(B112="No",1, B112="Yes",0)</f>
        <v>1</v>
      </c>
      <c r="G112" cm="1">
        <f t="array" ref="G112">_xlfn.IFS(C112="Thur",1,C112="Fri",2,C112="Sat",3,C112="Sun",4)</f>
        <v>3</v>
      </c>
      <c r="H112" cm="1">
        <f t="array" ref="H112">_xlfn.IFS(D112="Lunch",0,D112="Dinner",1)</f>
        <v>1</v>
      </c>
      <c r="I112">
        <v>2</v>
      </c>
      <c r="J112">
        <v>14</v>
      </c>
      <c r="K112">
        <v>3</v>
      </c>
    </row>
    <row r="113" spans="1:11" x14ac:dyDescent="0.55000000000000004">
      <c r="A113" t="s">
        <v>7</v>
      </c>
      <c r="B113" t="s">
        <v>8</v>
      </c>
      <c r="C113" t="s">
        <v>21</v>
      </c>
      <c r="D113" t="s">
        <v>10</v>
      </c>
      <c r="E113" cm="1">
        <f t="array" ref="E113">_xlfn.IFS(A113="Male",0,A113="Female",1)</f>
        <v>1</v>
      </c>
      <c r="F113" cm="1">
        <f t="array" ref="F113">_xlfn.IFS(B113="No",1, B113="Yes",0)</f>
        <v>1</v>
      </c>
      <c r="G113" cm="1">
        <f t="array" ref="G113">_xlfn.IFS(C113="Thur",1,C113="Fri",2,C113="Sat",3,C113="Sun",4)</f>
        <v>3</v>
      </c>
      <c r="H113" cm="1">
        <f t="array" ref="H113">_xlfn.IFS(D113="Lunch",0,D113="Dinner",1)</f>
        <v>1</v>
      </c>
      <c r="I113">
        <v>1</v>
      </c>
      <c r="J113">
        <v>7.25</v>
      </c>
      <c r="K113">
        <v>1</v>
      </c>
    </row>
    <row r="114" spans="1:11" x14ac:dyDescent="0.55000000000000004">
      <c r="A114" t="s">
        <v>11</v>
      </c>
      <c r="B114" t="s">
        <v>8</v>
      </c>
      <c r="C114" t="s">
        <v>9</v>
      </c>
      <c r="D114" t="s">
        <v>10</v>
      </c>
      <c r="E114" cm="1">
        <f t="array" ref="E114">_xlfn.IFS(A114="Male",0,A114="Female",1)</f>
        <v>0</v>
      </c>
      <c r="F114" cm="1">
        <f t="array" ref="F114">_xlfn.IFS(B114="No",1, B114="Yes",0)</f>
        <v>1</v>
      </c>
      <c r="G114" cm="1">
        <f t="array" ref="G114">_xlfn.IFS(C114="Thur",1,C114="Fri",2,C114="Sat",3,C114="Sun",4)</f>
        <v>4</v>
      </c>
      <c r="H114" cm="1">
        <f t="array" ref="H114">_xlfn.IFS(D114="Lunch",0,D114="Dinner",1)</f>
        <v>1</v>
      </c>
      <c r="I114">
        <v>3</v>
      </c>
      <c r="J114">
        <v>38.07</v>
      </c>
      <c r="K114">
        <v>4</v>
      </c>
    </row>
    <row r="115" spans="1:11" x14ac:dyDescent="0.55000000000000004">
      <c r="A115" t="s">
        <v>11</v>
      </c>
      <c r="B115" t="s">
        <v>8</v>
      </c>
      <c r="C115" t="s">
        <v>9</v>
      </c>
      <c r="D115" t="s">
        <v>10</v>
      </c>
      <c r="E115" cm="1">
        <f t="array" ref="E115">_xlfn.IFS(A115="Male",0,A115="Female",1)</f>
        <v>0</v>
      </c>
      <c r="F115" cm="1">
        <f t="array" ref="F115">_xlfn.IFS(B115="No",1, B115="Yes",0)</f>
        <v>1</v>
      </c>
      <c r="G115" cm="1">
        <f t="array" ref="G115">_xlfn.IFS(C115="Thur",1,C115="Fri",2,C115="Sat",3,C115="Sun",4)</f>
        <v>4</v>
      </c>
      <c r="H115" cm="1">
        <f t="array" ref="H115">_xlfn.IFS(D115="Lunch",0,D115="Dinner",1)</f>
        <v>1</v>
      </c>
      <c r="I115">
        <v>2</v>
      </c>
      <c r="J115">
        <v>23.95</v>
      </c>
      <c r="K115">
        <v>2.5499999999999998</v>
      </c>
    </row>
    <row r="116" spans="1:11" x14ac:dyDescent="0.55000000000000004">
      <c r="A116" t="s">
        <v>7</v>
      </c>
      <c r="B116" t="s">
        <v>8</v>
      </c>
      <c r="C116" t="s">
        <v>9</v>
      </c>
      <c r="D116" t="s">
        <v>10</v>
      </c>
      <c r="E116" cm="1">
        <f t="array" ref="E116">_xlfn.IFS(A116="Male",0,A116="Female",1)</f>
        <v>1</v>
      </c>
      <c r="F116" cm="1">
        <f t="array" ref="F116">_xlfn.IFS(B116="No",1, B116="Yes",0)</f>
        <v>1</v>
      </c>
      <c r="G116" cm="1">
        <f t="array" ref="G116">_xlfn.IFS(C116="Thur",1,C116="Fri",2,C116="Sat",3,C116="Sun",4)</f>
        <v>4</v>
      </c>
      <c r="H116" cm="1">
        <f t="array" ref="H116">_xlfn.IFS(D116="Lunch",0,D116="Dinner",1)</f>
        <v>1</v>
      </c>
      <c r="I116">
        <v>3</v>
      </c>
      <c r="J116">
        <v>25.71</v>
      </c>
      <c r="K116">
        <v>4</v>
      </c>
    </row>
    <row r="117" spans="1:11" x14ac:dyDescent="0.55000000000000004">
      <c r="A117" t="s">
        <v>7</v>
      </c>
      <c r="B117" t="s">
        <v>8</v>
      </c>
      <c r="C117" t="s">
        <v>9</v>
      </c>
      <c r="D117" t="s">
        <v>10</v>
      </c>
      <c r="E117" cm="1">
        <f t="array" ref="E117">_xlfn.IFS(A117="Male",0,A117="Female",1)</f>
        <v>1</v>
      </c>
      <c r="F117" cm="1">
        <f t="array" ref="F117">_xlfn.IFS(B117="No",1, B117="Yes",0)</f>
        <v>1</v>
      </c>
      <c r="G117" cm="1">
        <f t="array" ref="G117">_xlfn.IFS(C117="Thur",1,C117="Fri",2,C117="Sat",3,C117="Sun",4)</f>
        <v>4</v>
      </c>
      <c r="H117" cm="1">
        <f t="array" ref="H117">_xlfn.IFS(D117="Lunch",0,D117="Dinner",1)</f>
        <v>1</v>
      </c>
      <c r="I117">
        <v>2</v>
      </c>
      <c r="J117">
        <v>17.309999999999999</v>
      </c>
      <c r="K117">
        <v>3.5</v>
      </c>
    </row>
    <row r="118" spans="1:11" x14ac:dyDescent="0.55000000000000004">
      <c r="A118" t="s">
        <v>11</v>
      </c>
      <c r="B118" t="s">
        <v>8</v>
      </c>
      <c r="C118" t="s">
        <v>9</v>
      </c>
      <c r="D118" t="s">
        <v>10</v>
      </c>
      <c r="E118" cm="1">
        <f t="array" ref="E118">_xlfn.IFS(A118="Male",0,A118="Female",1)</f>
        <v>0</v>
      </c>
      <c r="F118" cm="1">
        <f t="array" ref="F118">_xlfn.IFS(B118="No",1, B118="Yes",0)</f>
        <v>1</v>
      </c>
      <c r="G118" cm="1">
        <f t="array" ref="G118">_xlfn.IFS(C118="Thur",1,C118="Fri",2,C118="Sat",3,C118="Sun",4)</f>
        <v>4</v>
      </c>
      <c r="H118" cm="1">
        <f t="array" ref="H118">_xlfn.IFS(D118="Lunch",0,D118="Dinner",1)</f>
        <v>1</v>
      </c>
      <c r="I118">
        <v>4</v>
      </c>
      <c r="J118">
        <v>29.93</v>
      </c>
      <c r="K118">
        <v>5.07</v>
      </c>
    </row>
    <row r="119" spans="1:11" x14ac:dyDescent="0.55000000000000004">
      <c r="A119" t="s">
        <v>7</v>
      </c>
      <c r="B119" t="s">
        <v>8</v>
      </c>
      <c r="C119" t="s">
        <v>23</v>
      </c>
      <c r="D119" t="s">
        <v>24</v>
      </c>
      <c r="E119" cm="1">
        <f t="array" ref="E119">_xlfn.IFS(A119="Male",0,A119="Female",1)</f>
        <v>1</v>
      </c>
      <c r="F119" cm="1">
        <f t="array" ref="F119">_xlfn.IFS(B119="No",1, B119="Yes",0)</f>
        <v>1</v>
      </c>
      <c r="G119" cm="1">
        <f t="array" ref="G119">_xlfn.IFS(C119="Thur",1,C119="Fri",2,C119="Sat",3,C119="Sun",4)</f>
        <v>1</v>
      </c>
      <c r="H119" cm="1">
        <f t="array" ref="H119">_xlfn.IFS(D119="Lunch",0,D119="Dinner",1)</f>
        <v>0</v>
      </c>
      <c r="I119">
        <v>2</v>
      </c>
      <c r="J119">
        <v>10.65</v>
      </c>
      <c r="K119">
        <v>1.5</v>
      </c>
    </row>
    <row r="120" spans="1:11" x14ac:dyDescent="0.55000000000000004">
      <c r="A120" t="s">
        <v>7</v>
      </c>
      <c r="B120" t="s">
        <v>8</v>
      </c>
      <c r="C120" t="s">
        <v>23</v>
      </c>
      <c r="D120" t="s">
        <v>24</v>
      </c>
      <c r="E120" cm="1">
        <f t="array" ref="E120">_xlfn.IFS(A120="Male",0,A120="Female",1)</f>
        <v>1</v>
      </c>
      <c r="F120" cm="1">
        <f t="array" ref="F120">_xlfn.IFS(B120="No",1, B120="Yes",0)</f>
        <v>1</v>
      </c>
      <c r="G120" cm="1">
        <f t="array" ref="G120">_xlfn.IFS(C120="Thur",1,C120="Fri",2,C120="Sat",3,C120="Sun",4)</f>
        <v>1</v>
      </c>
      <c r="H120" cm="1">
        <f t="array" ref="H120">_xlfn.IFS(D120="Lunch",0,D120="Dinner",1)</f>
        <v>0</v>
      </c>
      <c r="I120">
        <v>2</v>
      </c>
      <c r="J120">
        <v>12.43</v>
      </c>
      <c r="K120">
        <v>1.8</v>
      </c>
    </row>
    <row r="121" spans="1:11" x14ac:dyDescent="0.55000000000000004">
      <c r="A121" t="s">
        <v>7</v>
      </c>
      <c r="B121" t="s">
        <v>8</v>
      </c>
      <c r="C121" t="s">
        <v>23</v>
      </c>
      <c r="D121" t="s">
        <v>24</v>
      </c>
      <c r="E121" cm="1">
        <f t="array" ref="E121">_xlfn.IFS(A121="Male",0,A121="Female",1)</f>
        <v>1</v>
      </c>
      <c r="F121" cm="1">
        <f t="array" ref="F121">_xlfn.IFS(B121="No",1, B121="Yes",0)</f>
        <v>1</v>
      </c>
      <c r="G121" cm="1">
        <f t="array" ref="G121">_xlfn.IFS(C121="Thur",1,C121="Fri",2,C121="Sat",3,C121="Sun",4)</f>
        <v>1</v>
      </c>
      <c r="H121" cm="1">
        <f t="array" ref="H121">_xlfn.IFS(D121="Lunch",0,D121="Dinner",1)</f>
        <v>0</v>
      </c>
      <c r="I121">
        <v>4</v>
      </c>
      <c r="J121">
        <v>24.08</v>
      </c>
      <c r="K121">
        <v>2.92</v>
      </c>
    </row>
    <row r="122" spans="1:11" x14ac:dyDescent="0.55000000000000004">
      <c r="A122" t="s">
        <v>11</v>
      </c>
      <c r="B122" t="s">
        <v>8</v>
      </c>
      <c r="C122" t="s">
        <v>23</v>
      </c>
      <c r="D122" t="s">
        <v>24</v>
      </c>
      <c r="E122" cm="1">
        <f t="array" ref="E122">_xlfn.IFS(A122="Male",0,A122="Female",1)</f>
        <v>0</v>
      </c>
      <c r="F122" cm="1">
        <f t="array" ref="F122">_xlfn.IFS(B122="No",1, B122="Yes",0)</f>
        <v>1</v>
      </c>
      <c r="G122" cm="1">
        <f t="array" ref="G122">_xlfn.IFS(C122="Thur",1,C122="Fri",2,C122="Sat",3,C122="Sun",4)</f>
        <v>1</v>
      </c>
      <c r="H122" cm="1">
        <f t="array" ref="H122">_xlfn.IFS(D122="Lunch",0,D122="Dinner",1)</f>
        <v>0</v>
      </c>
      <c r="I122">
        <v>2</v>
      </c>
      <c r="J122">
        <v>11.69</v>
      </c>
      <c r="K122">
        <v>2.31</v>
      </c>
    </row>
    <row r="123" spans="1:11" x14ac:dyDescent="0.55000000000000004">
      <c r="A123" t="s">
        <v>7</v>
      </c>
      <c r="B123" t="s">
        <v>8</v>
      </c>
      <c r="C123" t="s">
        <v>23</v>
      </c>
      <c r="D123" t="s">
        <v>24</v>
      </c>
      <c r="E123" cm="1">
        <f t="array" ref="E123">_xlfn.IFS(A123="Male",0,A123="Female",1)</f>
        <v>1</v>
      </c>
      <c r="F123" cm="1">
        <f t="array" ref="F123">_xlfn.IFS(B123="No",1, B123="Yes",0)</f>
        <v>1</v>
      </c>
      <c r="G123" cm="1">
        <f t="array" ref="G123">_xlfn.IFS(C123="Thur",1,C123="Fri",2,C123="Sat",3,C123="Sun",4)</f>
        <v>1</v>
      </c>
      <c r="H123" cm="1">
        <f t="array" ref="H123">_xlfn.IFS(D123="Lunch",0,D123="Dinner",1)</f>
        <v>0</v>
      </c>
      <c r="I123">
        <v>2</v>
      </c>
      <c r="J123">
        <v>13.42</v>
      </c>
      <c r="K123">
        <v>1.68</v>
      </c>
    </row>
    <row r="124" spans="1:11" x14ac:dyDescent="0.55000000000000004">
      <c r="A124" t="s">
        <v>11</v>
      </c>
      <c r="B124" t="s">
        <v>8</v>
      </c>
      <c r="C124" t="s">
        <v>23</v>
      </c>
      <c r="D124" t="s">
        <v>24</v>
      </c>
      <c r="E124" cm="1">
        <f t="array" ref="E124">_xlfn.IFS(A124="Male",0,A124="Female",1)</f>
        <v>0</v>
      </c>
      <c r="F124" cm="1">
        <f t="array" ref="F124">_xlfn.IFS(B124="No",1, B124="Yes",0)</f>
        <v>1</v>
      </c>
      <c r="G124" cm="1">
        <f t="array" ref="G124">_xlfn.IFS(C124="Thur",1,C124="Fri",2,C124="Sat",3,C124="Sun",4)</f>
        <v>1</v>
      </c>
      <c r="H124" cm="1">
        <f t="array" ref="H124">_xlfn.IFS(D124="Lunch",0,D124="Dinner",1)</f>
        <v>0</v>
      </c>
      <c r="I124">
        <v>2</v>
      </c>
      <c r="J124">
        <v>14.26</v>
      </c>
      <c r="K124">
        <v>2.5</v>
      </c>
    </row>
    <row r="125" spans="1:11" x14ac:dyDescent="0.55000000000000004">
      <c r="A125" t="s">
        <v>11</v>
      </c>
      <c r="B125" t="s">
        <v>8</v>
      </c>
      <c r="C125" t="s">
        <v>23</v>
      </c>
      <c r="D125" t="s">
        <v>24</v>
      </c>
      <c r="E125" cm="1">
        <f t="array" ref="E125">_xlfn.IFS(A125="Male",0,A125="Female",1)</f>
        <v>0</v>
      </c>
      <c r="F125" cm="1">
        <f t="array" ref="F125">_xlfn.IFS(B125="No",1, B125="Yes",0)</f>
        <v>1</v>
      </c>
      <c r="G125" cm="1">
        <f t="array" ref="G125">_xlfn.IFS(C125="Thur",1,C125="Fri",2,C125="Sat",3,C125="Sun",4)</f>
        <v>1</v>
      </c>
      <c r="H125" cm="1">
        <f t="array" ref="H125">_xlfn.IFS(D125="Lunch",0,D125="Dinner",1)</f>
        <v>0</v>
      </c>
      <c r="I125">
        <v>2</v>
      </c>
      <c r="J125">
        <v>15.95</v>
      </c>
      <c r="K125">
        <v>2</v>
      </c>
    </row>
    <row r="126" spans="1:11" x14ac:dyDescent="0.55000000000000004">
      <c r="A126" t="s">
        <v>7</v>
      </c>
      <c r="B126" t="s">
        <v>8</v>
      </c>
      <c r="C126" t="s">
        <v>23</v>
      </c>
      <c r="D126" t="s">
        <v>24</v>
      </c>
      <c r="E126" cm="1">
        <f t="array" ref="E126">_xlfn.IFS(A126="Male",0,A126="Female",1)</f>
        <v>1</v>
      </c>
      <c r="F126" cm="1">
        <f t="array" ref="F126">_xlfn.IFS(B126="No",1, B126="Yes",0)</f>
        <v>1</v>
      </c>
      <c r="G126" cm="1">
        <f t="array" ref="G126">_xlfn.IFS(C126="Thur",1,C126="Fri",2,C126="Sat",3,C126="Sun",4)</f>
        <v>1</v>
      </c>
      <c r="H126" cm="1">
        <f t="array" ref="H126">_xlfn.IFS(D126="Lunch",0,D126="Dinner",1)</f>
        <v>0</v>
      </c>
      <c r="I126">
        <v>2</v>
      </c>
      <c r="J126">
        <v>12.48</v>
      </c>
      <c r="K126">
        <v>2.52</v>
      </c>
    </row>
    <row r="127" spans="1:11" x14ac:dyDescent="0.55000000000000004">
      <c r="A127" t="s">
        <v>7</v>
      </c>
      <c r="B127" t="s">
        <v>8</v>
      </c>
      <c r="C127" t="s">
        <v>23</v>
      </c>
      <c r="D127" t="s">
        <v>24</v>
      </c>
      <c r="E127" cm="1">
        <f t="array" ref="E127">_xlfn.IFS(A127="Male",0,A127="Female",1)</f>
        <v>1</v>
      </c>
      <c r="F127" cm="1">
        <f t="array" ref="F127">_xlfn.IFS(B127="No",1, B127="Yes",0)</f>
        <v>1</v>
      </c>
      <c r="G127" cm="1">
        <f t="array" ref="G127">_xlfn.IFS(C127="Thur",1,C127="Fri",2,C127="Sat",3,C127="Sun",4)</f>
        <v>1</v>
      </c>
      <c r="H127" cm="1">
        <f t="array" ref="H127">_xlfn.IFS(D127="Lunch",0,D127="Dinner",1)</f>
        <v>0</v>
      </c>
      <c r="I127">
        <v>6</v>
      </c>
      <c r="J127">
        <v>29.8</v>
      </c>
      <c r="K127">
        <v>4.2</v>
      </c>
    </row>
    <row r="128" spans="1:11" x14ac:dyDescent="0.55000000000000004">
      <c r="A128" t="s">
        <v>11</v>
      </c>
      <c r="B128" t="s">
        <v>8</v>
      </c>
      <c r="C128" t="s">
        <v>23</v>
      </c>
      <c r="D128" t="s">
        <v>24</v>
      </c>
      <c r="E128" cm="1">
        <f t="array" ref="E128">_xlfn.IFS(A128="Male",0,A128="Female",1)</f>
        <v>0</v>
      </c>
      <c r="F128" cm="1">
        <f t="array" ref="F128">_xlfn.IFS(B128="No",1, B128="Yes",0)</f>
        <v>1</v>
      </c>
      <c r="G128" cm="1">
        <f t="array" ref="G128">_xlfn.IFS(C128="Thur",1,C128="Fri",2,C128="Sat",3,C128="Sun",4)</f>
        <v>1</v>
      </c>
      <c r="H128" cm="1">
        <f t="array" ref="H128">_xlfn.IFS(D128="Lunch",0,D128="Dinner",1)</f>
        <v>0</v>
      </c>
      <c r="I128">
        <v>2</v>
      </c>
      <c r="J128">
        <v>8.52</v>
      </c>
      <c r="K128">
        <v>1.48</v>
      </c>
    </row>
    <row r="129" spans="1:11" x14ac:dyDescent="0.55000000000000004">
      <c r="A129" t="s">
        <v>7</v>
      </c>
      <c r="B129" t="s">
        <v>8</v>
      </c>
      <c r="C129" t="s">
        <v>23</v>
      </c>
      <c r="D129" t="s">
        <v>24</v>
      </c>
      <c r="E129" cm="1">
        <f t="array" ref="E129">_xlfn.IFS(A129="Male",0,A129="Female",1)</f>
        <v>1</v>
      </c>
      <c r="F129" cm="1">
        <f t="array" ref="F129">_xlfn.IFS(B129="No",1, B129="Yes",0)</f>
        <v>1</v>
      </c>
      <c r="G129" cm="1">
        <f t="array" ref="G129">_xlfn.IFS(C129="Thur",1,C129="Fri",2,C129="Sat",3,C129="Sun",4)</f>
        <v>1</v>
      </c>
      <c r="H129" cm="1">
        <f t="array" ref="H129">_xlfn.IFS(D129="Lunch",0,D129="Dinner",1)</f>
        <v>0</v>
      </c>
      <c r="I129">
        <v>2</v>
      </c>
      <c r="J129">
        <v>14.52</v>
      </c>
      <c r="K129">
        <v>2</v>
      </c>
    </row>
    <row r="130" spans="1:11" x14ac:dyDescent="0.55000000000000004">
      <c r="A130" t="s">
        <v>7</v>
      </c>
      <c r="B130" t="s">
        <v>8</v>
      </c>
      <c r="C130" t="s">
        <v>23</v>
      </c>
      <c r="D130" t="s">
        <v>24</v>
      </c>
      <c r="E130" cm="1">
        <f t="array" ref="E130">_xlfn.IFS(A130="Male",0,A130="Female",1)</f>
        <v>1</v>
      </c>
      <c r="F130" cm="1">
        <f t="array" ref="F130">_xlfn.IFS(B130="No",1, B130="Yes",0)</f>
        <v>1</v>
      </c>
      <c r="G130" cm="1">
        <f t="array" ref="G130">_xlfn.IFS(C130="Thur",1,C130="Fri",2,C130="Sat",3,C130="Sun",4)</f>
        <v>1</v>
      </c>
      <c r="H130" cm="1">
        <f t="array" ref="H130">_xlfn.IFS(D130="Lunch",0,D130="Dinner",1)</f>
        <v>0</v>
      </c>
      <c r="I130">
        <v>2</v>
      </c>
      <c r="J130">
        <v>11.38</v>
      </c>
      <c r="K130">
        <v>2</v>
      </c>
    </row>
    <row r="131" spans="1:11" x14ac:dyDescent="0.55000000000000004">
      <c r="A131" t="s">
        <v>11</v>
      </c>
      <c r="B131" t="s">
        <v>8</v>
      </c>
      <c r="C131" t="s">
        <v>23</v>
      </c>
      <c r="D131" t="s">
        <v>24</v>
      </c>
      <c r="E131" cm="1">
        <f t="array" ref="E131">_xlfn.IFS(A131="Male",0,A131="Female",1)</f>
        <v>0</v>
      </c>
      <c r="F131" cm="1">
        <f t="array" ref="F131">_xlfn.IFS(B131="No",1, B131="Yes",0)</f>
        <v>1</v>
      </c>
      <c r="G131" cm="1">
        <f t="array" ref="G131">_xlfn.IFS(C131="Thur",1,C131="Fri",2,C131="Sat",3,C131="Sun",4)</f>
        <v>1</v>
      </c>
      <c r="H131" cm="1">
        <f t="array" ref="H131">_xlfn.IFS(D131="Lunch",0,D131="Dinner",1)</f>
        <v>0</v>
      </c>
      <c r="I131">
        <v>3</v>
      </c>
      <c r="J131">
        <v>22.82</v>
      </c>
      <c r="K131">
        <v>2.1800000000000002</v>
      </c>
    </row>
    <row r="132" spans="1:11" x14ac:dyDescent="0.55000000000000004">
      <c r="A132" t="s">
        <v>11</v>
      </c>
      <c r="B132" t="s">
        <v>8</v>
      </c>
      <c r="C132" t="s">
        <v>23</v>
      </c>
      <c r="D132" t="s">
        <v>24</v>
      </c>
      <c r="E132" cm="1">
        <f t="array" ref="E132">_xlfn.IFS(A132="Male",0,A132="Female",1)</f>
        <v>0</v>
      </c>
      <c r="F132" cm="1">
        <f t="array" ref="F132">_xlfn.IFS(B132="No",1, B132="Yes",0)</f>
        <v>1</v>
      </c>
      <c r="G132" cm="1">
        <f t="array" ref="G132">_xlfn.IFS(C132="Thur",1,C132="Fri",2,C132="Sat",3,C132="Sun",4)</f>
        <v>1</v>
      </c>
      <c r="H132" cm="1">
        <f t="array" ref="H132">_xlfn.IFS(D132="Lunch",0,D132="Dinner",1)</f>
        <v>0</v>
      </c>
      <c r="I132">
        <v>2</v>
      </c>
      <c r="J132">
        <v>19.079999999999998</v>
      </c>
      <c r="K132">
        <v>1.5</v>
      </c>
    </row>
    <row r="133" spans="1:11" x14ac:dyDescent="0.55000000000000004">
      <c r="A133" t="s">
        <v>7</v>
      </c>
      <c r="B133" t="s">
        <v>8</v>
      </c>
      <c r="C133" t="s">
        <v>23</v>
      </c>
      <c r="D133" t="s">
        <v>24</v>
      </c>
      <c r="E133" cm="1">
        <f t="array" ref="E133">_xlfn.IFS(A133="Male",0,A133="Female",1)</f>
        <v>1</v>
      </c>
      <c r="F133" cm="1">
        <f t="array" ref="F133">_xlfn.IFS(B133="No",1, B133="Yes",0)</f>
        <v>1</v>
      </c>
      <c r="G133" cm="1">
        <f t="array" ref="G133">_xlfn.IFS(C133="Thur",1,C133="Fri",2,C133="Sat",3,C133="Sun",4)</f>
        <v>1</v>
      </c>
      <c r="H133" cm="1">
        <f t="array" ref="H133">_xlfn.IFS(D133="Lunch",0,D133="Dinner",1)</f>
        <v>0</v>
      </c>
      <c r="I133">
        <v>2</v>
      </c>
      <c r="J133">
        <v>20.27</v>
      </c>
      <c r="K133">
        <v>2.83</v>
      </c>
    </row>
    <row r="134" spans="1:11" x14ac:dyDescent="0.55000000000000004">
      <c r="A134" t="s">
        <v>7</v>
      </c>
      <c r="B134" t="s">
        <v>8</v>
      </c>
      <c r="C134" t="s">
        <v>23</v>
      </c>
      <c r="D134" t="s">
        <v>24</v>
      </c>
      <c r="E134" cm="1">
        <f t="array" ref="E134">_xlfn.IFS(A134="Male",0,A134="Female",1)</f>
        <v>1</v>
      </c>
      <c r="F134" cm="1">
        <f t="array" ref="F134">_xlfn.IFS(B134="No",1, B134="Yes",0)</f>
        <v>1</v>
      </c>
      <c r="G134" cm="1">
        <f t="array" ref="G134">_xlfn.IFS(C134="Thur",1,C134="Fri",2,C134="Sat",3,C134="Sun",4)</f>
        <v>1</v>
      </c>
      <c r="H134" cm="1">
        <f t="array" ref="H134">_xlfn.IFS(D134="Lunch",0,D134="Dinner",1)</f>
        <v>0</v>
      </c>
      <c r="I134">
        <v>2</v>
      </c>
      <c r="J134">
        <v>11.17</v>
      </c>
      <c r="K134">
        <v>1.5</v>
      </c>
    </row>
    <row r="135" spans="1:11" x14ac:dyDescent="0.55000000000000004">
      <c r="A135" t="s">
        <v>7</v>
      </c>
      <c r="B135" t="s">
        <v>8</v>
      </c>
      <c r="C135" t="s">
        <v>23</v>
      </c>
      <c r="D135" t="s">
        <v>24</v>
      </c>
      <c r="E135" cm="1">
        <f t="array" ref="E135">_xlfn.IFS(A135="Male",0,A135="Female",1)</f>
        <v>1</v>
      </c>
      <c r="F135" cm="1">
        <f t="array" ref="F135">_xlfn.IFS(B135="No",1, B135="Yes",0)</f>
        <v>1</v>
      </c>
      <c r="G135" cm="1">
        <f t="array" ref="G135">_xlfn.IFS(C135="Thur",1,C135="Fri",2,C135="Sat",3,C135="Sun",4)</f>
        <v>1</v>
      </c>
      <c r="H135" cm="1">
        <f t="array" ref="H135">_xlfn.IFS(D135="Lunch",0,D135="Dinner",1)</f>
        <v>0</v>
      </c>
      <c r="I135">
        <v>2</v>
      </c>
      <c r="J135">
        <v>12.26</v>
      </c>
      <c r="K135">
        <v>2</v>
      </c>
    </row>
    <row r="136" spans="1:11" x14ac:dyDescent="0.55000000000000004">
      <c r="A136" t="s">
        <v>7</v>
      </c>
      <c r="B136" t="s">
        <v>8</v>
      </c>
      <c r="C136" t="s">
        <v>23</v>
      </c>
      <c r="D136" t="s">
        <v>24</v>
      </c>
      <c r="E136" cm="1">
        <f t="array" ref="E136">_xlfn.IFS(A136="Male",0,A136="Female",1)</f>
        <v>1</v>
      </c>
      <c r="F136" cm="1">
        <f t="array" ref="F136">_xlfn.IFS(B136="No",1, B136="Yes",0)</f>
        <v>1</v>
      </c>
      <c r="G136" cm="1">
        <f t="array" ref="G136">_xlfn.IFS(C136="Thur",1,C136="Fri",2,C136="Sat",3,C136="Sun",4)</f>
        <v>1</v>
      </c>
      <c r="H136" cm="1">
        <f t="array" ref="H136">_xlfn.IFS(D136="Lunch",0,D136="Dinner",1)</f>
        <v>0</v>
      </c>
      <c r="I136">
        <v>2</v>
      </c>
      <c r="J136">
        <v>18.260000000000002</v>
      </c>
      <c r="K136">
        <v>3.25</v>
      </c>
    </row>
    <row r="137" spans="1:11" x14ac:dyDescent="0.55000000000000004">
      <c r="A137" t="s">
        <v>7</v>
      </c>
      <c r="B137" t="s">
        <v>8</v>
      </c>
      <c r="C137" t="s">
        <v>23</v>
      </c>
      <c r="D137" t="s">
        <v>24</v>
      </c>
      <c r="E137" cm="1">
        <f t="array" ref="E137">_xlfn.IFS(A137="Male",0,A137="Female",1)</f>
        <v>1</v>
      </c>
      <c r="F137" cm="1">
        <f t="array" ref="F137">_xlfn.IFS(B137="No",1, B137="Yes",0)</f>
        <v>1</v>
      </c>
      <c r="G137" cm="1">
        <f t="array" ref="G137">_xlfn.IFS(C137="Thur",1,C137="Fri",2,C137="Sat",3,C137="Sun",4)</f>
        <v>1</v>
      </c>
      <c r="H137" cm="1">
        <f t="array" ref="H137">_xlfn.IFS(D137="Lunch",0,D137="Dinner",1)</f>
        <v>0</v>
      </c>
      <c r="I137">
        <v>2</v>
      </c>
      <c r="J137">
        <v>8.51</v>
      </c>
      <c r="K137">
        <v>1.25</v>
      </c>
    </row>
    <row r="138" spans="1:11" x14ac:dyDescent="0.55000000000000004">
      <c r="A138" t="s">
        <v>7</v>
      </c>
      <c r="B138" t="s">
        <v>8</v>
      </c>
      <c r="C138" t="s">
        <v>23</v>
      </c>
      <c r="D138" t="s">
        <v>24</v>
      </c>
      <c r="E138" cm="1">
        <f t="array" ref="E138">_xlfn.IFS(A138="Male",0,A138="Female",1)</f>
        <v>1</v>
      </c>
      <c r="F138" cm="1">
        <f t="array" ref="F138">_xlfn.IFS(B138="No",1, B138="Yes",0)</f>
        <v>1</v>
      </c>
      <c r="G138" cm="1">
        <f t="array" ref="G138">_xlfn.IFS(C138="Thur",1,C138="Fri",2,C138="Sat",3,C138="Sun",4)</f>
        <v>1</v>
      </c>
      <c r="H138" cm="1">
        <f t="array" ref="H138">_xlfn.IFS(D138="Lunch",0,D138="Dinner",1)</f>
        <v>0</v>
      </c>
      <c r="I138">
        <v>2</v>
      </c>
      <c r="J138">
        <v>10.33</v>
      </c>
      <c r="K138">
        <v>2</v>
      </c>
    </row>
    <row r="139" spans="1:11" x14ac:dyDescent="0.55000000000000004">
      <c r="A139" t="s">
        <v>7</v>
      </c>
      <c r="B139" t="s">
        <v>8</v>
      </c>
      <c r="C139" t="s">
        <v>23</v>
      </c>
      <c r="D139" t="s">
        <v>24</v>
      </c>
      <c r="E139" cm="1">
        <f t="array" ref="E139">_xlfn.IFS(A139="Male",0,A139="Female",1)</f>
        <v>1</v>
      </c>
      <c r="F139" cm="1">
        <f t="array" ref="F139">_xlfn.IFS(B139="No",1, B139="Yes",0)</f>
        <v>1</v>
      </c>
      <c r="G139" cm="1">
        <f t="array" ref="G139">_xlfn.IFS(C139="Thur",1,C139="Fri",2,C139="Sat",3,C139="Sun",4)</f>
        <v>1</v>
      </c>
      <c r="H139" cm="1">
        <f t="array" ref="H139">_xlfn.IFS(D139="Lunch",0,D139="Dinner",1)</f>
        <v>0</v>
      </c>
      <c r="I139">
        <v>2</v>
      </c>
      <c r="J139">
        <v>14.15</v>
      </c>
      <c r="K139">
        <v>2</v>
      </c>
    </row>
    <row r="140" spans="1:11" x14ac:dyDescent="0.55000000000000004">
      <c r="A140" t="s">
        <v>11</v>
      </c>
      <c r="B140" t="s">
        <v>22</v>
      </c>
      <c r="C140" t="s">
        <v>23</v>
      </c>
      <c r="D140" t="s">
        <v>24</v>
      </c>
      <c r="E140" cm="1">
        <f t="array" ref="E140">_xlfn.IFS(A140="Male",0,A140="Female",1)</f>
        <v>0</v>
      </c>
      <c r="F140" cm="1">
        <f t="array" ref="F140">_xlfn.IFS(B140="No",1, B140="Yes",0)</f>
        <v>0</v>
      </c>
      <c r="G140" cm="1">
        <f t="array" ref="G140">_xlfn.IFS(C140="Thur",1,C140="Fri",2,C140="Sat",3,C140="Sun",4)</f>
        <v>1</v>
      </c>
      <c r="H140" cm="1">
        <f t="array" ref="H140">_xlfn.IFS(D140="Lunch",0,D140="Dinner",1)</f>
        <v>0</v>
      </c>
      <c r="I140">
        <v>2</v>
      </c>
      <c r="J140">
        <v>16</v>
      </c>
      <c r="K140">
        <v>2</v>
      </c>
    </row>
    <row r="141" spans="1:11" x14ac:dyDescent="0.55000000000000004">
      <c r="A141" t="s">
        <v>7</v>
      </c>
      <c r="B141" t="s">
        <v>8</v>
      </c>
      <c r="C141" t="s">
        <v>23</v>
      </c>
      <c r="D141" t="s">
        <v>24</v>
      </c>
      <c r="E141" cm="1">
        <f t="array" ref="E141">_xlfn.IFS(A141="Male",0,A141="Female",1)</f>
        <v>1</v>
      </c>
      <c r="F141" cm="1">
        <f t="array" ref="F141">_xlfn.IFS(B141="No",1, B141="Yes",0)</f>
        <v>1</v>
      </c>
      <c r="G141" cm="1">
        <f t="array" ref="G141">_xlfn.IFS(C141="Thur",1,C141="Fri",2,C141="Sat",3,C141="Sun",4)</f>
        <v>1</v>
      </c>
      <c r="H141" cm="1">
        <f t="array" ref="H141">_xlfn.IFS(D141="Lunch",0,D141="Dinner",1)</f>
        <v>0</v>
      </c>
      <c r="I141">
        <v>2</v>
      </c>
      <c r="J141">
        <v>13.16</v>
      </c>
      <c r="K141">
        <v>2.75</v>
      </c>
    </row>
    <row r="142" spans="1:11" x14ac:dyDescent="0.55000000000000004">
      <c r="A142" t="s">
        <v>7</v>
      </c>
      <c r="B142" t="s">
        <v>8</v>
      </c>
      <c r="C142" t="s">
        <v>23</v>
      </c>
      <c r="D142" t="s">
        <v>24</v>
      </c>
      <c r="E142" cm="1">
        <f t="array" ref="E142">_xlfn.IFS(A142="Male",0,A142="Female",1)</f>
        <v>1</v>
      </c>
      <c r="F142" cm="1">
        <f t="array" ref="F142">_xlfn.IFS(B142="No",1, B142="Yes",0)</f>
        <v>1</v>
      </c>
      <c r="G142" cm="1">
        <f t="array" ref="G142">_xlfn.IFS(C142="Thur",1,C142="Fri",2,C142="Sat",3,C142="Sun",4)</f>
        <v>1</v>
      </c>
      <c r="H142" cm="1">
        <f t="array" ref="H142">_xlfn.IFS(D142="Lunch",0,D142="Dinner",1)</f>
        <v>0</v>
      </c>
      <c r="I142">
        <v>2</v>
      </c>
      <c r="J142">
        <v>17.47</v>
      </c>
      <c r="K142">
        <v>3.5</v>
      </c>
    </row>
    <row r="143" spans="1:11" x14ac:dyDescent="0.55000000000000004">
      <c r="A143" t="s">
        <v>11</v>
      </c>
      <c r="B143" t="s">
        <v>8</v>
      </c>
      <c r="C143" t="s">
        <v>23</v>
      </c>
      <c r="D143" t="s">
        <v>24</v>
      </c>
      <c r="E143" cm="1">
        <f t="array" ref="E143">_xlfn.IFS(A143="Male",0,A143="Female",1)</f>
        <v>0</v>
      </c>
      <c r="F143" cm="1">
        <f t="array" ref="F143">_xlfn.IFS(B143="No",1, B143="Yes",0)</f>
        <v>1</v>
      </c>
      <c r="G143" cm="1">
        <f t="array" ref="G143">_xlfn.IFS(C143="Thur",1,C143="Fri",2,C143="Sat",3,C143="Sun",4)</f>
        <v>1</v>
      </c>
      <c r="H143" cm="1">
        <f t="array" ref="H143">_xlfn.IFS(D143="Lunch",0,D143="Dinner",1)</f>
        <v>0</v>
      </c>
      <c r="I143">
        <v>6</v>
      </c>
      <c r="J143">
        <v>34.299999999999997</v>
      </c>
      <c r="K143">
        <v>6.7</v>
      </c>
    </row>
    <row r="144" spans="1:11" x14ac:dyDescent="0.55000000000000004">
      <c r="A144" t="s">
        <v>11</v>
      </c>
      <c r="B144" t="s">
        <v>8</v>
      </c>
      <c r="C144" t="s">
        <v>23</v>
      </c>
      <c r="D144" t="s">
        <v>24</v>
      </c>
      <c r="E144" cm="1">
        <f t="array" ref="E144">_xlfn.IFS(A144="Male",0,A144="Female",1)</f>
        <v>0</v>
      </c>
      <c r="F144" cm="1">
        <f t="array" ref="F144">_xlfn.IFS(B144="No",1, B144="Yes",0)</f>
        <v>1</v>
      </c>
      <c r="G144" cm="1">
        <f t="array" ref="G144">_xlfn.IFS(C144="Thur",1,C144="Fri",2,C144="Sat",3,C144="Sun",4)</f>
        <v>1</v>
      </c>
      <c r="H144" cm="1">
        <f t="array" ref="H144">_xlfn.IFS(D144="Lunch",0,D144="Dinner",1)</f>
        <v>0</v>
      </c>
      <c r="I144">
        <v>5</v>
      </c>
      <c r="J144">
        <v>41.19</v>
      </c>
      <c r="K144">
        <v>5</v>
      </c>
    </row>
    <row r="145" spans="1:11" x14ac:dyDescent="0.55000000000000004">
      <c r="A145" t="s">
        <v>7</v>
      </c>
      <c r="B145" t="s">
        <v>8</v>
      </c>
      <c r="C145" t="s">
        <v>23</v>
      </c>
      <c r="D145" t="s">
        <v>24</v>
      </c>
      <c r="E145" cm="1">
        <f t="array" ref="E145">_xlfn.IFS(A145="Male",0,A145="Female",1)</f>
        <v>1</v>
      </c>
      <c r="F145" cm="1">
        <f t="array" ref="F145">_xlfn.IFS(B145="No",1, B145="Yes",0)</f>
        <v>1</v>
      </c>
      <c r="G145" cm="1">
        <f t="array" ref="G145">_xlfn.IFS(C145="Thur",1,C145="Fri",2,C145="Sat",3,C145="Sun",4)</f>
        <v>1</v>
      </c>
      <c r="H145" cm="1">
        <f t="array" ref="H145">_xlfn.IFS(D145="Lunch",0,D145="Dinner",1)</f>
        <v>0</v>
      </c>
      <c r="I145">
        <v>6</v>
      </c>
      <c r="J145">
        <v>27.05</v>
      </c>
      <c r="K145">
        <v>5</v>
      </c>
    </row>
    <row r="146" spans="1:11" x14ac:dyDescent="0.55000000000000004">
      <c r="A146" t="s">
        <v>7</v>
      </c>
      <c r="B146" t="s">
        <v>8</v>
      </c>
      <c r="C146" t="s">
        <v>23</v>
      </c>
      <c r="D146" t="s">
        <v>24</v>
      </c>
      <c r="E146" cm="1">
        <f t="array" ref="E146">_xlfn.IFS(A146="Male",0,A146="Female",1)</f>
        <v>1</v>
      </c>
      <c r="F146" cm="1">
        <f t="array" ref="F146">_xlfn.IFS(B146="No",1, B146="Yes",0)</f>
        <v>1</v>
      </c>
      <c r="G146" cm="1">
        <f t="array" ref="G146">_xlfn.IFS(C146="Thur",1,C146="Fri",2,C146="Sat",3,C146="Sun",4)</f>
        <v>1</v>
      </c>
      <c r="H146" cm="1">
        <f t="array" ref="H146">_xlfn.IFS(D146="Lunch",0,D146="Dinner",1)</f>
        <v>0</v>
      </c>
      <c r="I146">
        <v>2</v>
      </c>
      <c r="J146">
        <v>16.43</v>
      </c>
      <c r="K146">
        <v>2.2999999999999998</v>
      </c>
    </row>
    <row r="147" spans="1:11" x14ac:dyDescent="0.55000000000000004">
      <c r="A147" t="s">
        <v>7</v>
      </c>
      <c r="B147" t="s">
        <v>8</v>
      </c>
      <c r="C147" t="s">
        <v>23</v>
      </c>
      <c r="D147" t="s">
        <v>24</v>
      </c>
      <c r="E147" cm="1">
        <f t="array" ref="E147">_xlfn.IFS(A147="Male",0,A147="Female",1)</f>
        <v>1</v>
      </c>
      <c r="F147" cm="1">
        <f t="array" ref="F147">_xlfn.IFS(B147="No",1, B147="Yes",0)</f>
        <v>1</v>
      </c>
      <c r="G147" cm="1">
        <f t="array" ref="G147">_xlfn.IFS(C147="Thur",1,C147="Fri",2,C147="Sat",3,C147="Sun",4)</f>
        <v>1</v>
      </c>
      <c r="H147" cm="1">
        <f t="array" ref="H147">_xlfn.IFS(D147="Lunch",0,D147="Dinner",1)</f>
        <v>0</v>
      </c>
      <c r="I147">
        <v>2</v>
      </c>
      <c r="J147">
        <v>8.35</v>
      </c>
      <c r="K147">
        <v>1.5</v>
      </c>
    </row>
    <row r="148" spans="1:11" x14ac:dyDescent="0.55000000000000004">
      <c r="A148" t="s">
        <v>7</v>
      </c>
      <c r="B148" t="s">
        <v>8</v>
      </c>
      <c r="C148" t="s">
        <v>23</v>
      </c>
      <c r="D148" t="s">
        <v>24</v>
      </c>
      <c r="E148" cm="1">
        <f t="array" ref="E148">_xlfn.IFS(A148="Male",0,A148="Female",1)</f>
        <v>1</v>
      </c>
      <c r="F148" cm="1">
        <f t="array" ref="F148">_xlfn.IFS(B148="No",1, B148="Yes",0)</f>
        <v>1</v>
      </c>
      <c r="G148" cm="1">
        <f t="array" ref="G148">_xlfn.IFS(C148="Thur",1,C148="Fri",2,C148="Sat",3,C148="Sun",4)</f>
        <v>1</v>
      </c>
      <c r="H148" cm="1">
        <f t="array" ref="H148">_xlfn.IFS(D148="Lunch",0,D148="Dinner",1)</f>
        <v>0</v>
      </c>
      <c r="I148">
        <v>3</v>
      </c>
      <c r="J148">
        <v>18.64</v>
      </c>
      <c r="K148">
        <v>1.36</v>
      </c>
    </row>
    <row r="149" spans="1:11" x14ac:dyDescent="0.55000000000000004">
      <c r="A149" t="s">
        <v>7</v>
      </c>
      <c r="B149" t="s">
        <v>8</v>
      </c>
      <c r="C149" t="s">
        <v>23</v>
      </c>
      <c r="D149" t="s">
        <v>24</v>
      </c>
      <c r="E149" cm="1">
        <f t="array" ref="E149">_xlfn.IFS(A149="Male",0,A149="Female",1)</f>
        <v>1</v>
      </c>
      <c r="F149" cm="1">
        <f t="array" ref="F149">_xlfn.IFS(B149="No",1, B149="Yes",0)</f>
        <v>1</v>
      </c>
      <c r="G149" cm="1">
        <f t="array" ref="G149">_xlfn.IFS(C149="Thur",1,C149="Fri",2,C149="Sat",3,C149="Sun",4)</f>
        <v>1</v>
      </c>
      <c r="H149" cm="1">
        <f t="array" ref="H149">_xlfn.IFS(D149="Lunch",0,D149="Dinner",1)</f>
        <v>0</v>
      </c>
      <c r="I149">
        <v>2</v>
      </c>
      <c r="J149">
        <v>11.87</v>
      </c>
      <c r="K149">
        <v>1.63</v>
      </c>
    </row>
    <row r="150" spans="1:11" x14ac:dyDescent="0.55000000000000004">
      <c r="A150" t="s">
        <v>11</v>
      </c>
      <c r="B150" t="s">
        <v>8</v>
      </c>
      <c r="C150" t="s">
        <v>23</v>
      </c>
      <c r="D150" t="s">
        <v>24</v>
      </c>
      <c r="E150" cm="1">
        <f t="array" ref="E150">_xlfn.IFS(A150="Male",0,A150="Female",1)</f>
        <v>0</v>
      </c>
      <c r="F150" cm="1">
        <f t="array" ref="F150">_xlfn.IFS(B150="No",1, B150="Yes",0)</f>
        <v>1</v>
      </c>
      <c r="G150" cm="1">
        <f t="array" ref="G150">_xlfn.IFS(C150="Thur",1,C150="Fri",2,C150="Sat",3,C150="Sun",4)</f>
        <v>1</v>
      </c>
      <c r="H150" cm="1">
        <f t="array" ref="H150">_xlfn.IFS(D150="Lunch",0,D150="Dinner",1)</f>
        <v>0</v>
      </c>
      <c r="I150">
        <v>2</v>
      </c>
      <c r="J150">
        <v>9.7799999999999994</v>
      </c>
      <c r="K150">
        <v>1.73</v>
      </c>
    </row>
    <row r="151" spans="1:11" x14ac:dyDescent="0.55000000000000004">
      <c r="A151" t="s">
        <v>11</v>
      </c>
      <c r="B151" t="s">
        <v>8</v>
      </c>
      <c r="C151" t="s">
        <v>23</v>
      </c>
      <c r="D151" t="s">
        <v>24</v>
      </c>
      <c r="E151" cm="1">
        <f t="array" ref="E151">_xlfn.IFS(A151="Male",0,A151="Female",1)</f>
        <v>0</v>
      </c>
      <c r="F151" cm="1">
        <f t="array" ref="F151">_xlfn.IFS(B151="No",1, B151="Yes",0)</f>
        <v>1</v>
      </c>
      <c r="G151" cm="1">
        <f t="array" ref="G151">_xlfn.IFS(C151="Thur",1,C151="Fri",2,C151="Sat",3,C151="Sun",4)</f>
        <v>1</v>
      </c>
      <c r="H151" cm="1">
        <f t="array" ref="H151">_xlfn.IFS(D151="Lunch",0,D151="Dinner",1)</f>
        <v>0</v>
      </c>
      <c r="I151">
        <v>2</v>
      </c>
      <c r="J151">
        <v>7.51</v>
      </c>
      <c r="K151">
        <v>2</v>
      </c>
    </row>
    <row r="152" spans="1:11" x14ac:dyDescent="0.55000000000000004">
      <c r="A152" t="s">
        <v>11</v>
      </c>
      <c r="B152" t="s">
        <v>8</v>
      </c>
      <c r="C152" t="s">
        <v>9</v>
      </c>
      <c r="D152" t="s">
        <v>10</v>
      </c>
      <c r="E152" cm="1">
        <f t="array" ref="E152">_xlfn.IFS(A152="Male",0,A152="Female",1)</f>
        <v>0</v>
      </c>
      <c r="F152" cm="1">
        <f t="array" ref="F152">_xlfn.IFS(B152="No",1, B152="Yes",0)</f>
        <v>1</v>
      </c>
      <c r="G152" cm="1">
        <f t="array" ref="G152">_xlfn.IFS(C152="Thur",1,C152="Fri",2,C152="Sat",3,C152="Sun",4)</f>
        <v>4</v>
      </c>
      <c r="H152" cm="1">
        <f t="array" ref="H152">_xlfn.IFS(D152="Lunch",0,D152="Dinner",1)</f>
        <v>1</v>
      </c>
      <c r="I152">
        <v>2</v>
      </c>
      <c r="J152">
        <v>14.07</v>
      </c>
      <c r="K152">
        <v>2.5</v>
      </c>
    </row>
    <row r="153" spans="1:11" x14ac:dyDescent="0.55000000000000004">
      <c r="A153" t="s">
        <v>11</v>
      </c>
      <c r="B153" t="s">
        <v>8</v>
      </c>
      <c r="C153" t="s">
        <v>9</v>
      </c>
      <c r="D153" t="s">
        <v>10</v>
      </c>
      <c r="E153" cm="1">
        <f t="array" ref="E153">_xlfn.IFS(A153="Male",0,A153="Female",1)</f>
        <v>0</v>
      </c>
      <c r="F153" cm="1">
        <f t="array" ref="F153">_xlfn.IFS(B153="No",1, B153="Yes",0)</f>
        <v>1</v>
      </c>
      <c r="G153" cm="1">
        <f t="array" ref="G153">_xlfn.IFS(C153="Thur",1,C153="Fri",2,C153="Sat",3,C153="Sun",4)</f>
        <v>4</v>
      </c>
      <c r="H153" cm="1">
        <f t="array" ref="H153">_xlfn.IFS(D153="Lunch",0,D153="Dinner",1)</f>
        <v>1</v>
      </c>
      <c r="I153">
        <v>2</v>
      </c>
      <c r="J153">
        <v>13.13</v>
      </c>
      <c r="K153">
        <v>2</v>
      </c>
    </row>
    <row r="154" spans="1:11" x14ac:dyDescent="0.55000000000000004">
      <c r="A154" t="s">
        <v>11</v>
      </c>
      <c r="B154" t="s">
        <v>8</v>
      </c>
      <c r="C154" t="s">
        <v>9</v>
      </c>
      <c r="D154" t="s">
        <v>10</v>
      </c>
      <c r="E154" cm="1">
        <f t="array" ref="E154">_xlfn.IFS(A154="Male",0,A154="Female",1)</f>
        <v>0</v>
      </c>
      <c r="F154" cm="1">
        <f t="array" ref="F154">_xlfn.IFS(B154="No",1, B154="Yes",0)</f>
        <v>1</v>
      </c>
      <c r="G154" cm="1">
        <f t="array" ref="G154">_xlfn.IFS(C154="Thur",1,C154="Fri",2,C154="Sat",3,C154="Sun",4)</f>
        <v>4</v>
      </c>
      <c r="H154" cm="1">
        <f t="array" ref="H154">_xlfn.IFS(D154="Lunch",0,D154="Dinner",1)</f>
        <v>1</v>
      </c>
      <c r="I154">
        <v>3</v>
      </c>
      <c r="J154">
        <v>17.260000000000002</v>
      </c>
      <c r="K154">
        <v>2.74</v>
      </c>
    </row>
    <row r="155" spans="1:11" x14ac:dyDescent="0.55000000000000004">
      <c r="A155" t="s">
        <v>11</v>
      </c>
      <c r="B155" t="s">
        <v>8</v>
      </c>
      <c r="C155" t="s">
        <v>9</v>
      </c>
      <c r="D155" t="s">
        <v>10</v>
      </c>
      <c r="E155" cm="1">
        <f t="array" ref="E155">_xlfn.IFS(A155="Male",0,A155="Female",1)</f>
        <v>0</v>
      </c>
      <c r="F155" cm="1">
        <f t="array" ref="F155">_xlfn.IFS(B155="No",1, B155="Yes",0)</f>
        <v>1</v>
      </c>
      <c r="G155" cm="1">
        <f t="array" ref="G155">_xlfn.IFS(C155="Thur",1,C155="Fri",2,C155="Sat",3,C155="Sun",4)</f>
        <v>4</v>
      </c>
      <c r="H155" cm="1">
        <f t="array" ref="H155">_xlfn.IFS(D155="Lunch",0,D155="Dinner",1)</f>
        <v>1</v>
      </c>
      <c r="I155">
        <v>4</v>
      </c>
      <c r="J155">
        <v>24.55</v>
      </c>
      <c r="K155">
        <v>2</v>
      </c>
    </row>
    <row r="156" spans="1:11" x14ac:dyDescent="0.55000000000000004">
      <c r="A156" t="s">
        <v>11</v>
      </c>
      <c r="B156" t="s">
        <v>8</v>
      </c>
      <c r="C156" t="s">
        <v>9</v>
      </c>
      <c r="D156" t="s">
        <v>10</v>
      </c>
      <c r="E156" cm="1">
        <f t="array" ref="E156">_xlfn.IFS(A156="Male",0,A156="Female",1)</f>
        <v>0</v>
      </c>
      <c r="F156" cm="1">
        <f t="array" ref="F156">_xlfn.IFS(B156="No",1, B156="Yes",0)</f>
        <v>1</v>
      </c>
      <c r="G156" cm="1">
        <f t="array" ref="G156">_xlfn.IFS(C156="Thur",1,C156="Fri",2,C156="Sat",3,C156="Sun",4)</f>
        <v>4</v>
      </c>
      <c r="H156" cm="1">
        <f t="array" ref="H156">_xlfn.IFS(D156="Lunch",0,D156="Dinner",1)</f>
        <v>1</v>
      </c>
      <c r="I156">
        <v>4</v>
      </c>
      <c r="J156">
        <v>19.77</v>
      </c>
      <c r="K156">
        <v>2</v>
      </c>
    </row>
    <row r="157" spans="1:11" x14ac:dyDescent="0.55000000000000004">
      <c r="A157" t="s">
        <v>7</v>
      </c>
      <c r="B157" t="s">
        <v>8</v>
      </c>
      <c r="C157" t="s">
        <v>9</v>
      </c>
      <c r="D157" t="s">
        <v>10</v>
      </c>
      <c r="E157" cm="1">
        <f t="array" ref="E157">_xlfn.IFS(A157="Male",0,A157="Female",1)</f>
        <v>1</v>
      </c>
      <c r="F157" cm="1">
        <f t="array" ref="F157">_xlfn.IFS(B157="No",1, B157="Yes",0)</f>
        <v>1</v>
      </c>
      <c r="G157" cm="1">
        <f t="array" ref="G157">_xlfn.IFS(C157="Thur",1,C157="Fri",2,C157="Sat",3,C157="Sun",4)</f>
        <v>4</v>
      </c>
      <c r="H157" cm="1">
        <f t="array" ref="H157">_xlfn.IFS(D157="Lunch",0,D157="Dinner",1)</f>
        <v>1</v>
      </c>
      <c r="I157">
        <v>5</v>
      </c>
      <c r="J157">
        <v>29.85</v>
      </c>
      <c r="K157">
        <v>5.14</v>
      </c>
    </row>
    <row r="158" spans="1:11" x14ac:dyDescent="0.55000000000000004">
      <c r="A158" t="s">
        <v>11</v>
      </c>
      <c r="B158" t="s">
        <v>8</v>
      </c>
      <c r="C158" t="s">
        <v>9</v>
      </c>
      <c r="D158" t="s">
        <v>10</v>
      </c>
      <c r="E158" cm="1">
        <f t="array" ref="E158">_xlfn.IFS(A158="Male",0,A158="Female",1)</f>
        <v>0</v>
      </c>
      <c r="F158" cm="1">
        <f t="array" ref="F158">_xlfn.IFS(B158="No",1, B158="Yes",0)</f>
        <v>1</v>
      </c>
      <c r="G158" cm="1">
        <f t="array" ref="G158">_xlfn.IFS(C158="Thur",1,C158="Fri",2,C158="Sat",3,C158="Sun",4)</f>
        <v>4</v>
      </c>
      <c r="H158" cm="1">
        <f t="array" ref="H158">_xlfn.IFS(D158="Lunch",0,D158="Dinner",1)</f>
        <v>1</v>
      </c>
      <c r="I158">
        <v>6</v>
      </c>
      <c r="J158">
        <v>48.17</v>
      </c>
      <c r="K158">
        <v>5</v>
      </c>
    </row>
    <row r="159" spans="1:11" x14ac:dyDescent="0.55000000000000004">
      <c r="A159" t="s">
        <v>7</v>
      </c>
      <c r="B159" t="s">
        <v>8</v>
      </c>
      <c r="C159" t="s">
        <v>9</v>
      </c>
      <c r="D159" t="s">
        <v>10</v>
      </c>
      <c r="E159" cm="1">
        <f t="array" ref="E159">_xlfn.IFS(A159="Male",0,A159="Female",1)</f>
        <v>1</v>
      </c>
      <c r="F159" cm="1">
        <f t="array" ref="F159">_xlfn.IFS(B159="No",1, B159="Yes",0)</f>
        <v>1</v>
      </c>
      <c r="G159" cm="1">
        <f t="array" ref="G159">_xlfn.IFS(C159="Thur",1,C159="Fri",2,C159="Sat",3,C159="Sun",4)</f>
        <v>4</v>
      </c>
      <c r="H159" cm="1">
        <f t="array" ref="H159">_xlfn.IFS(D159="Lunch",0,D159="Dinner",1)</f>
        <v>1</v>
      </c>
      <c r="I159">
        <v>4</v>
      </c>
      <c r="J159">
        <v>25</v>
      </c>
      <c r="K159">
        <v>3.75</v>
      </c>
    </row>
    <row r="160" spans="1:11" x14ac:dyDescent="0.55000000000000004">
      <c r="A160" t="s">
        <v>7</v>
      </c>
      <c r="B160" t="s">
        <v>8</v>
      </c>
      <c r="C160" t="s">
        <v>9</v>
      </c>
      <c r="D160" t="s">
        <v>10</v>
      </c>
      <c r="E160" cm="1">
        <f t="array" ref="E160">_xlfn.IFS(A160="Male",0,A160="Female",1)</f>
        <v>1</v>
      </c>
      <c r="F160" cm="1">
        <f t="array" ref="F160">_xlfn.IFS(B160="No",1, B160="Yes",0)</f>
        <v>1</v>
      </c>
      <c r="G160" cm="1">
        <f t="array" ref="G160">_xlfn.IFS(C160="Thur",1,C160="Fri",2,C160="Sat",3,C160="Sun",4)</f>
        <v>4</v>
      </c>
      <c r="H160" cm="1">
        <f t="array" ref="H160">_xlfn.IFS(D160="Lunch",0,D160="Dinner",1)</f>
        <v>1</v>
      </c>
      <c r="I160">
        <v>2</v>
      </c>
      <c r="J160">
        <v>13.39</v>
      </c>
      <c r="K160">
        <v>2.61</v>
      </c>
    </row>
    <row r="161" spans="1:11" x14ac:dyDescent="0.55000000000000004">
      <c r="A161" t="s">
        <v>11</v>
      </c>
      <c r="B161" t="s">
        <v>8</v>
      </c>
      <c r="C161" t="s">
        <v>9</v>
      </c>
      <c r="D161" t="s">
        <v>10</v>
      </c>
      <c r="E161" cm="1">
        <f t="array" ref="E161">_xlfn.IFS(A161="Male",0,A161="Female",1)</f>
        <v>0</v>
      </c>
      <c r="F161" cm="1">
        <f t="array" ref="F161">_xlfn.IFS(B161="No",1, B161="Yes",0)</f>
        <v>1</v>
      </c>
      <c r="G161" cm="1">
        <f t="array" ref="G161">_xlfn.IFS(C161="Thur",1,C161="Fri",2,C161="Sat",3,C161="Sun",4)</f>
        <v>4</v>
      </c>
      <c r="H161" cm="1">
        <f t="array" ref="H161">_xlfn.IFS(D161="Lunch",0,D161="Dinner",1)</f>
        <v>1</v>
      </c>
      <c r="I161">
        <v>4</v>
      </c>
      <c r="J161">
        <v>16.489999999999998</v>
      </c>
      <c r="K161">
        <v>2</v>
      </c>
    </row>
    <row r="162" spans="1:11" x14ac:dyDescent="0.55000000000000004">
      <c r="A162" t="s">
        <v>11</v>
      </c>
      <c r="B162" t="s">
        <v>8</v>
      </c>
      <c r="C162" t="s">
        <v>9</v>
      </c>
      <c r="D162" t="s">
        <v>10</v>
      </c>
      <c r="E162" cm="1">
        <f t="array" ref="E162">_xlfn.IFS(A162="Male",0,A162="Female",1)</f>
        <v>0</v>
      </c>
      <c r="F162" cm="1">
        <f t="array" ref="F162">_xlfn.IFS(B162="No",1, B162="Yes",0)</f>
        <v>1</v>
      </c>
      <c r="G162" cm="1">
        <f t="array" ref="G162">_xlfn.IFS(C162="Thur",1,C162="Fri",2,C162="Sat",3,C162="Sun",4)</f>
        <v>4</v>
      </c>
      <c r="H162" cm="1">
        <f t="array" ref="H162">_xlfn.IFS(D162="Lunch",0,D162="Dinner",1)</f>
        <v>1</v>
      </c>
      <c r="I162">
        <v>4</v>
      </c>
      <c r="J162">
        <v>21.5</v>
      </c>
      <c r="K162">
        <v>3.5</v>
      </c>
    </row>
    <row r="163" spans="1:11" x14ac:dyDescent="0.55000000000000004">
      <c r="A163" t="s">
        <v>11</v>
      </c>
      <c r="B163" t="s">
        <v>8</v>
      </c>
      <c r="C163" t="s">
        <v>9</v>
      </c>
      <c r="D163" t="s">
        <v>10</v>
      </c>
      <c r="E163" cm="1">
        <f t="array" ref="E163">_xlfn.IFS(A163="Male",0,A163="Female",1)</f>
        <v>0</v>
      </c>
      <c r="F163" cm="1">
        <f t="array" ref="F163">_xlfn.IFS(B163="No",1, B163="Yes",0)</f>
        <v>1</v>
      </c>
      <c r="G163" cm="1">
        <f t="array" ref="G163">_xlfn.IFS(C163="Thur",1,C163="Fri",2,C163="Sat",3,C163="Sun",4)</f>
        <v>4</v>
      </c>
      <c r="H163" cm="1">
        <f t="array" ref="H163">_xlfn.IFS(D163="Lunch",0,D163="Dinner",1)</f>
        <v>1</v>
      </c>
      <c r="I163">
        <v>2</v>
      </c>
      <c r="J163">
        <v>12.66</v>
      </c>
      <c r="K163">
        <v>2.5</v>
      </c>
    </row>
    <row r="164" spans="1:11" x14ac:dyDescent="0.55000000000000004">
      <c r="A164" t="s">
        <v>7</v>
      </c>
      <c r="B164" t="s">
        <v>8</v>
      </c>
      <c r="C164" t="s">
        <v>9</v>
      </c>
      <c r="D164" t="s">
        <v>10</v>
      </c>
      <c r="E164" cm="1">
        <f t="array" ref="E164">_xlfn.IFS(A164="Male",0,A164="Female",1)</f>
        <v>1</v>
      </c>
      <c r="F164" cm="1">
        <f t="array" ref="F164">_xlfn.IFS(B164="No",1, B164="Yes",0)</f>
        <v>1</v>
      </c>
      <c r="G164" cm="1">
        <f t="array" ref="G164">_xlfn.IFS(C164="Thur",1,C164="Fri",2,C164="Sat",3,C164="Sun",4)</f>
        <v>4</v>
      </c>
      <c r="H164" cm="1">
        <f t="array" ref="H164">_xlfn.IFS(D164="Lunch",0,D164="Dinner",1)</f>
        <v>1</v>
      </c>
      <c r="I164">
        <v>3</v>
      </c>
      <c r="J164">
        <v>16.21</v>
      </c>
      <c r="K164">
        <v>2</v>
      </c>
    </row>
    <row r="165" spans="1:11" x14ac:dyDescent="0.55000000000000004">
      <c r="A165" t="s">
        <v>11</v>
      </c>
      <c r="B165" t="s">
        <v>8</v>
      </c>
      <c r="C165" t="s">
        <v>9</v>
      </c>
      <c r="D165" t="s">
        <v>10</v>
      </c>
      <c r="E165" cm="1">
        <f t="array" ref="E165">_xlfn.IFS(A165="Male",0,A165="Female",1)</f>
        <v>0</v>
      </c>
      <c r="F165" cm="1">
        <f t="array" ref="F165">_xlfn.IFS(B165="No",1, B165="Yes",0)</f>
        <v>1</v>
      </c>
      <c r="G165" cm="1">
        <f t="array" ref="G165">_xlfn.IFS(C165="Thur",1,C165="Fri",2,C165="Sat",3,C165="Sun",4)</f>
        <v>4</v>
      </c>
      <c r="H165" cm="1">
        <f t="array" ref="H165">_xlfn.IFS(D165="Lunch",0,D165="Dinner",1)</f>
        <v>1</v>
      </c>
      <c r="I165">
        <v>2</v>
      </c>
      <c r="J165">
        <v>13.81</v>
      </c>
      <c r="K165">
        <v>2</v>
      </c>
    </row>
    <row r="166" spans="1:11" x14ac:dyDescent="0.55000000000000004">
      <c r="A166" t="s">
        <v>7</v>
      </c>
      <c r="B166" t="s">
        <v>22</v>
      </c>
      <c r="C166" t="s">
        <v>9</v>
      </c>
      <c r="D166" t="s">
        <v>10</v>
      </c>
      <c r="E166" cm="1">
        <f t="array" ref="E166">_xlfn.IFS(A166="Male",0,A166="Female",1)</f>
        <v>1</v>
      </c>
      <c r="F166" cm="1">
        <f t="array" ref="F166">_xlfn.IFS(B166="No",1, B166="Yes",0)</f>
        <v>0</v>
      </c>
      <c r="G166" cm="1">
        <f t="array" ref="G166">_xlfn.IFS(C166="Thur",1,C166="Fri",2,C166="Sat",3,C166="Sun",4)</f>
        <v>4</v>
      </c>
      <c r="H166" cm="1">
        <f t="array" ref="H166">_xlfn.IFS(D166="Lunch",0,D166="Dinner",1)</f>
        <v>1</v>
      </c>
      <c r="I166">
        <v>2</v>
      </c>
      <c r="J166">
        <v>17.510000000000002</v>
      </c>
      <c r="K166">
        <v>3</v>
      </c>
    </row>
    <row r="167" spans="1:11" x14ac:dyDescent="0.55000000000000004">
      <c r="A167" t="s">
        <v>11</v>
      </c>
      <c r="B167" t="s">
        <v>8</v>
      </c>
      <c r="C167" t="s">
        <v>9</v>
      </c>
      <c r="D167" t="s">
        <v>10</v>
      </c>
      <c r="E167" cm="1">
        <f t="array" ref="E167">_xlfn.IFS(A167="Male",0,A167="Female",1)</f>
        <v>0</v>
      </c>
      <c r="F167" cm="1">
        <f t="array" ref="F167">_xlfn.IFS(B167="No",1, B167="Yes",0)</f>
        <v>1</v>
      </c>
      <c r="G167" cm="1">
        <f t="array" ref="G167">_xlfn.IFS(C167="Thur",1,C167="Fri",2,C167="Sat",3,C167="Sun",4)</f>
        <v>4</v>
      </c>
      <c r="H167" cm="1">
        <f t="array" ref="H167">_xlfn.IFS(D167="Lunch",0,D167="Dinner",1)</f>
        <v>1</v>
      </c>
      <c r="I167">
        <v>3</v>
      </c>
      <c r="J167">
        <v>24.52</v>
      </c>
      <c r="K167">
        <v>3.48</v>
      </c>
    </row>
    <row r="168" spans="1:11" x14ac:dyDescent="0.55000000000000004">
      <c r="A168" t="s">
        <v>11</v>
      </c>
      <c r="B168" t="s">
        <v>8</v>
      </c>
      <c r="C168" t="s">
        <v>9</v>
      </c>
      <c r="D168" t="s">
        <v>10</v>
      </c>
      <c r="E168" cm="1">
        <f t="array" ref="E168">_xlfn.IFS(A168="Male",0,A168="Female",1)</f>
        <v>0</v>
      </c>
      <c r="F168" cm="1">
        <f t="array" ref="F168">_xlfn.IFS(B168="No",1, B168="Yes",0)</f>
        <v>1</v>
      </c>
      <c r="G168" cm="1">
        <f t="array" ref="G168">_xlfn.IFS(C168="Thur",1,C168="Fri",2,C168="Sat",3,C168="Sun",4)</f>
        <v>4</v>
      </c>
      <c r="H168" cm="1">
        <f t="array" ref="H168">_xlfn.IFS(D168="Lunch",0,D168="Dinner",1)</f>
        <v>1</v>
      </c>
      <c r="I168">
        <v>2</v>
      </c>
      <c r="J168">
        <v>20.76</v>
      </c>
      <c r="K168">
        <v>2.2400000000000002</v>
      </c>
    </row>
    <row r="169" spans="1:11" x14ac:dyDescent="0.55000000000000004">
      <c r="A169" t="s">
        <v>11</v>
      </c>
      <c r="B169" t="s">
        <v>8</v>
      </c>
      <c r="C169" t="s">
        <v>9</v>
      </c>
      <c r="D169" t="s">
        <v>10</v>
      </c>
      <c r="E169" cm="1">
        <f t="array" ref="E169">_xlfn.IFS(A169="Male",0,A169="Female",1)</f>
        <v>0</v>
      </c>
      <c r="F169" cm="1">
        <f t="array" ref="F169">_xlfn.IFS(B169="No",1, B169="Yes",0)</f>
        <v>1</v>
      </c>
      <c r="G169" cm="1">
        <f t="array" ref="G169">_xlfn.IFS(C169="Thur",1,C169="Fri",2,C169="Sat",3,C169="Sun",4)</f>
        <v>4</v>
      </c>
      <c r="H169" cm="1">
        <f t="array" ref="H169">_xlfn.IFS(D169="Lunch",0,D169="Dinner",1)</f>
        <v>1</v>
      </c>
      <c r="I169">
        <v>4</v>
      </c>
      <c r="J169">
        <v>31.71</v>
      </c>
      <c r="K169">
        <v>4.5</v>
      </c>
    </row>
    <row r="170" spans="1:11" x14ac:dyDescent="0.55000000000000004">
      <c r="A170" t="s">
        <v>7</v>
      </c>
      <c r="B170" t="s">
        <v>22</v>
      </c>
      <c r="C170" t="s">
        <v>21</v>
      </c>
      <c r="D170" t="s">
        <v>10</v>
      </c>
      <c r="E170" cm="1">
        <f t="array" ref="E170">_xlfn.IFS(A170="Male",0,A170="Female",1)</f>
        <v>1</v>
      </c>
      <c r="F170" cm="1">
        <f t="array" ref="F170">_xlfn.IFS(B170="No",1, B170="Yes",0)</f>
        <v>0</v>
      </c>
      <c r="G170" cm="1">
        <f t="array" ref="G170">_xlfn.IFS(C170="Thur",1,C170="Fri",2,C170="Sat",3,C170="Sun",4)</f>
        <v>3</v>
      </c>
      <c r="H170" cm="1">
        <f t="array" ref="H170">_xlfn.IFS(D170="Lunch",0,D170="Dinner",1)</f>
        <v>1</v>
      </c>
      <c r="I170">
        <v>2</v>
      </c>
      <c r="J170">
        <v>10.59</v>
      </c>
      <c r="K170">
        <v>1.61</v>
      </c>
    </row>
    <row r="171" spans="1:11" x14ac:dyDescent="0.55000000000000004">
      <c r="A171" t="s">
        <v>7</v>
      </c>
      <c r="B171" t="s">
        <v>22</v>
      </c>
      <c r="C171" t="s">
        <v>21</v>
      </c>
      <c r="D171" t="s">
        <v>10</v>
      </c>
      <c r="E171" cm="1">
        <f t="array" ref="E171">_xlfn.IFS(A171="Male",0,A171="Female",1)</f>
        <v>1</v>
      </c>
      <c r="F171" cm="1">
        <f t="array" ref="F171">_xlfn.IFS(B171="No",1, B171="Yes",0)</f>
        <v>0</v>
      </c>
      <c r="G171" cm="1">
        <f t="array" ref="G171">_xlfn.IFS(C171="Thur",1,C171="Fri",2,C171="Sat",3,C171="Sun",4)</f>
        <v>3</v>
      </c>
      <c r="H171" cm="1">
        <f t="array" ref="H171">_xlfn.IFS(D171="Lunch",0,D171="Dinner",1)</f>
        <v>1</v>
      </c>
      <c r="I171">
        <v>2</v>
      </c>
      <c r="J171">
        <v>10.63</v>
      </c>
      <c r="K171">
        <v>2</v>
      </c>
    </row>
    <row r="172" spans="1:11" x14ac:dyDescent="0.55000000000000004">
      <c r="A172" t="s">
        <v>11</v>
      </c>
      <c r="B172" t="s">
        <v>22</v>
      </c>
      <c r="C172" t="s">
        <v>21</v>
      </c>
      <c r="D172" t="s">
        <v>10</v>
      </c>
      <c r="E172" cm="1">
        <f t="array" ref="E172">_xlfn.IFS(A172="Male",0,A172="Female",1)</f>
        <v>0</v>
      </c>
      <c r="F172" cm="1">
        <f t="array" ref="F172">_xlfn.IFS(B172="No",1, B172="Yes",0)</f>
        <v>0</v>
      </c>
      <c r="G172" cm="1">
        <f t="array" ref="G172">_xlfn.IFS(C172="Thur",1,C172="Fri",2,C172="Sat",3,C172="Sun",4)</f>
        <v>3</v>
      </c>
      <c r="H172" cm="1">
        <f t="array" ref="H172">_xlfn.IFS(D172="Lunch",0,D172="Dinner",1)</f>
        <v>1</v>
      </c>
      <c r="I172">
        <v>3</v>
      </c>
      <c r="J172">
        <v>50.81</v>
      </c>
      <c r="K172">
        <v>10</v>
      </c>
    </row>
    <row r="173" spans="1:11" x14ac:dyDescent="0.55000000000000004">
      <c r="A173" t="s">
        <v>11</v>
      </c>
      <c r="B173" t="s">
        <v>22</v>
      </c>
      <c r="C173" t="s">
        <v>21</v>
      </c>
      <c r="D173" t="s">
        <v>10</v>
      </c>
      <c r="E173" cm="1">
        <f t="array" ref="E173">_xlfn.IFS(A173="Male",0,A173="Female",1)</f>
        <v>0</v>
      </c>
      <c r="F173" cm="1">
        <f t="array" ref="F173">_xlfn.IFS(B173="No",1, B173="Yes",0)</f>
        <v>0</v>
      </c>
      <c r="G173" cm="1">
        <f t="array" ref="G173">_xlfn.IFS(C173="Thur",1,C173="Fri",2,C173="Sat",3,C173="Sun",4)</f>
        <v>3</v>
      </c>
      <c r="H173" cm="1">
        <f t="array" ref="H173">_xlfn.IFS(D173="Lunch",0,D173="Dinner",1)</f>
        <v>1</v>
      </c>
      <c r="I173">
        <v>2</v>
      </c>
      <c r="J173">
        <v>15.81</v>
      </c>
      <c r="K173">
        <v>3.16</v>
      </c>
    </row>
    <row r="174" spans="1:11" x14ac:dyDescent="0.55000000000000004">
      <c r="A174" t="s">
        <v>11</v>
      </c>
      <c r="B174" t="s">
        <v>22</v>
      </c>
      <c r="C174" t="s">
        <v>9</v>
      </c>
      <c r="D174" t="s">
        <v>10</v>
      </c>
      <c r="E174" cm="1">
        <f t="array" ref="E174">_xlfn.IFS(A174="Male",0,A174="Female",1)</f>
        <v>0</v>
      </c>
      <c r="F174" cm="1">
        <f t="array" ref="F174">_xlfn.IFS(B174="No",1, B174="Yes",0)</f>
        <v>0</v>
      </c>
      <c r="G174" cm="1">
        <f t="array" ref="G174">_xlfn.IFS(C174="Thur",1,C174="Fri",2,C174="Sat",3,C174="Sun",4)</f>
        <v>4</v>
      </c>
      <c r="H174" cm="1">
        <f t="array" ref="H174">_xlfn.IFS(D174="Lunch",0,D174="Dinner",1)</f>
        <v>1</v>
      </c>
      <c r="I174">
        <v>2</v>
      </c>
      <c r="J174">
        <v>7.25</v>
      </c>
      <c r="K174">
        <v>5.15</v>
      </c>
    </row>
    <row r="175" spans="1:11" x14ac:dyDescent="0.55000000000000004">
      <c r="A175" t="s">
        <v>11</v>
      </c>
      <c r="B175" t="s">
        <v>22</v>
      </c>
      <c r="C175" t="s">
        <v>9</v>
      </c>
      <c r="D175" t="s">
        <v>10</v>
      </c>
      <c r="E175" cm="1">
        <f t="array" ref="E175">_xlfn.IFS(A175="Male",0,A175="Female",1)</f>
        <v>0</v>
      </c>
      <c r="F175" cm="1">
        <f t="array" ref="F175">_xlfn.IFS(B175="No",1, B175="Yes",0)</f>
        <v>0</v>
      </c>
      <c r="G175" cm="1">
        <f t="array" ref="G175">_xlfn.IFS(C175="Thur",1,C175="Fri",2,C175="Sat",3,C175="Sun",4)</f>
        <v>4</v>
      </c>
      <c r="H175" cm="1">
        <f t="array" ref="H175">_xlfn.IFS(D175="Lunch",0,D175="Dinner",1)</f>
        <v>1</v>
      </c>
      <c r="I175">
        <v>2</v>
      </c>
      <c r="J175">
        <v>31.85</v>
      </c>
      <c r="K175">
        <v>3.18</v>
      </c>
    </row>
    <row r="176" spans="1:11" x14ac:dyDescent="0.55000000000000004">
      <c r="A176" t="s">
        <v>11</v>
      </c>
      <c r="B176" t="s">
        <v>22</v>
      </c>
      <c r="C176" t="s">
        <v>9</v>
      </c>
      <c r="D176" t="s">
        <v>10</v>
      </c>
      <c r="E176" cm="1">
        <f t="array" ref="E176">_xlfn.IFS(A176="Male",0,A176="Female",1)</f>
        <v>0</v>
      </c>
      <c r="F176" cm="1">
        <f t="array" ref="F176">_xlfn.IFS(B176="No",1, B176="Yes",0)</f>
        <v>0</v>
      </c>
      <c r="G176" cm="1">
        <f t="array" ref="G176">_xlfn.IFS(C176="Thur",1,C176="Fri",2,C176="Sat",3,C176="Sun",4)</f>
        <v>4</v>
      </c>
      <c r="H176" cm="1">
        <f t="array" ref="H176">_xlfn.IFS(D176="Lunch",0,D176="Dinner",1)</f>
        <v>1</v>
      </c>
      <c r="I176">
        <v>2</v>
      </c>
      <c r="J176">
        <v>16.82</v>
      </c>
      <c r="K176">
        <v>4</v>
      </c>
    </row>
    <row r="177" spans="1:11" x14ac:dyDescent="0.55000000000000004">
      <c r="A177" t="s">
        <v>11</v>
      </c>
      <c r="B177" t="s">
        <v>22</v>
      </c>
      <c r="C177" t="s">
        <v>9</v>
      </c>
      <c r="D177" t="s">
        <v>10</v>
      </c>
      <c r="E177" cm="1">
        <f t="array" ref="E177">_xlfn.IFS(A177="Male",0,A177="Female",1)</f>
        <v>0</v>
      </c>
      <c r="F177" cm="1">
        <f t="array" ref="F177">_xlfn.IFS(B177="No",1, B177="Yes",0)</f>
        <v>0</v>
      </c>
      <c r="G177" cm="1">
        <f t="array" ref="G177">_xlfn.IFS(C177="Thur",1,C177="Fri",2,C177="Sat",3,C177="Sun",4)</f>
        <v>4</v>
      </c>
      <c r="H177" cm="1">
        <f t="array" ref="H177">_xlfn.IFS(D177="Lunch",0,D177="Dinner",1)</f>
        <v>1</v>
      </c>
      <c r="I177">
        <v>2</v>
      </c>
      <c r="J177">
        <v>32.9</v>
      </c>
      <c r="K177">
        <v>3.11</v>
      </c>
    </row>
    <row r="178" spans="1:11" x14ac:dyDescent="0.55000000000000004">
      <c r="A178" t="s">
        <v>11</v>
      </c>
      <c r="B178" t="s">
        <v>22</v>
      </c>
      <c r="C178" t="s">
        <v>9</v>
      </c>
      <c r="D178" t="s">
        <v>10</v>
      </c>
      <c r="E178" cm="1">
        <f t="array" ref="E178">_xlfn.IFS(A178="Male",0,A178="Female",1)</f>
        <v>0</v>
      </c>
      <c r="F178" cm="1">
        <f t="array" ref="F178">_xlfn.IFS(B178="No",1, B178="Yes",0)</f>
        <v>0</v>
      </c>
      <c r="G178" cm="1">
        <f t="array" ref="G178">_xlfn.IFS(C178="Thur",1,C178="Fri",2,C178="Sat",3,C178="Sun",4)</f>
        <v>4</v>
      </c>
      <c r="H178" cm="1">
        <f t="array" ref="H178">_xlfn.IFS(D178="Lunch",0,D178="Dinner",1)</f>
        <v>1</v>
      </c>
      <c r="I178">
        <v>2</v>
      </c>
      <c r="J178">
        <v>17.89</v>
      </c>
      <c r="K178">
        <v>2</v>
      </c>
    </row>
    <row r="179" spans="1:11" x14ac:dyDescent="0.55000000000000004">
      <c r="A179" t="s">
        <v>11</v>
      </c>
      <c r="B179" t="s">
        <v>22</v>
      </c>
      <c r="C179" t="s">
        <v>9</v>
      </c>
      <c r="D179" t="s">
        <v>10</v>
      </c>
      <c r="E179" cm="1">
        <f t="array" ref="E179">_xlfn.IFS(A179="Male",0,A179="Female",1)</f>
        <v>0</v>
      </c>
      <c r="F179" cm="1">
        <f t="array" ref="F179">_xlfn.IFS(B179="No",1, B179="Yes",0)</f>
        <v>0</v>
      </c>
      <c r="G179" cm="1">
        <f t="array" ref="G179">_xlfn.IFS(C179="Thur",1,C179="Fri",2,C179="Sat",3,C179="Sun",4)</f>
        <v>4</v>
      </c>
      <c r="H179" cm="1">
        <f t="array" ref="H179">_xlfn.IFS(D179="Lunch",0,D179="Dinner",1)</f>
        <v>1</v>
      </c>
      <c r="I179">
        <v>2</v>
      </c>
      <c r="J179">
        <v>14.48</v>
      </c>
      <c r="K179">
        <v>2</v>
      </c>
    </row>
    <row r="180" spans="1:11" x14ac:dyDescent="0.55000000000000004">
      <c r="A180" t="s">
        <v>7</v>
      </c>
      <c r="B180" t="s">
        <v>22</v>
      </c>
      <c r="C180" t="s">
        <v>9</v>
      </c>
      <c r="D180" t="s">
        <v>10</v>
      </c>
      <c r="E180" cm="1">
        <f t="array" ref="E180">_xlfn.IFS(A180="Male",0,A180="Female",1)</f>
        <v>1</v>
      </c>
      <c r="F180" cm="1">
        <f t="array" ref="F180">_xlfn.IFS(B180="No",1, B180="Yes",0)</f>
        <v>0</v>
      </c>
      <c r="G180" cm="1">
        <f t="array" ref="G180">_xlfn.IFS(C180="Thur",1,C180="Fri",2,C180="Sat",3,C180="Sun",4)</f>
        <v>4</v>
      </c>
      <c r="H180" cm="1">
        <f t="array" ref="H180">_xlfn.IFS(D180="Lunch",0,D180="Dinner",1)</f>
        <v>1</v>
      </c>
      <c r="I180">
        <v>2</v>
      </c>
      <c r="J180">
        <v>9.6</v>
      </c>
      <c r="K180">
        <v>4</v>
      </c>
    </row>
    <row r="181" spans="1:11" x14ac:dyDescent="0.55000000000000004">
      <c r="A181" t="s">
        <v>11</v>
      </c>
      <c r="B181" t="s">
        <v>22</v>
      </c>
      <c r="C181" t="s">
        <v>9</v>
      </c>
      <c r="D181" t="s">
        <v>10</v>
      </c>
      <c r="E181" cm="1">
        <f t="array" ref="E181">_xlfn.IFS(A181="Male",0,A181="Female",1)</f>
        <v>0</v>
      </c>
      <c r="F181" cm="1">
        <f t="array" ref="F181">_xlfn.IFS(B181="No",1, B181="Yes",0)</f>
        <v>0</v>
      </c>
      <c r="G181" cm="1">
        <f t="array" ref="G181">_xlfn.IFS(C181="Thur",1,C181="Fri",2,C181="Sat",3,C181="Sun",4)</f>
        <v>4</v>
      </c>
      <c r="H181" cm="1">
        <f t="array" ref="H181">_xlfn.IFS(D181="Lunch",0,D181="Dinner",1)</f>
        <v>1</v>
      </c>
      <c r="I181">
        <v>2</v>
      </c>
      <c r="J181">
        <v>34.630000000000003</v>
      </c>
      <c r="K181">
        <v>3.55</v>
      </c>
    </row>
    <row r="182" spans="1:11" x14ac:dyDescent="0.55000000000000004">
      <c r="A182" t="s">
        <v>11</v>
      </c>
      <c r="B182" t="s">
        <v>22</v>
      </c>
      <c r="C182" t="s">
        <v>9</v>
      </c>
      <c r="D182" t="s">
        <v>10</v>
      </c>
      <c r="E182" cm="1">
        <f t="array" ref="E182">_xlfn.IFS(A182="Male",0,A182="Female",1)</f>
        <v>0</v>
      </c>
      <c r="F182" cm="1">
        <f t="array" ref="F182">_xlfn.IFS(B182="No",1, B182="Yes",0)</f>
        <v>0</v>
      </c>
      <c r="G182" cm="1">
        <f t="array" ref="G182">_xlfn.IFS(C182="Thur",1,C182="Fri",2,C182="Sat",3,C182="Sun",4)</f>
        <v>4</v>
      </c>
      <c r="H182" cm="1">
        <f t="array" ref="H182">_xlfn.IFS(D182="Lunch",0,D182="Dinner",1)</f>
        <v>1</v>
      </c>
      <c r="I182">
        <v>4</v>
      </c>
      <c r="J182">
        <v>34.65</v>
      </c>
      <c r="K182">
        <v>3.68</v>
      </c>
    </row>
    <row r="183" spans="1:11" x14ac:dyDescent="0.55000000000000004">
      <c r="A183" t="s">
        <v>11</v>
      </c>
      <c r="B183" t="s">
        <v>22</v>
      </c>
      <c r="C183" t="s">
        <v>9</v>
      </c>
      <c r="D183" t="s">
        <v>10</v>
      </c>
      <c r="E183" cm="1">
        <f t="array" ref="E183">_xlfn.IFS(A183="Male",0,A183="Female",1)</f>
        <v>0</v>
      </c>
      <c r="F183" cm="1">
        <f t="array" ref="F183">_xlfn.IFS(B183="No",1, B183="Yes",0)</f>
        <v>0</v>
      </c>
      <c r="G183" cm="1">
        <f t="array" ref="G183">_xlfn.IFS(C183="Thur",1,C183="Fri",2,C183="Sat",3,C183="Sun",4)</f>
        <v>4</v>
      </c>
      <c r="H183" cm="1">
        <f t="array" ref="H183">_xlfn.IFS(D183="Lunch",0,D183="Dinner",1)</f>
        <v>1</v>
      </c>
      <c r="I183">
        <v>2</v>
      </c>
      <c r="J183">
        <v>23.33</v>
      </c>
      <c r="K183">
        <v>5.65</v>
      </c>
    </row>
    <row r="184" spans="1:11" x14ac:dyDescent="0.55000000000000004">
      <c r="A184" t="s">
        <v>11</v>
      </c>
      <c r="B184" t="s">
        <v>22</v>
      </c>
      <c r="C184" t="s">
        <v>9</v>
      </c>
      <c r="D184" t="s">
        <v>10</v>
      </c>
      <c r="E184" cm="1">
        <f t="array" ref="E184">_xlfn.IFS(A184="Male",0,A184="Female",1)</f>
        <v>0</v>
      </c>
      <c r="F184" cm="1">
        <f t="array" ref="F184">_xlfn.IFS(B184="No",1, B184="Yes",0)</f>
        <v>0</v>
      </c>
      <c r="G184" cm="1">
        <f t="array" ref="G184">_xlfn.IFS(C184="Thur",1,C184="Fri",2,C184="Sat",3,C184="Sun",4)</f>
        <v>4</v>
      </c>
      <c r="H184" cm="1">
        <f t="array" ref="H184">_xlfn.IFS(D184="Lunch",0,D184="Dinner",1)</f>
        <v>1</v>
      </c>
      <c r="I184">
        <v>3</v>
      </c>
      <c r="J184">
        <v>45.35</v>
      </c>
      <c r="K184">
        <v>3.5</v>
      </c>
    </row>
    <row r="185" spans="1:11" x14ac:dyDescent="0.55000000000000004">
      <c r="A185" t="s">
        <v>11</v>
      </c>
      <c r="B185" t="s">
        <v>22</v>
      </c>
      <c r="C185" t="s">
        <v>9</v>
      </c>
      <c r="D185" t="s">
        <v>10</v>
      </c>
      <c r="E185" cm="1">
        <f t="array" ref="E185">_xlfn.IFS(A185="Male",0,A185="Female",1)</f>
        <v>0</v>
      </c>
      <c r="F185" cm="1">
        <f t="array" ref="F185">_xlfn.IFS(B185="No",1, B185="Yes",0)</f>
        <v>0</v>
      </c>
      <c r="G185" cm="1">
        <f t="array" ref="G185">_xlfn.IFS(C185="Thur",1,C185="Fri",2,C185="Sat",3,C185="Sun",4)</f>
        <v>4</v>
      </c>
      <c r="H185" cm="1">
        <f t="array" ref="H185">_xlfn.IFS(D185="Lunch",0,D185="Dinner",1)</f>
        <v>1</v>
      </c>
      <c r="I185">
        <v>4</v>
      </c>
      <c r="J185">
        <v>23.17</v>
      </c>
      <c r="K185">
        <v>6.5</v>
      </c>
    </row>
    <row r="186" spans="1:11" x14ac:dyDescent="0.55000000000000004">
      <c r="A186" t="s">
        <v>11</v>
      </c>
      <c r="B186" t="s">
        <v>22</v>
      </c>
      <c r="C186" t="s">
        <v>9</v>
      </c>
      <c r="D186" t="s">
        <v>10</v>
      </c>
      <c r="E186" cm="1">
        <f t="array" ref="E186">_xlfn.IFS(A186="Male",0,A186="Female",1)</f>
        <v>0</v>
      </c>
      <c r="F186" cm="1">
        <f t="array" ref="F186">_xlfn.IFS(B186="No",1, B186="Yes",0)</f>
        <v>0</v>
      </c>
      <c r="G186" cm="1">
        <f t="array" ref="G186">_xlfn.IFS(C186="Thur",1,C186="Fri",2,C186="Sat",3,C186="Sun",4)</f>
        <v>4</v>
      </c>
      <c r="H186" cm="1">
        <f t="array" ref="H186">_xlfn.IFS(D186="Lunch",0,D186="Dinner",1)</f>
        <v>1</v>
      </c>
      <c r="I186">
        <v>2</v>
      </c>
      <c r="J186">
        <v>40.549999999999997</v>
      </c>
      <c r="K186">
        <v>3</v>
      </c>
    </row>
    <row r="187" spans="1:11" x14ac:dyDescent="0.55000000000000004">
      <c r="A187" t="s">
        <v>11</v>
      </c>
      <c r="B187" t="s">
        <v>8</v>
      </c>
      <c r="C187" t="s">
        <v>9</v>
      </c>
      <c r="D187" t="s">
        <v>10</v>
      </c>
      <c r="E187" cm="1">
        <f t="array" ref="E187">_xlfn.IFS(A187="Male",0,A187="Female",1)</f>
        <v>0</v>
      </c>
      <c r="F187" cm="1">
        <f t="array" ref="F187">_xlfn.IFS(B187="No",1, B187="Yes",0)</f>
        <v>1</v>
      </c>
      <c r="G187" cm="1">
        <f t="array" ref="G187">_xlfn.IFS(C187="Thur",1,C187="Fri",2,C187="Sat",3,C187="Sun",4)</f>
        <v>4</v>
      </c>
      <c r="H187" cm="1">
        <f t="array" ref="H187">_xlfn.IFS(D187="Lunch",0,D187="Dinner",1)</f>
        <v>1</v>
      </c>
      <c r="I187">
        <v>5</v>
      </c>
      <c r="J187">
        <v>20.69</v>
      </c>
      <c r="K187">
        <v>5</v>
      </c>
    </row>
    <row r="188" spans="1:11" x14ac:dyDescent="0.55000000000000004">
      <c r="A188" t="s">
        <v>7</v>
      </c>
      <c r="B188" t="s">
        <v>22</v>
      </c>
      <c r="C188" t="s">
        <v>9</v>
      </c>
      <c r="D188" t="s">
        <v>10</v>
      </c>
      <c r="E188" cm="1">
        <f t="array" ref="E188">_xlfn.IFS(A188="Male",0,A188="Female",1)</f>
        <v>1</v>
      </c>
      <c r="F188" cm="1">
        <f t="array" ref="F188">_xlfn.IFS(B188="No",1, B188="Yes",0)</f>
        <v>0</v>
      </c>
      <c r="G188" cm="1">
        <f t="array" ref="G188">_xlfn.IFS(C188="Thur",1,C188="Fri",2,C188="Sat",3,C188="Sun",4)</f>
        <v>4</v>
      </c>
      <c r="H188" cm="1">
        <f t="array" ref="H188">_xlfn.IFS(D188="Lunch",0,D188="Dinner",1)</f>
        <v>1</v>
      </c>
      <c r="I188">
        <v>3</v>
      </c>
      <c r="J188">
        <v>20.9</v>
      </c>
      <c r="K188">
        <v>3.5</v>
      </c>
    </row>
    <row r="189" spans="1:11" x14ac:dyDescent="0.55000000000000004">
      <c r="A189" t="s">
        <v>11</v>
      </c>
      <c r="B189" t="s">
        <v>22</v>
      </c>
      <c r="C189" t="s">
        <v>9</v>
      </c>
      <c r="D189" t="s">
        <v>10</v>
      </c>
      <c r="E189" cm="1">
        <f t="array" ref="E189">_xlfn.IFS(A189="Male",0,A189="Female",1)</f>
        <v>0</v>
      </c>
      <c r="F189" cm="1">
        <f t="array" ref="F189">_xlfn.IFS(B189="No",1, B189="Yes",0)</f>
        <v>0</v>
      </c>
      <c r="G189" cm="1">
        <f t="array" ref="G189">_xlfn.IFS(C189="Thur",1,C189="Fri",2,C189="Sat",3,C189="Sun",4)</f>
        <v>4</v>
      </c>
      <c r="H189" cm="1">
        <f t="array" ref="H189">_xlfn.IFS(D189="Lunch",0,D189="Dinner",1)</f>
        <v>1</v>
      </c>
      <c r="I189">
        <v>5</v>
      </c>
      <c r="J189">
        <v>30.46</v>
      </c>
      <c r="K189">
        <v>2</v>
      </c>
    </row>
    <row r="190" spans="1:11" x14ac:dyDescent="0.55000000000000004">
      <c r="A190" t="s">
        <v>7</v>
      </c>
      <c r="B190" t="s">
        <v>22</v>
      </c>
      <c r="C190" t="s">
        <v>9</v>
      </c>
      <c r="D190" t="s">
        <v>10</v>
      </c>
      <c r="E190" cm="1">
        <f t="array" ref="E190">_xlfn.IFS(A190="Male",0,A190="Female",1)</f>
        <v>1</v>
      </c>
      <c r="F190" cm="1">
        <f t="array" ref="F190">_xlfn.IFS(B190="No",1, B190="Yes",0)</f>
        <v>0</v>
      </c>
      <c r="G190" cm="1">
        <f t="array" ref="G190">_xlfn.IFS(C190="Thur",1,C190="Fri",2,C190="Sat",3,C190="Sun",4)</f>
        <v>4</v>
      </c>
      <c r="H190" cm="1">
        <f t="array" ref="H190">_xlfn.IFS(D190="Lunch",0,D190="Dinner",1)</f>
        <v>1</v>
      </c>
      <c r="I190">
        <v>3</v>
      </c>
      <c r="J190">
        <v>18.149999999999999</v>
      </c>
      <c r="K190">
        <v>3.5</v>
      </c>
    </row>
    <row r="191" spans="1:11" x14ac:dyDescent="0.55000000000000004">
      <c r="A191" t="s">
        <v>11</v>
      </c>
      <c r="B191" t="s">
        <v>22</v>
      </c>
      <c r="C191" t="s">
        <v>9</v>
      </c>
      <c r="D191" t="s">
        <v>10</v>
      </c>
      <c r="E191" cm="1">
        <f t="array" ref="E191">_xlfn.IFS(A191="Male",0,A191="Female",1)</f>
        <v>0</v>
      </c>
      <c r="F191" cm="1">
        <f t="array" ref="F191">_xlfn.IFS(B191="No",1, B191="Yes",0)</f>
        <v>0</v>
      </c>
      <c r="G191" cm="1">
        <f t="array" ref="G191">_xlfn.IFS(C191="Thur",1,C191="Fri",2,C191="Sat",3,C191="Sun",4)</f>
        <v>4</v>
      </c>
      <c r="H191" cm="1">
        <f t="array" ref="H191">_xlfn.IFS(D191="Lunch",0,D191="Dinner",1)</f>
        <v>1</v>
      </c>
      <c r="I191">
        <v>3</v>
      </c>
      <c r="J191">
        <v>23.1</v>
      </c>
      <c r="K191">
        <v>4</v>
      </c>
    </row>
    <row r="192" spans="1:11" x14ac:dyDescent="0.55000000000000004">
      <c r="A192" t="s">
        <v>11</v>
      </c>
      <c r="B192" t="s">
        <v>22</v>
      </c>
      <c r="C192" t="s">
        <v>9</v>
      </c>
      <c r="D192" t="s">
        <v>10</v>
      </c>
      <c r="E192" cm="1">
        <f t="array" ref="E192">_xlfn.IFS(A192="Male",0,A192="Female",1)</f>
        <v>0</v>
      </c>
      <c r="F192" cm="1">
        <f t="array" ref="F192">_xlfn.IFS(B192="No",1, B192="Yes",0)</f>
        <v>0</v>
      </c>
      <c r="G192" cm="1">
        <f t="array" ref="G192">_xlfn.IFS(C192="Thur",1,C192="Fri",2,C192="Sat",3,C192="Sun",4)</f>
        <v>4</v>
      </c>
      <c r="H192" cm="1">
        <f t="array" ref="H192">_xlfn.IFS(D192="Lunch",0,D192="Dinner",1)</f>
        <v>1</v>
      </c>
      <c r="I192">
        <v>2</v>
      </c>
      <c r="J192">
        <v>15.69</v>
      </c>
      <c r="K192">
        <v>1.5</v>
      </c>
    </row>
    <row r="193" spans="1:11" x14ac:dyDescent="0.55000000000000004">
      <c r="A193" t="s">
        <v>7</v>
      </c>
      <c r="B193" t="s">
        <v>22</v>
      </c>
      <c r="C193" t="s">
        <v>23</v>
      </c>
      <c r="D193" t="s">
        <v>24</v>
      </c>
      <c r="E193" cm="1">
        <f t="array" ref="E193">_xlfn.IFS(A193="Male",0,A193="Female",1)</f>
        <v>1</v>
      </c>
      <c r="F193" cm="1">
        <f t="array" ref="F193">_xlfn.IFS(B193="No",1, B193="Yes",0)</f>
        <v>0</v>
      </c>
      <c r="G193" cm="1">
        <f t="array" ref="G193">_xlfn.IFS(C193="Thur",1,C193="Fri",2,C193="Sat",3,C193="Sun",4)</f>
        <v>1</v>
      </c>
      <c r="H193" cm="1">
        <f t="array" ref="H193">_xlfn.IFS(D193="Lunch",0,D193="Dinner",1)</f>
        <v>0</v>
      </c>
      <c r="I193">
        <v>2</v>
      </c>
      <c r="J193">
        <v>19.809999999999999</v>
      </c>
      <c r="K193">
        <v>4.1900000000000004</v>
      </c>
    </row>
    <row r="194" spans="1:11" x14ac:dyDescent="0.55000000000000004">
      <c r="A194" t="s">
        <v>11</v>
      </c>
      <c r="B194" t="s">
        <v>22</v>
      </c>
      <c r="C194" t="s">
        <v>23</v>
      </c>
      <c r="D194" t="s">
        <v>24</v>
      </c>
      <c r="E194" cm="1">
        <f t="array" ref="E194">_xlfn.IFS(A194="Male",0,A194="Female",1)</f>
        <v>0</v>
      </c>
      <c r="F194" cm="1">
        <f t="array" ref="F194">_xlfn.IFS(B194="No",1, B194="Yes",0)</f>
        <v>0</v>
      </c>
      <c r="G194" cm="1">
        <f t="array" ref="G194">_xlfn.IFS(C194="Thur",1,C194="Fri",2,C194="Sat",3,C194="Sun",4)</f>
        <v>1</v>
      </c>
      <c r="H194" cm="1">
        <f t="array" ref="H194">_xlfn.IFS(D194="Lunch",0,D194="Dinner",1)</f>
        <v>0</v>
      </c>
      <c r="I194">
        <v>2</v>
      </c>
      <c r="J194">
        <v>28.44</v>
      </c>
      <c r="K194">
        <v>2.56</v>
      </c>
    </row>
    <row r="195" spans="1:11" x14ac:dyDescent="0.55000000000000004">
      <c r="A195" t="s">
        <v>11</v>
      </c>
      <c r="B195" t="s">
        <v>22</v>
      </c>
      <c r="C195" t="s">
        <v>23</v>
      </c>
      <c r="D195" t="s">
        <v>24</v>
      </c>
      <c r="E195" cm="1">
        <f t="array" ref="E195">_xlfn.IFS(A195="Male",0,A195="Female",1)</f>
        <v>0</v>
      </c>
      <c r="F195" cm="1">
        <f t="array" ref="F195">_xlfn.IFS(B195="No",1, B195="Yes",0)</f>
        <v>0</v>
      </c>
      <c r="G195" cm="1">
        <f t="array" ref="G195">_xlfn.IFS(C195="Thur",1,C195="Fri",2,C195="Sat",3,C195="Sun",4)</f>
        <v>1</v>
      </c>
      <c r="H195" cm="1">
        <f t="array" ref="H195">_xlfn.IFS(D195="Lunch",0,D195="Dinner",1)</f>
        <v>0</v>
      </c>
      <c r="I195">
        <v>2</v>
      </c>
      <c r="J195">
        <v>15.48</v>
      </c>
      <c r="K195">
        <v>2.02</v>
      </c>
    </row>
    <row r="196" spans="1:11" x14ac:dyDescent="0.55000000000000004">
      <c r="A196" t="s">
        <v>11</v>
      </c>
      <c r="B196" t="s">
        <v>22</v>
      </c>
      <c r="C196" t="s">
        <v>23</v>
      </c>
      <c r="D196" t="s">
        <v>24</v>
      </c>
      <c r="E196" cm="1">
        <f t="array" ref="E196">_xlfn.IFS(A196="Male",0,A196="Female",1)</f>
        <v>0</v>
      </c>
      <c r="F196" cm="1">
        <f t="array" ref="F196">_xlfn.IFS(B196="No",1, B196="Yes",0)</f>
        <v>0</v>
      </c>
      <c r="G196" cm="1">
        <f t="array" ref="G196">_xlfn.IFS(C196="Thur",1,C196="Fri",2,C196="Sat",3,C196="Sun",4)</f>
        <v>1</v>
      </c>
      <c r="H196" cm="1">
        <f t="array" ref="H196">_xlfn.IFS(D196="Lunch",0,D196="Dinner",1)</f>
        <v>0</v>
      </c>
      <c r="I196">
        <v>2</v>
      </c>
      <c r="J196">
        <v>16.579999999999998</v>
      </c>
      <c r="K196">
        <v>4</v>
      </c>
    </row>
    <row r="197" spans="1:11" x14ac:dyDescent="0.55000000000000004">
      <c r="A197" t="s">
        <v>11</v>
      </c>
      <c r="B197" t="s">
        <v>8</v>
      </c>
      <c r="C197" t="s">
        <v>23</v>
      </c>
      <c r="D197" t="s">
        <v>24</v>
      </c>
      <c r="E197" cm="1">
        <f t="array" ref="E197">_xlfn.IFS(A197="Male",0,A197="Female",1)</f>
        <v>0</v>
      </c>
      <c r="F197" cm="1">
        <f t="array" ref="F197">_xlfn.IFS(B197="No",1, B197="Yes",0)</f>
        <v>1</v>
      </c>
      <c r="G197" cm="1">
        <f t="array" ref="G197">_xlfn.IFS(C197="Thur",1,C197="Fri",2,C197="Sat",3,C197="Sun",4)</f>
        <v>1</v>
      </c>
      <c r="H197" cm="1">
        <f t="array" ref="H197">_xlfn.IFS(D197="Lunch",0,D197="Dinner",1)</f>
        <v>0</v>
      </c>
      <c r="I197">
        <v>2</v>
      </c>
      <c r="J197">
        <v>7.56</v>
      </c>
      <c r="K197">
        <v>1.44</v>
      </c>
    </row>
    <row r="198" spans="1:11" x14ac:dyDescent="0.55000000000000004">
      <c r="A198" t="s">
        <v>11</v>
      </c>
      <c r="B198" t="s">
        <v>22</v>
      </c>
      <c r="C198" t="s">
        <v>23</v>
      </c>
      <c r="D198" t="s">
        <v>24</v>
      </c>
      <c r="E198" cm="1">
        <f t="array" ref="E198">_xlfn.IFS(A198="Male",0,A198="Female",1)</f>
        <v>0</v>
      </c>
      <c r="F198" cm="1">
        <f t="array" ref="F198">_xlfn.IFS(B198="No",1, B198="Yes",0)</f>
        <v>0</v>
      </c>
      <c r="G198" cm="1">
        <f t="array" ref="G198">_xlfn.IFS(C198="Thur",1,C198="Fri",2,C198="Sat",3,C198="Sun",4)</f>
        <v>1</v>
      </c>
      <c r="H198" cm="1">
        <f t="array" ref="H198">_xlfn.IFS(D198="Lunch",0,D198="Dinner",1)</f>
        <v>0</v>
      </c>
      <c r="I198">
        <v>2</v>
      </c>
      <c r="J198">
        <v>10.34</v>
      </c>
      <c r="K198">
        <v>2</v>
      </c>
    </row>
    <row r="199" spans="1:11" x14ac:dyDescent="0.55000000000000004">
      <c r="A199" t="s">
        <v>7</v>
      </c>
      <c r="B199" t="s">
        <v>22</v>
      </c>
      <c r="C199" t="s">
        <v>23</v>
      </c>
      <c r="D199" t="s">
        <v>24</v>
      </c>
      <c r="E199" cm="1">
        <f t="array" ref="E199">_xlfn.IFS(A199="Male",0,A199="Female",1)</f>
        <v>1</v>
      </c>
      <c r="F199" cm="1">
        <f t="array" ref="F199">_xlfn.IFS(B199="No",1, B199="Yes",0)</f>
        <v>0</v>
      </c>
      <c r="G199" cm="1">
        <f t="array" ref="G199">_xlfn.IFS(C199="Thur",1,C199="Fri",2,C199="Sat",3,C199="Sun",4)</f>
        <v>1</v>
      </c>
      <c r="H199" cm="1">
        <f t="array" ref="H199">_xlfn.IFS(D199="Lunch",0,D199="Dinner",1)</f>
        <v>0</v>
      </c>
      <c r="I199">
        <v>4</v>
      </c>
      <c r="J199">
        <v>43.11</v>
      </c>
      <c r="K199">
        <v>5</v>
      </c>
    </row>
    <row r="200" spans="1:11" x14ac:dyDescent="0.55000000000000004">
      <c r="A200" t="s">
        <v>7</v>
      </c>
      <c r="B200" t="s">
        <v>22</v>
      </c>
      <c r="C200" t="s">
        <v>23</v>
      </c>
      <c r="D200" t="s">
        <v>24</v>
      </c>
      <c r="E200" cm="1">
        <f t="array" ref="E200">_xlfn.IFS(A200="Male",0,A200="Female",1)</f>
        <v>1</v>
      </c>
      <c r="F200" cm="1">
        <f t="array" ref="F200">_xlfn.IFS(B200="No",1, B200="Yes",0)</f>
        <v>0</v>
      </c>
      <c r="G200" cm="1">
        <f t="array" ref="G200">_xlfn.IFS(C200="Thur",1,C200="Fri",2,C200="Sat",3,C200="Sun",4)</f>
        <v>1</v>
      </c>
      <c r="H200" cm="1">
        <f t="array" ref="H200">_xlfn.IFS(D200="Lunch",0,D200="Dinner",1)</f>
        <v>0</v>
      </c>
      <c r="I200">
        <v>2</v>
      </c>
      <c r="J200">
        <v>13</v>
      </c>
      <c r="K200">
        <v>2</v>
      </c>
    </row>
    <row r="201" spans="1:11" x14ac:dyDescent="0.55000000000000004">
      <c r="A201" t="s">
        <v>11</v>
      </c>
      <c r="B201" t="s">
        <v>22</v>
      </c>
      <c r="C201" t="s">
        <v>23</v>
      </c>
      <c r="D201" t="s">
        <v>24</v>
      </c>
      <c r="E201" cm="1">
        <f t="array" ref="E201">_xlfn.IFS(A201="Male",0,A201="Female",1)</f>
        <v>0</v>
      </c>
      <c r="F201" cm="1">
        <f t="array" ref="F201">_xlfn.IFS(B201="No",1, B201="Yes",0)</f>
        <v>0</v>
      </c>
      <c r="G201" cm="1">
        <f t="array" ref="G201">_xlfn.IFS(C201="Thur",1,C201="Fri",2,C201="Sat",3,C201="Sun",4)</f>
        <v>1</v>
      </c>
      <c r="H201" cm="1">
        <f t="array" ref="H201">_xlfn.IFS(D201="Lunch",0,D201="Dinner",1)</f>
        <v>0</v>
      </c>
      <c r="I201">
        <v>2</v>
      </c>
      <c r="J201">
        <v>13.51</v>
      </c>
      <c r="K201">
        <v>2</v>
      </c>
    </row>
    <row r="202" spans="1:11" x14ac:dyDescent="0.55000000000000004">
      <c r="A202" t="s">
        <v>11</v>
      </c>
      <c r="B202" t="s">
        <v>22</v>
      </c>
      <c r="C202" t="s">
        <v>23</v>
      </c>
      <c r="D202" t="s">
        <v>24</v>
      </c>
      <c r="E202" cm="1">
        <f t="array" ref="E202">_xlfn.IFS(A202="Male",0,A202="Female",1)</f>
        <v>0</v>
      </c>
      <c r="F202" cm="1">
        <f t="array" ref="F202">_xlfn.IFS(B202="No",1, B202="Yes",0)</f>
        <v>0</v>
      </c>
      <c r="G202" cm="1">
        <f t="array" ref="G202">_xlfn.IFS(C202="Thur",1,C202="Fri",2,C202="Sat",3,C202="Sun",4)</f>
        <v>1</v>
      </c>
      <c r="H202" cm="1">
        <f t="array" ref="H202">_xlfn.IFS(D202="Lunch",0,D202="Dinner",1)</f>
        <v>0</v>
      </c>
      <c r="I202">
        <v>3</v>
      </c>
      <c r="J202">
        <v>18.71</v>
      </c>
      <c r="K202">
        <v>4</v>
      </c>
    </row>
    <row r="203" spans="1:11" x14ac:dyDescent="0.55000000000000004">
      <c r="A203" t="s">
        <v>7</v>
      </c>
      <c r="B203" t="s">
        <v>22</v>
      </c>
      <c r="C203" t="s">
        <v>23</v>
      </c>
      <c r="D203" t="s">
        <v>24</v>
      </c>
      <c r="E203" cm="1">
        <f t="array" ref="E203">_xlfn.IFS(A203="Male",0,A203="Female",1)</f>
        <v>1</v>
      </c>
      <c r="F203" cm="1">
        <f t="array" ref="F203">_xlfn.IFS(B203="No",1, B203="Yes",0)</f>
        <v>0</v>
      </c>
      <c r="G203" cm="1">
        <f t="array" ref="G203">_xlfn.IFS(C203="Thur",1,C203="Fri",2,C203="Sat",3,C203="Sun",4)</f>
        <v>1</v>
      </c>
      <c r="H203" cm="1">
        <f t="array" ref="H203">_xlfn.IFS(D203="Lunch",0,D203="Dinner",1)</f>
        <v>0</v>
      </c>
      <c r="I203">
        <v>2</v>
      </c>
      <c r="J203">
        <v>12.74</v>
      </c>
      <c r="K203">
        <v>2.0099999999999998</v>
      </c>
    </row>
    <row r="204" spans="1:11" x14ac:dyDescent="0.55000000000000004">
      <c r="A204" t="s">
        <v>7</v>
      </c>
      <c r="B204" t="s">
        <v>22</v>
      </c>
      <c r="C204" t="s">
        <v>23</v>
      </c>
      <c r="D204" t="s">
        <v>24</v>
      </c>
      <c r="E204" cm="1">
        <f t="array" ref="E204">_xlfn.IFS(A204="Male",0,A204="Female",1)</f>
        <v>1</v>
      </c>
      <c r="F204" cm="1">
        <f t="array" ref="F204">_xlfn.IFS(B204="No",1, B204="Yes",0)</f>
        <v>0</v>
      </c>
      <c r="G204" cm="1">
        <f t="array" ref="G204">_xlfn.IFS(C204="Thur",1,C204="Fri",2,C204="Sat",3,C204="Sun",4)</f>
        <v>1</v>
      </c>
      <c r="H204" cm="1">
        <f t="array" ref="H204">_xlfn.IFS(D204="Lunch",0,D204="Dinner",1)</f>
        <v>0</v>
      </c>
      <c r="I204">
        <v>2</v>
      </c>
      <c r="J204">
        <v>13</v>
      </c>
      <c r="K204">
        <v>2</v>
      </c>
    </row>
    <row r="205" spans="1:11" x14ac:dyDescent="0.55000000000000004">
      <c r="A205" t="s">
        <v>7</v>
      </c>
      <c r="B205" t="s">
        <v>22</v>
      </c>
      <c r="C205" t="s">
        <v>23</v>
      </c>
      <c r="D205" t="s">
        <v>24</v>
      </c>
      <c r="E205" cm="1">
        <f t="array" ref="E205">_xlfn.IFS(A205="Male",0,A205="Female",1)</f>
        <v>1</v>
      </c>
      <c r="F205" cm="1">
        <f t="array" ref="F205">_xlfn.IFS(B205="No",1, B205="Yes",0)</f>
        <v>0</v>
      </c>
      <c r="G205" cm="1">
        <f t="array" ref="G205">_xlfn.IFS(C205="Thur",1,C205="Fri",2,C205="Sat",3,C205="Sun",4)</f>
        <v>1</v>
      </c>
      <c r="H205" cm="1">
        <f t="array" ref="H205">_xlfn.IFS(D205="Lunch",0,D205="Dinner",1)</f>
        <v>0</v>
      </c>
      <c r="I205">
        <v>2</v>
      </c>
      <c r="J205">
        <v>16.399999999999999</v>
      </c>
      <c r="K205">
        <v>2.5</v>
      </c>
    </row>
    <row r="206" spans="1:11" x14ac:dyDescent="0.55000000000000004">
      <c r="A206" t="s">
        <v>11</v>
      </c>
      <c r="B206" t="s">
        <v>22</v>
      </c>
      <c r="C206" t="s">
        <v>23</v>
      </c>
      <c r="D206" t="s">
        <v>24</v>
      </c>
      <c r="E206" cm="1">
        <f t="array" ref="E206">_xlfn.IFS(A206="Male",0,A206="Female",1)</f>
        <v>0</v>
      </c>
      <c r="F206" cm="1">
        <f t="array" ref="F206">_xlfn.IFS(B206="No",1, B206="Yes",0)</f>
        <v>0</v>
      </c>
      <c r="G206" cm="1">
        <f t="array" ref="G206">_xlfn.IFS(C206="Thur",1,C206="Fri",2,C206="Sat",3,C206="Sun",4)</f>
        <v>1</v>
      </c>
      <c r="H206" cm="1">
        <f t="array" ref="H206">_xlfn.IFS(D206="Lunch",0,D206="Dinner",1)</f>
        <v>0</v>
      </c>
      <c r="I206">
        <v>4</v>
      </c>
      <c r="J206">
        <v>20.53</v>
      </c>
      <c r="K206">
        <v>4</v>
      </c>
    </row>
    <row r="207" spans="1:11" x14ac:dyDescent="0.55000000000000004">
      <c r="A207" t="s">
        <v>7</v>
      </c>
      <c r="B207" t="s">
        <v>22</v>
      </c>
      <c r="C207" t="s">
        <v>23</v>
      </c>
      <c r="D207" t="s">
        <v>24</v>
      </c>
      <c r="E207" cm="1">
        <f t="array" ref="E207">_xlfn.IFS(A207="Male",0,A207="Female",1)</f>
        <v>1</v>
      </c>
      <c r="F207" cm="1">
        <f t="array" ref="F207">_xlfn.IFS(B207="No",1, B207="Yes",0)</f>
        <v>0</v>
      </c>
      <c r="G207" cm="1">
        <f t="array" ref="G207">_xlfn.IFS(C207="Thur",1,C207="Fri",2,C207="Sat",3,C207="Sun",4)</f>
        <v>1</v>
      </c>
      <c r="H207" cm="1">
        <f t="array" ref="H207">_xlfn.IFS(D207="Lunch",0,D207="Dinner",1)</f>
        <v>0</v>
      </c>
      <c r="I207">
        <v>3</v>
      </c>
      <c r="J207">
        <v>16.47</v>
      </c>
      <c r="K207">
        <v>3.23</v>
      </c>
    </row>
    <row r="208" spans="1:11" x14ac:dyDescent="0.55000000000000004">
      <c r="A208" t="s">
        <v>11</v>
      </c>
      <c r="B208" t="s">
        <v>22</v>
      </c>
      <c r="C208" t="s">
        <v>21</v>
      </c>
      <c r="D208" t="s">
        <v>10</v>
      </c>
      <c r="E208" cm="1">
        <f t="array" ref="E208">_xlfn.IFS(A208="Male",0,A208="Female",1)</f>
        <v>0</v>
      </c>
      <c r="F208" cm="1">
        <f t="array" ref="F208">_xlfn.IFS(B208="No",1, B208="Yes",0)</f>
        <v>0</v>
      </c>
      <c r="G208" cm="1">
        <f t="array" ref="G208">_xlfn.IFS(C208="Thur",1,C208="Fri",2,C208="Sat",3,C208="Sun",4)</f>
        <v>3</v>
      </c>
      <c r="H208" cm="1">
        <f t="array" ref="H208">_xlfn.IFS(D208="Lunch",0,D208="Dinner",1)</f>
        <v>1</v>
      </c>
      <c r="I208">
        <v>3</v>
      </c>
      <c r="J208">
        <v>26.59</v>
      </c>
      <c r="K208">
        <v>3.41</v>
      </c>
    </row>
    <row r="209" spans="1:11" x14ac:dyDescent="0.55000000000000004">
      <c r="A209" t="s">
        <v>11</v>
      </c>
      <c r="B209" t="s">
        <v>22</v>
      </c>
      <c r="C209" t="s">
        <v>21</v>
      </c>
      <c r="D209" t="s">
        <v>10</v>
      </c>
      <c r="E209" cm="1">
        <f t="array" ref="E209">_xlfn.IFS(A209="Male",0,A209="Female",1)</f>
        <v>0</v>
      </c>
      <c r="F209" cm="1">
        <f t="array" ref="F209">_xlfn.IFS(B209="No",1, B209="Yes",0)</f>
        <v>0</v>
      </c>
      <c r="G209" cm="1">
        <f t="array" ref="G209">_xlfn.IFS(C209="Thur",1,C209="Fri",2,C209="Sat",3,C209="Sun",4)</f>
        <v>3</v>
      </c>
      <c r="H209" cm="1">
        <f t="array" ref="H209">_xlfn.IFS(D209="Lunch",0,D209="Dinner",1)</f>
        <v>1</v>
      </c>
      <c r="I209">
        <v>4</v>
      </c>
      <c r="J209">
        <v>38.729999999999997</v>
      </c>
      <c r="K209">
        <v>3</v>
      </c>
    </row>
    <row r="210" spans="1:11" x14ac:dyDescent="0.55000000000000004">
      <c r="A210" t="s">
        <v>11</v>
      </c>
      <c r="B210" t="s">
        <v>22</v>
      </c>
      <c r="C210" t="s">
        <v>21</v>
      </c>
      <c r="D210" t="s">
        <v>10</v>
      </c>
      <c r="E210" cm="1">
        <f t="array" ref="E210">_xlfn.IFS(A210="Male",0,A210="Female",1)</f>
        <v>0</v>
      </c>
      <c r="F210" cm="1">
        <f t="array" ref="F210">_xlfn.IFS(B210="No",1, B210="Yes",0)</f>
        <v>0</v>
      </c>
      <c r="G210" cm="1">
        <f t="array" ref="G210">_xlfn.IFS(C210="Thur",1,C210="Fri",2,C210="Sat",3,C210="Sun",4)</f>
        <v>3</v>
      </c>
      <c r="H210" cm="1">
        <f t="array" ref="H210">_xlfn.IFS(D210="Lunch",0,D210="Dinner",1)</f>
        <v>1</v>
      </c>
      <c r="I210">
        <v>2</v>
      </c>
      <c r="J210">
        <v>24.27</v>
      </c>
      <c r="K210">
        <v>2.0299999999999998</v>
      </c>
    </row>
    <row r="211" spans="1:11" x14ac:dyDescent="0.55000000000000004">
      <c r="A211" t="s">
        <v>7</v>
      </c>
      <c r="B211" t="s">
        <v>22</v>
      </c>
      <c r="C211" t="s">
        <v>21</v>
      </c>
      <c r="D211" t="s">
        <v>10</v>
      </c>
      <c r="E211" cm="1">
        <f t="array" ref="E211">_xlfn.IFS(A211="Male",0,A211="Female",1)</f>
        <v>1</v>
      </c>
      <c r="F211" cm="1">
        <f t="array" ref="F211">_xlfn.IFS(B211="No",1, B211="Yes",0)</f>
        <v>0</v>
      </c>
      <c r="G211" cm="1">
        <f t="array" ref="G211">_xlfn.IFS(C211="Thur",1,C211="Fri",2,C211="Sat",3,C211="Sun",4)</f>
        <v>3</v>
      </c>
      <c r="H211" cm="1">
        <f t="array" ref="H211">_xlfn.IFS(D211="Lunch",0,D211="Dinner",1)</f>
        <v>1</v>
      </c>
      <c r="I211">
        <v>2</v>
      </c>
      <c r="J211">
        <v>12.76</v>
      </c>
      <c r="K211">
        <v>2.23</v>
      </c>
    </row>
    <row r="212" spans="1:11" x14ac:dyDescent="0.55000000000000004">
      <c r="A212" t="s">
        <v>11</v>
      </c>
      <c r="B212" t="s">
        <v>22</v>
      </c>
      <c r="C212" t="s">
        <v>21</v>
      </c>
      <c r="D212" t="s">
        <v>10</v>
      </c>
      <c r="E212" cm="1">
        <f t="array" ref="E212">_xlfn.IFS(A212="Male",0,A212="Female",1)</f>
        <v>0</v>
      </c>
      <c r="F212" cm="1">
        <f t="array" ref="F212">_xlfn.IFS(B212="No",1, B212="Yes",0)</f>
        <v>0</v>
      </c>
      <c r="G212" cm="1">
        <f t="array" ref="G212">_xlfn.IFS(C212="Thur",1,C212="Fri",2,C212="Sat",3,C212="Sun",4)</f>
        <v>3</v>
      </c>
      <c r="H212" cm="1">
        <f t="array" ref="H212">_xlfn.IFS(D212="Lunch",0,D212="Dinner",1)</f>
        <v>1</v>
      </c>
      <c r="I212">
        <v>3</v>
      </c>
      <c r="J212">
        <v>30.06</v>
      </c>
      <c r="K212">
        <v>2</v>
      </c>
    </row>
    <row r="213" spans="1:11" x14ac:dyDescent="0.55000000000000004">
      <c r="A213" t="s">
        <v>11</v>
      </c>
      <c r="B213" t="s">
        <v>22</v>
      </c>
      <c r="C213" t="s">
        <v>21</v>
      </c>
      <c r="D213" t="s">
        <v>10</v>
      </c>
      <c r="E213" cm="1">
        <f t="array" ref="E213">_xlfn.IFS(A213="Male",0,A213="Female",1)</f>
        <v>0</v>
      </c>
      <c r="F213" cm="1">
        <f t="array" ref="F213">_xlfn.IFS(B213="No",1, B213="Yes",0)</f>
        <v>0</v>
      </c>
      <c r="G213" cm="1">
        <f t="array" ref="G213">_xlfn.IFS(C213="Thur",1,C213="Fri",2,C213="Sat",3,C213="Sun",4)</f>
        <v>3</v>
      </c>
      <c r="H213" cm="1">
        <f t="array" ref="H213">_xlfn.IFS(D213="Lunch",0,D213="Dinner",1)</f>
        <v>1</v>
      </c>
      <c r="I213">
        <v>4</v>
      </c>
      <c r="J213">
        <v>25.89</v>
      </c>
      <c r="K213">
        <v>5.16</v>
      </c>
    </row>
    <row r="214" spans="1:11" x14ac:dyDescent="0.55000000000000004">
      <c r="A214" t="s">
        <v>11</v>
      </c>
      <c r="B214" t="s">
        <v>8</v>
      </c>
      <c r="C214" t="s">
        <v>21</v>
      </c>
      <c r="D214" t="s">
        <v>10</v>
      </c>
      <c r="E214" cm="1">
        <f t="array" ref="E214">_xlfn.IFS(A214="Male",0,A214="Female",1)</f>
        <v>0</v>
      </c>
      <c r="F214" cm="1">
        <f t="array" ref="F214">_xlfn.IFS(B214="No",1, B214="Yes",0)</f>
        <v>1</v>
      </c>
      <c r="G214" cm="1">
        <f t="array" ref="G214">_xlfn.IFS(C214="Thur",1,C214="Fri",2,C214="Sat",3,C214="Sun",4)</f>
        <v>3</v>
      </c>
      <c r="H214" cm="1">
        <f t="array" ref="H214">_xlfn.IFS(D214="Lunch",0,D214="Dinner",1)</f>
        <v>1</v>
      </c>
      <c r="I214">
        <v>4</v>
      </c>
      <c r="J214">
        <v>48.33</v>
      </c>
      <c r="K214">
        <v>9</v>
      </c>
    </row>
    <row r="215" spans="1:11" x14ac:dyDescent="0.55000000000000004">
      <c r="A215" t="s">
        <v>7</v>
      </c>
      <c r="B215" t="s">
        <v>22</v>
      </c>
      <c r="C215" t="s">
        <v>21</v>
      </c>
      <c r="D215" t="s">
        <v>10</v>
      </c>
      <c r="E215" cm="1">
        <f t="array" ref="E215">_xlfn.IFS(A215="Male",0,A215="Female",1)</f>
        <v>1</v>
      </c>
      <c r="F215" cm="1">
        <f t="array" ref="F215">_xlfn.IFS(B215="No",1, B215="Yes",0)</f>
        <v>0</v>
      </c>
      <c r="G215" cm="1">
        <f t="array" ref="G215">_xlfn.IFS(C215="Thur",1,C215="Fri",2,C215="Sat",3,C215="Sun",4)</f>
        <v>3</v>
      </c>
      <c r="H215" cm="1">
        <f t="array" ref="H215">_xlfn.IFS(D215="Lunch",0,D215="Dinner",1)</f>
        <v>1</v>
      </c>
      <c r="I215">
        <v>2</v>
      </c>
      <c r="J215">
        <v>13.27</v>
      </c>
      <c r="K215">
        <v>2.5</v>
      </c>
    </row>
    <row r="216" spans="1:11" x14ac:dyDescent="0.55000000000000004">
      <c r="A216" t="s">
        <v>7</v>
      </c>
      <c r="B216" t="s">
        <v>22</v>
      </c>
      <c r="C216" t="s">
        <v>21</v>
      </c>
      <c r="D216" t="s">
        <v>10</v>
      </c>
      <c r="E216" cm="1">
        <f t="array" ref="E216">_xlfn.IFS(A216="Male",0,A216="Female",1)</f>
        <v>1</v>
      </c>
      <c r="F216" cm="1">
        <f t="array" ref="F216">_xlfn.IFS(B216="No",1, B216="Yes",0)</f>
        <v>0</v>
      </c>
      <c r="G216" cm="1">
        <f t="array" ref="G216">_xlfn.IFS(C216="Thur",1,C216="Fri",2,C216="Sat",3,C216="Sun",4)</f>
        <v>3</v>
      </c>
      <c r="H216" cm="1">
        <f t="array" ref="H216">_xlfn.IFS(D216="Lunch",0,D216="Dinner",1)</f>
        <v>1</v>
      </c>
      <c r="I216">
        <v>3</v>
      </c>
      <c r="J216">
        <v>28.17</v>
      </c>
      <c r="K216">
        <v>6.5</v>
      </c>
    </row>
    <row r="217" spans="1:11" x14ac:dyDescent="0.55000000000000004">
      <c r="A217" t="s">
        <v>7</v>
      </c>
      <c r="B217" t="s">
        <v>22</v>
      </c>
      <c r="C217" t="s">
        <v>21</v>
      </c>
      <c r="D217" t="s">
        <v>10</v>
      </c>
      <c r="E217" cm="1">
        <f t="array" ref="E217">_xlfn.IFS(A217="Male",0,A217="Female",1)</f>
        <v>1</v>
      </c>
      <c r="F217" cm="1">
        <f t="array" ref="F217">_xlfn.IFS(B217="No",1, B217="Yes",0)</f>
        <v>0</v>
      </c>
      <c r="G217" cm="1">
        <f t="array" ref="G217">_xlfn.IFS(C217="Thur",1,C217="Fri",2,C217="Sat",3,C217="Sun",4)</f>
        <v>3</v>
      </c>
      <c r="H217" cm="1">
        <f t="array" ref="H217">_xlfn.IFS(D217="Lunch",0,D217="Dinner",1)</f>
        <v>1</v>
      </c>
      <c r="I217">
        <v>2</v>
      </c>
      <c r="J217">
        <v>12.9</v>
      </c>
      <c r="K217">
        <v>1.1000000000000001</v>
      </c>
    </row>
    <row r="218" spans="1:11" x14ac:dyDescent="0.55000000000000004">
      <c r="A218" t="s">
        <v>11</v>
      </c>
      <c r="B218" t="s">
        <v>22</v>
      </c>
      <c r="C218" t="s">
        <v>21</v>
      </c>
      <c r="D218" t="s">
        <v>10</v>
      </c>
      <c r="E218" cm="1">
        <f t="array" ref="E218">_xlfn.IFS(A218="Male",0,A218="Female",1)</f>
        <v>0</v>
      </c>
      <c r="F218" cm="1">
        <f t="array" ref="F218">_xlfn.IFS(B218="No",1, B218="Yes",0)</f>
        <v>0</v>
      </c>
      <c r="G218" cm="1">
        <f t="array" ref="G218">_xlfn.IFS(C218="Thur",1,C218="Fri",2,C218="Sat",3,C218="Sun",4)</f>
        <v>3</v>
      </c>
      <c r="H218" cm="1">
        <f t="array" ref="H218">_xlfn.IFS(D218="Lunch",0,D218="Dinner",1)</f>
        <v>1</v>
      </c>
      <c r="I218">
        <v>5</v>
      </c>
      <c r="J218">
        <v>28.15</v>
      </c>
      <c r="K218">
        <v>3</v>
      </c>
    </row>
    <row r="219" spans="1:11" x14ac:dyDescent="0.55000000000000004">
      <c r="A219" t="s">
        <v>11</v>
      </c>
      <c r="B219" t="s">
        <v>22</v>
      </c>
      <c r="C219" t="s">
        <v>21</v>
      </c>
      <c r="D219" t="s">
        <v>10</v>
      </c>
      <c r="E219" cm="1">
        <f t="array" ref="E219">_xlfn.IFS(A219="Male",0,A219="Female",1)</f>
        <v>0</v>
      </c>
      <c r="F219" cm="1">
        <f t="array" ref="F219">_xlfn.IFS(B219="No",1, B219="Yes",0)</f>
        <v>0</v>
      </c>
      <c r="G219" cm="1">
        <f t="array" ref="G219">_xlfn.IFS(C219="Thur",1,C219="Fri",2,C219="Sat",3,C219="Sun",4)</f>
        <v>3</v>
      </c>
      <c r="H219" cm="1">
        <f t="array" ref="H219">_xlfn.IFS(D219="Lunch",0,D219="Dinner",1)</f>
        <v>1</v>
      </c>
      <c r="I219">
        <v>2</v>
      </c>
      <c r="J219">
        <v>11.59</v>
      </c>
      <c r="K219">
        <v>1.5</v>
      </c>
    </row>
    <row r="220" spans="1:11" x14ac:dyDescent="0.55000000000000004">
      <c r="A220" t="s">
        <v>11</v>
      </c>
      <c r="B220" t="s">
        <v>22</v>
      </c>
      <c r="C220" t="s">
        <v>21</v>
      </c>
      <c r="D220" t="s">
        <v>10</v>
      </c>
      <c r="E220" cm="1">
        <f t="array" ref="E220">_xlfn.IFS(A220="Male",0,A220="Female",1)</f>
        <v>0</v>
      </c>
      <c r="F220" cm="1">
        <f t="array" ref="F220">_xlfn.IFS(B220="No",1, B220="Yes",0)</f>
        <v>0</v>
      </c>
      <c r="G220" cm="1">
        <f t="array" ref="G220">_xlfn.IFS(C220="Thur",1,C220="Fri",2,C220="Sat",3,C220="Sun",4)</f>
        <v>3</v>
      </c>
      <c r="H220" cm="1">
        <f t="array" ref="H220">_xlfn.IFS(D220="Lunch",0,D220="Dinner",1)</f>
        <v>1</v>
      </c>
      <c r="I220">
        <v>2</v>
      </c>
      <c r="J220">
        <v>7.74</v>
      </c>
      <c r="K220">
        <v>1.44</v>
      </c>
    </row>
    <row r="221" spans="1:11" x14ac:dyDescent="0.55000000000000004">
      <c r="A221" t="s">
        <v>7</v>
      </c>
      <c r="B221" t="s">
        <v>22</v>
      </c>
      <c r="C221" t="s">
        <v>21</v>
      </c>
      <c r="D221" t="s">
        <v>10</v>
      </c>
      <c r="E221" cm="1">
        <f t="array" ref="E221">_xlfn.IFS(A221="Male",0,A221="Female",1)</f>
        <v>1</v>
      </c>
      <c r="F221" cm="1">
        <f t="array" ref="F221">_xlfn.IFS(B221="No",1, B221="Yes",0)</f>
        <v>0</v>
      </c>
      <c r="G221" cm="1">
        <f t="array" ref="G221">_xlfn.IFS(C221="Thur",1,C221="Fri",2,C221="Sat",3,C221="Sun",4)</f>
        <v>3</v>
      </c>
      <c r="H221" cm="1">
        <f t="array" ref="H221">_xlfn.IFS(D221="Lunch",0,D221="Dinner",1)</f>
        <v>1</v>
      </c>
      <c r="I221">
        <v>4</v>
      </c>
      <c r="J221">
        <v>30.14</v>
      </c>
      <c r="K221">
        <v>3.09</v>
      </c>
    </row>
    <row r="222" spans="1:11" x14ac:dyDescent="0.55000000000000004">
      <c r="A222" t="s">
        <v>11</v>
      </c>
      <c r="B222" t="s">
        <v>22</v>
      </c>
      <c r="C222" t="s">
        <v>25</v>
      </c>
      <c r="D222" t="s">
        <v>24</v>
      </c>
      <c r="E222" cm="1">
        <f t="array" ref="E222">_xlfn.IFS(A222="Male",0,A222="Female",1)</f>
        <v>0</v>
      </c>
      <c r="F222" cm="1">
        <f t="array" ref="F222">_xlfn.IFS(B222="No",1, B222="Yes",0)</f>
        <v>0</v>
      </c>
      <c r="G222" cm="1">
        <f t="array" ref="G222">_xlfn.IFS(C222="Thur",1,C222="Fri",2,C222="Sat",3,C222="Sun",4)</f>
        <v>2</v>
      </c>
      <c r="H222" cm="1">
        <f t="array" ref="H222">_xlfn.IFS(D222="Lunch",0,D222="Dinner",1)</f>
        <v>0</v>
      </c>
      <c r="I222">
        <v>2</v>
      </c>
      <c r="J222">
        <v>12.16</v>
      </c>
      <c r="K222">
        <v>2.2000000000000002</v>
      </c>
    </row>
    <row r="223" spans="1:11" x14ac:dyDescent="0.55000000000000004">
      <c r="A223" t="s">
        <v>7</v>
      </c>
      <c r="B223" t="s">
        <v>22</v>
      </c>
      <c r="C223" t="s">
        <v>25</v>
      </c>
      <c r="D223" t="s">
        <v>24</v>
      </c>
      <c r="E223" cm="1">
        <f t="array" ref="E223">_xlfn.IFS(A223="Male",0,A223="Female",1)</f>
        <v>1</v>
      </c>
      <c r="F223" cm="1">
        <f t="array" ref="F223">_xlfn.IFS(B223="No",1, B223="Yes",0)</f>
        <v>0</v>
      </c>
      <c r="G223" cm="1">
        <f t="array" ref="G223">_xlfn.IFS(C223="Thur",1,C223="Fri",2,C223="Sat",3,C223="Sun",4)</f>
        <v>2</v>
      </c>
      <c r="H223" cm="1">
        <f t="array" ref="H223">_xlfn.IFS(D223="Lunch",0,D223="Dinner",1)</f>
        <v>0</v>
      </c>
      <c r="I223">
        <v>2</v>
      </c>
      <c r="J223">
        <v>13.42</v>
      </c>
      <c r="K223">
        <v>3.48</v>
      </c>
    </row>
    <row r="224" spans="1:11" x14ac:dyDescent="0.55000000000000004">
      <c r="A224" t="s">
        <v>11</v>
      </c>
      <c r="B224" t="s">
        <v>22</v>
      </c>
      <c r="C224" t="s">
        <v>25</v>
      </c>
      <c r="D224" t="s">
        <v>24</v>
      </c>
      <c r="E224" cm="1">
        <f t="array" ref="E224">_xlfn.IFS(A224="Male",0,A224="Female",1)</f>
        <v>0</v>
      </c>
      <c r="F224" cm="1">
        <f t="array" ref="F224">_xlfn.IFS(B224="No",1, B224="Yes",0)</f>
        <v>0</v>
      </c>
      <c r="G224" cm="1">
        <f t="array" ref="G224">_xlfn.IFS(C224="Thur",1,C224="Fri",2,C224="Sat",3,C224="Sun",4)</f>
        <v>2</v>
      </c>
      <c r="H224" cm="1">
        <f t="array" ref="H224">_xlfn.IFS(D224="Lunch",0,D224="Dinner",1)</f>
        <v>0</v>
      </c>
      <c r="I224">
        <v>1</v>
      </c>
      <c r="J224">
        <v>8.58</v>
      </c>
      <c r="K224">
        <v>1.92</v>
      </c>
    </row>
    <row r="225" spans="1:11" x14ac:dyDescent="0.55000000000000004">
      <c r="A225" t="s">
        <v>7</v>
      </c>
      <c r="B225" t="s">
        <v>8</v>
      </c>
      <c r="C225" t="s">
        <v>25</v>
      </c>
      <c r="D225" t="s">
        <v>24</v>
      </c>
      <c r="E225" cm="1">
        <f t="array" ref="E225">_xlfn.IFS(A225="Male",0,A225="Female",1)</f>
        <v>1</v>
      </c>
      <c r="F225" cm="1">
        <f t="array" ref="F225">_xlfn.IFS(B225="No",1, B225="Yes",0)</f>
        <v>1</v>
      </c>
      <c r="G225" cm="1">
        <f t="array" ref="G225">_xlfn.IFS(C225="Thur",1,C225="Fri",2,C225="Sat",3,C225="Sun",4)</f>
        <v>2</v>
      </c>
      <c r="H225" cm="1">
        <f t="array" ref="H225">_xlfn.IFS(D225="Lunch",0,D225="Dinner",1)</f>
        <v>0</v>
      </c>
      <c r="I225">
        <v>3</v>
      </c>
      <c r="J225">
        <v>15.98</v>
      </c>
      <c r="K225">
        <v>3</v>
      </c>
    </row>
    <row r="226" spans="1:11" x14ac:dyDescent="0.55000000000000004">
      <c r="A226" t="s">
        <v>11</v>
      </c>
      <c r="B226" t="s">
        <v>22</v>
      </c>
      <c r="C226" t="s">
        <v>25</v>
      </c>
      <c r="D226" t="s">
        <v>24</v>
      </c>
      <c r="E226" cm="1">
        <f t="array" ref="E226">_xlfn.IFS(A226="Male",0,A226="Female",1)</f>
        <v>0</v>
      </c>
      <c r="F226" cm="1">
        <f t="array" ref="F226">_xlfn.IFS(B226="No",1, B226="Yes",0)</f>
        <v>0</v>
      </c>
      <c r="G226" cm="1">
        <f t="array" ref="G226">_xlfn.IFS(C226="Thur",1,C226="Fri",2,C226="Sat",3,C226="Sun",4)</f>
        <v>2</v>
      </c>
      <c r="H226" cm="1">
        <f t="array" ref="H226">_xlfn.IFS(D226="Lunch",0,D226="Dinner",1)</f>
        <v>0</v>
      </c>
      <c r="I226">
        <v>2</v>
      </c>
      <c r="J226">
        <v>13.42</v>
      </c>
      <c r="K226">
        <v>1.58</v>
      </c>
    </row>
    <row r="227" spans="1:11" x14ac:dyDescent="0.55000000000000004">
      <c r="A227" t="s">
        <v>7</v>
      </c>
      <c r="B227" t="s">
        <v>22</v>
      </c>
      <c r="C227" t="s">
        <v>25</v>
      </c>
      <c r="D227" t="s">
        <v>24</v>
      </c>
      <c r="E227" cm="1">
        <f t="array" ref="E227">_xlfn.IFS(A227="Male",0,A227="Female",1)</f>
        <v>1</v>
      </c>
      <c r="F227" cm="1">
        <f t="array" ref="F227">_xlfn.IFS(B227="No",1, B227="Yes",0)</f>
        <v>0</v>
      </c>
      <c r="G227" cm="1">
        <f t="array" ref="G227">_xlfn.IFS(C227="Thur",1,C227="Fri",2,C227="Sat",3,C227="Sun",4)</f>
        <v>2</v>
      </c>
      <c r="H227" cm="1">
        <f t="array" ref="H227">_xlfn.IFS(D227="Lunch",0,D227="Dinner",1)</f>
        <v>0</v>
      </c>
      <c r="I227">
        <v>2</v>
      </c>
      <c r="J227">
        <v>16.27</v>
      </c>
      <c r="K227">
        <v>2.5</v>
      </c>
    </row>
    <row r="228" spans="1:11" x14ac:dyDescent="0.55000000000000004">
      <c r="A228" t="s">
        <v>7</v>
      </c>
      <c r="B228" t="s">
        <v>22</v>
      </c>
      <c r="C228" t="s">
        <v>25</v>
      </c>
      <c r="D228" t="s">
        <v>24</v>
      </c>
      <c r="E228" cm="1">
        <f t="array" ref="E228">_xlfn.IFS(A228="Male",0,A228="Female",1)</f>
        <v>1</v>
      </c>
      <c r="F228" cm="1">
        <f t="array" ref="F228">_xlfn.IFS(B228="No",1, B228="Yes",0)</f>
        <v>0</v>
      </c>
      <c r="G228" cm="1">
        <f t="array" ref="G228">_xlfn.IFS(C228="Thur",1,C228="Fri",2,C228="Sat",3,C228="Sun",4)</f>
        <v>2</v>
      </c>
      <c r="H228" cm="1">
        <f t="array" ref="H228">_xlfn.IFS(D228="Lunch",0,D228="Dinner",1)</f>
        <v>0</v>
      </c>
      <c r="I228">
        <v>2</v>
      </c>
      <c r="J228">
        <v>10.09</v>
      </c>
      <c r="K228">
        <v>2</v>
      </c>
    </row>
    <row r="229" spans="1:11" x14ac:dyDescent="0.55000000000000004">
      <c r="A229" t="s">
        <v>11</v>
      </c>
      <c r="B229" t="s">
        <v>8</v>
      </c>
      <c r="C229" t="s">
        <v>21</v>
      </c>
      <c r="D229" t="s">
        <v>10</v>
      </c>
      <c r="E229" cm="1">
        <f t="array" ref="E229">_xlfn.IFS(A229="Male",0,A229="Female",1)</f>
        <v>0</v>
      </c>
      <c r="F229" cm="1">
        <f t="array" ref="F229">_xlfn.IFS(B229="No",1, B229="Yes",0)</f>
        <v>1</v>
      </c>
      <c r="G229" cm="1">
        <f t="array" ref="G229">_xlfn.IFS(C229="Thur",1,C229="Fri",2,C229="Sat",3,C229="Sun",4)</f>
        <v>3</v>
      </c>
      <c r="H229" cm="1">
        <f t="array" ref="H229">_xlfn.IFS(D229="Lunch",0,D229="Dinner",1)</f>
        <v>1</v>
      </c>
      <c r="I229">
        <v>4</v>
      </c>
      <c r="J229">
        <v>20.45</v>
      </c>
      <c r="K229">
        <v>3</v>
      </c>
    </row>
    <row r="230" spans="1:11" x14ac:dyDescent="0.55000000000000004">
      <c r="A230" t="s">
        <v>11</v>
      </c>
      <c r="B230" t="s">
        <v>8</v>
      </c>
      <c r="C230" t="s">
        <v>21</v>
      </c>
      <c r="D230" t="s">
        <v>10</v>
      </c>
      <c r="E230" cm="1">
        <f t="array" ref="E230">_xlfn.IFS(A230="Male",0,A230="Female",1)</f>
        <v>0</v>
      </c>
      <c r="F230" cm="1">
        <f t="array" ref="F230">_xlfn.IFS(B230="No",1, B230="Yes",0)</f>
        <v>1</v>
      </c>
      <c r="G230" cm="1">
        <f t="array" ref="G230">_xlfn.IFS(C230="Thur",1,C230="Fri",2,C230="Sat",3,C230="Sun",4)</f>
        <v>3</v>
      </c>
      <c r="H230" cm="1">
        <f t="array" ref="H230">_xlfn.IFS(D230="Lunch",0,D230="Dinner",1)</f>
        <v>1</v>
      </c>
      <c r="I230">
        <v>2</v>
      </c>
      <c r="J230">
        <v>13.28</v>
      </c>
      <c r="K230">
        <v>2.72</v>
      </c>
    </row>
    <row r="231" spans="1:11" x14ac:dyDescent="0.55000000000000004">
      <c r="A231" t="s">
        <v>7</v>
      </c>
      <c r="B231" t="s">
        <v>22</v>
      </c>
      <c r="C231" t="s">
        <v>21</v>
      </c>
      <c r="D231" t="s">
        <v>10</v>
      </c>
      <c r="E231" cm="1">
        <f t="array" ref="E231">_xlfn.IFS(A231="Male",0,A231="Female",1)</f>
        <v>1</v>
      </c>
      <c r="F231" cm="1">
        <f t="array" ref="F231">_xlfn.IFS(B231="No",1, B231="Yes",0)</f>
        <v>0</v>
      </c>
      <c r="G231" cm="1">
        <f t="array" ref="G231">_xlfn.IFS(C231="Thur",1,C231="Fri",2,C231="Sat",3,C231="Sun",4)</f>
        <v>3</v>
      </c>
      <c r="H231" cm="1">
        <f t="array" ref="H231">_xlfn.IFS(D231="Lunch",0,D231="Dinner",1)</f>
        <v>1</v>
      </c>
      <c r="I231">
        <v>2</v>
      </c>
      <c r="J231">
        <v>22.12</v>
      </c>
      <c r="K231">
        <v>2.88</v>
      </c>
    </row>
    <row r="232" spans="1:11" x14ac:dyDescent="0.55000000000000004">
      <c r="A232" t="s">
        <v>11</v>
      </c>
      <c r="B232" t="s">
        <v>22</v>
      </c>
      <c r="C232" t="s">
        <v>21</v>
      </c>
      <c r="D232" t="s">
        <v>10</v>
      </c>
      <c r="E232" cm="1">
        <f t="array" ref="E232">_xlfn.IFS(A232="Male",0,A232="Female",1)</f>
        <v>0</v>
      </c>
      <c r="F232" cm="1">
        <f t="array" ref="F232">_xlfn.IFS(B232="No",1, B232="Yes",0)</f>
        <v>0</v>
      </c>
      <c r="G232" cm="1">
        <f t="array" ref="G232">_xlfn.IFS(C232="Thur",1,C232="Fri",2,C232="Sat",3,C232="Sun",4)</f>
        <v>3</v>
      </c>
      <c r="H232" cm="1">
        <f t="array" ref="H232">_xlfn.IFS(D232="Lunch",0,D232="Dinner",1)</f>
        <v>1</v>
      </c>
      <c r="I232">
        <v>4</v>
      </c>
      <c r="J232">
        <v>24.01</v>
      </c>
      <c r="K232">
        <v>2</v>
      </c>
    </row>
    <row r="233" spans="1:11" x14ac:dyDescent="0.55000000000000004">
      <c r="A233" t="s">
        <v>11</v>
      </c>
      <c r="B233" t="s">
        <v>22</v>
      </c>
      <c r="C233" t="s">
        <v>21</v>
      </c>
      <c r="D233" t="s">
        <v>10</v>
      </c>
      <c r="E233" cm="1">
        <f t="array" ref="E233">_xlfn.IFS(A233="Male",0,A233="Female",1)</f>
        <v>0</v>
      </c>
      <c r="F233" cm="1">
        <f t="array" ref="F233">_xlfn.IFS(B233="No",1, B233="Yes",0)</f>
        <v>0</v>
      </c>
      <c r="G233" cm="1">
        <f t="array" ref="G233">_xlfn.IFS(C233="Thur",1,C233="Fri",2,C233="Sat",3,C233="Sun",4)</f>
        <v>3</v>
      </c>
      <c r="H233" cm="1">
        <f t="array" ref="H233">_xlfn.IFS(D233="Lunch",0,D233="Dinner",1)</f>
        <v>1</v>
      </c>
      <c r="I233">
        <v>3</v>
      </c>
      <c r="J233">
        <v>15.69</v>
      </c>
      <c r="K233">
        <v>3</v>
      </c>
    </row>
    <row r="234" spans="1:11" x14ac:dyDescent="0.55000000000000004">
      <c r="A234" t="s">
        <v>11</v>
      </c>
      <c r="B234" t="s">
        <v>8</v>
      </c>
      <c r="C234" t="s">
        <v>21</v>
      </c>
      <c r="D234" t="s">
        <v>10</v>
      </c>
      <c r="E234" cm="1">
        <f t="array" ref="E234">_xlfn.IFS(A234="Male",0,A234="Female",1)</f>
        <v>0</v>
      </c>
      <c r="F234" cm="1">
        <f t="array" ref="F234">_xlfn.IFS(B234="No",1, B234="Yes",0)</f>
        <v>1</v>
      </c>
      <c r="G234" cm="1">
        <f t="array" ref="G234">_xlfn.IFS(C234="Thur",1,C234="Fri",2,C234="Sat",3,C234="Sun",4)</f>
        <v>3</v>
      </c>
      <c r="H234" cm="1">
        <f t="array" ref="H234">_xlfn.IFS(D234="Lunch",0,D234="Dinner",1)</f>
        <v>1</v>
      </c>
      <c r="I234">
        <v>2</v>
      </c>
      <c r="J234">
        <v>11.61</v>
      </c>
      <c r="K234">
        <v>3.39</v>
      </c>
    </row>
    <row r="235" spans="1:11" x14ac:dyDescent="0.55000000000000004">
      <c r="A235" t="s">
        <v>11</v>
      </c>
      <c r="B235" t="s">
        <v>8</v>
      </c>
      <c r="C235" t="s">
        <v>21</v>
      </c>
      <c r="D235" t="s">
        <v>10</v>
      </c>
      <c r="E235" cm="1">
        <f t="array" ref="E235">_xlfn.IFS(A235="Male",0,A235="Female",1)</f>
        <v>0</v>
      </c>
      <c r="F235" cm="1">
        <f t="array" ref="F235">_xlfn.IFS(B235="No",1, B235="Yes",0)</f>
        <v>1</v>
      </c>
      <c r="G235" cm="1">
        <f t="array" ref="G235">_xlfn.IFS(C235="Thur",1,C235="Fri",2,C235="Sat",3,C235="Sun",4)</f>
        <v>3</v>
      </c>
      <c r="H235" cm="1">
        <f t="array" ref="H235">_xlfn.IFS(D235="Lunch",0,D235="Dinner",1)</f>
        <v>1</v>
      </c>
      <c r="I235">
        <v>2</v>
      </c>
      <c r="J235">
        <v>10.77</v>
      </c>
      <c r="K235">
        <v>1.47</v>
      </c>
    </row>
    <row r="236" spans="1:11" x14ac:dyDescent="0.55000000000000004">
      <c r="A236" t="s">
        <v>11</v>
      </c>
      <c r="B236" t="s">
        <v>22</v>
      </c>
      <c r="C236" t="s">
        <v>21</v>
      </c>
      <c r="D236" t="s">
        <v>10</v>
      </c>
      <c r="E236" cm="1">
        <f t="array" ref="E236">_xlfn.IFS(A236="Male",0,A236="Female",1)</f>
        <v>0</v>
      </c>
      <c r="F236" cm="1">
        <f t="array" ref="F236">_xlfn.IFS(B236="No",1, B236="Yes",0)</f>
        <v>0</v>
      </c>
      <c r="G236" cm="1">
        <f t="array" ref="G236">_xlfn.IFS(C236="Thur",1,C236="Fri",2,C236="Sat",3,C236="Sun",4)</f>
        <v>3</v>
      </c>
      <c r="H236" cm="1">
        <f t="array" ref="H236">_xlfn.IFS(D236="Lunch",0,D236="Dinner",1)</f>
        <v>1</v>
      </c>
      <c r="I236">
        <v>2</v>
      </c>
      <c r="J236">
        <v>15.53</v>
      </c>
      <c r="K236">
        <v>3</v>
      </c>
    </row>
    <row r="237" spans="1:11" x14ac:dyDescent="0.55000000000000004">
      <c r="A237" t="s">
        <v>11</v>
      </c>
      <c r="B237" t="s">
        <v>8</v>
      </c>
      <c r="C237" t="s">
        <v>21</v>
      </c>
      <c r="D237" t="s">
        <v>10</v>
      </c>
      <c r="E237" cm="1">
        <f t="array" ref="E237">_xlfn.IFS(A237="Male",0,A237="Female",1)</f>
        <v>0</v>
      </c>
      <c r="F237" cm="1">
        <f t="array" ref="F237">_xlfn.IFS(B237="No",1, B237="Yes",0)</f>
        <v>1</v>
      </c>
      <c r="G237" cm="1">
        <f t="array" ref="G237">_xlfn.IFS(C237="Thur",1,C237="Fri",2,C237="Sat",3,C237="Sun",4)</f>
        <v>3</v>
      </c>
      <c r="H237" cm="1">
        <f t="array" ref="H237">_xlfn.IFS(D237="Lunch",0,D237="Dinner",1)</f>
        <v>1</v>
      </c>
      <c r="I237">
        <v>2</v>
      </c>
      <c r="J237">
        <v>10.07</v>
      </c>
      <c r="K237">
        <v>1.25</v>
      </c>
    </row>
    <row r="238" spans="1:11" x14ac:dyDescent="0.55000000000000004">
      <c r="A238" t="s">
        <v>11</v>
      </c>
      <c r="B238" t="s">
        <v>22</v>
      </c>
      <c r="C238" t="s">
        <v>21</v>
      </c>
      <c r="D238" t="s">
        <v>10</v>
      </c>
      <c r="E238" cm="1">
        <f t="array" ref="E238">_xlfn.IFS(A238="Male",0,A238="Female",1)</f>
        <v>0</v>
      </c>
      <c r="F238" cm="1">
        <f t="array" ref="F238">_xlfn.IFS(B238="No",1, B238="Yes",0)</f>
        <v>0</v>
      </c>
      <c r="G238" cm="1">
        <f t="array" ref="G238">_xlfn.IFS(C238="Thur",1,C238="Fri",2,C238="Sat",3,C238="Sun",4)</f>
        <v>3</v>
      </c>
      <c r="H238" cm="1">
        <f t="array" ref="H238">_xlfn.IFS(D238="Lunch",0,D238="Dinner",1)</f>
        <v>1</v>
      </c>
      <c r="I238">
        <v>2</v>
      </c>
      <c r="J238">
        <v>12.6</v>
      </c>
      <c r="K238">
        <v>1</v>
      </c>
    </row>
    <row r="239" spans="1:11" x14ac:dyDescent="0.55000000000000004">
      <c r="A239" t="s">
        <v>11</v>
      </c>
      <c r="B239" t="s">
        <v>22</v>
      </c>
      <c r="C239" t="s">
        <v>21</v>
      </c>
      <c r="D239" t="s">
        <v>10</v>
      </c>
      <c r="E239" cm="1">
        <f t="array" ref="E239">_xlfn.IFS(A239="Male",0,A239="Female",1)</f>
        <v>0</v>
      </c>
      <c r="F239" cm="1">
        <f t="array" ref="F239">_xlfn.IFS(B239="No",1, B239="Yes",0)</f>
        <v>0</v>
      </c>
      <c r="G239" cm="1">
        <f t="array" ref="G239">_xlfn.IFS(C239="Thur",1,C239="Fri",2,C239="Sat",3,C239="Sun",4)</f>
        <v>3</v>
      </c>
      <c r="H239" cm="1">
        <f t="array" ref="H239">_xlfn.IFS(D239="Lunch",0,D239="Dinner",1)</f>
        <v>1</v>
      </c>
      <c r="I239">
        <v>2</v>
      </c>
      <c r="J239">
        <v>32.83</v>
      </c>
      <c r="K239">
        <v>1.17</v>
      </c>
    </row>
    <row r="240" spans="1:11" x14ac:dyDescent="0.55000000000000004">
      <c r="A240" t="s">
        <v>7</v>
      </c>
      <c r="B240" t="s">
        <v>8</v>
      </c>
      <c r="C240" t="s">
        <v>21</v>
      </c>
      <c r="D240" t="s">
        <v>10</v>
      </c>
      <c r="E240" cm="1">
        <f t="array" ref="E240">_xlfn.IFS(A240="Male",0,A240="Female",1)</f>
        <v>1</v>
      </c>
      <c r="F240" cm="1">
        <f t="array" ref="F240">_xlfn.IFS(B240="No",1, B240="Yes",0)</f>
        <v>1</v>
      </c>
      <c r="G240" cm="1">
        <f t="array" ref="G240">_xlfn.IFS(C240="Thur",1,C240="Fri",2,C240="Sat",3,C240="Sun",4)</f>
        <v>3</v>
      </c>
      <c r="H240" cm="1">
        <f t="array" ref="H240">_xlfn.IFS(D240="Lunch",0,D240="Dinner",1)</f>
        <v>1</v>
      </c>
      <c r="I240">
        <v>3</v>
      </c>
      <c r="J240">
        <v>35.83</v>
      </c>
      <c r="K240">
        <v>4.67</v>
      </c>
    </row>
    <row r="241" spans="1:11" x14ac:dyDescent="0.55000000000000004">
      <c r="A241" t="s">
        <v>11</v>
      </c>
      <c r="B241" t="s">
        <v>8</v>
      </c>
      <c r="C241" t="s">
        <v>21</v>
      </c>
      <c r="D241" t="s">
        <v>10</v>
      </c>
      <c r="E241" cm="1">
        <f t="array" ref="E241">_xlfn.IFS(A241="Male",0,A241="Female",1)</f>
        <v>0</v>
      </c>
      <c r="F241" cm="1">
        <f t="array" ref="F241">_xlfn.IFS(B241="No",1, B241="Yes",0)</f>
        <v>1</v>
      </c>
      <c r="G241" cm="1">
        <f t="array" ref="G241">_xlfn.IFS(C241="Thur",1,C241="Fri",2,C241="Sat",3,C241="Sun",4)</f>
        <v>3</v>
      </c>
      <c r="H241" cm="1">
        <f t="array" ref="H241">_xlfn.IFS(D241="Lunch",0,D241="Dinner",1)</f>
        <v>1</v>
      </c>
      <c r="I241">
        <v>3</v>
      </c>
      <c r="J241">
        <v>29.03</v>
      </c>
      <c r="K241">
        <v>5.92</v>
      </c>
    </row>
    <row r="242" spans="1:11" x14ac:dyDescent="0.55000000000000004">
      <c r="A242" t="s">
        <v>7</v>
      </c>
      <c r="B242" t="s">
        <v>22</v>
      </c>
      <c r="C242" t="s">
        <v>21</v>
      </c>
      <c r="D242" t="s">
        <v>10</v>
      </c>
      <c r="E242" cm="1">
        <f t="array" ref="E242">_xlfn.IFS(A242="Male",0,A242="Female",1)</f>
        <v>1</v>
      </c>
      <c r="F242" cm="1">
        <f t="array" ref="F242">_xlfn.IFS(B242="No",1, B242="Yes",0)</f>
        <v>0</v>
      </c>
      <c r="G242" cm="1">
        <f t="array" ref="G242">_xlfn.IFS(C242="Thur",1,C242="Fri",2,C242="Sat",3,C242="Sun",4)</f>
        <v>3</v>
      </c>
      <c r="H242" cm="1">
        <f t="array" ref="H242">_xlfn.IFS(D242="Lunch",0,D242="Dinner",1)</f>
        <v>1</v>
      </c>
      <c r="I242">
        <v>2</v>
      </c>
      <c r="J242">
        <v>27.18</v>
      </c>
      <c r="K242">
        <v>2</v>
      </c>
    </row>
    <row r="243" spans="1:11" x14ac:dyDescent="0.55000000000000004">
      <c r="A243" t="s">
        <v>11</v>
      </c>
      <c r="B243" t="s">
        <v>22</v>
      </c>
      <c r="C243" t="s">
        <v>21</v>
      </c>
      <c r="D243" t="s">
        <v>10</v>
      </c>
      <c r="E243" cm="1">
        <f t="array" ref="E243">_xlfn.IFS(A243="Male",0,A243="Female",1)</f>
        <v>0</v>
      </c>
      <c r="F243" cm="1">
        <f t="array" ref="F243">_xlfn.IFS(B243="No",1, B243="Yes",0)</f>
        <v>0</v>
      </c>
      <c r="G243" cm="1">
        <f t="array" ref="G243">_xlfn.IFS(C243="Thur",1,C243="Fri",2,C243="Sat",3,C243="Sun",4)</f>
        <v>3</v>
      </c>
      <c r="H243" cm="1">
        <f t="array" ref="H243">_xlfn.IFS(D243="Lunch",0,D243="Dinner",1)</f>
        <v>1</v>
      </c>
      <c r="I243">
        <v>2</v>
      </c>
      <c r="J243">
        <v>22.67</v>
      </c>
      <c r="K243">
        <v>2</v>
      </c>
    </row>
    <row r="244" spans="1:11" x14ac:dyDescent="0.55000000000000004">
      <c r="A244" t="s">
        <v>11</v>
      </c>
      <c r="B244" t="s">
        <v>8</v>
      </c>
      <c r="C244" t="s">
        <v>21</v>
      </c>
      <c r="D244" t="s">
        <v>10</v>
      </c>
      <c r="E244" cm="1">
        <f t="array" ref="E244">_xlfn.IFS(A244="Male",0,A244="Female",1)</f>
        <v>0</v>
      </c>
      <c r="F244" cm="1">
        <f t="array" ref="F244">_xlfn.IFS(B244="No",1, B244="Yes",0)</f>
        <v>1</v>
      </c>
      <c r="G244" cm="1">
        <f t="array" ref="G244">_xlfn.IFS(C244="Thur",1,C244="Fri",2,C244="Sat",3,C244="Sun",4)</f>
        <v>3</v>
      </c>
      <c r="H244" cm="1">
        <f t="array" ref="H244">_xlfn.IFS(D244="Lunch",0,D244="Dinner",1)</f>
        <v>1</v>
      </c>
      <c r="I244">
        <v>2</v>
      </c>
      <c r="J244">
        <v>17.82</v>
      </c>
      <c r="K244">
        <v>1.75</v>
      </c>
    </row>
    <row r="245" spans="1:11" x14ac:dyDescent="0.55000000000000004">
      <c r="A245" t="s">
        <v>7</v>
      </c>
      <c r="B245" t="s">
        <v>8</v>
      </c>
      <c r="C245" t="s">
        <v>23</v>
      </c>
      <c r="D245" t="s">
        <v>10</v>
      </c>
      <c r="E245" cm="1">
        <f t="array" ref="E245">_xlfn.IFS(A245="Male",0,A245="Female",1)</f>
        <v>1</v>
      </c>
      <c r="F245" cm="1">
        <f t="array" ref="F245">_xlfn.IFS(B245="No",1, B245="Yes",0)</f>
        <v>1</v>
      </c>
      <c r="G245" cm="1">
        <f t="array" ref="G245">_xlfn.IFS(C245="Thur",1,C245="Fri",2,C245="Sat",3,C245="Sun",4)</f>
        <v>1</v>
      </c>
      <c r="H245" cm="1">
        <f t="array" ref="H245">_xlfn.IFS(D245="Lunch",0,D245="Dinner",1)</f>
        <v>1</v>
      </c>
      <c r="I245">
        <v>2</v>
      </c>
      <c r="J245">
        <v>18.78</v>
      </c>
      <c r="K245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590F-D5F6-4398-A8C2-DEF03D7C4C5E}">
  <dimension ref="A1:W276"/>
  <sheetViews>
    <sheetView topLeftCell="I40" workbookViewId="0">
      <selection activeCell="Q55" sqref="Q55"/>
    </sheetView>
  </sheetViews>
  <sheetFormatPr defaultRowHeight="14.4" x14ac:dyDescent="0.55000000000000004"/>
  <cols>
    <col min="5" max="5" width="17.26171875" customWidth="1"/>
    <col min="6" max="6" width="20.1015625" customWidth="1"/>
    <col min="7" max="7" width="20.41796875" customWidth="1"/>
    <col min="8" max="8" width="17.578125" customWidth="1"/>
    <col min="13" max="13" width="23.20703125" customWidth="1"/>
    <col min="14" max="14" width="18.26171875" customWidth="1"/>
    <col min="15" max="15" width="22.47265625" customWidth="1"/>
    <col min="17" max="17" width="13.1015625" customWidth="1"/>
    <col min="18" max="18" width="14.83984375" customWidth="1"/>
    <col min="19" max="19" width="13.62890625" customWidth="1"/>
    <col min="20" max="20" width="14.20703125" customWidth="1"/>
    <col min="21" max="21" width="13.89453125" customWidth="1"/>
  </cols>
  <sheetData>
    <row r="1" spans="1:21" ht="14.7" x14ac:dyDescent="0.6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27</v>
      </c>
      <c r="G1" t="s">
        <v>28</v>
      </c>
      <c r="H1" t="s">
        <v>29</v>
      </c>
      <c r="I1" t="s">
        <v>4</v>
      </c>
      <c r="J1" t="s">
        <v>5</v>
      </c>
      <c r="K1" t="s">
        <v>6</v>
      </c>
      <c r="M1" s="29" t="s">
        <v>87</v>
      </c>
      <c r="N1" s="22"/>
      <c r="O1" s="22"/>
      <c r="P1" s="22"/>
      <c r="Q1" s="22"/>
      <c r="R1" s="22"/>
      <c r="S1" s="22"/>
      <c r="T1" s="22"/>
      <c r="U1" s="22"/>
    </row>
    <row r="2" spans="1:21" ht="14.7" x14ac:dyDescent="0.6">
      <c r="A2" t="s">
        <v>7</v>
      </c>
      <c r="B2" t="s">
        <v>8</v>
      </c>
      <c r="C2" t="s">
        <v>9</v>
      </c>
      <c r="D2" t="s">
        <v>10</v>
      </c>
      <c r="E2" cm="1">
        <f t="array" ref="E2">_xlfn.IFS(A2="Male",0,A2="Female",1)</f>
        <v>1</v>
      </c>
      <c r="F2" cm="1">
        <f t="array" ref="F2">_xlfn.IFS(B2="No",1, B2="Yes",0)</f>
        <v>1</v>
      </c>
      <c r="G2" cm="1">
        <f t="array" ref="G2">_xlfn.IFS(C2="Thur",1,C2="Fri",2,C2="Sat",3,C2="Sun",4)</f>
        <v>4</v>
      </c>
      <c r="H2" cm="1">
        <f t="array" ref="H2">_xlfn.IFS(D2="Lunch",0,D2="Dinner",1)</f>
        <v>1</v>
      </c>
      <c r="I2">
        <v>2</v>
      </c>
      <c r="J2">
        <v>16.989999999999998</v>
      </c>
      <c r="K2">
        <v>1.01</v>
      </c>
      <c r="M2" s="29" t="s">
        <v>74</v>
      </c>
      <c r="N2" s="22"/>
      <c r="O2" s="23"/>
      <c r="P2" s="22"/>
      <c r="Q2" s="22"/>
      <c r="R2" s="22"/>
      <c r="S2" s="22"/>
      <c r="T2" s="22"/>
      <c r="U2" s="22"/>
    </row>
    <row r="3" spans="1:21" x14ac:dyDescent="0.55000000000000004">
      <c r="A3" t="s">
        <v>11</v>
      </c>
      <c r="B3" t="s">
        <v>8</v>
      </c>
      <c r="C3" t="s">
        <v>9</v>
      </c>
      <c r="D3" t="s">
        <v>10</v>
      </c>
      <c r="E3" cm="1">
        <f t="array" ref="E3">_xlfn.IFS(A3="Male",0,A3="Female",1)</f>
        <v>0</v>
      </c>
      <c r="F3" cm="1">
        <f t="array" ref="F3">_xlfn.IFS(B3="No",1, B3="Yes",0)</f>
        <v>1</v>
      </c>
      <c r="G3" cm="1">
        <f t="array" ref="G3">_xlfn.IFS(C3="Thur",1,C3="Fri",2,C3="Sat",3,C3="Sun",4)</f>
        <v>4</v>
      </c>
      <c r="H3" cm="1">
        <f t="array" ref="H3">_xlfn.IFS(D3="Lunch",0,D3="Dinner",1)</f>
        <v>1</v>
      </c>
      <c r="I3">
        <v>3</v>
      </c>
      <c r="J3">
        <v>10.34</v>
      </c>
      <c r="K3">
        <v>1.66</v>
      </c>
      <c r="M3" s="22"/>
      <c r="N3" s="22"/>
      <c r="O3" s="22"/>
      <c r="P3" s="22"/>
      <c r="Q3" s="22"/>
      <c r="R3" s="22"/>
      <c r="S3" s="22"/>
      <c r="T3" s="22"/>
      <c r="U3" s="22"/>
    </row>
    <row r="4" spans="1:21" x14ac:dyDescent="0.55000000000000004">
      <c r="A4" t="s">
        <v>11</v>
      </c>
      <c r="B4" t="s">
        <v>8</v>
      </c>
      <c r="C4" t="s">
        <v>9</v>
      </c>
      <c r="D4" t="s">
        <v>10</v>
      </c>
      <c r="E4" cm="1">
        <f t="array" ref="E4">_xlfn.IFS(A4="Male",0,A4="Female",1)</f>
        <v>0</v>
      </c>
      <c r="F4" cm="1">
        <f t="array" ref="F4">_xlfn.IFS(B4="No",1, B4="Yes",0)</f>
        <v>1</v>
      </c>
      <c r="G4" cm="1">
        <f t="array" ref="G4">_xlfn.IFS(C4="Thur",1,C4="Fri",2,C4="Sat",3,C4="Sun",4)</f>
        <v>4</v>
      </c>
      <c r="H4" cm="1">
        <f t="array" ref="H4">_xlfn.IFS(D4="Lunch",0,D4="Dinner",1)</f>
        <v>1</v>
      </c>
      <c r="I4">
        <v>3</v>
      </c>
      <c r="J4">
        <v>21.01</v>
      </c>
      <c r="K4">
        <v>3.5</v>
      </c>
      <c r="L4" s="9"/>
      <c r="M4" s="5" t="s">
        <v>31</v>
      </c>
      <c r="N4" s="5"/>
    </row>
    <row r="5" spans="1:21" ht="14.7" thickBot="1" x14ac:dyDescent="0.6">
      <c r="A5" t="s">
        <v>11</v>
      </c>
      <c r="B5" t="s">
        <v>8</v>
      </c>
      <c r="C5" t="s">
        <v>9</v>
      </c>
      <c r="D5" t="s">
        <v>10</v>
      </c>
      <c r="E5" cm="1">
        <f t="array" ref="E5">_xlfn.IFS(A5="Male",0,A5="Female",1)</f>
        <v>0</v>
      </c>
      <c r="F5" cm="1">
        <f t="array" ref="F5">_xlfn.IFS(B5="No",1, B5="Yes",0)</f>
        <v>1</v>
      </c>
      <c r="G5" cm="1">
        <f t="array" ref="G5">_xlfn.IFS(C5="Thur",1,C5="Fri",2,C5="Sat",3,C5="Sun",4)</f>
        <v>4</v>
      </c>
      <c r="H5" cm="1">
        <f t="array" ref="H5">_xlfn.IFS(D5="Lunch",0,D5="Dinner",1)</f>
        <v>1</v>
      </c>
      <c r="I5">
        <v>2</v>
      </c>
      <c r="J5">
        <v>23.68</v>
      </c>
      <c r="K5">
        <v>3.31</v>
      </c>
      <c r="L5" s="2"/>
    </row>
    <row r="6" spans="1:21" x14ac:dyDescent="0.55000000000000004">
      <c r="A6" t="s">
        <v>7</v>
      </c>
      <c r="B6" t="s">
        <v>8</v>
      </c>
      <c r="C6" t="s">
        <v>9</v>
      </c>
      <c r="D6" t="s">
        <v>10</v>
      </c>
      <c r="E6" cm="1">
        <f t="array" ref="E6">_xlfn.IFS(A6="Male",0,A6="Female",1)</f>
        <v>1</v>
      </c>
      <c r="F6" cm="1">
        <f t="array" ref="F6">_xlfn.IFS(B6="No",1, B6="Yes",0)</f>
        <v>1</v>
      </c>
      <c r="G6" cm="1">
        <f t="array" ref="G6">_xlfn.IFS(C6="Thur",1,C6="Fri",2,C6="Sat",3,C6="Sun",4)</f>
        <v>4</v>
      </c>
      <c r="H6" cm="1">
        <f t="array" ref="H6">_xlfn.IFS(D6="Lunch",0,D6="Dinner",1)</f>
        <v>1</v>
      </c>
      <c r="I6">
        <v>4</v>
      </c>
      <c r="J6">
        <v>24.59</v>
      </c>
      <c r="K6">
        <v>3.61</v>
      </c>
      <c r="L6" s="2"/>
      <c r="M6" s="8" t="s">
        <v>32</v>
      </c>
      <c r="N6" s="8"/>
    </row>
    <row r="7" spans="1:21" x14ac:dyDescent="0.55000000000000004">
      <c r="A7" t="s">
        <v>11</v>
      </c>
      <c r="B7" t="s">
        <v>8</v>
      </c>
      <c r="C7" t="s">
        <v>9</v>
      </c>
      <c r="D7" t="s">
        <v>10</v>
      </c>
      <c r="E7" cm="1">
        <f t="array" ref="E7">_xlfn.IFS(A7="Male",0,A7="Female",1)</f>
        <v>0</v>
      </c>
      <c r="F7" cm="1">
        <f t="array" ref="F7">_xlfn.IFS(B7="No",1, B7="Yes",0)</f>
        <v>1</v>
      </c>
      <c r="G7" cm="1">
        <f t="array" ref="G7">_xlfn.IFS(C7="Thur",1,C7="Fri",2,C7="Sat",3,C7="Sun",4)</f>
        <v>4</v>
      </c>
      <c r="H7" cm="1">
        <f t="array" ref="H7">_xlfn.IFS(D7="Lunch",0,D7="Dinner",1)</f>
        <v>1</v>
      </c>
      <c r="I7">
        <v>4</v>
      </c>
      <c r="J7">
        <v>25.29</v>
      </c>
      <c r="K7">
        <v>4.71</v>
      </c>
      <c r="L7" s="2"/>
      <c r="M7" s="2" t="s">
        <v>33</v>
      </c>
      <c r="N7" s="2">
        <v>0.68498078724882527</v>
      </c>
    </row>
    <row r="8" spans="1:21" x14ac:dyDescent="0.55000000000000004">
      <c r="A8" t="s">
        <v>11</v>
      </c>
      <c r="B8" t="s">
        <v>8</v>
      </c>
      <c r="C8" t="s">
        <v>9</v>
      </c>
      <c r="D8" t="s">
        <v>10</v>
      </c>
      <c r="E8" cm="1">
        <f t="array" ref="E8">_xlfn.IFS(A8="Male",0,A8="Female",1)</f>
        <v>0</v>
      </c>
      <c r="F8" cm="1">
        <f t="array" ref="F8">_xlfn.IFS(B8="No",1, B8="Yes",0)</f>
        <v>1</v>
      </c>
      <c r="G8" cm="1">
        <f t="array" ref="G8">_xlfn.IFS(C8="Thur",1,C8="Fri",2,C8="Sat",3,C8="Sun",4)</f>
        <v>4</v>
      </c>
      <c r="H8" cm="1">
        <f t="array" ref="H8">_xlfn.IFS(D8="Lunch",0,D8="Dinner",1)</f>
        <v>1</v>
      </c>
      <c r="I8">
        <v>2</v>
      </c>
      <c r="J8">
        <v>8.77</v>
      </c>
      <c r="K8">
        <v>2</v>
      </c>
      <c r="L8" s="2"/>
      <c r="M8" s="2" t="s">
        <v>34</v>
      </c>
      <c r="N8" s="2">
        <v>0.46919867890002043</v>
      </c>
    </row>
    <row r="9" spans="1:21" x14ac:dyDescent="0.55000000000000004">
      <c r="A9" t="s">
        <v>11</v>
      </c>
      <c r="B9" t="s">
        <v>8</v>
      </c>
      <c r="C9" t="s">
        <v>9</v>
      </c>
      <c r="D9" t="s">
        <v>10</v>
      </c>
      <c r="E9" cm="1">
        <f t="array" ref="E9">_xlfn.IFS(A9="Male",0,A9="Female",1)</f>
        <v>0</v>
      </c>
      <c r="F9" cm="1">
        <f t="array" ref="F9">_xlfn.IFS(B9="No",1, B9="Yes",0)</f>
        <v>1</v>
      </c>
      <c r="G9" cm="1">
        <f t="array" ref="G9">_xlfn.IFS(C9="Thur",1,C9="Fri",2,C9="Sat",3,C9="Sun",4)</f>
        <v>4</v>
      </c>
      <c r="H9" cm="1">
        <f t="array" ref="H9">_xlfn.IFS(D9="Lunch",0,D9="Dinner",1)</f>
        <v>1</v>
      </c>
      <c r="I9">
        <v>4</v>
      </c>
      <c r="J9">
        <v>26.88</v>
      </c>
      <c r="K9">
        <v>3.12</v>
      </c>
      <c r="L9" s="2"/>
      <c r="M9" s="2" t="s">
        <v>35</v>
      </c>
      <c r="N9" s="2">
        <v>0.45576067077090704</v>
      </c>
    </row>
    <row r="10" spans="1:21" x14ac:dyDescent="0.55000000000000004">
      <c r="A10" t="s">
        <v>11</v>
      </c>
      <c r="B10" t="s">
        <v>8</v>
      </c>
      <c r="C10" t="s">
        <v>9</v>
      </c>
      <c r="D10" t="s">
        <v>10</v>
      </c>
      <c r="E10" cm="1">
        <f t="array" ref="E10">_xlfn.IFS(A10="Male",0,A10="Female",1)</f>
        <v>0</v>
      </c>
      <c r="F10" cm="1">
        <f t="array" ref="F10">_xlfn.IFS(B10="No",1, B10="Yes",0)</f>
        <v>1</v>
      </c>
      <c r="G10" cm="1">
        <f t="array" ref="G10">_xlfn.IFS(C10="Thur",1,C10="Fri",2,C10="Sat",3,C10="Sun",4)</f>
        <v>4</v>
      </c>
      <c r="H10" cm="1">
        <f t="array" ref="H10">_xlfn.IFS(D10="Lunch",0,D10="Dinner",1)</f>
        <v>1</v>
      </c>
      <c r="I10">
        <v>2</v>
      </c>
      <c r="J10">
        <v>15.04</v>
      </c>
      <c r="K10">
        <v>1.96</v>
      </c>
      <c r="L10" s="10"/>
      <c r="M10" s="2" t="s">
        <v>36</v>
      </c>
      <c r="N10" s="2">
        <v>1.0207455647998898</v>
      </c>
    </row>
    <row r="11" spans="1:21" ht="14.7" thickBot="1" x14ac:dyDescent="0.6">
      <c r="A11" t="s">
        <v>11</v>
      </c>
      <c r="B11" t="s">
        <v>8</v>
      </c>
      <c r="C11" t="s">
        <v>9</v>
      </c>
      <c r="D11" t="s">
        <v>10</v>
      </c>
      <c r="E11" cm="1">
        <f t="array" ref="E11">_xlfn.IFS(A11="Male",0,A11="Female",1)</f>
        <v>0</v>
      </c>
      <c r="F11" cm="1">
        <f t="array" ref="F11">_xlfn.IFS(B11="No",1, B11="Yes",0)</f>
        <v>1</v>
      </c>
      <c r="G11" cm="1">
        <f t="array" ref="G11">_xlfn.IFS(C11="Thur",1,C11="Fri",2,C11="Sat",3,C11="Sun",4)</f>
        <v>4</v>
      </c>
      <c r="H11" cm="1">
        <f t="array" ref="H11">_xlfn.IFS(D11="Lunch",0,D11="Dinner",1)</f>
        <v>1</v>
      </c>
      <c r="I11">
        <v>2</v>
      </c>
      <c r="J11">
        <v>14.78</v>
      </c>
      <c r="K11">
        <v>3.23</v>
      </c>
      <c r="M11" s="3" t="s">
        <v>37</v>
      </c>
      <c r="N11" s="3">
        <v>244</v>
      </c>
    </row>
    <row r="12" spans="1:21" x14ac:dyDescent="0.55000000000000004">
      <c r="A12" t="s">
        <v>11</v>
      </c>
      <c r="B12" t="s">
        <v>8</v>
      </c>
      <c r="C12" t="s">
        <v>9</v>
      </c>
      <c r="D12" t="s">
        <v>10</v>
      </c>
      <c r="E12" cm="1">
        <f t="array" ref="E12">_xlfn.IFS(A12="Male",0,A12="Female",1)</f>
        <v>0</v>
      </c>
      <c r="F12" cm="1">
        <f t="array" ref="F12">_xlfn.IFS(B12="No",1, B12="Yes",0)</f>
        <v>1</v>
      </c>
      <c r="G12" cm="1">
        <f t="array" ref="G12">_xlfn.IFS(C12="Thur",1,C12="Fri",2,C12="Sat",3,C12="Sun",4)</f>
        <v>4</v>
      </c>
      <c r="H12" cm="1">
        <f t="array" ref="H12">_xlfn.IFS(D12="Lunch",0,D12="Dinner",1)</f>
        <v>1</v>
      </c>
      <c r="I12">
        <v>2</v>
      </c>
      <c r="J12">
        <v>10.27</v>
      </c>
      <c r="K12">
        <v>1.71</v>
      </c>
      <c r="L12" s="11"/>
    </row>
    <row r="13" spans="1:21" ht="14.7" thickBot="1" x14ac:dyDescent="0.6">
      <c r="A13" t="s">
        <v>7</v>
      </c>
      <c r="B13" t="s">
        <v>8</v>
      </c>
      <c r="C13" t="s">
        <v>9</v>
      </c>
      <c r="D13" t="s">
        <v>10</v>
      </c>
      <c r="E13" cm="1">
        <f t="array" ref="E13">_xlfn.IFS(A13="Male",0,A13="Female",1)</f>
        <v>1</v>
      </c>
      <c r="F13" cm="1">
        <f t="array" ref="F13">_xlfn.IFS(B13="No",1, B13="Yes",0)</f>
        <v>1</v>
      </c>
      <c r="G13" cm="1">
        <f t="array" ref="G13">_xlfn.IFS(C13="Thur",1,C13="Fri",2,C13="Sat",3,C13="Sun",4)</f>
        <v>4</v>
      </c>
      <c r="H13" cm="1">
        <f t="array" ref="H13">_xlfn.IFS(D13="Lunch",0,D13="Dinner",1)</f>
        <v>1</v>
      </c>
      <c r="I13">
        <v>4</v>
      </c>
      <c r="J13">
        <v>35.26</v>
      </c>
      <c r="K13">
        <v>5</v>
      </c>
      <c r="L13" s="2"/>
      <c r="M13" s="5" t="s">
        <v>38</v>
      </c>
    </row>
    <row r="14" spans="1:21" x14ac:dyDescent="0.55000000000000004">
      <c r="A14" t="s">
        <v>11</v>
      </c>
      <c r="B14" t="s">
        <v>8</v>
      </c>
      <c r="C14" t="s">
        <v>9</v>
      </c>
      <c r="D14" t="s">
        <v>10</v>
      </c>
      <c r="E14" cm="1">
        <f t="array" ref="E14">_xlfn.IFS(A14="Male",0,A14="Female",1)</f>
        <v>0</v>
      </c>
      <c r="F14" cm="1">
        <f t="array" ref="F14">_xlfn.IFS(B14="No",1, B14="Yes",0)</f>
        <v>1</v>
      </c>
      <c r="G14" cm="1">
        <f t="array" ref="G14">_xlfn.IFS(C14="Thur",1,C14="Fri",2,C14="Sat",3,C14="Sun",4)</f>
        <v>4</v>
      </c>
      <c r="H14" cm="1">
        <f t="array" ref="H14">_xlfn.IFS(D14="Lunch",0,D14="Dinner",1)</f>
        <v>1</v>
      </c>
      <c r="I14">
        <v>2</v>
      </c>
      <c r="J14">
        <v>15.42</v>
      </c>
      <c r="K14">
        <v>1.57</v>
      </c>
      <c r="L14" s="2"/>
      <c r="M14" s="4"/>
      <c r="N14" s="4" t="s">
        <v>43</v>
      </c>
      <c r="O14" s="4" t="s">
        <v>44</v>
      </c>
      <c r="P14" s="4" t="s">
        <v>45</v>
      </c>
      <c r="Q14" s="4" t="s">
        <v>46</v>
      </c>
      <c r="R14" s="4" t="s">
        <v>47</v>
      </c>
    </row>
    <row r="15" spans="1:21" x14ac:dyDescent="0.55000000000000004">
      <c r="A15" t="s">
        <v>11</v>
      </c>
      <c r="B15" t="s">
        <v>8</v>
      </c>
      <c r="C15" t="s">
        <v>9</v>
      </c>
      <c r="D15" t="s">
        <v>10</v>
      </c>
      <c r="E15" cm="1">
        <f t="array" ref="E15">_xlfn.IFS(A15="Male",0,A15="Female",1)</f>
        <v>0</v>
      </c>
      <c r="F15" cm="1">
        <f t="array" ref="F15">_xlfn.IFS(B15="No",1, B15="Yes",0)</f>
        <v>1</v>
      </c>
      <c r="G15" cm="1">
        <f t="array" ref="G15">_xlfn.IFS(C15="Thur",1,C15="Fri",2,C15="Sat",3,C15="Sun",4)</f>
        <v>4</v>
      </c>
      <c r="H15" cm="1">
        <f t="array" ref="H15">_xlfn.IFS(D15="Lunch",0,D15="Dinner",1)</f>
        <v>1</v>
      </c>
      <c r="I15">
        <v>4</v>
      </c>
      <c r="J15">
        <v>18.43</v>
      </c>
      <c r="K15">
        <v>3</v>
      </c>
      <c r="L15" s="2"/>
      <c r="M15" s="2" t="s">
        <v>39</v>
      </c>
      <c r="N15" s="2">
        <v>6</v>
      </c>
      <c r="O15" s="2">
        <v>218.27707963928174</v>
      </c>
      <c r="P15" s="2">
        <v>36.379513273213625</v>
      </c>
      <c r="Q15" s="2">
        <v>34.91579067313576</v>
      </c>
      <c r="R15" s="2">
        <v>4.0992240363035874E-30</v>
      </c>
    </row>
    <row r="16" spans="1:21" x14ac:dyDescent="0.55000000000000004">
      <c r="A16" t="s">
        <v>7</v>
      </c>
      <c r="B16" t="s">
        <v>8</v>
      </c>
      <c r="C16" t="s">
        <v>9</v>
      </c>
      <c r="D16" t="s">
        <v>10</v>
      </c>
      <c r="E16" cm="1">
        <f t="array" ref="E16">_xlfn.IFS(A16="Male",0,A16="Female",1)</f>
        <v>1</v>
      </c>
      <c r="F16" cm="1">
        <f t="array" ref="F16">_xlfn.IFS(B16="No",1, B16="Yes",0)</f>
        <v>1</v>
      </c>
      <c r="G16" cm="1">
        <f t="array" ref="G16">_xlfn.IFS(C16="Thur",1,C16="Fri",2,C16="Sat",3,C16="Sun",4)</f>
        <v>4</v>
      </c>
      <c r="H16" cm="1">
        <f t="array" ref="H16">_xlfn.IFS(D16="Lunch",0,D16="Dinner",1)</f>
        <v>1</v>
      </c>
      <c r="I16">
        <v>2</v>
      </c>
      <c r="J16">
        <v>14.83</v>
      </c>
      <c r="K16">
        <v>3.02</v>
      </c>
      <c r="L16" s="10"/>
      <c r="M16" s="2" t="s">
        <v>40</v>
      </c>
      <c r="N16" s="2">
        <v>237</v>
      </c>
      <c r="O16" s="2">
        <v>246.93539740989911</v>
      </c>
      <c r="P16" s="2">
        <v>1.0419215080586461</v>
      </c>
      <c r="Q16" s="2"/>
      <c r="R16" s="2"/>
    </row>
    <row r="17" spans="1:21" ht="14.7" thickBot="1" x14ac:dyDescent="0.6">
      <c r="A17" t="s">
        <v>11</v>
      </c>
      <c r="B17" t="s">
        <v>8</v>
      </c>
      <c r="C17" t="s">
        <v>9</v>
      </c>
      <c r="D17" t="s">
        <v>10</v>
      </c>
      <c r="E17" cm="1">
        <f t="array" ref="E17">_xlfn.IFS(A17="Male",0,A17="Female",1)</f>
        <v>0</v>
      </c>
      <c r="F17" cm="1">
        <f t="array" ref="F17">_xlfn.IFS(B17="No",1, B17="Yes",0)</f>
        <v>1</v>
      </c>
      <c r="G17" cm="1">
        <f t="array" ref="G17">_xlfn.IFS(C17="Thur",1,C17="Fri",2,C17="Sat",3,C17="Sun",4)</f>
        <v>4</v>
      </c>
      <c r="H17" cm="1">
        <f t="array" ref="H17">_xlfn.IFS(D17="Lunch",0,D17="Dinner",1)</f>
        <v>1</v>
      </c>
      <c r="I17">
        <v>2</v>
      </c>
      <c r="J17">
        <v>21.58</v>
      </c>
      <c r="K17">
        <v>3.92</v>
      </c>
      <c r="L17" s="11"/>
      <c r="M17" s="3" t="s">
        <v>41</v>
      </c>
      <c r="N17" s="3">
        <v>243</v>
      </c>
      <c r="O17" s="3">
        <v>465.21247704918085</v>
      </c>
      <c r="P17" s="3"/>
      <c r="Q17" s="3"/>
      <c r="R17" s="3"/>
    </row>
    <row r="18" spans="1:21" ht="14.7" thickBot="1" x14ac:dyDescent="0.6">
      <c r="A18" t="s">
        <v>7</v>
      </c>
      <c r="B18" t="s">
        <v>8</v>
      </c>
      <c r="C18" t="s">
        <v>9</v>
      </c>
      <c r="D18" t="s">
        <v>10</v>
      </c>
      <c r="E18" cm="1">
        <f t="array" ref="E18">_xlfn.IFS(A18="Male",0,A18="Female",1)</f>
        <v>1</v>
      </c>
      <c r="F18" cm="1">
        <f t="array" ref="F18">_xlfn.IFS(B18="No",1, B18="Yes",0)</f>
        <v>1</v>
      </c>
      <c r="G18" cm="1">
        <f t="array" ref="G18">_xlfn.IFS(C18="Thur",1,C18="Fri",2,C18="Sat",3,C18="Sun",4)</f>
        <v>4</v>
      </c>
      <c r="H18" cm="1">
        <f t="array" ref="H18">_xlfn.IFS(D18="Lunch",0,D18="Dinner",1)</f>
        <v>1</v>
      </c>
      <c r="I18">
        <v>3</v>
      </c>
      <c r="J18">
        <v>10.33</v>
      </c>
      <c r="K18">
        <v>1.67</v>
      </c>
      <c r="L18" s="2"/>
    </row>
    <row r="19" spans="1:21" x14ac:dyDescent="0.55000000000000004">
      <c r="A19" t="s">
        <v>11</v>
      </c>
      <c r="B19" t="s">
        <v>8</v>
      </c>
      <c r="C19" t="s">
        <v>9</v>
      </c>
      <c r="D19" t="s">
        <v>10</v>
      </c>
      <c r="E19" cm="1">
        <f t="array" ref="E19">_xlfn.IFS(A19="Male",0,A19="Female",1)</f>
        <v>0</v>
      </c>
      <c r="F19" cm="1">
        <f t="array" ref="F19">_xlfn.IFS(B19="No",1, B19="Yes",0)</f>
        <v>1</v>
      </c>
      <c r="G19" cm="1">
        <f t="array" ref="G19">_xlfn.IFS(C19="Thur",1,C19="Fri",2,C19="Sat",3,C19="Sun",4)</f>
        <v>4</v>
      </c>
      <c r="H19" cm="1">
        <f t="array" ref="H19">_xlfn.IFS(D19="Lunch",0,D19="Dinner",1)</f>
        <v>1</v>
      </c>
      <c r="I19">
        <v>3</v>
      </c>
      <c r="J19">
        <v>16.29</v>
      </c>
      <c r="K19">
        <v>3.71</v>
      </c>
      <c r="L19" s="2"/>
      <c r="M19" s="4"/>
      <c r="N19" s="6" t="s">
        <v>48</v>
      </c>
      <c r="O19" s="6" t="s">
        <v>36</v>
      </c>
      <c r="P19" s="6" t="s">
        <v>49</v>
      </c>
      <c r="Q19" s="6" t="s">
        <v>50</v>
      </c>
      <c r="R19" s="6" t="s">
        <v>51</v>
      </c>
      <c r="S19" s="6" t="s">
        <v>52</v>
      </c>
      <c r="T19" s="6" t="s">
        <v>53</v>
      </c>
      <c r="U19" s="6" t="s">
        <v>54</v>
      </c>
    </row>
    <row r="20" spans="1:21" x14ac:dyDescent="0.55000000000000004">
      <c r="A20" t="s">
        <v>7</v>
      </c>
      <c r="B20" t="s">
        <v>8</v>
      </c>
      <c r="C20" t="s">
        <v>9</v>
      </c>
      <c r="D20" t="s">
        <v>10</v>
      </c>
      <c r="E20" cm="1">
        <f t="array" ref="E20">_xlfn.IFS(A20="Male",0,A20="Female",1)</f>
        <v>1</v>
      </c>
      <c r="F20" cm="1">
        <f t="array" ref="F20">_xlfn.IFS(B20="No",1, B20="Yes",0)</f>
        <v>1</v>
      </c>
      <c r="G20" cm="1">
        <f t="array" ref="G20">_xlfn.IFS(C20="Thur",1,C20="Fri",2,C20="Sat",3,C20="Sun",4)</f>
        <v>4</v>
      </c>
      <c r="H20" cm="1">
        <f t="array" ref="H20">_xlfn.IFS(D20="Lunch",0,D20="Dinner",1)</f>
        <v>1</v>
      </c>
      <c r="I20">
        <v>3</v>
      </c>
      <c r="J20">
        <v>16.97</v>
      </c>
      <c r="K20">
        <v>3.5</v>
      </c>
      <c r="L20" s="2"/>
      <c r="M20" s="2" t="s">
        <v>42</v>
      </c>
      <c r="N20" s="2">
        <v>0.56095548834983511</v>
      </c>
      <c r="O20" s="2">
        <v>0.26388488311013758</v>
      </c>
      <c r="P20" s="2">
        <v>2.1257583296869234</v>
      </c>
      <c r="Q20" s="2">
        <v>3.4557850941659397E-2</v>
      </c>
      <c r="R20" s="2">
        <v>4.1095932640329291E-2</v>
      </c>
      <c r="S20" s="2">
        <v>1.0808150440593409</v>
      </c>
      <c r="T20" s="2">
        <v>4.1095932640329291E-2</v>
      </c>
      <c r="U20" s="2">
        <v>1.0808150440593409</v>
      </c>
    </row>
    <row r="21" spans="1:21" x14ac:dyDescent="0.55000000000000004">
      <c r="A21" t="s">
        <v>11</v>
      </c>
      <c r="B21" t="s">
        <v>8</v>
      </c>
      <c r="C21" t="s">
        <v>21</v>
      </c>
      <c r="D21" t="s">
        <v>10</v>
      </c>
      <c r="E21" cm="1">
        <f t="array" ref="E21">_xlfn.IFS(A21="Male",0,A21="Female",1)</f>
        <v>0</v>
      </c>
      <c r="F21" cm="1">
        <f t="array" ref="F21">_xlfn.IFS(B21="No",1, B21="Yes",0)</f>
        <v>1</v>
      </c>
      <c r="G21" cm="1">
        <f t="array" ref="G21">_xlfn.IFS(C21="Thur",1,C21="Fri",2,C21="Sat",3,C21="Sun",4)</f>
        <v>3</v>
      </c>
      <c r="H21" cm="1">
        <f t="array" ref="H21">_xlfn.IFS(D21="Lunch",0,D21="Dinner",1)</f>
        <v>1</v>
      </c>
      <c r="I21">
        <v>3</v>
      </c>
      <c r="J21">
        <v>20.65</v>
      </c>
      <c r="K21">
        <v>3.35</v>
      </c>
      <c r="L21" s="2"/>
      <c r="M21" s="2" t="s">
        <v>55</v>
      </c>
      <c r="N21" s="2">
        <v>3.4644963918697896E-2</v>
      </c>
      <c r="O21" s="2">
        <v>0.14108196261280784</v>
      </c>
      <c r="P21" s="2">
        <v>0.24556621751697069</v>
      </c>
      <c r="Q21" s="2">
        <v>0.80623056066677845</v>
      </c>
      <c r="R21" s="2">
        <v>-0.24328988986338981</v>
      </c>
      <c r="S21" s="2">
        <v>0.31257981770078558</v>
      </c>
      <c r="T21" s="2">
        <v>-0.24328988986338981</v>
      </c>
      <c r="U21" s="2">
        <v>0.31257981770078558</v>
      </c>
    </row>
    <row r="22" spans="1:21" x14ac:dyDescent="0.55000000000000004">
      <c r="A22" t="s">
        <v>11</v>
      </c>
      <c r="B22" t="s">
        <v>8</v>
      </c>
      <c r="C22" t="s">
        <v>21</v>
      </c>
      <c r="D22" t="s">
        <v>10</v>
      </c>
      <c r="E22" cm="1">
        <f t="array" ref="E22">_xlfn.IFS(A22="Male",0,A22="Female",1)</f>
        <v>0</v>
      </c>
      <c r="F22" cm="1">
        <f t="array" ref="F22">_xlfn.IFS(B22="No",1, B22="Yes",0)</f>
        <v>1</v>
      </c>
      <c r="G22" cm="1">
        <f t="array" ref="G22">_xlfn.IFS(C22="Thur",1,C22="Fri",2,C22="Sat",3,C22="Sun",4)</f>
        <v>3</v>
      </c>
      <c r="H22" cm="1">
        <f t="array" ref="H22">_xlfn.IFS(D22="Lunch",0,D22="Dinner",1)</f>
        <v>1</v>
      </c>
      <c r="I22">
        <v>2</v>
      </c>
      <c r="J22">
        <v>17.920000000000002</v>
      </c>
      <c r="K22">
        <v>4.08</v>
      </c>
      <c r="L22" s="2"/>
      <c r="M22" s="2" t="s">
        <v>27</v>
      </c>
      <c r="N22" s="2">
        <v>7.5663088606399406E-2</v>
      </c>
      <c r="O22" s="2">
        <v>0.14019827749512165</v>
      </c>
      <c r="P22" s="2">
        <v>0.53968629257254741</v>
      </c>
      <c r="Q22" s="2">
        <v>0.58992008824964381</v>
      </c>
      <c r="R22" s="2">
        <v>-0.20053088427621019</v>
      </c>
      <c r="S22" s="2">
        <v>0.35185706148900903</v>
      </c>
      <c r="T22" s="2">
        <v>-0.20053088427621019</v>
      </c>
      <c r="U22" s="2">
        <v>0.35185706148900903</v>
      </c>
    </row>
    <row r="23" spans="1:21" x14ac:dyDescent="0.55000000000000004">
      <c r="A23" t="s">
        <v>7</v>
      </c>
      <c r="B23" t="s">
        <v>8</v>
      </c>
      <c r="C23" t="s">
        <v>21</v>
      </c>
      <c r="D23" t="s">
        <v>10</v>
      </c>
      <c r="E23" cm="1">
        <f t="array" ref="E23">_xlfn.IFS(A23="Male",0,A23="Female",1)</f>
        <v>1</v>
      </c>
      <c r="F23" cm="1">
        <f t="array" ref="F23">_xlfn.IFS(B23="No",1, B23="Yes",0)</f>
        <v>1</v>
      </c>
      <c r="G23" cm="1">
        <f t="array" ref="G23">_xlfn.IFS(C23="Thur",1,C23="Fri",2,C23="Sat",3,C23="Sun",4)</f>
        <v>3</v>
      </c>
      <c r="H23" cm="1">
        <f t="array" ref="H23">_xlfn.IFS(D23="Lunch",0,D23="Dinner",1)</f>
        <v>1</v>
      </c>
      <c r="I23">
        <v>2</v>
      </c>
      <c r="J23">
        <v>20.29</v>
      </c>
      <c r="K23">
        <v>2.75</v>
      </c>
      <c r="L23" s="2"/>
      <c r="M23" s="2" t="s">
        <v>28</v>
      </c>
      <c r="N23" s="2">
        <v>5.2739820313689713E-2</v>
      </c>
      <c r="O23" s="2">
        <v>0.12033463898270613</v>
      </c>
      <c r="P23" s="2">
        <v>0.43827629982144378</v>
      </c>
      <c r="Q23" s="2">
        <v>0.66158521876038745</v>
      </c>
      <c r="R23" s="2">
        <v>-0.18432230776548464</v>
      </c>
      <c r="S23" s="2">
        <v>0.28980194839286405</v>
      </c>
      <c r="T23" s="2">
        <v>-0.18432230776548464</v>
      </c>
      <c r="U23" s="2">
        <v>0.28980194839286405</v>
      </c>
    </row>
    <row r="24" spans="1:21" x14ac:dyDescent="0.55000000000000004">
      <c r="A24" t="s">
        <v>7</v>
      </c>
      <c r="B24" t="s">
        <v>8</v>
      </c>
      <c r="C24" t="s">
        <v>21</v>
      </c>
      <c r="D24" t="s">
        <v>10</v>
      </c>
      <c r="E24" cm="1">
        <f t="array" ref="E24">_xlfn.IFS(A24="Male",0,A24="Female",1)</f>
        <v>1</v>
      </c>
      <c r="F24" cm="1">
        <f t="array" ref="F24">_xlfn.IFS(B24="No",1, B24="Yes",0)</f>
        <v>1</v>
      </c>
      <c r="G24" cm="1">
        <f t="array" ref="G24">_xlfn.IFS(C24="Thur",1,C24="Fri",2,C24="Sat",3,C24="Sun",4)</f>
        <v>3</v>
      </c>
      <c r="H24" cm="1">
        <f t="array" ref="H24">_xlfn.IFS(D24="Lunch",0,D24="Dinner",1)</f>
        <v>1</v>
      </c>
      <c r="I24">
        <v>2</v>
      </c>
      <c r="J24">
        <v>15.77</v>
      </c>
      <c r="K24">
        <v>2.23</v>
      </c>
      <c r="M24" s="2" t="s">
        <v>29</v>
      </c>
      <c r="N24" s="2">
        <v>-0.11247776856660173</v>
      </c>
      <c r="O24" s="2">
        <v>0.30752613372767862</v>
      </c>
      <c r="P24" s="2">
        <v>-0.36575027690558276</v>
      </c>
      <c r="Q24" s="2">
        <v>0.71487766655012086</v>
      </c>
      <c r="R24" s="2">
        <v>-0.71831163583670221</v>
      </c>
      <c r="S24" s="2">
        <v>0.49335609870349872</v>
      </c>
      <c r="T24" s="2">
        <v>-0.71831163583670221</v>
      </c>
      <c r="U24" s="2">
        <v>0.49335609870349872</v>
      </c>
    </row>
    <row r="25" spans="1:21" x14ac:dyDescent="0.55000000000000004">
      <c r="A25" t="s">
        <v>11</v>
      </c>
      <c r="B25" t="s">
        <v>8</v>
      </c>
      <c r="C25" t="s">
        <v>21</v>
      </c>
      <c r="D25" t="s">
        <v>10</v>
      </c>
      <c r="E25" cm="1">
        <f t="array" ref="E25">_xlfn.IFS(A25="Male",0,A25="Female",1)</f>
        <v>0</v>
      </c>
      <c r="F25" cm="1">
        <f t="array" ref="F25">_xlfn.IFS(B25="No",1, B25="Yes",0)</f>
        <v>1</v>
      </c>
      <c r="G25" cm="1">
        <f t="array" ref="G25">_xlfn.IFS(C25="Thur",1,C25="Fri",2,C25="Sat",3,C25="Sun",4)</f>
        <v>3</v>
      </c>
      <c r="H25" cm="1">
        <f t="array" ref="H25">_xlfn.IFS(D25="Lunch",0,D25="Dinner",1)</f>
        <v>1</v>
      </c>
      <c r="I25">
        <v>4</v>
      </c>
      <c r="J25">
        <v>39.42</v>
      </c>
      <c r="K25">
        <v>7.58</v>
      </c>
      <c r="M25" s="2" t="s">
        <v>4</v>
      </c>
      <c r="N25" s="2">
        <v>0.17481961796308437</v>
      </c>
      <c r="O25" s="2">
        <v>8.9187193517955093E-2</v>
      </c>
      <c r="P25" s="2">
        <v>1.9601426064369862</v>
      </c>
      <c r="Q25" s="2">
        <v>5.1150875884894476E-2</v>
      </c>
      <c r="R25" s="2">
        <v>-8.812946877951866E-4</v>
      </c>
      <c r="S25" s="2">
        <v>0.35052053061396393</v>
      </c>
      <c r="T25" s="2">
        <v>-8.812946877951866E-4</v>
      </c>
      <c r="U25" s="2">
        <v>0.35052053061396393</v>
      </c>
    </row>
    <row r="26" spans="1:21" ht="14.7" thickBot="1" x14ac:dyDescent="0.6">
      <c r="A26" t="s">
        <v>11</v>
      </c>
      <c r="B26" t="s">
        <v>8</v>
      </c>
      <c r="C26" t="s">
        <v>21</v>
      </c>
      <c r="D26" t="s">
        <v>10</v>
      </c>
      <c r="E26" cm="1">
        <f t="array" ref="E26">_xlfn.IFS(A26="Male",0,A26="Female",1)</f>
        <v>0</v>
      </c>
      <c r="F26" cm="1">
        <f t="array" ref="F26">_xlfn.IFS(B26="No",1, B26="Yes",0)</f>
        <v>1</v>
      </c>
      <c r="G26" cm="1">
        <f t="array" ref="G26">_xlfn.IFS(C26="Thur",1,C26="Fri",2,C26="Sat",3,C26="Sun",4)</f>
        <v>3</v>
      </c>
      <c r="H26" cm="1">
        <f t="array" ref="H26">_xlfn.IFS(D26="Lunch",0,D26="Dinner",1)</f>
        <v>1</v>
      </c>
      <c r="I26">
        <v>2</v>
      </c>
      <c r="J26">
        <v>19.82</v>
      </c>
      <c r="K26">
        <v>3.18</v>
      </c>
      <c r="M26" s="3" t="s">
        <v>5</v>
      </c>
      <c r="N26" s="3">
        <v>9.432508775240149E-2</v>
      </c>
      <c r="O26" s="3">
        <v>9.5381734544041832E-3</v>
      </c>
      <c r="P26" s="3">
        <v>9.889219167936977</v>
      </c>
      <c r="Q26" s="3">
        <v>1.578176098774409E-19</v>
      </c>
      <c r="R26" s="3">
        <v>7.5534657031831459E-2</v>
      </c>
      <c r="S26" s="3">
        <v>0.11311551847297152</v>
      </c>
      <c r="T26" s="3">
        <v>7.5534657031831459E-2</v>
      </c>
      <c r="U26" s="3">
        <v>0.11311551847297152</v>
      </c>
    </row>
    <row r="27" spans="1:21" x14ac:dyDescent="0.55000000000000004">
      <c r="A27" t="s">
        <v>11</v>
      </c>
      <c r="B27" t="s">
        <v>8</v>
      </c>
      <c r="C27" t="s">
        <v>21</v>
      </c>
      <c r="D27" t="s">
        <v>10</v>
      </c>
      <c r="E27" cm="1">
        <f t="array" ref="E27">_xlfn.IFS(A27="Male",0,A27="Female",1)</f>
        <v>0</v>
      </c>
      <c r="F27" cm="1">
        <f t="array" ref="F27">_xlfn.IFS(B27="No",1, B27="Yes",0)</f>
        <v>1</v>
      </c>
      <c r="G27" cm="1">
        <f t="array" ref="G27">_xlfn.IFS(C27="Thur",1,C27="Fri",2,C27="Sat",3,C27="Sun",4)</f>
        <v>3</v>
      </c>
      <c r="H27" cm="1">
        <f t="array" ref="H27">_xlfn.IFS(D27="Lunch",0,D27="Dinner",1)</f>
        <v>1</v>
      </c>
      <c r="I27">
        <v>4</v>
      </c>
      <c r="J27">
        <v>17.809999999999999</v>
      </c>
      <c r="K27">
        <v>2.34</v>
      </c>
    </row>
    <row r="28" spans="1:21" x14ac:dyDescent="0.55000000000000004">
      <c r="A28" t="s">
        <v>11</v>
      </c>
      <c r="B28" t="s">
        <v>8</v>
      </c>
      <c r="C28" t="s">
        <v>21</v>
      </c>
      <c r="D28" t="s">
        <v>10</v>
      </c>
      <c r="E28" cm="1">
        <f t="array" ref="E28">_xlfn.IFS(A28="Male",0,A28="Female",1)</f>
        <v>0</v>
      </c>
      <c r="F28" cm="1">
        <f t="array" ref="F28">_xlfn.IFS(B28="No",1, B28="Yes",0)</f>
        <v>1</v>
      </c>
      <c r="G28" cm="1">
        <f t="array" ref="G28">_xlfn.IFS(C28="Thur",1,C28="Fri",2,C28="Sat",3,C28="Sun",4)</f>
        <v>3</v>
      </c>
      <c r="H28" cm="1">
        <f t="array" ref="H28">_xlfn.IFS(D28="Lunch",0,D28="Dinner",1)</f>
        <v>1</v>
      </c>
      <c r="I28">
        <v>2</v>
      </c>
      <c r="J28">
        <v>13.37</v>
      </c>
      <c r="K28">
        <v>2</v>
      </c>
      <c r="M28" t="s">
        <v>71</v>
      </c>
    </row>
    <row r="29" spans="1:21" x14ac:dyDescent="0.55000000000000004">
      <c r="A29" t="s">
        <v>11</v>
      </c>
      <c r="B29" t="s">
        <v>8</v>
      </c>
      <c r="C29" t="s">
        <v>21</v>
      </c>
      <c r="D29" t="s">
        <v>10</v>
      </c>
      <c r="E29" cm="1">
        <f t="array" ref="E29">_xlfn.IFS(A29="Male",0,A29="Female",1)</f>
        <v>0</v>
      </c>
      <c r="F29" cm="1">
        <f t="array" ref="F29">_xlfn.IFS(B29="No",1, B29="Yes",0)</f>
        <v>1</v>
      </c>
      <c r="G29" cm="1">
        <f t="array" ref="G29">_xlfn.IFS(C29="Thur",1,C29="Fri",2,C29="Sat",3,C29="Sun",4)</f>
        <v>3</v>
      </c>
      <c r="H29" cm="1">
        <f t="array" ref="H29">_xlfn.IFS(D29="Lunch",0,D29="Dinner",1)</f>
        <v>1</v>
      </c>
      <c r="I29">
        <v>2</v>
      </c>
      <c r="J29">
        <v>12.69</v>
      </c>
      <c r="K29">
        <v>2</v>
      </c>
      <c r="M29" t="s">
        <v>72</v>
      </c>
    </row>
    <row r="30" spans="1:21" x14ac:dyDescent="0.55000000000000004">
      <c r="A30" t="s">
        <v>11</v>
      </c>
      <c r="B30" t="s">
        <v>8</v>
      </c>
      <c r="C30" t="s">
        <v>21</v>
      </c>
      <c r="D30" t="s">
        <v>10</v>
      </c>
      <c r="E30" cm="1">
        <f t="array" ref="E30">_xlfn.IFS(A30="Male",0,A30="Female",1)</f>
        <v>0</v>
      </c>
      <c r="F30" cm="1">
        <f t="array" ref="F30">_xlfn.IFS(B30="No",1, B30="Yes",0)</f>
        <v>1</v>
      </c>
      <c r="G30" cm="1">
        <f t="array" ref="G30">_xlfn.IFS(C30="Thur",1,C30="Fri",2,C30="Sat",3,C30="Sun",4)</f>
        <v>3</v>
      </c>
      <c r="H30" cm="1">
        <f t="array" ref="H30">_xlfn.IFS(D30="Lunch",0,D30="Dinner",1)</f>
        <v>1</v>
      </c>
      <c r="I30">
        <v>2</v>
      </c>
      <c r="J30">
        <v>21.7</v>
      </c>
      <c r="K30">
        <v>4.3</v>
      </c>
      <c r="M30" s="28" t="s">
        <v>62</v>
      </c>
    </row>
    <row r="31" spans="1:21" ht="14.7" thickBot="1" x14ac:dyDescent="0.6">
      <c r="A31" t="s">
        <v>7</v>
      </c>
      <c r="B31" t="s">
        <v>8</v>
      </c>
      <c r="C31" t="s">
        <v>21</v>
      </c>
      <c r="D31" t="s">
        <v>10</v>
      </c>
      <c r="E31" cm="1">
        <f t="array" ref="E31">_xlfn.IFS(A31="Male",0,A31="Female",1)</f>
        <v>1</v>
      </c>
      <c r="F31" cm="1">
        <f t="array" ref="F31">_xlfn.IFS(B31="No",1, B31="Yes",0)</f>
        <v>1</v>
      </c>
      <c r="G31" cm="1">
        <f t="array" ref="G31">_xlfn.IFS(C31="Thur",1,C31="Fri",2,C31="Sat",3,C31="Sun",4)</f>
        <v>3</v>
      </c>
      <c r="H31" cm="1">
        <f t="array" ref="H31">_xlfn.IFS(D31="Lunch",0,D31="Dinner",1)</f>
        <v>1</v>
      </c>
      <c r="I31">
        <v>2</v>
      </c>
      <c r="J31">
        <v>19.649999999999999</v>
      </c>
      <c r="K31">
        <v>3</v>
      </c>
    </row>
    <row r="32" spans="1:21" x14ac:dyDescent="0.55000000000000004">
      <c r="A32" t="s">
        <v>11</v>
      </c>
      <c r="B32" t="s">
        <v>8</v>
      </c>
      <c r="C32" t="s">
        <v>21</v>
      </c>
      <c r="D32" t="s">
        <v>10</v>
      </c>
      <c r="E32" cm="1">
        <f t="array" ref="E32">_xlfn.IFS(A32="Male",0,A32="Female",1)</f>
        <v>0</v>
      </c>
      <c r="F32" cm="1">
        <f t="array" ref="F32">_xlfn.IFS(B32="No",1, B32="Yes",0)</f>
        <v>1</v>
      </c>
      <c r="G32" cm="1">
        <f t="array" ref="G32">_xlfn.IFS(C32="Thur",1,C32="Fri",2,C32="Sat",3,C32="Sun",4)</f>
        <v>3</v>
      </c>
      <c r="H32" cm="1">
        <f t="array" ref="H32">_xlfn.IFS(D32="Lunch",0,D32="Dinner",1)</f>
        <v>1</v>
      </c>
      <c r="I32">
        <v>2</v>
      </c>
      <c r="J32">
        <v>9.5500000000000007</v>
      </c>
      <c r="K32">
        <v>1.45</v>
      </c>
      <c r="M32" s="4" t="s">
        <v>63</v>
      </c>
      <c r="N32" s="4" t="s">
        <v>64</v>
      </c>
      <c r="O32" s="4" t="s">
        <v>65</v>
      </c>
    </row>
    <row r="33" spans="1:15" x14ac:dyDescent="0.55000000000000004">
      <c r="A33" t="s">
        <v>11</v>
      </c>
      <c r="B33" t="s">
        <v>8</v>
      </c>
      <c r="C33" t="s">
        <v>21</v>
      </c>
      <c r="D33" t="s">
        <v>10</v>
      </c>
      <c r="E33" cm="1">
        <f t="array" ref="E33">_xlfn.IFS(A33="Male",0,A33="Female",1)</f>
        <v>0</v>
      </c>
      <c r="F33" cm="1">
        <f t="array" ref="F33">_xlfn.IFS(B33="No",1, B33="Yes",0)</f>
        <v>1</v>
      </c>
      <c r="G33" cm="1">
        <f t="array" ref="G33">_xlfn.IFS(C33="Thur",1,C33="Fri",2,C33="Sat",3,C33="Sun",4)</f>
        <v>3</v>
      </c>
      <c r="H33" cm="1">
        <f t="array" ref="H33">_xlfn.IFS(D33="Lunch",0,D33="Dinner",1)</f>
        <v>1</v>
      </c>
      <c r="I33">
        <v>4</v>
      </c>
      <c r="J33">
        <v>18.350000000000001</v>
      </c>
      <c r="K33">
        <v>2.5</v>
      </c>
      <c r="M33" s="2">
        <v>1</v>
      </c>
      <c r="N33" s="2">
        <v>2.7219675304025595</v>
      </c>
      <c r="O33" s="2">
        <v>-1.7119675304025594</v>
      </c>
    </row>
    <row r="34" spans="1:15" x14ac:dyDescent="0.55000000000000004">
      <c r="A34" t="s">
        <v>7</v>
      </c>
      <c r="B34" t="s">
        <v>8</v>
      </c>
      <c r="C34" t="s">
        <v>21</v>
      </c>
      <c r="D34" t="s">
        <v>10</v>
      </c>
      <c r="E34" cm="1">
        <f t="array" ref="E34">_xlfn.IFS(A34="Male",0,A34="Female",1)</f>
        <v>1</v>
      </c>
      <c r="F34" cm="1">
        <f t="array" ref="F34">_xlfn.IFS(B34="No",1, B34="Yes",0)</f>
        <v>1</v>
      </c>
      <c r="G34" cm="1">
        <f t="array" ref="G34">_xlfn.IFS(C34="Thur",1,C34="Fri",2,C34="Sat",3,C34="Sun",4)</f>
        <v>3</v>
      </c>
      <c r="H34" cm="1">
        <f t="array" ref="H34">_xlfn.IFS(D34="Lunch",0,D34="Dinner",1)</f>
        <v>1</v>
      </c>
      <c r="I34">
        <v>2</v>
      </c>
      <c r="J34">
        <v>15.06</v>
      </c>
      <c r="K34">
        <v>3</v>
      </c>
      <c r="M34" s="2">
        <v>2</v>
      </c>
      <c r="N34" s="2">
        <v>2.234880350893476</v>
      </c>
      <c r="O34" s="2">
        <v>-0.57488035089347611</v>
      </c>
    </row>
    <row r="35" spans="1:15" x14ac:dyDescent="0.55000000000000004">
      <c r="A35" t="s">
        <v>7</v>
      </c>
      <c r="B35" t="s">
        <v>8</v>
      </c>
      <c r="C35" t="s">
        <v>21</v>
      </c>
      <c r="D35" t="s">
        <v>10</v>
      </c>
      <c r="E35" cm="1">
        <f t="array" ref="E35">_xlfn.IFS(A35="Male",0,A35="Female",1)</f>
        <v>1</v>
      </c>
      <c r="F35" cm="1">
        <f t="array" ref="F35">_xlfn.IFS(B35="No",1, B35="Yes",0)</f>
        <v>1</v>
      </c>
      <c r="G35" cm="1">
        <f t="array" ref="G35">_xlfn.IFS(C35="Thur",1,C35="Fri",2,C35="Sat",3,C35="Sun",4)</f>
        <v>3</v>
      </c>
      <c r="H35" cm="1">
        <f t="array" ref="H35">_xlfn.IFS(D35="Lunch",0,D35="Dinner",1)</f>
        <v>1</v>
      </c>
      <c r="I35">
        <v>4</v>
      </c>
      <c r="J35">
        <v>20.69</v>
      </c>
      <c r="K35">
        <v>2.4500000000000002</v>
      </c>
      <c r="M35" s="2">
        <v>3</v>
      </c>
      <c r="N35" s="2">
        <v>3.2413290372116004</v>
      </c>
      <c r="O35" s="2">
        <v>0.25867096278839963</v>
      </c>
    </row>
    <row r="36" spans="1:15" x14ac:dyDescent="0.55000000000000004">
      <c r="A36" t="s">
        <v>11</v>
      </c>
      <c r="B36" t="s">
        <v>8</v>
      </c>
      <c r="C36" t="s">
        <v>21</v>
      </c>
      <c r="D36" t="s">
        <v>10</v>
      </c>
      <c r="E36" cm="1">
        <f t="array" ref="E36">_xlfn.IFS(A36="Male",0,A36="Female",1)</f>
        <v>0</v>
      </c>
      <c r="F36" cm="1">
        <f t="array" ref="F36">_xlfn.IFS(B36="No",1, B36="Yes",0)</f>
        <v>1</v>
      </c>
      <c r="G36" cm="1">
        <f t="array" ref="G36">_xlfn.IFS(C36="Thur",1,C36="Fri",2,C36="Sat",3,C36="Sun",4)</f>
        <v>3</v>
      </c>
      <c r="H36" cm="1">
        <f t="array" ref="H36">_xlfn.IFS(D36="Lunch",0,D36="Dinner",1)</f>
        <v>1</v>
      </c>
      <c r="I36">
        <v>2</v>
      </c>
      <c r="J36">
        <v>17.78</v>
      </c>
      <c r="K36">
        <v>3.27</v>
      </c>
      <c r="M36" s="2">
        <v>4</v>
      </c>
      <c r="N36" s="2">
        <v>3.3183574035474273</v>
      </c>
      <c r="O36" s="2">
        <v>-8.3574035474272002E-3</v>
      </c>
    </row>
    <row r="37" spans="1:15" x14ac:dyDescent="0.55000000000000004">
      <c r="A37" t="s">
        <v>11</v>
      </c>
      <c r="B37" t="s">
        <v>8</v>
      </c>
      <c r="C37" t="s">
        <v>21</v>
      </c>
      <c r="D37" t="s">
        <v>10</v>
      </c>
      <c r="E37" cm="1">
        <f t="array" ref="E37">_xlfn.IFS(A37="Male",0,A37="Female",1)</f>
        <v>0</v>
      </c>
      <c r="F37" cm="1">
        <f t="array" ref="F37">_xlfn.IFS(B37="No",1, B37="Yes",0)</f>
        <v>1</v>
      </c>
      <c r="G37" cm="1">
        <f t="array" ref="G37">_xlfn.IFS(C37="Thur",1,C37="Fri",2,C37="Sat",3,C37="Sun",4)</f>
        <v>3</v>
      </c>
      <c r="H37" cm="1">
        <f t="array" ref="H37">_xlfn.IFS(D37="Lunch",0,D37="Dinner",1)</f>
        <v>1</v>
      </c>
      <c r="I37">
        <v>3</v>
      </c>
      <c r="J37">
        <v>24.06</v>
      </c>
      <c r="K37">
        <v>3.6</v>
      </c>
      <c r="M37" s="2">
        <v>5</v>
      </c>
      <c r="N37" s="2">
        <v>3.7884774332469799</v>
      </c>
      <c r="O37" s="2">
        <v>-0.17847743324698007</v>
      </c>
    </row>
    <row r="38" spans="1:15" x14ac:dyDescent="0.55000000000000004">
      <c r="A38" t="s">
        <v>11</v>
      </c>
      <c r="B38" t="s">
        <v>8</v>
      </c>
      <c r="C38" t="s">
        <v>21</v>
      </c>
      <c r="D38" t="s">
        <v>10</v>
      </c>
      <c r="E38" cm="1">
        <f t="array" ref="E38">_xlfn.IFS(A38="Male",0,A38="Female",1)</f>
        <v>0</v>
      </c>
      <c r="F38" cm="1">
        <f t="array" ref="F38">_xlfn.IFS(B38="No",1, B38="Yes",0)</f>
        <v>1</v>
      </c>
      <c r="G38" cm="1">
        <f t="array" ref="G38">_xlfn.IFS(C38="Thur",1,C38="Fri",2,C38="Sat",3,C38="Sun",4)</f>
        <v>3</v>
      </c>
      <c r="H38" cm="1">
        <f t="array" ref="H38">_xlfn.IFS(D38="Lunch",0,D38="Dinner",1)</f>
        <v>1</v>
      </c>
      <c r="I38">
        <v>3</v>
      </c>
      <c r="J38">
        <v>16.309999999999999</v>
      </c>
      <c r="K38">
        <v>2</v>
      </c>
      <c r="M38" s="2">
        <v>6</v>
      </c>
      <c r="N38" s="2">
        <v>3.8198600307549624</v>
      </c>
      <c r="O38" s="2">
        <v>0.89013996924503758</v>
      </c>
    </row>
    <row r="39" spans="1:15" x14ac:dyDescent="0.55000000000000004">
      <c r="A39" t="s">
        <v>7</v>
      </c>
      <c r="B39" t="s">
        <v>8</v>
      </c>
      <c r="C39" t="s">
        <v>21</v>
      </c>
      <c r="D39" t="s">
        <v>10</v>
      </c>
      <c r="E39" cm="1">
        <f t="array" ref="E39">_xlfn.IFS(A39="Male",0,A39="Female",1)</f>
        <v>1</v>
      </c>
      <c r="F39" cm="1">
        <f t="array" ref="F39">_xlfn.IFS(B39="No",1, B39="Yes",0)</f>
        <v>1</v>
      </c>
      <c r="G39" cm="1">
        <f t="array" ref="G39">_xlfn.IFS(C39="Thur",1,C39="Fri",2,C39="Sat",3,C39="Sun",4)</f>
        <v>3</v>
      </c>
      <c r="H39" cm="1">
        <f t="array" ref="H39">_xlfn.IFS(D39="Lunch",0,D39="Dinner",1)</f>
        <v>1</v>
      </c>
      <c r="I39">
        <v>3</v>
      </c>
      <c r="J39">
        <v>16.93</v>
      </c>
      <c r="K39">
        <v>3.07</v>
      </c>
      <c r="M39" s="2">
        <v>7</v>
      </c>
      <c r="N39" s="2">
        <v>1.9119703451591212</v>
      </c>
      <c r="O39" s="2">
        <v>8.8029654840878768E-2</v>
      </c>
    </row>
    <row r="40" spans="1:15" x14ac:dyDescent="0.55000000000000004">
      <c r="A40" t="s">
        <v>11</v>
      </c>
      <c r="B40" t="s">
        <v>8</v>
      </c>
      <c r="C40" t="s">
        <v>21</v>
      </c>
      <c r="D40" t="s">
        <v>10</v>
      </c>
      <c r="E40" cm="1">
        <f t="array" ref="E40">_xlfn.IFS(A40="Male",0,A40="Female",1)</f>
        <v>0</v>
      </c>
      <c r="F40" cm="1">
        <f t="array" ref="F40">_xlfn.IFS(B40="No",1, B40="Yes",0)</f>
        <v>1</v>
      </c>
      <c r="G40" cm="1">
        <f t="array" ref="G40">_xlfn.IFS(C40="Thur",1,C40="Fri",2,C40="Sat",3,C40="Sun",4)</f>
        <v>3</v>
      </c>
      <c r="H40" cm="1">
        <f t="array" ref="H40">_xlfn.IFS(D40="Lunch",0,D40="Dinner",1)</f>
        <v>1</v>
      </c>
      <c r="I40">
        <v>3</v>
      </c>
      <c r="J40">
        <v>18.690000000000001</v>
      </c>
      <c r="K40">
        <v>2.31</v>
      </c>
      <c r="M40" s="2">
        <v>8</v>
      </c>
      <c r="N40" s="2">
        <v>3.9698369202812813</v>
      </c>
      <c r="O40" s="2">
        <v>-0.84983692028128122</v>
      </c>
    </row>
    <row r="41" spans="1:15" x14ac:dyDescent="0.55000000000000004">
      <c r="A41" t="s">
        <v>11</v>
      </c>
      <c r="B41" t="s">
        <v>8</v>
      </c>
      <c r="C41" t="s">
        <v>21</v>
      </c>
      <c r="D41" t="s">
        <v>10</v>
      </c>
      <c r="E41" cm="1">
        <f t="array" ref="E41">_xlfn.IFS(A41="Male",0,A41="Female",1)</f>
        <v>0</v>
      </c>
      <c r="F41" cm="1">
        <f t="array" ref="F41">_xlfn.IFS(B41="No",1, B41="Yes",0)</f>
        <v>1</v>
      </c>
      <c r="G41" cm="1">
        <f t="array" ref="G41">_xlfn.IFS(C41="Thur",1,C41="Fri",2,C41="Sat",3,C41="Sun",4)</f>
        <v>3</v>
      </c>
      <c r="H41" cm="1">
        <f t="array" ref="H41">_xlfn.IFS(D41="Lunch",0,D41="Dinner",1)</f>
        <v>1</v>
      </c>
      <c r="I41">
        <v>3</v>
      </c>
      <c r="J41">
        <v>31.27</v>
      </c>
      <c r="K41">
        <v>5</v>
      </c>
      <c r="M41" s="2">
        <v>9</v>
      </c>
      <c r="N41" s="2">
        <v>2.5033886453666785</v>
      </c>
      <c r="O41" s="2">
        <v>-0.54338864536667852</v>
      </c>
    </row>
    <row r="42" spans="1:15" x14ac:dyDescent="0.55000000000000004">
      <c r="A42" t="s">
        <v>11</v>
      </c>
      <c r="B42" t="s">
        <v>8</v>
      </c>
      <c r="C42" t="s">
        <v>21</v>
      </c>
      <c r="D42" t="s">
        <v>10</v>
      </c>
      <c r="E42" cm="1">
        <f t="array" ref="E42">_xlfn.IFS(A42="Male",0,A42="Female",1)</f>
        <v>0</v>
      </c>
      <c r="F42" cm="1">
        <f t="array" ref="F42">_xlfn.IFS(B42="No",1, B42="Yes",0)</f>
        <v>1</v>
      </c>
      <c r="G42" cm="1">
        <f t="array" ref="G42">_xlfn.IFS(C42="Thur",1,C42="Fri",2,C42="Sat",3,C42="Sun",4)</f>
        <v>3</v>
      </c>
      <c r="H42" cm="1">
        <f t="array" ref="H42">_xlfn.IFS(D42="Lunch",0,D42="Dinner",1)</f>
        <v>1</v>
      </c>
      <c r="I42">
        <v>3</v>
      </c>
      <c r="J42">
        <v>16.04</v>
      </c>
      <c r="K42">
        <v>2.2400000000000002</v>
      </c>
      <c r="M42" s="2">
        <v>10</v>
      </c>
      <c r="N42" s="2">
        <v>2.4788641225510544</v>
      </c>
      <c r="O42" s="2">
        <v>0.75113587744894561</v>
      </c>
    </row>
    <row r="43" spans="1:15" x14ac:dyDescent="0.55000000000000004">
      <c r="A43" t="s">
        <v>11</v>
      </c>
      <c r="B43" t="s">
        <v>8</v>
      </c>
      <c r="C43" t="s">
        <v>9</v>
      </c>
      <c r="D43" t="s">
        <v>10</v>
      </c>
      <c r="E43" cm="1">
        <f t="array" ref="E43">_xlfn.IFS(A43="Male",0,A43="Female",1)</f>
        <v>0</v>
      </c>
      <c r="F43" cm="1">
        <f t="array" ref="F43">_xlfn.IFS(B43="No",1, B43="Yes",0)</f>
        <v>1</v>
      </c>
      <c r="G43" cm="1">
        <f t="array" ref="G43">_xlfn.IFS(C43="Thur",1,C43="Fri",2,C43="Sat",3,C43="Sun",4)</f>
        <v>4</v>
      </c>
      <c r="H43" cm="1">
        <f t="array" ref="H43">_xlfn.IFS(D43="Lunch",0,D43="Dinner",1)</f>
        <v>1</v>
      </c>
      <c r="I43">
        <v>2</v>
      </c>
      <c r="J43">
        <v>17.46</v>
      </c>
      <c r="K43">
        <v>2.54</v>
      </c>
      <c r="M43" s="2">
        <v>11</v>
      </c>
      <c r="N43" s="2">
        <v>2.0534579767877235</v>
      </c>
      <c r="O43" s="2">
        <v>-0.3434579767877235</v>
      </c>
    </row>
    <row r="44" spans="1:15" x14ac:dyDescent="0.55000000000000004">
      <c r="A44" t="s">
        <v>11</v>
      </c>
      <c r="B44" t="s">
        <v>8</v>
      </c>
      <c r="C44" t="s">
        <v>9</v>
      </c>
      <c r="D44" t="s">
        <v>10</v>
      </c>
      <c r="E44" cm="1">
        <f t="array" ref="E44">_xlfn.IFS(A44="Male",0,A44="Female",1)</f>
        <v>0</v>
      </c>
      <c r="F44" cm="1">
        <f t="array" ref="F44">_xlfn.IFS(B44="No",1, B44="Yes",0)</f>
        <v>1</v>
      </c>
      <c r="G44" cm="1">
        <f t="array" ref="G44">_xlfn.IFS(C44="Thur",1,C44="Fri",2,C44="Sat",3,C44="Sun",4)</f>
        <v>4</v>
      </c>
      <c r="H44" cm="1">
        <f t="array" ref="H44">_xlfn.IFS(D44="Lunch",0,D44="Dinner",1)</f>
        <v>1</v>
      </c>
      <c r="I44">
        <v>2</v>
      </c>
      <c r="J44">
        <v>13.94</v>
      </c>
      <c r="K44">
        <v>3.06</v>
      </c>
      <c r="M44" s="2">
        <v>12</v>
      </c>
      <c r="N44" s="2">
        <v>4.794926119565103</v>
      </c>
      <c r="O44" s="2">
        <v>0.20507388043489705</v>
      </c>
    </row>
    <row r="45" spans="1:15" x14ac:dyDescent="0.55000000000000004">
      <c r="A45" t="s">
        <v>11</v>
      </c>
      <c r="B45" t="s">
        <v>8</v>
      </c>
      <c r="C45" t="s">
        <v>9</v>
      </c>
      <c r="D45" t="s">
        <v>10</v>
      </c>
      <c r="E45" cm="1">
        <f t="array" ref="E45">_xlfn.IFS(A45="Male",0,A45="Female",1)</f>
        <v>0</v>
      </c>
      <c r="F45" cm="1">
        <f t="array" ref="F45">_xlfn.IFS(B45="No",1, B45="Yes",0)</f>
        <v>1</v>
      </c>
      <c r="G45" cm="1">
        <f t="array" ref="G45">_xlfn.IFS(C45="Thur",1,C45="Fri",2,C45="Sat",3,C45="Sun",4)</f>
        <v>4</v>
      </c>
      <c r="H45" cm="1">
        <f t="array" ref="H45">_xlfn.IFS(D45="Lunch",0,D45="Dinner",1)</f>
        <v>1</v>
      </c>
      <c r="I45">
        <v>2</v>
      </c>
      <c r="J45">
        <v>9.68</v>
      </c>
      <c r="K45">
        <v>1.32</v>
      </c>
      <c r="M45" s="2">
        <v>13</v>
      </c>
      <c r="N45" s="2">
        <v>2.5392321787125911</v>
      </c>
      <c r="O45" s="2">
        <v>-0.96923217871259104</v>
      </c>
    </row>
    <row r="46" spans="1:15" x14ac:dyDescent="0.55000000000000004">
      <c r="A46" t="s">
        <v>11</v>
      </c>
      <c r="B46" t="s">
        <v>8</v>
      </c>
      <c r="C46" t="s">
        <v>9</v>
      </c>
      <c r="D46" t="s">
        <v>10</v>
      </c>
      <c r="E46" cm="1">
        <f t="array" ref="E46">_xlfn.IFS(A46="Male",0,A46="Female",1)</f>
        <v>0</v>
      </c>
      <c r="F46" cm="1">
        <f t="array" ref="F46">_xlfn.IFS(B46="No",1, B46="Yes",0)</f>
        <v>1</v>
      </c>
      <c r="G46" cm="1">
        <f t="array" ref="G46">_xlfn.IFS(C46="Thur",1,C46="Fri",2,C46="Sat",3,C46="Sun",4)</f>
        <v>4</v>
      </c>
      <c r="H46" cm="1">
        <f t="array" ref="H46">_xlfn.IFS(D46="Lunch",0,D46="Dinner",1)</f>
        <v>1</v>
      </c>
      <c r="I46">
        <v>4</v>
      </c>
      <c r="J46">
        <v>30.4</v>
      </c>
      <c r="K46">
        <v>5.6</v>
      </c>
      <c r="M46" s="2">
        <v>14</v>
      </c>
      <c r="N46" s="2">
        <v>3.1727899287734882</v>
      </c>
      <c r="O46" s="2">
        <v>-0.1727899287734882</v>
      </c>
    </row>
    <row r="47" spans="1:15" x14ac:dyDescent="0.55000000000000004">
      <c r="A47" t="s">
        <v>11</v>
      </c>
      <c r="B47" t="s">
        <v>8</v>
      </c>
      <c r="C47" t="s">
        <v>9</v>
      </c>
      <c r="D47" t="s">
        <v>10</v>
      </c>
      <c r="E47" cm="1">
        <f t="array" ref="E47">_xlfn.IFS(A47="Male",0,A47="Female",1)</f>
        <v>0</v>
      </c>
      <c r="F47" cm="1">
        <f t="array" ref="F47">_xlfn.IFS(B47="No",1, B47="Yes",0)</f>
        <v>1</v>
      </c>
      <c r="G47" cm="1">
        <f t="array" ref="G47">_xlfn.IFS(C47="Thur",1,C47="Fri",2,C47="Sat",3,C47="Sun",4)</f>
        <v>4</v>
      </c>
      <c r="H47" cm="1">
        <f t="array" ref="H47">_xlfn.IFS(D47="Lunch",0,D47="Dinner",1)</f>
        <v>1</v>
      </c>
      <c r="I47">
        <v>2</v>
      </c>
      <c r="J47">
        <v>18.29</v>
      </c>
      <c r="K47">
        <v>3</v>
      </c>
      <c r="M47" s="2">
        <v>15</v>
      </c>
      <c r="N47" s="2">
        <v>2.5182253408573723</v>
      </c>
      <c r="O47" s="2">
        <v>0.50177465914262775</v>
      </c>
    </row>
    <row r="48" spans="1:15" x14ac:dyDescent="0.55000000000000004">
      <c r="A48" t="s">
        <v>11</v>
      </c>
      <c r="B48" t="s">
        <v>8</v>
      </c>
      <c r="C48" t="s">
        <v>9</v>
      </c>
      <c r="D48" t="s">
        <v>10</v>
      </c>
      <c r="E48" cm="1">
        <f t="array" ref="E48">_xlfn.IFS(A48="Male",0,A48="Female",1)</f>
        <v>0</v>
      </c>
      <c r="F48" cm="1">
        <f t="array" ref="F48">_xlfn.IFS(B48="No",1, B48="Yes",0)</f>
        <v>1</v>
      </c>
      <c r="G48" cm="1">
        <f t="array" ref="G48">_xlfn.IFS(C48="Thur",1,C48="Fri",2,C48="Sat",3,C48="Sun",4)</f>
        <v>4</v>
      </c>
      <c r="H48" cm="1">
        <f t="array" ref="H48">_xlfn.IFS(D48="Lunch",0,D48="Dinner",1)</f>
        <v>1</v>
      </c>
      <c r="I48">
        <v>2</v>
      </c>
      <c r="J48">
        <v>22.23</v>
      </c>
      <c r="K48">
        <v>5</v>
      </c>
      <c r="M48" s="2">
        <v>16</v>
      </c>
      <c r="N48" s="2">
        <v>3.1202747192673841</v>
      </c>
      <c r="O48" s="2">
        <v>0.79972528073261584</v>
      </c>
    </row>
    <row r="49" spans="1:23" x14ac:dyDescent="0.55000000000000004">
      <c r="A49" t="s">
        <v>11</v>
      </c>
      <c r="B49" t="s">
        <v>8</v>
      </c>
      <c r="C49" t="s">
        <v>9</v>
      </c>
      <c r="D49" t="s">
        <v>10</v>
      </c>
      <c r="E49" cm="1">
        <f t="array" ref="E49">_xlfn.IFS(A49="Male",0,A49="Female",1)</f>
        <v>0</v>
      </c>
      <c r="F49" cm="1">
        <f t="array" ref="F49">_xlfn.IFS(B49="No",1, B49="Yes",0)</f>
        <v>1</v>
      </c>
      <c r="G49" cm="1">
        <f t="array" ref="G49">_xlfn.IFS(C49="Thur",1,C49="Fri",2,C49="Sat",3,C49="Sun",4)</f>
        <v>4</v>
      </c>
      <c r="H49" cm="1">
        <f t="array" ref="H49">_xlfn.IFS(D49="Lunch",0,D49="Dinner",1)</f>
        <v>1</v>
      </c>
      <c r="I49">
        <v>4</v>
      </c>
      <c r="J49">
        <v>32.4</v>
      </c>
      <c r="K49">
        <v>6</v>
      </c>
      <c r="M49" s="2">
        <v>17</v>
      </c>
      <c r="N49" s="2">
        <v>2.2685820639346499</v>
      </c>
      <c r="O49" s="2">
        <v>-0.59858206393464997</v>
      </c>
      <c r="P49" s="31" t="s">
        <v>75</v>
      </c>
      <c r="Q49" s="5"/>
      <c r="R49" s="5"/>
    </row>
    <row r="50" spans="1:23" x14ac:dyDescent="0.55000000000000004">
      <c r="A50" t="s">
        <v>11</v>
      </c>
      <c r="B50" t="s">
        <v>8</v>
      </c>
      <c r="C50" t="s">
        <v>9</v>
      </c>
      <c r="D50" t="s">
        <v>10</v>
      </c>
      <c r="E50" cm="1">
        <f t="array" ref="E50">_xlfn.IFS(A50="Male",0,A50="Female",1)</f>
        <v>0</v>
      </c>
      <c r="F50" cm="1">
        <f t="array" ref="F50">_xlfn.IFS(B50="No",1, B50="Yes",0)</f>
        <v>1</v>
      </c>
      <c r="G50" cm="1">
        <f t="array" ref="G50">_xlfn.IFS(C50="Thur",1,C50="Fri",2,C50="Sat",3,C50="Sun",4)</f>
        <v>4</v>
      </c>
      <c r="H50" cm="1">
        <f t="array" ref="H50">_xlfn.IFS(D50="Lunch",0,D50="Dinner",1)</f>
        <v>1</v>
      </c>
      <c r="I50">
        <v>3</v>
      </c>
      <c r="J50">
        <v>28.55</v>
      </c>
      <c r="K50">
        <v>2.0499999999999998</v>
      </c>
      <c r="M50" s="2">
        <v>18</v>
      </c>
      <c r="N50" s="2">
        <v>2.7961146230202649</v>
      </c>
      <c r="O50" s="2">
        <v>0.91388537697973504</v>
      </c>
      <c r="P50" s="35" t="s">
        <v>76</v>
      </c>
      <c r="Q50" s="35"/>
      <c r="R50" s="35"/>
      <c r="S50" s="35"/>
      <c r="T50" s="35"/>
      <c r="U50" s="35"/>
      <c r="V50" s="35"/>
      <c r="W50" s="35"/>
    </row>
    <row r="51" spans="1:23" x14ac:dyDescent="0.55000000000000004">
      <c r="A51" t="s">
        <v>11</v>
      </c>
      <c r="B51" t="s">
        <v>8</v>
      </c>
      <c r="C51" t="s">
        <v>9</v>
      </c>
      <c r="D51" t="s">
        <v>10</v>
      </c>
      <c r="E51" cm="1">
        <f t="array" ref="E51">_xlfn.IFS(A51="Male",0,A51="Female",1)</f>
        <v>0</v>
      </c>
      <c r="F51" cm="1">
        <f t="array" ref="F51">_xlfn.IFS(B51="No",1, B51="Yes",0)</f>
        <v>1</v>
      </c>
      <c r="G51" cm="1">
        <f t="array" ref="G51">_xlfn.IFS(C51="Thur",1,C51="Fri",2,C51="Sat",3,C51="Sun",4)</f>
        <v>4</v>
      </c>
      <c r="H51" cm="1">
        <f t="array" ref="H51">_xlfn.IFS(D51="Lunch",0,D51="Dinner",1)</f>
        <v>1</v>
      </c>
      <c r="I51">
        <v>2</v>
      </c>
      <c r="J51">
        <v>18.04</v>
      </c>
      <c r="K51">
        <v>3</v>
      </c>
      <c r="M51" s="2">
        <v>19</v>
      </c>
      <c r="N51" s="2">
        <v>2.894900646610596</v>
      </c>
      <c r="O51" s="2">
        <v>0.60509935338940402</v>
      </c>
      <c r="P51" s="35" t="s">
        <v>73</v>
      </c>
      <c r="Q51" s="35"/>
      <c r="R51" s="35"/>
      <c r="S51" s="35"/>
      <c r="T51" s="35"/>
      <c r="U51" s="35"/>
      <c r="V51" s="35"/>
      <c r="W51" s="35"/>
    </row>
    <row r="52" spans="1:23" x14ac:dyDescent="0.55000000000000004">
      <c r="A52" t="s">
        <v>11</v>
      </c>
      <c r="B52" t="s">
        <v>8</v>
      </c>
      <c r="C52" t="s">
        <v>9</v>
      </c>
      <c r="D52" t="s">
        <v>10</v>
      </c>
      <c r="E52" cm="1">
        <f t="array" ref="E52">_xlfn.IFS(A52="Male",0,A52="Female",1)</f>
        <v>0</v>
      </c>
      <c r="F52" cm="1">
        <f t="array" ref="F52">_xlfn.IFS(B52="No",1, B52="Yes",0)</f>
        <v>1</v>
      </c>
      <c r="G52" cm="1">
        <f t="array" ref="G52">_xlfn.IFS(C52="Thur",1,C52="Fri",2,C52="Sat",3,C52="Sun",4)</f>
        <v>4</v>
      </c>
      <c r="H52" cm="1">
        <f t="array" ref="H52">_xlfn.IFS(D52="Lunch",0,D52="Dinner",1)</f>
        <v>1</v>
      </c>
      <c r="I52">
        <v>2</v>
      </c>
      <c r="J52">
        <v>12.54</v>
      </c>
      <c r="K52">
        <v>2.5</v>
      </c>
      <c r="M52" s="2">
        <v>20</v>
      </c>
      <c r="N52" s="2">
        <v>3.1546321853070456</v>
      </c>
      <c r="O52" s="2">
        <v>0.1953678146929545</v>
      </c>
    </row>
    <row r="53" spans="1:23" x14ac:dyDescent="0.55000000000000004">
      <c r="A53" t="s">
        <v>7</v>
      </c>
      <c r="B53" t="s">
        <v>8</v>
      </c>
      <c r="C53" t="s">
        <v>9</v>
      </c>
      <c r="D53" t="s">
        <v>10</v>
      </c>
      <c r="E53" cm="1">
        <f t="array" ref="E53">_xlfn.IFS(A53="Male",0,A53="Female",1)</f>
        <v>1</v>
      </c>
      <c r="F53" cm="1">
        <f t="array" ref="F53">_xlfn.IFS(B53="No",1, B53="Yes",0)</f>
        <v>1</v>
      </c>
      <c r="G53" cm="1">
        <f t="array" ref="G53">_xlfn.IFS(C53="Thur",1,C53="Fri",2,C53="Sat",3,C53="Sun",4)</f>
        <v>4</v>
      </c>
      <c r="H53" cm="1">
        <f t="array" ref="H53">_xlfn.IFS(D53="Lunch",0,D53="Dinner",1)</f>
        <v>1</v>
      </c>
      <c r="I53">
        <v>2</v>
      </c>
      <c r="J53">
        <v>10.29</v>
      </c>
      <c r="K53">
        <v>2.6</v>
      </c>
      <c r="M53" s="2">
        <v>21</v>
      </c>
      <c r="N53" s="2">
        <v>2.7223050777799056</v>
      </c>
      <c r="O53" s="2">
        <v>1.3576949222200945</v>
      </c>
    </row>
    <row r="54" spans="1:23" x14ac:dyDescent="0.55000000000000004">
      <c r="A54" t="s">
        <v>7</v>
      </c>
      <c r="B54" t="s">
        <v>8</v>
      </c>
      <c r="C54" t="s">
        <v>9</v>
      </c>
      <c r="D54" t="s">
        <v>10</v>
      </c>
      <c r="E54" cm="1">
        <f t="array" ref="E54">_xlfn.IFS(A54="Male",0,A54="Female",1)</f>
        <v>1</v>
      </c>
      <c r="F54" cm="1">
        <f t="array" ref="F54">_xlfn.IFS(B54="No",1, B54="Yes",0)</f>
        <v>1</v>
      </c>
      <c r="G54" cm="1">
        <f t="array" ref="G54">_xlfn.IFS(C54="Thur",1,C54="Fri",2,C54="Sat",3,C54="Sun",4)</f>
        <v>4</v>
      </c>
      <c r="H54" cm="1">
        <f t="array" ref="H54">_xlfn.IFS(D54="Lunch",0,D54="Dinner",1)</f>
        <v>1</v>
      </c>
      <c r="I54">
        <v>4</v>
      </c>
      <c r="J54">
        <v>34.81</v>
      </c>
      <c r="K54">
        <v>5.2</v>
      </c>
      <c r="M54" s="2">
        <v>22</v>
      </c>
      <c r="N54" s="2">
        <v>2.9805004996717948</v>
      </c>
      <c r="O54" s="2">
        <v>-0.23050049967179476</v>
      </c>
    </row>
    <row r="55" spans="1:23" x14ac:dyDescent="0.55000000000000004">
      <c r="A55" t="s">
        <v>11</v>
      </c>
      <c r="B55" t="s">
        <v>8</v>
      </c>
      <c r="C55" t="s">
        <v>9</v>
      </c>
      <c r="D55" t="s">
        <v>10</v>
      </c>
      <c r="E55" cm="1">
        <f t="array" ref="E55">_xlfn.IFS(A55="Male",0,A55="Female",1)</f>
        <v>0</v>
      </c>
      <c r="F55" cm="1">
        <f t="array" ref="F55">_xlfn.IFS(B55="No",1, B55="Yes",0)</f>
        <v>1</v>
      </c>
      <c r="G55" cm="1">
        <f t="array" ref="G55">_xlfn.IFS(C55="Thur",1,C55="Fri",2,C55="Sat",3,C55="Sun",4)</f>
        <v>4</v>
      </c>
      <c r="H55" cm="1">
        <f t="array" ref="H55">_xlfn.IFS(D55="Lunch",0,D55="Dinner",1)</f>
        <v>1</v>
      </c>
      <c r="I55">
        <v>2</v>
      </c>
      <c r="J55">
        <v>9.94</v>
      </c>
      <c r="K55">
        <v>1.56</v>
      </c>
      <c r="M55" s="2">
        <v>23</v>
      </c>
      <c r="N55" s="2">
        <v>2.5541511030309403</v>
      </c>
      <c r="O55" s="2">
        <v>-0.3241511030309403</v>
      </c>
    </row>
    <row r="56" spans="1:23" x14ac:dyDescent="0.55000000000000004">
      <c r="A56" t="s">
        <v>11</v>
      </c>
      <c r="B56" t="s">
        <v>8</v>
      </c>
      <c r="C56" t="s">
        <v>9</v>
      </c>
      <c r="D56" t="s">
        <v>10</v>
      </c>
      <c r="E56" cm="1">
        <f t="array" ref="E56">_xlfn.IFS(A56="Male",0,A56="Female",1)</f>
        <v>0</v>
      </c>
      <c r="F56" cm="1">
        <f t="array" ref="F56">_xlfn.IFS(B56="No",1, B56="Yes",0)</f>
        <v>1</v>
      </c>
      <c r="G56" cm="1">
        <f t="array" ref="G56">_xlfn.IFS(C56="Thur",1,C56="Fri",2,C56="Sat",3,C56="Sun",4)</f>
        <v>4</v>
      </c>
      <c r="H56" cm="1">
        <f t="array" ref="H56">_xlfn.IFS(D56="Lunch",0,D56="Dinner",1)</f>
        <v>1</v>
      </c>
      <c r="I56">
        <v>4</v>
      </c>
      <c r="J56">
        <v>25.56</v>
      </c>
      <c r="K56">
        <v>4.34</v>
      </c>
      <c r="M56" s="2">
        <v>24</v>
      </c>
      <c r="N56" s="2">
        <v>5.0999337003827065</v>
      </c>
      <c r="O56" s="2">
        <v>2.4800662996172935</v>
      </c>
    </row>
    <row r="57" spans="1:23" x14ac:dyDescent="0.55000000000000004">
      <c r="A57" t="s">
        <v>11</v>
      </c>
      <c r="B57" t="s">
        <v>8</v>
      </c>
      <c r="C57" t="s">
        <v>9</v>
      </c>
      <c r="D57" t="s">
        <v>10</v>
      </c>
      <c r="E57" cm="1">
        <f t="array" ref="E57">_xlfn.IFS(A57="Male",0,A57="Female",1)</f>
        <v>0</v>
      </c>
      <c r="F57" cm="1">
        <f t="array" ref="F57">_xlfn.IFS(B57="No",1, B57="Yes",0)</f>
        <v>1</v>
      </c>
      <c r="G57" cm="1">
        <f t="array" ref="G57">_xlfn.IFS(C57="Thur",1,C57="Fri",2,C57="Sat",3,C57="Sun",4)</f>
        <v>4</v>
      </c>
      <c r="H57" cm="1">
        <f t="array" ref="H57">_xlfn.IFS(D57="Lunch",0,D57="Dinner",1)</f>
        <v>1</v>
      </c>
      <c r="I57">
        <v>2</v>
      </c>
      <c r="J57">
        <v>19.489999999999998</v>
      </c>
      <c r="K57">
        <v>3.51</v>
      </c>
      <c r="M57" s="2">
        <v>25</v>
      </c>
      <c r="N57" s="2">
        <v>2.9015227445094682</v>
      </c>
      <c r="O57" s="2">
        <v>0.27847725549053193</v>
      </c>
    </row>
    <row r="58" spans="1:23" x14ac:dyDescent="0.55000000000000004">
      <c r="A58" t="s">
        <v>11</v>
      </c>
      <c r="B58" t="s">
        <v>22</v>
      </c>
      <c r="C58" t="s">
        <v>21</v>
      </c>
      <c r="D58" t="s">
        <v>10</v>
      </c>
      <c r="E58" cm="1">
        <f t="array" ref="E58">_xlfn.IFS(A58="Male",0,A58="Female",1)</f>
        <v>0</v>
      </c>
      <c r="F58" cm="1">
        <f t="array" ref="F58">_xlfn.IFS(B58="No",1, B58="Yes",0)</f>
        <v>0</v>
      </c>
      <c r="G58" cm="1">
        <f t="array" ref="G58">_xlfn.IFS(C58="Thur",1,C58="Fri",2,C58="Sat",3,C58="Sun",4)</f>
        <v>3</v>
      </c>
      <c r="H58" cm="1">
        <f t="array" ref="H58">_xlfn.IFS(D58="Lunch",0,D58="Dinner",1)</f>
        <v>1</v>
      </c>
      <c r="I58">
        <v>4</v>
      </c>
      <c r="J58">
        <v>38.01</v>
      </c>
      <c r="K58">
        <v>3</v>
      </c>
      <c r="M58" s="2">
        <v>26</v>
      </c>
      <c r="N58" s="2">
        <v>3.0615685540533102</v>
      </c>
      <c r="O58" s="2">
        <v>-0.72156855405331033</v>
      </c>
    </row>
    <row r="59" spans="1:23" x14ac:dyDescent="0.55000000000000004">
      <c r="A59" t="s">
        <v>7</v>
      </c>
      <c r="B59" t="s">
        <v>8</v>
      </c>
      <c r="C59" t="s">
        <v>21</v>
      </c>
      <c r="D59" t="s">
        <v>10</v>
      </c>
      <c r="E59" cm="1">
        <f t="array" ref="E59">_xlfn.IFS(A59="Male",0,A59="Female",1)</f>
        <v>1</v>
      </c>
      <c r="F59" cm="1">
        <f t="array" ref="F59">_xlfn.IFS(B59="No",1, B59="Yes",0)</f>
        <v>1</v>
      </c>
      <c r="G59" cm="1">
        <f t="array" ref="G59">_xlfn.IFS(C59="Thur",1,C59="Fri",2,C59="Sat",3,C59="Sun",4)</f>
        <v>3</v>
      </c>
      <c r="H59" cm="1">
        <f t="array" ref="H59">_xlfn.IFS(D59="Lunch",0,D59="Dinner",1)</f>
        <v>1</v>
      </c>
      <c r="I59">
        <v>2</v>
      </c>
      <c r="J59">
        <v>26.41</v>
      </c>
      <c r="K59">
        <v>1.5</v>
      </c>
      <c r="M59" s="2">
        <v>27</v>
      </c>
      <c r="N59" s="2">
        <v>2.2931259285064787</v>
      </c>
      <c r="O59" s="2">
        <v>-0.29312592850647867</v>
      </c>
    </row>
    <row r="60" spans="1:23" x14ac:dyDescent="0.55000000000000004">
      <c r="A60" t="s">
        <v>11</v>
      </c>
      <c r="B60" t="s">
        <v>22</v>
      </c>
      <c r="C60" t="s">
        <v>21</v>
      </c>
      <c r="D60" t="s">
        <v>10</v>
      </c>
      <c r="E60" cm="1">
        <f t="array" ref="E60">_xlfn.IFS(A60="Male",0,A60="Female",1)</f>
        <v>0</v>
      </c>
      <c r="F60" cm="1">
        <f t="array" ref="F60">_xlfn.IFS(B60="No",1, B60="Yes",0)</f>
        <v>0</v>
      </c>
      <c r="G60" cm="1">
        <f t="array" ref="G60">_xlfn.IFS(C60="Thur",1,C60="Fri",2,C60="Sat",3,C60="Sun",4)</f>
        <v>3</v>
      </c>
      <c r="H60" cm="1">
        <f t="array" ref="H60">_xlfn.IFS(D60="Lunch",0,D60="Dinner",1)</f>
        <v>1</v>
      </c>
      <c r="I60">
        <v>2</v>
      </c>
      <c r="J60">
        <v>11.24</v>
      </c>
      <c r="K60">
        <v>1.76</v>
      </c>
      <c r="M60" s="2">
        <v>28</v>
      </c>
      <c r="N60" s="2">
        <v>2.2289848688348455</v>
      </c>
      <c r="O60" s="2">
        <v>-0.22898486883484548</v>
      </c>
    </row>
    <row r="61" spans="1:23" x14ac:dyDescent="0.55000000000000004">
      <c r="A61" t="s">
        <v>11</v>
      </c>
      <c r="B61" t="s">
        <v>8</v>
      </c>
      <c r="C61" t="s">
        <v>21</v>
      </c>
      <c r="D61" t="s">
        <v>10</v>
      </c>
      <c r="E61" cm="1">
        <f t="array" ref="E61">_xlfn.IFS(A61="Male",0,A61="Female",1)</f>
        <v>0</v>
      </c>
      <c r="F61" cm="1">
        <f t="array" ref="F61">_xlfn.IFS(B61="No",1, B61="Yes",0)</f>
        <v>1</v>
      </c>
      <c r="G61" cm="1">
        <f t="array" ref="G61">_xlfn.IFS(C61="Thur",1,C61="Fri",2,C61="Sat",3,C61="Sun",4)</f>
        <v>3</v>
      </c>
      <c r="H61" cm="1">
        <f t="array" ref="H61">_xlfn.IFS(D61="Lunch",0,D61="Dinner",1)</f>
        <v>1</v>
      </c>
      <c r="I61">
        <v>4</v>
      </c>
      <c r="J61">
        <v>48.27</v>
      </c>
      <c r="K61">
        <v>6.73</v>
      </c>
      <c r="M61" s="2">
        <v>29</v>
      </c>
      <c r="N61" s="2">
        <v>3.0788539094839829</v>
      </c>
      <c r="O61" s="2">
        <v>1.221146090516017</v>
      </c>
    </row>
    <row r="62" spans="1:23" x14ac:dyDescent="0.55000000000000004">
      <c r="A62" t="s">
        <v>11</v>
      </c>
      <c r="B62" t="s">
        <v>22</v>
      </c>
      <c r="C62" t="s">
        <v>21</v>
      </c>
      <c r="D62" t="s">
        <v>10</v>
      </c>
      <c r="E62" cm="1">
        <f t="array" ref="E62">_xlfn.IFS(A62="Male",0,A62="Female",1)</f>
        <v>0</v>
      </c>
      <c r="F62" cm="1">
        <f t="array" ref="F62">_xlfn.IFS(B62="No",1, B62="Yes",0)</f>
        <v>0</v>
      </c>
      <c r="G62" cm="1">
        <f t="array" ref="G62">_xlfn.IFS(C62="Thur",1,C62="Fri",2,C62="Sat",3,C62="Sun",4)</f>
        <v>3</v>
      </c>
      <c r="H62" cm="1">
        <f t="array" ref="H62">_xlfn.IFS(D62="Lunch",0,D62="Dinner",1)</f>
        <v>1</v>
      </c>
      <c r="I62">
        <v>2</v>
      </c>
      <c r="J62">
        <v>20.29</v>
      </c>
      <c r="K62">
        <v>3.21</v>
      </c>
      <c r="M62" s="2">
        <v>30</v>
      </c>
      <c r="N62" s="2">
        <v>2.9201324435102576</v>
      </c>
      <c r="O62" s="2">
        <v>7.986755648974242E-2</v>
      </c>
    </row>
    <row r="63" spans="1:23" x14ac:dyDescent="0.55000000000000004">
      <c r="A63" t="s">
        <v>11</v>
      </c>
      <c r="B63" t="s">
        <v>22</v>
      </c>
      <c r="C63" t="s">
        <v>21</v>
      </c>
      <c r="D63" t="s">
        <v>10</v>
      </c>
      <c r="E63" cm="1">
        <f t="array" ref="E63">_xlfn.IFS(A63="Male",0,A63="Female",1)</f>
        <v>0</v>
      </c>
      <c r="F63" cm="1">
        <f t="array" ref="F63">_xlfn.IFS(B63="No",1, B63="Yes",0)</f>
        <v>0</v>
      </c>
      <c r="G63" cm="1">
        <f t="array" ref="G63">_xlfn.IFS(C63="Thur",1,C63="Fri",2,C63="Sat",3,C63="Sun",4)</f>
        <v>3</v>
      </c>
      <c r="H63" cm="1">
        <f t="array" ref="H63">_xlfn.IFS(D63="Lunch",0,D63="Dinner",1)</f>
        <v>1</v>
      </c>
      <c r="I63">
        <v>2</v>
      </c>
      <c r="J63">
        <v>13.81</v>
      </c>
      <c r="K63">
        <v>2</v>
      </c>
      <c r="M63" s="2">
        <v>31</v>
      </c>
      <c r="N63" s="2">
        <v>1.932804093292305</v>
      </c>
      <c r="O63" s="2">
        <v>-0.482804093292305</v>
      </c>
    </row>
    <row r="64" spans="1:23" x14ac:dyDescent="0.55000000000000004">
      <c r="A64" t="s">
        <v>11</v>
      </c>
      <c r="B64" t="s">
        <v>22</v>
      </c>
      <c r="C64" t="s">
        <v>21</v>
      </c>
      <c r="D64" t="s">
        <v>10</v>
      </c>
      <c r="E64" cm="1">
        <f t="array" ref="E64">_xlfn.IFS(A64="Male",0,A64="Female",1)</f>
        <v>0</v>
      </c>
      <c r="F64" cm="1">
        <f t="array" ref="F64">_xlfn.IFS(B64="No",1, B64="Yes",0)</f>
        <v>0</v>
      </c>
      <c r="G64" cm="1">
        <f t="array" ref="G64">_xlfn.IFS(C64="Thur",1,C64="Fri",2,C64="Sat",3,C64="Sun",4)</f>
        <v>3</v>
      </c>
      <c r="H64" cm="1">
        <f t="array" ref="H64">_xlfn.IFS(D64="Lunch",0,D64="Dinner",1)</f>
        <v>1</v>
      </c>
      <c r="I64">
        <v>2</v>
      </c>
      <c r="J64">
        <v>11.02</v>
      </c>
      <c r="K64">
        <v>1.98</v>
      </c>
      <c r="M64" s="2">
        <v>32</v>
      </c>
      <c r="N64" s="2">
        <v>3.1125041014396073</v>
      </c>
      <c r="O64" s="2">
        <v>-0.61250410143960732</v>
      </c>
    </row>
    <row r="65" spans="1:15" x14ac:dyDescent="0.55000000000000004">
      <c r="A65" t="s">
        <v>11</v>
      </c>
      <c r="B65" t="s">
        <v>22</v>
      </c>
      <c r="C65" t="s">
        <v>21</v>
      </c>
      <c r="D65" t="s">
        <v>10</v>
      </c>
      <c r="E65" cm="1">
        <f t="array" ref="E65">_xlfn.IFS(A65="Male",0,A65="Female",1)</f>
        <v>0</v>
      </c>
      <c r="F65" cm="1">
        <f t="array" ref="F65">_xlfn.IFS(B65="No",1, B65="Yes",0)</f>
        <v>0</v>
      </c>
      <c r="G65" cm="1">
        <f t="array" ref="G65">_xlfn.IFS(C65="Thur",1,C65="Fri",2,C65="Sat",3,C65="Sun",4)</f>
        <v>3</v>
      </c>
      <c r="H65" cm="1">
        <f t="array" ref="H65">_xlfn.IFS(D65="Lunch",0,D65="Dinner",1)</f>
        <v>1</v>
      </c>
      <c r="I65">
        <v>4</v>
      </c>
      <c r="J65">
        <v>18.29</v>
      </c>
      <c r="K65">
        <v>3.76</v>
      </c>
      <c r="M65" s="2">
        <v>33</v>
      </c>
      <c r="N65" s="2">
        <v>2.4871802907267351</v>
      </c>
      <c r="O65" s="2">
        <v>0.51281970927326492</v>
      </c>
    </row>
    <row r="66" spans="1:15" x14ac:dyDescent="0.55000000000000004">
      <c r="A66" t="s">
        <v>11</v>
      </c>
      <c r="B66" t="s">
        <v>8</v>
      </c>
      <c r="C66" t="s">
        <v>21</v>
      </c>
      <c r="D66" t="s">
        <v>10</v>
      </c>
      <c r="E66" cm="1">
        <f t="array" ref="E66">_xlfn.IFS(A66="Male",0,A66="Female",1)</f>
        <v>0</v>
      </c>
      <c r="F66" cm="1">
        <f t="array" ref="F66">_xlfn.IFS(B66="No",1, B66="Yes",0)</f>
        <v>1</v>
      </c>
      <c r="G66" cm="1">
        <f t="array" ref="G66">_xlfn.IFS(C66="Thur",1,C66="Fri",2,C66="Sat",3,C66="Sun",4)</f>
        <v>3</v>
      </c>
      <c r="H66" cm="1">
        <f t="array" ref="H66">_xlfn.IFS(D66="Lunch",0,D66="Dinner",1)</f>
        <v>1</v>
      </c>
      <c r="I66">
        <v>3</v>
      </c>
      <c r="J66">
        <v>17.59</v>
      </c>
      <c r="K66">
        <v>2.64</v>
      </c>
      <c r="M66" s="2">
        <v>34</v>
      </c>
      <c r="N66" s="2">
        <v>3.3678697706989245</v>
      </c>
      <c r="O66" s="2">
        <v>-0.91786977069892428</v>
      </c>
    </row>
    <row r="67" spans="1:15" x14ac:dyDescent="0.55000000000000004">
      <c r="A67" t="s">
        <v>11</v>
      </c>
      <c r="B67" t="s">
        <v>8</v>
      </c>
      <c r="C67" t="s">
        <v>21</v>
      </c>
      <c r="D67" t="s">
        <v>10</v>
      </c>
      <c r="E67" cm="1">
        <f t="array" ref="E67">_xlfn.IFS(A67="Male",0,A67="Female",1)</f>
        <v>0</v>
      </c>
      <c r="F67" cm="1">
        <f t="array" ref="F67">_xlfn.IFS(B67="No",1, B67="Yes",0)</f>
        <v>1</v>
      </c>
      <c r="G67" cm="1">
        <f t="array" ref="G67">_xlfn.IFS(C67="Thur",1,C67="Fri",2,C67="Sat",3,C67="Sun",4)</f>
        <v>3</v>
      </c>
      <c r="H67" cm="1">
        <f t="array" ref="H67">_xlfn.IFS(D67="Lunch",0,D67="Dinner",1)</f>
        <v>1</v>
      </c>
      <c r="I67">
        <v>3</v>
      </c>
      <c r="J67">
        <v>20.079999999999998</v>
      </c>
      <c r="K67">
        <v>3.15</v>
      </c>
      <c r="M67" s="2">
        <v>35</v>
      </c>
      <c r="N67" s="2">
        <v>2.7090995654945695</v>
      </c>
      <c r="O67" s="2">
        <v>0.56090043450543048</v>
      </c>
    </row>
    <row r="68" spans="1:15" x14ac:dyDescent="0.55000000000000004">
      <c r="A68" t="s">
        <v>7</v>
      </c>
      <c r="B68" t="s">
        <v>8</v>
      </c>
      <c r="C68" t="s">
        <v>21</v>
      </c>
      <c r="D68" t="s">
        <v>10</v>
      </c>
      <c r="E68" cm="1">
        <f t="array" ref="E68">_xlfn.IFS(A68="Male",0,A68="Female",1)</f>
        <v>1</v>
      </c>
      <c r="F68" cm="1">
        <f t="array" ref="F68">_xlfn.IFS(B68="No",1, B68="Yes",0)</f>
        <v>1</v>
      </c>
      <c r="G68" cm="1">
        <f t="array" ref="G68">_xlfn.IFS(C68="Thur",1,C68="Fri",2,C68="Sat",3,C68="Sun",4)</f>
        <v>3</v>
      </c>
      <c r="H68" cm="1">
        <f t="array" ref="H68">_xlfn.IFS(D68="Lunch",0,D68="Dinner",1)</f>
        <v>1</v>
      </c>
      <c r="I68">
        <v>2</v>
      </c>
      <c r="J68">
        <v>16.45</v>
      </c>
      <c r="K68">
        <v>2.4700000000000002</v>
      </c>
      <c r="M68" s="2">
        <v>36</v>
      </c>
      <c r="N68" s="2">
        <v>3.4762807345427347</v>
      </c>
      <c r="O68" s="2">
        <v>0.12371926545726541</v>
      </c>
    </row>
    <row r="69" spans="1:15" x14ac:dyDescent="0.55000000000000004">
      <c r="A69" t="s">
        <v>7</v>
      </c>
      <c r="B69" t="s">
        <v>22</v>
      </c>
      <c r="C69" t="s">
        <v>21</v>
      </c>
      <c r="D69" t="s">
        <v>10</v>
      </c>
      <c r="E69" cm="1">
        <f t="array" ref="E69">_xlfn.IFS(A69="Male",0,A69="Female",1)</f>
        <v>1</v>
      </c>
      <c r="F69" cm="1">
        <f t="array" ref="F69">_xlfn.IFS(B69="No",1, B69="Yes",0)</f>
        <v>0</v>
      </c>
      <c r="G69" cm="1">
        <f t="array" ref="G69">_xlfn.IFS(C69="Thur",1,C69="Fri",2,C69="Sat",3,C69="Sun",4)</f>
        <v>3</v>
      </c>
      <c r="H69" cm="1">
        <f t="array" ref="H69">_xlfn.IFS(D69="Lunch",0,D69="Dinner",1)</f>
        <v>1</v>
      </c>
      <c r="I69">
        <v>1</v>
      </c>
      <c r="J69">
        <v>3.07</v>
      </c>
      <c r="K69">
        <v>1</v>
      </c>
      <c r="M69" s="2">
        <v>37</v>
      </c>
      <c r="N69" s="2">
        <v>2.7452613044616232</v>
      </c>
      <c r="O69" s="2">
        <v>-0.7452613044616232</v>
      </c>
    </row>
    <row r="70" spans="1:15" x14ac:dyDescent="0.55000000000000004">
      <c r="A70" t="s">
        <v>11</v>
      </c>
      <c r="B70" t="s">
        <v>8</v>
      </c>
      <c r="C70" t="s">
        <v>21</v>
      </c>
      <c r="D70" t="s">
        <v>10</v>
      </c>
      <c r="E70" cm="1">
        <f t="array" ref="E70">_xlfn.IFS(A70="Male",0,A70="Female",1)</f>
        <v>0</v>
      </c>
      <c r="F70" cm="1">
        <f t="array" ref="F70">_xlfn.IFS(B70="No",1, B70="Yes",0)</f>
        <v>1</v>
      </c>
      <c r="G70" cm="1">
        <f t="array" ref="G70">_xlfn.IFS(C70="Thur",1,C70="Fri",2,C70="Sat",3,C70="Sun",4)</f>
        <v>3</v>
      </c>
      <c r="H70" cm="1">
        <f t="array" ref="H70">_xlfn.IFS(D70="Lunch",0,D70="Dinner",1)</f>
        <v>1</v>
      </c>
      <c r="I70">
        <v>2</v>
      </c>
      <c r="J70">
        <v>20.23</v>
      </c>
      <c r="K70">
        <v>2.0099999999999998</v>
      </c>
      <c r="M70" s="2">
        <v>38</v>
      </c>
      <c r="N70" s="2">
        <v>2.8383878227868102</v>
      </c>
      <c r="O70" s="2">
        <v>0.23161217721318961</v>
      </c>
    </row>
    <row r="71" spans="1:15" x14ac:dyDescent="0.55000000000000004">
      <c r="A71" t="s">
        <v>11</v>
      </c>
      <c r="B71" t="s">
        <v>22</v>
      </c>
      <c r="C71" t="s">
        <v>21</v>
      </c>
      <c r="D71" t="s">
        <v>10</v>
      </c>
      <c r="E71" cm="1">
        <f t="array" ref="E71">_xlfn.IFS(A71="Male",0,A71="Female",1)</f>
        <v>0</v>
      </c>
      <c r="F71" cm="1">
        <f t="array" ref="F71">_xlfn.IFS(B71="No",1, B71="Yes",0)</f>
        <v>0</v>
      </c>
      <c r="G71" cm="1">
        <f t="array" ref="G71">_xlfn.IFS(C71="Thur",1,C71="Fri",2,C71="Sat",3,C71="Sun",4)</f>
        <v>3</v>
      </c>
      <c r="H71" cm="1">
        <f t="array" ref="H71">_xlfn.IFS(D71="Lunch",0,D71="Dinner",1)</f>
        <v>1</v>
      </c>
      <c r="I71">
        <v>2</v>
      </c>
      <c r="J71">
        <v>15.01</v>
      </c>
      <c r="K71">
        <v>2.09</v>
      </c>
      <c r="M71" s="2">
        <v>39</v>
      </c>
      <c r="N71" s="2">
        <v>2.9697550133123389</v>
      </c>
      <c r="O71" s="2">
        <v>-0.65975501331233888</v>
      </c>
    </row>
    <row r="72" spans="1:15" x14ac:dyDescent="0.55000000000000004">
      <c r="A72" t="s">
        <v>11</v>
      </c>
      <c r="B72" t="s">
        <v>8</v>
      </c>
      <c r="C72" t="s">
        <v>21</v>
      </c>
      <c r="D72" t="s">
        <v>10</v>
      </c>
      <c r="E72" cm="1">
        <f t="array" ref="E72">_xlfn.IFS(A72="Male",0,A72="Female",1)</f>
        <v>0</v>
      </c>
      <c r="F72" cm="1">
        <f t="array" ref="F72">_xlfn.IFS(B72="No",1, B72="Yes",0)</f>
        <v>1</v>
      </c>
      <c r="G72" cm="1">
        <f t="array" ref="G72">_xlfn.IFS(C72="Thur",1,C72="Fri",2,C72="Sat",3,C72="Sun",4)</f>
        <v>3</v>
      </c>
      <c r="H72" cm="1">
        <f t="array" ref="H72">_xlfn.IFS(D72="Lunch",0,D72="Dinner",1)</f>
        <v>1</v>
      </c>
      <c r="I72">
        <v>2</v>
      </c>
      <c r="J72">
        <v>12.02</v>
      </c>
      <c r="K72">
        <v>1.97</v>
      </c>
      <c r="M72" s="2">
        <v>40</v>
      </c>
      <c r="N72" s="2">
        <v>4.1563646172375499</v>
      </c>
      <c r="O72" s="2">
        <v>0.84363538276245009</v>
      </c>
    </row>
    <row r="73" spans="1:15" x14ac:dyDescent="0.55000000000000004">
      <c r="A73" t="s">
        <v>7</v>
      </c>
      <c r="B73" t="s">
        <v>8</v>
      </c>
      <c r="C73" t="s">
        <v>21</v>
      </c>
      <c r="D73" t="s">
        <v>10</v>
      </c>
      <c r="E73" cm="1">
        <f t="array" ref="E73">_xlfn.IFS(A73="Male",0,A73="Female",1)</f>
        <v>1</v>
      </c>
      <c r="F73" cm="1">
        <f t="array" ref="F73">_xlfn.IFS(B73="No",1, B73="Yes",0)</f>
        <v>1</v>
      </c>
      <c r="G73" cm="1">
        <f t="array" ref="G73">_xlfn.IFS(C73="Thur",1,C73="Fri",2,C73="Sat",3,C73="Sun",4)</f>
        <v>3</v>
      </c>
      <c r="H73" cm="1">
        <f t="array" ref="H73">_xlfn.IFS(D73="Lunch",0,D73="Dinner",1)</f>
        <v>1</v>
      </c>
      <c r="I73">
        <v>3</v>
      </c>
      <c r="J73">
        <v>17.07</v>
      </c>
      <c r="K73">
        <v>3</v>
      </c>
      <c r="M73" s="2">
        <v>41</v>
      </c>
      <c r="N73" s="2">
        <v>2.7197935307684746</v>
      </c>
      <c r="O73" s="2">
        <v>-0.47979353076847442</v>
      </c>
    </row>
    <row r="74" spans="1:15" x14ac:dyDescent="0.55000000000000004">
      <c r="A74" t="s">
        <v>7</v>
      </c>
      <c r="B74" t="s">
        <v>22</v>
      </c>
      <c r="C74" t="s">
        <v>21</v>
      </c>
      <c r="D74" t="s">
        <v>10</v>
      </c>
      <c r="E74" cm="1">
        <f t="array" ref="E74">_xlfn.IFS(A74="Male",0,A74="Female",1)</f>
        <v>1</v>
      </c>
      <c r="F74" cm="1">
        <f t="array" ref="F74">_xlfn.IFS(B74="No",1, B74="Yes",0)</f>
        <v>0</v>
      </c>
      <c r="G74" cm="1">
        <f t="array" ref="G74">_xlfn.IFS(C74="Thur",1,C74="Fri",2,C74="Sat",3,C74="Sun",4)</f>
        <v>3</v>
      </c>
      <c r="H74" cm="1">
        <f t="array" ref="H74">_xlfn.IFS(D74="Lunch",0,D74="Dinner",1)</f>
        <v>1</v>
      </c>
      <c r="I74">
        <v>2</v>
      </c>
      <c r="J74">
        <v>26.86</v>
      </c>
      <c r="K74">
        <v>3.14</v>
      </c>
      <c r="M74" s="2">
        <v>42</v>
      </c>
      <c r="N74" s="2">
        <v>2.7316553577274902</v>
      </c>
      <c r="O74" s="2">
        <v>-0.19165535772749021</v>
      </c>
    </row>
    <row r="75" spans="1:15" x14ac:dyDescent="0.55000000000000004">
      <c r="A75" t="s">
        <v>7</v>
      </c>
      <c r="B75" t="s">
        <v>22</v>
      </c>
      <c r="C75" t="s">
        <v>21</v>
      </c>
      <c r="D75" t="s">
        <v>10</v>
      </c>
      <c r="E75" cm="1">
        <f t="array" ref="E75">_xlfn.IFS(A75="Male",0,A75="Female",1)</f>
        <v>1</v>
      </c>
      <c r="F75" cm="1">
        <f t="array" ref="F75">_xlfn.IFS(B75="No",1, B75="Yes",0)</f>
        <v>0</v>
      </c>
      <c r="G75" cm="1">
        <f t="array" ref="G75">_xlfn.IFS(C75="Thur",1,C75="Fri",2,C75="Sat",3,C75="Sun",4)</f>
        <v>3</v>
      </c>
      <c r="H75" cm="1">
        <f t="array" ref="H75">_xlfn.IFS(D75="Lunch",0,D75="Dinner",1)</f>
        <v>1</v>
      </c>
      <c r="I75">
        <v>2</v>
      </c>
      <c r="J75">
        <v>25.28</v>
      </c>
      <c r="K75">
        <v>5</v>
      </c>
      <c r="M75" s="2">
        <v>43</v>
      </c>
      <c r="N75" s="2">
        <v>2.3996310488390371</v>
      </c>
      <c r="O75" s="2">
        <v>0.66036895116096295</v>
      </c>
    </row>
    <row r="76" spans="1:15" x14ac:dyDescent="0.55000000000000004">
      <c r="A76" t="s">
        <v>7</v>
      </c>
      <c r="B76" t="s">
        <v>8</v>
      </c>
      <c r="C76" t="s">
        <v>21</v>
      </c>
      <c r="D76" t="s">
        <v>10</v>
      </c>
      <c r="E76" cm="1">
        <f t="array" ref="E76">_xlfn.IFS(A76="Male",0,A76="Female",1)</f>
        <v>1</v>
      </c>
      <c r="F76" cm="1">
        <f t="array" ref="F76">_xlfn.IFS(B76="No",1, B76="Yes",0)</f>
        <v>1</v>
      </c>
      <c r="G76" cm="1">
        <f t="array" ref="G76">_xlfn.IFS(C76="Thur",1,C76="Fri",2,C76="Sat",3,C76="Sun",4)</f>
        <v>3</v>
      </c>
      <c r="H76" cm="1">
        <f t="array" ref="H76">_xlfn.IFS(D76="Lunch",0,D76="Dinner",1)</f>
        <v>1</v>
      </c>
      <c r="I76">
        <v>2</v>
      </c>
      <c r="J76">
        <v>14.73</v>
      </c>
      <c r="K76">
        <v>2.2000000000000002</v>
      </c>
      <c r="M76" s="2">
        <v>44</v>
      </c>
      <c r="N76" s="2">
        <v>1.9978061750138068</v>
      </c>
      <c r="O76" s="2">
        <v>-0.67780617501380669</v>
      </c>
    </row>
    <row r="77" spans="1:15" x14ac:dyDescent="0.55000000000000004">
      <c r="A77" t="s">
        <v>11</v>
      </c>
      <c r="B77" t="s">
        <v>8</v>
      </c>
      <c r="C77" t="s">
        <v>21</v>
      </c>
      <c r="D77" t="s">
        <v>10</v>
      </c>
      <c r="E77" cm="1">
        <f t="array" ref="E77">_xlfn.IFS(A77="Male",0,A77="Female",1)</f>
        <v>0</v>
      </c>
      <c r="F77" cm="1">
        <f t="array" ref="F77">_xlfn.IFS(B77="No",1, B77="Yes",0)</f>
        <v>1</v>
      </c>
      <c r="G77" cm="1">
        <f t="array" ref="G77">_xlfn.IFS(C77="Thur",1,C77="Fri",2,C77="Sat",3,C77="Sun",4)</f>
        <v>3</v>
      </c>
      <c r="H77" cm="1">
        <f t="array" ref="H77">_xlfn.IFS(D77="Lunch",0,D77="Dinner",1)</f>
        <v>1</v>
      </c>
      <c r="I77">
        <v>2</v>
      </c>
      <c r="J77">
        <v>10.51</v>
      </c>
      <c r="K77">
        <v>1.25</v>
      </c>
      <c r="M77" s="2">
        <v>45</v>
      </c>
      <c r="N77" s="2">
        <v>4.3018612291697345</v>
      </c>
      <c r="O77" s="2">
        <v>1.2981387708302652</v>
      </c>
    </row>
    <row r="78" spans="1:15" x14ac:dyDescent="0.55000000000000004">
      <c r="A78" t="s">
        <v>11</v>
      </c>
      <c r="B78" t="s">
        <v>22</v>
      </c>
      <c r="C78" t="s">
        <v>21</v>
      </c>
      <c r="D78" t="s">
        <v>10</v>
      </c>
      <c r="E78" cm="1">
        <f t="array" ref="E78">_xlfn.IFS(A78="Male",0,A78="Female",1)</f>
        <v>0</v>
      </c>
      <c r="F78" cm="1">
        <f t="array" ref="F78">_xlfn.IFS(B78="No",1, B78="Yes",0)</f>
        <v>0</v>
      </c>
      <c r="G78" cm="1">
        <f t="array" ref="G78">_xlfn.IFS(C78="Thur",1,C78="Fri",2,C78="Sat",3,C78="Sun",4)</f>
        <v>3</v>
      </c>
      <c r="H78" cm="1">
        <f t="array" ref="H78">_xlfn.IFS(D78="Lunch",0,D78="Dinner",1)</f>
        <v>1</v>
      </c>
      <c r="I78">
        <v>2</v>
      </c>
      <c r="J78">
        <v>17.920000000000002</v>
      </c>
      <c r="K78">
        <v>3.08</v>
      </c>
      <c r="M78" s="2">
        <v>46</v>
      </c>
      <c r="N78" s="2">
        <v>2.8099451805619831</v>
      </c>
      <c r="O78" s="2">
        <v>0.19005481943801694</v>
      </c>
    </row>
    <row r="79" spans="1:15" x14ac:dyDescent="0.55000000000000004">
      <c r="A79" t="s">
        <v>11</v>
      </c>
      <c r="B79" t="s">
        <v>8</v>
      </c>
      <c r="C79" t="s">
        <v>23</v>
      </c>
      <c r="D79" t="s">
        <v>24</v>
      </c>
      <c r="E79" cm="1">
        <f t="array" ref="E79">_xlfn.IFS(A79="Male",0,A79="Female",1)</f>
        <v>0</v>
      </c>
      <c r="F79" cm="1">
        <f t="array" ref="F79">_xlfn.IFS(B79="No",1, B79="Yes",0)</f>
        <v>1</v>
      </c>
      <c r="G79" cm="1">
        <f t="array" ref="G79">_xlfn.IFS(C79="Thur",1,C79="Fri",2,C79="Sat",3,C79="Sun",4)</f>
        <v>1</v>
      </c>
      <c r="H79" cm="1">
        <f t="array" ref="H79">_xlfn.IFS(D79="Lunch",0,D79="Dinner",1)</f>
        <v>0</v>
      </c>
      <c r="I79">
        <v>4</v>
      </c>
      <c r="J79">
        <v>27.2</v>
      </c>
      <c r="K79">
        <v>4</v>
      </c>
      <c r="M79" s="2">
        <v>47</v>
      </c>
      <c r="N79" s="2">
        <v>3.1815860263064453</v>
      </c>
      <c r="O79" s="2">
        <v>1.8184139736935547</v>
      </c>
    </row>
    <row r="80" spans="1:15" x14ac:dyDescent="0.55000000000000004">
      <c r="A80" t="s">
        <v>11</v>
      </c>
      <c r="B80" t="s">
        <v>8</v>
      </c>
      <c r="C80" t="s">
        <v>23</v>
      </c>
      <c r="D80" t="s">
        <v>24</v>
      </c>
      <c r="E80" cm="1">
        <f t="array" ref="E80">_xlfn.IFS(A80="Male",0,A80="Female",1)</f>
        <v>0</v>
      </c>
      <c r="F80" cm="1">
        <f t="array" ref="F80">_xlfn.IFS(B80="No",1, B80="Yes",0)</f>
        <v>1</v>
      </c>
      <c r="G80" cm="1">
        <f t="array" ref="G80">_xlfn.IFS(C80="Thur",1,C80="Fri",2,C80="Sat",3,C80="Sun",4)</f>
        <v>1</v>
      </c>
      <c r="H80" cm="1">
        <f t="array" ref="H80">_xlfn.IFS(D80="Lunch",0,D80="Dinner",1)</f>
        <v>0</v>
      </c>
      <c r="I80">
        <v>2</v>
      </c>
      <c r="J80">
        <v>22.76</v>
      </c>
      <c r="K80">
        <v>3</v>
      </c>
      <c r="M80" s="2">
        <v>48</v>
      </c>
      <c r="N80" s="2">
        <v>4.4905114046745371</v>
      </c>
      <c r="O80" s="2">
        <v>1.5094885953254629</v>
      </c>
    </row>
    <row r="81" spans="1:15" x14ac:dyDescent="0.55000000000000004">
      <c r="A81" t="s">
        <v>11</v>
      </c>
      <c r="B81" t="s">
        <v>8</v>
      </c>
      <c r="C81" t="s">
        <v>23</v>
      </c>
      <c r="D81" t="s">
        <v>24</v>
      </c>
      <c r="E81" cm="1">
        <f t="array" ref="E81">_xlfn.IFS(A81="Male",0,A81="Female",1)</f>
        <v>0</v>
      </c>
      <c r="F81" cm="1">
        <f t="array" ref="F81">_xlfn.IFS(B81="No",1, B81="Yes",0)</f>
        <v>1</v>
      </c>
      <c r="G81" cm="1">
        <f t="array" ref="G81">_xlfn.IFS(C81="Thur",1,C81="Fri",2,C81="Sat",3,C81="Sun",4)</f>
        <v>1</v>
      </c>
      <c r="H81" cm="1">
        <f t="array" ref="H81">_xlfn.IFS(D81="Lunch",0,D81="Dinner",1)</f>
        <v>0</v>
      </c>
      <c r="I81">
        <v>2</v>
      </c>
      <c r="J81">
        <v>17.29</v>
      </c>
      <c r="K81">
        <v>2.71</v>
      </c>
      <c r="M81" s="2">
        <v>49</v>
      </c>
      <c r="N81" s="2">
        <v>3.9525401988647073</v>
      </c>
      <c r="O81" s="2">
        <v>-1.9025401988647075</v>
      </c>
    </row>
    <row r="82" spans="1:15" x14ac:dyDescent="0.55000000000000004">
      <c r="A82" t="s">
        <v>11</v>
      </c>
      <c r="B82" t="s">
        <v>22</v>
      </c>
      <c r="C82" t="s">
        <v>23</v>
      </c>
      <c r="D82" t="s">
        <v>24</v>
      </c>
      <c r="E82" cm="1">
        <f t="array" ref="E82">_xlfn.IFS(A82="Male",0,A82="Female",1)</f>
        <v>0</v>
      </c>
      <c r="F82" cm="1">
        <f t="array" ref="F82">_xlfn.IFS(B82="No",1, B82="Yes",0)</f>
        <v>0</v>
      </c>
      <c r="G82" cm="1">
        <f t="array" ref="G82">_xlfn.IFS(C82="Thur",1,C82="Fri",2,C82="Sat",3,C82="Sun",4)</f>
        <v>1</v>
      </c>
      <c r="H82" cm="1">
        <f t="array" ref="H82">_xlfn.IFS(D82="Lunch",0,D82="Dinner",1)</f>
        <v>0</v>
      </c>
      <c r="I82">
        <v>2</v>
      </c>
      <c r="J82">
        <v>19.440000000000001</v>
      </c>
      <c r="K82">
        <v>3</v>
      </c>
      <c r="M82" s="2">
        <v>50</v>
      </c>
      <c r="N82" s="2">
        <v>2.7863639086238829</v>
      </c>
      <c r="O82" s="2">
        <v>0.21363609137611705</v>
      </c>
    </row>
    <row r="83" spans="1:15" x14ac:dyDescent="0.55000000000000004">
      <c r="A83" t="s">
        <v>11</v>
      </c>
      <c r="B83" t="s">
        <v>8</v>
      </c>
      <c r="C83" t="s">
        <v>23</v>
      </c>
      <c r="D83" t="s">
        <v>24</v>
      </c>
      <c r="E83" cm="1">
        <f t="array" ref="E83">_xlfn.IFS(A83="Male",0,A83="Female",1)</f>
        <v>0</v>
      </c>
      <c r="F83" cm="1">
        <f t="array" ref="F83">_xlfn.IFS(B83="No",1, B83="Yes",0)</f>
        <v>1</v>
      </c>
      <c r="G83" cm="1">
        <f t="array" ref="G83">_xlfn.IFS(C83="Thur",1,C83="Fri",2,C83="Sat",3,C83="Sun",4)</f>
        <v>1</v>
      </c>
      <c r="H83" cm="1">
        <f t="array" ref="H83">_xlfn.IFS(D83="Lunch",0,D83="Dinner",1)</f>
        <v>0</v>
      </c>
      <c r="I83">
        <v>2</v>
      </c>
      <c r="J83">
        <v>16.66</v>
      </c>
      <c r="K83">
        <v>3.4</v>
      </c>
      <c r="M83" s="2">
        <v>51</v>
      </c>
      <c r="N83" s="2">
        <v>2.2675759259856747</v>
      </c>
      <c r="O83" s="2">
        <v>0.2324240740143253</v>
      </c>
    </row>
    <row r="84" spans="1:15" x14ac:dyDescent="0.55000000000000004">
      <c r="A84" t="s">
        <v>7</v>
      </c>
      <c r="B84" t="s">
        <v>8</v>
      </c>
      <c r="C84" t="s">
        <v>23</v>
      </c>
      <c r="D84" t="s">
        <v>24</v>
      </c>
      <c r="E84" cm="1">
        <f t="array" ref="E84">_xlfn.IFS(A84="Male",0,A84="Female",1)</f>
        <v>1</v>
      </c>
      <c r="F84" cm="1">
        <f t="array" ref="F84">_xlfn.IFS(B84="No",1, B84="Yes",0)</f>
        <v>1</v>
      </c>
      <c r="G84" cm="1">
        <f t="array" ref="G84">_xlfn.IFS(C84="Thur",1,C84="Fri",2,C84="Sat",3,C84="Sun",4)</f>
        <v>1</v>
      </c>
      <c r="H84" cm="1">
        <f t="array" ref="H84">_xlfn.IFS(D84="Lunch",0,D84="Dinner",1)</f>
        <v>0</v>
      </c>
      <c r="I84">
        <v>1</v>
      </c>
      <c r="J84">
        <v>10.07</v>
      </c>
      <c r="K84">
        <v>1.83</v>
      </c>
      <c r="M84" s="2">
        <v>52</v>
      </c>
      <c r="N84" s="2">
        <v>2.0899894424614693</v>
      </c>
      <c r="O84" s="2">
        <v>0.51001055753853075</v>
      </c>
    </row>
    <row r="85" spans="1:15" x14ac:dyDescent="0.55000000000000004">
      <c r="A85" t="s">
        <v>11</v>
      </c>
      <c r="B85" t="s">
        <v>22</v>
      </c>
      <c r="C85" t="s">
        <v>23</v>
      </c>
      <c r="D85" t="s">
        <v>24</v>
      </c>
      <c r="E85" cm="1">
        <f t="array" ref="E85">_xlfn.IFS(A85="Male",0,A85="Female",1)</f>
        <v>0</v>
      </c>
      <c r="F85" cm="1">
        <f t="array" ref="F85">_xlfn.IFS(B85="No",1, B85="Yes",0)</f>
        <v>0</v>
      </c>
      <c r="G85" cm="1">
        <f t="array" ref="G85">_xlfn.IFS(C85="Thur",1,C85="Fri",2,C85="Sat",3,C85="Sun",4)</f>
        <v>1</v>
      </c>
      <c r="H85" cm="1">
        <f t="array" ref="H85">_xlfn.IFS(D85="Lunch",0,D85="Dinner",1)</f>
        <v>0</v>
      </c>
      <c r="I85">
        <v>2</v>
      </c>
      <c r="J85">
        <v>32.68</v>
      </c>
      <c r="K85">
        <v>5</v>
      </c>
      <c r="M85" s="2">
        <v>53</v>
      </c>
      <c r="N85" s="2">
        <v>4.7524798300765232</v>
      </c>
      <c r="O85" s="2">
        <v>0.44752016992347698</v>
      </c>
    </row>
    <row r="86" spans="1:15" x14ac:dyDescent="0.55000000000000004">
      <c r="A86" t="s">
        <v>11</v>
      </c>
      <c r="B86" t="s">
        <v>8</v>
      </c>
      <c r="C86" t="s">
        <v>23</v>
      </c>
      <c r="D86" t="s">
        <v>24</v>
      </c>
      <c r="E86" cm="1">
        <f t="array" ref="E86">_xlfn.IFS(A86="Male",0,A86="Female",1)</f>
        <v>0</v>
      </c>
      <c r="F86" cm="1">
        <f t="array" ref="F86">_xlfn.IFS(B86="No",1, B86="Yes",0)</f>
        <v>1</v>
      </c>
      <c r="G86" cm="1">
        <f t="array" ref="G86">_xlfn.IFS(C86="Thur",1,C86="Fri",2,C86="Sat",3,C86="Sun",4)</f>
        <v>1</v>
      </c>
      <c r="H86" cm="1">
        <f t="array" ref="H86">_xlfn.IFS(D86="Lunch",0,D86="Dinner",1)</f>
        <v>0</v>
      </c>
      <c r="I86">
        <v>2</v>
      </c>
      <c r="J86">
        <v>15.98</v>
      </c>
      <c r="K86">
        <v>2.0299999999999998</v>
      </c>
      <c r="M86" s="2">
        <v>54</v>
      </c>
      <c r="N86" s="2">
        <v>2.0223306978294309</v>
      </c>
      <c r="O86" s="2">
        <v>-0.46233069782943081</v>
      </c>
    </row>
    <row r="87" spans="1:15" x14ac:dyDescent="0.55000000000000004">
      <c r="A87" t="s">
        <v>7</v>
      </c>
      <c r="B87" t="s">
        <v>8</v>
      </c>
      <c r="C87" t="s">
        <v>23</v>
      </c>
      <c r="D87" t="s">
        <v>24</v>
      </c>
      <c r="E87" cm="1">
        <f t="array" ref="E87">_xlfn.IFS(A87="Male",0,A87="Female",1)</f>
        <v>1</v>
      </c>
      <c r="F87" cm="1">
        <f t="array" ref="F87">_xlfn.IFS(B87="No",1, B87="Yes",0)</f>
        <v>1</v>
      </c>
      <c r="G87" cm="1">
        <f t="array" ref="G87">_xlfn.IFS(C87="Thur",1,C87="Fri",2,C87="Sat",3,C87="Sun",4)</f>
        <v>1</v>
      </c>
      <c r="H87" cm="1">
        <f t="array" ref="H87">_xlfn.IFS(D87="Lunch",0,D87="Dinner",1)</f>
        <v>0</v>
      </c>
      <c r="I87">
        <v>4</v>
      </c>
      <c r="J87">
        <v>34.83</v>
      </c>
      <c r="K87">
        <v>5.17</v>
      </c>
      <c r="M87" s="2">
        <v>55</v>
      </c>
      <c r="N87" s="2">
        <v>3.845327804448111</v>
      </c>
      <c r="O87" s="2">
        <v>0.4946721955518889</v>
      </c>
    </row>
    <row r="88" spans="1:15" x14ac:dyDescent="0.55000000000000004">
      <c r="A88" t="s">
        <v>11</v>
      </c>
      <c r="B88" t="s">
        <v>8</v>
      </c>
      <c r="C88" t="s">
        <v>23</v>
      </c>
      <c r="D88" t="s">
        <v>24</v>
      </c>
      <c r="E88" cm="1">
        <f t="array" ref="E88">_xlfn.IFS(A88="Male",0,A88="Female",1)</f>
        <v>0</v>
      </c>
      <c r="F88" cm="1">
        <f t="array" ref="F88">_xlfn.IFS(B88="No",1, B88="Yes",0)</f>
        <v>1</v>
      </c>
      <c r="G88" cm="1">
        <f t="array" ref="G88">_xlfn.IFS(C88="Thur",1,C88="Fri",2,C88="Sat",3,C88="Sun",4)</f>
        <v>1</v>
      </c>
      <c r="H88" cm="1">
        <f t="array" ref="H88">_xlfn.IFS(D88="Lunch",0,D88="Dinner",1)</f>
        <v>0</v>
      </c>
      <c r="I88">
        <v>2</v>
      </c>
      <c r="J88">
        <v>13.03</v>
      </c>
      <c r="K88">
        <v>2</v>
      </c>
      <c r="M88" s="2">
        <v>56</v>
      </c>
      <c r="N88" s="2">
        <v>2.9231352858648654</v>
      </c>
      <c r="O88" s="2">
        <v>0.58686471413513441</v>
      </c>
    </row>
    <row r="89" spans="1:15" x14ac:dyDescent="0.55000000000000004">
      <c r="A89" t="s">
        <v>11</v>
      </c>
      <c r="B89" t="s">
        <v>8</v>
      </c>
      <c r="C89" t="s">
        <v>23</v>
      </c>
      <c r="D89" t="s">
        <v>24</v>
      </c>
      <c r="E89" cm="1">
        <f t="array" ref="E89">_xlfn.IFS(A89="Male",0,A89="Female",1)</f>
        <v>0</v>
      </c>
      <c r="F89" cm="1">
        <f t="array" ref="F89">_xlfn.IFS(B89="No",1, B89="Yes",0)</f>
        <v>1</v>
      </c>
      <c r="G89" cm="1">
        <f t="array" ref="G89">_xlfn.IFS(C89="Thur",1,C89="Fri",2,C89="Sat",3,C89="Sun",4)</f>
        <v>1</v>
      </c>
      <c r="H89" cm="1">
        <f t="array" ref="H89">_xlfn.IFS(D89="Lunch",0,D89="Dinner",1)</f>
        <v>0</v>
      </c>
      <c r="I89">
        <v>2</v>
      </c>
      <c r="J89">
        <v>18.28</v>
      </c>
      <c r="K89">
        <v>4</v>
      </c>
      <c r="M89" s="2">
        <v>57</v>
      </c>
      <c r="N89" s="2">
        <v>4.8912722380454206</v>
      </c>
      <c r="O89" s="2">
        <v>-1.8912722380454206</v>
      </c>
    </row>
    <row r="90" spans="1:15" x14ac:dyDescent="0.55000000000000004">
      <c r="A90" t="s">
        <v>11</v>
      </c>
      <c r="B90" t="s">
        <v>8</v>
      </c>
      <c r="C90" t="s">
        <v>23</v>
      </c>
      <c r="D90" t="s">
        <v>24</v>
      </c>
      <c r="E90" cm="1">
        <f t="array" ref="E90">_xlfn.IFS(A90="Male",0,A90="Female",1)</f>
        <v>0</v>
      </c>
      <c r="F90" cm="1">
        <f t="array" ref="F90">_xlfn.IFS(B90="No",1, B90="Yes",0)</f>
        <v>1</v>
      </c>
      <c r="G90" cm="1">
        <f t="array" ref="G90">_xlfn.IFS(C90="Thur",1,C90="Fri",2,C90="Sat",3,C90="Sun",4)</f>
        <v>1</v>
      </c>
      <c r="H90" cm="1">
        <f t="array" ref="H90">_xlfn.IFS(D90="Lunch",0,D90="Dinner",1)</f>
        <v>0</v>
      </c>
      <c r="I90">
        <v>2</v>
      </c>
      <c r="J90">
        <v>24.71</v>
      </c>
      <c r="K90">
        <v>5.85</v>
      </c>
      <c r="M90" s="2">
        <v>58</v>
      </c>
      <c r="N90" s="2">
        <v>3.5577700367164917</v>
      </c>
      <c r="O90" s="2">
        <v>-2.0577700367164917</v>
      </c>
    </row>
    <row r="91" spans="1:15" x14ac:dyDescent="0.55000000000000004">
      <c r="A91" t="s">
        <v>11</v>
      </c>
      <c r="B91" t="s">
        <v>8</v>
      </c>
      <c r="C91" t="s">
        <v>23</v>
      </c>
      <c r="D91" t="s">
        <v>24</v>
      </c>
      <c r="E91" cm="1">
        <f t="array" ref="E91">_xlfn.IFS(A91="Male",0,A91="Female",1)</f>
        <v>0</v>
      </c>
      <c r="F91" cm="1">
        <f t="array" ref="F91">_xlfn.IFS(B91="No",1, B91="Yes",0)</f>
        <v>1</v>
      </c>
      <c r="G91" cm="1">
        <f t="array" ref="G91">_xlfn.IFS(C91="Thur",1,C91="Fri",2,C91="Sat",3,C91="Sun",4)</f>
        <v>1</v>
      </c>
      <c r="H91" cm="1">
        <f t="array" ref="H91">_xlfn.IFS(D91="Lunch",0,D91="Dinner",1)</f>
        <v>0</v>
      </c>
      <c r="I91">
        <v>2</v>
      </c>
      <c r="J91">
        <v>21.16</v>
      </c>
      <c r="K91">
        <v>3</v>
      </c>
      <c r="M91" s="2">
        <v>59</v>
      </c>
      <c r="N91" s="2">
        <v>2.0165504029874644</v>
      </c>
      <c r="O91" s="2">
        <v>-0.25655040298746434</v>
      </c>
    </row>
    <row r="92" spans="1:15" x14ac:dyDescent="0.55000000000000004">
      <c r="A92" t="s">
        <v>11</v>
      </c>
      <c r="B92" t="s">
        <v>22</v>
      </c>
      <c r="C92" t="s">
        <v>25</v>
      </c>
      <c r="D92" t="s">
        <v>10</v>
      </c>
      <c r="E92" cm="1">
        <f t="array" ref="E92">_xlfn.IFS(A92="Male",0,A92="Female",1)</f>
        <v>0</v>
      </c>
      <c r="F92" cm="1">
        <f t="array" ref="F92">_xlfn.IFS(B92="No",1, B92="Yes",0)</f>
        <v>0</v>
      </c>
      <c r="G92" cm="1">
        <f t="array" ref="G92">_xlfn.IFS(C92="Thur",1,C92="Fri",2,C92="Sat",3,C92="Sun",4)</f>
        <v>2</v>
      </c>
      <c r="H92" cm="1">
        <f t="array" ref="H92">_xlfn.IFS(D92="Lunch",0,D92="Dinner",1)</f>
        <v>1</v>
      </c>
      <c r="I92">
        <v>2</v>
      </c>
      <c r="J92">
        <v>28.97</v>
      </c>
      <c r="K92">
        <v>3</v>
      </c>
      <c r="M92" s="2">
        <v>60</v>
      </c>
      <c r="N92" s="2">
        <v>5.9347107269914599</v>
      </c>
      <c r="O92" s="2">
        <v>0.79528927300854058</v>
      </c>
    </row>
    <row r="93" spans="1:15" x14ac:dyDescent="0.55000000000000004">
      <c r="A93" t="s">
        <v>11</v>
      </c>
      <c r="B93" t="s">
        <v>8</v>
      </c>
      <c r="C93" t="s">
        <v>25</v>
      </c>
      <c r="D93" t="s">
        <v>10</v>
      </c>
      <c r="E93" cm="1">
        <f t="array" ref="E93">_xlfn.IFS(A93="Male",0,A93="Female",1)</f>
        <v>0</v>
      </c>
      <c r="F93" cm="1">
        <f t="array" ref="F93">_xlfn.IFS(B93="No",1, B93="Yes",0)</f>
        <v>1</v>
      </c>
      <c r="G93" cm="1">
        <f t="array" ref="G93">_xlfn.IFS(C93="Thur",1,C93="Fri",2,C93="Sat",3,C93="Sun",4)</f>
        <v>2</v>
      </c>
      <c r="H93" cm="1">
        <f t="array" ref="H93">_xlfn.IFS(D93="Lunch",0,D93="Dinner",1)</f>
        <v>1</v>
      </c>
      <c r="I93">
        <v>2</v>
      </c>
      <c r="J93">
        <v>22.49</v>
      </c>
      <c r="K93">
        <v>3.5</v>
      </c>
      <c r="M93" s="2">
        <v>61</v>
      </c>
      <c r="N93" s="2">
        <v>2.8701924471466977</v>
      </c>
      <c r="O93" s="2">
        <v>0.33980755285330222</v>
      </c>
    </row>
    <row r="94" spans="1:15" x14ac:dyDescent="0.55000000000000004">
      <c r="A94" t="s">
        <v>7</v>
      </c>
      <c r="B94" t="s">
        <v>22</v>
      </c>
      <c r="C94" t="s">
        <v>25</v>
      </c>
      <c r="D94" t="s">
        <v>10</v>
      </c>
      <c r="E94" cm="1">
        <f t="array" ref="E94">_xlfn.IFS(A94="Male",0,A94="Female",1)</f>
        <v>1</v>
      </c>
      <c r="F94" cm="1">
        <f t="array" ref="F94">_xlfn.IFS(B94="No",1, B94="Yes",0)</f>
        <v>0</v>
      </c>
      <c r="G94" cm="1">
        <f t="array" ref="G94">_xlfn.IFS(C94="Thur",1,C94="Fri",2,C94="Sat",3,C94="Sun",4)</f>
        <v>2</v>
      </c>
      <c r="H94" cm="1">
        <f t="array" ref="H94">_xlfn.IFS(D94="Lunch",0,D94="Dinner",1)</f>
        <v>1</v>
      </c>
      <c r="I94">
        <v>2</v>
      </c>
      <c r="J94">
        <v>5.75</v>
      </c>
      <c r="K94">
        <v>1</v>
      </c>
      <c r="M94" s="2">
        <v>62</v>
      </c>
      <c r="N94" s="2">
        <v>2.2589658785111357</v>
      </c>
      <c r="O94" s="2">
        <v>-0.25896587851113573</v>
      </c>
    </row>
    <row r="95" spans="1:15" x14ac:dyDescent="0.55000000000000004">
      <c r="A95" t="s">
        <v>7</v>
      </c>
      <c r="B95" t="s">
        <v>22</v>
      </c>
      <c r="C95" t="s">
        <v>25</v>
      </c>
      <c r="D95" t="s">
        <v>10</v>
      </c>
      <c r="E95" cm="1">
        <f t="array" ref="E95">_xlfn.IFS(A95="Male",0,A95="Female",1)</f>
        <v>1</v>
      </c>
      <c r="F95" cm="1">
        <f t="array" ref="F95">_xlfn.IFS(B95="No",1, B95="Yes",0)</f>
        <v>0</v>
      </c>
      <c r="G95" cm="1">
        <f t="array" ref="G95">_xlfn.IFS(C95="Thur",1,C95="Fri",2,C95="Sat",3,C95="Sun",4)</f>
        <v>2</v>
      </c>
      <c r="H95" cm="1">
        <f t="array" ref="H95">_xlfn.IFS(D95="Lunch",0,D95="Dinner",1)</f>
        <v>1</v>
      </c>
      <c r="I95">
        <v>2</v>
      </c>
      <c r="J95">
        <v>16.32</v>
      </c>
      <c r="K95">
        <v>4.3</v>
      </c>
      <c r="M95" s="2">
        <v>63</v>
      </c>
      <c r="N95" s="2">
        <v>1.9957988836819356</v>
      </c>
      <c r="O95" s="2">
        <v>-1.5798883681935605E-2</v>
      </c>
    </row>
    <row r="96" spans="1:15" x14ac:dyDescent="0.55000000000000004">
      <c r="A96" t="s">
        <v>7</v>
      </c>
      <c r="B96" t="s">
        <v>8</v>
      </c>
      <c r="C96" t="s">
        <v>25</v>
      </c>
      <c r="D96" t="s">
        <v>10</v>
      </c>
      <c r="E96" cm="1">
        <f t="array" ref="E96">_xlfn.IFS(A96="Male",0,A96="Female",1)</f>
        <v>1</v>
      </c>
      <c r="F96" cm="1">
        <f t="array" ref="F96">_xlfn.IFS(B96="No",1, B96="Yes",0)</f>
        <v>1</v>
      </c>
      <c r="G96" cm="1">
        <f t="array" ref="G96">_xlfn.IFS(C96="Thur",1,C96="Fri",2,C96="Sat",3,C96="Sun",4)</f>
        <v>2</v>
      </c>
      <c r="H96" cm="1">
        <f t="array" ref="H96">_xlfn.IFS(D96="Lunch",0,D96="Dinner",1)</f>
        <v>1</v>
      </c>
      <c r="I96">
        <v>2</v>
      </c>
      <c r="J96">
        <v>22.75</v>
      </c>
      <c r="K96">
        <v>3.25</v>
      </c>
      <c r="M96" s="2">
        <v>64</v>
      </c>
      <c r="N96" s="2">
        <v>3.0311815075680633</v>
      </c>
      <c r="O96" s="2">
        <v>0.72881849243193653</v>
      </c>
    </row>
    <row r="97" spans="1:15" x14ac:dyDescent="0.55000000000000004">
      <c r="A97" t="s">
        <v>11</v>
      </c>
      <c r="B97" t="s">
        <v>22</v>
      </c>
      <c r="C97" t="s">
        <v>25</v>
      </c>
      <c r="D97" t="s">
        <v>10</v>
      </c>
      <c r="E97" cm="1">
        <f t="array" ref="E97">_xlfn.IFS(A97="Male",0,A97="Female",1)</f>
        <v>0</v>
      </c>
      <c r="F97" cm="1">
        <f t="array" ref="F97">_xlfn.IFS(B97="No",1, B97="Yes",0)</f>
        <v>0</v>
      </c>
      <c r="G97" cm="1">
        <f t="array" ref="G97">_xlfn.IFS(C97="Thur",1,C97="Fri",2,C97="Sat",3,C97="Sun",4)</f>
        <v>2</v>
      </c>
      <c r="H97" cm="1">
        <f t="array" ref="H97">_xlfn.IFS(D97="Lunch",0,D97="Dinner",1)</f>
        <v>1</v>
      </c>
      <c r="I97">
        <v>4</v>
      </c>
      <c r="J97">
        <v>40.17</v>
      </c>
      <c r="K97">
        <v>4.7300000000000004</v>
      </c>
      <c r="M97" s="2">
        <v>65</v>
      </c>
      <c r="N97" s="2">
        <v>2.8659974167846971</v>
      </c>
      <c r="O97" s="2">
        <v>-0.22599741678469698</v>
      </c>
    </row>
    <row r="98" spans="1:15" x14ac:dyDescent="0.55000000000000004">
      <c r="A98" t="s">
        <v>11</v>
      </c>
      <c r="B98" t="s">
        <v>22</v>
      </c>
      <c r="C98" t="s">
        <v>25</v>
      </c>
      <c r="D98" t="s">
        <v>10</v>
      </c>
      <c r="E98" cm="1">
        <f t="array" ref="E98">_xlfn.IFS(A98="Male",0,A98="Female",1)</f>
        <v>0</v>
      </c>
      <c r="F98" cm="1">
        <f t="array" ref="F98">_xlfn.IFS(B98="No",1, B98="Yes",0)</f>
        <v>0</v>
      </c>
      <c r="G98" cm="1">
        <f t="array" ref="G98">_xlfn.IFS(C98="Thur",1,C98="Fri",2,C98="Sat",3,C98="Sun",4)</f>
        <v>2</v>
      </c>
      <c r="H98" cm="1">
        <f t="array" ref="H98">_xlfn.IFS(D98="Lunch",0,D98="Dinner",1)</f>
        <v>1</v>
      </c>
      <c r="I98">
        <v>2</v>
      </c>
      <c r="J98">
        <v>27.28</v>
      </c>
      <c r="K98">
        <v>4</v>
      </c>
      <c r="M98" s="2">
        <v>66</v>
      </c>
      <c r="N98" s="2">
        <v>3.1008668852881769</v>
      </c>
      <c r="O98" s="2">
        <v>4.9133114711823023E-2</v>
      </c>
    </row>
    <row r="99" spans="1:15" x14ac:dyDescent="0.55000000000000004">
      <c r="A99" t="s">
        <v>11</v>
      </c>
      <c r="B99" t="s">
        <v>22</v>
      </c>
      <c r="C99" t="s">
        <v>25</v>
      </c>
      <c r="D99" t="s">
        <v>10</v>
      </c>
      <c r="E99" cm="1">
        <f t="array" ref="E99">_xlfn.IFS(A99="Male",0,A99="Female",1)</f>
        <v>0</v>
      </c>
      <c r="F99" cm="1">
        <f t="array" ref="F99">_xlfn.IFS(B99="No",1, B99="Yes",0)</f>
        <v>0</v>
      </c>
      <c r="G99" cm="1">
        <f t="array" ref="G99">_xlfn.IFS(C99="Thur",1,C99="Fri",2,C99="Sat",3,C99="Sun",4)</f>
        <v>2</v>
      </c>
      <c r="H99" cm="1">
        <f t="array" ref="H99">_xlfn.IFS(D99="Lunch",0,D99="Dinner",1)</f>
        <v>1</v>
      </c>
      <c r="I99">
        <v>2</v>
      </c>
      <c r="J99">
        <v>12.03</v>
      </c>
      <c r="K99">
        <v>1.5</v>
      </c>
      <c r="M99" s="2">
        <v>67</v>
      </c>
      <c r="N99" s="2">
        <v>2.618292162702573</v>
      </c>
      <c r="O99" s="2">
        <v>-0.14829216270257284</v>
      </c>
    </row>
    <row r="100" spans="1:15" x14ac:dyDescent="0.55000000000000004">
      <c r="A100" t="s">
        <v>11</v>
      </c>
      <c r="B100" t="s">
        <v>22</v>
      </c>
      <c r="C100" t="s">
        <v>25</v>
      </c>
      <c r="D100" t="s">
        <v>10</v>
      </c>
      <c r="E100" cm="1">
        <f t="array" ref="E100">_xlfn.IFS(A100="Male",0,A100="Female",1)</f>
        <v>0</v>
      </c>
      <c r="F100" cm="1">
        <f t="array" ref="F100">_xlfn.IFS(B100="No",1, B100="Yes",0)</f>
        <v>0</v>
      </c>
      <c r="G100" cm="1">
        <f t="array" ref="G100">_xlfn.IFS(C100="Thur",1,C100="Fri",2,C100="Sat",3,C100="Sun",4)</f>
        <v>2</v>
      </c>
      <c r="H100" cm="1">
        <f t="array" ref="H100">_xlfn.IFS(D100="Lunch",0,D100="Dinner",1)</f>
        <v>1</v>
      </c>
      <c r="I100">
        <v>2</v>
      </c>
      <c r="J100">
        <v>21.01</v>
      </c>
      <c r="K100">
        <v>3</v>
      </c>
      <c r="M100" s="2">
        <v>68</v>
      </c>
      <c r="N100" s="2">
        <v>1.1057397820059574</v>
      </c>
      <c r="O100" s="2">
        <v>-0.10573978200595735</v>
      </c>
    </row>
    <row r="101" spans="1:15" x14ac:dyDescent="0.55000000000000004">
      <c r="A101" t="s">
        <v>11</v>
      </c>
      <c r="B101" t="s">
        <v>8</v>
      </c>
      <c r="C101" t="s">
        <v>25</v>
      </c>
      <c r="D101" t="s">
        <v>10</v>
      </c>
      <c r="E101" cm="1">
        <f t="array" ref="E101">_xlfn.IFS(A101="Male",0,A101="Female",1)</f>
        <v>0</v>
      </c>
      <c r="F101" cm="1">
        <f t="array" ref="F101">_xlfn.IFS(B101="No",1, B101="Yes",0)</f>
        <v>1</v>
      </c>
      <c r="G101" cm="1">
        <f t="array" ref="G101">_xlfn.IFS(C101="Thur",1,C101="Fri",2,C101="Sat",3,C101="Sun",4)</f>
        <v>2</v>
      </c>
      <c r="H101" cm="1">
        <f t="array" ref="H101">_xlfn.IFS(D101="Lunch",0,D101="Dinner",1)</f>
        <v>1</v>
      </c>
      <c r="I101">
        <v>2</v>
      </c>
      <c r="J101">
        <v>12.46</v>
      </c>
      <c r="K101">
        <v>1.5</v>
      </c>
      <c r="M101" s="2">
        <v>69</v>
      </c>
      <c r="N101" s="2">
        <v>2.9401960304879529</v>
      </c>
      <c r="O101" s="2">
        <v>-0.93019603048795307</v>
      </c>
    </row>
    <row r="102" spans="1:15" x14ac:dyDescent="0.55000000000000004">
      <c r="A102" t="s">
        <v>7</v>
      </c>
      <c r="B102" t="s">
        <v>22</v>
      </c>
      <c r="C102" t="s">
        <v>25</v>
      </c>
      <c r="D102" t="s">
        <v>10</v>
      </c>
      <c r="E102" cm="1">
        <f t="array" ref="E102">_xlfn.IFS(A102="Male",0,A102="Female",1)</f>
        <v>1</v>
      </c>
      <c r="F102" cm="1">
        <f t="array" ref="F102">_xlfn.IFS(B102="No",1, B102="Yes",0)</f>
        <v>0</v>
      </c>
      <c r="G102" cm="1">
        <f t="array" ref="G102">_xlfn.IFS(C102="Thur",1,C102="Fri",2,C102="Sat",3,C102="Sun",4)</f>
        <v>2</v>
      </c>
      <c r="H102" cm="1">
        <f t="array" ref="H102">_xlfn.IFS(D102="Lunch",0,D102="Dinner",1)</f>
        <v>1</v>
      </c>
      <c r="I102">
        <v>2</v>
      </c>
      <c r="J102">
        <v>11.35</v>
      </c>
      <c r="K102">
        <v>2.5</v>
      </c>
      <c r="M102" s="2">
        <v>70</v>
      </c>
      <c r="N102" s="2">
        <v>2.3721559838140176</v>
      </c>
      <c r="O102" s="2">
        <v>-0.28215598381401774</v>
      </c>
    </row>
    <row r="103" spans="1:15" x14ac:dyDescent="0.55000000000000004">
      <c r="A103" t="s">
        <v>7</v>
      </c>
      <c r="B103" t="s">
        <v>22</v>
      </c>
      <c r="C103" t="s">
        <v>25</v>
      </c>
      <c r="D103" t="s">
        <v>10</v>
      </c>
      <c r="E103" cm="1">
        <f t="array" ref="E103">_xlfn.IFS(A103="Male",0,A103="Female",1)</f>
        <v>1</v>
      </c>
      <c r="F103" cm="1">
        <f t="array" ref="F103">_xlfn.IFS(B103="No",1, B103="Yes",0)</f>
        <v>0</v>
      </c>
      <c r="G103" cm="1">
        <f t="array" ref="G103">_xlfn.IFS(C103="Thur",1,C103="Fri",2,C103="Sat",3,C103="Sun",4)</f>
        <v>2</v>
      </c>
      <c r="H103" cm="1">
        <f t="array" ref="H103">_xlfn.IFS(D103="Lunch",0,D103="Dinner",1)</f>
        <v>1</v>
      </c>
      <c r="I103">
        <v>2</v>
      </c>
      <c r="J103">
        <v>15.38</v>
      </c>
      <c r="K103">
        <v>3</v>
      </c>
      <c r="M103" s="2">
        <v>71</v>
      </c>
      <c r="N103" s="2">
        <v>2.1657870600407367</v>
      </c>
      <c r="O103" s="2">
        <v>-0.19578706004073676</v>
      </c>
    </row>
    <row r="104" spans="1:15" x14ac:dyDescent="0.55000000000000004">
      <c r="A104" t="s">
        <v>7</v>
      </c>
      <c r="B104" t="s">
        <v>22</v>
      </c>
      <c r="C104" t="s">
        <v>21</v>
      </c>
      <c r="D104" t="s">
        <v>10</v>
      </c>
      <c r="E104" cm="1">
        <f t="array" ref="E104">_xlfn.IFS(A104="Male",0,A104="Female",1)</f>
        <v>1</v>
      </c>
      <c r="F104" cm="1">
        <f t="array" ref="F104">_xlfn.IFS(B104="No",1, B104="Yes",0)</f>
        <v>0</v>
      </c>
      <c r="G104" cm="1">
        <f t="array" ref="G104">_xlfn.IFS(C104="Thur",1,C104="Fri",2,C104="Sat",3,C104="Sun",4)</f>
        <v>3</v>
      </c>
      <c r="H104" cm="1">
        <f t="array" ref="H104">_xlfn.IFS(D104="Lunch",0,D104="Dinner",1)</f>
        <v>1</v>
      </c>
      <c r="I104">
        <v>3</v>
      </c>
      <c r="J104">
        <v>44.3</v>
      </c>
      <c r="K104">
        <v>2.5</v>
      </c>
      <c r="M104" s="2">
        <v>72</v>
      </c>
      <c r="N104" s="2">
        <v>2.8515933350721463</v>
      </c>
      <c r="O104" s="2">
        <v>0.1484066649278537</v>
      </c>
    </row>
    <row r="105" spans="1:15" x14ac:dyDescent="0.55000000000000004">
      <c r="A105" t="s">
        <v>7</v>
      </c>
      <c r="B105" t="s">
        <v>22</v>
      </c>
      <c r="C105" t="s">
        <v>21</v>
      </c>
      <c r="D105" t="s">
        <v>10</v>
      </c>
      <c r="E105" cm="1">
        <f t="array" ref="E105">_xlfn.IFS(A105="Male",0,A105="Female",1)</f>
        <v>1</v>
      </c>
      <c r="F105" cm="1">
        <f t="array" ref="F105">_xlfn.IFS(B105="No",1, B105="Yes",0)</f>
        <v>0</v>
      </c>
      <c r="G105" cm="1">
        <f t="array" ref="G105">_xlfn.IFS(C105="Thur",1,C105="Fri",2,C105="Sat",3,C105="Sun",4)</f>
        <v>3</v>
      </c>
      <c r="H105" cm="1">
        <f t="array" ref="H105">_xlfn.IFS(D105="Lunch",0,D105="Dinner",1)</f>
        <v>1</v>
      </c>
      <c r="I105">
        <v>2</v>
      </c>
      <c r="J105">
        <v>22.42</v>
      </c>
      <c r="K105">
        <v>3.48</v>
      </c>
      <c r="M105" s="2">
        <v>73</v>
      </c>
      <c r="N105" s="2">
        <v>3.5245532375986732</v>
      </c>
      <c r="O105" s="2">
        <v>-0.3845532375986731</v>
      </c>
    </row>
    <row r="106" spans="1:15" x14ac:dyDescent="0.55000000000000004">
      <c r="A106" t="s">
        <v>7</v>
      </c>
      <c r="B106" t="s">
        <v>8</v>
      </c>
      <c r="C106" t="s">
        <v>21</v>
      </c>
      <c r="D106" t="s">
        <v>10</v>
      </c>
      <c r="E106" cm="1">
        <f t="array" ref="E106">_xlfn.IFS(A106="Male",0,A106="Female",1)</f>
        <v>1</v>
      </c>
      <c r="F106" cm="1">
        <f t="array" ref="F106">_xlfn.IFS(B106="No",1, B106="Yes",0)</f>
        <v>1</v>
      </c>
      <c r="G106" cm="1">
        <f t="array" ref="G106">_xlfn.IFS(C106="Thur",1,C106="Fri",2,C106="Sat",3,C106="Sun",4)</f>
        <v>3</v>
      </c>
      <c r="H106" cm="1">
        <f t="array" ref="H106">_xlfn.IFS(D106="Lunch",0,D106="Dinner",1)</f>
        <v>1</v>
      </c>
      <c r="I106">
        <v>2</v>
      </c>
      <c r="J106">
        <v>20.92</v>
      </c>
      <c r="K106">
        <v>4.08</v>
      </c>
      <c r="M106" s="2">
        <v>74</v>
      </c>
      <c r="N106" s="2">
        <v>3.3755195989498787</v>
      </c>
      <c r="O106" s="2">
        <v>1.6244804010501213</v>
      </c>
    </row>
    <row r="107" spans="1:15" x14ac:dyDescent="0.55000000000000004">
      <c r="A107" t="s">
        <v>11</v>
      </c>
      <c r="B107" t="s">
        <v>22</v>
      </c>
      <c r="C107" t="s">
        <v>21</v>
      </c>
      <c r="D107" t="s">
        <v>10</v>
      </c>
      <c r="E107" cm="1">
        <f t="array" ref="E107">_xlfn.IFS(A107="Male",0,A107="Female",1)</f>
        <v>0</v>
      </c>
      <c r="F107" cm="1">
        <f t="array" ref="F107">_xlfn.IFS(B107="No",1, B107="Yes",0)</f>
        <v>0</v>
      </c>
      <c r="G107" cm="1">
        <f t="array" ref="G107">_xlfn.IFS(C107="Thur",1,C107="Fri",2,C107="Sat",3,C107="Sun",4)</f>
        <v>3</v>
      </c>
      <c r="H107" cm="1">
        <f t="array" ref="H107">_xlfn.IFS(D107="Lunch",0,D107="Dinner",1)</f>
        <v>1</v>
      </c>
      <c r="I107">
        <v>2</v>
      </c>
      <c r="J107">
        <v>15.36</v>
      </c>
      <c r="K107">
        <v>1.64</v>
      </c>
      <c r="M107" s="2">
        <v>75</v>
      </c>
      <c r="N107" s="2">
        <v>2.4560530117684425</v>
      </c>
      <c r="O107" s="2">
        <v>-0.25605301176844231</v>
      </c>
    </row>
    <row r="108" spans="1:15" x14ac:dyDescent="0.55000000000000004">
      <c r="A108" t="s">
        <v>11</v>
      </c>
      <c r="B108" t="s">
        <v>22</v>
      </c>
      <c r="C108" t="s">
        <v>21</v>
      </c>
      <c r="D108" t="s">
        <v>10</v>
      </c>
      <c r="E108" cm="1">
        <f t="array" ref="E108">_xlfn.IFS(A108="Male",0,A108="Female",1)</f>
        <v>0</v>
      </c>
      <c r="F108" cm="1">
        <f t="array" ref="F108">_xlfn.IFS(B108="No",1, B108="Yes",0)</f>
        <v>0</v>
      </c>
      <c r="G108" cm="1">
        <f t="array" ref="G108">_xlfn.IFS(C108="Thur",1,C108="Fri",2,C108="Sat",3,C108="Sun",4)</f>
        <v>3</v>
      </c>
      <c r="H108" cm="1">
        <f t="array" ref="H108">_xlfn.IFS(D108="Lunch",0,D108="Dinner",1)</f>
        <v>1</v>
      </c>
      <c r="I108">
        <v>2</v>
      </c>
      <c r="J108">
        <v>20.49</v>
      </c>
      <c r="K108">
        <v>4.0599999999999996</v>
      </c>
      <c r="M108" s="2">
        <v>76</v>
      </c>
      <c r="N108" s="2">
        <v>2.0233561775346103</v>
      </c>
      <c r="O108" s="2">
        <v>-0.77335617753461028</v>
      </c>
    </row>
    <row r="109" spans="1:15" x14ac:dyDescent="0.55000000000000004">
      <c r="A109" t="s">
        <v>11</v>
      </c>
      <c r="B109" t="s">
        <v>22</v>
      </c>
      <c r="C109" t="s">
        <v>21</v>
      </c>
      <c r="D109" t="s">
        <v>10</v>
      </c>
      <c r="E109" cm="1">
        <f t="array" ref="E109">_xlfn.IFS(A109="Male",0,A109="Female",1)</f>
        <v>0</v>
      </c>
      <c r="F109" cm="1">
        <f t="array" ref="F109">_xlfn.IFS(B109="No",1, B109="Yes",0)</f>
        <v>0</v>
      </c>
      <c r="G109" cm="1">
        <f t="array" ref="G109">_xlfn.IFS(C109="Thur",1,C109="Fri",2,C109="Sat",3,C109="Sun",4)</f>
        <v>3</v>
      </c>
      <c r="H109" cm="1">
        <f t="array" ref="H109">_xlfn.IFS(D109="Lunch",0,D109="Dinner",1)</f>
        <v>1</v>
      </c>
      <c r="I109">
        <v>2</v>
      </c>
      <c r="J109">
        <v>25.21</v>
      </c>
      <c r="K109">
        <v>4.29</v>
      </c>
      <c r="M109" s="2">
        <v>77</v>
      </c>
      <c r="N109" s="2">
        <v>2.6466419891735065</v>
      </c>
      <c r="O109" s="2">
        <v>0.43335801082649361</v>
      </c>
    </row>
    <row r="110" spans="1:15" x14ac:dyDescent="0.55000000000000004">
      <c r="A110" t="s">
        <v>11</v>
      </c>
      <c r="B110" t="s">
        <v>8</v>
      </c>
      <c r="C110" t="s">
        <v>21</v>
      </c>
      <c r="D110" t="s">
        <v>10</v>
      </c>
      <c r="E110" cm="1">
        <f t="array" ref="E110">_xlfn.IFS(A110="Male",0,A110="Female",1)</f>
        <v>0</v>
      </c>
      <c r="F110" cm="1">
        <f t="array" ref="F110">_xlfn.IFS(B110="No",1, B110="Yes",0)</f>
        <v>1</v>
      </c>
      <c r="G110" cm="1">
        <f t="array" ref="G110">_xlfn.IFS(C110="Thur",1,C110="Fri",2,C110="Sat",3,C110="Sun",4)</f>
        <v>3</v>
      </c>
      <c r="H110" cm="1">
        <f t="array" ref="H110">_xlfn.IFS(D110="Lunch",0,D110="Dinner",1)</f>
        <v>1</v>
      </c>
      <c r="I110">
        <v>2</v>
      </c>
      <c r="J110">
        <v>18.239999999999998</v>
      </c>
      <c r="K110">
        <v>3.76</v>
      </c>
      <c r="M110" s="2">
        <v>78</v>
      </c>
      <c r="N110" s="2">
        <v>3.9542792559875823</v>
      </c>
      <c r="O110" s="2">
        <v>4.5720744012417658E-2</v>
      </c>
    </row>
    <row r="111" spans="1:15" x14ac:dyDescent="0.55000000000000004">
      <c r="A111" t="s">
        <v>7</v>
      </c>
      <c r="B111" t="s">
        <v>22</v>
      </c>
      <c r="C111" t="s">
        <v>21</v>
      </c>
      <c r="D111" t="s">
        <v>10</v>
      </c>
      <c r="E111" cm="1">
        <f t="array" ref="E111">_xlfn.IFS(A111="Male",0,A111="Female",1)</f>
        <v>1</v>
      </c>
      <c r="F111" cm="1">
        <f t="array" ref="F111">_xlfn.IFS(B111="No",1, B111="Yes",0)</f>
        <v>0</v>
      </c>
      <c r="G111" cm="1">
        <f t="array" ref="G111">_xlfn.IFS(C111="Thur",1,C111="Fri",2,C111="Sat",3,C111="Sun",4)</f>
        <v>3</v>
      </c>
      <c r="H111" cm="1">
        <f t="array" ref="H111">_xlfn.IFS(D111="Lunch",0,D111="Dinner",1)</f>
        <v>1</v>
      </c>
      <c r="I111">
        <v>2</v>
      </c>
      <c r="J111">
        <v>14.31</v>
      </c>
      <c r="K111">
        <v>4</v>
      </c>
      <c r="M111" s="2">
        <v>79</v>
      </c>
      <c r="N111" s="2">
        <v>3.1858366304407513</v>
      </c>
      <c r="O111" s="2">
        <v>-0.18583663044075127</v>
      </c>
    </row>
    <row r="112" spans="1:15" x14ac:dyDescent="0.55000000000000004">
      <c r="A112" t="s">
        <v>11</v>
      </c>
      <c r="B112" t="s">
        <v>8</v>
      </c>
      <c r="C112" t="s">
        <v>21</v>
      </c>
      <c r="D112" t="s">
        <v>10</v>
      </c>
      <c r="E112" cm="1">
        <f t="array" ref="E112">_xlfn.IFS(A112="Male",0,A112="Female",1)</f>
        <v>0</v>
      </c>
      <c r="F112" cm="1">
        <f t="array" ref="F112">_xlfn.IFS(B112="No",1, B112="Yes",0)</f>
        <v>1</v>
      </c>
      <c r="G112" cm="1">
        <f t="array" ref="G112">_xlfn.IFS(C112="Thur",1,C112="Fri",2,C112="Sat",3,C112="Sun",4)</f>
        <v>3</v>
      </c>
      <c r="H112" cm="1">
        <f t="array" ref="H112">_xlfn.IFS(D112="Lunch",0,D112="Dinner",1)</f>
        <v>1</v>
      </c>
      <c r="I112">
        <v>2</v>
      </c>
      <c r="J112">
        <v>14</v>
      </c>
      <c r="K112">
        <v>3</v>
      </c>
      <c r="M112" s="2">
        <v>80</v>
      </c>
      <c r="N112" s="2">
        <v>2.669878400435115</v>
      </c>
      <c r="O112" s="2">
        <v>4.0121599564884924E-2</v>
      </c>
    </row>
    <row r="113" spans="1:15" x14ac:dyDescent="0.55000000000000004">
      <c r="A113" t="s">
        <v>7</v>
      </c>
      <c r="B113" t="s">
        <v>8</v>
      </c>
      <c r="C113" t="s">
        <v>21</v>
      </c>
      <c r="D113" t="s">
        <v>10</v>
      </c>
      <c r="E113" cm="1">
        <f t="array" ref="E113">_xlfn.IFS(A113="Male",0,A113="Female",1)</f>
        <v>1</v>
      </c>
      <c r="F113" cm="1">
        <f t="array" ref="F113">_xlfn.IFS(B113="No",1, B113="Yes",0)</f>
        <v>1</v>
      </c>
      <c r="G113" cm="1">
        <f t="array" ref="G113">_xlfn.IFS(C113="Thur",1,C113="Fri",2,C113="Sat",3,C113="Sun",4)</f>
        <v>3</v>
      </c>
      <c r="H113" cm="1">
        <f t="array" ref="H113">_xlfn.IFS(D113="Lunch",0,D113="Dinner",1)</f>
        <v>1</v>
      </c>
      <c r="I113">
        <v>1</v>
      </c>
      <c r="J113">
        <v>7.25</v>
      </c>
      <c r="K113">
        <v>1</v>
      </c>
      <c r="M113" s="2">
        <v>81</v>
      </c>
      <c r="N113" s="2">
        <v>2.7970142504963786</v>
      </c>
      <c r="O113" s="2">
        <v>0.20298574950362136</v>
      </c>
    </row>
    <row r="114" spans="1:15" x14ac:dyDescent="0.55000000000000004">
      <c r="A114" t="s">
        <v>11</v>
      </c>
      <c r="B114" t="s">
        <v>8</v>
      </c>
      <c r="C114" t="s">
        <v>9</v>
      </c>
      <c r="D114" t="s">
        <v>10</v>
      </c>
      <c r="E114" cm="1">
        <f t="array" ref="E114">_xlfn.IFS(A114="Male",0,A114="Female",1)</f>
        <v>0</v>
      </c>
      <c r="F114" cm="1">
        <f t="array" ref="F114">_xlfn.IFS(B114="No",1, B114="Yes",0)</f>
        <v>1</v>
      </c>
      <c r="G114" cm="1">
        <f t="array" ref="G114">_xlfn.IFS(C114="Thur",1,C114="Fri",2,C114="Sat",3,C114="Sun",4)</f>
        <v>4</v>
      </c>
      <c r="H114" cm="1">
        <f t="array" ref="H114">_xlfn.IFS(D114="Lunch",0,D114="Dinner",1)</f>
        <v>1</v>
      </c>
      <c r="I114">
        <v>3</v>
      </c>
      <c r="J114">
        <v>38.07</v>
      </c>
      <c r="K114">
        <v>4</v>
      </c>
      <c r="M114" s="2">
        <v>82</v>
      </c>
      <c r="N114" s="2">
        <v>2.6104535951511019</v>
      </c>
      <c r="O114" s="2">
        <v>0.78954640484889804</v>
      </c>
    </row>
    <row r="115" spans="1:15" x14ac:dyDescent="0.55000000000000004">
      <c r="A115" t="s">
        <v>11</v>
      </c>
      <c r="B115" t="s">
        <v>8</v>
      </c>
      <c r="C115" t="s">
        <v>9</v>
      </c>
      <c r="D115" t="s">
        <v>10</v>
      </c>
      <c r="E115" cm="1">
        <f t="array" ref="E115">_xlfn.IFS(A115="Male",0,A115="Female",1)</f>
        <v>0</v>
      </c>
      <c r="F115" cm="1">
        <f t="array" ref="F115">_xlfn.IFS(B115="No",1, B115="Yes",0)</f>
        <v>1</v>
      </c>
      <c r="G115" cm="1">
        <f t="array" ref="G115">_xlfn.IFS(C115="Thur",1,C115="Fri",2,C115="Sat",3,C115="Sun",4)</f>
        <v>4</v>
      </c>
      <c r="H115" cm="1">
        <f t="array" ref="H115">_xlfn.IFS(D115="Lunch",0,D115="Dinner",1)</f>
        <v>1</v>
      </c>
      <c r="I115">
        <v>2</v>
      </c>
      <c r="J115">
        <v>23.95</v>
      </c>
      <c r="K115">
        <v>2.5499999999999998</v>
      </c>
      <c r="M115" s="2">
        <v>83</v>
      </c>
      <c r="N115" s="2">
        <v>1.8486766128183896</v>
      </c>
      <c r="O115" s="2">
        <v>-1.8676612818389504E-2</v>
      </c>
    </row>
    <row r="116" spans="1:15" x14ac:dyDescent="0.55000000000000004">
      <c r="A116" t="s">
        <v>7</v>
      </c>
      <c r="B116" t="s">
        <v>8</v>
      </c>
      <c r="C116" t="s">
        <v>9</v>
      </c>
      <c r="D116" t="s">
        <v>10</v>
      </c>
      <c r="E116" cm="1">
        <f t="array" ref="E116">_xlfn.IFS(A116="Male",0,A116="Female",1)</f>
        <v>1</v>
      </c>
      <c r="F116" cm="1">
        <f t="array" ref="F116">_xlfn.IFS(B116="No",1, B116="Yes",0)</f>
        <v>1</v>
      </c>
      <c r="G116" cm="1">
        <f t="array" ref="G116">_xlfn.IFS(C116="Thur",1,C116="Fri",2,C116="Sat",3,C116="Sun",4)</f>
        <v>4</v>
      </c>
      <c r="H116" cm="1">
        <f t="array" ref="H116">_xlfn.IFS(D116="Lunch",0,D116="Dinner",1)</f>
        <v>1</v>
      </c>
      <c r="I116">
        <v>3</v>
      </c>
      <c r="J116">
        <v>25.71</v>
      </c>
      <c r="K116">
        <v>4</v>
      </c>
      <c r="M116" s="2">
        <v>84</v>
      </c>
      <c r="N116" s="2">
        <v>4.0458784123381744</v>
      </c>
      <c r="O116" s="2">
        <v>0.95412158766182564</v>
      </c>
    </row>
    <row r="117" spans="1:15" x14ac:dyDescent="0.55000000000000004">
      <c r="A117" t="s">
        <v>7</v>
      </c>
      <c r="B117" t="s">
        <v>8</v>
      </c>
      <c r="C117" t="s">
        <v>9</v>
      </c>
      <c r="D117" t="s">
        <v>10</v>
      </c>
      <c r="E117" cm="1">
        <f t="array" ref="E117">_xlfn.IFS(A117="Male",0,A117="Female",1)</f>
        <v>1</v>
      </c>
      <c r="F117" cm="1">
        <f t="array" ref="F117">_xlfn.IFS(B117="No",1, B117="Yes",0)</f>
        <v>1</v>
      </c>
      <c r="G117" cm="1">
        <f t="array" ref="G117">_xlfn.IFS(C117="Thur",1,C117="Fri",2,C117="Sat",3,C117="Sun",4)</f>
        <v>4</v>
      </c>
      <c r="H117" cm="1">
        <f t="array" ref="H117">_xlfn.IFS(D117="Lunch",0,D117="Dinner",1)</f>
        <v>1</v>
      </c>
      <c r="I117">
        <v>2</v>
      </c>
      <c r="J117">
        <v>17.309999999999999</v>
      </c>
      <c r="K117">
        <v>3.5</v>
      </c>
      <c r="M117" s="2">
        <v>85</v>
      </c>
      <c r="N117" s="2">
        <v>2.5463125354794691</v>
      </c>
      <c r="O117" s="2">
        <v>-0.51631253547946931</v>
      </c>
    </row>
    <row r="118" spans="1:15" x14ac:dyDescent="0.55000000000000004">
      <c r="A118" t="s">
        <v>11</v>
      </c>
      <c r="B118" t="s">
        <v>8</v>
      </c>
      <c r="C118" t="s">
        <v>9</v>
      </c>
      <c r="D118" t="s">
        <v>10</v>
      </c>
      <c r="E118" cm="1">
        <f t="array" ref="E118">_xlfn.IFS(A118="Male",0,A118="Female",1)</f>
        <v>0</v>
      </c>
      <c r="F118" cm="1">
        <f t="array" ref="F118">_xlfn.IFS(B118="No",1, B118="Yes",0)</f>
        <v>1</v>
      </c>
      <c r="G118" cm="1">
        <f t="array" ref="G118">_xlfn.IFS(C118="Thur",1,C118="Fri",2,C118="Sat",3,C118="Sun",4)</f>
        <v>4</v>
      </c>
      <c r="H118" cm="1">
        <f t="array" ref="H118">_xlfn.IFS(D118="Lunch",0,D118="Dinner",1)</f>
        <v>1</v>
      </c>
      <c r="I118">
        <v>4</v>
      </c>
      <c r="J118">
        <v>29.93</v>
      </c>
      <c r="K118">
        <v>5.07</v>
      </c>
      <c r="M118" s="2">
        <v>86</v>
      </c>
      <c r="N118" s="2">
        <v>4.7086246394571027</v>
      </c>
      <c r="O118" s="2">
        <v>0.46137536054289718</v>
      </c>
    </row>
    <row r="119" spans="1:15" x14ac:dyDescent="0.55000000000000004">
      <c r="A119" t="s">
        <v>7</v>
      </c>
      <c r="B119" t="s">
        <v>8</v>
      </c>
      <c r="C119" t="s">
        <v>23</v>
      </c>
      <c r="D119" t="s">
        <v>24</v>
      </c>
      <c r="E119" cm="1">
        <f t="array" ref="E119">_xlfn.IFS(A119="Male",0,A119="Female",1)</f>
        <v>1</v>
      </c>
      <c r="F119" cm="1">
        <f t="array" ref="F119">_xlfn.IFS(B119="No",1, B119="Yes",0)</f>
        <v>1</v>
      </c>
      <c r="G119" cm="1">
        <f t="array" ref="G119">_xlfn.IFS(C119="Thur",1,C119="Fri",2,C119="Sat",3,C119="Sun",4)</f>
        <v>1</v>
      </c>
      <c r="H119" cm="1">
        <f t="array" ref="H119">_xlfn.IFS(D119="Lunch",0,D119="Dinner",1)</f>
        <v>0</v>
      </c>
      <c r="I119">
        <v>2</v>
      </c>
      <c r="J119">
        <v>10.65</v>
      </c>
      <c r="K119">
        <v>1.5</v>
      </c>
      <c r="M119" s="2">
        <v>87</v>
      </c>
      <c r="N119" s="2">
        <v>2.2680535266098847</v>
      </c>
      <c r="O119" s="2">
        <v>-0.26805352660988468</v>
      </c>
    </row>
    <row r="120" spans="1:15" x14ac:dyDescent="0.55000000000000004">
      <c r="A120" t="s">
        <v>7</v>
      </c>
      <c r="B120" t="s">
        <v>8</v>
      </c>
      <c r="C120" t="s">
        <v>23</v>
      </c>
      <c r="D120" t="s">
        <v>24</v>
      </c>
      <c r="E120" cm="1">
        <f t="array" ref="E120">_xlfn.IFS(A120="Male",0,A120="Female",1)</f>
        <v>1</v>
      </c>
      <c r="F120" cm="1">
        <f t="array" ref="F120">_xlfn.IFS(B120="No",1, B120="Yes",0)</f>
        <v>1</v>
      </c>
      <c r="G120" cm="1">
        <f t="array" ref="G120">_xlfn.IFS(C120="Thur",1,C120="Fri",2,C120="Sat",3,C120="Sun",4)</f>
        <v>1</v>
      </c>
      <c r="H120" cm="1">
        <f t="array" ref="H120">_xlfn.IFS(D120="Lunch",0,D120="Dinner",1)</f>
        <v>0</v>
      </c>
      <c r="I120">
        <v>2</v>
      </c>
      <c r="J120">
        <v>12.43</v>
      </c>
      <c r="K120">
        <v>1.8</v>
      </c>
      <c r="M120" s="2">
        <v>88</v>
      </c>
      <c r="N120" s="2">
        <v>2.7632602373099924</v>
      </c>
      <c r="O120" s="2">
        <v>1.2367397626900076</v>
      </c>
    </row>
    <row r="121" spans="1:15" x14ac:dyDescent="0.55000000000000004">
      <c r="A121" t="s">
        <v>7</v>
      </c>
      <c r="B121" t="s">
        <v>8</v>
      </c>
      <c r="C121" t="s">
        <v>23</v>
      </c>
      <c r="D121" t="s">
        <v>24</v>
      </c>
      <c r="E121" cm="1">
        <f t="array" ref="E121">_xlfn.IFS(A121="Male",0,A121="Female",1)</f>
        <v>1</v>
      </c>
      <c r="F121" cm="1">
        <f t="array" ref="F121">_xlfn.IFS(B121="No",1, B121="Yes",0)</f>
        <v>1</v>
      </c>
      <c r="G121" cm="1">
        <f t="array" ref="G121">_xlfn.IFS(C121="Thur",1,C121="Fri",2,C121="Sat",3,C121="Sun",4)</f>
        <v>1</v>
      </c>
      <c r="H121" cm="1">
        <f t="array" ref="H121">_xlfn.IFS(D121="Lunch",0,D121="Dinner",1)</f>
        <v>0</v>
      </c>
      <c r="I121">
        <v>4</v>
      </c>
      <c r="J121">
        <v>24.08</v>
      </c>
      <c r="K121">
        <v>2.92</v>
      </c>
      <c r="M121" s="2">
        <v>89</v>
      </c>
      <c r="N121" s="2">
        <v>3.3697705515579339</v>
      </c>
      <c r="O121" s="2">
        <v>2.4802294484420657</v>
      </c>
    </row>
    <row r="122" spans="1:15" x14ac:dyDescent="0.55000000000000004">
      <c r="A122" t="s">
        <v>11</v>
      </c>
      <c r="B122" t="s">
        <v>8</v>
      </c>
      <c r="C122" t="s">
        <v>23</v>
      </c>
      <c r="D122" t="s">
        <v>24</v>
      </c>
      <c r="E122" cm="1">
        <f t="array" ref="E122">_xlfn.IFS(A122="Male",0,A122="Female",1)</f>
        <v>0</v>
      </c>
      <c r="F122" cm="1">
        <f t="array" ref="F122">_xlfn.IFS(B122="No",1, B122="Yes",0)</f>
        <v>1</v>
      </c>
      <c r="G122" cm="1">
        <f t="array" ref="G122">_xlfn.IFS(C122="Thur",1,C122="Fri",2,C122="Sat",3,C122="Sun",4)</f>
        <v>1</v>
      </c>
      <c r="H122" cm="1">
        <f t="array" ref="H122">_xlfn.IFS(D122="Lunch",0,D122="Dinner",1)</f>
        <v>0</v>
      </c>
      <c r="I122">
        <v>2</v>
      </c>
      <c r="J122">
        <v>11.69</v>
      </c>
      <c r="K122">
        <v>2.31</v>
      </c>
      <c r="M122" s="2">
        <v>90</v>
      </c>
      <c r="N122" s="2">
        <v>3.0349164900369088</v>
      </c>
      <c r="O122" s="2">
        <v>-3.4916490036908776E-2</v>
      </c>
    </row>
    <row r="123" spans="1:15" x14ac:dyDescent="0.55000000000000004">
      <c r="A123" t="s">
        <v>7</v>
      </c>
      <c r="B123" t="s">
        <v>8</v>
      </c>
      <c r="C123" t="s">
        <v>23</v>
      </c>
      <c r="D123" t="s">
        <v>24</v>
      </c>
      <c r="E123" cm="1">
        <f t="array" ref="E123">_xlfn.IFS(A123="Male",0,A123="Female",1)</f>
        <v>1</v>
      </c>
      <c r="F123" cm="1">
        <f t="array" ref="F123">_xlfn.IFS(B123="No",1, B123="Yes",0)</f>
        <v>1</v>
      </c>
      <c r="G123" cm="1">
        <f t="array" ref="G123">_xlfn.IFS(C123="Thur",1,C123="Fri",2,C123="Sat",3,C123="Sun",4)</f>
        <v>1</v>
      </c>
      <c r="H123" cm="1">
        <f t="array" ref="H123">_xlfn.IFS(D123="Lunch",0,D123="Dinner",1)</f>
        <v>0</v>
      </c>
      <c r="I123">
        <v>2</v>
      </c>
      <c r="J123">
        <v>13.42</v>
      </c>
      <c r="K123">
        <v>1.68</v>
      </c>
      <c r="M123" s="2">
        <v>91</v>
      </c>
      <c r="N123" s="2">
        <v>3.6361943885238528</v>
      </c>
      <c r="O123" s="2">
        <v>-0.63619438852385279</v>
      </c>
    </row>
    <row r="124" spans="1:15" x14ac:dyDescent="0.55000000000000004">
      <c r="A124" t="s">
        <v>11</v>
      </c>
      <c r="B124" t="s">
        <v>8</v>
      </c>
      <c r="C124" t="s">
        <v>23</v>
      </c>
      <c r="D124" t="s">
        <v>24</v>
      </c>
      <c r="E124" cm="1">
        <f t="array" ref="E124">_xlfn.IFS(A124="Male",0,A124="Female",1)</f>
        <v>0</v>
      </c>
      <c r="F124" cm="1">
        <f t="array" ref="F124">_xlfn.IFS(B124="No",1, B124="Yes",0)</f>
        <v>1</v>
      </c>
      <c r="G124" cm="1">
        <f t="array" ref="G124">_xlfn.IFS(C124="Thur",1,C124="Fri",2,C124="Sat",3,C124="Sun",4)</f>
        <v>1</v>
      </c>
      <c r="H124" cm="1">
        <f t="array" ref="H124">_xlfn.IFS(D124="Lunch",0,D124="Dinner",1)</f>
        <v>0</v>
      </c>
      <c r="I124">
        <v>2</v>
      </c>
      <c r="J124">
        <v>14.26</v>
      </c>
      <c r="K124">
        <v>2.5</v>
      </c>
      <c r="M124" s="2">
        <v>92</v>
      </c>
      <c r="N124" s="2">
        <v>3.1006309084946899</v>
      </c>
      <c r="O124" s="2">
        <v>0.39936909150531008</v>
      </c>
    </row>
    <row r="125" spans="1:15" x14ac:dyDescent="0.55000000000000004">
      <c r="A125" t="s">
        <v>11</v>
      </c>
      <c r="B125" t="s">
        <v>8</v>
      </c>
      <c r="C125" t="s">
        <v>23</v>
      </c>
      <c r="D125" t="s">
        <v>24</v>
      </c>
      <c r="E125" cm="1">
        <f t="array" ref="E125">_xlfn.IFS(A125="Male",0,A125="Female",1)</f>
        <v>0</v>
      </c>
      <c r="F125" cm="1">
        <f t="array" ref="F125">_xlfn.IFS(B125="No",1, B125="Yes",0)</f>
        <v>1</v>
      </c>
      <c r="G125" cm="1">
        <f t="array" ref="G125">_xlfn.IFS(C125="Thur",1,C125="Fri",2,C125="Sat",3,C125="Sun",4)</f>
        <v>1</v>
      </c>
      <c r="H125" cm="1">
        <f t="array" ref="H125">_xlfn.IFS(D125="Lunch",0,D125="Dinner",1)</f>
        <v>0</v>
      </c>
      <c r="I125">
        <v>2</v>
      </c>
      <c r="J125">
        <v>15.95</v>
      </c>
      <c r="K125">
        <v>2</v>
      </c>
      <c r="M125" s="2">
        <v>93</v>
      </c>
      <c r="N125" s="2">
        <v>1.480610814831788</v>
      </c>
      <c r="O125" s="2">
        <v>-0.48061081483178802</v>
      </c>
    </row>
    <row r="126" spans="1:15" x14ac:dyDescent="0.55000000000000004">
      <c r="A126" t="s">
        <v>7</v>
      </c>
      <c r="B126" t="s">
        <v>8</v>
      </c>
      <c r="C126" t="s">
        <v>23</v>
      </c>
      <c r="D126" t="s">
        <v>24</v>
      </c>
      <c r="E126" cm="1">
        <f t="array" ref="E126">_xlfn.IFS(A126="Male",0,A126="Female",1)</f>
        <v>1</v>
      </c>
      <c r="F126" cm="1">
        <f t="array" ref="F126">_xlfn.IFS(B126="No",1, B126="Yes",0)</f>
        <v>1</v>
      </c>
      <c r="G126" cm="1">
        <f t="array" ref="G126">_xlfn.IFS(C126="Thur",1,C126="Fri",2,C126="Sat",3,C126="Sun",4)</f>
        <v>1</v>
      </c>
      <c r="H126" cm="1">
        <f t="array" ref="H126">_xlfn.IFS(D126="Lunch",0,D126="Dinner",1)</f>
        <v>0</v>
      </c>
      <c r="I126">
        <v>2</v>
      </c>
      <c r="J126">
        <v>12.48</v>
      </c>
      <c r="K126">
        <v>2.52</v>
      </c>
      <c r="M126" s="2">
        <v>94</v>
      </c>
      <c r="N126" s="2">
        <v>2.4776269923746721</v>
      </c>
      <c r="O126" s="2">
        <v>1.8223730076253277</v>
      </c>
    </row>
    <row r="127" spans="1:15" x14ac:dyDescent="0.55000000000000004">
      <c r="A127" t="s">
        <v>7</v>
      </c>
      <c r="B127" t="s">
        <v>8</v>
      </c>
      <c r="C127" t="s">
        <v>23</v>
      </c>
      <c r="D127" t="s">
        <v>24</v>
      </c>
      <c r="E127" cm="1">
        <f t="array" ref="E127">_xlfn.IFS(A127="Male",0,A127="Female",1)</f>
        <v>1</v>
      </c>
      <c r="F127" cm="1">
        <f t="array" ref="F127">_xlfn.IFS(B127="No",1, B127="Yes",0)</f>
        <v>1</v>
      </c>
      <c r="G127" cm="1">
        <f t="array" ref="G127">_xlfn.IFS(C127="Thur",1,C127="Fri",2,C127="Sat",3,C127="Sun",4)</f>
        <v>1</v>
      </c>
      <c r="H127" cm="1">
        <f t="array" ref="H127">_xlfn.IFS(D127="Lunch",0,D127="Dinner",1)</f>
        <v>0</v>
      </c>
      <c r="I127">
        <v>6</v>
      </c>
      <c r="J127">
        <v>29.8</v>
      </c>
      <c r="K127">
        <v>4.2</v>
      </c>
      <c r="M127" s="2">
        <v>95</v>
      </c>
      <c r="N127" s="2">
        <v>3.1598003952290128</v>
      </c>
      <c r="O127" s="2">
        <v>9.0199604770987207E-2</v>
      </c>
    </row>
    <row r="128" spans="1:15" x14ac:dyDescent="0.55000000000000004">
      <c r="A128" t="s">
        <v>11</v>
      </c>
      <c r="B128" t="s">
        <v>8</v>
      </c>
      <c r="C128" t="s">
        <v>23</v>
      </c>
      <c r="D128" t="s">
        <v>24</v>
      </c>
      <c r="E128" cm="1">
        <f t="array" ref="E128">_xlfn.IFS(A128="Male",0,A128="Female",1)</f>
        <v>0</v>
      </c>
      <c r="F128" cm="1">
        <f t="array" ref="F128">_xlfn.IFS(B128="No",1, B128="Yes",0)</f>
        <v>1</v>
      </c>
      <c r="G128" cm="1">
        <f t="array" ref="G128">_xlfn.IFS(C128="Thur",1,C128="Fri",2,C128="Sat",3,C128="Sun",4)</f>
        <v>1</v>
      </c>
      <c r="H128" cm="1">
        <f t="array" ref="H128">_xlfn.IFS(D128="Lunch",0,D128="Dinner",1)</f>
        <v>0</v>
      </c>
      <c r="I128">
        <v>2</v>
      </c>
      <c r="J128">
        <v>8.52</v>
      </c>
      <c r="K128">
        <v>1.48</v>
      </c>
      <c r="M128" s="2">
        <v>96</v>
      </c>
      <c r="N128" s="2">
        <v>5.0422746072769185</v>
      </c>
      <c r="O128" s="2">
        <v>-0.31227460727691803</v>
      </c>
    </row>
    <row r="129" spans="1:15" x14ac:dyDescent="0.55000000000000004">
      <c r="A129" t="s">
        <v>7</v>
      </c>
      <c r="B129" t="s">
        <v>8</v>
      </c>
      <c r="C129" t="s">
        <v>23</v>
      </c>
      <c r="D129" t="s">
        <v>24</v>
      </c>
      <c r="E129" cm="1">
        <f t="array" ref="E129">_xlfn.IFS(A129="Male",0,A129="Female",1)</f>
        <v>1</v>
      </c>
      <c r="F129" cm="1">
        <f t="array" ref="F129">_xlfn.IFS(B129="No",1, B129="Yes",0)</f>
        <v>1</v>
      </c>
      <c r="G129" cm="1">
        <f t="array" ref="G129">_xlfn.IFS(C129="Thur",1,C129="Fri",2,C129="Sat",3,C129="Sun",4)</f>
        <v>1</v>
      </c>
      <c r="H129" cm="1">
        <f t="array" ref="H129">_xlfn.IFS(D129="Lunch",0,D129="Dinner",1)</f>
        <v>0</v>
      </c>
      <c r="I129">
        <v>2</v>
      </c>
      <c r="J129">
        <v>14.52</v>
      </c>
      <c r="K129">
        <v>2</v>
      </c>
      <c r="M129" s="2">
        <v>97</v>
      </c>
      <c r="N129" s="2">
        <v>3.4767849902222943</v>
      </c>
      <c r="O129" s="2">
        <v>0.52321500977770574</v>
      </c>
    </row>
    <row r="130" spans="1:15" x14ac:dyDescent="0.55000000000000004">
      <c r="A130" t="s">
        <v>7</v>
      </c>
      <c r="B130" t="s">
        <v>8</v>
      </c>
      <c r="C130" t="s">
        <v>23</v>
      </c>
      <c r="D130" t="s">
        <v>24</v>
      </c>
      <c r="E130" cm="1">
        <f t="array" ref="E130">_xlfn.IFS(A130="Male",0,A130="Female",1)</f>
        <v>1</v>
      </c>
      <c r="F130" cm="1">
        <f t="array" ref="F130">_xlfn.IFS(B130="No",1, B130="Yes",0)</f>
        <v>1</v>
      </c>
      <c r="G130" cm="1">
        <f t="array" ref="G130">_xlfn.IFS(C130="Thur",1,C130="Fri",2,C130="Sat",3,C130="Sun",4)</f>
        <v>1</v>
      </c>
      <c r="H130" cm="1">
        <f t="array" ref="H130">_xlfn.IFS(D130="Lunch",0,D130="Dinner",1)</f>
        <v>0</v>
      </c>
      <c r="I130">
        <v>2</v>
      </c>
      <c r="J130">
        <v>11.38</v>
      </c>
      <c r="K130">
        <v>2</v>
      </c>
      <c r="M130" s="2">
        <v>98</v>
      </c>
      <c r="N130" s="2">
        <v>2.0383274019981714</v>
      </c>
      <c r="O130" s="2">
        <v>-0.53832740199817142</v>
      </c>
    </row>
    <row r="131" spans="1:15" x14ac:dyDescent="0.55000000000000004">
      <c r="A131" t="s">
        <v>11</v>
      </c>
      <c r="B131" t="s">
        <v>8</v>
      </c>
      <c r="C131" t="s">
        <v>23</v>
      </c>
      <c r="D131" t="s">
        <v>24</v>
      </c>
      <c r="E131" cm="1">
        <f t="array" ref="E131">_xlfn.IFS(A131="Male",0,A131="Female",1)</f>
        <v>0</v>
      </c>
      <c r="F131" cm="1">
        <f t="array" ref="F131">_xlfn.IFS(B131="No",1, B131="Yes",0)</f>
        <v>1</v>
      </c>
      <c r="G131" cm="1">
        <f t="array" ref="G131">_xlfn.IFS(C131="Thur",1,C131="Fri",2,C131="Sat",3,C131="Sun",4)</f>
        <v>1</v>
      </c>
      <c r="H131" cm="1">
        <f t="array" ref="H131">_xlfn.IFS(D131="Lunch",0,D131="Dinner",1)</f>
        <v>0</v>
      </c>
      <c r="I131">
        <v>3</v>
      </c>
      <c r="J131">
        <v>22.82</v>
      </c>
      <c r="K131">
        <v>2.1800000000000002</v>
      </c>
      <c r="M131" s="2">
        <v>99</v>
      </c>
      <c r="N131" s="2">
        <v>2.8853666900147372</v>
      </c>
      <c r="O131" s="2">
        <v>0.11463330998526278</v>
      </c>
    </row>
    <row r="132" spans="1:15" x14ac:dyDescent="0.55000000000000004">
      <c r="A132" t="s">
        <v>11</v>
      </c>
      <c r="B132" t="s">
        <v>8</v>
      </c>
      <c r="C132" t="s">
        <v>23</v>
      </c>
      <c r="D132" t="s">
        <v>24</v>
      </c>
      <c r="E132" cm="1">
        <f t="array" ref="E132">_xlfn.IFS(A132="Male",0,A132="Female",1)</f>
        <v>0</v>
      </c>
      <c r="F132" cm="1">
        <f t="array" ref="F132">_xlfn.IFS(B132="No",1, B132="Yes",0)</f>
        <v>1</v>
      </c>
      <c r="G132" cm="1">
        <f t="array" ref="G132">_xlfn.IFS(C132="Thur",1,C132="Fri",2,C132="Sat",3,C132="Sun",4)</f>
        <v>1</v>
      </c>
      <c r="H132" cm="1">
        <f t="array" ref="H132">_xlfn.IFS(D132="Lunch",0,D132="Dinner",1)</f>
        <v>0</v>
      </c>
      <c r="I132">
        <v>2</v>
      </c>
      <c r="J132">
        <v>19.079999999999998</v>
      </c>
      <c r="K132">
        <v>1.5</v>
      </c>
      <c r="M132" s="2">
        <v>100</v>
      </c>
      <c r="N132" s="2">
        <v>2.1545502783381036</v>
      </c>
      <c r="O132" s="2">
        <v>-0.65455027833810364</v>
      </c>
    </row>
    <row r="133" spans="1:15" x14ac:dyDescent="0.55000000000000004">
      <c r="A133" t="s">
        <v>7</v>
      </c>
      <c r="B133" t="s">
        <v>8</v>
      </c>
      <c r="C133" t="s">
        <v>23</v>
      </c>
      <c r="D133" t="s">
        <v>24</v>
      </c>
      <c r="E133" cm="1">
        <f t="array" ref="E133">_xlfn.IFS(A133="Male",0,A133="Female",1)</f>
        <v>1</v>
      </c>
      <c r="F133" cm="1">
        <f t="array" ref="F133">_xlfn.IFS(B133="No",1, B133="Yes",0)</f>
        <v>1</v>
      </c>
      <c r="G133" cm="1">
        <f t="array" ref="G133">_xlfn.IFS(C133="Thur",1,C133="Fri",2,C133="Sat",3,C133="Sun",4)</f>
        <v>1</v>
      </c>
      <c r="H133" cm="1">
        <f t="array" ref="H133">_xlfn.IFS(D133="Lunch",0,D133="Dinner",1)</f>
        <v>0</v>
      </c>
      <c r="I133">
        <v>2</v>
      </c>
      <c r="J133">
        <v>20.27</v>
      </c>
      <c r="K133">
        <v>2.83</v>
      </c>
      <c r="M133" s="2">
        <v>101</v>
      </c>
      <c r="N133" s="2">
        <v>2.0088313062452361</v>
      </c>
      <c r="O133" s="2">
        <v>0.49116869375476391</v>
      </c>
    </row>
    <row r="134" spans="1:15" x14ac:dyDescent="0.55000000000000004">
      <c r="A134" t="s">
        <v>7</v>
      </c>
      <c r="B134" t="s">
        <v>8</v>
      </c>
      <c r="C134" t="s">
        <v>23</v>
      </c>
      <c r="D134" t="s">
        <v>24</v>
      </c>
      <c r="E134" cm="1">
        <f t="array" ref="E134">_xlfn.IFS(A134="Male",0,A134="Female",1)</f>
        <v>1</v>
      </c>
      <c r="F134" cm="1">
        <f t="array" ref="F134">_xlfn.IFS(B134="No",1, B134="Yes",0)</f>
        <v>1</v>
      </c>
      <c r="G134" cm="1">
        <f t="array" ref="G134">_xlfn.IFS(C134="Thur",1,C134="Fri",2,C134="Sat",3,C134="Sun",4)</f>
        <v>1</v>
      </c>
      <c r="H134" cm="1">
        <f t="array" ref="H134">_xlfn.IFS(D134="Lunch",0,D134="Dinner",1)</f>
        <v>0</v>
      </c>
      <c r="I134">
        <v>2</v>
      </c>
      <c r="J134">
        <v>11.17</v>
      </c>
      <c r="K134">
        <v>1.5</v>
      </c>
      <c r="M134" s="2">
        <v>102</v>
      </c>
      <c r="N134" s="2">
        <v>2.3889614098874143</v>
      </c>
      <c r="O134" s="2">
        <v>0.61103859011258566</v>
      </c>
    </row>
    <row r="135" spans="1:15" x14ac:dyDescent="0.55000000000000004">
      <c r="A135" t="s">
        <v>7</v>
      </c>
      <c r="B135" t="s">
        <v>8</v>
      </c>
      <c r="C135" t="s">
        <v>23</v>
      </c>
      <c r="D135" t="s">
        <v>24</v>
      </c>
      <c r="E135" cm="1">
        <f t="array" ref="E135">_xlfn.IFS(A135="Male",0,A135="Female",1)</f>
        <v>1</v>
      </c>
      <c r="F135" cm="1">
        <f t="array" ref="F135">_xlfn.IFS(B135="No",1, B135="Yes",0)</f>
        <v>1</v>
      </c>
      <c r="G135" cm="1">
        <f t="array" ref="G135">_xlfn.IFS(C135="Thur",1,C135="Fri",2,C135="Sat",3,C135="Sun",4)</f>
        <v>1</v>
      </c>
      <c r="H135" cm="1">
        <f t="array" ref="H135">_xlfn.IFS(D135="Lunch",0,D135="Dinner",1)</f>
        <v>0</v>
      </c>
      <c r="I135">
        <v>2</v>
      </c>
      <c r="J135">
        <v>12.26</v>
      </c>
      <c r="K135">
        <v>2</v>
      </c>
      <c r="M135" s="2">
        <v>103</v>
      </c>
      <c r="N135" s="2">
        <v>5.3444023859636403</v>
      </c>
      <c r="O135" s="2">
        <v>-2.8444023859636403</v>
      </c>
    </row>
    <row r="136" spans="1:15" x14ac:dyDescent="0.55000000000000004">
      <c r="A136" t="s">
        <v>7</v>
      </c>
      <c r="B136" t="s">
        <v>8</v>
      </c>
      <c r="C136" t="s">
        <v>23</v>
      </c>
      <c r="D136" t="s">
        <v>24</v>
      </c>
      <c r="E136" cm="1">
        <f t="array" ref="E136">_xlfn.IFS(A136="Male",0,A136="Female",1)</f>
        <v>1</v>
      </c>
      <c r="F136" cm="1">
        <f t="array" ref="F136">_xlfn.IFS(B136="No",1, B136="Yes",0)</f>
        <v>1</v>
      </c>
      <c r="G136" cm="1">
        <f t="array" ref="G136">_xlfn.IFS(C136="Thur",1,C136="Fri",2,C136="Sat",3,C136="Sun",4)</f>
        <v>1</v>
      </c>
      <c r="H136" cm="1">
        <f t="array" ref="H136">_xlfn.IFS(D136="Lunch",0,D136="Dinner",1)</f>
        <v>0</v>
      </c>
      <c r="I136">
        <v>2</v>
      </c>
      <c r="J136">
        <v>18.260000000000002</v>
      </c>
      <c r="K136">
        <v>3.25</v>
      </c>
      <c r="M136" s="2">
        <v>104</v>
      </c>
      <c r="N136" s="2">
        <v>3.1057498479780108</v>
      </c>
      <c r="O136" s="2">
        <v>0.37425015202198919</v>
      </c>
    </row>
    <row r="137" spans="1:15" x14ac:dyDescent="0.55000000000000004">
      <c r="A137" t="s">
        <v>7</v>
      </c>
      <c r="B137" t="s">
        <v>8</v>
      </c>
      <c r="C137" t="s">
        <v>23</v>
      </c>
      <c r="D137" t="s">
        <v>24</v>
      </c>
      <c r="E137" cm="1">
        <f t="array" ref="E137">_xlfn.IFS(A137="Male",0,A137="Female",1)</f>
        <v>1</v>
      </c>
      <c r="F137" cm="1">
        <f t="array" ref="F137">_xlfn.IFS(B137="No",1, B137="Yes",0)</f>
        <v>1</v>
      </c>
      <c r="G137" cm="1">
        <f t="array" ref="G137">_xlfn.IFS(C137="Thur",1,C137="Fri",2,C137="Sat",3,C137="Sun",4)</f>
        <v>1</v>
      </c>
      <c r="H137" cm="1">
        <f t="array" ref="H137">_xlfn.IFS(D137="Lunch",0,D137="Dinner",1)</f>
        <v>0</v>
      </c>
      <c r="I137">
        <v>2</v>
      </c>
      <c r="J137">
        <v>8.51</v>
      </c>
      <c r="K137">
        <v>1.25</v>
      </c>
      <c r="M137" s="2">
        <v>105</v>
      </c>
      <c r="N137" s="2">
        <v>3.0399253049558079</v>
      </c>
      <c r="O137" s="2">
        <v>1.0400746950441921</v>
      </c>
    </row>
    <row r="138" spans="1:15" x14ac:dyDescent="0.55000000000000004">
      <c r="A138" t="s">
        <v>7</v>
      </c>
      <c r="B138" t="s">
        <v>8</v>
      </c>
      <c r="C138" t="s">
        <v>23</v>
      </c>
      <c r="D138" t="s">
        <v>24</v>
      </c>
      <c r="E138" cm="1">
        <f t="array" ref="E138">_xlfn.IFS(A138="Male",0,A138="Female",1)</f>
        <v>1</v>
      </c>
      <c r="F138" cm="1">
        <f t="array" ref="F138">_xlfn.IFS(B138="No",1, B138="Yes",0)</f>
        <v>1</v>
      </c>
      <c r="G138" cm="1">
        <f t="array" ref="G138">_xlfn.IFS(C138="Thur",1,C138="Fri",2,C138="Sat",3,C138="Sun",4)</f>
        <v>1</v>
      </c>
      <c r="H138" cm="1">
        <f t="array" ref="H138">_xlfn.IFS(D138="Lunch",0,D138="Dinner",1)</f>
        <v>0</v>
      </c>
      <c r="I138">
        <v>2</v>
      </c>
      <c r="J138">
        <v>10.33</v>
      </c>
      <c r="K138">
        <v>2</v>
      </c>
      <c r="M138" s="2">
        <v>106</v>
      </c>
      <c r="N138" s="2">
        <v>2.4051697645273582</v>
      </c>
      <c r="O138" s="2">
        <v>-0.7651697645273583</v>
      </c>
    </row>
    <row r="139" spans="1:15" x14ac:dyDescent="0.55000000000000004">
      <c r="A139" t="s">
        <v>7</v>
      </c>
      <c r="B139" t="s">
        <v>8</v>
      </c>
      <c r="C139" t="s">
        <v>23</v>
      </c>
      <c r="D139" t="s">
        <v>24</v>
      </c>
      <c r="E139" cm="1">
        <f t="array" ref="E139">_xlfn.IFS(A139="Male",0,A139="Female",1)</f>
        <v>1</v>
      </c>
      <c r="F139" cm="1">
        <f t="array" ref="F139">_xlfn.IFS(B139="No",1, B139="Yes",0)</f>
        <v>1</v>
      </c>
      <c r="G139" cm="1">
        <f t="array" ref="G139">_xlfn.IFS(C139="Thur",1,C139="Fri",2,C139="Sat",3,C139="Sun",4)</f>
        <v>1</v>
      </c>
      <c r="H139" cm="1">
        <f t="array" ref="H139">_xlfn.IFS(D139="Lunch",0,D139="Dinner",1)</f>
        <v>0</v>
      </c>
      <c r="I139">
        <v>2</v>
      </c>
      <c r="J139">
        <v>14.15</v>
      </c>
      <c r="K139">
        <v>2</v>
      </c>
      <c r="M139" s="2">
        <v>107</v>
      </c>
      <c r="N139" s="2">
        <v>2.8890574646971778</v>
      </c>
      <c r="O139" s="2">
        <v>1.1709425353028218</v>
      </c>
    </row>
    <row r="140" spans="1:15" x14ac:dyDescent="0.55000000000000004">
      <c r="A140" t="s">
        <v>11</v>
      </c>
      <c r="B140" t="s">
        <v>22</v>
      </c>
      <c r="C140" t="s">
        <v>23</v>
      </c>
      <c r="D140" t="s">
        <v>24</v>
      </c>
      <c r="E140" cm="1">
        <f t="array" ref="E140">_xlfn.IFS(A140="Male",0,A140="Female",1)</f>
        <v>0</v>
      </c>
      <c r="F140" cm="1">
        <f t="array" ref="F140">_xlfn.IFS(B140="No",1, B140="Yes",0)</f>
        <v>0</v>
      </c>
      <c r="G140" cm="1">
        <f t="array" ref="G140">_xlfn.IFS(C140="Thur",1,C140="Fri",2,C140="Sat",3,C140="Sun",4)</f>
        <v>1</v>
      </c>
      <c r="H140" cm="1">
        <f t="array" ref="H140">_xlfn.IFS(D140="Lunch",0,D140="Dinner",1)</f>
        <v>0</v>
      </c>
      <c r="I140">
        <v>2</v>
      </c>
      <c r="J140">
        <v>16</v>
      </c>
      <c r="K140">
        <v>2</v>
      </c>
      <c r="M140" s="2">
        <v>108</v>
      </c>
      <c r="N140" s="2">
        <v>3.3342718788885128</v>
      </c>
      <c r="O140" s="2">
        <v>0.95572812111148719</v>
      </c>
    </row>
    <row r="141" spans="1:15" x14ac:dyDescent="0.55000000000000004">
      <c r="A141" t="s">
        <v>7</v>
      </c>
      <c r="B141" t="s">
        <v>8</v>
      </c>
      <c r="C141" t="s">
        <v>23</v>
      </c>
      <c r="D141" t="s">
        <v>24</v>
      </c>
      <c r="E141" cm="1">
        <f t="array" ref="E141">_xlfn.IFS(A141="Male",0,A141="Female",1)</f>
        <v>1</v>
      </c>
      <c r="F141" cm="1">
        <f t="array" ref="F141">_xlfn.IFS(B141="No",1, B141="Yes",0)</f>
        <v>1</v>
      </c>
      <c r="G141" cm="1">
        <f t="array" ref="G141">_xlfn.IFS(C141="Thur",1,C141="Fri",2,C141="Sat",3,C141="Sun",4)</f>
        <v>1</v>
      </c>
      <c r="H141" cm="1">
        <f t="array" ref="H141">_xlfn.IFS(D141="Lunch",0,D141="Dinner",1)</f>
        <v>0</v>
      </c>
      <c r="I141">
        <v>2</v>
      </c>
      <c r="J141">
        <v>13.16</v>
      </c>
      <c r="K141">
        <v>2.75</v>
      </c>
      <c r="M141" s="2">
        <v>109</v>
      </c>
      <c r="N141" s="2">
        <v>2.7524891058606737</v>
      </c>
      <c r="O141" s="2">
        <v>1.007510894139326</v>
      </c>
    </row>
    <row r="142" spans="1:15" x14ac:dyDescent="0.55000000000000004">
      <c r="A142" t="s">
        <v>7</v>
      </c>
      <c r="B142" t="s">
        <v>8</v>
      </c>
      <c r="C142" t="s">
        <v>23</v>
      </c>
      <c r="D142" t="s">
        <v>24</v>
      </c>
      <c r="E142" cm="1">
        <f t="array" ref="E142">_xlfn.IFS(A142="Male",0,A142="Female",1)</f>
        <v>1</v>
      </c>
      <c r="F142" cm="1">
        <f t="array" ref="F142">_xlfn.IFS(B142="No",1, B142="Yes",0)</f>
        <v>1</v>
      </c>
      <c r="G142" cm="1">
        <f t="array" ref="G142">_xlfn.IFS(C142="Thur",1,C142="Fri",2,C142="Sat",3,C142="Sun",4)</f>
        <v>1</v>
      </c>
      <c r="H142" cm="1">
        <f t="array" ref="H142">_xlfn.IFS(D142="Lunch",0,D142="Dinner",1)</f>
        <v>0</v>
      </c>
      <c r="I142">
        <v>2</v>
      </c>
      <c r="J142">
        <v>17.47</v>
      </c>
      <c r="K142">
        <v>3.5</v>
      </c>
      <c r="M142" s="2">
        <v>110</v>
      </c>
      <c r="N142" s="2">
        <v>2.3407733863060347</v>
      </c>
      <c r="O142" s="2">
        <v>1.6592266136939653</v>
      </c>
    </row>
    <row r="143" spans="1:15" x14ac:dyDescent="0.55000000000000004">
      <c r="A143" t="s">
        <v>11</v>
      </c>
      <c r="B143" t="s">
        <v>8</v>
      </c>
      <c r="C143" t="s">
        <v>23</v>
      </c>
      <c r="D143" t="s">
        <v>24</v>
      </c>
      <c r="E143" cm="1">
        <f t="array" ref="E143">_xlfn.IFS(A143="Male",0,A143="Female",1)</f>
        <v>0</v>
      </c>
      <c r="F143" cm="1">
        <f t="array" ref="F143">_xlfn.IFS(B143="No",1, B143="Yes",0)</f>
        <v>1</v>
      </c>
      <c r="G143" cm="1">
        <f t="array" ref="G143">_xlfn.IFS(C143="Thur",1,C143="Fri",2,C143="Sat",3,C143="Sun",4)</f>
        <v>1</v>
      </c>
      <c r="H143" cm="1">
        <f t="array" ref="H143">_xlfn.IFS(D143="Lunch",0,D143="Dinner",1)</f>
        <v>0</v>
      </c>
      <c r="I143">
        <v>6</v>
      </c>
      <c r="J143">
        <v>34.299999999999997</v>
      </c>
      <c r="K143">
        <v>6.7</v>
      </c>
      <c r="M143" s="2">
        <v>111</v>
      </c>
      <c r="N143" s="2">
        <v>2.3525507337904914</v>
      </c>
      <c r="O143" s="2">
        <v>0.6474492662095086</v>
      </c>
    </row>
    <row r="144" spans="1:15" x14ac:dyDescent="0.55000000000000004">
      <c r="A144" t="s">
        <v>11</v>
      </c>
      <c r="B144" t="s">
        <v>8</v>
      </c>
      <c r="C144" t="s">
        <v>23</v>
      </c>
      <c r="D144" t="s">
        <v>24</v>
      </c>
      <c r="E144" cm="1">
        <f t="array" ref="E144">_xlfn.IFS(A144="Male",0,A144="Female",1)</f>
        <v>0</v>
      </c>
      <c r="F144" cm="1">
        <f t="array" ref="F144">_xlfn.IFS(B144="No",1, B144="Yes",0)</f>
        <v>1</v>
      </c>
      <c r="G144" cm="1">
        <f t="array" ref="G144">_xlfn.IFS(C144="Thur",1,C144="Fri",2,C144="Sat",3,C144="Sun",4)</f>
        <v>1</v>
      </c>
      <c r="H144" cm="1">
        <f t="array" ref="H144">_xlfn.IFS(D144="Lunch",0,D144="Dinner",1)</f>
        <v>0</v>
      </c>
      <c r="I144">
        <v>5</v>
      </c>
      <c r="J144">
        <v>41.19</v>
      </c>
      <c r="K144">
        <v>5</v>
      </c>
      <c r="M144" s="2">
        <v>112</v>
      </c>
      <c r="N144" s="2">
        <v>1.575681737417395</v>
      </c>
      <c r="O144" s="2">
        <v>-0.57568173741739503</v>
      </c>
    </row>
    <row r="145" spans="1:15" x14ac:dyDescent="0.55000000000000004">
      <c r="A145" t="s">
        <v>7</v>
      </c>
      <c r="B145" t="s">
        <v>8</v>
      </c>
      <c r="C145" t="s">
        <v>23</v>
      </c>
      <c r="D145" t="s">
        <v>24</v>
      </c>
      <c r="E145" cm="1">
        <f t="array" ref="E145">_xlfn.IFS(A145="Male",0,A145="Female",1)</f>
        <v>1</v>
      </c>
      <c r="F145" cm="1">
        <f t="array" ref="F145">_xlfn.IFS(B145="No",1, B145="Yes",0)</f>
        <v>1</v>
      </c>
      <c r="G145" cm="1">
        <f t="array" ref="G145">_xlfn.IFS(C145="Thur",1,C145="Fri",2,C145="Sat",3,C145="Sun",4)</f>
        <v>1</v>
      </c>
      <c r="H145" cm="1">
        <f t="array" ref="H145">_xlfn.IFS(D145="Lunch",0,D145="Dinner",1)</f>
        <v>0</v>
      </c>
      <c r="I145">
        <v>6</v>
      </c>
      <c r="J145">
        <v>27.05</v>
      </c>
      <c r="K145">
        <v>5</v>
      </c>
      <c r="M145" s="2">
        <v>113</v>
      </c>
      <c r="N145" s="2">
        <v>4.8505150342675698</v>
      </c>
      <c r="O145" s="2">
        <v>-0.8505150342675698</v>
      </c>
    </row>
    <row r="146" spans="1:15" x14ac:dyDescent="0.55000000000000004">
      <c r="A146" t="s">
        <v>7</v>
      </c>
      <c r="B146" t="s">
        <v>8</v>
      </c>
      <c r="C146" t="s">
        <v>23</v>
      </c>
      <c r="D146" t="s">
        <v>24</v>
      </c>
      <c r="E146" cm="1">
        <f t="array" ref="E146">_xlfn.IFS(A146="Male",0,A146="Female",1)</f>
        <v>1</v>
      </c>
      <c r="F146" cm="1">
        <f t="array" ref="F146">_xlfn.IFS(B146="No",1, B146="Yes",0)</f>
        <v>1</v>
      </c>
      <c r="G146" cm="1">
        <f t="array" ref="G146">_xlfn.IFS(C146="Thur",1,C146="Fri",2,C146="Sat",3,C146="Sun",4)</f>
        <v>1</v>
      </c>
      <c r="H146" cm="1">
        <f t="array" ref="H146">_xlfn.IFS(D146="Lunch",0,D146="Dinner",1)</f>
        <v>0</v>
      </c>
      <c r="I146">
        <v>2</v>
      </c>
      <c r="J146">
        <v>16.43</v>
      </c>
      <c r="K146">
        <v>2.2999999999999998</v>
      </c>
      <c r="M146" s="2">
        <v>114</v>
      </c>
      <c r="N146" s="2">
        <v>3.3438251772405758</v>
      </c>
      <c r="O146" s="2">
        <v>-0.793825177240576</v>
      </c>
    </row>
    <row r="147" spans="1:15" x14ac:dyDescent="0.55000000000000004">
      <c r="A147" t="s">
        <v>7</v>
      </c>
      <c r="B147" t="s">
        <v>8</v>
      </c>
      <c r="C147" t="s">
        <v>23</v>
      </c>
      <c r="D147" t="s">
        <v>24</v>
      </c>
      <c r="E147" cm="1">
        <f t="array" ref="E147">_xlfn.IFS(A147="Male",0,A147="Female",1)</f>
        <v>1</v>
      </c>
      <c r="F147" cm="1">
        <f t="array" ref="F147">_xlfn.IFS(B147="No",1, B147="Yes",0)</f>
        <v>1</v>
      </c>
      <c r="G147" cm="1">
        <f t="array" ref="G147">_xlfn.IFS(C147="Thur",1,C147="Fri",2,C147="Sat",3,C147="Sun",4)</f>
        <v>1</v>
      </c>
      <c r="H147" cm="1">
        <f t="array" ref="H147">_xlfn.IFS(D147="Lunch",0,D147="Dinner",1)</f>
        <v>0</v>
      </c>
      <c r="I147">
        <v>2</v>
      </c>
      <c r="J147">
        <v>8.35</v>
      </c>
      <c r="K147">
        <v>1.5</v>
      </c>
      <c r="M147" s="2">
        <v>115</v>
      </c>
      <c r="N147" s="2">
        <v>3.7193019135665848</v>
      </c>
      <c r="O147" s="2">
        <v>0.28069808643341521</v>
      </c>
    </row>
    <row r="148" spans="1:15" x14ac:dyDescent="0.55000000000000004">
      <c r="A148" t="s">
        <v>7</v>
      </c>
      <c r="B148" t="s">
        <v>8</v>
      </c>
      <c r="C148" t="s">
        <v>23</v>
      </c>
      <c r="D148" t="s">
        <v>24</v>
      </c>
      <c r="E148" cm="1">
        <f t="array" ref="E148">_xlfn.IFS(A148="Male",0,A148="Female",1)</f>
        <v>1</v>
      </c>
      <c r="F148" cm="1">
        <f t="array" ref="F148">_xlfn.IFS(B148="No",1, B148="Yes",0)</f>
        <v>1</v>
      </c>
      <c r="G148" cm="1">
        <f t="array" ref="G148">_xlfn.IFS(C148="Thur",1,C148="Fri",2,C148="Sat",3,C148="Sun",4)</f>
        <v>1</v>
      </c>
      <c r="H148" cm="1">
        <f t="array" ref="H148">_xlfn.IFS(D148="Lunch",0,D148="Dinner",1)</f>
        <v>0</v>
      </c>
      <c r="I148">
        <v>3</v>
      </c>
      <c r="J148">
        <v>18.64</v>
      </c>
      <c r="K148">
        <v>1.36</v>
      </c>
      <c r="M148" s="2">
        <v>116</v>
      </c>
      <c r="N148" s="2">
        <v>2.7521515584833276</v>
      </c>
      <c r="O148" s="2">
        <v>0.7478484415166724</v>
      </c>
    </row>
    <row r="149" spans="1:15" x14ac:dyDescent="0.55000000000000004">
      <c r="A149" t="s">
        <v>7</v>
      </c>
      <c r="B149" t="s">
        <v>8</v>
      </c>
      <c r="C149" t="s">
        <v>23</v>
      </c>
      <c r="D149" t="s">
        <v>24</v>
      </c>
      <c r="E149" cm="1">
        <f t="array" ref="E149">_xlfn.IFS(A149="Male",0,A149="Female",1)</f>
        <v>1</v>
      </c>
      <c r="F149" cm="1">
        <f t="array" ref="F149">_xlfn.IFS(B149="No",1, B149="Yes",0)</f>
        <v>1</v>
      </c>
      <c r="G149" cm="1">
        <f t="array" ref="G149">_xlfn.IFS(C149="Thur",1,C149="Fri",2,C149="Sat",3,C149="Sun",4)</f>
        <v>1</v>
      </c>
      <c r="H149" cm="1">
        <f t="array" ref="H149">_xlfn.IFS(D149="Lunch",0,D149="Dinner",1)</f>
        <v>0</v>
      </c>
      <c r="I149">
        <v>2</v>
      </c>
      <c r="J149">
        <v>11.87</v>
      </c>
      <c r="K149">
        <v>1.63</v>
      </c>
      <c r="M149" s="2">
        <v>117</v>
      </c>
      <c r="N149" s="2">
        <v>4.2575284379261058</v>
      </c>
      <c r="O149" s="2">
        <v>0.81247156207389448</v>
      </c>
    </row>
    <row r="150" spans="1:15" x14ac:dyDescent="0.55000000000000004">
      <c r="A150" t="s">
        <v>11</v>
      </c>
      <c r="B150" t="s">
        <v>8</v>
      </c>
      <c r="C150" t="s">
        <v>23</v>
      </c>
      <c r="D150" t="s">
        <v>24</v>
      </c>
      <c r="E150" cm="1">
        <f t="array" ref="E150">_xlfn.IFS(A150="Male",0,A150="Female",1)</f>
        <v>0</v>
      </c>
      <c r="F150" cm="1">
        <f t="array" ref="F150">_xlfn.IFS(B150="No",1, B150="Yes",0)</f>
        <v>1</v>
      </c>
      <c r="G150" cm="1">
        <f t="array" ref="G150">_xlfn.IFS(C150="Thur",1,C150="Fri",2,C150="Sat",3,C150="Sun",4)</f>
        <v>1</v>
      </c>
      <c r="H150" cm="1">
        <f t="array" ref="H150">_xlfn.IFS(D150="Lunch",0,D150="Dinner",1)</f>
        <v>0</v>
      </c>
      <c r="I150">
        <v>2</v>
      </c>
      <c r="J150">
        <v>9.7799999999999994</v>
      </c>
      <c r="K150">
        <v>1.73</v>
      </c>
      <c r="M150" s="2">
        <v>118</v>
      </c>
      <c r="N150" s="2">
        <v>2.0782047816778668</v>
      </c>
      <c r="O150" s="2">
        <v>-0.57820478167786682</v>
      </c>
    </row>
    <row r="151" spans="1:15" x14ac:dyDescent="0.55000000000000004">
      <c r="A151" t="s">
        <v>11</v>
      </c>
      <c r="B151" t="s">
        <v>8</v>
      </c>
      <c r="C151" t="s">
        <v>23</v>
      </c>
      <c r="D151" t="s">
        <v>24</v>
      </c>
      <c r="E151" cm="1">
        <f t="array" ref="E151">_xlfn.IFS(A151="Male",0,A151="Female",1)</f>
        <v>0</v>
      </c>
      <c r="F151" cm="1">
        <f t="array" ref="F151">_xlfn.IFS(B151="No",1, B151="Yes",0)</f>
        <v>1</v>
      </c>
      <c r="G151" cm="1">
        <f t="array" ref="G151">_xlfn.IFS(C151="Thur",1,C151="Fri",2,C151="Sat",3,C151="Sun",4)</f>
        <v>1</v>
      </c>
      <c r="H151" cm="1">
        <f t="array" ref="H151">_xlfn.IFS(D151="Lunch",0,D151="Dinner",1)</f>
        <v>0</v>
      </c>
      <c r="I151">
        <v>2</v>
      </c>
      <c r="J151">
        <v>7.51</v>
      </c>
      <c r="K151">
        <v>2</v>
      </c>
      <c r="M151" s="2">
        <v>119</v>
      </c>
      <c r="N151" s="2">
        <v>2.2461034378771414</v>
      </c>
      <c r="O151" s="2">
        <v>-0.44610343787714135</v>
      </c>
    </row>
    <row r="152" spans="1:15" x14ac:dyDescent="0.55000000000000004">
      <c r="A152" t="s">
        <v>11</v>
      </c>
      <c r="B152" t="s">
        <v>8</v>
      </c>
      <c r="C152" t="s">
        <v>9</v>
      </c>
      <c r="D152" t="s">
        <v>10</v>
      </c>
      <c r="E152" cm="1">
        <f t="array" ref="E152">_xlfn.IFS(A152="Male",0,A152="Female",1)</f>
        <v>0</v>
      </c>
      <c r="F152" cm="1">
        <f t="array" ref="F152">_xlfn.IFS(B152="No",1, B152="Yes",0)</f>
        <v>1</v>
      </c>
      <c r="G152" cm="1">
        <f t="array" ref="G152">_xlfn.IFS(C152="Thur",1,C152="Fri",2,C152="Sat",3,C152="Sun",4)</f>
        <v>4</v>
      </c>
      <c r="H152" cm="1">
        <f t="array" ref="H152">_xlfn.IFS(D152="Lunch",0,D152="Dinner",1)</f>
        <v>1</v>
      </c>
      <c r="I152">
        <v>2</v>
      </c>
      <c r="J152">
        <v>14.07</v>
      </c>
      <c r="K152">
        <v>2.5</v>
      </c>
      <c r="M152" s="2">
        <v>120</v>
      </c>
      <c r="N152" s="2">
        <v>3.6946299461187873</v>
      </c>
      <c r="O152" s="2">
        <v>-0.77462994611878733</v>
      </c>
    </row>
    <row r="153" spans="1:15" x14ac:dyDescent="0.55000000000000004">
      <c r="A153" t="s">
        <v>11</v>
      </c>
      <c r="B153" t="s">
        <v>8</v>
      </c>
      <c r="C153" t="s">
        <v>9</v>
      </c>
      <c r="D153" t="s">
        <v>10</v>
      </c>
      <c r="E153" cm="1">
        <f t="array" ref="E153">_xlfn.IFS(A153="Male",0,A153="Female",1)</f>
        <v>0</v>
      </c>
      <c r="F153" cm="1">
        <f t="array" ref="F153">_xlfn.IFS(B153="No",1, B153="Yes",0)</f>
        <v>1</v>
      </c>
      <c r="G153" cm="1">
        <f t="array" ref="G153">_xlfn.IFS(C153="Thur",1,C153="Fri",2,C153="Sat",3,C153="Sun",4)</f>
        <v>4</v>
      </c>
      <c r="H153" cm="1">
        <f t="array" ref="H153">_xlfn.IFS(D153="Lunch",0,D153="Dinner",1)</f>
        <v>1</v>
      </c>
      <c r="I153">
        <v>2</v>
      </c>
      <c r="J153">
        <v>13.13</v>
      </c>
      <c r="K153">
        <v>2</v>
      </c>
      <c r="M153" s="2">
        <v>121</v>
      </c>
      <c r="N153" s="2">
        <v>2.1416579090216663</v>
      </c>
      <c r="O153" s="2">
        <v>0.16834209097833375</v>
      </c>
    </row>
    <row r="154" spans="1:15" x14ac:dyDescent="0.55000000000000004">
      <c r="A154" t="s">
        <v>11</v>
      </c>
      <c r="B154" t="s">
        <v>8</v>
      </c>
      <c r="C154" t="s">
        <v>9</v>
      </c>
      <c r="D154" t="s">
        <v>10</v>
      </c>
      <c r="E154" cm="1">
        <f t="array" ref="E154">_xlfn.IFS(A154="Male",0,A154="Female",1)</f>
        <v>0</v>
      </c>
      <c r="F154" cm="1">
        <f t="array" ref="F154">_xlfn.IFS(B154="No",1, B154="Yes",0)</f>
        <v>1</v>
      </c>
      <c r="G154" cm="1">
        <f t="array" ref="G154">_xlfn.IFS(C154="Thur",1,C154="Fri",2,C154="Sat",3,C154="Sun",4)</f>
        <v>4</v>
      </c>
      <c r="H154" cm="1">
        <f t="array" ref="H154">_xlfn.IFS(D154="Lunch",0,D154="Dinner",1)</f>
        <v>1</v>
      </c>
      <c r="I154">
        <v>3</v>
      </c>
      <c r="J154">
        <v>17.260000000000002</v>
      </c>
      <c r="K154">
        <v>2.74</v>
      </c>
      <c r="M154" s="2">
        <v>122</v>
      </c>
      <c r="N154" s="2">
        <v>2.3394852747520192</v>
      </c>
      <c r="O154" s="2">
        <v>-0.65948527475201923</v>
      </c>
    </row>
    <row r="155" spans="1:15" x14ac:dyDescent="0.55000000000000004">
      <c r="A155" t="s">
        <v>11</v>
      </c>
      <c r="B155" t="s">
        <v>8</v>
      </c>
      <c r="C155" t="s">
        <v>9</v>
      </c>
      <c r="D155" t="s">
        <v>10</v>
      </c>
      <c r="E155" cm="1">
        <f t="array" ref="E155">_xlfn.IFS(A155="Male",0,A155="Female",1)</f>
        <v>0</v>
      </c>
      <c r="F155" cm="1">
        <f t="array" ref="F155">_xlfn.IFS(B155="No",1, B155="Yes",0)</f>
        <v>1</v>
      </c>
      <c r="G155" cm="1">
        <f t="array" ref="G155">_xlfn.IFS(C155="Thur",1,C155="Fri",2,C155="Sat",3,C155="Sun",4)</f>
        <v>4</v>
      </c>
      <c r="H155" cm="1">
        <f t="array" ref="H155">_xlfn.IFS(D155="Lunch",0,D155="Dinner",1)</f>
        <v>1</v>
      </c>
      <c r="I155">
        <v>4</v>
      </c>
      <c r="J155">
        <v>24.55</v>
      </c>
      <c r="K155">
        <v>2</v>
      </c>
      <c r="M155" s="2">
        <v>123</v>
      </c>
      <c r="N155" s="2">
        <v>2.3840733845453386</v>
      </c>
      <c r="O155" s="2">
        <v>0.11592661545466143</v>
      </c>
    </row>
    <row r="156" spans="1:15" x14ac:dyDescent="0.55000000000000004">
      <c r="A156" t="s">
        <v>11</v>
      </c>
      <c r="B156" t="s">
        <v>8</v>
      </c>
      <c r="C156" t="s">
        <v>9</v>
      </c>
      <c r="D156" t="s">
        <v>10</v>
      </c>
      <c r="E156" cm="1">
        <f t="array" ref="E156">_xlfn.IFS(A156="Male",0,A156="Female",1)</f>
        <v>0</v>
      </c>
      <c r="F156" cm="1">
        <f t="array" ref="F156">_xlfn.IFS(B156="No",1, B156="Yes",0)</f>
        <v>1</v>
      </c>
      <c r="G156" cm="1">
        <f t="array" ref="G156">_xlfn.IFS(C156="Thur",1,C156="Fri",2,C156="Sat",3,C156="Sun",4)</f>
        <v>4</v>
      </c>
      <c r="H156" cm="1">
        <f t="array" ref="H156">_xlfn.IFS(D156="Lunch",0,D156="Dinner",1)</f>
        <v>1</v>
      </c>
      <c r="I156">
        <v>4</v>
      </c>
      <c r="J156">
        <v>19.77</v>
      </c>
      <c r="K156">
        <v>2</v>
      </c>
      <c r="M156" s="2">
        <v>124</v>
      </c>
      <c r="N156" s="2">
        <v>2.5434827828468967</v>
      </c>
      <c r="O156" s="2">
        <v>-0.54348278284689666</v>
      </c>
    </row>
    <row r="157" spans="1:15" x14ac:dyDescent="0.55000000000000004">
      <c r="A157" t="s">
        <v>7</v>
      </c>
      <c r="B157" t="s">
        <v>8</v>
      </c>
      <c r="C157" t="s">
        <v>9</v>
      </c>
      <c r="D157" t="s">
        <v>10</v>
      </c>
      <c r="E157" cm="1">
        <f t="array" ref="E157">_xlfn.IFS(A157="Male",0,A157="Female",1)</f>
        <v>1</v>
      </c>
      <c r="F157" cm="1">
        <f t="array" ref="F157">_xlfn.IFS(B157="No",1, B157="Yes",0)</f>
        <v>1</v>
      </c>
      <c r="G157" cm="1">
        <f t="array" ref="G157">_xlfn.IFS(C157="Thur",1,C157="Fri",2,C157="Sat",3,C157="Sun",4)</f>
        <v>4</v>
      </c>
      <c r="H157" cm="1">
        <f t="array" ref="H157">_xlfn.IFS(D157="Lunch",0,D157="Dinner",1)</f>
        <v>1</v>
      </c>
      <c r="I157">
        <v>5</v>
      </c>
      <c r="J157">
        <v>29.85</v>
      </c>
      <c r="K157">
        <v>5.14</v>
      </c>
      <c r="M157" s="2">
        <v>125</v>
      </c>
      <c r="N157" s="2">
        <v>2.2508196922647619</v>
      </c>
      <c r="O157" s="2">
        <v>0.26918030773523816</v>
      </c>
    </row>
    <row r="158" spans="1:15" x14ac:dyDescent="0.55000000000000004">
      <c r="A158" t="s">
        <v>11</v>
      </c>
      <c r="B158" t="s">
        <v>8</v>
      </c>
      <c r="C158" t="s">
        <v>9</v>
      </c>
      <c r="D158" t="s">
        <v>10</v>
      </c>
      <c r="E158" cm="1">
        <f t="array" ref="E158">_xlfn.IFS(A158="Male",0,A158="Female",1)</f>
        <v>0</v>
      </c>
      <c r="F158" cm="1">
        <f t="array" ref="F158">_xlfn.IFS(B158="No",1, B158="Yes",0)</f>
        <v>1</v>
      </c>
      <c r="G158" cm="1">
        <f t="array" ref="G158">_xlfn.IFS(C158="Thur",1,C158="Fri",2,C158="Sat",3,C158="Sun",4)</f>
        <v>4</v>
      </c>
      <c r="H158" cm="1">
        <f t="array" ref="H158">_xlfn.IFS(D158="Lunch",0,D158="Dinner",1)</f>
        <v>1</v>
      </c>
      <c r="I158">
        <v>6</v>
      </c>
      <c r="J158">
        <v>48.17</v>
      </c>
      <c r="K158">
        <v>5</v>
      </c>
      <c r="M158" s="2">
        <v>126</v>
      </c>
      <c r="N158" s="2">
        <v>4.5838086839886927</v>
      </c>
      <c r="O158" s="2">
        <v>-0.3838086839886925</v>
      </c>
    </row>
    <row r="159" spans="1:15" x14ac:dyDescent="0.55000000000000004">
      <c r="A159" t="s">
        <v>7</v>
      </c>
      <c r="B159" t="s">
        <v>8</v>
      </c>
      <c r="C159" t="s">
        <v>9</v>
      </c>
      <c r="D159" t="s">
        <v>10</v>
      </c>
      <c r="E159" cm="1">
        <f t="array" ref="E159">_xlfn.IFS(A159="Male",0,A159="Female",1)</f>
        <v>1</v>
      </c>
      <c r="F159" cm="1">
        <f t="array" ref="F159">_xlfn.IFS(B159="No",1, B159="Yes",0)</f>
        <v>1</v>
      </c>
      <c r="G159" cm="1">
        <f t="array" ref="G159">_xlfn.IFS(C159="Thur",1,C159="Fri",2,C159="Sat",3,C159="Sun",4)</f>
        <v>4</v>
      </c>
      <c r="H159" cm="1">
        <f t="array" ref="H159">_xlfn.IFS(D159="Lunch",0,D159="Dinner",1)</f>
        <v>1</v>
      </c>
      <c r="I159">
        <v>4</v>
      </c>
      <c r="J159">
        <v>25</v>
      </c>
      <c r="K159">
        <v>3.75</v>
      </c>
      <c r="M159" s="2">
        <v>127</v>
      </c>
      <c r="N159" s="2">
        <v>1.8426473808465538</v>
      </c>
      <c r="O159" s="2">
        <v>-0.36264738084655379</v>
      </c>
    </row>
    <row r="160" spans="1:15" x14ac:dyDescent="0.55000000000000004">
      <c r="A160" t="s">
        <v>7</v>
      </c>
      <c r="B160" t="s">
        <v>8</v>
      </c>
      <c r="C160" t="s">
        <v>9</v>
      </c>
      <c r="D160" t="s">
        <v>10</v>
      </c>
      <c r="E160" cm="1">
        <f t="array" ref="E160">_xlfn.IFS(A160="Male",0,A160="Female",1)</f>
        <v>1</v>
      </c>
      <c r="F160" cm="1">
        <f t="array" ref="F160">_xlfn.IFS(B160="No",1, B160="Yes",0)</f>
        <v>1</v>
      </c>
      <c r="G160" cm="1">
        <f t="array" ref="G160">_xlfn.IFS(C160="Thur",1,C160="Fri",2,C160="Sat",3,C160="Sun",4)</f>
        <v>4</v>
      </c>
      <c r="H160" cm="1">
        <f t="array" ref="H160">_xlfn.IFS(D160="Lunch",0,D160="Dinner",1)</f>
        <v>1</v>
      </c>
      <c r="I160">
        <v>2</v>
      </c>
      <c r="J160">
        <v>13.39</v>
      </c>
      <c r="K160">
        <v>2.61</v>
      </c>
      <c r="M160" s="2">
        <v>128</v>
      </c>
      <c r="N160" s="2">
        <v>2.4432428712796606</v>
      </c>
      <c r="O160" s="2">
        <v>-0.44324287127966056</v>
      </c>
    </row>
    <row r="161" spans="1:15" x14ac:dyDescent="0.55000000000000004">
      <c r="A161" t="s">
        <v>11</v>
      </c>
      <c r="B161" t="s">
        <v>8</v>
      </c>
      <c r="C161" t="s">
        <v>9</v>
      </c>
      <c r="D161" t="s">
        <v>10</v>
      </c>
      <c r="E161" cm="1">
        <f t="array" ref="E161">_xlfn.IFS(A161="Male",0,A161="Female",1)</f>
        <v>0</v>
      </c>
      <c r="F161" cm="1">
        <f t="array" ref="F161">_xlfn.IFS(B161="No",1, B161="Yes",0)</f>
        <v>1</v>
      </c>
      <c r="G161" cm="1">
        <f t="array" ref="G161">_xlfn.IFS(C161="Thur",1,C161="Fri",2,C161="Sat",3,C161="Sun",4)</f>
        <v>4</v>
      </c>
      <c r="H161" cm="1">
        <f t="array" ref="H161">_xlfn.IFS(D161="Lunch",0,D161="Dinner",1)</f>
        <v>1</v>
      </c>
      <c r="I161">
        <v>4</v>
      </c>
      <c r="J161">
        <v>16.489999999999998</v>
      </c>
      <c r="K161">
        <v>2</v>
      </c>
      <c r="M161" s="2">
        <v>129</v>
      </c>
      <c r="N161" s="2">
        <v>2.14706209573712</v>
      </c>
      <c r="O161" s="2">
        <v>-0.14706209573712004</v>
      </c>
    </row>
    <row r="162" spans="1:15" x14ac:dyDescent="0.55000000000000004">
      <c r="A162" t="s">
        <v>11</v>
      </c>
      <c r="B162" t="s">
        <v>8</v>
      </c>
      <c r="C162" t="s">
        <v>9</v>
      </c>
      <c r="D162" t="s">
        <v>10</v>
      </c>
      <c r="E162" cm="1">
        <f t="array" ref="E162">_xlfn.IFS(A162="Male",0,A162="Female",1)</f>
        <v>0</v>
      </c>
      <c r="F162" cm="1">
        <f t="array" ref="F162">_xlfn.IFS(B162="No",1, B162="Yes",0)</f>
        <v>1</v>
      </c>
      <c r="G162" cm="1">
        <f t="array" ref="G162">_xlfn.IFS(C162="Thur",1,C162="Fri",2,C162="Sat",3,C162="Sun",4)</f>
        <v>4</v>
      </c>
      <c r="H162" cm="1">
        <f t="array" ref="H162">_xlfn.IFS(D162="Lunch",0,D162="Dinner",1)</f>
        <v>1</v>
      </c>
      <c r="I162">
        <v>4</v>
      </c>
      <c r="J162">
        <v>21.5</v>
      </c>
      <c r="K162">
        <v>3.5</v>
      </c>
      <c r="M162" s="2">
        <v>130</v>
      </c>
      <c r="N162" s="2">
        <v>3.3663157536689798</v>
      </c>
      <c r="O162" s="2">
        <v>-1.1863157536689797</v>
      </c>
    </row>
    <row r="163" spans="1:15" x14ac:dyDescent="0.55000000000000004">
      <c r="A163" t="s">
        <v>11</v>
      </c>
      <c r="B163" t="s">
        <v>8</v>
      </c>
      <c r="C163" t="s">
        <v>9</v>
      </c>
      <c r="D163" t="s">
        <v>10</v>
      </c>
      <c r="E163" cm="1">
        <f t="array" ref="E163">_xlfn.IFS(A163="Male",0,A163="Female",1)</f>
        <v>0</v>
      </c>
      <c r="F163" cm="1">
        <f t="array" ref="F163">_xlfn.IFS(B163="No",1, B163="Yes",0)</f>
        <v>1</v>
      </c>
      <c r="G163" cm="1">
        <f t="array" ref="G163">_xlfn.IFS(C163="Thur",1,C163="Fri",2,C163="Sat",3,C163="Sun",4)</f>
        <v>4</v>
      </c>
      <c r="H163" cm="1">
        <f t="array" ref="H163">_xlfn.IFS(D163="Lunch",0,D163="Dinner",1)</f>
        <v>1</v>
      </c>
      <c r="I163">
        <v>2</v>
      </c>
      <c r="J163">
        <v>12.66</v>
      </c>
      <c r="K163">
        <v>2.5</v>
      </c>
      <c r="M163" s="2">
        <v>131</v>
      </c>
      <c r="N163" s="2">
        <v>2.8387203075119132</v>
      </c>
      <c r="O163" s="2">
        <v>-1.3387203075119132</v>
      </c>
    </row>
    <row r="164" spans="1:15" x14ac:dyDescent="0.55000000000000004">
      <c r="A164" t="s">
        <v>7</v>
      </c>
      <c r="B164" t="s">
        <v>8</v>
      </c>
      <c r="C164" t="s">
        <v>9</v>
      </c>
      <c r="D164" t="s">
        <v>10</v>
      </c>
      <c r="E164" cm="1">
        <f t="array" ref="E164">_xlfn.IFS(A164="Male",0,A164="Female",1)</f>
        <v>1</v>
      </c>
      <c r="F164" cm="1">
        <f t="array" ref="F164">_xlfn.IFS(B164="No",1, B164="Yes",0)</f>
        <v>1</v>
      </c>
      <c r="G164" cm="1">
        <f t="array" ref="G164">_xlfn.IFS(C164="Thur",1,C164="Fri",2,C164="Sat",3,C164="Sun",4)</f>
        <v>4</v>
      </c>
      <c r="H164" cm="1">
        <f t="array" ref="H164">_xlfn.IFS(D164="Lunch",0,D164="Dinner",1)</f>
        <v>1</v>
      </c>
      <c r="I164">
        <v>3</v>
      </c>
      <c r="J164">
        <v>16.21</v>
      </c>
      <c r="K164">
        <v>2</v>
      </c>
      <c r="M164" s="2">
        <v>132</v>
      </c>
      <c r="N164" s="2">
        <v>2.9856121258559689</v>
      </c>
      <c r="O164" s="2">
        <v>-0.15561212585596884</v>
      </c>
    </row>
    <row r="165" spans="1:15" x14ac:dyDescent="0.55000000000000004">
      <c r="A165" t="s">
        <v>11</v>
      </c>
      <c r="B165" t="s">
        <v>8</v>
      </c>
      <c r="C165" t="s">
        <v>9</v>
      </c>
      <c r="D165" t="s">
        <v>10</v>
      </c>
      <c r="E165" cm="1">
        <f t="array" ref="E165">_xlfn.IFS(A165="Male",0,A165="Female",1)</f>
        <v>0</v>
      </c>
      <c r="F165" cm="1">
        <f t="array" ref="F165">_xlfn.IFS(B165="No",1, B165="Yes",0)</f>
        <v>1</v>
      </c>
      <c r="G165" cm="1">
        <f t="array" ref="G165">_xlfn.IFS(C165="Thur",1,C165="Fri",2,C165="Sat",3,C165="Sun",4)</f>
        <v>4</v>
      </c>
      <c r="H165" cm="1">
        <f t="array" ref="H165">_xlfn.IFS(D165="Lunch",0,D165="Dinner",1)</f>
        <v>1</v>
      </c>
      <c r="I165">
        <v>2</v>
      </c>
      <c r="J165">
        <v>13.81</v>
      </c>
      <c r="K165">
        <v>2</v>
      </c>
      <c r="M165" s="2">
        <v>133</v>
      </c>
      <c r="N165" s="2">
        <v>2.1272538273091155</v>
      </c>
      <c r="O165" s="2">
        <v>-0.6272538273091155</v>
      </c>
    </row>
    <row r="166" spans="1:15" x14ac:dyDescent="0.55000000000000004">
      <c r="A166" t="s">
        <v>7</v>
      </c>
      <c r="B166" t="s">
        <v>22</v>
      </c>
      <c r="C166" t="s">
        <v>9</v>
      </c>
      <c r="D166" t="s">
        <v>10</v>
      </c>
      <c r="E166" cm="1">
        <f t="array" ref="E166">_xlfn.IFS(A166="Male",0,A166="Female",1)</f>
        <v>1</v>
      </c>
      <c r="F166" cm="1">
        <f t="array" ref="F166">_xlfn.IFS(B166="No",1, B166="Yes",0)</f>
        <v>0</v>
      </c>
      <c r="G166" cm="1">
        <f t="array" ref="G166">_xlfn.IFS(C166="Thur",1,C166="Fri",2,C166="Sat",3,C166="Sun",4)</f>
        <v>4</v>
      </c>
      <c r="H166" cm="1">
        <f t="array" ref="H166">_xlfn.IFS(D166="Lunch",0,D166="Dinner",1)</f>
        <v>1</v>
      </c>
      <c r="I166">
        <v>2</v>
      </c>
      <c r="J166">
        <v>17.510000000000002</v>
      </c>
      <c r="K166">
        <v>3</v>
      </c>
      <c r="M166" s="2">
        <v>134</v>
      </c>
      <c r="N166" s="2">
        <v>2.2300681729592329</v>
      </c>
      <c r="O166" s="2">
        <v>-0.23006817295923288</v>
      </c>
    </row>
    <row r="167" spans="1:15" x14ac:dyDescent="0.55000000000000004">
      <c r="A167" t="s">
        <v>11</v>
      </c>
      <c r="B167" t="s">
        <v>8</v>
      </c>
      <c r="C167" t="s">
        <v>9</v>
      </c>
      <c r="D167" t="s">
        <v>10</v>
      </c>
      <c r="E167" cm="1">
        <f t="array" ref="E167">_xlfn.IFS(A167="Male",0,A167="Female",1)</f>
        <v>0</v>
      </c>
      <c r="F167" cm="1">
        <f t="array" ref="F167">_xlfn.IFS(B167="No",1, B167="Yes",0)</f>
        <v>1</v>
      </c>
      <c r="G167" cm="1">
        <f t="array" ref="G167">_xlfn.IFS(C167="Thur",1,C167="Fri",2,C167="Sat",3,C167="Sun",4)</f>
        <v>4</v>
      </c>
      <c r="H167" cm="1">
        <f t="array" ref="H167">_xlfn.IFS(D167="Lunch",0,D167="Dinner",1)</f>
        <v>1</v>
      </c>
      <c r="I167">
        <v>3</v>
      </c>
      <c r="J167">
        <v>24.52</v>
      </c>
      <c r="K167">
        <v>3.48</v>
      </c>
      <c r="M167" s="2">
        <v>135</v>
      </c>
      <c r="N167" s="2">
        <v>2.7960186994736422</v>
      </c>
      <c r="O167" s="2">
        <v>0.45398130052635777</v>
      </c>
    </row>
    <row r="168" spans="1:15" x14ac:dyDescent="0.55000000000000004">
      <c r="A168" t="s">
        <v>11</v>
      </c>
      <c r="B168" t="s">
        <v>8</v>
      </c>
      <c r="C168" t="s">
        <v>9</v>
      </c>
      <c r="D168" t="s">
        <v>10</v>
      </c>
      <c r="E168" cm="1">
        <f t="array" ref="E168">_xlfn.IFS(A168="Male",0,A168="Female",1)</f>
        <v>0</v>
      </c>
      <c r="F168" cm="1">
        <f t="array" ref="F168">_xlfn.IFS(B168="No",1, B168="Yes",0)</f>
        <v>1</v>
      </c>
      <c r="G168" cm="1">
        <f t="array" ref="G168">_xlfn.IFS(C168="Thur",1,C168="Fri",2,C168="Sat",3,C168="Sun",4)</f>
        <v>4</v>
      </c>
      <c r="H168" cm="1">
        <f t="array" ref="H168">_xlfn.IFS(D168="Lunch",0,D168="Dinner",1)</f>
        <v>1</v>
      </c>
      <c r="I168">
        <v>2</v>
      </c>
      <c r="J168">
        <v>20.76</v>
      </c>
      <c r="K168">
        <v>2.2400000000000002</v>
      </c>
      <c r="M168" s="2">
        <v>136</v>
      </c>
      <c r="N168" s="2">
        <v>1.8763490938877276</v>
      </c>
      <c r="O168" s="2">
        <v>-0.62634909388772764</v>
      </c>
    </row>
    <row r="169" spans="1:15" x14ac:dyDescent="0.55000000000000004">
      <c r="A169" t="s">
        <v>11</v>
      </c>
      <c r="B169" t="s">
        <v>8</v>
      </c>
      <c r="C169" t="s">
        <v>9</v>
      </c>
      <c r="D169" t="s">
        <v>10</v>
      </c>
      <c r="E169" cm="1">
        <f t="array" ref="E169">_xlfn.IFS(A169="Male",0,A169="Female",1)</f>
        <v>0</v>
      </c>
      <c r="F169" cm="1">
        <f t="array" ref="F169">_xlfn.IFS(B169="No",1, B169="Yes",0)</f>
        <v>1</v>
      </c>
      <c r="G169" cm="1">
        <f t="array" ref="G169">_xlfn.IFS(C169="Thur",1,C169="Fri",2,C169="Sat",3,C169="Sun",4)</f>
        <v>4</v>
      </c>
      <c r="H169" cm="1">
        <f t="array" ref="H169">_xlfn.IFS(D169="Lunch",0,D169="Dinner",1)</f>
        <v>1</v>
      </c>
      <c r="I169">
        <v>4</v>
      </c>
      <c r="J169">
        <v>31.71</v>
      </c>
      <c r="K169">
        <v>4.5</v>
      </c>
      <c r="M169" s="2">
        <v>137</v>
      </c>
      <c r="N169" s="2">
        <v>2.0480207535970982</v>
      </c>
      <c r="O169" s="2">
        <v>-4.8020753597098231E-2</v>
      </c>
    </row>
    <row r="170" spans="1:15" x14ac:dyDescent="0.55000000000000004">
      <c r="A170" t="s">
        <v>7</v>
      </c>
      <c r="B170" t="s">
        <v>22</v>
      </c>
      <c r="C170" t="s">
        <v>21</v>
      </c>
      <c r="D170" t="s">
        <v>10</v>
      </c>
      <c r="E170" cm="1">
        <f t="array" ref="E170">_xlfn.IFS(A170="Male",0,A170="Female",1)</f>
        <v>1</v>
      </c>
      <c r="F170" cm="1">
        <f t="array" ref="F170">_xlfn.IFS(B170="No",1, B170="Yes",0)</f>
        <v>0</v>
      </c>
      <c r="G170" cm="1">
        <f t="array" ref="G170">_xlfn.IFS(C170="Thur",1,C170="Fri",2,C170="Sat",3,C170="Sun",4)</f>
        <v>3</v>
      </c>
      <c r="H170" cm="1">
        <f t="array" ref="H170">_xlfn.IFS(D170="Lunch",0,D170="Dinner",1)</f>
        <v>1</v>
      </c>
      <c r="I170">
        <v>2</v>
      </c>
      <c r="J170">
        <v>10.59</v>
      </c>
      <c r="K170">
        <v>1.61</v>
      </c>
      <c r="M170" s="2">
        <v>138</v>
      </c>
      <c r="N170" s="2">
        <v>2.4083425888112719</v>
      </c>
      <c r="O170" s="2">
        <v>-0.40834258881127194</v>
      </c>
    </row>
    <row r="171" spans="1:15" x14ac:dyDescent="0.55000000000000004">
      <c r="A171" t="s">
        <v>7</v>
      </c>
      <c r="B171" t="s">
        <v>22</v>
      </c>
      <c r="C171" t="s">
        <v>21</v>
      </c>
      <c r="D171" t="s">
        <v>10</v>
      </c>
      <c r="E171" cm="1">
        <f t="array" ref="E171">_xlfn.IFS(A171="Male",0,A171="Female",1)</f>
        <v>1</v>
      </c>
      <c r="F171" cm="1">
        <f t="array" ref="F171">_xlfn.IFS(B171="No",1, B171="Yes",0)</f>
        <v>0</v>
      </c>
      <c r="G171" cm="1">
        <f t="array" ref="G171">_xlfn.IFS(C171="Thur",1,C171="Fri",2,C171="Sat",3,C171="Sun",4)</f>
        <v>3</v>
      </c>
      <c r="H171" cm="1">
        <f t="array" ref="H171">_xlfn.IFS(D171="Lunch",0,D171="Dinner",1)</f>
        <v>1</v>
      </c>
      <c r="I171">
        <v>2</v>
      </c>
      <c r="J171">
        <v>10.63</v>
      </c>
      <c r="K171">
        <v>2</v>
      </c>
      <c r="M171" s="2">
        <v>139</v>
      </c>
      <c r="N171" s="2">
        <v>2.4725359486281175</v>
      </c>
      <c r="O171" s="2">
        <v>-0.47253594862811754</v>
      </c>
    </row>
    <row r="172" spans="1:15" x14ac:dyDescent="0.55000000000000004">
      <c r="A172" t="s">
        <v>11</v>
      </c>
      <c r="B172" t="s">
        <v>22</v>
      </c>
      <c r="C172" t="s">
        <v>21</v>
      </c>
      <c r="D172" t="s">
        <v>10</v>
      </c>
      <c r="E172" cm="1">
        <f t="array" ref="E172">_xlfn.IFS(A172="Male",0,A172="Female",1)</f>
        <v>0</v>
      </c>
      <c r="F172" cm="1">
        <f t="array" ref="F172">_xlfn.IFS(B172="No",1, B172="Yes",0)</f>
        <v>0</v>
      </c>
      <c r="G172" cm="1">
        <f t="array" ref="G172">_xlfn.IFS(C172="Thur",1,C172="Fri",2,C172="Sat",3,C172="Sun",4)</f>
        <v>3</v>
      </c>
      <c r="H172" cm="1">
        <f t="array" ref="H172">_xlfn.IFS(D172="Lunch",0,D172="Dinner",1)</f>
        <v>1</v>
      </c>
      <c r="I172">
        <v>3</v>
      </c>
      <c r="J172">
        <v>50.81</v>
      </c>
      <c r="K172">
        <v>10</v>
      </c>
      <c r="M172" s="2">
        <v>140</v>
      </c>
      <c r="N172" s="2">
        <v>2.3149607519363946</v>
      </c>
      <c r="O172" s="2">
        <v>0.43503924806360539</v>
      </c>
    </row>
    <row r="173" spans="1:15" x14ac:dyDescent="0.55000000000000004">
      <c r="A173" t="s">
        <v>11</v>
      </c>
      <c r="B173" t="s">
        <v>22</v>
      </c>
      <c r="C173" t="s">
        <v>21</v>
      </c>
      <c r="D173" t="s">
        <v>10</v>
      </c>
      <c r="E173" cm="1">
        <f t="array" ref="E173">_xlfn.IFS(A173="Male",0,A173="Female",1)</f>
        <v>0</v>
      </c>
      <c r="F173" cm="1">
        <f t="array" ref="F173">_xlfn.IFS(B173="No",1, B173="Yes",0)</f>
        <v>0</v>
      </c>
      <c r="G173" cm="1">
        <f t="array" ref="G173">_xlfn.IFS(C173="Thur",1,C173="Fri",2,C173="Sat",3,C173="Sun",4)</f>
        <v>3</v>
      </c>
      <c r="H173" cm="1">
        <f t="array" ref="H173">_xlfn.IFS(D173="Lunch",0,D173="Dinner",1)</f>
        <v>1</v>
      </c>
      <c r="I173">
        <v>2</v>
      </c>
      <c r="J173">
        <v>15.81</v>
      </c>
      <c r="K173">
        <v>3.16</v>
      </c>
      <c r="M173" s="2">
        <v>141</v>
      </c>
      <c r="N173" s="2">
        <v>2.721501880149245</v>
      </c>
      <c r="O173" s="2">
        <v>0.77849811985075501</v>
      </c>
    </row>
    <row r="174" spans="1:15" x14ac:dyDescent="0.55000000000000004">
      <c r="A174" t="s">
        <v>11</v>
      </c>
      <c r="B174" t="s">
        <v>22</v>
      </c>
      <c r="C174" t="s">
        <v>9</v>
      </c>
      <c r="D174" t="s">
        <v>10</v>
      </c>
      <c r="E174" cm="1">
        <f t="array" ref="E174">_xlfn.IFS(A174="Male",0,A174="Female",1)</f>
        <v>0</v>
      </c>
      <c r="F174" cm="1">
        <f t="array" ref="F174">_xlfn.IFS(B174="No",1, B174="Yes",0)</f>
        <v>0</v>
      </c>
      <c r="G174" cm="1">
        <f t="array" ref="G174">_xlfn.IFS(C174="Thur",1,C174="Fri",2,C174="Sat",3,C174="Sun",4)</f>
        <v>4</v>
      </c>
      <c r="H174" cm="1">
        <f t="array" ref="H174">_xlfn.IFS(D174="Lunch",0,D174="Dinner",1)</f>
        <v>1</v>
      </c>
      <c r="I174">
        <v>2</v>
      </c>
      <c r="J174">
        <v>7.25</v>
      </c>
      <c r="K174">
        <v>5.15</v>
      </c>
      <c r="M174" s="2">
        <v>142</v>
      </c>
      <c r="N174" s="2">
        <v>4.9736266149558013</v>
      </c>
      <c r="O174" s="2">
        <v>1.7263733850441989</v>
      </c>
    </row>
    <row r="175" spans="1:15" x14ac:dyDescent="0.55000000000000004">
      <c r="A175" t="s">
        <v>11</v>
      </c>
      <c r="B175" t="s">
        <v>22</v>
      </c>
      <c r="C175" t="s">
        <v>9</v>
      </c>
      <c r="D175" t="s">
        <v>10</v>
      </c>
      <c r="E175" cm="1">
        <f t="array" ref="E175">_xlfn.IFS(A175="Male",0,A175="Female",1)</f>
        <v>0</v>
      </c>
      <c r="F175" cm="1">
        <f t="array" ref="F175">_xlfn.IFS(B175="No",1, B175="Yes",0)</f>
        <v>0</v>
      </c>
      <c r="G175" cm="1">
        <f t="array" ref="G175">_xlfn.IFS(C175="Thur",1,C175="Fri",2,C175="Sat",3,C175="Sun",4)</f>
        <v>4</v>
      </c>
      <c r="H175" cm="1">
        <f t="array" ref="H175">_xlfn.IFS(D175="Lunch",0,D175="Dinner",1)</f>
        <v>1</v>
      </c>
      <c r="I175">
        <v>2</v>
      </c>
      <c r="J175">
        <v>31.85</v>
      </c>
      <c r="K175">
        <v>3.18</v>
      </c>
      <c r="M175" s="2">
        <v>143</v>
      </c>
      <c r="N175" s="2">
        <v>5.4487068516067634</v>
      </c>
      <c r="O175" s="2">
        <v>-0.44870685160676338</v>
      </c>
    </row>
    <row r="176" spans="1:15" x14ac:dyDescent="0.55000000000000004">
      <c r="A176" t="s">
        <v>11</v>
      </c>
      <c r="B176" t="s">
        <v>22</v>
      </c>
      <c r="C176" t="s">
        <v>9</v>
      </c>
      <c r="D176" t="s">
        <v>10</v>
      </c>
      <c r="E176" cm="1">
        <f t="array" ref="E176">_xlfn.IFS(A176="Male",0,A176="Female",1)</f>
        <v>0</v>
      </c>
      <c r="F176" cm="1">
        <f t="array" ref="F176">_xlfn.IFS(B176="No",1, B176="Yes",0)</f>
        <v>0</v>
      </c>
      <c r="G176" cm="1">
        <f t="array" ref="G176">_xlfn.IFS(C176="Thur",1,C176="Fri",2,C176="Sat",3,C176="Sun",4)</f>
        <v>4</v>
      </c>
      <c r="H176" cm="1">
        <f t="array" ref="H176">_xlfn.IFS(D176="Lunch",0,D176="Dinner",1)</f>
        <v>1</v>
      </c>
      <c r="I176">
        <v>2</v>
      </c>
      <c r="J176">
        <v>16.82</v>
      </c>
      <c r="K176">
        <v>4</v>
      </c>
      <c r="M176" s="2">
        <v>144</v>
      </c>
      <c r="N176" s="2">
        <v>4.3244146926695892</v>
      </c>
      <c r="O176" s="2">
        <v>0.67558530733041078</v>
      </c>
    </row>
    <row r="177" spans="1:15" x14ac:dyDescent="0.55000000000000004">
      <c r="A177" t="s">
        <v>11</v>
      </c>
      <c r="B177" t="s">
        <v>22</v>
      </c>
      <c r="C177" t="s">
        <v>9</v>
      </c>
      <c r="D177" t="s">
        <v>10</v>
      </c>
      <c r="E177" cm="1">
        <f t="array" ref="E177">_xlfn.IFS(A177="Male",0,A177="Female",1)</f>
        <v>0</v>
      </c>
      <c r="F177" cm="1">
        <f t="array" ref="F177">_xlfn.IFS(B177="No",1, B177="Yes",0)</f>
        <v>0</v>
      </c>
      <c r="G177" cm="1">
        <f t="array" ref="G177">_xlfn.IFS(C177="Thur",1,C177="Fri",2,C177="Sat",3,C177="Sun",4)</f>
        <v>4</v>
      </c>
      <c r="H177" cm="1">
        <f t="array" ref="H177">_xlfn.IFS(D177="Lunch",0,D177="Dinner",1)</f>
        <v>1</v>
      </c>
      <c r="I177">
        <v>2</v>
      </c>
      <c r="J177">
        <v>32.9</v>
      </c>
      <c r="K177">
        <v>3.11</v>
      </c>
      <c r="M177" s="2">
        <v>145</v>
      </c>
      <c r="N177" s="2">
        <v>2.6234037888867476</v>
      </c>
      <c r="O177" s="2">
        <v>-0.32340378888674781</v>
      </c>
    </row>
    <row r="178" spans="1:15" x14ac:dyDescent="0.55000000000000004">
      <c r="A178" t="s">
        <v>11</v>
      </c>
      <c r="B178" t="s">
        <v>22</v>
      </c>
      <c r="C178" t="s">
        <v>9</v>
      </c>
      <c r="D178" t="s">
        <v>10</v>
      </c>
      <c r="E178" cm="1">
        <f t="array" ref="E178">_xlfn.IFS(A178="Male",0,A178="Female",1)</f>
        <v>0</v>
      </c>
      <c r="F178" cm="1">
        <f t="array" ref="F178">_xlfn.IFS(B178="No",1, B178="Yes",0)</f>
        <v>0</v>
      </c>
      <c r="G178" cm="1">
        <f t="array" ref="G178">_xlfn.IFS(C178="Thur",1,C178="Fri",2,C178="Sat",3,C178="Sun",4)</f>
        <v>4</v>
      </c>
      <c r="H178" cm="1">
        <f t="array" ref="H178">_xlfn.IFS(D178="Lunch",0,D178="Dinner",1)</f>
        <v>1</v>
      </c>
      <c r="I178">
        <v>2</v>
      </c>
      <c r="J178">
        <v>17.89</v>
      </c>
      <c r="K178">
        <v>2</v>
      </c>
      <c r="M178" s="2">
        <v>146</v>
      </c>
      <c r="N178" s="2">
        <v>1.8612570798473433</v>
      </c>
      <c r="O178" s="2">
        <v>-0.36125707984734334</v>
      </c>
    </row>
    <row r="179" spans="1:15" x14ac:dyDescent="0.55000000000000004">
      <c r="A179" t="s">
        <v>11</v>
      </c>
      <c r="B179" t="s">
        <v>22</v>
      </c>
      <c r="C179" t="s">
        <v>9</v>
      </c>
      <c r="D179" t="s">
        <v>10</v>
      </c>
      <c r="E179" cm="1">
        <f t="array" ref="E179">_xlfn.IFS(A179="Male",0,A179="Female",1)</f>
        <v>0</v>
      </c>
      <c r="F179" cm="1">
        <f t="array" ref="F179">_xlfn.IFS(B179="No",1, B179="Yes",0)</f>
        <v>0</v>
      </c>
      <c r="G179" cm="1">
        <f t="array" ref="G179">_xlfn.IFS(C179="Thur",1,C179="Fri",2,C179="Sat",3,C179="Sun",4)</f>
        <v>4</v>
      </c>
      <c r="H179" cm="1">
        <f t="array" ref="H179">_xlfn.IFS(D179="Lunch",0,D179="Dinner",1)</f>
        <v>1</v>
      </c>
      <c r="I179">
        <v>2</v>
      </c>
      <c r="J179">
        <v>14.48</v>
      </c>
      <c r="K179">
        <v>2</v>
      </c>
      <c r="M179" s="2">
        <v>147</v>
      </c>
      <c r="N179" s="2">
        <v>3.0066818507826394</v>
      </c>
      <c r="O179" s="2">
        <v>-1.6466818507826393</v>
      </c>
    </row>
    <row r="180" spans="1:15" x14ac:dyDescent="0.55000000000000004">
      <c r="A180" t="s">
        <v>7</v>
      </c>
      <c r="B180" t="s">
        <v>22</v>
      </c>
      <c r="C180" t="s">
        <v>9</v>
      </c>
      <c r="D180" t="s">
        <v>10</v>
      </c>
      <c r="E180" cm="1">
        <f t="array" ref="E180">_xlfn.IFS(A180="Male",0,A180="Female",1)</f>
        <v>1</v>
      </c>
      <c r="F180" cm="1">
        <f t="array" ref="F180">_xlfn.IFS(B180="No",1, B180="Yes",0)</f>
        <v>0</v>
      </c>
      <c r="G180" cm="1">
        <f t="array" ref="G180">_xlfn.IFS(C180="Thur",1,C180="Fri",2,C180="Sat",3,C180="Sun",4)</f>
        <v>4</v>
      </c>
      <c r="H180" cm="1">
        <f t="array" ref="H180">_xlfn.IFS(D180="Lunch",0,D180="Dinner",1)</f>
        <v>1</v>
      </c>
      <c r="I180">
        <v>2</v>
      </c>
      <c r="J180">
        <v>9.6</v>
      </c>
      <c r="K180">
        <v>4</v>
      </c>
      <c r="M180" s="2">
        <v>148</v>
      </c>
      <c r="N180" s="2">
        <v>2.1932813887357963</v>
      </c>
      <c r="O180" s="2">
        <v>-0.56328138873579636</v>
      </c>
    </row>
    <row r="181" spans="1:15" x14ac:dyDescent="0.55000000000000004">
      <c r="A181" t="s">
        <v>11</v>
      </c>
      <c r="B181" t="s">
        <v>22</v>
      </c>
      <c r="C181" t="s">
        <v>9</v>
      </c>
      <c r="D181" t="s">
        <v>10</v>
      </c>
      <c r="E181" cm="1">
        <f t="array" ref="E181">_xlfn.IFS(A181="Male",0,A181="Female",1)</f>
        <v>0</v>
      </c>
      <c r="F181" cm="1">
        <f t="array" ref="F181">_xlfn.IFS(B181="No",1, B181="Yes",0)</f>
        <v>0</v>
      </c>
      <c r="G181" cm="1">
        <f t="array" ref="G181">_xlfn.IFS(C181="Thur",1,C181="Fri",2,C181="Sat",3,C181="Sun",4)</f>
        <v>4</v>
      </c>
      <c r="H181" cm="1">
        <f t="array" ref="H181">_xlfn.IFS(D181="Lunch",0,D181="Dinner",1)</f>
        <v>1</v>
      </c>
      <c r="I181">
        <v>2</v>
      </c>
      <c r="J181">
        <v>34.630000000000003</v>
      </c>
      <c r="K181">
        <v>3.55</v>
      </c>
      <c r="M181" s="2">
        <v>149</v>
      </c>
      <c r="N181" s="2">
        <v>1.9614969914145797</v>
      </c>
      <c r="O181" s="2">
        <v>-0.23149699141457969</v>
      </c>
    </row>
    <row r="182" spans="1:15" x14ac:dyDescent="0.55000000000000004">
      <c r="A182" t="s">
        <v>11</v>
      </c>
      <c r="B182" t="s">
        <v>22</v>
      </c>
      <c r="C182" t="s">
        <v>9</v>
      </c>
      <c r="D182" t="s">
        <v>10</v>
      </c>
      <c r="E182" cm="1">
        <f t="array" ref="E182">_xlfn.IFS(A182="Male",0,A182="Female",1)</f>
        <v>0</v>
      </c>
      <c r="F182" cm="1">
        <f t="array" ref="F182">_xlfn.IFS(B182="No",1, B182="Yes",0)</f>
        <v>0</v>
      </c>
      <c r="G182" cm="1">
        <f t="array" ref="G182">_xlfn.IFS(C182="Thur",1,C182="Fri",2,C182="Sat",3,C182="Sun",4)</f>
        <v>4</v>
      </c>
      <c r="H182" cm="1">
        <f t="array" ref="H182">_xlfn.IFS(D182="Lunch",0,D182="Dinner",1)</f>
        <v>1</v>
      </c>
      <c r="I182">
        <v>4</v>
      </c>
      <c r="J182">
        <v>34.65</v>
      </c>
      <c r="K182">
        <v>3.68</v>
      </c>
      <c r="M182" s="2">
        <v>150</v>
      </c>
      <c r="N182" s="2">
        <v>1.7473790422166282</v>
      </c>
      <c r="O182" s="2">
        <v>0.25262095778337179</v>
      </c>
    </row>
    <row r="183" spans="1:15" x14ac:dyDescent="0.55000000000000004">
      <c r="A183" t="s">
        <v>11</v>
      </c>
      <c r="B183" t="s">
        <v>22</v>
      </c>
      <c r="C183" t="s">
        <v>9</v>
      </c>
      <c r="D183" t="s">
        <v>10</v>
      </c>
      <c r="E183" cm="1">
        <f t="array" ref="E183">_xlfn.IFS(A183="Male",0,A183="Female",1)</f>
        <v>0</v>
      </c>
      <c r="F183" cm="1">
        <f t="array" ref="F183">_xlfn.IFS(B183="No",1, B183="Yes",0)</f>
        <v>0</v>
      </c>
      <c r="G183" cm="1">
        <f t="array" ref="G183">_xlfn.IFS(C183="Thur",1,C183="Fri",2,C183="Sat",3,C183="Sun",4)</f>
        <v>4</v>
      </c>
      <c r="H183" cm="1">
        <f t="array" ref="H183">_xlfn.IFS(D183="Lunch",0,D183="Dinner",1)</f>
        <v>1</v>
      </c>
      <c r="I183">
        <v>2</v>
      </c>
      <c r="J183">
        <v>23.33</v>
      </c>
      <c r="K183">
        <v>5.65</v>
      </c>
      <c r="M183" s="2">
        <v>151</v>
      </c>
      <c r="N183" s="2">
        <v>2.4118933102468492</v>
      </c>
      <c r="O183" s="2">
        <v>8.8106689753150835E-2</v>
      </c>
    </row>
    <row r="184" spans="1:15" x14ac:dyDescent="0.55000000000000004">
      <c r="A184" t="s">
        <v>11</v>
      </c>
      <c r="B184" t="s">
        <v>22</v>
      </c>
      <c r="C184" t="s">
        <v>9</v>
      </c>
      <c r="D184" t="s">
        <v>10</v>
      </c>
      <c r="E184" cm="1">
        <f t="array" ref="E184">_xlfn.IFS(A184="Male",0,A184="Female",1)</f>
        <v>0</v>
      </c>
      <c r="F184" cm="1">
        <f t="array" ref="F184">_xlfn.IFS(B184="No",1, B184="Yes",0)</f>
        <v>0</v>
      </c>
      <c r="G184" cm="1">
        <f t="array" ref="G184">_xlfn.IFS(C184="Thur",1,C184="Fri",2,C184="Sat",3,C184="Sun",4)</f>
        <v>4</v>
      </c>
      <c r="H184" cm="1">
        <f t="array" ref="H184">_xlfn.IFS(D184="Lunch",0,D184="Dinner",1)</f>
        <v>1</v>
      </c>
      <c r="I184">
        <v>3</v>
      </c>
      <c r="J184">
        <v>45.35</v>
      </c>
      <c r="K184">
        <v>3.5</v>
      </c>
      <c r="M184" s="2">
        <v>152</v>
      </c>
      <c r="N184" s="2">
        <v>2.3232277277595919</v>
      </c>
      <c r="O184" s="2">
        <v>-0.32322772775959185</v>
      </c>
    </row>
    <row r="185" spans="1:15" x14ac:dyDescent="0.55000000000000004">
      <c r="A185" t="s">
        <v>11</v>
      </c>
      <c r="B185" t="s">
        <v>22</v>
      </c>
      <c r="C185" t="s">
        <v>9</v>
      </c>
      <c r="D185" t="s">
        <v>10</v>
      </c>
      <c r="E185" cm="1">
        <f t="array" ref="E185">_xlfn.IFS(A185="Male",0,A185="Female",1)</f>
        <v>0</v>
      </c>
      <c r="F185" cm="1">
        <f t="array" ref="F185">_xlfn.IFS(B185="No",1, B185="Yes",0)</f>
        <v>0</v>
      </c>
      <c r="G185" cm="1">
        <f t="array" ref="G185">_xlfn.IFS(C185="Thur",1,C185="Fri",2,C185="Sat",3,C185="Sun",4)</f>
        <v>4</v>
      </c>
      <c r="H185" cm="1">
        <f t="array" ref="H185">_xlfn.IFS(D185="Lunch",0,D185="Dinner",1)</f>
        <v>1</v>
      </c>
      <c r="I185">
        <v>4</v>
      </c>
      <c r="J185">
        <v>23.17</v>
      </c>
      <c r="K185">
        <v>6.5</v>
      </c>
      <c r="M185" s="2">
        <v>153</v>
      </c>
      <c r="N185" s="2">
        <v>2.8876099581400947</v>
      </c>
      <c r="O185" s="2">
        <v>-0.14760995814009448</v>
      </c>
    </row>
    <row r="186" spans="1:15" x14ac:dyDescent="0.55000000000000004">
      <c r="A186" t="s">
        <v>11</v>
      </c>
      <c r="B186" t="s">
        <v>22</v>
      </c>
      <c r="C186" t="s">
        <v>9</v>
      </c>
      <c r="D186" t="s">
        <v>10</v>
      </c>
      <c r="E186" cm="1">
        <f t="array" ref="E186">_xlfn.IFS(A186="Male",0,A186="Female",1)</f>
        <v>0</v>
      </c>
      <c r="F186" cm="1">
        <f t="array" ref="F186">_xlfn.IFS(B186="No",1, B186="Yes",0)</f>
        <v>0</v>
      </c>
      <c r="G186" cm="1">
        <f t="array" ref="G186">_xlfn.IFS(C186="Thur",1,C186="Fri",2,C186="Sat",3,C186="Sun",4)</f>
        <v>4</v>
      </c>
      <c r="H186" cm="1">
        <f t="array" ref="H186">_xlfn.IFS(D186="Lunch",0,D186="Dinner",1)</f>
        <v>1</v>
      </c>
      <c r="I186">
        <v>2</v>
      </c>
      <c r="J186">
        <v>40.549999999999997</v>
      </c>
      <c r="K186">
        <v>3</v>
      </c>
      <c r="M186" s="2">
        <v>154</v>
      </c>
      <c r="N186" s="2">
        <v>3.7500594658181861</v>
      </c>
      <c r="O186" s="2">
        <v>-1.7500594658181861</v>
      </c>
    </row>
    <row r="187" spans="1:15" x14ac:dyDescent="0.55000000000000004">
      <c r="A187" t="s">
        <v>11</v>
      </c>
      <c r="B187" t="s">
        <v>8</v>
      </c>
      <c r="C187" t="s">
        <v>9</v>
      </c>
      <c r="D187" t="s">
        <v>10</v>
      </c>
      <c r="E187" cm="1">
        <f t="array" ref="E187">_xlfn.IFS(A187="Male",0,A187="Female",1)</f>
        <v>0</v>
      </c>
      <c r="F187" cm="1">
        <f t="array" ref="F187">_xlfn.IFS(B187="No",1, B187="Yes",0)</f>
        <v>1</v>
      </c>
      <c r="G187" cm="1">
        <f t="array" ref="G187">_xlfn.IFS(C187="Thur",1,C187="Fri",2,C187="Sat",3,C187="Sun",4)</f>
        <v>4</v>
      </c>
      <c r="H187" cm="1">
        <f t="array" ref="H187">_xlfn.IFS(D187="Lunch",0,D187="Dinner",1)</f>
        <v>1</v>
      </c>
      <c r="I187">
        <v>5</v>
      </c>
      <c r="J187">
        <v>20.69</v>
      </c>
      <c r="K187">
        <v>5</v>
      </c>
      <c r="M187" s="2">
        <v>155</v>
      </c>
      <c r="N187" s="2">
        <v>3.2991855463617066</v>
      </c>
      <c r="O187" s="2">
        <v>-1.2991855463617066</v>
      </c>
    </row>
    <row r="188" spans="1:15" x14ac:dyDescent="0.55000000000000004">
      <c r="A188" t="s">
        <v>7</v>
      </c>
      <c r="B188" t="s">
        <v>22</v>
      </c>
      <c r="C188" t="s">
        <v>9</v>
      </c>
      <c r="D188" t="s">
        <v>10</v>
      </c>
      <c r="E188" cm="1">
        <f t="array" ref="E188">_xlfn.IFS(A188="Male",0,A188="Female",1)</f>
        <v>1</v>
      </c>
      <c r="F188" cm="1">
        <f t="array" ref="F188">_xlfn.IFS(B188="No",1, B188="Yes",0)</f>
        <v>0</v>
      </c>
      <c r="G188" cm="1">
        <f t="array" ref="G188">_xlfn.IFS(C188="Thur",1,C188="Fri",2,C188="Sat",3,C188="Sun",4)</f>
        <v>4</v>
      </c>
      <c r="H188" cm="1">
        <f t="array" ref="H188">_xlfn.IFS(D188="Lunch",0,D188="Dinner",1)</f>
        <v>1</v>
      </c>
      <c r="I188">
        <v>3</v>
      </c>
      <c r="J188">
        <v>20.9</v>
      </c>
      <c r="K188">
        <v>3.5</v>
      </c>
      <c r="M188" s="2">
        <v>156</v>
      </c>
      <c r="N188" s="2">
        <v>4.4594470127876953</v>
      </c>
      <c r="O188" s="2">
        <v>0.68055298721230439</v>
      </c>
    </row>
    <row r="189" spans="1:15" x14ac:dyDescent="0.55000000000000004">
      <c r="A189" t="s">
        <v>11</v>
      </c>
      <c r="B189" t="s">
        <v>22</v>
      </c>
      <c r="C189" t="s">
        <v>9</v>
      </c>
      <c r="D189" t="s">
        <v>10</v>
      </c>
      <c r="E189" cm="1">
        <f t="array" ref="E189">_xlfn.IFS(A189="Male",0,A189="Female",1)</f>
        <v>0</v>
      </c>
      <c r="F189" cm="1">
        <f t="array" ref="F189">_xlfn.IFS(B189="No",1, B189="Yes",0)</f>
        <v>0</v>
      </c>
      <c r="G189" cm="1">
        <f t="array" ref="G189">_xlfn.IFS(C189="Thur",1,C189="Fri",2,C189="Sat",3,C189="Sun",4)</f>
        <v>4</v>
      </c>
      <c r="H189" cm="1">
        <f t="array" ref="H189">_xlfn.IFS(D189="Lunch",0,D189="Dinner",1)</f>
        <v>1</v>
      </c>
      <c r="I189">
        <v>5</v>
      </c>
      <c r="J189">
        <v>30.46</v>
      </c>
      <c r="K189">
        <v>2</v>
      </c>
      <c r="M189" s="2">
        <v>157</v>
      </c>
      <c r="N189" s="2">
        <v>6.3276572744560777</v>
      </c>
      <c r="O189" s="2">
        <v>-1.3276572744560777</v>
      </c>
    </row>
    <row r="190" spans="1:15" x14ac:dyDescent="0.55000000000000004">
      <c r="A190" t="s">
        <v>7</v>
      </c>
      <c r="B190" t="s">
        <v>22</v>
      </c>
      <c r="C190" t="s">
        <v>9</v>
      </c>
      <c r="D190" t="s">
        <v>10</v>
      </c>
      <c r="E190" cm="1">
        <f t="array" ref="E190">_xlfn.IFS(A190="Male",0,A190="Female",1)</f>
        <v>1</v>
      </c>
      <c r="F190" cm="1">
        <f t="array" ref="F190">_xlfn.IFS(B190="No",1, B190="Yes",0)</f>
        <v>0</v>
      </c>
      <c r="G190" cm="1">
        <f t="array" ref="G190">_xlfn.IFS(C190="Thur",1,C190="Fri",2,C190="Sat",3,C190="Sun",4)</f>
        <v>4</v>
      </c>
      <c r="H190" cm="1">
        <f t="array" ref="H190">_xlfn.IFS(D190="Lunch",0,D190="Dinner",1)</f>
        <v>1</v>
      </c>
      <c r="I190">
        <v>3</v>
      </c>
      <c r="J190">
        <v>18.149999999999999</v>
      </c>
      <c r="K190">
        <v>3.5</v>
      </c>
      <c r="M190" s="2">
        <v>158</v>
      </c>
      <c r="N190" s="2">
        <v>3.8271507192254646</v>
      </c>
      <c r="O190" s="2">
        <v>-7.715071922546457E-2</v>
      </c>
    </row>
    <row r="191" spans="1:15" x14ac:dyDescent="0.55000000000000004">
      <c r="A191" t="s">
        <v>11</v>
      </c>
      <c r="B191" t="s">
        <v>22</v>
      </c>
      <c r="C191" t="s">
        <v>9</v>
      </c>
      <c r="D191" t="s">
        <v>10</v>
      </c>
      <c r="E191" cm="1">
        <f t="array" ref="E191">_xlfn.IFS(A191="Male",0,A191="Female",1)</f>
        <v>0</v>
      </c>
      <c r="F191" cm="1">
        <f t="array" ref="F191">_xlfn.IFS(B191="No",1, B191="Yes",0)</f>
        <v>0</v>
      </c>
      <c r="G191" cm="1">
        <f t="array" ref="G191">_xlfn.IFS(C191="Thur",1,C191="Fri",2,C191="Sat",3,C191="Sun",4)</f>
        <v>4</v>
      </c>
      <c r="H191" cm="1">
        <f t="array" ref="H191">_xlfn.IFS(D191="Lunch",0,D191="Dinner",1)</f>
        <v>1</v>
      </c>
      <c r="I191">
        <v>3</v>
      </c>
      <c r="J191">
        <v>23.1</v>
      </c>
      <c r="K191">
        <v>4</v>
      </c>
      <c r="M191" s="2">
        <v>159</v>
      </c>
      <c r="N191" s="2">
        <v>2.3823972144939143</v>
      </c>
      <c r="O191" s="2">
        <v>0.22760278550608559</v>
      </c>
    </row>
    <row r="192" spans="1:15" x14ac:dyDescent="0.55000000000000004">
      <c r="A192" t="s">
        <v>11</v>
      </c>
      <c r="B192" t="s">
        <v>22</v>
      </c>
      <c r="C192" t="s">
        <v>9</v>
      </c>
      <c r="D192" t="s">
        <v>10</v>
      </c>
      <c r="E192" cm="1">
        <f t="array" ref="E192">_xlfn.IFS(A192="Male",0,A192="Female",1)</f>
        <v>0</v>
      </c>
      <c r="F192" cm="1">
        <f t="array" ref="F192">_xlfn.IFS(B192="No",1, B192="Yes",0)</f>
        <v>0</v>
      </c>
      <c r="G192" cm="1">
        <f t="array" ref="G192">_xlfn.IFS(C192="Thur",1,C192="Fri",2,C192="Sat",3,C192="Sun",4)</f>
        <v>4</v>
      </c>
      <c r="H192" cm="1">
        <f t="array" ref="H192">_xlfn.IFS(D192="Lunch",0,D192="Dinner",1)</f>
        <v>1</v>
      </c>
      <c r="I192">
        <v>2</v>
      </c>
      <c r="J192">
        <v>15.69</v>
      </c>
      <c r="K192">
        <v>1.5</v>
      </c>
      <c r="M192" s="2">
        <v>160</v>
      </c>
      <c r="N192" s="2">
        <v>2.9897992585338296</v>
      </c>
      <c r="O192" s="2">
        <v>-0.98979925853382955</v>
      </c>
    </row>
    <row r="193" spans="1:15" x14ac:dyDescent="0.55000000000000004">
      <c r="A193" t="s">
        <v>7</v>
      </c>
      <c r="B193" t="s">
        <v>22</v>
      </c>
      <c r="C193" t="s">
        <v>23</v>
      </c>
      <c r="D193" t="s">
        <v>24</v>
      </c>
      <c r="E193" cm="1">
        <f t="array" ref="E193">_xlfn.IFS(A193="Male",0,A193="Female",1)</f>
        <v>1</v>
      </c>
      <c r="F193" cm="1">
        <f t="array" ref="F193">_xlfn.IFS(B193="No",1, B193="Yes",0)</f>
        <v>0</v>
      </c>
      <c r="G193" cm="1">
        <f t="array" ref="G193">_xlfn.IFS(C193="Thur",1,C193="Fri",2,C193="Sat",3,C193="Sun",4)</f>
        <v>1</v>
      </c>
      <c r="H193" cm="1">
        <f t="array" ref="H193">_xlfn.IFS(D193="Lunch",0,D193="Dinner",1)</f>
        <v>0</v>
      </c>
      <c r="I193">
        <v>2</v>
      </c>
      <c r="J193">
        <v>19.809999999999999</v>
      </c>
      <c r="K193">
        <v>4.1900000000000004</v>
      </c>
      <c r="M193" s="2">
        <v>161</v>
      </c>
      <c r="N193" s="2">
        <v>3.4623679481733607</v>
      </c>
      <c r="O193" s="2">
        <v>3.7632051826639312E-2</v>
      </c>
    </row>
    <row r="194" spans="1:15" x14ac:dyDescent="0.55000000000000004">
      <c r="A194" t="s">
        <v>11</v>
      </c>
      <c r="B194" t="s">
        <v>22</v>
      </c>
      <c r="C194" t="s">
        <v>23</v>
      </c>
      <c r="D194" t="s">
        <v>24</v>
      </c>
      <c r="E194" cm="1">
        <f t="array" ref="E194">_xlfn.IFS(A194="Male",0,A194="Female",1)</f>
        <v>0</v>
      </c>
      <c r="F194" cm="1">
        <f t="array" ref="F194">_xlfn.IFS(B194="No",1, B194="Yes",0)</f>
        <v>0</v>
      </c>
      <c r="G194" cm="1">
        <f t="array" ref="G194">_xlfn.IFS(C194="Thur",1,C194="Fri",2,C194="Sat",3,C194="Sun",4)</f>
        <v>1</v>
      </c>
      <c r="H194" cm="1">
        <f t="array" ref="H194">_xlfn.IFS(D194="Lunch",0,D194="Dinner",1)</f>
        <v>0</v>
      </c>
      <c r="I194">
        <v>2</v>
      </c>
      <c r="J194">
        <v>28.44</v>
      </c>
      <c r="K194">
        <v>2.56</v>
      </c>
      <c r="M194" s="2">
        <v>162</v>
      </c>
      <c r="N194" s="2">
        <v>2.2788949365159628</v>
      </c>
      <c r="O194" s="2">
        <v>0.22110506348403725</v>
      </c>
    </row>
    <row r="195" spans="1:15" x14ac:dyDescent="0.55000000000000004">
      <c r="A195" t="s">
        <v>11</v>
      </c>
      <c r="B195" t="s">
        <v>22</v>
      </c>
      <c r="C195" t="s">
        <v>23</v>
      </c>
      <c r="D195" t="s">
        <v>24</v>
      </c>
      <c r="E195" cm="1">
        <f t="array" ref="E195">_xlfn.IFS(A195="Male",0,A195="Female",1)</f>
        <v>0</v>
      </c>
      <c r="F195" cm="1">
        <f t="array" ref="F195">_xlfn.IFS(B195="No",1, B195="Yes",0)</f>
        <v>0</v>
      </c>
      <c r="G195" cm="1">
        <f t="array" ref="G195">_xlfn.IFS(C195="Thur",1,C195="Fri",2,C195="Sat",3,C195="Sun",4)</f>
        <v>1</v>
      </c>
      <c r="H195" cm="1">
        <f t="array" ref="H195">_xlfn.IFS(D195="Lunch",0,D195="Dinner",1)</f>
        <v>0</v>
      </c>
      <c r="I195">
        <v>2</v>
      </c>
      <c r="J195">
        <v>15.48</v>
      </c>
      <c r="K195">
        <v>2.02</v>
      </c>
      <c r="M195" s="2">
        <v>163</v>
      </c>
      <c r="N195" s="2">
        <v>2.8232135799187708</v>
      </c>
      <c r="O195" s="2">
        <v>-0.82321357991877075</v>
      </c>
    </row>
    <row r="196" spans="1:15" x14ac:dyDescent="0.55000000000000004">
      <c r="A196" t="s">
        <v>11</v>
      </c>
      <c r="B196" t="s">
        <v>22</v>
      </c>
      <c r="C196" t="s">
        <v>23</v>
      </c>
      <c r="D196" t="s">
        <v>24</v>
      </c>
      <c r="E196" cm="1">
        <f t="array" ref="E196">_xlfn.IFS(A196="Male",0,A196="Female",1)</f>
        <v>0</v>
      </c>
      <c r="F196" cm="1">
        <f t="array" ref="F196">_xlfn.IFS(B196="No",1, B196="Yes",0)</f>
        <v>0</v>
      </c>
      <c r="G196" cm="1">
        <f t="array" ref="G196">_xlfn.IFS(C196="Thur",1,C196="Fri",2,C196="Sat",3,C196="Sun",4)</f>
        <v>1</v>
      </c>
      <c r="H196" cm="1">
        <f t="array" ref="H196">_xlfn.IFS(D196="Lunch",0,D196="Dinner",1)</f>
        <v>0</v>
      </c>
      <c r="I196">
        <v>2</v>
      </c>
      <c r="J196">
        <v>16.579999999999998</v>
      </c>
      <c r="K196">
        <v>4</v>
      </c>
      <c r="M196" s="2">
        <v>164</v>
      </c>
      <c r="N196" s="2">
        <v>2.3873687874312246</v>
      </c>
      <c r="O196" s="2">
        <v>-0.3873687874312246</v>
      </c>
    </row>
    <row r="197" spans="1:15" x14ac:dyDescent="0.55000000000000004">
      <c r="A197" t="s">
        <v>11</v>
      </c>
      <c r="B197" t="s">
        <v>8</v>
      </c>
      <c r="C197" t="s">
        <v>23</v>
      </c>
      <c r="D197" t="s">
        <v>24</v>
      </c>
      <c r="E197" cm="1">
        <f t="array" ref="E197">_xlfn.IFS(A197="Male",0,A197="Female",1)</f>
        <v>0</v>
      </c>
      <c r="F197" cm="1">
        <f t="array" ref="F197">_xlfn.IFS(B197="No",1, B197="Yes",0)</f>
        <v>1</v>
      </c>
      <c r="G197" cm="1">
        <f t="array" ref="G197">_xlfn.IFS(C197="Thur",1,C197="Fri",2,C197="Sat",3,C197="Sun",4)</f>
        <v>1</v>
      </c>
      <c r="H197" cm="1">
        <f t="array" ref="H197">_xlfn.IFS(D197="Lunch",0,D197="Dinner",1)</f>
        <v>0</v>
      </c>
      <c r="I197">
        <v>2</v>
      </c>
      <c r="J197">
        <v>7.56</v>
      </c>
      <c r="K197">
        <v>1.44</v>
      </c>
      <c r="M197" s="2">
        <v>165</v>
      </c>
      <c r="N197" s="2">
        <v>2.6953534874274094</v>
      </c>
      <c r="O197" s="2">
        <v>0.30464651257259057</v>
      </c>
    </row>
    <row r="198" spans="1:15" x14ac:dyDescent="0.55000000000000004">
      <c r="A198" t="s">
        <v>11</v>
      </c>
      <c r="B198" t="s">
        <v>22</v>
      </c>
      <c r="C198" t="s">
        <v>23</v>
      </c>
      <c r="D198" t="s">
        <v>24</v>
      </c>
      <c r="E198" cm="1">
        <f t="array" ref="E198">_xlfn.IFS(A198="Male",0,A198="Female",1)</f>
        <v>0</v>
      </c>
      <c r="F198" cm="1">
        <f t="array" ref="F198">_xlfn.IFS(B198="No",1, B198="Yes",0)</f>
        <v>0</v>
      </c>
      <c r="G198" cm="1">
        <f t="array" ref="G198">_xlfn.IFS(C198="Thur",1,C198="Fri",2,C198="Sat",3,C198="Sun",4)</f>
        <v>1</v>
      </c>
      <c r="H198" cm="1">
        <f t="array" ref="H198">_xlfn.IFS(D198="Lunch",0,D198="Dinner",1)</f>
        <v>0</v>
      </c>
      <c r="I198">
        <v>2</v>
      </c>
      <c r="J198">
        <v>10.34</v>
      </c>
      <c r="K198">
        <v>2</v>
      </c>
      <c r="M198" s="2">
        <v>166</v>
      </c>
      <c r="N198" s="2">
        <v>3.5724100952225291</v>
      </c>
      <c r="O198" s="2">
        <v>-9.2410095222529076E-2</v>
      </c>
    </row>
    <row r="199" spans="1:15" x14ac:dyDescent="0.55000000000000004">
      <c r="A199" t="s">
        <v>7</v>
      </c>
      <c r="B199" t="s">
        <v>22</v>
      </c>
      <c r="C199" t="s">
        <v>23</v>
      </c>
      <c r="D199" t="s">
        <v>24</v>
      </c>
      <c r="E199" cm="1">
        <f t="array" ref="E199">_xlfn.IFS(A199="Male",0,A199="Female",1)</f>
        <v>1</v>
      </c>
      <c r="F199" cm="1">
        <f t="array" ref="F199">_xlfn.IFS(B199="No",1, B199="Yes",0)</f>
        <v>0</v>
      </c>
      <c r="G199" cm="1">
        <f t="array" ref="G199">_xlfn.IFS(C199="Thur",1,C199="Fri",2,C199="Sat",3,C199="Sun",4)</f>
        <v>1</v>
      </c>
      <c r="H199" cm="1">
        <f t="array" ref="H199">_xlfn.IFS(D199="Lunch",0,D199="Dinner",1)</f>
        <v>0</v>
      </c>
      <c r="I199">
        <v>4</v>
      </c>
      <c r="J199">
        <v>43.11</v>
      </c>
      <c r="K199">
        <v>5</v>
      </c>
      <c r="M199" s="2">
        <v>167</v>
      </c>
      <c r="N199" s="2">
        <v>3.0429281473104153</v>
      </c>
      <c r="O199" s="2">
        <v>-0.80292814731041506</v>
      </c>
    </row>
    <row r="200" spans="1:15" x14ac:dyDescent="0.55000000000000004">
      <c r="A200" t="s">
        <v>7</v>
      </c>
      <c r="B200" t="s">
        <v>22</v>
      </c>
      <c r="C200" t="s">
        <v>23</v>
      </c>
      <c r="D200" t="s">
        <v>24</v>
      </c>
      <c r="E200" cm="1">
        <f t="array" ref="E200">_xlfn.IFS(A200="Male",0,A200="Female",1)</f>
        <v>1</v>
      </c>
      <c r="F200" cm="1">
        <f t="array" ref="F200">_xlfn.IFS(B200="No",1, B200="Yes",0)</f>
        <v>0</v>
      </c>
      <c r="G200" cm="1">
        <f t="array" ref="G200">_xlfn.IFS(C200="Thur",1,C200="Fri",2,C200="Sat",3,C200="Sun",4)</f>
        <v>1</v>
      </c>
      <c r="H200" cm="1">
        <f t="array" ref="H200">_xlfn.IFS(D200="Lunch",0,D200="Dinner",1)</f>
        <v>0</v>
      </c>
      <c r="I200">
        <v>2</v>
      </c>
      <c r="J200">
        <v>13</v>
      </c>
      <c r="K200">
        <v>2</v>
      </c>
      <c r="M200" s="2">
        <v>168</v>
      </c>
      <c r="N200" s="2">
        <v>4.4254270941253804</v>
      </c>
      <c r="O200" s="2">
        <v>7.4572905874619622E-2</v>
      </c>
    </row>
    <row r="201" spans="1:15" x14ac:dyDescent="0.55000000000000004">
      <c r="A201" t="s">
        <v>11</v>
      </c>
      <c r="B201" t="s">
        <v>22</v>
      </c>
      <c r="C201" t="s">
        <v>23</v>
      </c>
      <c r="D201" t="s">
        <v>24</v>
      </c>
      <c r="E201" cm="1">
        <f t="array" ref="E201">_xlfn.IFS(A201="Male",0,A201="Female",1)</f>
        <v>0</v>
      </c>
      <c r="F201" cm="1">
        <f t="array" ref="F201">_xlfn.IFS(B201="No",1, B201="Yes",0)</f>
        <v>0</v>
      </c>
      <c r="G201" cm="1">
        <f t="array" ref="G201">_xlfn.IFS(C201="Thur",1,C201="Fri",2,C201="Sat",3,C201="Sun",4)</f>
        <v>1</v>
      </c>
      <c r="H201" cm="1">
        <f t="array" ref="H201">_xlfn.IFS(D201="Lunch",0,D201="Dinner",1)</f>
        <v>0</v>
      </c>
      <c r="I201">
        <v>2</v>
      </c>
      <c r="J201">
        <v>13.51</v>
      </c>
      <c r="K201">
        <v>2</v>
      </c>
      <c r="M201" s="2">
        <v>169</v>
      </c>
      <c r="N201" s="2">
        <v>1.989884059867101</v>
      </c>
      <c r="O201" s="2">
        <v>-0.37988405986710094</v>
      </c>
    </row>
    <row r="202" spans="1:15" x14ac:dyDescent="0.55000000000000004">
      <c r="A202" t="s">
        <v>11</v>
      </c>
      <c r="B202" t="s">
        <v>22</v>
      </c>
      <c r="C202" t="s">
        <v>23</v>
      </c>
      <c r="D202" t="s">
        <v>24</v>
      </c>
      <c r="E202" cm="1">
        <f t="array" ref="E202">_xlfn.IFS(A202="Male",0,A202="Female",1)</f>
        <v>0</v>
      </c>
      <c r="F202" cm="1">
        <f t="array" ref="F202">_xlfn.IFS(B202="No",1, B202="Yes",0)</f>
        <v>0</v>
      </c>
      <c r="G202" cm="1">
        <f t="array" ref="G202">_xlfn.IFS(C202="Thur",1,C202="Fri",2,C202="Sat",3,C202="Sun",4)</f>
        <v>1</v>
      </c>
      <c r="H202" cm="1">
        <f t="array" ref="H202">_xlfn.IFS(D202="Lunch",0,D202="Dinner",1)</f>
        <v>0</v>
      </c>
      <c r="I202">
        <v>3</v>
      </c>
      <c r="J202">
        <v>18.71</v>
      </c>
      <c r="K202">
        <v>4</v>
      </c>
      <c r="M202" s="2">
        <v>170</v>
      </c>
      <c r="N202" s="2">
        <v>1.9936570633771971</v>
      </c>
      <c r="O202" s="2">
        <v>6.3429366228029416E-3</v>
      </c>
    </row>
    <row r="203" spans="1:15" x14ac:dyDescent="0.55000000000000004">
      <c r="A203" t="s">
        <v>7</v>
      </c>
      <c r="B203" t="s">
        <v>22</v>
      </c>
      <c r="C203" t="s">
        <v>23</v>
      </c>
      <c r="D203" t="s">
        <v>24</v>
      </c>
      <c r="E203" cm="1">
        <f t="array" ref="E203">_xlfn.IFS(A203="Male",0,A203="Female",1)</f>
        <v>1</v>
      </c>
      <c r="F203" cm="1">
        <f t="array" ref="F203">_xlfn.IFS(B203="No",1, B203="Yes",0)</f>
        <v>0</v>
      </c>
      <c r="G203" cm="1">
        <f t="array" ref="G203">_xlfn.IFS(C203="Thur",1,C203="Fri",2,C203="Sat",3,C203="Sun",4)</f>
        <v>1</v>
      </c>
      <c r="H203" cm="1">
        <f t="array" ref="H203">_xlfn.IFS(D203="Lunch",0,D203="Dinner",1)</f>
        <v>0</v>
      </c>
      <c r="I203">
        <v>2</v>
      </c>
      <c r="J203">
        <v>12.74</v>
      </c>
      <c r="K203">
        <v>2.0099999999999998</v>
      </c>
      <c r="M203" s="2">
        <v>171</v>
      </c>
      <c r="N203" s="2">
        <v>5.923813743313076</v>
      </c>
      <c r="O203" s="2">
        <v>4.076186256686924</v>
      </c>
    </row>
    <row r="204" spans="1:15" x14ac:dyDescent="0.55000000000000004">
      <c r="A204" t="s">
        <v>7</v>
      </c>
      <c r="B204" t="s">
        <v>22</v>
      </c>
      <c r="C204" t="s">
        <v>23</v>
      </c>
      <c r="D204" t="s">
        <v>24</v>
      </c>
      <c r="E204" cm="1">
        <f t="array" ref="E204">_xlfn.IFS(A204="Male",0,A204="Female",1)</f>
        <v>1</v>
      </c>
      <c r="F204" cm="1">
        <f t="array" ref="F204">_xlfn.IFS(B204="No",1, B204="Yes",0)</f>
        <v>0</v>
      </c>
      <c r="G204" cm="1">
        <f t="array" ref="G204">_xlfn.IFS(C204="Thur",1,C204="Fri",2,C204="Sat",3,C204="Sun",4)</f>
        <v>1</v>
      </c>
      <c r="H204" cm="1">
        <f t="array" ref="H204">_xlfn.IFS(D204="Lunch",0,D204="Dinner",1)</f>
        <v>0</v>
      </c>
      <c r="I204">
        <v>2</v>
      </c>
      <c r="J204">
        <v>13</v>
      </c>
      <c r="K204">
        <v>2</v>
      </c>
      <c r="M204" s="2">
        <v>172</v>
      </c>
      <c r="N204" s="2">
        <v>2.4476160540159388</v>
      </c>
      <c r="O204" s="2">
        <v>0.7123839459840613</v>
      </c>
    </row>
    <row r="205" spans="1:15" x14ac:dyDescent="0.55000000000000004">
      <c r="A205" t="s">
        <v>7</v>
      </c>
      <c r="B205" t="s">
        <v>22</v>
      </c>
      <c r="C205" t="s">
        <v>23</v>
      </c>
      <c r="D205" t="s">
        <v>24</v>
      </c>
      <c r="E205" cm="1">
        <f t="array" ref="E205">_xlfn.IFS(A205="Male",0,A205="Female",1)</f>
        <v>1</v>
      </c>
      <c r="F205" cm="1">
        <f t="array" ref="F205">_xlfn.IFS(B205="No",1, B205="Yes",0)</f>
        <v>0</v>
      </c>
      <c r="G205" cm="1">
        <f t="array" ref="G205">_xlfn.IFS(C205="Thur",1,C205="Fri",2,C205="Sat",3,C205="Sun",4)</f>
        <v>1</v>
      </c>
      <c r="H205" cm="1">
        <f t="array" ref="H205">_xlfn.IFS(D205="Lunch",0,D205="Dinner",1)</f>
        <v>0</v>
      </c>
      <c r="I205">
        <v>2</v>
      </c>
      <c r="J205">
        <v>16.399999999999999</v>
      </c>
      <c r="K205">
        <v>2.5</v>
      </c>
      <c r="M205" s="2">
        <v>173</v>
      </c>
      <c r="N205" s="2">
        <v>1.6929331231690719</v>
      </c>
      <c r="O205" s="2">
        <v>3.4570668768309285</v>
      </c>
    </row>
    <row r="206" spans="1:15" x14ac:dyDescent="0.55000000000000004">
      <c r="A206" t="s">
        <v>11</v>
      </c>
      <c r="B206" t="s">
        <v>22</v>
      </c>
      <c r="C206" t="s">
        <v>23</v>
      </c>
      <c r="D206" t="s">
        <v>24</v>
      </c>
      <c r="E206" cm="1">
        <f t="array" ref="E206">_xlfn.IFS(A206="Male",0,A206="Female",1)</f>
        <v>0</v>
      </c>
      <c r="F206" cm="1">
        <f t="array" ref="F206">_xlfn.IFS(B206="No",1, B206="Yes",0)</f>
        <v>0</v>
      </c>
      <c r="G206" cm="1">
        <f t="array" ref="G206">_xlfn.IFS(C206="Thur",1,C206="Fri",2,C206="Sat",3,C206="Sun",4)</f>
        <v>1</v>
      </c>
      <c r="H206" cm="1">
        <f t="array" ref="H206">_xlfn.IFS(D206="Lunch",0,D206="Dinner",1)</f>
        <v>0</v>
      </c>
      <c r="I206">
        <v>4</v>
      </c>
      <c r="J206">
        <v>20.53</v>
      </c>
      <c r="K206">
        <v>4</v>
      </c>
      <c r="M206" s="2">
        <v>174</v>
      </c>
      <c r="N206" s="2">
        <v>4.0133302818781491</v>
      </c>
      <c r="O206" s="2">
        <v>-0.83333028187814895</v>
      </c>
    </row>
    <row r="207" spans="1:15" x14ac:dyDescent="0.55000000000000004">
      <c r="A207" t="s">
        <v>7</v>
      </c>
      <c r="B207" t="s">
        <v>22</v>
      </c>
      <c r="C207" t="s">
        <v>23</v>
      </c>
      <c r="D207" t="s">
        <v>24</v>
      </c>
      <c r="E207" cm="1">
        <f t="array" ref="E207">_xlfn.IFS(A207="Male",0,A207="Female",1)</f>
        <v>1</v>
      </c>
      <c r="F207" cm="1">
        <f t="array" ref="F207">_xlfn.IFS(B207="No",1, B207="Yes",0)</f>
        <v>0</v>
      </c>
      <c r="G207" cm="1">
        <f t="array" ref="G207">_xlfn.IFS(C207="Thur",1,C207="Fri",2,C207="Sat",3,C207="Sun",4)</f>
        <v>1</v>
      </c>
      <c r="H207" cm="1">
        <f t="array" ref="H207">_xlfn.IFS(D207="Lunch",0,D207="Dinner",1)</f>
        <v>0</v>
      </c>
      <c r="I207">
        <v>3</v>
      </c>
      <c r="J207">
        <v>16.47</v>
      </c>
      <c r="K207">
        <v>3.23</v>
      </c>
      <c r="M207" s="2">
        <v>175</v>
      </c>
      <c r="N207" s="2">
        <v>2.5956242129595539</v>
      </c>
      <c r="O207" s="2">
        <v>1.4043757870404461</v>
      </c>
    </row>
    <row r="208" spans="1:15" x14ac:dyDescent="0.55000000000000004">
      <c r="A208" t="s">
        <v>11</v>
      </c>
      <c r="B208" t="s">
        <v>22</v>
      </c>
      <c r="C208" t="s">
        <v>21</v>
      </c>
      <c r="D208" t="s">
        <v>10</v>
      </c>
      <c r="E208" cm="1">
        <f t="array" ref="E208">_xlfn.IFS(A208="Male",0,A208="Female",1)</f>
        <v>0</v>
      </c>
      <c r="F208" cm="1">
        <f t="array" ref="F208">_xlfn.IFS(B208="No",1, B208="Yes",0)</f>
        <v>0</v>
      </c>
      <c r="G208" cm="1">
        <f t="array" ref="G208">_xlfn.IFS(C208="Thur",1,C208="Fri",2,C208="Sat",3,C208="Sun",4)</f>
        <v>3</v>
      </c>
      <c r="H208" cm="1">
        <f t="array" ref="H208">_xlfn.IFS(D208="Lunch",0,D208="Dinner",1)</f>
        <v>1</v>
      </c>
      <c r="I208">
        <v>3</v>
      </c>
      <c r="J208">
        <v>26.59</v>
      </c>
      <c r="K208">
        <v>3.41</v>
      </c>
      <c r="M208" s="2">
        <v>176</v>
      </c>
      <c r="N208" s="2">
        <v>4.11237162401817</v>
      </c>
      <c r="O208" s="2">
        <v>-1.0023716240181701</v>
      </c>
    </row>
    <row r="209" spans="1:15" x14ac:dyDescent="0.55000000000000004">
      <c r="A209" t="s">
        <v>11</v>
      </c>
      <c r="B209" t="s">
        <v>22</v>
      </c>
      <c r="C209" t="s">
        <v>21</v>
      </c>
      <c r="D209" t="s">
        <v>10</v>
      </c>
      <c r="E209" cm="1">
        <f t="array" ref="E209">_xlfn.IFS(A209="Male",0,A209="Female",1)</f>
        <v>0</v>
      </c>
      <c r="F209" cm="1">
        <f t="array" ref="F209">_xlfn.IFS(B209="No",1, B209="Yes",0)</f>
        <v>0</v>
      </c>
      <c r="G209" cm="1">
        <f t="array" ref="G209">_xlfn.IFS(C209="Thur",1,C209="Fri",2,C209="Sat",3,C209="Sun",4)</f>
        <v>3</v>
      </c>
      <c r="H209" cm="1">
        <f t="array" ref="H209">_xlfn.IFS(D209="Lunch",0,D209="Dinner",1)</f>
        <v>1</v>
      </c>
      <c r="I209">
        <v>4</v>
      </c>
      <c r="J209">
        <v>38.729999999999997</v>
      </c>
      <c r="K209">
        <v>3</v>
      </c>
      <c r="M209" s="2">
        <v>177</v>
      </c>
      <c r="N209" s="2">
        <v>2.6965520568546237</v>
      </c>
      <c r="O209" s="2">
        <v>-0.69655205685462374</v>
      </c>
    </row>
    <row r="210" spans="1:15" x14ac:dyDescent="0.55000000000000004">
      <c r="A210" t="s">
        <v>11</v>
      </c>
      <c r="B210" t="s">
        <v>22</v>
      </c>
      <c r="C210" t="s">
        <v>21</v>
      </c>
      <c r="D210" t="s">
        <v>10</v>
      </c>
      <c r="E210" cm="1">
        <f t="array" ref="E210">_xlfn.IFS(A210="Male",0,A210="Female",1)</f>
        <v>0</v>
      </c>
      <c r="F210" cm="1">
        <f t="array" ref="F210">_xlfn.IFS(B210="No",1, B210="Yes",0)</f>
        <v>0</v>
      </c>
      <c r="G210" cm="1">
        <f t="array" ref="G210">_xlfn.IFS(C210="Thur",1,C210="Fri",2,C210="Sat",3,C210="Sun",4)</f>
        <v>3</v>
      </c>
      <c r="H210" cm="1">
        <f t="array" ref="H210">_xlfn.IFS(D210="Lunch",0,D210="Dinner",1)</f>
        <v>1</v>
      </c>
      <c r="I210">
        <v>2</v>
      </c>
      <c r="J210">
        <v>24.27</v>
      </c>
      <c r="K210">
        <v>2.0299999999999998</v>
      </c>
      <c r="M210" s="2">
        <v>178</v>
      </c>
      <c r="N210" s="2">
        <v>2.3749035076189347</v>
      </c>
      <c r="O210" s="2">
        <v>-0.37490350761893465</v>
      </c>
    </row>
    <row r="211" spans="1:15" x14ac:dyDescent="0.55000000000000004">
      <c r="A211" t="s">
        <v>7</v>
      </c>
      <c r="B211" t="s">
        <v>22</v>
      </c>
      <c r="C211" t="s">
        <v>21</v>
      </c>
      <c r="D211" t="s">
        <v>10</v>
      </c>
      <c r="E211" cm="1">
        <f t="array" ref="E211">_xlfn.IFS(A211="Male",0,A211="Female",1)</f>
        <v>1</v>
      </c>
      <c r="F211" cm="1">
        <f t="array" ref="F211">_xlfn.IFS(B211="No",1, B211="Yes",0)</f>
        <v>0</v>
      </c>
      <c r="G211" cm="1">
        <f t="array" ref="G211">_xlfn.IFS(C211="Thur",1,C211="Fri",2,C211="Sat",3,C211="Sun",4)</f>
        <v>3</v>
      </c>
      <c r="H211" cm="1">
        <f t="array" ref="H211">_xlfn.IFS(D211="Lunch",0,D211="Dinner",1)</f>
        <v>1</v>
      </c>
      <c r="I211">
        <v>2</v>
      </c>
      <c r="J211">
        <v>12.76</v>
      </c>
      <c r="K211">
        <v>2.23</v>
      </c>
      <c r="M211" s="2">
        <v>179</v>
      </c>
      <c r="N211" s="2">
        <v>1.9492420433059132</v>
      </c>
      <c r="O211" s="2">
        <v>2.0507579566940866</v>
      </c>
    </row>
    <row r="212" spans="1:15" x14ac:dyDescent="0.55000000000000004">
      <c r="A212" t="s">
        <v>11</v>
      </c>
      <c r="B212" t="s">
        <v>22</v>
      </c>
      <c r="C212" t="s">
        <v>21</v>
      </c>
      <c r="D212" t="s">
        <v>10</v>
      </c>
      <c r="E212" cm="1">
        <f t="array" ref="E212">_xlfn.IFS(A212="Male",0,A212="Female",1)</f>
        <v>0</v>
      </c>
      <c r="F212" cm="1">
        <f t="array" ref="F212">_xlfn.IFS(B212="No",1, B212="Yes",0)</f>
        <v>0</v>
      </c>
      <c r="G212" cm="1">
        <f t="array" ref="G212">_xlfn.IFS(C212="Thur",1,C212="Fri",2,C212="Sat",3,C212="Sun",4)</f>
        <v>3</v>
      </c>
      <c r="H212" cm="1">
        <f t="array" ref="H212">_xlfn.IFS(D212="Lunch",0,D212="Dinner",1)</f>
        <v>1</v>
      </c>
      <c r="I212">
        <v>3</v>
      </c>
      <c r="J212">
        <v>30.06</v>
      </c>
      <c r="K212">
        <v>2</v>
      </c>
      <c r="M212" s="2">
        <v>180</v>
      </c>
      <c r="N212" s="2">
        <v>4.275554025829825</v>
      </c>
      <c r="O212" s="2">
        <v>-0.7255540258298252</v>
      </c>
    </row>
    <row r="213" spans="1:15" x14ac:dyDescent="0.55000000000000004">
      <c r="A213" t="s">
        <v>11</v>
      </c>
      <c r="B213" t="s">
        <v>22</v>
      </c>
      <c r="C213" t="s">
        <v>21</v>
      </c>
      <c r="D213" t="s">
        <v>10</v>
      </c>
      <c r="E213" cm="1">
        <f t="array" ref="E213">_xlfn.IFS(A213="Male",0,A213="Female",1)</f>
        <v>0</v>
      </c>
      <c r="F213" cm="1">
        <f t="array" ref="F213">_xlfn.IFS(B213="No",1, B213="Yes",0)</f>
        <v>0</v>
      </c>
      <c r="G213" cm="1">
        <f t="array" ref="G213">_xlfn.IFS(C213="Thur",1,C213="Fri",2,C213="Sat",3,C213="Sun",4)</f>
        <v>3</v>
      </c>
      <c r="H213" cm="1">
        <f t="array" ref="H213">_xlfn.IFS(D213="Lunch",0,D213="Dinner",1)</f>
        <v>1</v>
      </c>
      <c r="I213">
        <v>4</v>
      </c>
      <c r="J213">
        <v>25.89</v>
      </c>
      <c r="K213">
        <v>5.16</v>
      </c>
      <c r="M213" s="2">
        <v>181</v>
      </c>
      <c r="N213" s="2">
        <v>4.6270797635110412</v>
      </c>
      <c r="O213" s="2">
        <v>-0.94707976351104106</v>
      </c>
    </row>
    <row r="214" spans="1:15" x14ac:dyDescent="0.55000000000000004">
      <c r="A214" t="s">
        <v>11</v>
      </c>
      <c r="B214" t="s">
        <v>8</v>
      </c>
      <c r="C214" t="s">
        <v>21</v>
      </c>
      <c r="D214" t="s">
        <v>10</v>
      </c>
      <c r="E214" cm="1">
        <f t="array" ref="E214">_xlfn.IFS(A214="Male",0,A214="Female",1)</f>
        <v>0</v>
      </c>
      <c r="F214" cm="1">
        <f t="array" ref="F214">_xlfn.IFS(B214="No",1, B214="Yes",0)</f>
        <v>1</v>
      </c>
      <c r="G214" cm="1">
        <f t="array" ref="G214">_xlfn.IFS(C214="Thur",1,C214="Fri",2,C214="Sat",3,C214="Sun",4)</f>
        <v>3</v>
      </c>
      <c r="H214" cm="1">
        <f t="array" ref="H214">_xlfn.IFS(D214="Lunch",0,D214="Dinner",1)</f>
        <v>1</v>
      </c>
      <c r="I214">
        <v>4</v>
      </c>
      <c r="J214">
        <v>48.33</v>
      </c>
      <c r="K214">
        <v>9</v>
      </c>
      <c r="M214" s="2">
        <v>182</v>
      </c>
      <c r="N214" s="2">
        <v>3.2096805342276875</v>
      </c>
      <c r="O214" s="2">
        <v>2.4403194657723128</v>
      </c>
    </row>
    <row r="215" spans="1:15" x14ac:dyDescent="0.55000000000000004">
      <c r="A215" t="s">
        <v>7</v>
      </c>
      <c r="B215" t="s">
        <v>22</v>
      </c>
      <c r="C215" t="s">
        <v>21</v>
      </c>
      <c r="D215" t="s">
        <v>10</v>
      </c>
      <c r="E215" cm="1">
        <f t="array" ref="E215">_xlfn.IFS(A215="Male",0,A215="Female",1)</f>
        <v>1</v>
      </c>
      <c r="F215" cm="1">
        <f t="array" ref="F215">_xlfn.IFS(B215="No",1, B215="Yes",0)</f>
        <v>0</v>
      </c>
      <c r="G215" cm="1">
        <f t="array" ref="G215">_xlfn.IFS(C215="Thur",1,C215="Fri",2,C215="Sat",3,C215="Sun",4)</f>
        <v>3</v>
      </c>
      <c r="H215" cm="1">
        <f t="array" ref="H215">_xlfn.IFS(D215="Lunch",0,D215="Dinner",1)</f>
        <v>1</v>
      </c>
      <c r="I215">
        <v>2</v>
      </c>
      <c r="J215">
        <v>13.27</v>
      </c>
      <c r="K215">
        <v>2.5</v>
      </c>
      <c r="M215" s="2">
        <v>183</v>
      </c>
      <c r="N215" s="2">
        <v>5.461538584498653</v>
      </c>
      <c r="O215" s="2">
        <v>-1.961538584498653</v>
      </c>
    </row>
    <row r="216" spans="1:15" x14ac:dyDescent="0.55000000000000004">
      <c r="A216" t="s">
        <v>7</v>
      </c>
      <c r="B216" t="s">
        <v>22</v>
      </c>
      <c r="C216" t="s">
        <v>21</v>
      </c>
      <c r="D216" t="s">
        <v>10</v>
      </c>
      <c r="E216" cm="1">
        <f t="array" ref="E216">_xlfn.IFS(A216="Male",0,A216="Female",1)</f>
        <v>1</v>
      </c>
      <c r="F216" cm="1">
        <f t="array" ref="F216">_xlfn.IFS(B216="No",1, B216="Yes",0)</f>
        <v>0</v>
      </c>
      <c r="G216" cm="1">
        <f t="array" ref="G216">_xlfn.IFS(C216="Thur",1,C216="Fri",2,C216="Sat",3,C216="Sun",4)</f>
        <v>3</v>
      </c>
      <c r="H216" cm="1">
        <f t="array" ref="H216">_xlfn.IFS(D216="Lunch",0,D216="Dinner",1)</f>
        <v>1</v>
      </c>
      <c r="I216">
        <v>3</v>
      </c>
      <c r="J216">
        <v>28.17</v>
      </c>
      <c r="K216">
        <v>6.5</v>
      </c>
      <c r="M216" s="2">
        <v>184</v>
      </c>
      <c r="N216" s="2">
        <v>3.5442277561134725</v>
      </c>
      <c r="O216" s="2">
        <v>2.9557722438865275</v>
      </c>
    </row>
    <row r="217" spans="1:15" x14ac:dyDescent="0.55000000000000004">
      <c r="A217" t="s">
        <v>7</v>
      </c>
      <c r="B217" t="s">
        <v>22</v>
      </c>
      <c r="C217" t="s">
        <v>21</v>
      </c>
      <c r="D217" t="s">
        <v>10</v>
      </c>
      <c r="E217" cm="1">
        <f t="array" ref="E217">_xlfn.IFS(A217="Male",0,A217="Female",1)</f>
        <v>1</v>
      </c>
      <c r="F217" cm="1">
        <f t="array" ref="F217">_xlfn.IFS(B217="No",1, B217="Yes",0)</f>
        <v>0</v>
      </c>
      <c r="G217" cm="1">
        <f t="array" ref="G217">_xlfn.IFS(C217="Thur",1,C217="Fri",2,C217="Sat",3,C217="Sun",4)</f>
        <v>3</v>
      </c>
      <c r="H217" cm="1">
        <f t="array" ref="H217">_xlfn.IFS(D217="Lunch",0,D217="Dinner",1)</f>
        <v>1</v>
      </c>
      <c r="I217">
        <v>2</v>
      </c>
      <c r="J217">
        <v>12.9</v>
      </c>
      <c r="K217">
        <v>1.1000000000000001</v>
      </c>
      <c r="M217" s="2">
        <v>185</v>
      </c>
      <c r="N217" s="2">
        <v>4.833958545324041</v>
      </c>
      <c r="O217" s="2">
        <v>-1.833958545324041</v>
      </c>
    </row>
    <row r="218" spans="1:15" x14ac:dyDescent="0.55000000000000004">
      <c r="A218" t="s">
        <v>11</v>
      </c>
      <c r="B218" t="s">
        <v>22</v>
      </c>
      <c r="C218" t="s">
        <v>21</v>
      </c>
      <c r="D218" t="s">
        <v>10</v>
      </c>
      <c r="E218" cm="1">
        <f t="array" ref="E218">_xlfn.IFS(A218="Male",0,A218="Female",1)</f>
        <v>0</v>
      </c>
      <c r="F218" cm="1">
        <f t="array" ref="F218">_xlfn.IFS(B218="No",1, B218="Yes",0)</f>
        <v>0</v>
      </c>
      <c r="G218" cm="1">
        <f t="array" ref="G218">_xlfn.IFS(C218="Thur",1,C218="Fri",2,C218="Sat",3,C218="Sun",4)</f>
        <v>3</v>
      </c>
      <c r="H218" cm="1">
        <f t="array" ref="H218">_xlfn.IFS(D218="Lunch",0,D218="Dinner",1)</f>
        <v>1</v>
      </c>
      <c r="I218">
        <v>5</v>
      </c>
      <c r="J218">
        <v>28.15</v>
      </c>
      <c r="K218">
        <v>3</v>
      </c>
      <c r="M218" s="2">
        <v>186</v>
      </c>
      <c r="N218" s="2">
        <v>3.5607842450570004</v>
      </c>
      <c r="O218" s="2">
        <v>1.4392157549429996</v>
      </c>
    </row>
    <row r="219" spans="1:15" x14ac:dyDescent="0.55000000000000004">
      <c r="A219" t="s">
        <v>11</v>
      </c>
      <c r="B219" t="s">
        <v>22</v>
      </c>
      <c r="C219" t="s">
        <v>21</v>
      </c>
      <c r="D219" t="s">
        <v>10</v>
      </c>
      <c r="E219" cm="1">
        <f t="array" ref="E219">_xlfn.IFS(A219="Male",0,A219="Female",1)</f>
        <v>0</v>
      </c>
      <c r="F219" cm="1">
        <f t="array" ref="F219">_xlfn.IFS(B219="No",1, B219="Yes",0)</f>
        <v>0</v>
      </c>
      <c r="G219" cm="1">
        <f t="array" ref="G219">_xlfn.IFS(C219="Thur",1,C219="Fri",2,C219="Sat",3,C219="Sun",4)</f>
        <v>3</v>
      </c>
      <c r="H219" cm="1">
        <f t="array" ref="H219">_xlfn.IFS(D219="Lunch",0,D219="Dinner",1)</f>
        <v>1</v>
      </c>
      <c r="I219">
        <v>2</v>
      </c>
      <c r="J219">
        <v>11.59</v>
      </c>
      <c r="K219">
        <v>1.5</v>
      </c>
      <c r="M219" s="2">
        <v>187</v>
      </c>
      <c r="N219" s="2">
        <v>3.1899351528711342</v>
      </c>
      <c r="O219" s="2">
        <v>0.31006484712886584</v>
      </c>
    </row>
    <row r="220" spans="1:15" x14ac:dyDescent="0.55000000000000004">
      <c r="A220" t="s">
        <v>11</v>
      </c>
      <c r="B220" t="s">
        <v>22</v>
      </c>
      <c r="C220" t="s">
        <v>21</v>
      </c>
      <c r="D220" t="s">
        <v>10</v>
      </c>
      <c r="E220" cm="1">
        <f t="array" ref="E220">_xlfn.IFS(A220="Male",0,A220="Female",1)</f>
        <v>0</v>
      </c>
      <c r="F220" cm="1">
        <f t="array" ref="F220">_xlfn.IFS(B220="No",1, B220="Yes",0)</f>
        <v>0</v>
      </c>
      <c r="G220" cm="1">
        <f t="array" ref="G220">_xlfn.IFS(C220="Thur",1,C220="Fri",2,C220="Sat",3,C220="Sun",4)</f>
        <v>3</v>
      </c>
      <c r="H220" cm="1">
        <f t="array" ref="H220">_xlfn.IFS(D220="Lunch",0,D220="Dinner",1)</f>
        <v>1</v>
      </c>
      <c r="I220">
        <v>2</v>
      </c>
      <c r="J220">
        <v>7.74</v>
      </c>
      <c r="K220">
        <v>1.44</v>
      </c>
      <c r="M220" s="2">
        <v>188</v>
      </c>
      <c r="N220" s="2">
        <v>4.4066772637915639</v>
      </c>
      <c r="O220" s="2">
        <v>-2.4066772637915639</v>
      </c>
    </row>
    <row r="221" spans="1:15" x14ac:dyDescent="0.55000000000000004">
      <c r="A221" t="s">
        <v>7</v>
      </c>
      <c r="B221" t="s">
        <v>22</v>
      </c>
      <c r="C221" t="s">
        <v>21</v>
      </c>
      <c r="D221" t="s">
        <v>10</v>
      </c>
      <c r="E221" cm="1">
        <f t="array" ref="E221">_xlfn.IFS(A221="Male",0,A221="Female",1)</f>
        <v>1</v>
      </c>
      <c r="F221" cm="1">
        <f t="array" ref="F221">_xlfn.IFS(B221="No",1, B221="Yes",0)</f>
        <v>0</v>
      </c>
      <c r="G221" cm="1">
        <f t="array" ref="G221">_xlfn.IFS(C221="Thur",1,C221="Fri",2,C221="Sat",3,C221="Sun",4)</f>
        <v>3</v>
      </c>
      <c r="H221" cm="1">
        <f t="array" ref="H221">_xlfn.IFS(D221="Lunch",0,D221="Dinner",1)</f>
        <v>1</v>
      </c>
      <c r="I221">
        <v>4</v>
      </c>
      <c r="J221">
        <v>30.14</v>
      </c>
      <c r="K221">
        <v>3.09</v>
      </c>
      <c r="M221" s="2">
        <v>189</v>
      </c>
      <c r="N221" s="2">
        <v>2.9305411615520303</v>
      </c>
      <c r="O221" s="2">
        <v>0.56945883844796974</v>
      </c>
    </row>
    <row r="222" spans="1:15" x14ac:dyDescent="0.55000000000000004">
      <c r="A222" t="s">
        <v>11</v>
      </c>
      <c r="B222" t="s">
        <v>22</v>
      </c>
      <c r="C222" t="s">
        <v>25</v>
      </c>
      <c r="D222" t="s">
        <v>24</v>
      </c>
      <c r="E222" cm="1">
        <f t="array" ref="E222">_xlfn.IFS(A222="Male",0,A222="Female",1)</f>
        <v>0</v>
      </c>
      <c r="F222" cm="1">
        <f t="array" ref="F222">_xlfn.IFS(B222="No",1, B222="Yes",0)</f>
        <v>0</v>
      </c>
      <c r="G222" cm="1">
        <f t="array" ref="G222">_xlfn.IFS(C222="Thur",1,C222="Fri",2,C222="Sat",3,C222="Sun",4)</f>
        <v>2</v>
      </c>
      <c r="H222" cm="1">
        <f t="array" ref="H222">_xlfn.IFS(D222="Lunch",0,D222="Dinner",1)</f>
        <v>0</v>
      </c>
      <c r="I222">
        <v>2</v>
      </c>
      <c r="J222">
        <v>12.16</v>
      </c>
      <c r="K222">
        <v>2.2000000000000002</v>
      </c>
      <c r="M222" s="2">
        <v>190</v>
      </c>
      <c r="N222" s="2">
        <v>3.3628053820077195</v>
      </c>
      <c r="O222" s="2">
        <v>0.6371946179922805</v>
      </c>
    </row>
    <row r="223" spans="1:15" x14ac:dyDescent="0.55000000000000004">
      <c r="A223" t="s">
        <v>7</v>
      </c>
      <c r="B223" t="s">
        <v>22</v>
      </c>
      <c r="C223" t="s">
        <v>25</v>
      </c>
      <c r="D223" t="s">
        <v>24</v>
      </c>
      <c r="E223" cm="1">
        <f t="array" ref="E223">_xlfn.IFS(A223="Male",0,A223="Female",1)</f>
        <v>1</v>
      </c>
      <c r="F223" cm="1">
        <f t="array" ref="F223">_xlfn.IFS(B223="No",1, B223="Yes",0)</f>
        <v>0</v>
      </c>
      <c r="G223" cm="1">
        <f t="array" ref="G223">_xlfn.IFS(C223="Thur",1,C223="Fri",2,C223="Sat",3,C223="Sun",4)</f>
        <v>2</v>
      </c>
      <c r="H223" cm="1">
        <f t="array" ref="H223">_xlfn.IFS(D223="Lunch",0,D223="Dinner",1)</f>
        <v>0</v>
      </c>
      <c r="I223">
        <v>2</v>
      </c>
      <c r="J223">
        <v>13.42</v>
      </c>
      <c r="K223">
        <v>3.48</v>
      </c>
      <c r="M223" s="2">
        <v>191</v>
      </c>
      <c r="N223" s="2">
        <v>2.4890368637993401</v>
      </c>
      <c r="O223" s="2">
        <v>-0.98903686379934008</v>
      </c>
    </row>
    <row r="224" spans="1:15" x14ac:dyDescent="0.55000000000000004">
      <c r="A224" t="s">
        <v>11</v>
      </c>
      <c r="B224" t="s">
        <v>22</v>
      </c>
      <c r="C224" t="s">
        <v>25</v>
      </c>
      <c r="D224" t="s">
        <v>24</v>
      </c>
      <c r="E224" cm="1">
        <f t="array" ref="E224">_xlfn.IFS(A224="Male",0,A224="Female",1)</f>
        <v>0</v>
      </c>
      <c r="F224" cm="1">
        <f t="array" ref="F224">_xlfn.IFS(B224="No",1, B224="Yes",0)</f>
        <v>0</v>
      </c>
      <c r="G224" cm="1">
        <f t="array" ref="G224">_xlfn.IFS(C224="Thur",1,C224="Fri",2,C224="Sat",3,C224="Sun",4)</f>
        <v>2</v>
      </c>
      <c r="H224" cm="1">
        <f t="array" ref="H224">_xlfn.IFS(D224="Lunch",0,D224="Dinner",1)</f>
        <v>0</v>
      </c>
      <c r="I224">
        <v>1</v>
      </c>
      <c r="J224">
        <v>8.58</v>
      </c>
      <c r="K224">
        <v>1.92</v>
      </c>
      <c r="M224" s="2">
        <v>192</v>
      </c>
      <c r="N224" s="2">
        <v>2.8665594968834647</v>
      </c>
      <c r="O224" s="2">
        <v>1.3234405031165357</v>
      </c>
    </row>
    <row r="225" spans="1:15" x14ac:dyDescent="0.55000000000000004">
      <c r="A225" t="s">
        <v>7</v>
      </c>
      <c r="B225" t="s">
        <v>8</v>
      </c>
      <c r="C225" t="s">
        <v>25</v>
      </c>
      <c r="D225" t="s">
        <v>24</v>
      </c>
      <c r="E225" cm="1">
        <f t="array" ref="E225">_xlfn.IFS(A225="Male",0,A225="Female",1)</f>
        <v>1</v>
      </c>
      <c r="F225" cm="1">
        <f t="array" ref="F225">_xlfn.IFS(B225="No",1, B225="Yes",0)</f>
        <v>1</v>
      </c>
      <c r="G225" cm="1">
        <f t="array" ref="G225">_xlfn.IFS(C225="Thur",1,C225="Fri",2,C225="Sat",3,C225="Sun",4)</f>
        <v>2</v>
      </c>
      <c r="H225" cm="1">
        <f t="array" ref="H225">_xlfn.IFS(D225="Lunch",0,D225="Dinner",1)</f>
        <v>0</v>
      </c>
      <c r="I225">
        <v>3</v>
      </c>
      <c r="J225">
        <v>15.98</v>
      </c>
      <c r="K225">
        <v>3</v>
      </c>
      <c r="M225" s="2">
        <v>193</v>
      </c>
      <c r="N225" s="2">
        <v>3.645940040267992</v>
      </c>
      <c r="O225" s="2">
        <v>-1.085940040267992</v>
      </c>
    </row>
    <row r="226" spans="1:15" x14ac:dyDescent="0.55000000000000004">
      <c r="A226" t="s">
        <v>11</v>
      </c>
      <c r="B226" t="s">
        <v>22</v>
      </c>
      <c r="C226" t="s">
        <v>25</v>
      </c>
      <c r="D226" t="s">
        <v>24</v>
      </c>
      <c r="E226" cm="1">
        <f t="array" ref="E226">_xlfn.IFS(A226="Male",0,A226="Female",1)</f>
        <v>0</v>
      </c>
      <c r="F226" cm="1">
        <f t="array" ref="F226">_xlfn.IFS(B226="No",1, B226="Yes",0)</f>
        <v>0</v>
      </c>
      <c r="G226" cm="1">
        <f t="array" ref="G226">_xlfn.IFS(C226="Thur",1,C226="Fri",2,C226="Sat",3,C226="Sun",4)</f>
        <v>2</v>
      </c>
      <c r="H226" cm="1">
        <f t="array" ref="H226">_xlfn.IFS(D226="Lunch",0,D226="Dinner",1)</f>
        <v>0</v>
      </c>
      <c r="I226">
        <v>2</v>
      </c>
      <c r="J226">
        <v>13.42</v>
      </c>
      <c r="K226">
        <v>1.58</v>
      </c>
      <c r="M226" s="2">
        <v>194</v>
      </c>
      <c r="N226" s="2">
        <v>2.4234869029968689</v>
      </c>
      <c r="O226" s="2">
        <v>-0.40348690299686885</v>
      </c>
    </row>
    <row r="227" spans="1:15" x14ac:dyDescent="0.55000000000000004">
      <c r="A227" t="s">
        <v>7</v>
      </c>
      <c r="B227" t="s">
        <v>22</v>
      </c>
      <c r="C227" t="s">
        <v>25</v>
      </c>
      <c r="D227" t="s">
        <v>24</v>
      </c>
      <c r="E227" cm="1">
        <f t="array" ref="E227">_xlfn.IFS(A227="Male",0,A227="Female",1)</f>
        <v>1</v>
      </c>
      <c r="F227" cm="1">
        <f t="array" ref="F227">_xlfn.IFS(B227="No",1, B227="Yes",0)</f>
        <v>0</v>
      </c>
      <c r="G227" cm="1">
        <f t="array" ref="G227">_xlfn.IFS(C227="Thur",1,C227="Fri",2,C227="Sat",3,C227="Sun",4)</f>
        <v>2</v>
      </c>
      <c r="H227" cm="1">
        <f t="array" ref="H227">_xlfn.IFS(D227="Lunch",0,D227="Dinner",1)</f>
        <v>0</v>
      </c>
      <c r="I227">
        <v>2</v>
      </c>
      <c r="J227">
        <v>16.27</v>
      </c>
      <c r="K227">
        <v>2.5</v>
      </c>
      <c r="M227" s="2">
        <v>195</v>
      </c>
      <c r="N227" s="2">
        <v>2.5272444995245102</v>
      </c>
      <c r="O227" s="2">
        <v>1.4727555004754898</v>
      </c>
    </row>
    <row r="228" spans="1:15" x14ac:dyDescent="0.55000000000000004">
      <c r="A228" t="s">
        <v>7</v>
      </c>
      <c r="B228" t="s">
        <v>22</v>
      </c>
      <c r="C228" t="s">
        <v>25</v>
      </c>
      <c r="D228" t="s">
        <v>24</v>
      </c>
      <c r="E228" cm="1">
        <f t="array" ref="E228">_xlfn.IFS(A228="Male",0,A228="Female",1)</f>
        <v>1</v>
      </c>
      <c r="F228" cm="1">
        <f t="array" ref="F228">_xlfn.IFS(B228="No",1, B228="Yes",0)</f>
        <v>0</v>
      </c>
      <c r="G228" cm="1">
        <f t="array" ref="G228">_xlfn.IFS(C228="Thur",1,C228="Fri",2,C228="Sat",3,C228="Sun",4)</f>
        <v>2</v>
      </c>
      <c r="H228" cm="1">
        <f t="array" ref="H228">_xlfn.IFS(D228="Lunch",0,D228="Dinner",1)</f>
        <v>0</v>
      </c>
      <c r="I228">
        <v>2</v>
      </c>
      <c r="J228">
        <v>10.09</v>
      </c>
      <c r="K228">
        <v>2</v>
      </c>
      <c r="M228" s="2">
        <v>196</v>
      </c>
      <c r="N228" s="2">
        <v>1.7520952966042485</v>
      </c>
      <c r="O228" s="2">
        <v>-0.31209529660424851</v>
      </c>
    </row>
    <row r="229" spans="1:15" x14ac:dyDescent="0.55000000000000004">
      <c r="A229" t="s">
        <v>11</v>
      </c>
      <c r="B229" t="s">
        <v>8</v>
      </c>
      <c r="C229" t="s">
        <v>21</v>
      </c>
      <c r="D229" t="s">
        <v>10</v>
      </c>
      <c r="E229" cm="1">
        <f t="array" ref="E229">_xlfn.IFS(A229="Male",0,A229="Female",1)</f>
        <v>0</v>
      </c>
      <c r="F229" cm="1">
        <f t="array" ref="F229">_xlfn.IFS(B229="No",1, B229="Yes",0)</f>
        <v>1</v>
      </c>
      <c r="G229" cm="1">
        <f t="array" ref="G229">_xlfn.IFS(C229="Thur",1,C229="Fri",2,C229="Sat",3,C229="Sun",4)</f>
        <v>3</v>
      </c>
      <c r="H229" cm="1">
        <f t="array" ref="H229">_xlfn.IFS(D229="Lunch",0,D229="Dinner",1)</f>
        <v>1</v>
      </c>
      <c r="I229">
        <v>4</v>
      </c>
      <c r="J229">
        <v>20.45</v>
      </c>
      <c r="K229">
        <v>3</v>
      </c>
      <c r="M229" s="2">
        <v>197</v>
      </c>
      <c r="N229" s="2">
        <v>1.938655951949525</v>
      </c>
      <c r="O229" s="2">
        <v>6.1344048050474997E-2</v>
      </c>
    </row>
    <row r="230" spans="1:15" x14ac:dyDescent="0.55000000000000004">
      <c r="A230" t="s">
        <v>11</v>
      </c>
      <c r="B230" t="s">
        <v>8</v>
      </c>
      <c r="C230" t="s">
        <v>21</v>
      </c>
      <c r="D230" t="s">
        <v>10</v>
      </c>
      <c r="E230" cm="1">
        <f t="array" ref="E230">_xlfn.IFS(A230="Male",0,A230="Female",1)</f>
        <v>0</v>
      </c>
      <c r="F230" cm="1">
        <f t="array" ref="F230">_xlfn.IFS(B230="No",1, B230="Yes",0)</f>
        <v>1</v>
      </c>
      <c r="G230" cm="1">
        <f t="array" ref="G230">_xlfn.IFS(C230="Thur",1,C230="Fri",2,C230="Sat",3,C230="Sun",4)</f>
        <v>3</v>
      </c>
      <c r="H230" cm="1">
        <f t="array" ref="H230">_xlfn.IFS(D230="Lunch",0,D230="Dinner",1)</f>
        <v>1</v>
      </c>
      <c r="I230">
        <v>2</v>
      </c>
      <c r="J230">
        <v>13.28</v>
      </c>
      <c r="K230">
        <v>2.72</v>
      </c>
      <c r="M230" s="2">
        <v>198</v>
      </c>
      <c r="N230" s="2">
        <v>5.4139732774405882</v>
      </c>
      <c r="O230" s="2">
        <v>-0.41397327744058821</v>
      </c>
    </row>
    <row r="231" spans="1:15" x14ac:dyDescent="0.55000000000000004">
      <c r="A231" t="s">
        <v>7</v>
      </c>
      <c r="B231" t="s">
        <v>22</v>
      </c>
      <c r="C231" t="s">
        <v>21</v>
      </c>
      <c r="D231" t="s">
        <v>10</v>
      </c>
      <c r="E231" cm="1">
        <f t="array" ref="E231">_xlfn.IFS(A231="Male",0,A231="Female",1)</f>
        <v>1</v>
      </c>
      <c r="F231" cm="1">
        <f t="array" ref="F231">_xlfn.IFS(B231="No",1, B231="Yes",0)</f>
        <v>0</v>
      </c>
      <c r="G231" cm="1">
        <f t="array" ref="G231">_xlfn.IFS(C231="Thur",1,C231="Fri",2,C231="Sat",3,C231="Sun",4)</f>
        <v>3</v>
      </c>
      <c r="H231" cm="1">
        <f t="array" ref="H231">_xlfn.IFS(D231="Lunch",0,D231="Dinner",1)</f>
        <v>1</v>
      </c>
      <c r="I231">
        <v>2</v>
      </c>
      <c r="J231">
        <v>22.12</v>
      </c>
      <c r="K231">
        <v>2.88</v>
      </c>
      <c r="M231" s="2">
        <v>199</v>
      </c>
      <c r="N231" s="2">
        <v>2.224205649289611</v>
      </c>
      <c r="O231" s="2">
        <v>-0.22420564928961095</v>
      </c>
    </row>
    <row r="232" spans="1:15" x14ac:dyDescent="0.55000000000000004">
      <c r="A232" t="s">
        <v>11</v>
      </c>
      <c r="B232" t="s">
        <v>22</v>
      </c>
      <c r="C232" t="s">
        <v>21</v>
      </c>
      <c r="D232" t="s">
        <v>10</v>
      </c>
      <c r="E232" cm="1">
        <f t="array" ref="E232">_xlfn.IFS(A232="Male",0,A232="Female",1)</f>
        <v>0</v>
      </c>
      <c r="F232" cm="1">
        <f t="array" ref="F232">_xlfn.IFS(B232="No",1, B232="Yes",0)</f>
        <v>0</v>
      </c>
      <c r="G232" cm="1">
        <f t="array" ref="G232">_xlfn.IFS(C232="Thur",1,C232="Fri",2,C232="Sat",3,C232="Sun",4)</f>
        <v>3</v>
      </c>
      <c r="H232" cm="1">
        <f t="array" ref="H232">_xlfn.IFS(D232="Lunch",0,D232="Dinner",1)</f>
        <v>1</v>
      </c>
      <c r="I232">
        <v>4</v>
      </c>
      <c r="J232">
        <v>24.01</v>
      </c>
      <c r="K232">
        <v>2</v>
      </c>
      <c r="M232" s="2">
        <v>200</v>
      </c>
      <c r="N232" s="2">
        <v>2.2376664801246378</v>
      </c>
      <c r="O232" s="2">
        <v>-0.23766648012463776</v>
      </c>
    </row>
    <row r="233" spans="1:15" x14ac:dyDescent="0.55000000000000004">
      <c r="A233" t="s">
        <v>11</v>
      </c>
      <c r="B233" t="s">
        <v>22</v>
      </c>
      <c r="C233" t="s">
        <v>21</v>
      </c>
      <c r="D233" t="s">
        <v>10</v>
      </c>
      <c r="E233" cm="1">
        <f t="array" ref="E233">_xlfn.IFS(A233="Male",0,A233="Female",1)</f>
        <v>0</v>
      </c>
      <c r="F233" cm="1">
        <f t="array" ref="F233">_xlfn.IFS(B233="No",1, B233="Yes",0)</f>
        <v>0</v>
      </c>
      <c r="G233" cm="1">
        <f t="array" ref="G233">_xlfn.IFS(C233="Thur",1,C233="Fri",2,C233="Sat",3,C233="Sun",4)</f>
        <v>3</v>
      </c>
      <c r="H233" cm="1">
        <f t="array" ref="H233">_xlfn.IFS(D233="Lunch",0,D233="Dinner",1)</f>
        <v>1</v>
      </c>
      <c r="I233">
        <v>3</v>
      </c>
      <c r="J233">
        <v>15.69</v>
      </c>
      <c r="K233">
        <v>3</v>
      </c>
      <c r="M233" s="2">
        <v>201</v>
      </c>
      <c r="N233" s="2">
        <v>2.90297655440021</v>
      </c>
      <c r="O233" s="2">
        <v>1.09702344559979</v>
      </c>
    </row>
    <row r="234" spans="1:15" x14ac:dyDescent="0.55000000000000004">
      <c r="A234" t="s">
        <v>11</v>
      </c>
      <c r="B234" t="s">
        <v>8</v>
      </c>
      <c r="C234" t="s">
        <v>21</v>
      </c>
      <c r="D234" t="s">
        <v>10</v>
      </c>
      <c r="E234" cm="1">
        <f t="array" ref="E234">_xlfn.IFS(A234="Male",0,A234="Female",1)</f>
        <v>0</v>
      </c>
      <c r="F234" cm="1">
        <f t="array" ref="F234">_xlfn.IFS(B234="No",1, B234="Yes",0)</f>
        <v>1</v>
      </c>
      <c r="G234" cm="1">
        <f t="array" ref="G234">_xlfn.IFS(C234="Thur",1,C234="Fri",2,C234="Sat",3,C234="Sun",4)</f>
        <v>3</v>
      </c>
      <c r="H234" cm="1">
        <f t="array" ref="H234">_xlfn.IFS(D234="Lunch",0,D234="Dinner",1)</f>
        <v>1</v>
      </c>
      <c r="I234">
        <v>2</v>
      </c>
      <c r="J234">
        <v>11.61</v>
      </c>
      <c r="K234">
        <v>3.39</v>
      </c>
      <c r="M234" s="2">
        <v>202</v>
      </c>
      <c r="N234" s="2">
        <v>2.1996811264739864</v>
      </c>
      <c r="O234" s="2">
        <v>-0.18968112647398661</v>
      </c>
    </row>
    <row r="235" spans="1:15" x14ac:dyDescent="0.55000000000000004">
      <c r="A235" t="s">
        <v>11</v>
      </c>
      <c r="B235" t="s">
        <v>8</v>
      </c>
      <c r="C235" t="s">
        <v>21</v>
      </c>
      <c r="D235" t="s">
        <v>10</v>
      </c>
      <c r="E235" cm="1">
        <f t="array" ref="E235">_xlfn.IFS(A235="Male",0,A235="Female",1)</f>
        <v>0</v>
      </c>
      <c r="F235" cm="1">
        <f t="array" ref="F235">_xlfn.IFS(B235="No",1, B235="Yes",0)</f>
        <v>1</v>
      </c>
      <c r="G235" cm="1">
        <f t="array" ref="G235">_xlfn.IFS(C235="Thur",1,C235="Fri",2,C235="Sat",3,C235="Sun",4)</f>
        <v>3</v>
      </c>
      <c r="H235" cm="1">
        <f t="array" ref="H235">_xlfn.IFS(D235="Lunch",0,D235="Dinner",1)</f>
        <v>1</v>
      </c>
      <c r="I235">
        <v>2</v>
      </c>
      <c r="J235">
        <v>10.77</v>
      </c>
      <c r="K235">
        <v>1.47</v>
      </c>
      <c r="M235" s="2">
        <v>203</v>
      </c>
      <c r="N235" s="2">
        <v>2.224205649289611</v>
      </c>
      <c r="O235" s="2">
        <v>-0.22420564928961095</v>
      </c>
    </row>
    <row r="236" spans="1:15" x14ac:dyDescent="0.55000000000000004">
      <c r="A236" t="s">
        <v>11</v>
      </c>
      <c r="B236" t="s">
        <v>22</v>
      </c>
      <c r="C236" t="s">
        <v>21</v>
      </c>
      <c r="D236" t="s">
        <v>10</v>
      </c>
      <c r="E236" cm="1">
        <f t="array" ref="E236">_xlfn.IFS(A236="Male",0,A236="Female",1)</f>
        <v>0</v>
      </c>
      <c r="F236" cm="1">
        <f t="array" ref="F236">_xlfn.IFS(B236="No",1, B236="Yes",0)</f>
        <v>0</v>
      </c>
      <c r="G236" cm="1">
        <f t="array" ref="G236">_xlfn.IFS(C236="Thur",1,C236="Fri",2,C236="Sat",3,C236="Sun",4)</f>
        <v>3</v>
      </c>
      <c r="H236" cm="1">
        <f t="array" ref="H236">_xlfn.IFS(D236="Lunch",0,D236="Dinner",1)</f>
        <v>1</v>
      </c>
      <c r="I236">
        <v>2</v>
      </c>
      <c r="J236">
        <v>15.53</v>
      </c>
      <c r="K236">
        <v>3</v>
      </c>
      <c r="M236" s="2">
        <v>204</v>
      </c>
      <c r="N236" s="2">
        <v>2.5449109476477756</v>
      </c>
      <c r="O236" s="2">
        <v>-4.491094764777559E-2</v>
      </c>
    </row>
    <row r="237" spans="1:15" x14ac:dyDescent="0.55000000000000004">
      <c r="A237" t="s">
        <v>11</v>
      </c>
      <c r="B237" t="s">
        <v>8</v>
      </c>
      <c r="C237" t="s">
        <v>21</v>
      </c>
      <c r="D237" t="s">
        <v>10</v>
      </c>
      <c r="E237" cm="1">
        <f t="array" ref="E237">_xlfn.IFS(A237="Male",0,A237="Female",1)</f>
        <v>0</v>
      </c>
      <c r="F237" cm="1">
        <f t="array" ref="F237">_xlfn.IFS(B237="No",1, B237="Yes",0)</f>
        <v>1</v>
      </c>
      <c r="G237" cm="1">
        <f t="array" ref="G237">_xlfn.IFS(C237="Thur",1,C237="Fri",2,C237="Sat",3,C237="Sun",4)</f>
        <v>3</v>
      </c>
      <c r="H237" cm="1">
        <f t="array" ref="H237">_xlfn.IFS(D237="Lunch",0,D237="Dinner",1)</f>
        <v>1</v>
      </c>
      <c r="I237">
        <v>2</v>
      </c>
      <c r="J237">
        <v>10.07</v>
      </c>
      <c r="K237">
        <v>1.25</v>
      </c>
      <c r="M237" s="2">
        <v>205</v>
      </c>
      <c r="N237" s="2">
        <v>3.2494678320726651</v>
      </c>
      <c r="O237" s="2">
        <v>0.7505321679273349</v>
      </c>
    </row>
    <row r="238" spans="1:15" x14ac:dyDescent="0.55000000000000004">
      <c r="A238" t="s">
        <v>11</v>
      </c>
      <c r="B238" t="s">
        <v>22</v>
      </c>
      <c r="C238" t="s">
        <v>21</v>
      </c>
      <c r="D238" t="s">
        <v>10</v>
      </c>
      <c r="E238" cm="1">
        <f t="array" ref="E238">_xlfn.IFS(A238="Male",0,A238="Female",1)</f>
        <v>0</v>
      </c>
      <c r="F238" cm="1">
        <f t="array" ref="F238">_xlfn.IFS(B238="No",1, B238="Yes",0)</f>
        <v>0</v>
      </c>
      <c r="G238" cm="1">
        <f t="array" ref="G238">_xlfn.IFS(C238="Thur",1,C238="Fri",2,C238="Sat",3,C238="Sun",4)</f>
        <v>3</v>
      </c>
      <c r="H238" cm="1">
        <f t="array" ref="H238">_xlfn.IFS(D238="Lunch",0,D238="Dinner",1)</f>
        <v>1</v>
      </c>
      <c r="I238">
        <v>2</v>
      </c>
      <c r="J238">
        <v>12.6</v>
      </c>
      <c r="K238">
        <v>1</v>
      </c>
      <c r="M238" s="2">
        <v>206</v>
      </c>
      <c r="N238" s="2">
        <v>2.7263333217535282</v>
      </c>
      <c r="O238" s="2">
        <v>0.50366667824647182</v>
      </c>
    </row>
    <row r="239" spans="1:15" x14ac:dyDescent="0.55000000000000004">
      <c r="A239" t="s">
        <v>11</v>
      </c>
      <c r="B239" t="s">
        <v>22</v>
      </c>
      <c r="C239" t="s">
        <v>21</v>
      </c>
      <c r="D239" t="s">
        <v>10</v>
      </c>
      <c r="E239" cm="1">
        <f t="array" ref="E239">_xlfn.IFS(A239="Male",0,A239="Female",1)</f>
        <v>0</v>
      </c>
      <c r="F239" cm="1">
        <f t="array" ref="F239">_xlfn.IFS(B239="No",1, B239="Yes",0)</f>
        <v>0</v>
      </c>
      <c r="G239" cm="1">
        <f t="array" ref="G239">_xlfn.IFS(C239="Thur",1,C239="Fri",2,C239="Sat",3,C239="Sun",4)</f>
        <v>3</v>
      </c>
      <c r="H239" cm="1">
        <f t="array" ref="H239">_xlfn.IFS(D239="Lunch",0,D239="Dinner",1)</f>
        <v>1</v>
      </c>
      <c r="I239">
        <v>2</v>
      </c>
      <c r="J239">
        <v>32.83</v>
      </c>
      <c r="K239">
        <v>1.17</v>
      </c>
      <c r="M239" s="2">
        <v>207</v>
      </c>
      <c r="N239" s="2">
        <v>3.6392601179499113</v>
      </c>
      <c r="O239" s="2">
        <v>-0.22926011794991119</v>
      </c>
    </row>
    <row r="240" spans="1:15" x14ac:dyDescent="0.55000000000000004">
      <c r="A240" t="s">
        <v>7</v>
      </c>
      <c r="B240" t="s">
        <v>8</v>
      </c>
      <c r="C240" t="s">
        <v>21</v>
      </c>
      <c r="D240" t="s">
        <v>10</v>
      </c>
      <c r="E240" cm="1">
        <f t="array" ref="E240">_xlfn.IFS(A240="Male",0,A240="Female",1)</f>
        <v>1</v>
      </c>
      <c r="F240" cm="1">
        <f t="array" ref="F240">_xlfn.IFS(B240="No",1, B240="Yes",0)</f>
        <v>1</v>
      </c>
      <c r="G240" cm="1">
        <f t="array" ref="G240">_xlfn.IFS(C240="Thur",1,C240="Fri",2,C240="Sat",3,C240="Sun",4)</f>
        <v>3</v>
      </c>
      <c r="H240" cm="1">
        <f t="array" ref="H240">_xlfn.IFS(D240="Lunch",0,D240="Dinner",1)</f>
        <v>1</v>
      </c>
      <c r="I240">
        <v>3</v>
      </c>
      <c r="J240">
        <v>35.83</v>
      </c>
      <c r="K240">
        <v>4.67</v>
      </c>
      <c r="M240" s="2">
        <v>208</v>
      </c>
      <c r="N240" s="2">
        <v>4.9591863012271489</v>
      </c>
      <c r="O240" s="2">
        <v>-1.9591863012271489</v>
      </c>
    </row>
    <row r="241" spans="1:15" x14ac:dyDescent="0.55000000000000004">
      <c r="A241" t="s">
        <v>11</v>
      </c>
      <c r="B241" t="s">
        <v>8</v>
      </c>
      <c r="C241" t="s">
        <v>21</v>
      </c>
      <c r="D241" t="s">
        <v>10</v>
      </c>
      <c r="E241" cm="1">
        <f t="array" ref="E241">_xlfn.IFS(A241="Male",0,A241="Female",1)</f>
        <v>0</v>
      </c>
      <c r="F241" cm="1">
        <f t="array" ref="F241">_xlfn.IFS(B241="No",1, B241="Yes",0)</f>
        <v>1</v>
      </c>
      <c r="G241" cm="1">
        <f t="array" ref="G241">_xlfn.IFS(C241="Thur",1,C241="Fri",2,C241="Sat",3,C241="Sun",4)</f>
        <v>3</v>
      </c>
      <c r="H241" cm="1">
        <f t="array" ref="H241">_xlfn.IFS(D241="Lunch",0,D241="Dinner",1)</f>
        <v>1</v>
      </c>
      <c r="I241">
        <v>3</v>
      </c>
      <c r="J241">
        <v>29.03</v>
      </c>
      <c r="K241">
        <v>5.92</v>
      </c>
      <c r="M241" s="2">
        <v>209</v>
      </c>
      <c r="N241" s="2">
        <v>3.2456062964012555</v>
      </c>
      <c r="O241" s="2">
        <v>-1.2156062964012557</v>
      </c>
    </row>
    <row r="242" spans="1:15" x14ac:dyDescent="0.55000000000000004">
      <c r="A242" t="s">
        <v>7</v>
      </c>
      <c r="B242" t="s">
        <v>22</v>
      </c>
      <c r="C242" t="s">
        <v>21</v>
      </c>
      <c r="D242" t="s">
        <v>10</v>
      </c>
      <c r="E242" cm="1">
        <f t="array" ref="E242">_xlfn.IFS(A242="Male",0,A242="Female",1)</f>
        <v>1</v>
      </c>
      <c r="F242" cm="1">
        <f t="array" ref="F242">_xlfn.IFS(B242="No",1, B242="Yes",0)</f>
        <v>0</v>
      </c>
      <c r="G242" cm="1">
        <f t="array" ref="G242">_xlfn.IFS(C242="Thur",1,C242="Fri",2,C242="Sat",3,C242="Sun",4)</f>
        <v>3</v>
      </c>
      <c r="H242" cm="1">
        <f t="array" ref="H242">_xlfn.IFS(D242="Lunch",0,D242="Dinner",1)</f>
        <v>1</v>
      </c>
      <c r="I242">
        <v>2</v>
      </c>
      <c r="J242">
        <v>27.18</v>
      </c>
      <c r="K242">
        <v>2</v>
      </c>
      <c r="M242" s="2">
        <v>210</v>
      </c>
      <c r="N242" s="2">
        <v>2.1945695002898122</v>
      </c>
      <c r="O242" s="2">
        <v>3.5430499710187746E-2</v>
      </c>
    </row>
    <row r="243" spans="1:15" x14ac:dyDescent="0.55000000000000004">
      <c r="A243" t="s">
        <v>11</v>
      </c>
      <c r="B243" t="s">
        <v>22</v>
      </c>
      <c r="C243" t="s">
        <v>21</v>
      </c>
      <c r="D243" t="s">
        <v>10</v>
      </c>
      <c r="E243" cm="1">
        <f t="array" ref="E243">_xlfn.IFS(A243="Male",0,A243="Female",1)</f>
        <v>0</v>
      </c>
      <c r="F243" cm="1">
        <f t="array" ref="F243">_xlfn.IFS(B243="No",1, B243="Yes",0)</f>
        <v>0</v>
      </c>
      <c r="G243" cm="1">
        <f t="array" ref="G243">_xlfn.IFS(C243="Thur",1,C243="Fri",2,C243="Sat",3,C243="Sun",4)</f>
        <v>3</v>
      </c>
      <c r="H243" cm="1">
        <f t="array" ref="H243">_xlfn.IFS(D243="Lunch",0,D243="Dinner",1)</f>
        <v>1</v>
      </c>
      <c r="I243">
        <v>2</v>
      </c>
      <c r="J243">
        <v>22.67</v>
      </c>
      <c r="K243">
        <v>2</v>
      </c>
      <c r="M243" s="2">
        <v>211</v>
      </c>
      <c r="N243" s="2">
        <v>3.9665681724507444</v>
      </c>
      <c r="O243" s="2">
        <v>-1.9665681724507444</v>
      </c>
    </row>
    <row r="244" spans="1:15" x14ac:dyDescent="0.55000000000000004">
      <c r="A244" t="s">
        <v>11</v>
      </c>
      <c r="B244" t="s">
        <v>8</v>
      </c>
      <c r="C244" t="s">
        <v>21</v>
      </c>
      <c r="D244" t="s">
        <v>10</v>
      </c>
      <c r="E244" cm="1">
        <f t="array" ref="E244">_xlfn.IFS(A244="Male",0,A244="Female",1)</f>
        <v>0</v>
      </c>
      <c r="F244" cm="1">
        <f t="array" ref="F244">_xlfn.IFS(B244="No",1, B244="Yes",0)</f>
        <v>1</v>
      </c>
      <c r="G244" cm="1">
        <f t="array" ref="G244">_xlfn.IFS(C244="Thur",1,C244="Fri",2,C244="Sat",3,C244="Sun",4)</f>
        <v>3</v>
      </c>
      <c r="H244" cm="1">
        <f t="array" ref="H244">_xlfn.IFS(D244="Lunch",0,D244="Dinner",1)</f>
        <v>1</v>
      </c>
      <c r="I244">
        <v>2</v>
      </c>
      <c r="J244">
        <v>17.82</v>
      </c>
      <c r="K244">
        <v>1.75</v>
      </c>
      <c r="M244" s="2">
        <v>212</v>
      </c>
      <c r="N244" s="2">
        <v>3.7480521744863147</v>
      </c>
      <c r="O244" s="2">
        <v>1.4119478255136855</v>
      </c>
    </row>
    <row r="245" spans="1:15" x14ac:dyDescent="0.55000000000000004">
      <c r="A245" t="s">
        <v>7</v>
      </c>
      <c r="B245" t="s">
        <v>8</v>
      </c>
      <c r="C245" t="s">
        <v>23</v>
      </c>
      <c r="D245" t="s">
        <v>10</v>
      </c>
      <c r="E245" cm="1">
        <f t="array" ref="E245">_xlfn.IFS(A245="Male",0,A245="Female",1)</f>
        <v>1</v>
      </c>
      <c r="F245" cm="1">
        <f t="array" ref="F245">_xlfn.IFS(B245="No",1, B245="Yes",0)</f>
        <v>1</v>
      </c>
      <c r="G245" cm="1">
        <f t="array" ref="G245">_xlfn.IFS(C245="Thur",1,C245="Fri",2,C245="Sat",3,C245="Sun",4)</f>
        <v>1</v>
      </c>
      <c r="H245" cm="1">
        <f t="array" ref="H245">_xlfn.IFS(D245="Lunch",0,D245="Dinner",1)</f>
        <v>1</v>
      </c>
      <c r="I245">
        <v>2</v>
      </c>
      <c r="J245">
        <v>18.78</v>
      </c>
      <c r="K245">
        <v>3</v>
      </c>
      <c r="M245" s="2">
        <v>213</v>
      </c>
      <c r="N245" s="2">
        <v>5.940370232256603</v>
      </c>
      <c r="O245" s="2">
        <v>3.059629767743397</v>
      </c>
    </row>
    <row r="246" spans="1:15" x14ac:dyDescent="0.55000000000000004">
      <c r="M246" s="2">
        <v>214</v>
      </c>
      <c r="N246" s="2">
        <v>2.2426752950435369</v>
      </c>
      <c r="O246" s="2">
        <v>0.25732470495646309</v>
      </c>
    </row>
    <row r="247" spans="1:15" x14ac:dyDescent="0.55000000000000004">
      <c r="M247" s="2">
        <v>215</v>
      </c>
      <c r="N247" s="2">
        <v>3.8229387205174037</v>
      </c>
      <c r="O247" s="2">
        <v>2.6770612794825963</v>
      </c>
    </row>
    <row r="248" spans="1:15" x14ac:dyDescent="0.55000000000000004">
      <c r="M248" s="2">
        <v>216</v>
      </c>
      <c r="N248" s="2">
        <v>2.2077750125751487</v>
      </c>
      <c r="O248" s="2">
        <v>-1.1077750125751487</v>
      </c>
    </row>
    <row r="249" spans="1:15" x14ac:dyDescent="0.55000000000000004">
      <c r="M249" s="2">
        <v>217</v>
      </c>
      <c r="N249" s="2">
        <v>4.1360464907698269</v>
      </c>
      <c r="O249" s="2">
        <v>-1.1360464907698269</v>
      </c>
    </row>
    <row r="250" spans="1:15" x14ac:dyDescent="0.55000000000000004">
      <c r="M250" s="2">
        <v>218</v>
      </c>
      <c r="N250" s="2">
        <v>2.0495641837008045</v>
      </c>
      <c r="O250" s="2">
        <v>-0.54956418370080451</v>
      </c>
    </row>
    <row r="251" spans="1:15" x14ac:dyDescent="0.55000000000000004">
      <c r="M251" s="2">
        <v>219</v>
      </c>
      <c r="N251" s="2">
        <v>1.6864125958540588</v>
      </c>
      <c r="O251" s="2">
        <v>-0.24641259585405884</v>
      </c>
    </row>
    <row r="252" spans="1:15" x14ac:dyDescent="0.55000000000000004">
      <c r="M252" s="2">
        <v>220</v>
      </c>
      <c r="N252" s="2">
        <v>4.1835787613527184</v>
      </c>
      <c r="O252" s="2">
        <v>-1.0935787613527186</v>
      </c>
    </row>
    <row r="253" spans="1:15" x14ac:dyDescent="0.55000000000000004">
      <c r="M253" s="2">
        <v>221</v>
      </c>
      <c r="N253" s="2">
        <v>2.1630674319725856</v>
      </c>
      <c r="O253" s="2">
        <v>3.6932568027414625E-2</v>
      </c>
    </row>
    <row r="254" spans="1:15" x14ac:dyDescent="0.55000000000000004">
      <c r="M254" s="2">
        <v>222</v>
      </c>
      <c r="N254" s="2">
        <v>2.3165620064593089</v>
      </c>
      <c r="O254" s="2">
        <v>1.1634379935406911</v>
      </c>
    </row>
    <row r="255" spans="1:15" x14ac:dyDescent="0.55000000000000004">
      <c r="M255" s="2">
        <v>223</v>
      </c>
      <c r="N255" s="2">
        <v>1.6505639998559036</v>
      </c>
      <c r="O255" s="2">
        <v>0.2694360001440963</v>
      </c>
    </row>
    <row r="256" spans="1:15" x14ac:dyDescent="0.55000000000000004">
      <c r="M256" s="2">
        <v>224</v>
      </c>
      <c r="N256" s="2">
        <v>2.8085169376749408</v>
      </c>
      <c r="O256" s="2">
        <v>0.19148306232505918</v>
      </c>
    </row>
    <row r="257" spans="13:15" x14ac:dyDescent="0.55000000000000004">
      <c r="M257" s="2">
        <v>225</v>
      </c>
      <c r="N257" s="2">
        <v>2.281917042540611</v>
      </c>
      <c r="O257" s="2">
        <v>-0.70191704254061094</v>
      </c>
    </row>
    <row r="258" spans="13:15" x14ac:dyDescent="0.55000000000000004">
      <c r="M258" s="2">
        <v>226</v>
      </c>
      <c r="N258" s="2">
        <v>2.5853885065536533</v>
      </c>
      <c r="O258" s="2">
        <v>-8.5388506553653265E-2</v>
      </c>
    </row>
    <row r="259" spans="13:15" x14ac:dyDescent="0.55000000000000004">
      <c r="M259" s="2">
        <v>227</v>
      </c>
      <c r="N259" s="2">
        <v>2.0024594642438123</v>
      </c>
      <c r="O259" s="2">
        <v>-2.4594642438122705E-3</v>
      </c>
    </row>
    <row r="260" spans="13:15" x14ac:dyDescent="0.55000000000000004">
      <c r="M260" s="2">
        <v>228</v>
      </c>
      <c r="N260" s="2">
        <v>3.31058678571965</v>
      </c>
      <c r="O260" s="2">
        <v>-0.31058678571965004</v>
      </c>
    </row>
    <row r="261" spans="13:15" x14ac:dyDescent="0.55000000000000004">
      <c r="M261" s="2">
        <v>229</v>
      </c>
      <c r="N261" s="2">
        <v>2.2846366706087622</v>
      </c>
      <c r="O261" s="2">
        <v>0.43536332939123801</v>
      </c>
    </row>
    <row r="262" spans="13:15" x14ac:dyDescent="0.55000000000000004">
      <c r="M262" s="2">
        <v>230</v>
      </c>
      <c r="N262" s="2">
        <v>3.0774523216522902</v>
      </c>
      <c r="O262" s="2">
        <v>-0.19745232165229032</v>
      </c>
    </row>
    <row r="263" spans="13:15" x14ac:dyDescent="0.55000000000000004">
      <c r="M263" s="2">
        <v>231</v>
      </c>
      <c r="N263" s="2">
        <v>3.5707210095118</v>
      </c>
      <c r="O263" s="2">
        <v>-1.5707210095118</v>
      </c>
    </row>
    <row r="264" spans="13:15" x14ac:dyDescent="0.55000000000000004">
      <c r="M264" s="2">
        <v>232</v>
      </c>
      <c r="N264" s="2">
        <v>2.6111166614487349</v>
      </c>
      <c r="O264" s="2">
        <v>0.38888333855126511</v>
      </c>
    </row>
    <row r="265" spans="13:15" x14ac:dyDescent="0.55000000000000004">
      <c r="M265" s="2">
        <v>233</v>
      </c>
      <c r="N265" s="2">
        <v>2.1271137740622521</v>
      </c>
      <c r="O265" s="2">
        <v>1.262886225937748</v>
      </c>
    </row>
    <row r="266" spans="13:15" x14ac:dyDescent="0.55000000000000004">
      <c r="M266" s="2">
        <v>234</v>
      </c>
      <c r="N266" s="2">
        <v>2.0478807003502348</v>
      </c>
      <c r="O266" s="2">
        <v>-0.57788070035023487</v>
      </c>
    </row>
    <row r="267" spans="13:15" x14ac:dyDescent="0.55000000000000004">
      <c r="M267" s="2">
        <v>235</v>
      </c>
      <c r="N267" s="2">
        <v>2.4212050294452663</v>
      </c>
      <c r="O267" s="2">
        <v>0.57879497055473372</v>
      </c>
    </row>
    <row r="268" spans="13:15" x14ac:dyDescent="0.55000000000000004">
      <c r="M268" s="2">
        <v>236</v>
      </c>
      <c r="N268" s="2">
        <v>1.9818531389235536</v>
      </c>
      <c r="O268" s="2">
        <v>-0.73185313892355364</v>
      </c>
    </row>
    <row r="269" spans="13:15" x14ac:dyDescent="0.55000000000000004">
      <c r="M269" s="2">
        <v>237</v>
      </c>
      <c r="N269" s="2">
        <v>2.1448325223307299</v>
      </c>
      <c r="O269" s="2">
        <v>-1.1448325223307299</v>
      </c>
    </row>
    <row r="270" spans="13:15" x14ac:dyDescent="0.55000000000000004">
      <c r="M270" s="2">
        <v>238</v>
      </c>
      <c r="N270" s="2">
        <v>4.0530290475618127</v>
      </c>
      <c r="O270" s="2">
        <v>-2.8830290475618128</v>
      </c>
    </row>
    <row r="271" spans="13:15" x14ac:dyDescent="0.55000000000000004">
      <c r="M271" s="2">
        <v>239</v>
      </c>
      <c r="N271" s="2">
        <v>4.6211319813071983</v>
      </c>
      <c r="O271" s="2">
        <v>4.8868018692801662E-2</v>
      </c>
    </row>
    <row r="272" spans="13:15" x14ac:dyDescent="0.55000000000000004">
      <c r="M272" s="2">
        <v>240</v>
      </c>
      <c r="N272" s="2">
        <v>3.9450764206721702</v>
      </c>
      <c r="O272" s="2">
        <v>1.9749235793278297</v>
      </c>
    </row>
    <row r="273" spans="13:15" x14ac:dyDescent="0.55000000000000004">
      <c r="M273" s="2">
        <v>241</v>
      </c>
      <c r="N273" s="2">
        <v>3.5547372656794418</v>
      </c>
      <c r="O273" s="2">
        <v>-1.5547372656794418</v>
      </c>
    </row>
    <row r="274" spans="13:15" x14ac:dyDescent="0.55000000000000004">
      <c r="M274" s="2">
        <v>242</v>
      </c>
      <c r="N274" s="2">
        <v>3.094686155997413</v>
      </c>
      <c r="O274" s="2">
        <v>-1.094686155997413</v>
      </c>
    </row>
    <row r="275" spans="13:15" x14ac:dyDescent="0.55000000000000004">
      <c r="M275" s="2">
        <v>243</v>
      </c>
      <c r="N275" s="2">
        <v>2.7128725690046656</v>
      </c>
      <c r="O275" s="2">
        <v>-0.96287256900466556</v>
      </c>
    </row>
    <row r="276" spans="13:15" ht="14.7" thickBot="1" x14ac:dyDescent="0.6">
      <c r="M276" s="3">
        <v>244</v>
      </c>
      <c r="N276" s="3">
        <v>2.7325899765382893</v>
      </c>
      <c r="O276" s="3">
        <v>0.26741002346171072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11AA-CDD8-4CF5-A166-416A37E43931}">
  <dimension ref="A1:AD287"/>
  <sheetViews>
    <sheetView topLeftCell="L1" workbookViewId="0">
      <selection activeCell="U33" sqref="U33"/>
    </sheetView>
  </sheetViews>
  <sheetFormatPr defaultRowHeight="14.4" x14ac:dyDescent="0.55000000000000004"/>
  <cols>
    <col min="12" max="12" width="13.9453125" customWidth="1"/>
    <col min="13" max="13" width="13.3671875" customWidth="1"/>
    <col min="17" max="17" width="15.3125" customWidth="1"/>
    <col min="18" max="18" width="20.3125" customWidth="1"/>
    <col min="21" max="21" width="14.9453125" customWidth="1"/>
    <col min="22" max="22" width="16.41796875" customWidth="1"/>
    <col min="23" max="23" width="13.578125" customWidth="1"/>
    <col min="24" max="24" width="14.62890625" customWidth="1"/>
  </cols>
  <sheetData>
    <row r="1" spans="1:26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55</v>
      </c>
      <c r="F1" s="5" t="s">
        <v>27</v>
      </c>
      <c r="G1" s="5" t="s">
        <v>28</v>
      </c>
      <c r="H1" s="5" t="s">
        <v>29</v>
      </c>
      <c r="I1" s="5" t="s">
        <v>4</v>
      </c>
      <c r="J1" s="5" t="s">
        <v>5</v>
      </c>
      <c r="K1" s="5" t="s">
        <v>6</v>
      </c>
      <c r="L1" s="6" t="s">
        <v>64</v>
      </c>
      <c r="M1" s="6" t="s">
        <v>79</v>
      </c>
      <c r="O1" s="30" t="s">
        <v>77</v>
      </c>
      <c r="S1" s="30" t="s">
        <v>88</v>
      </c>
    </row>
    <row r="2" spans="1:26" x14ac:dyDescent="0.55000000000000004">
      <c r="A2" t="s">
        <v>7</v>
      </c>
      <c r="B2" t="s">
        <v>8</v>
      </c>
      <c r="C2" t="s">
        <v>9</v>
      </c>
      <c r="D2" t="s">
        <v>10</v>
      </c>
      <c r="E2" cm="1">
        <f t="array" ref="E2">_xlfn.IFS(A2="Male",0,A2="Female",1)</f>
        <v>1</v>
      </c>
      <c r="F2" cm="1">
        <f t="array" ref="F2">_xlfn.IFS(B2="No",1, B2="Yes",0)</f>
        <v>1</v>
      </c>
      <c r="G2" cm="1">
        <f t="array" ref="G2">_xlfn.IFS(C2="Thur",1,C2="Fri",2,C2="Sat",3,C2="Sun",4)</f>
        <v>4</v>
      </c>
      <c r="H2" cm="1">
        <f t="array" ref="H2">_xlfn.IFS(D2="Lunch",0,D2="Dinner",1)</f>
        <v>1</v>
      </c>
      <c r="I2">
        <v>2</v>
      </c>
      <c r="J2">
        <v>16.989999999999998</v>
      </c>
      <c r="K2">
        <v>1.01</v>
      </c>
      <c r="L2" s="2">
        <v>2.6293399223743359</v>
      </c>
      <c r="M2" s="2">
        <v>-1.6193399223743359</v>
      </c>
      <c r="P2" s="30" t="s">
        <v>78</v>
      </c>
    </row>
    <row r="3" spans="1:26" x14ac:dyDescent="0.55000000000000004">
      <c r="A3" t="s">
        <v>11</v>
      </c>
      <c r="B3" t="s">
        <v>8</v>
      </c>
      <c r="C3" t="s">
        <v>9</v>
      </c>
      <c r="D3" t="s">
        <v>10</v>
      </c>
      <c r="E3" cm="1">
        <f t="array" ref="E3">_xlfn.IFS(A3="Male",0,A3="Female",1)</f>
        <v>0</v>
      </c>
      <c r="F3" cm="1">
        <f t="array" ref="F3">_xlfn.IFS(B3="No",1, B3="Yes",0)</f>
        <v>1</v>
      </c>
      <c r="G3" cm="1">
        <f t="array" ref="G3">_xlfn.IFS(C3="Thur",1,C3="Fri",2,C3="Sat",3,C3="Sun",4)</f>
        <v>4</v>
      </c>
      <c r="H3" cm="1">
        <f t="array" ref="H3">_xlfn.IFS(D3="Lunch",0,D3="Dinner",1)</f>
        <v>1</v>
      </c>
      <c r="I3">
        <v>3</v>
      </c>
      <c r="J3">
        <v>10.34</v>
      </c>
      <c r="K3">
        <v>1.66</v>
      </c>
      <c r="L3" s="2">
        <v>2.2053940268305299</v>
      </c>
      <c r="M3" s="2">
        <v>-0.54539402683052995</v>
      </c>
    </row>
    <row r="4" spans="1:26" x14ac:dyDescent="0.55000000000000004">
      <c r="A4" t="s">
        <v>11</v>
      </c>
      <c r="B4" t="s">
        <v>8</v>
      </c>
      <c r="C4" t="s">
        <v>9</v>
      </c>
      <c r="D4" t="s">
        <v>10</v>
      </c>
      <c r="E4" cm="1">
        <f t="array" ref="E4">_xlfn.IFS(A4="Male",0,A4="Female",1)</f>
        <v>0</v>
      </c>
      <c r="F4" cm="1">
        <f t="array" ref="F4">_xlfn.IFS(B4="No",1, B4="Yes",0)</f>
        <v>1</v>
      </c>
      <c r="G4" cm="1">
        <f t="array" ref="G4">_xlfn.IFS(C4="Thur",1,C4="Fri",2,C4="Sat",3,C4="Sun",4)</f>
        <v>4</v>
      </c>
      <c r="H4" cm="1">
        <f t="array" ref="H4">_xlfn.IFS(D4="Lunch",0,D4="Dinner",1)</f>
        <v>1</v>
      </c>
      <c r="I4">
        <v>3</v>
      </c>
      <c r="J4">
        <v>21.01</v>
      </c>
      <c r="K4">
        <v>3.5</v>
      </c>
      <c r="L4" s="2">
        <v>3.1946453308308467</v>
      </c>
      <c r="M4" s="2">
        <v>0.30535466916915333</v>
      </c>
      <c r="P4" t="s">
        <v>31</v>
      </c>
      <c r="Y4" s="10"/>
      <c r="Z4" s="10"/>
    </row>
    <row r="5" spans="1:26" ht="14.7" thickBot="1" x14ac:dyDescent="0.6">
      <c r="A5" t="s">
        <v>11</v>
      </c>
      <c r="B5" t="s">
        <v>8</v>
      </c>
      <c r="C5" t="s">
        <v>9</v>
      </c>
      <c r="D5" t="s">
        <v>10</v>
      </c>
      <c r="E5" cm="1">
        <f t="array" ref="E5">_xlfn.IFS(A5="Male",0,A5="Female",1)</f>
        <v>0</v>
      </c>
      <c r="F5" cm="1">
        <f t="array" ref="F5">_xlfn.IFS(B5="No",1, B5="Yes",0)</f>
        <v>1</v>
      </c>
      <c r="G5" cm="1">
        <f t="array" ref="G5">_xlfn.IFS(C5="Thur",1,C5="Fri",2,C5="Sat",3,C5="Sun",4)</f>
        <v>4</v>
      </c>
      <c r="H5" cm="1">
        <f t="array" ref="H5">_xlfn.IFS(D5="Lunch",0,D5="Dinner",1)</f>
        <v>1</v>
      </c>
      <c r="I5">
        <v>2</v>
      </c>
      <c r="J5">
        <v>23.68</v>
      </c>
      <c r="K5">
        <v>3.31</v>
      </c>
      <c r="L5" s="2">
        <v>3.2495921457822194</v>
      </c>
      <c r="M5" s="2">
        <v>6.040785421778061E-2</v>
      </c>
      <c r="Y5" s="10"/>
      <c r="Z5" s="10"/>
    </row>
    <row r="6" spans="1:26" x14ac:dyDescent="0.55000000000000004">
      <c r="A6" t="s">
        <v>7</v>
      </c>
      <c r="B6" t="s">
        <v>8</v>
      </c>
      <c r="C6" t="s">
        <v>9</v>
      </c>
      <c r="D6" t="s">
        <v>10</v>
      </c>
      <c r="E6" cm="1">
        <f t="array" ref="E6">_xlfn.IFS(A6="Male",0,A6="Female",1)</f>
        <v>1</v>
      </c>
      <c r="F6" cm="1">
        <f t="array" ref="F6">_xlfn.IFS(B6="No",1, B6="Yes",0)</f>
        <v>1</v>
      </c>
      <c r="G6" cm="1">
        <f t="array" ref="G6">_xlfn.IFS(C6="Thur",1,C6="Fri",2,C6="Sat",3,C6="Sun",4)</f>
        <v>4</v>
      </c>
      <c r="H6" cm="1">
        <f t="array" ref="H6">_xlfn.IFS(D6="Lunch",0,D6="Dinner",1)</f>
        <v>1</v>
      </c>
      <c r="I6">
        <v>4</v>
      </c>
      <c r="J6">
        <v>24.59</v>
      </c>
      <c r="K6">
        <v>3.61</v>
      </c>
      <c r="L6" s="2">
        <v>3.7191568710811587</v>
      </c>
      <c r="M6" s="2">
        <v>-0.10915687108115879</v>
      </c>
      <c r="P6" s="8" t="s">
        <v>32</v>
      </c>
      <c r="Q6" s="8"/>
      <c r="Y6" s="10"/>
      <c r="Z6" s="10"/>
    </row>
    <row r="7" spans="1:26" x14ac:dyDescent="0.55000000000000004">
      <c r="A7" t="s">
        <v>11</v>
      </c>
      <c r="B7" t="s">
        <v>8</v>
      </c>
      <c r="C7" t="s">
        <v>9</v>
      </c>
      <c r="D7" t="s">
        <v>10</v>
      </c>
      <c r="E7" cm="1">
        <f t="array" ref="E7">_xlfn.IFS(A7="Male",0,A7="Female",1)</f>
        <v>0</v>
      </c>
      <c r="F7" cm="1">
        <f t="array" ref="F7">_xlfn.IFS(B7="No",1, B7="Yes",0)</f>
        <v>1</v>
      </c>
      <c r="G7" cm="1">
        <f t="array" ref="G7">_xlfn.IFS(C7="Thur",1,C7="Fri",2,C7="Sat",3,C7="Sun",4)</f>
        <v>4</v>
      </c>
      <c r="H7" cm="1">
        <f t="array" ref="H7">_xlfn.IFS(D7="Lunch",0,D7="Dinner",1)</f>
        <v>1</v>
      </c>
      <c r="I7">
        <v>4</v>
      </c>
      <c r="J7">
        <v>25.29</v>
      </c>
      <c r="K7">
        <v>4.71</v>
      </c>
      <c r="L7" s="2">
        <v>3.7840562068637471</v>
      </c>
      <c r="M7" s="2">
        <v>0.92594379313625286</v>
      </c>
      <c r="P7" s="2" t="s">
        <v>33</v>
      </c>
      <c r="Q7" s="2">
        <v>0.68400972858295372</v>
      </c>
      <c r="Y7" s="10"/>
      <c r="Z7" s="10"/>
    </row>
    <row r="8" spans="1:26" x14ac:dyDescent="0.55000000000000004">
      <c r="A8" t="s">
        <v>11</v>
      </c>
      <c r="B8" t="s">
        <v>8</v>
      </c>
      <c r="C8" t="s">
        <v>9</v>
      </c>
      <c r="D8" t="s">
        <v>10</v>
      </c>
      <c r="E8" cm="1">
        <f t="array" ref="E8">_xlfn.IFS(A8="Male",0,A8="Female",1)</f>
        <v>0</v>
      </c>
      <c r="F8" cm="1">
        <f t="array" ref="F8">_xlfn.IFS(B8="No",1, B8="Yes",0)</f>
        <v>1</v>
      </c>
      <c r="G8" cm="1">
        <f t="array" ref="G8">_xlfn.IFS(C8="Thur",1,C8="Fri",2,C8="Sat",3,C8="Sun",4)</f>
        <v>4</v>
      </c>
      <c r="H8" cm="1">
        <f t="array" ref="H8">_xlfn.IFS(D8="Lunch",0,D8="Dinner",1)</f>
        <v>1</v>
      </c>
      <c r="I8">
        <v>2</v>
      </c>
      <c r="J8">
        <v>8.77</v>
      </c>
      <c r="K8">
        <v>2</v>
      </c>
      <c r="L8" s="2">
        <v>1.8672362936130795</v>
      </c>
      <c r="M8" s="2">
        <v>0.13276370638692048</v>
      </c>
      <c r="P8" s="2" t="s">
        <v>34</v>
      </c>
      <c r="Q8" s="2">
        <v>0.46786930879612609</v>
      </c>
      <c r="Y8" s="10"/>
      <c r="Z8" s="10"/>
    </row>
    <row r="9" spans="1:26" x14ac:dyDescent="0.55000000000000004">
      <c r="A9" t="s">
        <v>11</v>
      </c>
      <c r="B9" t="s">
        <v>8</v>
      </c>
      <c r="C9" t="s">
        <v>9</v>
      </c>
      <c r="D9" t="s">
        <v>10</v>
      </c>
      <c r="E9" cm="1">
        <f t="array" ref="E9">_xlfn.IFS(A9="Male",0,A9="Female",1)</f>
        <v>0</v>
      </c>
      <c r="F9" cm="1">
        <f t="array" ref="F9">_xlfn.IFS(B9="No",1, B9="Yes",0)</f>
        <v>1</v>
      </c>
      <c r="G9" cm="1">
        <f t="array" ref="G9">_xlfn.IFS(C9="Thur",1,C9="Fri",2,C9="Sat",3,C9="Sun",4)</f>
        <v>4</v>
      </c>
      <c r="H9" cm="1">
        <f t="array" ref="H9">_xlfn.IFS(D9="Lunch",0,D9="Dinner",1)</f>
        <v>1</v>
      </c>
      <c r="I9">
        <v>4</v>
      </c>
      <c r="J9">
        <v>26.88</v>
      </c>
      <c r="K9">
        <v>3.12</v>
      </c>
      <c r="L9" s="2">
        <v>3.9314704124270561</v>
      </c>
      <c r="M9" s="2">
        <v>-0.81147041242705598</v>
      </c>
      <c r="P9" s="2" t="s">
        <v>35</v>
      </c>
      <c r="Q9" s="2">
        <v>0.46345328646248396</v>
      </c>
      <c r="Y9" s="10"/>
      <c r="Z9" s="10"/>
    </row>
    <row r="10" spans="1:26" x14ac:dyDescent="0.55000000000000004">
      <c r="A10" t="s">
        <v>11</v>
      </c>
      <c r="B10" t="s">
        <v>8</v>
      </c>
      <c r="C10" t="s">
        <v>9</v>
      </c>
      <c r="D10" t="s">
        <v>10</v>
      </c>
      <c r="E10" cm="1">
        <f t="array" ref="E10">_xlfn.IFS(A10="Male",0,A10="Female",1)</f>
        <v>0</v>
      </c>
      <c r="F10" cm="1">
        <f t="array" ref="F10">_xlfn.IFS(B10="No",1, B10="Yes",0)</f>
        <v>1</v>
      </c>
      <c r="G10" cm="1">
        <f t="array" ref="G10">_xlfn.IFS(C10="Thur",1,C10="Fri",2,C10="Sat",3,C10="Sun",4)</f>
        <v>4</v>
      </c>
      <c r="H10" cm="1">
        <f t="array" ref="H10">_xlfn.IFS(D10="Lunch",0,D10="Dinner",1)</f>
        <v>1</v>
      </c>
      <c r="I10">
        <v>2</v>
      </c>
      <c r="J10">
        <v>15.04</v>
      </c>
      <c r="K10">
        <v>1.96</v>
      </c>
      <c r="L10" s="2">
        <v>2.44854891555141</v>
      </c>
      <c r="M10" s="2">
        <v>-0.48854891555141</v>
      </c>
      <c r="P10" s="2" t="s">
        <v>36</v>
      </c>
      <c r="Q10" s="2">
        <v>1.0135059665680684</v>
      </c>
      <c r="Y10" s="10"/>
      <c r="Z10" s="10"/>
    </row>
    <row r="11" spans="1:26" ht="14.7" thickBot="1" x14ac:dyDescent="0.6">
      <c r="A11" t="s">
        <v>11</v>
      </c>
      <c r="B11" t="s">
        <v>8</v>
      </c>
      <c r="C11" t="s">
        <v>9</v>
      </c>
      <c r="D11" t="s">
        <v>10</v>
      </c>
      <c r="E11" cm="1">
        <f t="array" ref="E11">_xlfn.IFS(A11="Male",0,A11="Female",1)</f>
        <v>0</v>
      </c>
      <c r="F11" cm="1">
        <f t="array" ref="F11">_xlfn.IFS(B11="No",1, B11="Yes",0)</f>
        <v>1</v>
      </c>
      <c r="G11" cm="1">
        <f t="array" ref="G11">_xlfn.IFS(C11="Thur",1,C11="Fri",2,C11="Sat",3,C11="Sun",4)</f>
        <v>4</v>
      </c>
      <c r="H11" cm="1">
        <f t="array" ref="H11">_xlfn.IFS(D11="Lunch",0,D11="Dinner",1)</f>
        <v>1</v>
      </c>
      <c r="I11">
        <v>2</v>
      </c>
      <c r="J11">
        <v>14.78</v>
      </c>
      <c r="K11">
        <v>3.23</v>
      </c>
      <c r="L11" s="2">
        <v>2.4244434479750199</v>
      </c>
      <c r="M11" s="2">
        <v>0.80555655202498011</v>
      </c>
      <c r="P11" s="3" t="s">
        <v>37</v>
      </c>
      <c r="Q11" s="3">
        <v>244</v>
      </c>
      <c r="Y11" s="10"/>
      <c r="Z11" s="10"/>
    </row>
    <row r="12" spans="1:26" x14ac:dyDescent="0.55000000000000004">
      <c r="A12" t="s">
        <v>11</v>
      </c>
      <c r="B12" t="s">
        <v>8</v>
      </c>
      <c r="C12" t="s">
        <v>9</v>
      </c>
      <c r="D12" t="s">
        <v>10</v>
      </c>
      <c r="E12" cm="1">
        <f t="array" ref="E12">_xlfn.IFS(A12="Male",0,A12="Female",1)</f>
        <v>0</v>
      </c>
      <c r="F12" cm="1">
        <f t="array" ref="F12">_xlfn.IFS(B12="No",1, B12="Yes",0)</f>
        <v>1</v>
      </c>
      <c r="G12" cm="1">
        <f t="array" ref="G12">_xlfn.IFS(C12="Thur",1,C12="Fri",2,C12="Sat",3,C12="Sun",4)</f>
        <v>4</v>
      </c>
      <c r="H12" cm="1">
        <f t="array" ref="H12">_xlfn.IFS(D12="Lunch",0,D12="Dinner",1)</f>
        <v>1</v>
      </c>
      <c r="I12">
        <v>2</v>
      </c>
      <c r="J12">
        <v>10.27</v>
      </c>
      <c r="K12">
        <v>1.71</v>
      </c>
      <c r="L12" s="2">
        <v>2.0063062988614839</v>
      </c>
      <c r="M12" s="2">
        <v>-0.29630629886148396</v>
      </c>
      <c r="Y12" s="10"/>
      <c r="Z12" s="10"/>
    </row>
    <row r="13" spans="1:26" ht="14.7" thickBot="1" x14ac:dyDescent="0.6">
      <c r="A13" t="s">
        <v>7</v>
      </c>
      <c r="B13" t="s">
        <v>8</v>
      </c>
      <c r="C13" t="s">
        <v>9</v>
      </c>
      <c r="D13" t="s">
        <v>10</v>
      </c>
      <c r="E13" cm="1">
        <f t="array" ref="E13">_xlfn.IFS(A13="Male",0,A13="Female",1)</f>
        <v>1</v>
      </c>
      <c r="F13" cm="1">
        <f t="array" ref="F13">_xlfn.IFS(B13="No",1, B13="Yes",0)</f>
        <v>1</v>
      </c>
      <c r="G13" cm="1">
        <f t="array" ref="G13">_xlfn.IFS(C13="Thur",1,C13="Fri",2,C13="Sat",3,C13="Sun",4)</f>
        <v>4</v>
      </c>
      <c r="H13" cm="1">
        <f t="array" ref="H13">_xlfn.IFS(D13="Lunch",0,D13="Dinner",1)</f>
        <v>1</v>
      </c>
      <c r="I13">
        <v>4</v>
      </c>
      <c r="J13">
        <v>35.26</v>
      </c>
      <c r="K13">
        <v>5</v>
      </c>
      <c r="L13" s="2">
        <v>4.708408175081475</v>
      </c>
      <c r="M13" s="2">
        <v>0.29159182491852498</v>
      </c>
      <c r="P13" t="s">
        <v>38</v>
      </c>
      <c r="Y13" s="10"/>
      <c r="Z13" s="10"/>
    </row>
    <row r="14" spans="1:26" x14ac:dyDescent="0.55000000000000004">
      <c r="A14" t="s">
        <v>11</v>
      </c>
      <c r="B14" t="s">
        <v>8</v>
      </c>
      <c r="C14" t="s">
        <v>9</v>
      </c>
      <c r="D14" t="s">
        <v>10</v>
      </c>
      <c r="E14" cm="1">
        <f t="array" ref="E14">_xlfn.IFS(A14="Male",0,A14="Female",1)</f>
        <v>0</v>
      </c>
      <c r="F14" cm="1">
        <f t="array" ref="F14">_xlfn.IFS(B14="No",1, B14="Yes",0)</f>
        <v>1</v>
      </c>
      <c r="G14" cm="1">
        <f t="array" ref="G14">_xlfn.IFS(C14="Thur",1,C14="Fri",2,C14="Sat",3,C14="Sun",4)</f>
        <v>4</v>
      </c>
      <c r="H14" cm="1">
        <f t="array" ref="H14">_xlfn.IFS(D14="Lunch",0,D14="Dinner",1)</f>
        <v>1</v>
      </c>
      <c r="I14">
        <v>2</v>
      </c>
      <c r="J14">
        <v>15.42</v>
      </c>
      <c r="K14">
        <v>1.57</v>
      </c>
      <c r="L14" s="2">
        <v>2.4837799835476728</v>
      </c>
      <c r="M14" s="2">
        <v>-0.91377998354767276</v>
      </c>
      <c r="P14" s="4"/>
      <c r="Q14" s="4" t="s">
        <v>43</v>
      </c>
      <c r="R14" s="4" t="s">
        <v>44</v>
      </c>
      <c r="S14" s="4" t="s">
        <v>45</v>
      </c>
      <c r="T14" s="4" t="s">
        <v>46</v>
      </c>
      <c r="U14" s="4" t="s">
        <v>47</v>
      </c>
      <c r="Y14" s="10"/>
      <c r="Z14" s="10"/>
    </row>
    <row r="15" spans="1:26" x14ac:dyDescent="0.55000000000000004">
      <c r="A15" t="s">
        <v>11</v>
      </c>
      <c r="B15" t="s">
        <v>8</v>
      </c>
      <c r="C15" t="s">
        <v>9</v>
      </c>
      <c r="D15" t="s">
        <v>10</v>
      </c>
      <c r="E15" cm="1">
        <f t="array" ref="E15">_xlfn.IFS(A15="Male",0,A15="Female",1)</f>
        <v>0</v>
      </c>
      <c r="F15" cm="1">
        <f t="array" ref="F15">_xlfn.IFS(B15="No",1, B15="Yes",0)</f>
        <v>1</v>
      </c>
      <c r="G15" cm="1">
        <f t="array" ref="G15">_xlfn.IFS(C15="Thur",1,C15="Fri",2,C15="Sat",3,C15="Sun",4)</f>
        <v>4</v>
      </c>
      <c r="H15" cm="1">
        <f t="array" ref="H15">_xlfn.IFS(D15="Lunch",0,D15="Dinner",1)</f>
        <v>1</v>
      </c>
      <c r="I15">
        <v>4</v>
      </c>
      <c r="J15">
        <v>18.43</v>
      </c>
      <c r="K15">
        <v>3</v>
      </c>
      <c r="L15" s="2">
        <v>3.1480427161943778</v>
      </c>
      <c r="M15" s="2">
        <v>-0.14804271619437781</v>
      </c>
      <c r="P15" s="2" t="s">
        <v>39</v>
      </c>
      <c r="Q15" s="2">
        <v>2</v>
      </c>
      <c r="R15" s="2">
        <v>217.65864008033392</v>
      </c>
      <c r="S15" s="2">
        <v>108.82932004016696</v>
      </c>
      <c r="T15" s="2">
        <v>105.94813011515087</v>
      </c>
      <c r="U15" s="2">
        <v>9.6650948240605644E-34</v>
      </c>
      <c r="Y15" s="10"/>
      <c r="Z15" s="10"/>
    </row>
    <row r="16" spans="1:26" x14ac:dyDescent="0.55000000000000004">
      <c r="A16" t="s">
        <v>7</v>
      </c>
      <c r="B16" t="s">
        <v>8</v>
      </c>
      <c r="C16" t="s">
        <v>9</v>
      </c>
      <c r="D16" t="s">
        <v>10</v>
      </c>
      <c r="E16" cm="1">
        <f t="array" ref="E16">_xlfn.IFS(A16="Male",0,A16="Female",1)</f>
        <v>1</v>
      </c>
      <c r="F16" cm="1">
        <f t="array" ref="F16">_xlfn.IFS(B16="No",1, B16="Yes",0)</f>
        <v>1</v>
      </c>
      <c r="G16" cm="1">
        <f t="array" ref="G16">_xlfn.IFS(C16="Thur",1,C16="Fri",2,C16="Sat",3,C16="Sun",4)</f>
        <v>4</v>
      </c>
      <c r="H16" cm="1">
        <f t="array" ref="H16">_xlfn.IFS(D16="Lunch",0,D16="Dinner",1)</f>
        <v>1</v>
      </c>
      <c r="I16">
        <v>2</v>
      </c>
      <c r="J16">
        <v>14.83</v>
      </c>
      <c r="K16">
        <v>3.02</v>
      </c>
      <c r="L16" s="2">
        <v>2.4290791148166333</v>
      </c>
      <c r="M16" s="2">
        <v>0.59092088518336672</v>
      </c>
      <c r="P16" s="2" t="s">
        <v>40</v>
      </c>
      <c r="Q16" s="2">
        <v>241</v>
      </c>
      <c r="R16" s="2">
        <v>247.55383696884692</v>
      </c>
      <c r="S16" s="2">
        <v>1.0271943442690743</v>
      </c>
      <c r="T16" s="2"/>
      <c r="U16" s="2"/>
      <c r="Y16" s="10"/>
      <c r="Z16" s="10"/>
    </row>
    <row r="17" spans="1:30" ht="14.7" thickBot="1" x14ac:dyDescent="0.6">
      <c r="A17" t="s">
        <v>11</v>
      </c>
      <c r="B17" t="s">
        <v>8</v>
      </c>
      <c r="C17" t="s">
        <v>9</v>
      </c>
      <c r="D17" t="s">
        <v>10</v>
      </c>
      <c r="E17" cm="1">
        <f t="array" ref="E17">_xlfn.IFS(A17="Male",0,A17="Female",1)</f>
        <v>0</v>
      </c>
      <c r="F17" cm="1">
        <f t="array" ref="F17">_xlfn.IFS(B17="No",1, B17="Yes",0)</f>
        <v>1</v>
      </c>
      <c r="G17" cm="1">
        <f t="array" ref="G17">_xlfn.IFS(C17="Thur",1,C17="Fri",2,C17="Sat",3,C17="Sun",4)</f>
        <v>4</v>
      </c>
      <c r="H17" cm="1">
        <f t="array" ref="H17">_xlfn.IFS(D17="Lunch",0,D17="Dinner",1)</f>
        <v>1</v>
      </c>
      <c r="I17">
        <v>2</v>
      </c>
      <c r="J17">
        <v>21.58</v>
      </c>
      <c r="K17">
        <v>3.92</v>
      </c>
      <c r="L17" s="2">
        <v>3.0548941384344532</v>
      </c>
      <c r="M17" s="2">
        <v>0.8651058615655467</v>
      </c>
      <c r="P17" s="3" t="s">
        <v>41</v>
      </c>
      <c r="Q17" s="3">
        <v>243</v>
      </c>
      <c r="R17" s="3">
        <v>465.21247704918085</v>
      </c>
      <c r="S17" s="3"/>
      <c r="T17" s="3"/>
      <c r="U17" s="3"/>
      <c r="Y17" s="10"/>
      <c r="Z17" s="10"/>
    </row>
    <row r="18" spans="1:30" ht="14.7" thickBot="1" x14ac:dyDescent="0.6">
      <c r="A18" t="s">
        <v>7</v>
      </c>
      <c r="B18" t="s">
        <v>8</v>
      </c>
      <c r="C18" t="s">
        <v>9</v>
      </c>
      <c r="D18" t="s">
        <v>10</v>
      </c>
      <c r="E18" cm="1">
        <f t="array" ref="E18">_xlfn.IFS(A18="Male",0,A18="Female",1)</f>
        <v>1</v>
      </c>
      <c r="F18" cm="1">
        <f t="array" ref="F18">_xlfn.IFS(B18="No",1, B18="Yes",0)</f>
        <v>1</v>
      </c>
      <c r="G18" cm="1">
        <f t="array" ref="G18">_xlfn.IFS(C18="Thur",1,C18="Fri",2,C18="Sat",3,C18="Sun",4)</f>
        <v>4</v>
      </c>
      <c r="H18" cm="1">
        <f t="array" ref="H18">_xlfn.IFS(D18="Lunch",0,D18="Dinner",1)</f>
        <v>1</v>
      </c>
      <c r="I18">
        <v>3</v>
      </c>
      <c r="J18">
        <v>10.33</v>
      </c>
      <c r="K18">
        <v>1.67</v>
      </c>
      <c r="L18" s="2">
        <v>2.2044668934622069</v>
      </c>
      <c r="M18" s="2">
        <v>-0.53446689346220699</v>
      </c>
      <c r="Y18" s="10"/>
      <c r="Z18" s="10"/>
    </row>
    <row r="19" spans="1:30" x14ac:dyDescent="0.55000000000000004">
      <c r="A19" t="s">
        <v>11</v>
      </c>
      <c r="B19" t="s">
        <v>8</v>
      </c>
      <c r="C19" t="s">
        <v>9</v>
      </c>
      <c r="D19" t="s">
        <v>10</v>
      </c>
      <c r="E19" cm="1">
        <f t="array" ref="E19">_xlfn.IFS(A19="Male",0,A19="Female",1)</f>
        <v>0</v>
      </c>
      <c r="F19" cm="1">
        <f t="array" ref="F19">_xlfn.IFS(B19="No",1, B19="Yes",0)</f>
        <v>1</v>
      </c>
      <c r="G19" cm="1">
        <f t="array" ref="G19">_xlfn.IFS(C19="Thur",1,C19="Fri",2,C19="Sat",3,C19="Sun",4)</f>
        <v>4</v>
      </c>
      <c r="H19" cm="1">
        <f t="array" ref="H19">_xlfn.IFS(D19="Lunch",0,D19="Dinner",1)</f>
        <v>1</v>
      </c>
      <c r="I19">
        <v>3</v>
      </c>
      <c r="J19">
        <v>16.29</v>
      </c>
      <c r="K19">
        <v>3.71</v>
      </c>
      <c r="L19" s="2">
        <v>2.7570383809825341</v>
      </c>
      <c r="M19" s="2">
        <v>0.9529616190174659</v>
      </c>
      <c r="P19" s="4"/>
      <c r="Q19" s="4" t="s">
        <v>48</v>
      </c>
      <c r="R19" s="4" t="s">
        <v>36</v>
      </c>
      <c r="S19" s="4" t="s">
        <v>49</v>
      </c>
      <c r="T19" s="4" t="s">
        <v>50</v>
      </c>
      <c r="U19" s="4" t="s">
        <v>51</v>
      </c>
      <c r="V19" s="4" t="s">
        <v>52</v>
      </c>
      <c r="W19" s="4" t="s">
        <v>53</v>
      </c>
      <c r="X19" s="4" t="s">
        <v>54</v>
      </c>
      <c r="Y19" s="10"/>
      <c r="Z19" s="10"/>
    </row>
    <row r="20" spans="1:30" x14ac:dyDescent="0.55000000000000004">
      <c r="A20" t="s">
        <v>7</v>
      </c>
      <c r="B20" t="s">
        <v>8</v>
      </c>
      <c r="C20" t="s">
        <v>9</v>
      </c>
      <c r="D20" t="s">
        <v>10</v>
      </c>
      <c r="E20" cm="1">
        <f t="array" ref="E20">_xlfn.IFS(A20="Male",0,A20="Female",1)</f>
        <v>1</v>
      </c>
      <c r="F20" cm="1">
        <f t="array" ref="F20">_xlfn.IFS(B20="No",1, B20="Yes",0)</f>
        <v>1</v>
      </c>
      <c r="G20" cm="1">
        <f t="array" ref="G20">_xlfn.IFS(C20="Thur",1,C20="Fri",2,C20="Sat",3,C20="Sun",4)</f>
        <v>4</v>
      </c>
      <c r="H20" cm="1">
        <f t="array" ref="H20">_xlfn.IFS(D20="Lunch",0,D20="Dinner",1)</f>
        <v>1</v>
      </c>
      <c r="I20">
        <v>3</v>
      </c>
      <c r="J20">
        <v>16.97</v>
      </c>
      <c r="K20">
        <v>3.5</v>
      </c>
      <c r="L20" s="2">
        <v>2.820083450028477</v>
      </c>
      <c r="M20" s="2">
        <v>0.67991654997152295</v>
      </c>
      <c r="P20" s="2" t="s">
        <v>42</v>
      </c>
      <c r="Q20" s="2">
        <v>0.6689447408125011</v>
      </c>
      <c r="R20" s="2">
        <v>0.19360933134415173</v>
      </c>
      <c r="S20" s="2">
        <v>3.4551265487478666</v>
      </c>
      <c r="T20" s="2">
        <v>6.4980607377792133E-4</v>
      </c>
      <c r="U20" s="2">
        <v>0.28756219664764793</v>
      </c>
      <c r="V20" s="2">
        <v>1.0503272849773544</v>
      </c>
      <c r="W20" s="2">
        <v>0.28756219664764793</v>
      </c>
      <c r="X20" s="2">
        <v>1.0503272849773544</v>
      </c>
      <c r="Y20" s="10"/>
      <c r="Z20" s="10"/>
    </row>
    <row r="21" spans="1:30" x14ac:dyDescent="0.55000000000000004">
      <c r="A21" t="s">
        <v>11</v>
      </c>
      <c r="B21" t="s">
        <v>8</v>
      </c>
      <c r="C21" t="s">
        <v>21</v>
      </c>
      <c r="D21" t="s">
        <v>10</v>
      </c>
      <c r="E21" cm="1">
        <f t="array" ref="E21">_xlfn.IFS(A21="Male",0,A21="Female",1)</f>
        <v>0</v>
      </c>
      <c r="F21" cm="1">
        <f t="array" ref="F21">_xlfn.IFS(B21="No",1, B21="Yes",0)</f>
        <v>1</v>
      </c>
      <c r="G21" cm="1">
        <f t="array" ref="G21">_xlfn.IFS(C21="Thur",1,C21="Fri",2,C21="Sat",3,C21="Sun",4)</f>
        <v>3</v>
      </c>
      <c r="H21" cm="1">
        <f t="array" ref="H21">_xlfn.IFS(D21="Lunch",0,D21="Dinner",1)</f>
        <v>1</v>
      </c>
      <c r="I21">
        <v>3</v>
      </c>
      <c r="J21">
        <v>20.65</v>
      </c>
      <c r="K21">
        <v>3.35</v>
      </c>
      <c r="L21" s="2">
        <v>3.1612685295712293</v>
      </c>
      <c r="M21" s="2">
        <v>0.18873147042877081</v>
      </c>
      <c r="P21" s="2" t="s">
        <v>4</v>
      </c>
      <c r="Q21" s="2">
        <v>0.19259779439078689</v>
      </c>
      <c r="R21" s="2">
        <v>8.5314556726534319E-2</v>
      </c>
      <c r="S21" s="2">
        <v>2.2575021400877255</v>
      </c>
      <c r="T21" s="2">
        <v>2.4872445933337681E-2</v>
      </c>
      <c r="U21" s="2">
        <v>2.4540384798141274E-2</v>
      </c>
      <c r="V21" s="2">
        <v>0.36065520398343254</v>
      </c>
      <c r="W21" s="2">
        <v>2.4540384798141274E-2</v>
      </c>
      <c r="X21" s="2">
        <v>0.36065520398343254</v>
      </c>
      <c r="Y21" s="10"/>
      <c r="Z21" s="10"/>
    </row>
    <row r="22" spans="1:30" ht="14.7" thickBot="1" x14ac:dyDescent="0.6">
      <c r="A22" t="s">
        <v>11</v>
      </c>
      <c r="B22" t="s">
        <v>8</v>
      </c>
      <c r="C22" t="s">
        <v>21</v>
      </c>
      <c r="D22" t="s">
        <v>10</v>
      </c>
      <c r="E22" cm="1">
        <f t="array" ref="E22">_xlfn.IFS(A22="Male",0,A22="Female",1)</f>
        <v>0</v>
      </c>
      <c r="F22" cm="1">
        <f t="array" ref="F22">_xlfn.IFS(B22="No",1, B22="Yes",0)</f>
        <v>1</v>
      </c>
      <c r="G22" cm="1">
        <f t="array" ref="G22">_xlfn.IFS(C22="Thur",1,C22="Fri",2,C22="Sat",3,C22="Sun",4)</f>
        <v>3</v>
      </c>
      <c r="H22" cm="1">
        <f t="array" ref="H22">_xlfn.IFS(D22="Lunch",0,D22="Dinner",1)</f>
        <v>1</v>
      </c>
      <c r="I22">
        <v>2</v>
      </c>
      <c r="J22">
        <v>17.920000000000002</v>
      </c>
      <c r="K22">
        <v>4.08</v>
      </c>
      <c r="L22" s="2">
        <v>2.7155633256283469</v>
      </c>
      <c r="M22" s="2">
        <v>1.3644366743716532</v>
      </c>
      <c r="P22" s="3" t="s">
        <v>5</v>
      </c>
      <c r="Q22" s="3">
        <v>9.2713336832269622E-2</v>
      </c>
      <c r="R22" s="3">
        <v>9.1146824764894475E-3</v>
      </c>
      <c r="S22" s="3">
        <v>10.171866883066507</v>
      </c>
      <c r="T22" s="3">
        <v>1.8809170134717627E-20</v>
      </c>
      <c r="U22" s="3">
        <v>7.4758722930116123E-2</v>
      </c>
      <c r="V22" s="3">
        <v>0.11066795073442312</v>
      </c>
      <c r="W22" s="3">
        <v>7.4758722930116123E-2</v>
      </c>
      <c r="X22" s="3">
        <v>0.11066795073442312</v>
      </c>
      <c r="Y22" s="10"/>
      <c r="Z22" s="10"/>
    </row>
    <row r="23" spans="1:30" x14ac:dyDescent="0.55000000000000004">
      <c r="A23" t="s">
        <v>7</v>
      </c>
      <c r="B23" t="s">
        <v>8</v>
      </c>
      <c r="C23" t="s">
        <v>21</v>
      </c>
      <c r="D23" t="s">
        <v>10</v>
      </c>
      <c r="E23" cm="1">
        <f t="array" ref="E23">_xlfn.IFS(A23="Male",0,A23="Female",1)</f>
        <v>1</v>
      </c>
      <c r="F23" cm="1">
        <f t="array" ref="F23">_xlfn.IFS(B23="No",1, B23="Yes",0)</f>
        <v>1</v>
      </c>
      <c r="G23" cm="1">
        <f t="array" ref="G23">_xlfn.IFS(C23="Thur",1,C23="Fri",2,C23="Sat",3,C23="Sun",4)</f>
        <v>3</v>
      </c>
      <c r="H23" cm="1">
        <f t="array" ref="H23">_xlfn.IFS(D23="Lunch",0,D23="Dinner",1)</f>
        <v>1</v>
      </c>
      <c r="I23">
        <v>2</v>
      </c>
      <c r="J23">
        <v>20.29</v>
      </c>
      <c r="K23">
        <v>2.75</v>
      </c>
      <c r="L23" s="2">
        <v>2.9352939339208257</v>
      </c>
      <c r="M23" s="2">
        <v>-0.18529393392082572</v>
      </c>
      <c r="Y23" s="10"/>
      <c r="Z23" s="10"/>
    </row>
    <row r="24" spans="1:30" x14ac:dyDescent="0.55000000000000004">
      <c r="A24" t="s">
        <v>7</v>
      </c>
      <c r="B24" t="s">
        <v>8</v>
      </c>
      <c r="C24" t="s">
        <v>21</v>
      </c>
      <c r="D24" t="s">
        <v>10</v>
      </c>
      <c r="E24" cm="1">
        <f t="array" ref="E24">_xlfn.IFS(A24="Male",0,A24="Female",1)</f>
        <v>1</v>
      </c>
      <c r="F24" cm="1">
        <f t="array" ref="F24">_xlfn.IFS(B24="No",1, B24="Yes",0)</f>
        <v>1</v>
      </c>
      <c r="G24" cm="1">
        <f t="array" ref="G24">_xlfn.IFS(C24="Thur",1,C24="Fri",2,C24="Sat",3,C24="Sun",4)</f>
        <v>3</v>
      </c>
      <c r="H24" cm="1">
        <f t="array" ref="H24">_xlfn.IFS(D24="Lunch",0,D24="Dinner",1)</f>
        <v>1</v>
      </c>
      <c r="I24">
        <v>2</v>
      </c>
      <c r="J24">
        <v>15.77</v>
      </c>
      <c r="K24">
        <v>2.23</v>
      </c>
      <c r="L24" s="2">
        <v>2.5162296514389668</v>
      </c>
      <c r="M24" s="2">
        <v>-0.28622965143896684</v>
      </c>
      <c r="Y24" s="10"/>
      <c r="Z24" s="10"/>
    </row>
    <row r="25" spans="1:30" x14ac:dyDescent="0.55000000000000004">
      <c r="A25" t="s">
        <v>11</v>
      </c>
      <c r="B25" t="s">
        <v>8</v>
      </c>
      <c r="C25" t="s">
        <v>21</v>
      </c>
      <c r="D25" t="s">
        <v>10</v>
      </c>
      <c r="E25" cm="1">
        <f t="array" ref="E25">_xlfn.IFS(A25="Male",0,A25="Female",1)</f>
        <v>0</v>
      </c>
      <c r="F25" cm="1">
        <f t="array" ref="F25">_xlfn.IFS(B25="No",1, B25="Yes",0)</f>
        <v>1</v>
      </c>
      <c r="G25" cm="1">
        <f t="array" ref="G25">_xlfn.IFS(C25="Thur",1,C25="Fri",2,C25="Sat",3,C25="Sun",4)</f>
        <v>3</v>
      </c>
      <c r="H25" cm="1">
        <f t="array" ref="H25">_xlfn.IFS(D25="Lunch",0,D25="Dinner",1)</f>
        <v>1</v>
      </c>
      <c r="I25">
        <v>4</v>
      </c>
      <c r="J25">
        <v>39.42</v>
      </c>
      <c r="K25">
        <v>7.58</v>
      </c>
      <c r="L25" s="2">
        <v>5.0940956563037174</v>
      </c>
      <c r="M25" s="2">
        <v>2.4859043436962827</v>
      </c>
      <c r="Y25" s="10"/>
      <c r="Z25" s="10"/>
    </row>
    <row r="26" spans="1:30" x14ac:dyDescent="0.55000000000000004">
      <c r="A26" t="s">
        <v>11</v>
      </c>
      <c r="B26" t="s">
        <v>8</v>
      </c>
      <c r="C26" t="s">
        <v>21</v>
      </c>
      <c r="D26" t="s">
        <v>10</v>
      </c>
      <c r="E26" cm="1">
        <f t="array" ref="E26">_xlfn.IFS(A26="Male",0,A26="Female",1)</f>
        <v>0</v>
      </c>
      <c r="F26" cm="1">
        <f t="array" ref="F26">_xlfn.IFS(B26="No",1, B26="Yes",0)</f>
        <v>1</v>
      </c>
      <c r="G26" cm="1">
        <f t="array" ref="G26">_xlfn.IFS(C26="Thur",1,C26="Fri",2,C26="Sat",3,C26="Sun",4)</f>
        <v>3</v>
      </c>
      <c r="H26" cm="1">
        <f t="array" ref="H26">_xlfn.IFS(D26="Lunch",0,D26="Dinner",1)</f>
        <v>1</v>
      </c>
      <c r="I26">
        <v>2</v>
      </c>
      <c r="J26">
        <v>19.82</v>
      </c>
      <c r="K26">
        <v>3.18</v>
      </c>
      <c r="L26" s="2">
        <v>2.891718665609659</v>
      </c>
      <c r="M26" s="2">
        <v>0.2882813343903412</v>
      </c>
      <c r="P26" t="s">
        <v>62</v>
      </c>
      <c r="T26" s="31" t="s">
        <v>75</v>
      </c>
      <c r="U26" s="5"/>
      <c r="V26" s="5"/>
      <c r="Y26" s="10"/>
      <c r="Z26" s="10"/>
    </row>
    <row r="27" spans="1:30" ht="14.7" thickBot="1" x14ac:dyDescent="0.6">
      <c r="A27" t="s">
        <v>11</v>
      </c>
      <c r="B27" t="s">
        <v>8</v>
      </c>
      <c r="C27" t="s">
        <v>21</v>
      </c>
      <c r="D27" t="s">
        <v>10</v>
      </c>
      <c r="E27" cm="1">
        <f t="array" ref="E27">_xlfn.IFS(A27="Male",0,A27="Female",1)</f>
        <v>0</v>
      </c>
      <c r="F27" cm="1">
        <f t="array" ref="F27">_xlfn.IFS(B27="No",1, B27="Yes",0)</f>
        <v>1</v>
      </c>
      <c r="G27" cm="1">
        <f t="array" ref="G27">_xlfn.IFS(C27="Thur",1,C27="Fri",2,C27="Sat",3,C27="Sun",4)</f>
        <v>3</v>
      </c>
      <c r="H27" cm="1">
        <f t="array" ref="H27">_xlfn.IFS(D27="Lunch",0,D27="Dinner",1)</f>
        <v>1</v>
      </c>
      <c r="I27">
        <v>4</v>
      </c>
      <c r="J27">
        <v>17.809999999999999</v>
      </c>
      <c r="K27">
        <v>2.34</v>
      </c>
      <c r="L27" s="2">
        <v>3.0905604473583708</v>
      </c>
      <c r="M27" s="2">
        <v>-0.75056044735837091</v>
      </c>
      <c r="T27" s="35" t="s">
        <v>76</v>
      </c>
      <c r="U27" s="35"/>
      <c r="V27" s="35"/>
      <c r="W27" s="35"/>
      <c r="X27" s="35"/>
      <c r="Y27" s="36"/>
      <c r="Z27" s="36"/>
      <c r="AA27" s="35"/>
      <c r="AB27" s="35"/>
      <c r="AC27" s="35"/>
      <c r="AD27" s="35"/>
    </row>
    <row r="28" spans="1:30" x14ac:dyDescent="0.55000000000000004">
      <c r="A28" t="s">
        <v>11</v>
      </c>
      <c r="B28" t="s">
        <v>8</v>
      </c>
      <c r="C28" t="s">
        <v>21</v>
      </c>
      <c r="D28" t="s">
        <v>10</v>
      </c>
      <c r="E28" cm="1">
        <f t="array" ref="E28">_xlfn.IFS(A28="Male",0,A28="Female",1)</f>
        <v>0</v>
      </c>
      <c r="F28" cm="1">
        <f t="array" ref="F28">_xlfn.IFS(B28="No",1, B28="Yes",0)</f>
        <v>1</v>
      </c>
      <c r="G28" cm="1">
        <f t="array" ref="G28">_xlfn.IFS(C28="Thur",1,C28="Fri",2,C28="Sat",3,C28="Sun",4)</f>
        <v>3</v>
      </c>
      <c r="H28" cm="1">
        <f t="array" ref="H28">_xlfn.IFS(D28="Lunch",0,D28="Dinner",1)</f>
        <v>1</v>
      </c>
      <c r="I28">
        <v>2</v>
      </c>
      <c r="J28">
        <v>13.37</v>
      </c>
      <c r="K28">
        <v>2</v>
      </c>
      <c r="L28" s="2">
        <v>2.2937176430415196</v>
      </c>
      <c r="M28" s="2">
        <v>-0.29371764304151959</v>
      </c>
      <c r="P28" s="4" t="s">
        <v>63</v>
      </c>
      <c r="Q28" s="4" t="s">
        <v>64</v>
      </c>
      <c r="R28" s="4" t="s">
        <v>65</v>
      </c>
      <c r="T28" s="35" t="s">
        <v>73</v>
      </c>
      <c r="U28" s="35"/>
      <c r="V28" s="35"/>
      <c r="W28" s="35"/>
      <c r="X28" s="35"/>
      <c r="Y28" s="36"/>
      <c r="Z28" s="36"/>
      <c r="AA28" s="35"/>
      <c r="AB28" s="35"/>
      <c r="AC28" s="35"/>
      <c r="AD28" s="35"/>
    </row>
    <row r="29" spans="1:30" x14ac:dyDescent="0.55000000000000004">
      <c r="A29" t="s">
        <v>11</v>
      </c>
      <c r="B29" t="s">
        <v>8</v>
      </c>
      <c r="C29" t="s">
        <v>21</v>
      </c>
      <c r="D29" t="s">
        <v>10</v>
      </c>
      <c r="E29" cm="1">
        <f t="array" ref="E29">_xlfn.IFS(A29="Male",0,A29="Female",1)</f>
        <v>0</v>
      </c>
      <c r="F29" cm="1">
        <f t="array" ref="F29">_xlfn.IFS(B29="No",1, B29="Yes",0)</f>
        <v>1</v>
      </c>
      <c r="G29" cm="1">
        <f t="array" ref="G29">_xlfn.IFS(C29="Thur",1,C29="Fri",2,C29="Sat",3,C29="Sun",4)</f>
        <v>3</v>
      </c>
      <c r="H29" cm="1">
        <f t="array" ref="H29">_xlfn.IFS(D29="Lunch",0,D29="Dinner",1)</f>
        <v>1</v>
      </c>
      <c r="I29">
        <v>2</v>
      </c>
      <c r="J29">
        <v>12.69</v>
      </c>
      <c r="K29">
        <v>2</v>
      </c>
      <c r="L29" s="2">
        <v>2.2306725739955766</v>
      </c>
      <c r="M29" s="2">
        <v>-0.23067257399557661</v>
      </c>
      <c r="P29" s="2">
        <v>1</v>
      </c>
      <c r="Q29" s="2">
        <v>2.6293399223743359</v>
      </c>
      <c r="R29" s="2">
        <v>-1.6193399223743359</v>
      </c>
      <c r="T29" s="35" t="s">
        <v>80</v>
      </c>
      <c r="U29" s="35"/>
      <c r="V29" s="35"/>
      <c r="W29" s="35"/>
      <c r="X29" s="35"/>
      <c r="Y29" s="36"/>
      <c r="Z29" s="36"/>
      <c r="AA29" s="35"/>
      <c r="AB29" s="35"/>
      <c r="AC29" s="35"/>
      <c r="AD29" s="35"/>
    </row>
    <row r="30" spans="1:30" x14ac:dyDescent="0.55000000000000004">
      <c r="A30" t="s">
        <v>11</v>
      </c>
      <c r="B30" t="s">
        <v>8</v>
      </c>
      <c r="C30" t="s">
        <v>21</v>
      </c>
      <c r="D30" t="s">
        <v>10</v>
      </c>
      <c r="E30" cm="1">
        <f t="array" ref="E30">_xlfn.IFS(A30="Male",0,A30="Female",1)</f>
        <v>0</v>
      </c>
      <c r="F30" cm="1">
        <f t="array" ref="F30">_xlfn.IFS(B30="No",1, B30="Yes",0)</f>
        <v>1</v>
      </c>
      <c r="G30" cm="1">
        <f t="array" ref="G30">_xlfn.IFS(C30="Thur",1,C30="Fri",2,C30="Sat",3,C30="Sun",4)</f>
        <v>3</v>
      </c>
      <c r="H30" cm="1">
        <f t="array" ref="H30">_xlfn.IFS(D30="Lunch",0,D30="Dinner",1)</f>
        <v>1</v>
      </c>
      <c r="I30">
        <v>2</v>
      </c>
      <c r="J30">
        <v>21.7</v>
      </c>
      <c r="K30">
        <v>4.3</v>
      </c>
      <c r="L30" s="2">
        <v>3.0660197388543255</v>
      </c>
      <c r="M30" s="2">
        <v>1.2339802611456743</v>
      </c>
      <c r="P30" s="2">
        <v>2</v>
      </c>
      <c r="Q30" s="2">
        <v>2.2053940268305299</v>
      </c>
      <c r="R30" s="2">
        <v>-0.54539402683052995</v>
      </c>
      <c r="T30" s="35" t="s">
        <v>81</v>
      </c>
      <c r="U30" s="35"/>
      <c r="V30" s="35"/>
      <c r="W30" s="35"/>
      <c r="X30" s="35"/>
      <c r="Y30" s="36"/>
      <c r="Z30" s="36"/>
      <c r="AA30" s="35"/>
      <c r="AB30" s="35"/>
      <c r="AC30" s="35"/>
      <c r="AD30" s="35"/>
    </row>
    <row r="31" spans="1:30" x14ac:dyDescent="0.55000000000000004">
      <c r="A31" t="s">
        <v>7</v>
      </c>
      <c r="B31" t="s">
        <v>8</v>
      </c>
      <c r="C31" t="s">
        <v>21</v>
      </c>
      <c r="D31" t="s">
        <v>10</v>
      </c>
      <c r="E31" cm="1">
        <f t="array" ref="E31">_xlfn.IFS(A31="Male",0,A31="Female",1)</f>
        <v>1</v>
      </c>
      <c r="F31" cm="1">
        <f t="array" ref="F31">_xlfn.IFS(B31="No",1, B31="Yes",0)</f>
        <v>1</v>
      </c>
      <c r="G31" cm="1">
        <f t="array" ref="G31">_xlfn.IFS(C31="Thur",1,C31="Fri",2,C31="Sat",3,C31="Sun",4)</f>
        <v>3</v>
      </c>
      <c r="H31" cm="1">
        <f t="array" ref="H31">_xlfn.IFS(D31="Lunch",0,D31="Dinner",1)</f>
        <v>1</v>
      </c>
      <c r="I31">
        <v>2</v>
      </c>
      <c r="J31">
        <v>19.649999999999999</v>
      </c>
      <c r="K31">
        <v>3</v>
      </c>
      <c r="L31" s="2">
        <v>2.8759573983481728</v>
      </c>
      <c r="M31" s="2">
        <v>0.12404260165182723</v>
      </c>
      <c r="P31" s="2">
        <v>3</v>
      </c>
      <c r="Q31" s="2">
        <v>3.1946453308308467</v>
      </c>
      <c r="R31" s="2">
        <v>0.30535466916915333</v>
      </c>
      <c r="Y31" s="10"/>
      <c r="Z31" s="10"/>
    </row>
    <row r="32" spans="1:30" x14ac:dyDescent="0.55000000000000004">
      <c r="A32" t="s">
        <v>11</v>
      </c>
      <c r="B32" t="s">
        <v>8</v>
      </c>
      <c r="C32" t="s">
        <v>21</v>
      </c>
      <c r="D32" t="s">
        <v>10</v>
      </c>
      <c r="E32" cm="1">
        <f t="array" ref="E32">_xlfn.IFS(A32="Male",0,A32="Female",1)</f>
        <v>0</v>
      </c>
      <c r="F32" cm="1">
        <f t="array" ref="F32">_xlfn.IFS(B32="No",1, B32="Yes",0)</f>
        <v>1</v>
      </c>
      <c r="G32" cm="1">
        <f t="array" ref="G32">_xlfn.IFS(C32="Thur",1,C32="Fri",2,C32="Sat",3,C32="Sun",4)</f>
        <v>3</v>
      </c>
      <c r="H32" cm="1">
        <f t="array" ref="H32">_xlfn.IFS(D32="Lunch",0,D32="Dinner",1)</f>
        <v>1</v>
      </c>
      <c r="I32">
        <v>2</v>
      </c>
      <c r="J32">
        <v>9.5500000000000007</v>
      </c>
      <c r="K32">
        <v>1.45</v>
      </c>
      <c r="L32" s="2">
        <v>1.93955269634225</v>
      </c>
      <c r="M32" s="2">
        <v>-0.48955269634225007</v>
      </c>
      <c r="P32" s="2">
        <v>4</v>
      </c>
      <c r="Q32" s="2">
        <v>3.2495921457822194</v>
      </c>
      <c r="R32" s="2">
        <v>6.040785421778061E-2</v>
      </c>
      <c r="Y32" s="10"/>
      <c r="Z32" s="10"/>
    </row>
    <row r="33" spans="1:26" x14ac:dyDescent="0.55000000000000004">
      <c r="A33" t="s">
        <v>11</v>
      </c>
      <c r="B33" t="s">
        <v>8</v>
      </c>
      <c r="C33" t="s">
        <v>21</v>
      </c>
      <c r="D33" t="s">
        <v>10</v>
      </c>
      <c r="E33" cm="1">
        <f t="array" ref="E33">_xlfn.IFS(A33="Male",0,A33="Female",1)</f>
        <v>0</v>
      </c>
      <c r="F33" cm="1">
        <f t="array" ref="F33">_xlfn.IFS(B33="No",1, B33="Yes",0)</f>
        <v>1</v>
      </c>
      <c r="G33" cm="1">
        <f t="array" ref="G33">_xlfn.IFS(C33="Thur",1,C33="Fri",2,C33="Sat",3,C33="Sun",4)</f>
        <v>3</v>
      </c>
      <c r="H33" cm="1">
        <f t="array" ref="H33">_xlfn.IFS(D33="Lunch",0,D33="Dinner",1)</f>
        <v>1</v>
      </c>
      <c r="I33">
        <v>4</v>
      </c>
      <c r="J33">
        <v>18.350000000000001</v>
      </c>
      <c r="K33">
        <v>2.5</v>
      </c>
      <c r="L33" s="2">
        <v>3.1406256492477964</v>
      </c>
      <c r="M33" s="2">
        <v>-0.64062564924779641</v>
      </c>
      <c r="P33" s="2">
        <v>5</v>
      </c>
      <c r="Q33" s="2">
        <v>3.7191568710811587</v>
      </c>
      <c r="R33" s="2">
        <v>-0.10915687108115879</v>
      </c>
      <c r="Y33" s="10"/>
      <c r="Z33" s="10"/>
    </row>
    <row r="34" spans="1:26" x14ac:dyDescent="0.55000000000000004">
      <c r="A34" t="s">
        <v>7</v>
      </c>
      <c r="B34" t="s">
        <v>8</v>
      </c>
      <c r="C34" t="s">
        <v>21</v>
      </c>
      <c r="D34" t="s">
        <v>10</v>
      </c>
      <c r="E34" cm="1">
        <f t="array" ref="E34">_xlfn.IFS(A34="Male",0,A34="Female",1)</f>
        <v>1</v>
      </c>
      <c r="F34" cm="1">
        <f t="array" ref="F34">_xlfn.IFS(B34="No",1, B34="Yes",0)</f>
        <v>1</v>
      </c>
      <c r="G34" cm="1">
        <f t="array" ref="G34">_xlfn.IFS(C34="Thur",1,C34="Fri",2,C34="Sat",3,C34="Sun",4)</f>
        <v>3</v>
      </c>
      <c r="H34" cm="1">
        <f t="array" ref="H34">_xlfn.IFS(D34="Lunch",0,D34="Dinner",1)</f>
        <v>1</v>
      </c>
      <c r="I34">
        <v>2</v>
      </c>
      <c r="J34">
        <v>15.06</v>
      </c>
      <c r="K34">
        <v>3</v>
      </c>
      <c r="L34" s="2">
        <v>2.4504031822880554</v>
      </c>
      <c r="M34" s="2">
        <v>0.54959681771194457</v>
      </c>
      <c r="P34" s="2">
        <v>6</v>
      </c>
      <c r="Q34" s="2">
        <v>3.7840562068637471</v>
      </c>
      <c r="R34" s="2">
        <v>0.92594379313625286</v>
      </c>
      <c r="Y34" s="10"/>
      <c r="Z34" s="10"/>
    </row>
    <row r="35" spans="1:26" x14ac:dyDescent="0.55000000000000004">
      <c r="A35" t="s">
        <v>7</v>
      </c>
      <c r="B35" t="s">
        <v>8</v>
      </c>
      <c r="C35" t="s">
        <v>21</v>
      </c>
      <c r="D35" t="s">
        <v>10</v>
      </c>
      <c r="E35" cm="1">
        <f t="array" ref="E35">_xlfn.IFS(A35="Male",0,A35="Female",1)</f>
        <v>1</v>
      </c>
      <c r="F35" cm="1">
        <f t="array" ref="F35">_xlfn.IFS(B35="No",1, B35="Yes",0)</f>
        <v>1</v>
      </c>
      <c r="G35" cm="1">
        <f t="array" ref="G35">_xlfn.IFS(C35="Thur",1,C35="Fri",2,C35="Sat",3,C35="Sun",4)</f>
        <v>3</v>
      </c>
      <c r="H35" cm="1">
        <f t="array" ref="H35">_xlfn.IFS(D35="Lunch",0,D35="Dinner",1)</f>
        <v>1</v>
      </c>
      <c r="I35">
        <v>4</v>
      </c>
      <c r="J35">
        <v>20.69</v>
      </c>
      <c r="K35">
        <v>2.4500000000000002</v>
      </c>
      <c r="L35" s="2">
        <v>3.3575748574353073</v>
      </c>
      <c r="M35" s="2">
        <v>-0.90757485743530708</v>
      </c>
      <c r="P35" s="2">
        <v>7</v>
      </c>
      <c r="Q35" s="2">
        <v>1.8672362936130795</v>
      </c>
      <c r="R35" s="2">
        <v>0.13276370638692048</v>
      </c>
      <c r="Y35" s="10"/>
      <c r="Z35" s="10"/>
    </row>
    <row r="36" spans="1:26" x14ac:dyDescent="0.55000000000000004">
      <c r="A36" t="s">
        <v>11</v>
      </c>
      <c r="B36" t="s">
        <v>8</v>
      </c>
      <c r="C36" t="s">
        <v>21</v>
      </c>
      <c r="D36" t="s">
        <v>10</v>
      </c>
      <c r="E36" cm="1">
        <f t="array" ref="E36">_xlfn.IFS(A36="Male",0,A36="Female",1)</f>
        <v>0</v>
      </c>
      <c r="F36" cm="1">
        <f t="array" ref="F36">_xlfn.IFS(B36="No",1, B36="Yes",0)</f>
        <v>1</v>
      </c>
      <c r="G36" cm="1">
        <f t="array" ref="G36">_xlfn.IFS(C36="Thur",1,C36="Fri",2,C36="Sat",3,C36="Sun",4)</f>
        <v>3</v>
      </c>
      <c r="H36" cm="1">
        <f t="array" ref="H36">_xlfn.IFS(D36="Lunch",0,D36="Dinner",1)</f>
        <v>1</v>
      </c>
      <c r="I36">
        <v>2</v>
      </c>
      <c r="J36">
        <v>17.78</v>
      </c>
      <c r="K36">
        <v>3.27</v>
      </c>
      <c r="L36" s="2">
        <v>2.7025834584718291</v>
      </c>
      <c r="M36" s="2">
        <v>0.56741654152817089</v>
      </c>
      <c r="P36" s="2">
        <v>8</v>
      </c>
      <c r="Q36" s="2">
        <v>3.9314704124270561</v>
      </c>
      <c r="R36" s="2">
        <v>-0.81147041242705598</v>
      </c>
      <c r="Y36" s="10"/>
      <c r="Z36" s="10"/>
    </row>
    <row r="37" spans="1:26" x14ac:dyDescent="0.55000000000000004">
      <c r="A37" t="s">
        <v>11</v>
      </c>
      <c r="B37" t="s">
        <v>8</v>
      </c>
      <c r="C37" t="s">
        <v>21</v>
      </c>
      <c r="D37" t="s">
        <v>10</v>
      </c>
      <c r="E37" cm="1">
        <f t="array" ref="E37">_xlfn.IFS(A37="Male",0,A37="Female",1)</f>
        <v>0</v>
      </c>
      <c r="F37" cm="1">
        <f t="array" ref="F37">_xlfn.IFS(B37="No",1, B37="Yes",0)</f>
        <v>1</v>
      </c>
      <c r="G37" cm="1">
        <f t="array" ref="G37">_xlfn.IFS(C37="Thur",1,C37="Fri",2,C37="Sat",3,C37="Sun",4)</f>
        <v>3</v>
      </c>
      <c r="H37" cm="1">
        <f t="array" ref="H37">_xlfn.IFS(D37="Lunch",0,D37="Dinner",1)</f>
        <v>1</v>
      </c>
      <c r="I37">
        <v>3</v>
      </c>
      <c r="J37">
        <v>24.06</v>
      </c>
      <c r="K37">
        <v>3.6</v>
      </c>
      <c r="L37" s="2">
        <v>3.4774210081692685</v>
      </c>
      <c r="M37" s="2">
        <v>0.12257899183073162</v>
      </c>
      <c r="P37" s="2">
        <v>9</v>
      </c>
      <c r="Q37" s="2">
        <v>2.44854891555141</v>
      </c>
      <c r="R37" s="2">
        <v>-0.48854891555141</v>
      </c>
      <c r="Y37" s="10"/>
      <c r="Z37" s="10"/>
    </row>
    <row r="38" spans="1:26" x14ac:dyDescent="0.55000000000000004">
      <c r="A38" t="s">
        <v>11</v>
      </c>
      <c r="B38" t="s">
        <v>8</v>
      </c>
      <c r="C38" t="s">
        <v>21</v>
      </c>
      <c r="D38" t="s">
        <v>10</v>
      </c>
      <c r="E38" cm="1">
        <f t="array" ref="E38">_xlfn.IFS(A38="Male",0,A38="Female",1)</f>
        <v>0</v>
      </c>
      <c r="F38" cm="1">
        <f t="array" ref="F38">_xlfn.IFS(B38="No",1, B38="Yes",0)</f>
        <v>1</v>
      </c>
      <c r="G38" cm="1">
        <f t="array" ref="G38">_xlfn.IFS(C38="Thur",1,C38="Fri",2,C38="Sat",3,C38="Sun",4)</f>
        <v>3</v>
      </c>
      <c r="H38" cm="1">
        <f t="array" ref="H38">_xlfn.IFS(D38="Lunch",0,D38="Dinner",1)</f>
        <v>1</v>
      </c>
      <c r="I38">
        <v>3</v>
      </c>
      <c r="J38">
        <v>16.309999999999999</v>
      </c>
      <c r="K38">
        <v>2</v>
      </c>
      <c r="L38" s="2">
        <v>2.7588926477191791</v>
      </c>
      <c r="M38" s="2">
        <v>-0.75889264771917908</v>
      </c>
      <c r="P38" s="2">
        <v>10</v>
      </c>
      <c r="Q38" s="2">
        <v>2.4244434479750199</v>
      </c>
      <c r="R38" s="2">
        <v>0.80555655202498011</v>
      </c>
      <c r="Y38" s="10"/>
      <c r="Z38" s="10"/>
    </row>
    <row r="39" spans="1:26" x14ac:dyDescent="0.55000000000000004">
      <c r="A39" t="s">
        <v>7</v>
      </c>
      <c r="B39" t="s">
        <v>8</v>
      </c>
      <c r="C39" t="s">
        <v>21</v>
      </c>
      <c r="D39" t="s">
        <v>10</v>
      </c>
      <c r="E39" cm="1">
        <f t="array" ref="E39">_xlfn.IFS(A39="Male",0,A39="Female",1)</f>
        <v>1</v>
      </c>
      <c r="F39" cm="1">
        <f t="array" ref="F39">_xlfn.IFS(B39="No",1, B39="Yes",0)</f>
        <v>1</v>
      </c>
      <c r="G39" cm="1">
        <f t="array" ref="G39">_xlfn.IFS(C39="Thur",1,C39="Fri",2,C39="Sat",3,C39="Sun",4)</f>
        <v>3</v>
      </c>
      <c r="H39" cm="1">
        <f t="array" ref="H39">_xlfn.IFS(D39="Lunch",0,D39="Dinner",1)</f>
        <v>1</v>
      </c>
      <c r="I39">
        <v>3</v>
      </c>
      <c r="J39">
        <v>16.93</v>
      </c>
      <c r="K39">
        <v>3.07</v>
      </c>
      <c r="L39" s="2">
        <v>2.8163749165551866</v>
      </c>
      <c r="M39" s="2">
        <v>0.25362508344481327</v>
      </c>
      <c r="P39" s="2">
        <v>11</v>
      </c>
      <c r="Q39" s="2">
        <v>2.0063062988614839</v>
      </c>
      <c r="R39" s="2">
        <v>-0.29630629886148396</v>
      </c>
      <c r="Y39" s="10"/>
      <c r="Z39" s="10"/>
    </row>
    <row r="40" spans="1:26" x14ac:dyDescent="0.55000000000000004">
      <c r="A40" t="s">
        <v>11</v>
      </c>
      <c r="B40" t="s">
        <v>8</v>
      </c>
      <c r="C40" t="s">
        <v>21</v>
      </c>
      <c r="D40" t="s">
        <v>10</v>
      </c>
      <c r="E40" cm="1">
        <f t="array" ref="E40">_xlfn.IFS(A40="Male",0,A40="Female",1)</f>
        <v>0</v>
      </c>
      <c r="F40" cm="1">
        <f t="array" ref="F40">_xlfn.IFS(B40="No",1, B40="Yes",0)</f>
        <v>1</v>
      </c>
      <c r="G40" cm="1">
        <f t="array" ref="G40">_xlfn.IFS(C40="Thur",1,C40="Fri",2,C40="Sat",3,C40="Sun",4)</f>
        <v>3</v>
      </c>
      <c r="H40" cm="1">
        <f t="array" ref="H40">_xlfn.IFS(D40="Lunch",0,D40="Dinner",1)</f>
        <v>1</v>
      </c>
      <c r="I40">
        <v>3</v>
      </c>
      <c r="J40">
        <v>18.690000000000001</v>
      </c>
      <c r="K40">
        <v>2.31</v>
      </c>
      <c r="L40" s="2">
        <v>2.9795503893799813</v>
      </c>
      <c r="M40" s="2">
        <v>-0.66955038937998124</v>
      </c>
      <c r="P40" s="2">
        <v>12</v>
      </c>
      <c r="Q40" s="2">
        <v>4.708408175081475</v>
      </c>
      <c r="R40" s="2">
        <v>0.29159182491852498</v>
      </c>
      <c r="Y40" s="10"/>
      <c r="Z40" s="10"/>
    </row>
    <row r="41" spans="1:26" x14ac:dyDescent="0.55000000000000004">
      <c r="A41" t="s">
        <v>11</v>
      </c>
      <c r="B41" t="s">
        <v>8</v>
      </c>
      <c r="C41" t="s">
        <v>21</v>
      </c>
      <c r="D41" t="s">
        <v>10</v>
      </c>
      <c r="E41" cm="1">
        <f t="array" ref="E41">_xlfn.IFS(A41="Male",0,A41="Female",1)</f>
        <v>0</v>
      </c>
      <c r="F41" cm="1">
        <f t="array" ref="F41">_xlfn.IFS(B41="No",1, B41="Yes",0)</f>
        <v>1</v>
      </c>
      <c r="G41" cm="1">
        <f t="array" ref="G41">_xlfn.IFS(C41="Thur",1,C41="Fri",2,C41="Sat",3,C41="Sun",4)</f>
        <v>3</v>
      </c>
      <c r="H41" cm="1">
        <f t="array" ref="H41">_xlfn.IFS(D41="Lunch",0,D41="Dinner",1)</f>
        <v>1</v>
      </c>
      <c r="I41">
        <v>3</v>
      </c>
      <c r="J41">
        <v>31.27</v>
      </c>
      <c r="K41">
        <v>5</v>
      </c>
      <c r="L41" s="2">
        <v>4.1458841667299327</v>
      </c>
      <c r="M41" s="2">
        <v>0.85411583327006735</v>
      </c>
      <c r="P41" s="2">
        <v>13</v>
      </c>
      <c r="Q41" s="2">
        <v>2.4837799835476728</v>
      </c>
      <c r="R41" s="2">
        <v>-0.91377998354767276</v>
      </c>
      <c r="Y41" s="10"/>
      <c r="Z41" s="10"/>
    </row>
    <row r="42" spans="1:26" x14ac:dyDescent="0.55000000000000004">
      <c r="A42" t="s">
        <v>11</v>
      </c>
      <c r="B42" t="s">
        <v>8</v>
      </c>
      <c r="C42" t="s">
        <v>21</v>
      </c>
      <c r="D42" t="s">
        <v>10</v>
      </c>
      <c r="E42" cm="1">
        <f t="array" ref="E42">_xlfn.IFS(A42="Male",0,A42="Female",1)</f>
        <v>0</v>
      </c>
      <c r="F42" cm="1">
        <f t="array" ref="F42">_xlfn.IFS(B42="No",1, B42="Yes",0)</f>
        <v>1</v>
      </c>
      <c r="G42" cm="1">
        <f t="array" ref="G42">_xlfn.IFS(C42="Thur",1,C42="Fri",2,C42="Sat",3,C42="Sun",4)</f>
        <v>3</v>
      </c>
      <c r="H42" cm="1">
        <f t="array" ref="H42">_xlfn.IFS(D42="Lunch",0,D42="Dinner",1)</f>
        <v>1</v>
      </c>
      <c r="I42">
        <v>3</v>
      </c>
      <c r="J42">
        <v>16.04</v>
      </c>
      <c r="K42">
        <v>2.2400000000000002</v>
      </c>
      <c r="L42" s="2">
        <v>2.7338600467744665</v>
      </c>
      <c r="M42" s="2">
        <v>-0.49386004677446627</v>
      </c>
      <c r="P42" s="2">
        <v>14</v>
      </c>
      <c r="Q42" s="2">
        <v>3.1480427161943778</v>
      </c>
      <c r="R42" s="2">
        <v>-0.14804271619437781</v>
      </c>
      <c r="Y42" s="10"/>
      <c r="Z42" s="10"/>
    </row>
    <row r="43" spans="1:26" x14ac:dyDescent="0.55000000000000004">
      <c r="A43" t="s">
        <v>11</v>
      </c>
      <c r="B43" t="s">
        <v>8</v>
      </c>
      <c r="C43" t="s">
        <v>9</v>
      </c>
      <c r="D43" t="s">
        <v>10</v>
      </c>
      <c r="E43" cm="1">
        <f t="array" ref="E43">_xlfn.IFS(A43="Male",0,A43="Female",1)</f>
        <v>0</v>
      </c>
      <c r="F43" cm="1">
        <f t="array" ref="F43">_xlfn.IFS(B43="No",1, B43="Yes",0)</f>
        <v>1</v>
      </c>
      <c r="G43" cm="1">
        <f t="array" ref="G43">_xlfn.IFS(C43="Thur",1,C43="Fri",2,C43="Sat",3,C43="Sun",4)</f>
        <v>4</v>
      </c>
      <c r="H43" cm="1">
        <f t="array" ref="H43">_xlfn.IFS(D43="Lunch",0,D43="Dinner",1)</f>
        <v>1</v>
      </c>
      <c r="I43">
        <v>2</v>
      </c>
      <c r="J43">
        <v>17.46</v>
      </c>
      <c r="K43">
        <v>2.54</v>
      </c>
      <c r="L43" s="2">
        <v>2.6729151906855027</v>
      </c>
      <c r="M43" s="2">
        <v>-0.13291519068550262</v>
      </c>
      <c r="P43" s="2">
        <v>15</v>
      </c>
      <c r="Q43" s="2">
        <v>2.4290791148166333</v>
      </c>
      <c r="R43" s="2">
        <v>0.59092088518336672</v>
      </c>
      <c r="Y43" s="10"/>
      <c r="Z43" s="10"/>
    </row>
    <row r="44" spans="1:26" x14ac:dyDescent="0.55000000000000004">
      <c r="A44" t="s">
        <v>11</v>
      </c>
      <c r="B44" t="s">
        <v>8</v>
      </c>
      <c r="C44" t="s">
        <v>9</v>
      </c>
      <c r="D44" t="s">
        <v>10</v>
      </c>
      <c r="E44" cm="1">
        <f t="array" ref="E44">_xlfn.IFS(A44="Male",0,A44="Female",1)</f>
        <v>0</v>
      </c>
      <c r="F44" cm="1">
        <f t="array" ref="F44">_xlfn.IFS(B44="No",1, B44="Yes",0)</f>
        <v>1</v>
      </c>
      <c r="G44" cm="1">
        <f t="array" ref="G44">_xlfn.IFS(C44="Thur",1,C44="Fri",2,C44="Sat",3,C44="Sun",4)</f>
        <v>4</v>
      </c>
      <c r="H44" cm="1">
        <f t="array" ref="H44">_xlfn.IFS(D44="Lunch",0,D44="Dinner",1)</f>
        <v>1</v>
      </c>
      <c r="I44">
        <v>2</v>
      </c>
      <c r="J44">
        <v>13.94</v>
      </c>
      <c r="K44">
        <v>3.06</v>
      </c>
      <c r="L44" s="2">
        <v>2.3465642450359132</v>
      </c>
      <c r="M44" s="2">
        <v>0.71343575496408684</v>
      </c>
      <c r="P44" s="2">
        <v>16</v>
      </c>
      <c r="Q44" s="2">
        <v>3.0548941384344532</v>
      </c>
      <c r="R44" s="2">
        <v>0.8651058615655467</v>
      </c>
      <c r="Y44" s="10"/>
      <c r="Z44" s="10"/>
    </row>
    <row r="45" spans="1:26" x14ac:dyDescent="0.55000000000000004">
      <c r="A45" t="s">
        <v>11</v>
      </c>
      <c r="B45" t="s">
        <v>8</v>
      </c>
      <c r="C45" t="s">
        <v>9</v>
      </c>
      <c r="D45" t="s">
        <v>10</v>
      </c>
      <c r="E45" cm="1">
        <f t="array" ref="E45">_xlfn.IFS(A45="Male",0,A45="Female",1)</f>
        <v>0</v>
      </c>
      <c r="F45" cm="1">
        <f t="array" ref="F45">_xlfn.IFS(B45="No",1, B45="Yes",0)</f>
        <v>1</v>
      </c>
      <c r="G45" cm="1">
        <f t="array" ref="G45">_xlfn.IFS(C45="Thur",1,C45="Fri",2,C45="Sat",3,C45="Sun",4)</f>
        <v>4</v>
      </c>
      <c r="H45" cm="1">
        <f t="array" ref="H45">_xlfn.IFS(D45="Lunch",0,D45="Dinner",1)</f>
        <v>1</v>
      </c>
      <c r="I45">
        <v>2</v>
      </c>
      <c r="J45">
        <v>9.68</v>
      </c>
      <c r="K45">
        <v>1.32</v>
      </c>
      <c r="L45" s="2">
        <v>1.9516054301304449</v>
      </c>
      <c r="M45" s="2">
        <v>-0.63160543013044479</v>
      </c>
      <c r="P45" s="2">
        <v>17</v>
      </c>
      <c r="Q45" s="2">
        <v>2.2044668934622069</v>
      </c>
      <c r="R45" s="2">
        <v>-0.53446689346220699</v>
      </c>
      <c r="Y45" s="10"/>
      <c r="Z45" s="10"/>
    </row>
    <row r="46" spans="1:26" x14ac:dyDescent="0.55000000000000004">
      <c r="A46" t="s">
        <v>11</v>
      </c>
      <c r="B46" t="s">
        <v>8</v>
      </c>
      <c r="C46" t="s">
        <v>9</v>
      </c>
      <c r="D46" t="s">
        <v>10</v>
      </c>
      <c r="E46" cm="1">
        <f t="array" ref="E46">_xlfn.IFS(A46="Male",0,A46="Female",1)</f>
        <v>0</v>
      </c>
      <c r="F46" cm="1">
        <f t="array" ref="F46">_xlfn.IFS(B46="No",1, B46="Yes",0)</f>
        <v>1</v>
      </c>
      <c r="G46" cm="1">
        <f t="array" ref="G46">_xlfn.IFS(C46="Thur",1,C46="Fri",2,C46="Sat",3,C46="Sun",4)</f>
        <v>4</v>
      </c>
      <c r="H46" cm="1">
        <f t="array" ref="H46">_xlfn.IFS(D46="Lunch",0,D46="Dinner",1)</f>
        <v>1</v>
      </c>
      <c r="I46">
        <v>4</v>
      </c>
      <c r="J46">
        <v>30.4</v>
      </c>
      <c r="K46">
        <v>5.6</v>
      </c>
      <c r="L46" s="2">
        <v>4.2578213580766455</v>
      </c>
      <c r="M46" s="2">
        <v>1.3421786419233541</v>
      </c>
      <c r="P46" s="2">
        <v>18</v>
      </c>
      <c r="Q46" s="2">
        <v>2.7570383809825341</v>
      </c>
      <c r="R46" s="2">
        <v>0.9529616190174659</v>
      </c>
      <c r="Y46" s="10"/>
      <c r="Z46" s="10"/>
    </row>
    <row r="47" spans="1:26" x14ac:dyDescent="0.55000000000000004">
      <c r="A47" t="s">
        <v>11</v>
      </c>
      <c r="B47" t="s">
        <v>8</v>
      </c>
      <c r="C47" t="s">
        <v>9</v>
      </c>
      <c r="D47" t="s">
        <v>10</v>
      </c>
      <c r="E47" cm="1">
        <f t="array" ref="E47">_xlfn.IFS(A47="Male",0,A47="Female",1)</f>
        <v>0</v>
      </c>
      <c r="F47" cm="1">
        <f t="array" ref="F47">_xlfn.IFS(B47="No",1, B47="Yes",0)</f>
        <v>1</v>
      </c>
      <c r="G47" cm="1">
        <f t="array" ref="G47">_xlfn.IFS(C47="Thur",1,C47="Fri",2,C47="Sat",3,C47="Sun",4)</f>
        <v>4</v>
      </c>
      <c r="H47" cm="1">
        <f t="array" ref="H47">_xlfn.IFS(D47="Lunch",0,D47="Dinner",1)</f>
        <v>1</v>
      </c>
      <c r="I47">
        <v>2</v>
      </c>
      <c r="J47">
        <v>18.29</v>
      </c>
      <c r="K47">
        <v>3</v>
      </c>
      <c r="L47" s="2">
        <v>2.7498672602562864</v>
      </c>
      <c r="M47" s="2">
        <v>0.25013273974371364</v>
      </c>
      <c r="P47" s="2">
        <v>19</v>
      </c>
      <c r="Q47" s="2">
        <v>2.820083450028477</v>
      </c>
      <c r="R47" s="2">
        <v>0.67991654997152295</v>
      </c>
      <c r="Y47" s="10"/>
      <c r="Z47" s="10"/>
    </row>
    <row r="48" spans="1:26" x14ac:dyDescent="0.55000000000000004">
      <c r="A48" t="s">
        <v>11</v>
      </c>
      <c r="B48" t="s">
        <v>8</v>
      </c>
      <c r="C48" t="s">
        <v>9</v>
      </c>
      <c r="D48" t="s">
        <v>10</v>
      </c>
      <c r="E48" cm="1">
        <f t="array" ref="E48">_xlfn.IFS(A48="Male",0,A48="Female",1)</f>
        <v>0</v>
      </c>
      <c r="F48" cm="1">
        <f t="array" ref="F48">_xlfn.IFS(B48="No",1, B48="Yes",0)</f>
        <v>1</v>
      </c>
      <c r="G48" cm="1">
        <f t="array" ref="G48">_xlfn.IFS(C48="Thur",1,C48="Fri",2,C48="Sat",3,C48="Sun",4)</f>
        <v>4</v>
      </c>
      <c r="H48" cm="1">
        <f t="array" ref="H48">_xlfn.IFS(D48="Lunch",0,D48="Dinner",1)</f>
        <v>1</v>
      </c>
      <c r="I48">
        <v>2</v>
      </c>
      <c r="J48">
        <v>22.23</v>
      </c>
      <c r="K48">
        <v>5</v>
      </c>
      <c r="L48" s="2">
        <v>3.1151578073754287</v>
      </c>
      <c r="M48" s="2">
        <v>1.8848421926245713</v>
      </c>
      <c r="P48" s="2">
        <v>20</v>
      </c>
      <c r="Q48" s="2">
        <v>3.1612685295712293</v>
      </c>
      <c r="R48" s="2">
        <v>0.18873147042877081</v>
      </c>
      <c r="Y48" s="10"/>
      <c r="Z48" s="10"/>
    </row>
    <row r="49" spans="1:26" x14ac:dyDescent="0.55000000000000004">
      <c r="A49" t="s">
        <v>11</v>
      </c>
      <c r="B49" t="s">
        <v>8</v>
      </c>
      <c r="C49" t="s">
        <v>9</v>
      </c>
      <c r="D49" t="s">
        <v>10</v>
      </c>
      <c r="E49" cm="1">
        <f t="array" ref="E49">_xlfn.IFS(A49="Male",0,A49="Female",1)</f>
        <v>0</v>
      </c>
      <c r="F49" cm="1">
        <f t="array" ref="F49">_xlfn.IFS(B49="No",1, B49="Yes",0)</f>
        <v>1</v>
      </c>
      <c r="G49" cm="1">
        <f t="array" ref="G49">_xlfn.IFS(C49="Thur",1,C49="Fri",2,C49="Sat",3,C49="Sun",4)</f>
        <v>4</v>
      </c>
      <c r="H49" cm="1">
        <f t="array" ref="H49">_xlfn.IFS(D49="Lunch",0,D49="Dinner",1)</f>
        <v>1</v>
      </c>
      <c r="I49">
        <v>4</v>
      </c>
      <c r="J49">
        <v>32.4</v>
      </c>
      <c r="K49">
        <v>6</v>
      </c>
      <c r="L49" s="2">
        <v>4.4432480317411844</v>
      </c>
      <c r="M49" s="2">
        <v>1.5567519682588156</v>
      </c>
      <c r="P49" s="2">
        <v>21</v>
      </c>
      <c r="Q49" s="2">
        <v>2.7155633256283469</v>
      </c>
      <c r="R49" s="2">
        <v>1.3644366743716532</v>
      </c>
      <c r="Y49" s="10"/>
      <c r="Z49" s="10"/>
    </row>
    <row r="50" spans="1:26" x14ac:dyDescent="0.55000000000000004">
      <c r="A50" t="s">
        <v>11</v>
      </c>
      <c r="B50" t="s">
        <v>8</v>
      </c>
      <c r="C50" t="s">
        <v>9</v>
      </c>
      <c r="D50" t="s">
        <v>10</v>
      </c>
      <c r="E50" cm="1">
        <f t="array" ref="E50">_xlfn.IFS(A50="Male",0,A50="Female",1)</f>
        <v>0</v>
      </c>
      <c r="F50" cm="1">
        <f t="array" ref="F50">_xlfn.IFS(B50="No",1, B50="Yes",0)</f>
        <v>1</v>
      </c>
      <c r="G50" cm="1">
        <f t="array" ref="G50">_xlfn.IFS(C50="Thur",1,C50="Fri",2,C50="Sat",3,C50="Sun",4)</f>
        <v>4</v>
      </c>
      <c r="H50" cm="1">
        <f t="array" ref="H50">_xlfn.IFS(D50="Lunch",0,D50="Dinner",1)</f>
        <v>1</v>
      </c>
      <c r="I50">
        <v>3</v>
      </c>
      <c r="J50">
        <v>28.55</v>
      </c>
      <c r="K50">
        <v>2.0499999999999998</v>
      </c>
      <c r="L50" s="2">
        <v>3.8937038905461598</v>
      </c>
      <c r="M50" s="2">
        <v>-1.84370389054616</v>
      </c>
      <c r="P50" s="2">
        <v>22</v>
      </c>
      <c r="Q50" s="2">
        <v>2.9352939339208257</v>
      </c>
      <c r="R50" s="2">
        <v>-0.18529393392082572</v>
      </c>
      <c r="Y50" s="10"/>
      <c r="Z50" s="10"/>
    </row>
    <row r="51" spans="1:26" x14ac:dyDescent="0.55000000000000004">
      <c r="A51" t="s">
        <v>11</v>
      </c>
      <c r="B51" t="s">
        <v>8</v>
      </c>
      <c r="C51" t="s">
        <v>9</v>
      </c>
      <c r="D51" t="s">
        <v>10</v>
      </c>
      <c r="E51" cm="1">
        <f t="array" ref="E51">_xlfn.IFS(A51="Male",0,A51="Female",1)</f>
        <v>0</v>
      </c>
      <c r="F51" cm="1">
        <f t="array" ref="F51">_xlfn.IFS(B51="No",1, B51="Yes",0)</f>
        <v>1</v>
      </c>
      <c r="G51" cm="1">
        <f t="array" ref="G51">_xlfn.IFS(C51="Thur",1,C51="Fri",2,C51="Sat",3,C51="Sun",4)</f>
        <v>4</v>
      </c>
      <c r="H51" cm="1">
        <f t="array" ref="H51">_xlfn.IFS(D51="Lunch",0,D51="Dinner",1)</f>
        <v>1</v>
      </c>
      <c r="I51">
        <v>2</v>
      </c>
      <c r="J51">
        <v>18.04</v>
      </c>
      <c r="K51">
        <v>3</v>
      </c>
      <c r="L51" s="2">
        <v>2.7266889260482188</v>
      </c>
      <c r="M51" s="2">
        <v>0.27331107395178122</v>
      </c>
      <c r="P51" s="2">
        <v>23</v>
      </c>
      <c r="Q51" s="2">
        <v>2.5162296514389668</v>
      </c>
      <c r="R51" s="2">
        <v>-0.28622965143896684</v>
      </c>
      <c r="Y51" s="10"/>
      <c r="Z51" s="10"/>
    </row>
    <row r="52" spans="1:26" x14ac:dyDescent="0.55000000000000004">
      <c r="A52" t="s">
        <v>11</v>
      </c>
      <c r="B52" t="s">
        <v>8</v>
      </c>
      <c r="C52" t="s">
        <v>9</v>
      </c>
      <c r="D52" t="s">
        <v>10</v>
      </c>
      <c r="E52" cm="1">
        <f t="array" ref="E52">_xlfn.IFS(A52="Male",0,A52="Female",1)</f>
        <v>0</v>
      </c>
      <c r="F52" cm="1">
        <f t="array" ref="F52">_xlfn.IFS(B52="No",1, B52="Yes",0)</f>
        <v>1</v>
      </c>
      <c r="G52" cm="1">
        <f t="array" ref="G52">_xlfn.IFS(C52="Thur",1,C52="Fri",2,C52="Sat",3,C52="Sun",4)</f>
        <v>4</v>
      </c>
      <c r="H52" cm="1">
        <f t="array" ref="H52">_xlfn.IFS(D52="Lunch",0,D52="Dinner",1)</f>
        <v>1</v>
      </c>
      <c r="I52">
        <v>2</v>
      </c>
      <c r="J52">
        <v>12.54</v>
      </c>
      <c r="K52">
        <v>2.5</v>
      </c>
      <c r="L52" s="2">
        <v>2.2167655734707359</v>
      </c>
      <c r="M52" s="2">
        <v>0.28323442652926412</v>
      </c>
      <c r="P52" s="2">
        <v>24</v>
      </c>
      <c r="Q52" s="2">
        <v>5.0940956563037174</v>
      </c>
      <c r="R52" s="2">
        <v>2.4859043436962827</v>
      </c>
      <c r="Y52" s="10"/>
      <c r="Z52" s="10"/>
    </row>
    <row r="53" spans="1:26" x14ac:dyDescent="0.55000000000000004">
      <c r="A53" t="s">
        <v>7</v>
      </c>
      <c r="B53" t="s">
        <v>8</v>
      </c>
      <c r="C53" t="s">
        <v>9</v>
      </c>
      <c r="D53" t="s">
        <v>10</v>
      </c>
      <c r="E53" cm="1">
        <f t="array" ref="E53">_xlfn.IFS(A53="Male",0,A53="Female",1)</f>
        <v>1</v>
      </c>
      <c r="F53" cm="1">
        <f t="array" ref="F53">_xlfn.IFS(B53="No",1, B53="Yes",0)</f>
        <v>1</v>
      </c>
      <c r="G53" cm="1">
        <f t="array" ref="G53">_xlfn.IFS(C53="Thur",1,C53="Fri",2,C53="Sat",3,C53="Sun",4)</f>
        <v>4</v>
      </c>
      <c r="H53" cm="1">
        <f t="array" ref="H53">_xlfn.IFS(D53="Lunch",0,D53="Dinner",1)</f>
        <v>1</v>
      </c>
      <c r="I53">
        <v>2</v>
      </c>
      <c r="J53">
        <v>10.29</v>
      </c>
      <c r="K53">
        <v>2.6</v>
      </c>
      <c r="L53" s="2">
        <v>2.0081605655981294</v>
      </c>
      <c r="M53" s="2">
        <v>0.5918394344018707</v>
      </c>
      <c r="P53" s="2">
        <v>25</v>
      </c>
      <c r="Q53" s="2">
        <v>2.891718665609659</v>
      </c>
      <c r="R53" s="2">
        <v>0.2882813343903412</v>
      </c>
      <c r="Y53" s="10"/>
      <c r="Z53" s="10"/>
    </row>
    <row r="54" spans="1:26" x14ac:dyDescent="0.55000000000000004">
      <c r="A54" t="s">
        <v>7</v>
      </c>
      <c r="B54" t="s">
        <v>8</v>
      </c>
      <c r="C54" t="s">
        <v>9</v>
      </c>
      <c r="D54" t="s">
        <v>10</v>
      </c>
      <c r="E54" cm="1">
        <f t="array" ref="E54">_xlfn.IFS(A54="Male",0,A54="Female",1)</f>
        <v>1</v>
      </c>
      <c r="F54" cm="1">
        <f t="array" ref="F54">_xlfn.IFS(B54="No",1, B54="Yes",0)</f>
        <v>1</v>
      </c>
      <c r="G54" cm="1">
        <f t="array" ref="G54">_xlfn.IFS(C54="Thur",1,C54="Fri",2,C54="Sat",3,C54="Sun",4)</f>
        <v>4</v>
      </c>
      <c r="H54" cm="1">
        <f t="array" ref="H54">_xlfn.IFS(D54="Lunch",0,D54="Dinner",1)</f>
        <v>1</v>
      </c>
      <c r="I54">
        <v>4</v>
      </c>
      <c r="J54">
        <v>34.81</v>
      </c>
      <c r="K54">
        <v>5.2</v>
      </c>
      <c r="L54" s="2">
        <v>4.6666871735069542</v>
      </c>
      <c r="M54" s="2">
        <v>0.53331282649304601</v>
      </c>
      <c r="P54" s="2">
        <v>26</v>
      </c>
      <c r="Q54" s="2">
        <v>3.0905604473583708</v>
      </c>
      <c r="R54" s="2">
        <v>-0.75056044735837091</v>
      </c>
      <c r="Y54" s="10"/>
      <c r="Z54" s="10"/>
    </row>
    <row r="55" spans="1:26" x14ac:dyDescent="0.55000000000000004">
      <c r="A55" t="s">
        <v>11</v>
      </c>
      <c r="B55" t="s">
        <v>8</v>
      </c>
      <c r="C55" t="s">
        <v>9</v>
      </c>
      <c r="D55" t="s">
        <v>10</v>
      </c>
      <c r="E55" cm="1">
        <f t="array" ref="E55">_xlfn.IFS(A55="Male",0,A55="Female",1)</f>
        <v>0</v>
      </c>
      <c r="F55" cm="1">
        <f t="array" ref="F55">_xlfn.IFS(B55="No",1, B55="Yes",0)</f>
        <v>1</v>
      </c>
      <c r="G55" cm="1">
        <f t="array" ref="G55">_xlfn.IFS(C55="Thur",1,C55="Fri",2,C55="Sat",3,C55="Sun",4)</f>
        <v>4</v>
      </c>
      <c r="H55" cm="1">
        <f t="array" ref="H55">_xlfn.IFS(D55="Lunch",0,D55="Dinner",1)</f>
        <v>1</v>
      </c>
      <c r="I55">
        <v>2</v>
      </c>
      <c r="J55">
        <v>9.94</v>
      </c>
      <c r="K55">
        <v>1.56</v>
      </c>
      <c r="L55" s="2">
        <v>1.9757108977068349</v>
      </c>
      <c r="M55" s="2">
        <v>-0.41571089770683489</v>
      </c>
      <c r="P55" s="2">
        <v>27</v>
      </c>
      <c r="Q55" s="2">
        <v>2.2937176430415196</v>
      </c>
      <c r="R55" s="2">
        <v>-0.29371764304151959</v>
      </c>
      <c r="Y55" s="10"/>
      <c r="Z55" s="10"/>
    </row>
    <row r="56" spans="1:26" x14ac:dyDescent="0.55000000000000004">
      <c r="A56" t="s">
        <v>11</v>
      </c>
      <c r="B56" t="s">
        <v>8</v>
      </c>
      <c r="C56" t="s">
        <v>9</v>
      </c>
      <c r="D56" t="s">
        <v>10</v>
      </c>
      <c r="E56" cm="1">
        <f t="array" ref="E56">_xlfn.IFS(A56="Male",0,A56="Female",1)</f>
        <v>0</v>
      </c>
      <c r="F56" cm="1">
        <f t="array" ref="F56">_xlfn.IFS(B56="No",1, B56="Yes",0)</f>
        <v>1</v>
      </c>
      <c r="G56" cm="1">
        <f t="array" ref="G56">_xlfn.IFS(C56="Thur",1,C56="Fri",2,C56="Sat",3,C56="Sun",4)</f>
        <v>4</v>
      </c>
      <c r="H56" cm="1">
        <f t="array" ref="H56">_xlfn.IFS(D56="Lunch",0,D56="Dinner",1)</f>
        <v>1</v>
      </c>
      <c r="I56">
        <v>4</v>
      </c>
      <c r="J56">
        <v>25.56</v>
      </c>
      <c r="K56">
        <v>4.34</v>
      </c>
      <c r="L56" s="2">
        <v>3.8090888078084602</v>
      </c>
      <c r="M56" s="2">
        <v>0.5309111921915397</v>
      </c>
      <c r="P56" s="2">
        <v>28</v>
      </c>
      <c r="Q56" s="2">
        <v>2.2306725739955766</v>
      </c>
      <c r="R56" s="2">
        <v>-0.23067257399557661</v>
      </c>
      <c r="Y56" s="10"/>
      <c r="Z56" s="10"/>
    </row>
    <row r="57" spans="1:26" x14ac:dyDescent="0.55000000000000004">
      <c r="A57" t="s">
        <v>11</v>
      </c>
      <c r="B57" t="s">
        <v>8</v>
      </c>
      <c r="C57" t="s">
        <v>9</v>
      </c>
      <c r="D57" t="s">
        <v>10</v>
      </c>
      <c r="E57" cm="1">
        <f t="array" ref="E57">_xlfn.IFS(A57="Male",0,A57="Female",1)</f>
        <v>0</v>
      </c>
      <c r="F57" cm="1">
        <f t="array" ref="F57">_xlfn.IFS(B57="No",1, B57="Yes",0)</f>
        <v>1</v>
      </c>
      <c r="G57" cm="1">
        <f t="array" ref="G57">_xlfn.IFS(C57="Thur",1,C57="Fri",2,C57="Sat",3,C57="Sun",4)</f>
        <v>4</v>
      </c>
      <c r="H57" cm="1">
        <f t="array" ref="H57">_xlfn.IFS(D57="Lunch",0,D57="Dinner",1)</f>
        <v>1</v>
      </c>
      <c r="I57">
        <v>2</v>
      </c>
      <c r="J57">
        <v>19.489999999999998</v>
      </c>
      <c r="K57">
        <v>3.51</v>
      </c>
      <c r="L57" s="2">
        <v>2.86112326445501</v>
      </c>
      <c r="M57" s="2">
        <v>0.64887673554498981</v>
      </c>
      <c r="P57" s="2">
        <v>29</v>
      </c>
      <c r="Q57" s="2">
        <v>3.0660197388543255</v>
      </c>
      <c r="R57" s="2">
        <v>1.2339802611456743</v>
      </c>
      <c r="Y57" s="10"/>
      <c r="Z57" s="10"/>
    </row>
    <row r="58" spans="1:26" x14ac:dyDescent="0.55000000000000004">
      <c r="A58" t="s">
        <v>11</v>
      </c>
      <c r="B58" t="s">
        <v>22</v>
      </c>
      <c r="C58" t="s">
        <v>21</v>
      </c>
      <c r="D58" t="s">
        <v>10</v>
      </c>
      <c r="E58" cm="1">
        <f t="array" ref="E58">_xlfn.IFS(A58="Male",0,A58="Female",1)</f>
        <v>0</v>
      </c>
      <c r="F58" cm="1">
        <f t="array" ref="F58">_xlfn.IFS(B58="No",1, B58="Yes",0)</f>
        <v>0</v>
      </c>
      <c r="G58" cm="1">
        <f t="array" ref="G58">_xlfn.IFS(C58="Thur",1,C58="Fri",2,C58="Sat",3,C58="Sun",4)</f>
        <v>3</v>
      </c>
      <c r="H58" cm="1">
        <f t="array" ref="H58">_xlfn.IFS(D58="Lunch",0,D58="Dinner",1)</f>
        <v>1</v>
      </c>
      <c r="I58">
        <v>4</v>
      </c>
      <c r="J58">
        <v>38.01</v>
      </c>
      <c r="K58">
        <v>3</v>
      </c>
      <c r="L58" s="2">
        <v>4.9633698513702171</v>
      </c>
      <c r="M58" s="2">
        <v>-1.9633698513702171</v>
      </c>
      <c r="P58" s="2">
        <v>30</v>
      </c>
      <c r="Q58" s="2">
        <v>2.8759573983481728</v>
      </c>
      <c r="R58" s="2">
        <v>0.12404260165182723</v>
      </c>
      <c r="Y58" s="10"/>
      <c r="Z58" s="10"/>
    </row>
    <row r="59" spans="1:26" x14ac:dyDescent="0.55000000000000004">
      <c r="A59" t="s">
        <v>7</v>
      </c>
      <c r="B59" t="s">
        <v>8</v>
      </c>
      <c r="C59" t="s">
        <v>21</v>
      </c>
      <c r="D59" t="s">
        <v>10</v>
      </c>
      <c r="E59" cm="1">
        <f t="array" ref="E59">_xlfn.IFS(A59="Male",0,A59="Female",1)</f>
        <v>1</v>
      </c>
      <c r="F59" cm="1">
        <f t="array" ref="F59">_xlfn.IFS(B59="No",1, B59="Yes",0)</f>
        <v>1</v>
      </c>
      <c r="G59" cm="1">
        <f t="array" ref="G59">_xlfn.IFS(C59="Thur",1,C59="Fri",2,C59="Sat",3,C59="Sun",4)</f>
        <v>3</v>
      </c>
      <c r="H59" cm="1">
        <f t="array" ref="H59">_xlfn.IFS(D59="Lunch",0,D59="Dinner",1)</f>
        <v>1</v>
      </c>
      <c r="I59">
        <v>2</v>
      </c>
      <c r="J59">
        <v>26.41</v>
      </c>
      <c r="K59">
        <v>1.5</v>
      </c>
      <c r="L59" s="2">
        <v>3.5026995553343157</v>
      </c>
      <c r="M59" s="2">
        <v>-2.0026995553343157</v>
      </c>
      <c r="P59" s="2">
        <v>31</v>
      </c>
      <c r="Q59" s="2">
        <v>1.93955269634225</v>
      </c>
      <c r="R59" s="2">
        <v>-0.48955269634225007</v>
      </c>
      <c r="Y59" s="10"/>
      <c r="Z59" s="10"/>
    </row>
    <row r="60" spans="1:26" x14ac:dyDescent="0.55000000000000004">
      <c r="A60" t="s">
        <v>11</v>
      </c>
      <c r="B60" t="s">
        <v>22</v>
      </c>
      <c r="C60" t="s">
        <v>21</v>
      </c>
      <c r="D60" t="s">
        <v>10</v>
      </c>
      <c r="E60" cm="1">
        <f t="array" ref="E60">_xlfn.IFS(A60="Male",0,A60="Female",1)</f>
        <v>0</v>
      </c>
      <c r="F60" cm="1">
        <f t="array" ref="F60">_xlfn.IFS(B60="No",1, B60="Yes",0)</f>
        <v>0</v>
      </c>
      <c r="G60" cm="1">
        <f t="array" ref="G60">_xlfn.IFS(C60="Thur",1,C60="Fri",2,C60="Sat",3,C60="Sun",4)</f>
        <v>3</v>
      </c>
      <c r="H60" cm="1">
        <f t="array" ref="H60">_xlfn.IFS(D60="Lunch",0,D60="Dinner",1)</f>
        <v>1</v>
      </c>
      <c r="I60">
        <v>2</v>
      </c>
      <c r="J60">
        <v>11.24</v>
      </c>
      <c r="K60">
        <v>1.76</v>
      </c>
      <c r="L60" s="2">
        <v>2.0962382355887854</v>
      </c>
      <c r="M60" s="2">
        <v>-0.33623823558878541</v>
      </c>
      <c r="P60" s="2">
        <v>32</v>
      </c>
      <c r="Q60" s="2">
        <v>3.1406256492477964</v>
      </c>
      <c r="R60" s="2">
        <v>-0.64062564924779641</v>
      </c>
      <c r="Y60" s="10"/>
      <c r="Z60" s="10"/>
    </row>
    <row r="61" spans="1:26" x14ac:dyDescent="0.55000000000000004">
      <c r="A61" t="s">
        <v>11</v>
      </c>
      <c r="B61" t="s">
        <v>8</v>
      </c>
      <c r="C61" t="s">
        <v>21</v>
      </c>
      <c r="D61" t="s">
        <v>10</v>
      </c>
      <c r="E61" cm="1">
        <f t="array" ref="E61">_xlfn.IFS(A61="Male",0,A61="Female",1)</f>
        <v>0</v>
      </c>
      <c r="F61" cm="1">
        <f t="array" ref="F61">_xlfn.IFS(B61="No",1, B61="Yes",0)</f>
        <v>1</v>
      </c>
      <c r="G61" cm="1">
        <f t="array" ref="G61">_xlfn.IFS(C61="Thur",1,C61="Fri",2,C61="Sat",3,C61="Sun",4)</f>
        <v>3</v>
      </c>
      <c r="H61" cm="1">
        <f t="array" ref="H61">_xlfn.IFS(D61="Lunch",0,D61="Dinner",1)</f>
        <v>1</v>
      </c>
      <c r="I61">
        <v>4</v>
      </c>
      <c r="J61">
        <v>48.27</v>
      </c>
      <c r="K61">
        <v>6.73</v>
      </c>
      <c r="L61" s="2">
        <v>5.914608687269304</v>
      </c>
      <c r="M61" s="2">
        <v>0.81539131273069643</v>
      </c>
      <c r="P61" s="2">
        <v>33</v>
      </c>
      <c r="Q61" s="2">
        <v>2.4504031822880554</v>
      </c>
      <c r="R61" s="2">
        <v>0.54959681771194457</v>
      </c>
      <c r="Y61" s="10"/>
      <c r="Z61" s="10"/>
    </row>
    <row r="62" spans="1:26" x14ac:dyDescent="0.55000000000000004">
      <c r="A62" t="s">
        <v>11</v>
      </c>
      <c r="B62" t="s">
        <v>22</v>
      </c>
      <c r="C62" t="s">
        <v>21</v>
      </c>
      <c r="D62" t="s">
        <v>10</v>
      </c>
      <c r="E62" cm="1">
        <f t="array" ref="E62">_xlfn.IFS(A62="Male",0,A62="Female",1)</f>
        <v>0</v>
      </c>
      <c r="F62" cm="1">
        <f t="array" ref="F62">_xlfn.IFS(B62="No",1, B62="Yes",0)</f>
        <v>0</v>
      </c>
      <c r="G62" cm="1">
        <f t="array" ref="G62">_xlfn.IFS(C62="Thur",1,C62="Fri",2,C62="Sat",3,C62="Sun",4)</f>
        <v>3</v>
      </c>
      <c r="H62" cm="1">
        <f t="array" ref="H62">_xlfn.IFS(D62="Lunch",0,D62="Dinner",1)</f>
        <v>1</v>
      </c>
      <c r="I62">
        <v>2</v>
      </c>
      <c r="J62">
        <v>20.29</v>
      </c>
      <c r="K62">
        <v>3.21</v>
      </c>
      <c r="L62" s="2">
        <v>2.9352939339208257</v>
      </c>
      <c r="M62" s="2">
        <v>0.27470606607917425</v>
      </c>
      <c r="P62" s="2">
        <v>34</v>
      </c>
      <c r="Q62" s="2">
        <v>3.3575748574353073</v>
      </c>
      <c r="R62" s="2">
        <v>-0.90757485743530708</v>
      </c>
      <c r="Y62" s="10"/>
      <c r="Z62" s="10"/>
    </row>
    <row r="63" spans="1:26" x14ac:dyDescent="0.55000000000000004">
      <c r="A63" t="s">
        <v>11</v>
      </c>
      <c r="B63" t="s">
        <v>22</v>
      </c>
      <c r="C63" t="s">
        <v>21</v>
      </c>
      <c r="D63" t="s">
        <v>10</v>
      </c>
      <c r="E63" cm="1">
        <f t="array" ref="E63">_xlfn.IFS(A63="Male",0,A63="Female",1)</f>
        <v>0</v>
      </c>
      <c r="F63" cm="1">
        <f t="array" ref="F63">_xlfn.IFS(B63="No",1, B63="Yes",0)</f>
        <v>0</v>
      </c>
      <c r="G63" cm="1">
        <f t="array" ref="G63">_xlfn.IFS(C63="Thur",1,C63="Fri",2,C63="Sat",3,C63="Sun",4)</f>
        <v>3</v>
      </c>
      <c r="H63" cm="1">
        <f t="array" ref="H63">_xlfn.IFS(D63="Lunch",0,D63="Dinner",1)</f>
        <v>1</v>
      </c>
      <c r="I63">
        <v>2</v>
      </c>
      <c r="J63">
        <v>13.81</v>
      </c>
      <c r="K63">
        <v>2</v>
      </c>
      <c r="L63" s="2">
        <v>2.3345115112477188</v>
      </c>
      <c r="M63" s="2">
        <v>-0.33451151124771883</v>
      </c>
      <c r="P63" s="2">
        <v>35</v>
      </c>
      <c r="Q63" s="2">
        <v>2.7025834584718291</v>
      </c>
      <c r="R63" s="2">
        <v>0.56741654152817089</v>
      </c>
      <c r="Y63" s="10"/>
      <c r="Z63" s="10"/>
    </row>
    <row r="64" spans="1:26" x14ac:dyDescent="0.55000000000000004">
      <c r="A64" t="s">
        <v>11</v>
      </c>
      <c r="B64" t="s">
        <v>22</v>
      </c>
      <c r="C64" t="s">
        <v>21</v>
      </c>
      <c r="D64" t="s">
        <v>10</v>
      </c>
      <c r="E64" cm="1">
        <f t="array" ref="E64">_xlfn.IFS(A64="Male",0,A64="Female",1)</f>
        <v>0</v>
      </c>
      <c r="F64" cm="1">
        <f t="array" ref="F64">_xlfn.IFS(B64="No",1, B64="Yes",0)</f>
        <v>0</v>
      </c>
      <c r="G64" cm="1">
        <f t="array" ref="G64">_xlfn.IFS(C64="Thur",1,C64="Fri",2,C64="Sat",3,C64="Sun",4)</f>
        <v>3</v>
      </c>
      <c r="H64" cm="1">
        <f t="array" ref="H64">_xlfn.IFS(D64="Lunch",0,D64="Dinner",1)</f>
        <v>1</v>
      </c>
      <c r="I64">
        <v>2</v>
      </c>
      <c r="J64">
        <v>11.02</v>
      </c>
      <c r="K64">
        <v>1.98</v>
      </c>
      <c r="L64" s="2">
        <v>2.0758413014856862</v>
      </c>
      <c r="M64" s="2">
        <v>-9.5841301485686259E-2</v>
      </c>
      <c r="P64" s="2">
        <v>36</v>
      </c>
      <c r="Q64" s="2">
        <v>3.4774210081692685</v>
      </c>
      <c r="R64" s="2">
        <v>0.12257899183073162</v>
      </c>
      <c r="Y64" s="10"/>
      <c r="Z64" s="10"/>
    </row>
    <row r="65" spans="1:26" x14ac:dyDescent="0.55000000000000004">
      <c r="A65" t="s">
        <v>11</v>
      </c>
      <c r="B65" t="s">
        <v>22</v>
      </c>
      <c r="C65" t="s">
        <v>21</v>
      </c>
      <c r="D65" t="s">
        <v>10</v>
      </c>
      <c r="E65" cm="1">
        <f t="array" ref="E65">_xlfn.IFS(A65="Male",0,A65="Female",1)</f>
        <v>0</v>
      </c>
      <c r="F65" cm="1">
        <f t="array" ref="F65">_xlfn.IFS(B65="No",1, B65="Yes",0)</f>
        <v>0</v>
      </c>
      <c r="G65" cm="1">
        <f t="array" ref="G65">_xlfn.IFS(C65="Thur",1,C65="Fri",2,C65="Sat",3,C65="Sun",4)</f>
        <v>3</v>
      </c>
      <c r="H65" cm="1">
        <f t="array" ref="H65">_xlfn.IFS(D65="Lunch",0,D65="Dinner",1)</f>
        <v>1</v>
      </c>
      <c r="I65">
        <v>4</v>
      </c>
      <c r="J65">
        <v>18.29</v>
      </c>
      <c r="K65">
        <v>3.76</v>
      </c>
      <c r="L65" s="2">
        <v>3.13506284903786</v>
      </c>
      <c r="M65" s="2">
        <v>0.62493715096213975</v>
      </c>
      <c r="P65" s="2">
        <v>37</v>
      </c>
      <c r="Q65" s="2">
        <v>2.7588926477191791</v>
      </c>
      <c r="R65" s="2">
        <v>-0.75889264771917908</v>
      </c>
      <c r="Y65" s="10"/>
      <c r="Z65" s="10"/>
    </row>
    <row r="66" spans="1:26" x14ac:dyDescent="0.55000000000000004">
      <c r="A66" t="s">
        <v>11</v>
      </c>
      <c r="B66" t="s">
        <v>8</v>
      </c>
      <c r="C66" t="s">
        <v>21</v>
      </c>
      <c r="D66" t="s">
        <v>10</v>
      </c>
      <c r="E66" cm="1">
        <f t="array" ref="E66">_xlfn.IFS(A66="Male",0,A66="Female",1)</f>
        <v>0</v>
      </c>
      <c r="F66" cm="1">
        <f t="array" ref="F66">_xlfn.IFS(B66="No",1, B66="Yes",0)</f>
        <v>1</v>
      </c>
      <c r="G66" cm="1">
        <f t="array" ref="G66">_xlfn.IFS(C66="Thur",1,C66="Fri",2,C66="Sat",3,C66="Sun",4)</f>
        <v>3</v>
      </c>
      <c r="H66" cm="1">
        <f t="array" ref="H66">_xlfn.IFS(D66="Lunch",0,D66="Dinner",1)</f>
        <v>1</v>
      </c>
      <c r="I66">
        <v>3</v>
      </c>
      <c r="J66">
        <v>17.59</v>
      </c>
      <c r="K66">
        <v>2.64</v>
      </c>
      <c r="L66" s="2">
        <v>2.8775657188644845</v>
      </c>
      <c r="M66" s="2">
        <v>-0.23756571886448441</v>
      </c>
      <c r="P66" s="2">
        <v>38</v>
      </c>
      <c r="Q66" s="2">
        <v>2.8163749165551866</v>
      </c>
      <c r="R66" s="2">
        <v>0.25362508344481327</v>
      </c>
      <c r="Y66" s="10"/>
      <c r="Z66" s="10"/>
    </row>
    <row r="67" spans="1:26" x14ac:dyDescent="0.55000000000000004">
      <c r="A67" t="s">
        <v>11</v>
      </c>
      <c r="B67" t="s">
        <v>8</v>
      </c>
      <c r="C67" t="s">
        <v>21</v>
      </c>
      <c r="D67" t="s">
        <v>10</v>
      </c>
      <c r="E67" cm="1">
        <f t="array" ref="E67">_xlfn.IFS(A67="Male",0,A67="Female",1)</f>
        <v>0</v>
      </c>
      <c r="F67" cm="1">
        <f t="array" ref="F67">_xlfn.IFS(B67="No",1, B67="Yes",0)</f>
        <v>1</v>
      </c>
      <c r="G67" cm="1">
        <f t="array" ref="G67">_xlfn.IFS(C67="Thur",1,C67="Fri",2,C67="Sat",3,C67="Sun",4)</f>
        <v>3</v>
      </c>
      <c r="H67" cm="1">
        <f t="array" ref="H67">_xlfn.IFS(D67="Lunch",0,D67="Dinner",1)</f>
        <v>1</v>
      </c>
      <c r="I67">
        <v>3</v>
      </c>
      <c r="J67">
        <v>20.079999999999998</v>
      </c>
      <c r="K67">
        <v>3.15</v>
      </c>
      <c r="L67" s="2">
        <v>3.1084219275768357</v>
      </c>
      <c r="M67" s="2">
        <v>4.1578072423164247E-2</v>
      </c>
      <c r="P67" s="2">
        <v>39</v>
      </c>
      <c r="Q67" s="2">
        <v>2.9795503893799813</v>
      </c>
      <c r="R67" s="2">
        <v>-0.66955038937998124</v>
      </c>
      <c r="Y67" s="10"/>
      <c r="Z67" s="10"/>
    </row>
    <row r="68" spans="1:26" x14ac:dyDescent="0.55000000000000004">
      <c r="A68" t="s">
        <v>7</v>
      </c>
      <c r="B68" t="s">
        <v>8</v>
      </c>
      <c r="C68" t="s">
        <v>21</v>
      </c>
      <c r="D68" t="s">
        <v>10</v>
      </c>
      <c r="E68" cm="1">
        <f t="array" ref="E68">_xlfn.IFS(A68="Male",0,A68="Female",1)</f>
        <v>1</v>
      </c>
      <c r="F68" cm="1">
        <f t="array" ref="F68">_xlfn.IFS(B68="No",1, B68="Yes",0)</f>
        <v>1</v>
      </c>
      <c r="G68" cm="1">
        <f t="array" ref="G68">_xlfn.IFS(C68="Thur",1,C68="Fri",2,C68="Sat",3,C68="Sun",4)</f>
        <v>3</v>
      </c>
      <c r="H68" cm="1">
        <f t="array" ref="H68">_xlfn.IFS(D68="Lunch",0,D68="Dinner",1)</f>
        <v>1</v>
      </c>
      <c r="I68">
        <v>2</v>
      </c>
      <c r="J68">
        <v>16.45</v>
      </c>
      <c r="K68">
        <v>2.4700000000000002</v>
      </c>
      <c r="L68" s="2">
        <v>2.5792747204849102</v>
      </c>
      <c r="M68" s="2">
        <v>-0.10927472048491005</v>
      </c>
      <c r="P68" s="2">
        <v>40</v>
      </c>
      <c r="Q68" s="2">
        <v>4.1458841667299327</v>
      </c>
      <c r="R68" s="2">
        <v>0.85411583327006735</v>
      </c>
      <c r="Y68" s="10"/>
      <c r="Z68" s="10"/>
    </row>
    <row r="69" spans="1:26" x14ac:dyDescent="0.55000000000000004">
      <c r="A69" t="s">
        <v>7</v>
      </c>
      <c r="B69" t="s">
        <v>22</v>
      </c>
      <c r="C69" t="s">
        <v>21</v>
      </c>
      <c r="D69" t="s">
        <v>10</v>
      </c>
      <c r="E69" cm="1">
        <f t="array" ref="E69">_xlfn.IFS(A69="Male",0,A69="Female",1)</f>
        <v>1</v>
      </c>
      <c r="F69" cm="1">
        <f t="array" ref="F69">_xlfn.IFS(B69="No",1, B69="Yes",0)</f>
        <v>0</v>
      </c>
      <c r="G69" cm="1">
        <f t="array" ref="G69">_xlfn.IFS(C69="Thur",1,C69="Fri",2,C69="Sat",3,C69="Sun",4)</f>
        <v>3</v>
      </c>
      <c r="H69" cm="1">
        <f t="array" ref="H69">_xlfn.IFS(D69="Lunch",0,D69="Dinner",1)</f>
        <v>1</v>
      </c>
      <c r="I69">
        <v>1</v>
      </c>
      <c r="J69">
        <v>3.07</v>
      </c>
      <c r="K69">
        <v>1</v>
      </c>
      <c r="L69" s="2">
        <v>1.1461724792783556</v>
      </c>
      <c r="M69" s="2">
        <v>-0.14617247927835564</v>
      </c>
      <c r="P69" s="2">
        <v>41</v>
      </c>
      <c r="Q69" s="2">
        <v>2.7338600467744665</v>
      </c>
      <c r="R69" s="2">
        <v>-0.49386004677446627</v>
      </c>
      <c r="Y69" s="10"/>
      <c r="Z69" s="10"/>
    </row>
    <row r="70" spans="1:26" x14ac:dyDescent="0.55000000000000004">
      <c r="A70" t="s">
        <v>11</v>
      </c>
      <c r="B70" t="s">
        <v>8</v>
      </c>
      <c r="C70" t="s">
        <v>21</v>
      </c>
      <c r="D70" t="s">
        <v>10</v>
      </c>
      <c r="E70" cm="1">
        <f t="array" ref="E70">_xlfn.IFS(A70="Male",0,A70="Female",1)</f>
        <v>0</v>
      </c>
      <c r="F70" cm="1">
        <f t="array" ref="F70">_xlfn.IFS(B70="No",1, B70="Yes",0)</f>
        <v>1</v>
      </c>
      <c r="G70" cm="1">
        <f t="array" ref="G70">_xlfn.IFS(C70="Thur",1,C70="Fri",2,C70="Sat",3,C70="Sun",4)</f>
        <v>3</v>
      </c>
      <c r="H70" cm="1">
        <f t="array" ref="H70">_xlfn.IFS(D70="Lunch",0,D70="Dinner",1)</f>
        <v>1</v>
      </c>
      <c r="I70">
        <v>2</v>
      </c>
      <c r="J70">
        <v>20.23</v>
      </c>
      <c r="K70">
        <v>2.0099999999999998</v>
      </c>
      <c r="L70" s="2">
        <v>2.9297311337108898</v>
      </c>
      <c r="M70" s="2">
        <v>-0.91973113371088999</v>
      </c>
      <c r="P70" s="2">
        <v>42</v>
      </c>
      <c r="Q70" s="2">
        <v>2.6729151906855027</v>
      </c>
      <c r="R70" s="2">
        <v>-0.13291519068550262</v>
      </c>
      <c r="Y70" s="10"/>
      <c r="Z70" s="10"/>
    </row>
    <row r="71" spans="1:26" x14ac:dyDescent="0.55000000000000004">
      <c r="A71" t="s">
        <v>11</v>
      </c>
      <c r="B71" t="s">
        <v>22</v>
      </c>
      <c r="C71" t="s">
        <v>21</v>
      </c>
      <c r="D71" t="s">
        <v>10</v>
      </c>
      <c r="E71" cm="1">
        <f t="array" ref="E71">_xlfn.IFS(A71="Male",0,A71="Female",1)</f>
        <v>0</v>
      </c>
      <c r="F71" cm="1">
        <f t="array" ref="F71">_xlfn.IFS(B71="No",1, B71="Yes",0)</f>
        <v>0</v>
      </c>
      <c r="G71" cm="1">
        <f t="array" ref="G71">_xlfn.IFS(C71="Thur",1,C71="Fri",2,C71="Sat",3,C71="Sun",4)</f>
        <v>3</v>
      </c>
      <c r="H71" cm="1">
        <f t="array" ref="H71">_xlfn.IFS(D71="Lunch",0,D71="Dinner",1)</f>
        <v>1</v>
      </c>
      <c r="I71">
        <v>2</v>
      </c>
      <c r="J71">
        <v>15.01</v>
      </c>
      <c r="K71">
        <v>2.09</v>
      </c>
      <c r="L71" s="2">
        <v>2.445767515446442</v>
      </c>
      <c r="M71" s="2">
        <v>-0.35576751544644214</v>
      </c>
      <c r="P71" s="2">
        <v>43</v>
      </c>
      <c r="Q71" s="2">
        <v>2.3465642450359132</v>
      </c>
      <c r="R71" s="2">
        <v>0.71343575496408684</v>
      </c>
      <c r="Y71" s="10"/>
      <c r="Z71" s="10"/>
    </row>
    <row r="72" spans="1:26" x14ac:dyDescent="0.55000000000000004">
      <c r="A72" t="s">
        <v>11</v>
      </c>
      <c r="B72" t="s">
        <v>8</v>
      </c>
      <c r="C72" t="s">
        <v>21</v>
      </c>
      <c r="D72" t="s">
        <v>10</v>
      </c>
      <c r="E72" cm="1">
        <f t="array" ref="E72">_xlfn.IFS(A72="Male",0,A72="Female",1)</f>
        <v>0</v>
      </c>
      <c r="F72" cm="1">
        <f t="array" ref="F72">_xlfn.IFS(B72="No",1, B72="Yes",0)</f>
        <v>1</v>
      </c>
      <c r="G72" cm="1">
        <f t="array" ref="G72">_xlfn.IFS(C72="Thur",1,C72="Fri",2,C72="Sat",3,C72="Sun",4)</f>
        <v>3</v>
      </c>
      <c r="H72" cm="1">
        <f t="array" ref="H72">_xlfn.IFS(D72="Lunch",0,D72="Dinner",1)</f>
        <v>1</v>
      </c>
      <c r="I72">
        <v>2</v>
      </c>
      <c r="J72">
        <v>12.02</v>
      </c>
      <c r="K72">
        <v>1.97</v>
      </c>
      <c r="L72" s="2">
        <v>2.1685546383179561</v>
      </c>
      <c r="M72" s="2">
        <v>-0.19855463831795617</v>
      </c>
      <c r="P72" s="2">
        <v>44</v>
      </c>
      <c r="Q72" s="2">
        <v>1.9516054301304449</v>
      </c>
      <c r="R72" s="2">
        <v>-0.63160543013044479</v>
      </c>
      <c r="Y72" s="10"/>
      <c r="Z72" s="10"/>
    </row>
    <row r="73" spans="1:26" x14ac:dyDescent="0.55000000000000004">
      <c r="A73" t="s">
        <v>7</v>
      </c>
      <c r="B73" t="s">
        <v>8</v>
      </c>
      <c r="C73" t="s">
        <v>21</v>
      </c>
      <c r="D73" t="s">
        <v>10</v>
      </c>
      <c r="E73" cm="1">
        <f t="array" ref="E73">_xlfn.IFS(A73="Male",0,A73="Female",1)</f>
        <v>1</v>
      </c>
      <c r="F73" cm="1">
        <f t="array" ref="F73">_xlfn.IFS(B73="No",1, B73="Yes",0)</f>
        <v>1</v>
      </c>
      <c r="G73" cm="1">
        <f t="array" ref="G73">_xlfn.IFS(C73="Thur",1,C73="Fri",2,C73="Sat",3,C73="Sun",4)</f>
        <v>3</v>
      </c>
      <c r="H73" cm="1">
        <f t="array" ref="H73">_xlfn.IFS(D73="Lunch",0,D73="Dinner",1)</f>
        <v>1</v>
      </c>
      <c r="I73">
        <v>3</v>
      </c>
      <c r="J73">
        <v>17.07</v>
      </c>
      <c r="K73">
        <v>3</v>
      </c>
      <c r="L73" s="2">
        <v>2.8293547837117043</v>
      </c>
      <c r="M73" s="2">
        <v>0.17064521628829565</v>
      </c>
      <c r="P73" s="2">
        <v>45</v>
      </c>
      <c r="Q73" s="2">
        <v>4.2578213580766455</v>
      </c>
      <c r="R73" s="2">
        <v>1.3421786419233541</v>
      </c>
      <c r="Y73" s="10"/>
      <c r="Z73" s="10"/>
    </row>
    <row r="74" spans="1:26" x14ac:dyDescent="0.55000000000000004">
      <c r="A74" t="s">
        <v>7</v>
      </c>
      <c r="B74" t="s">
        <v>22</v>
      </c>
      <c r="C74" t="s">
        <v>21</v>
      </c>
      <c r="D74" t="s">
        <v>10</v>
      </c>
      <c r="E74" cm="1">
        <f t="array" ref="E74">_xlfn.IFS(A74="Male",0,A74="Female",1)</f>
        <v>1</v>
      </c>
      <c r="F74" cm="1">
        <f t="array" ref="F74">_xlfn.IFS(B74="No",1, B74="Yes",0)</f>
        <v>0</v>
      </c>
      <c r="G74" cm="1">
        <f t="array" ref="G74">_xlfn.IFS(C74="Thur",1,C74="Fri",2,C74="Sat",3,C74="Sun",4)</f>
        <v>3</v>
      </c>
      <c r="H74" cm="1">
        <f t="array" ref="H74">_xlfn.IFS(D74="Lunch",0,D74="Dinner",1)</f>
        <v>1</v>
      </c>
      <c r="I74">
        <v>2</v>
      </c>
      <c r="J74">
        <v>26.86</v>
      </c>
      <c r="K74">
        <v>3.14</v>
      </c>
      <c r="L74" s="2">
        <v>3.544420556908837</v>
      </c>
      <c r="M74" s="2">
        <v>-0.40442055690883683</v>
      </c>
      <c r="P74" s="2">
        <v>46</v>
      </c>
      <c r="Q74" s="2">
        <v>2.7498672602562864</v>
      </c>
      <c r="R74" s="2">
        <v>0.25013273974371364</v>
      </c>
      <c r="Y74" s="10"/>
      <c r="Z74" s="10"/>
    </row>
    <row r="75" spans="1:26" x14ac:dyDescent="0.55000000000000004">
      <c r="A75" t="s">
        <v>7</v>
      </c>
      <c r="B75" t="s">
        <v>22</v>
      </c>
      <c r="C75" t="s">
        <v>21</v>
      </c>
      <c r="D75" t="s">
        <v>10</v>
      </c>
      <c r="E75" cm="1">
        <f t="array" ref="E75">_xlfn.IFS(A75="Male",0,A75="Female",1)</f>
        <v>1</v>
      </c>
      <c r="F75" cm="1">
        <f t="array" ref="F75">_xlfn.IFS(B75="No",1, B75="Yes",0)</f>
        <v>0</v>
      </c>
      <c r="G75" cm="1">
        <f t="array" ref="G75">_xlfn.IFS(C75="Thur",1,C75="Fri",2,C75="Sat",3,C75="Sun",4)</f>
        <v>3</v>
      </c>
      <c r="H75" cm="1">
        <f t="array" ref="H75">_xlfn.IFS(D75="Lunch",0,D75="Dinner",1)</f>
        <v>1</v>
      </c>
      <c r="I75">
        <v>2</v>
      </c>
      <c r="J75">
        <v>25.28</v>
      </c>
      <c r="K75">
        <v>5</v>
      </c>
      <c r="L75" s="2">
        <v>3.3979334847138509</v>
      </c>
      <c r="M75" s="2">
        <v>1.6020665152861491</v>
      </c>
      <c r="P75" s="2">
        <v>47</v>
      </c>
      <c r="Q75" s="2">
        <v>3.1151578073754287</v>
      </c>
      <c r="R75" s="2">
        <v>1.8848421926245713</v>
      </c>
      <c r="Y75" s="10"/>
      <c r="Z75" s="10"/>
    </row>
    <row r="76" spans="1:26" x14ac:dyDescent="0.55000000000000004">
      <c r="A76" t="s">
        <v>7</v>
      </c>
      <c r="B76" t="s">
        <v>8</v>
      </c>
      <c r="C76" t="s">
        <v>21</v>
      </c>
      <c r="D76" t="s">
        <v>10</v>
      </c>
      <c r="E76" cm="1">
        <f t="array" ref="E76">_xlfn.IFS(A76="Male",0,A76="Female",1)</f>
        <v>1</v>
      </c>
      <c r="F76" cm="1">
        <f t="array" ref="F76">_xlfn.IFS(B76="No",1, B76="Yes",0)</f>
        <v>1</v>
      </c>
      <c r="G76" cm="1">
        <f t="array" ref="G76">_xlfn.IFS(C76="Thur",1,C76="Fri",2,C76="Sat",3,C76="Sun",4)</f>
        <v>3</v>
      </c>
      <c r="H76" cm="1">
        <f t="array" ref="H76">_xlfn.IFS(D76="Lunch",0,D76="Dinner",1)</f>
        <v>1</v>
      </c>
      <c r="I76">
        <v>2</v>
      </c>
      <c r="J76">
        <v>14.73</v>
      </c>
      <c r="K76">
        <v>2.2000000000000002</v>
      </c>
      <c r="L76" s="2">
        <v>2.4198077811334064</v>
      </c>
      <c r="M76" s="2">
        <v>-0.21980778113340627</v>
      </c>
      <c r="P76" s="2">
        <v>48</v>
      </c>
      <c r="Q76" s="2">
        <v>4.4432480317411844</v>
      </c>
      <c r="R76" s="2">
        <v>1.5567519682588156</v>
      </c>
      <c r="Y76" s="10"/>
      <c r="Z76" s="10"/>
    </row>
    <row r="77" spans="1:26" x14ac:dyDescent="0.55000000000000004">
      <c r="A77" t="s">
        <v>11</v>
      </c>
      <c r="B77" t="s">
        <v>8</v>
      </c>
      <c r="C77" t="s">
        <v>21</v>
      </c>
      <c r="D77" t="s">
        <v>10</v>
      </c>
      <c r="E77" cm="1">
        <f t="array" ref="E77">_xlfn.IFS(A77="Male",0,A77="Female",1)</f>
        <v>0</v>
      </c>
      <c r="F77" cm="1">
        <f t="array" ref="F77">_xlfn.IFS(B77="No",1, B77="Yes",0)</f>
        <v>1</v>
      </c>
      <c r="G77" cm="1">
        <f t="array" ref="G77">_xlfn.IFS(C77="Thur",1,C77="Fri",2,C77="Sat",3,C77="Sun",4)</f>
        <v>3</v>
      </c>
      <c r="H77" cm="1">
        <f t="array" ref="H77">_xlfn.IFS(D77="Lunch",0,D77="Dinner",1)</f>
        <v>1</v>
      </c>
      <c r="I77">
        <v>2</v>
      </c>
      <c r="J77">
        <v>10.51</v>
      </c>
      <c r="K77">
        <v>1.25</v>
      </c>
      <c r="L77" s="2">
        <v>2.0285574997012286</v>
      </c>
      <c r="M77" s="2">
        <v>-0.77855749970122856</v>
      </c>
      <c r="P77" s="2">
        <v>49</v>
      </c>
      <c r="Q77" s="2">
        <v>3.8937038905461598</v>
      </c>
      <c r="R77" s="2">
        <v>-1.84370389054616</v>
      </c>
      <c r="Y77" s="10"/>
      <c r="Z77" s="10"/>
    </row>
    <row r="78" spans="1:26" x14ac:dyDescent="0.55000000000000004">
      <c r="A78" t="s">
        <v>11</v>
      </c>
      <c r="B78" t="s">
        <v>22</v>
      </c>
      <c r="C78" t="s">
        <v>21</v>
      </c>
      <c r="D78" t="s">
        <v>10</v>
      </c>
      <c r="E78" cm="1">
        <f t="array" ref="E78">_xlfn.IFS(A78="Male",0,A78="Female",1)</f>
        <v>0</v>
      </c>
      <c r="F78" cm="1">
        <f t="array" ref="F78">_xlfn.IFS(B78="No",1, B78="Yes",0)</f>
        <v>0</v>
      </c>
      <c r="G78" cm="1">
        <f t="array" ref="G78">_xlfn.IFS(C78="Thur",1,C78="Fri",2,C78="Sat",3,C78="Sun",4)</f>
        <v>3</v>
      </c>
      <c r="H78" cm="1">
        <f t="array" ref="H78">_xlfn.IFS(D78="Lunch",0,D78="Dinner",1)</f>
        <v>1</v>
      </c>
      <c r="I78">
        <v>2</v>
      </c>
      <c r="J78">
        <v>17.920000000000002</v>
      </c>
      <c r="K78">
        <v>3.08</v>
      </c>
      <c r="L78" s="2">
        <v>2.7155633256283469</v>
      </c>
      <c r="M78" s="2">
        <v>0.36443667437165317</v>
      </c>
      <c r="P78" s="2">
        <v>50</v>
      </c>
      <c r="Q78" s="2">
        <v>2.7266889260482188</v>
      </c>
      <c r="R78" s="2">
        <v>0.27331107395178122</v>
      </c>
      <c r="Y78" s="10"/>
      <c r="Z78" s="10"/>
    </row>
    <row r="79" spans="1:26" x14ac:dyDescent="0.55000000000000004">
      <c r="A79" t="s">
        <v>11</v>
      </c>
      <c r="B79" t="s">
        <v>8</v>
      </c>
      <c r="C79" t="s">
        <v>23</v>
      </c>
      <c r="D79" t="s">
        <v>24</v>
      </c>
      <c r="E79" cm="1">
        <f t="array" ref="E79">_xlfn.IFS(A79="Male",0,A79="Female",1)</f>
        <v>0</v>
      </c>
      <c r="F79" cm="1">
        <f t="array" ref="F79">_xlfn.IFS(B79="No",1, B79="Yes",0)</f>
        <v>1</v>
      </c>
      <c r="G79" cm="1">
        <f t="array" ref="G79">_xlfn.IFS(C79="Thur",1,C79="Fri",2,C79="Sat",3,C79="Sun",4)</f>
        <v>1</v>
      </c>
      <c r="H79" cm="1">
        <f t="array" ref="H79">_xlfn.IFS(D79="Lunch",0,D79="Dinner",1)</f>
        <v>0</v>
      </c>
      <c r="I79">
        <v>4</v>
      </c>
      <c r="J79">
        <v>27.2</v>
      </c>
      <c r="K79">
        <v>4</v>
      </c>
      <c r="L79" s="2">
        <v>3.9611386802133821</v>
      </c>
      <c r="M79" s="2">
        <v>3.8861319786617887E-2</v>
      </c>
      <c r="P79" s="2">
        <v>51</v>
      </c>
      <c r="Q79" s="2">
        <v>2.2167655734707359</v>
      </c>
      <c r="R79" s="2">
        <v>0.28323442652926412</v>
      </c>
      <c r="Y79" s="10"/>
      <c r="Z79" s="10"/>
    </row>
    <row r="80" spans="1:26" x14ac:dyDescent="0.55000000000000004">
      <c r="A80" t="s">
        <v>11</v>
      </c>
      <c r="B80" t="s">
        <v>8</v>
      </c>
      <c r="C80" t="s">
        <v>23</v>
      </c>
      <c r="D80" t="s">
        <v>24</v>
      </c>
      <c r="E80" cm="1">
        <f t="array" ref="E80">_xlfn.IFS(A80="Male",0,A80="Female",1)</f>
        <v>0</v>
      </c>
      <c r="F80" cm="1">
        <f t="array" ref="F80">_xlfn.IFS(B80="No",1, B80="Yes",0)</f>
        <v>1</v>
      </c>
      <c r="G80" cm="1">
        <f t="array" ref="G80">_xlfn.IFS(C80="Thur",1,C80="Fri",2,C80="Sat",3,C80="Sun",4)</f>
        <v>1</v>
      </c>
      <c r="H80" cm="1">
        <f t="array" ref="H80">_xlfn.IFS(D80="Lunch",0,D80="Dinner",1)</f>
        <v>0</v>
      </c>
      <c r="I80">
        <v>2</v>
      </c>
      <c r="J80">
        <v>22.76</v>
      </c>
      <c r="K80">
        <v>3</v>
      </c>
      <c r="L80" s="2">
        <v>3.1642958758965318</v>
      </c>
      <c r="M80" s="2">
        <v>-0.16429587589653183</v>
      </c>
      <c r="P80" s="2">
        <v>52</v>
      </c>
      <c r="Q80" s="2">
        <v>2.0081605655981294</v>
      </c>
      <c r="R80" s="2">
        <v>0.5918394344018707</v>
      </c>
      <c r="Y80" s="10"/>
      <c r="Z80" s="10"/>
    </row>
    <row r="81" spans="1:26" x14ac:dyDescent="0.55000000000000004">
      <c r="A81" t="s">
        <v>11</v>
      </c>
      <c r="B81" t="s">
        <v>8</v>
      </c>
      <c r="C81" t="s">
        <v>23</v>
      </c>
      <c r="D81" t="s">
        <v>24</v>
      </c>
      <c r="E81" cm="1">
        <f t="array" ref="E81">_xlfn.IFS(A81="Male",0,A81="Female",1)</f>
        <v>0</v>
      </c>
      <c r="F81" cm="1">
        <f t="array" ref="F81">_xlfn.IFS(B81="No",1, B81="Yes",0)</f>
        <v>1</v>
      </c>
      <c r="G81" cm="1">
        <f t="array" ref="G81">_xlfn.IFS(C81="Thur",1,C81="Fri",2,C81="Sat",3,C81="Sun",4)</f>
        <v>1</v>
      </c>
      <c r="H81" cm="1">
        <f t="array" ref="H81">_xlfn.IFS(D81="Lunch",0,D81="Dinner",1)</f>
        <v>0</v>
      </c>
      <c r="I81">
        <v>2</v>
      </c>
      <c r="J81">
        <v>17.29</v>
      </c>
      <c r="K81">
        <v>2.71</v>
      </c>
      <c r="L81" s="2">
        <v>2.6571539234240165</v>
      </c>
      <c r="M81" s="2">
        <v>5.2846076575983503E-2</v>
      </c>
      <c r="P81" s="2">
        <v>53</v>
      </c>
      <c r="Q81" s="2">
        <v>4.6666871735069542</v>
      </c>
      <c r="R81" s="2">
        <v>0.53331282649304601</v>
      </c>
      <c r="Y81" s="10"/>
      <c r="Z81" s="10"/>
    </row>
    <row r="82" spans="1:26" x14ac:dyDescent="0.55000000000000004">
      <c r="A82" t="s">
        <v>11</v>
      </c>
      <c r="B82" t="s">
        <v>22</v>
      </c>
      <c r="C82" t="s">
        <v>23</v>
      </c>
      <c r="D82" t="s">
        <v>24</v>
      </c>
      <c r="E82" cm="1">
        <f t="array" ref="E82">_xlfn.IFS(A82="Male",0,A82="Female",1)</f>
        <v>0</v>
      </c>
      <c r="F82" cm="1">
        <f t="array" ref="F82">_xlfn.IFS(B82="No",1, B82="Yes",0)</f>
        <v>0</v>
      </c>
      <c r="G82" cm="1">
        <f t="array" ref="G82">_xlfn.IFS(C82="Thur",1,C82="Fri",2,C82="Sat",3,C82="Sun",4)</f>
        <v>1</v>
      </c>
      <c r="H82" cm="1">
        <f t="array" ref="H82">_xlfn.IFS(D82="Lunch",0,D82="Dinner",1)</f>
        <v>0</v>
      </c>
      <c r="I82">
        <v>2</v>
      </c>
      <c r="J82">
        <v>19.440000000000001</v>
      </c>
      <c r="K82">
        <v>3</v>
      </c>
      <c r="L82" s="2">
        <v>2.8564875976133965</v>
      </c>
      <c r="M82" s="2">
        <v>0.14351240238660345</v>
      </c>
      <c r="P82" s="2">
        <v>54</v>
      </c>
      <c r="Q82" s="2">
        <v>1.9757108977068349</v>
      </c>
      <c r="R82" s="2">
        <v>-0.41571089770683489</v>
      </c>
      <c r="Y82" s="10"/>
      <c r="Z82" s="10"/>
    </row>
    <row r="83" spans="1:26" x14ac:dyDescent="0.55000000000000004">
      <c r="A83" t="s">
        <v>11</v>
      </c>
      <c r="B83" t="s">
        <v>8</v>
      </c>
      <c r="C83" t="s">
        <v>23</v>
      </c>
      <c r="D83" t="s">
        <v>24</v>
      </c>
      <c r="E83" cm="1">
        <f t="array" ref="E83">_xlfn.IFS(A83="Male",0,A83="Female",1)</f>
        <v>0</v>
      </c>
      <c r="F83" cm="1">
        <f t="array" ref="F83">_xlfn.IFS(B83="No",1, B83="Yes",0)</f>
        <v>1</v>
      </c>
      <c r="G83" cm="1">
        <f t="array" ref="G83">_xlfn.IFS(C83="Thur",1,C83="Fri",2,C83="Sat",3,C83="Sun",4)</f>
        <v>1</v>
      </c>
      <c r="H83" cm="1">
        <f t="array" ref="H83">_xlfn.IFS(D83="Lunch",0,D83="Dinner",1)</f>
        <v>0</v>
      </c>
      <c r="I83">
        <v>2</v>
      </c>
      <c r="J83">
        <v>16.66</v>
      </c>
      <c r="K83">
        <v>3.4</v>
      </c>
      <c r="L83" s="2">
        <v>2.5987445212196869</v>
      </c>
      <c r="M83" s="2">
        <v>0.801255478780313</v>
      </c>
      <c r="P83" s="2">
        <v>55</v>
      </c>
      <c r="Q83" s="2">
        <v>3.8090888078084602</v>
      </c>
      <c r="R83" s="2">
        <v>0.5309111921915397</v>
      </c>
      <c r="Y83" s="10"/>
      <c r="Z83" s="10"/>
    </row>
    <row r="84" spans="1:26" x14ac:dyDescent="0.55000000000000004">
      <c r="A84" t="s">
        <v>7</v>
      </c>
      <c r="B84" t="s">
        <v>8</v>
      </c>
      <c r="C84" t="s">
        <v>23</v>
      </c>
      <c r="D84" t="s">
        <v>24</v>
      </c>
      <c r="E84" cm="1">
        <f t="array" ref="E84">_xlfn.IFS(A84="Male",0,A84="Female",1)</f>
        <v>1</v>
      </c>
      <c r="F84" cm="1">
        <f t="array" ref="F84">_xlfn.IFS(B84="No",1, B84="Yes",0)</f>
        <v>1</v>
      </c>
      <c r="G84" cm="1">
        <f t="array" ref="G84">_xlfn.IFS(C84="Thur",1,C84="Fri",2,C84="Sat",3,C84="Sun",4)</f>
        <v>1</v>
      </c>
      <c r="H84" cm="1">
        <f t="array" ref="H84">_xlfn.IFS(D84="Lunch",0,D84="Dinner",1)</f>
        <v>0</v>
      </c>
      <c r="I84">
        <v>1</v>
      </c>
      <c r="J84">
        <v>10.07</v>
      </c>
      <c r="K84">
        <v>1.83</v>
      </c>
      <c r="L84" s="2">
        <v>1.7951658371042432</v>
      </c>
      <c r="M84" s="2">
        <v>3.4834162895756915E-2</v>
      </c>
      <c r="P84" s="2">
        <v>56</v>
      </c>
      <c r="Q84" s="2">
        <v>2.86112326445501</v>
      </c>
      <c r="R84" s="2">
        <v>0.64887673554498981</v>
      </c>
      <c r="Y84" s="10"/>
      <c r="Z84" s="10"/>
    </row>
    <row r="85" spans="1:26" x14ac:dyDescent="0.55000000000000004">
      <c r="A85" t="s">
        <v>11</v>
      </c>
      <c r="B85" t="s">
        <v>22</v>
      </c>
      <c r="C85" t="s">
        <v>23</v>
      </c>
      <c r="D85" t="s">
        <v>24</v>
      </c>
      <c r="E85" cm="1">
        <f t="array" ref="E85">_xlfn.IFS(A85="Male",0,A85="Female",1)</f>
        <v>0</v>
      </c>
      <c r="F85" cm="1">
        <f t="array" ref="F85">_xlfn.IFS(B85="No",1, B85="Yes",0)</f>
        <v>0</v>
      </c>
      <c r="G85" cm="1">
        <f t="array" ref="G85">_xlfn.IFS(C85="Thur",1,C85="Fri",2,C85="Sat",3,C85="Sun",4)</f>
        <v>1</v>
      </c>
      <c r="H85" cm="1">
        <f t="array" ref="H85">_xlfn.IFS(D85="Lunch",0,D85="Dinner",1)</f>
        <v>0</v>
      </c>
      <c r="I85">
        <v>2</v>
      </c>
      <c r="J85">
        <v>32.68</v>
      </c>
      <c r="K85">
        <v>5</v>
      </c>
      <c r="L85" s="2">
        <v>4.0840121772726459</v>
      </c>
      <c r="M85" s="2">
        <v>0.91598782272735413</v>
      </c>
      <c r="P85" s="2">
        <v>57</v>
      </c>
      <c r="Q85" s="2">
        <v>4.9633698513702171</v>
      </c>
      <c r="R85" s="2">
        <v>-1.9633698513702171</v>
      </c>
      <c r="Y85" s="10"/>
      <c r="Z85" s="10"/>
    </row>
    <row r="86" spans="1:26" x14ac:dyDescent="0.55000000000000004">
      <c r="A86" t="s">
        <v>11</v>
      </c>
      <c r="B86" t="s">
        <v>8</v>
      </c>
      <c r="C86" t="s">
        <v>23</v>
      </c>
      <c r="D86" t="s">
        <v>24</v>
      </c>
      <c r="E86" cm="1">
        <f t="array" ref="E86">_xlfn.IFS(A86="Male",0,A86="Female",1)</f>
        <v>0</v>
      </c>
      <c r="F86" cm="1">
        <f t="array" ref="F86">_xlfn.IFS(B86="No",1, B86="Yes",0)</f>
        <v>1</v>
      </c>
      <c r="G86" cm="1">
        <f t="array" ref="G86">_xlfn.IFS(C86="Thur",1,C86="Fri",2,C86="Sat",3,C86="Sun",4)</f>
        <v>1</v>
      </c>
      <c r="H86" cm="1">
        <f t="array" ref="H86">_xlfn.IFS(D86="Lunch",0,D86="Dinner",1)</f>
        <v>0</v>
      </c>
      <c r="I86">
        <v>2</v>
      </c>
      <c r="J86">
        <v>15.98</v>
      </c>
      <c r="K86">
        <v>2.0299999999999998</v>
      </c>
      <c r="L86" s="2">
        <v>2.5356994521737435</v>
      </c>
      <c r="M86" s="2">
        <v>-0.50569945217374368</v>
      </c>
      <c r="P86" s="2">
        <v>58</v>
      </c>
      <c r="Q86" s="2">
        <v>3.5026995553343157</v>
      </c>
      <c r="R86" s="2">
        <v>-2.0026995553343157</v>
      </c>
      <c r="Y86" s="10"/>
      <c r="Z86" s="10"/>
    </row>
    <row r="87" spans="1:26" x14ac:dyDescent="0.55000000000000004">
      <c r="A87" t="s">
        <v>7</v>
      </c>
      <c r="B87" t="s">
        <v>8</v>
      </c>
      <c r="C87" t="s">
        <v>23</v>
      </c>
      <c r="D87" t="s">
        <v>24</v>
      </c>
      <c r="E87" cm="1">
        <f t="array" ref="E87">_xlfn.IFS(A87="Male",0,A87="Female",1)</f>
        <v>1</v>
      </c>
      <c r="F87" cm="1">
        <f t="array" ref="F87">_xlfn.IFS(B87="No",1, B87="Yes",0)</f>
        <v>1</v>
      </c>
      <c r="G87" cm="1">
        <f t="array" ref="G87">_xlfn.IFS(C87="Thur",1,C87="Fri",2,C87="Sat",3,C87="Sun",4)</f>
        <v>1</v>
      </c>
      <c r="H87" cm="1">
        <f t="array" ref="H87">_xlfn.IFS(D87="Lunch",0,D87="Dinner",1)</f>
        <v>0</v>
      </c>
      <c r="I87">
        <v>4</v>
      </c>
      <c r="J87">
        <v>34.83</v>
      </c>
      <c r="K87">
        <v>5.17</v>
      </c>
      <c r="L87" s="2">
        <v>4.6685414402435992</v>
      </c>
      <c r="M87" s="2">
        <v>0.50145855975640075</v>
      </c>
      <c r="P87" s="2">
        <v>59</v>
      </c>
      <c r="Q87" s="2">
        <v>2.0962382355887854</v>
      </c>
      <c r="R87" s="2">
        <v>-0.33623823558878541</v>
      </c>
      <c r="Y87" s="10"/>
      <c r="Z87" s="10"/>
    </row>
    <row r="88" spans="1:26" x14ac:dyDescent="0.55000000000000004">
      <c r="A88" t="s">
        <v>11</v>
      </c>
      <c r="B88" t="s">
        <v>8</v>
      </c>
      <c r="C88" t="s">
        <v>23</v>
      </c>
      <c r="D88" t="s">
        <v>24</v>
      </c>
      <c r="E88" cm="1">
        <f t="array" ref="E88">_xlfn.IFS(A88="Male",0,A88="Female",1)</f>
        <v>0</v>
      </c>
      <c r="F88" cm="1">
        <f t="array" ref="F88">_xlfn.IFS(B88="No",1, B88="Yes",0)</f>
        <v>1</v>
      </c>
      <c r="G88" cm="1">
        <f t="array" ref="G88">_xlfn.IFS(C88="Thur",1,C88="Fri",2,C88="Sat",3,C88="Sun",4)</f>
        <v>1</v>
      </c>
      <c r="H88" cm="1">
        <f t="array" ref="H88">_xlfn.IFS(D88="Lunch",0,D88="Dinner",1)</f>
        <v>0</v>
      </c>
      <c r="I88">
        <v>2</v>
      </c>
      <c r="J88">
        <v>13.03</v>
      </c>
      <c r="K88">
        <v>2</v>
      </c>
      <c r="L88" s="2">
        <v>2.2621951085185481</v>
      </c>
      <c r="M88" s="2">
        <v>-0.2621951085185481</v>
      </c>
      <c r="P88" s="2">
        <v>60</v>
      </c>
      <c r="Q88" s="2">
        <v>5.914608687269304</v>
      </c>
      <c r="R88" s="2">
        <v>0.81539131273069643</v>
      </c>
      <c r="Y88" s="10"/>
      <c r="Z88" s="10"/>
    </row>
    <row r="89" spans="1:26" x14ac:dyDescent="0.55000000000000004">
      <c r="A89" t="s">
        <v>11</v>
      </c>
      <c r="B89" t="s">
        <v>8</v>
      </c>
      <c r="C89" t="s">
        <v>23</v>
      </c>
      <c r="D89" t="s">
        <v>24</v>
      </c>
      <c r="E89" cm="1">
        <f t="array" ref="E89">_xlfn.IFS(A89="Male",0,A89="Female",1)</f>
        <v>0</v>
      </c>
      <c r="F89" cm="1">
        <f t="array" ref="F89">_xlfn.IFS(B89="No",1, B89="Yes",0)</f>
        <v>1</v>
      </c>
      <c r="G89" cm="1">
        <f t="array" ref="G89">_xlfn.IFS(C89="Thur",1,C89="Fri",2,C89="Sat",3,C89="Sun",4)</f>
        <v>1</v>
      </c>
      <c r="H89" cm="1">
        <f t="array" ref="H89">_xlfn.IFS(D89="Lunch",0,D89="Dinner",1)</f>
        <v>0</v>
      </c>
      <c r="I89">
        <v>2</v>
      </c>
      <c r="J89">
        <v>18.28</v>
      </c>
      <c r="K89">
        <v>4</v>
      </c>
      <c r="L89" s="2">
        <v>2.7489401268879639</v>
      </c>
      <c r="M89" s="2">
        <v>1.2510598731120361</v>
      </c>
      <c r="P89" s="2">
        <v>61</v>
      </c>
      <c r="Q89" s="2">
        <v>2.9352939339208257</v>
      </c>
      <c r="R89" s="2">
        <v>0.27470606607917425</v>
      </c>
      <c r="Y89" s="10"/>
      <c r="Z89" s="10"/>
    </row>
    <row r="90" spans="1:26" x14ac:dyDescent="0.55000000000000004">
      <c r="A90" t="s">
        <v>11</v>
      </c>
      <c r="B90" t="s">
        <v>8</v>
      </c>
      <c r="C90" t="s">
        <v>23</v>
      </c>
      <c r="D90" t="s">
        <v>24</v>
      </c>
      <c r="E90" cm="1">
        <f t="array" ref="E90">_xlfn.IFS(A90="Male",0,A90="Female",1)</f>
        <v>0</v>
      </c>
      <c r="F90" cm="1">
        <f t="array" ref="F90">_xlfn.IFS(B90="No",1, B90="Yes",0)</f>
        <v>1</v>
      </c>
      <c r="G90" cm="1">
        <f t="array" ref="G90">_xlfn.IFS(C90="Thur",1,C90="Fri",2,C90="Sat",3,C90="Sun",4)</f>
        <v>1</v>
      </c>
      <c r="H90" cm="1">
        <f t="array" ref="H90">_xlfn.IFS(D90="Lunch",0,D90="Dinner",1)</f>
        <v>0</v>
      </c>
      <c r="I90">
        <v>2</v>
      </c>
      <c r="J90">
        <v>24.71</v>
      </c>
      <c r="K90">
        <v>5.85</v>
      </c>
      <c r="L90" s="2">
        <v>3.3450868827194573</v>
      </c>
      <c r="M90" s="2">
        <v>2.5049131172805423</v>
      </c>
      <c r="P90" s="2">
        <v>62</v>
      </c>
      <c r="Q90" s="2">
        <v>2.3345115112477188</v>
      </c>
      <c r="R90" s="2">
        <v>-0.33451151124771883</v>
      </c>
      <c r="Y90" s="10"/>
      <c r="Z90" s="10"/>
    </row>
    <row r="91" spans="1:26" x14ac:dyDescent="0.55000000000000004">
      <c r="A91" t="s">
        <v>11</v>
      </c>
      <c r="B91" t="s">
        <v>8</v>
      </c>
      <c r="C91" t="s">
        <v>23</v>
      </c>
      <c r="D91" t="s">
        <v>24</v>
      </c>
      <c r="E91" cm="1">
        <f t="array" ref="E91">_xlfn.IFS(A91="Male",0,A91="Female",1)</f>
        <v>0</v>
      </c>
      <c r="F91" cm="1">
        <f t="array" ref="F91">_xlfn.IFS(B91="No",1, B91="Yes",0)</f>
        <v>1</v>
      </c>
      <c r="G91" cm="1">
        <f t="array" ref="G91">_xlfn.IFS(C91="Thur",1,C91="Fri",2,C91="Sat",3,C91="Sun",4)</f>
        <v>1</v>
      </c>
      <c r="H91" cm="1">
        <f t="array" ref="H91">_xlfn.IFS(D91="Lunch",0,D91="Dinner",1)</f>
        <v>0</v>
      </c>
      <c r="I91">
        <v>2</v>
      </c>
      <c r="J91">
        <v>21.16</v>
      </c>
      <c r="K91">
        <v>3</v>
      </c>
      <c r="L91" s="2">
        <v>3.0159545369648999</v>
      </c>
      <c r="M91" s="2">
        <v>-1.5954536964899901E-2</v>
      </c>
      <c r="P91" s="2">
        <v>63</v>
      </c>
      <c r="Q91" s="2">
        <v>2.0758413014856862</v>
      </c>
      <c r="R91" s="2">
        <v>-9.5841301485686259E-2</v>
      </c>
      <c r="Y91" s="10"/>
      <c r="Z91" s="10"/>
    </row>
    <row r="92" spans="1:26" x14ac:dyDescent="0.55000000000000004">
      <c r="A92" t="s">
        <v>11</v>
      </c>
      <c r="B92" t="s">
        <v>22</v>
      </c>
      <c r="C92" t="s">
        <v>25</v>
      </c>
      <c r="D92" t="s">
        <v>10</v>
      </c>
      <c r="E92" cm="1">
        <f t="array" ref="E92">_xlfn.IFS(A92="Male",0,A92="Female",1)</f>
        <v>0</v>
      </c>
      <c r="F92" cm="1">
        <f t="array" ref="F92">_xlfn.IFS(B92="No",1, B92="Yes",0)</f>
        <v>0</v>
      </c>
      <c r="G92" cm="1">
        <f t="array" ref="G92">_xlfn.IFS(C92="Thur",1,C92="Fri",2,C92="Sat",3,C92="Sun",4)</f>
        <v>2</v>
      </c>
      <c r="H92" cm="1">
        <f t="array" ref="H92">_xlfn.IFS(D92="Lunch",0,D92="Dinner",1)</f>
        <v>1</v>
      </c>
      <c r="I92">
        <v>2</v>
      </c>
      <c r="J92">
        <v>28.97</v>
      </c>
      <c r="K92">
        <v>3</v>
      </c>
      <c r="L92" s="2">
        <v>3.7400456976249257</v>
      </c>
      <c r="M92" s="2">
        <v>-0.74004569762492567</v>
      </c>
      <c r="P92" s="2">
        <v>64</v>
      </c>
      <c r="Q92" s="2">
        <v>3.13506284903786</v>
      </c>
      <c r="R92" s="2">
        <v>0.62493715096213975</v>
      </c>
      <c r="Y92" s="10"/>
      <c r="Z92" s="10"/>
    </row>
    <row r="93" spans="1:26" x14ac:dyDescent="0.55000000000000004">
      <c r="A93" t="s">
        <v>11</v>
      </c>
      <c r="B93" t="s">
        <v>8</v>
      </c>
      <c r="C93" t="s">
        <v>25</v>
      </c>
      <c r="D93" t="s">
        <v>10</v>
      </c>
      <c r="E93" cm="1">
        <f t="array" ref="E93">_xlfn.IFS(A93="Male",0,A93="Female",1)</f>
        <v>0</v>
      </c>
      <c r="F93" cm="1">
        <f t="array" ref="F93">_xlfn.IFS(B93="No",1, B93="Yes",0)</f>
        <v>1</v>
      </c>
      <c r="G93" cm="1">
        <f t="array" ref="G93">_xlfn.IFS(C93="Thur",1,C93="Fri",2,C93="Sat",3,C93="Sun",4)</f>
        <v>2</v>
      </c>
      <c r="H93" cm="1">
        <f t="array" ref="H93">_xlfn.IFS(D93="Lunch",0,D93="Dinner",1)</f>
        <v>1</v>
      </c>
      <c r="I93">
        <v>2</v>
      </c>
      <c r="J93">
        <v>22.49</v>
      </c>
      <c r="K93">
        <v>3.5</v>
      </c>
      <c r="L93" s="2">
        <v>3.1392632749518188</v>
      </c>
      <c r="M93" s="2">
        <v>0.36073672504818122</v>
      </c>
      <c r="P93" s="2">
        <v>65</v>
      </c>
      <c r="Q93" s="2">
        <v>2.8775657188644845</v>
      </c>
      <c r="R93" s="2">
        <v>-0.23756571886448441</v>
      </c>
      <c r="Y93" s="10"/>
      <c r="Z93" s="10"/>
    </row>
    <row r="94" spans="1:26" x14ac:dyDescent="0.55000000000000004">
      <c r="A94" t="s">
        <v>7</v>
      </c>
      <c r="B94" t="s">
        <v>22</v>
      </c>
      <c r="C94" t="s">
        <v>25</v>
      </c>
      <c r="D94" t="s">
        <v>10</v>
      </c>
      <c r="E94" cm="1">
        <f t="array" ref="E94">_xlfn.IFS(A94="Male",0,A94="Female",1)</f>
        <v>1</v>
      </c>
      <c r="F94" cm="1">
        <f t="array" ref="F94">_xlfn.IFS(B94="No",1, B94="Yes",0)</f>
        <v>0</v>
      </c>
      <c r="G94" cm="1">
        <f t="array" ref="G94">_xlfn.IFS(C94="Thur",1,C94="Fri",2,C94="Sat",3,C94="Sun",4)</f>
        <v>2</v>
      </c>
      <c r="H94" cm="1">
        <f t="array" ref="H94">_xlfn.IFS(D94="Lunch",0,D94="Dinner",1)</f>
        <v>1</v>
      </c>
      <c r="I94">
        <v>2</v>
      </c>
      <c r="J94">
        <v>5.75</v>
      </c>
      <c r="K94">
        <v>1</v>
      </c>
      <c r="L94" s="2">
        <v>1.5872420163796255</v>
      </c>
      <c r="M94" s="2">
        <v>-0.58724201637962548</v>
      </c>
      <c r="P94" s="2">
        <v>66</v>
      </c>
      <c r="Q94" s="2">
        <v>3.1084219275768357</v>
      </c>
      <c r="R94" s="2">
        <v>4.1578072423164247E-2</v>
      </c>
      <c r="Y94" s="10"/>
      <c r="Z94" s="10"/>
    </row>
    <row r="95" spans="1:26" x14ac:dyDescent="0.55000000000000004">
      <c r="A95" t="s">
        <v>7</v>
      </c>
      <c r="B95" t="s">
        <v>22</v>
      </c>
      <c r="C95" t="s">
        <v>25</v>
      </c>
      <c r="D95" t="s">
        <v>10</v>
      </c>
      <c r="E95" cm="1">
        <f t="array" ref="E95">_xlfn.IFS(A95="Male",0,A95="Female",1)</f>
        <v>1</v>
      </c>
      <c r="F95" cm="1">
        <f t="array" ref="F95">_xlfn.IFS(B95="No",1, B95="Yes",0)</f>
        <v>0</v>
      </c>
      <c r="G95" cm="1">
        <f t="array" ref="G95">_xlfn.IFS(C95="Thur",1,C95="Fri",2,C95="Sat",3,C95="Sun",4)</f>
        <v>2</v>
      </c>
      <c r="H95" cm="1">
        <f t="array" ref="H95">_xlfn.IFS(D95="Lunch",0,D95="Dinner",1)</f>
        <v>1</v>
      </c>
      <c r="I95">
        <v>2</v>
      </c>
      <c r="J95">
        <v>16.32</v>
      </c>
      <c r="K95">
        <v>4.3</v>
      </c>
      <c r="L95" s="2">
        <v>2.5672219866967154</v>
      </c>
      <c r="M95" s="2">
        <v>1.7327780133032844</v>
      </c>
      <c r="P95" s="2">
        <v>67</v>
      </c>
      <c r="Q95" s="2">
        <v>2.5792747204849102</v>
      </c>
      <c r="R95" s="2">
        <v>-0.10927472048491005</v>
      </c>
      <c r="Y95" s="10"/>
      <c r="Z95" s="10"/>
    </row>
    <row r="96" spans="1:26" x14ac:dyDescent="0.55000000000000004">
      <c r="A96" t="s">
        <v>7</v>
      </c>
      <c r="B96" t="s">
        <v>8</v>
      </c>
      <c r="C96" t="s">
        <v>25</v>
      </c>
      <c r="D96" t="s">
        <v>10</v>
      </c>
      <c r="E96" cm="1">
        <f t="array" ref="E96">_xlfn.IFS(A96="Male",0,A96="Female",1)</f>
        <v>1</v>
      </c>
      <c r="F96" cm="1">
        <f t="array" ref="F96">_xlfn.IFS(B96="No",1, B96="Yes",0)</f>
        <v>1</v>
      </c>
      <c r="G96" cm="1">
        <f t="array" ref="G96">_xlfn.IFS(C96="Thur",1,C96="Fri",2,C96="Sat",3,C96="Sun",4)</f>
        <v>2</v>
      </c>
      <c r="H96" cm="1">
        <f t="array" ref="H96">_xlfn.IFS(D96="Lunch",0,D96="Dinner",1)</f>
        <v>1</v>
      </c>
      <c r="I96">
        <v>2</v>
      </c>
      <c r="J96">
        <v>22.75</v>
      </c>
      <c r="K96">
        <v>3.25</v>
      </c>
      <c r="L96" s="2">
        <v>3.1633687425282089</v>
      </c>
      <c r="M96" s="2">
        <v>8.6631257471791123E-2</v>
      </c>
      <c r="P96" s="2">
        <v>68</v>
      </c>
      <c r="Q96" s="2">
        <v>1.1461724792783556</v>
      </c>
      <c r="R96" s="2">
        <v>-0.14617247927835564</v>
      </c>
      <c r="Y96" s="10"/>
      <c r="Z96" s="10"/>
    </row>
    <row r="97" spans="1:26" x14ac:dyDescent="0.55000000000000004">
      <c r="A97" t="s">
        <v>11</v>
      </c>
      <c r="B97" t="s">
        <v>22</v>
      </c>
      <c r="C97" t="s">
        <v>25</v>
      </c>
      <c r="D97" t="s">
        <v>10</v>
      </c>
      <c r="E97" cm="1">
        <f t="array" ref="E97">_xlfn.IFS(A97="Male",0,A97="Female",1)</f>
        <v>0</v>
      </c>
      <c r="F97" cm="1">
        <f t="array" ref="F97">_xlfn.IFS(B97="No",1, B97="Yes",0)</f>
        <v>0</v>
      </c>
      <c r="G97" cm="1">
        <f t="array" ref="G97">_xlfn.IFS(C97="Thur",1,C97="Fri",2,C97="Sat",3,C97="Sun",4)</f>
        <v>2</v>
      </c>
      <c r="H97" cm="1">
        <f t="array" ref="H97">_xlfn.IFS(D97="Lunch",0,D97="Dinner",1)</f>
        <v>1</v>
      </c>
      <c r="I97">
        <v>4</v>
      </c>
      <c r="J97">
        <v>40.17</v>
      </c>
      <c r="K97">
        <v>4.7300000000000004</v>
      </c>
      <c r="L97" s="2">
        <v>5.1636306589279197</v>
      </c>
      <c r="M97" s="2">
        <v>-0.4336306589279193</v>
      </c>
      <c r="P97" s="2">
        <v>69</v>
      </c>
      <c r="Q97" s="2">
        <v>2.9297311337108898</v>
      </c>
      <c r="R97" s="2">
        <v>-0.91973113371088999</v>
      </c>
      <c r="Y97" s="10"/>
      <c r="Z97" s="10"/>
    </row>
    <row r="98" spans="1:26" x14ac:dyDescent="0.55000000000000004">
      <c r="A98" t="s">
        <v>11</v>
      </c>
      <c r="B98" t="s">
        <v>22</v>
      </c>
      <c r="C98" t="s">
        <v>25</v>
      </c>
      <c r="D98" t="s">
        <v>10</v>
      </c>
      <c r="E98" cm="1">
        <f t="array" ref="E98">_xlfn.IFS(A98="Male",0,A98="Female",1)</f>
        <v>0</v>
      </c>
      <c r="F98" cm="1">
        <f t="array" ref="F98">_xlfn.IFS(B98="No",1, B98="Yes",0)</f>
        <v>0</v>
      </c>
      <c r="G98" cm="1">
        <f t="array" ref="G98">_xlfn.IFS(C98="Thur",1,C98="Fri",2,C98="Sat",3,C98="Sun",4)</f>
        <v>2</v>
      </c>
      <c r="H98" cm="1">
        <f t="array" ref="H98">_xlfn.IFS(D98="Lunch",0,D98="Dinner",1)</f>
        <v>1</v>
      </c>
      <c r="I98">
        <v>2</v>
      </c>
      <c r="J98">
        <v>27.28</v>
      </c>
      <c r="K98">
        <v>4</v>
      </c>
      <c r="L98" s="2">
        <v>3.5833601583783903</v>
      </c>
      <c r="M98" s="2">
        <v>0.41663984162160972</v>
      </c>
      <c r="P98" s="2">
        <v>70</v>
      </c>
      <c r="Q98" s="2">
        <v>2.445767515446442</v>
      </c>
      <c r="R98" s="2">
        <v>-0.35576751544644214</v>
      </c>
      <c r="Y98" s="10"/>
      <c r="Z98" s="10"/>
    </row>
    <row r="99" spans="1:26" x14ac:dyDescent="0.55000000000000004">
      <c r="A99" t="s">
        <v>11</v>
      </c>
      <c r="B99" t="s">
        <v>22</v>
      </c>
      <c r="C99" t="s">
        <v>25</v>
      </c>
      <c r="D99" t="s">
        <v>10</v>
      </c>
      <c r="E99" cm="1">
        <f t="array" ref="E99">_xlfn.IFS(A99="Male",0,A99="Female",1)</f>
        <v>0</v>
      </c>
      <c r="F99" cm="1">
        <f t="array" ref="F99">_xlfn.IFS(B99="No",1, B99="Yes",0)</f>
        <v>0</v>
      </c>
      <c r="G99" cm="1">
        <f t="array" ref="G99">_xlfn.IFS(C99="Thur",1,C99="Fri",2,C99="Sat",3,C99="Sun",4)</f>
        <v>2</v>
      </c>
      <c r="H99" cm="1">
        <f t="array" ref="H99">_xlfn.IFS(D99="Lunch",0,D99="Dinner",1)</f>
        <v>1</v>
      </c>
      <c r="I99">
        <v>2</v>
      </c>
      <c r="J99">
        <v>12.03</v>
      </c>
      <c r="K99">
        <v>1.5</v>
      </c>
      <c r="L99" s="2">
        <v>2.1694817716862786</v>
      </c>
      <c r="M99" s="2">
        <v>-0.66948177168627865</v>
      </c>
      <c r="P99" s="2">
        <v>71</v>
      </c>
      <c r="Q99" s="2">
        <v>2.1685546383179561</v>
      </c>
      <c r="R99" s="2">
        <v>-0.19855463831795617</v>
      </c>
      <c r="Y99" s="10"/>
      <c r="Z99" s="10"/>
    </row>
    <row r="100" spans="1:26" x14ac:dyDescent="0.55000000000000004">
      <c r="A100" t="s">
        <v>11</v>
      </c>
      <c r="B100" t="s">
        <v>22</v>
      </c>
      <c r="C100" t="s">
        <v>25</v>
      </c>
      <c r="D100" t="s">
        <v>10</v>
      </c>
      <c r="E100" cm="1">
        <f t="array" ref="E100">_xlfn.IFS(A100="Male",0,A100="Female",1)</f>
        <v>0</v>
      </c>
      <c r="F100" cm="1">
        <f t="array" ref="F100">_xlfn.IFS(B100="No",1, B100="Yes",0)</f>
        <v>0</v>
      </c>
      <c r="G100" cm="1">
        <f t="array" ref="G100">_xlfn.IFS(C100="Thur",1,C100="Fri",2,C100="Sat",3,C100="Sun",4)</f>
        <v>2</v>
      </c>
      <c r="H100" cm="1">
        <f t="array" ref="H100">_xlfn.IFS(D100="Lunch",0,D100="Dinner",1)</f>
        <v>1</v>
      </c>
      <c r="I100">
        <v>2</v>
      </c>
      <c r="J100">
        <v>21.01</v>
      </c>
      <c r="K100">
        <v>3</v>
      </c>
      <c r="L100" s="2">
        <v>3.0020475364400596</v>
      </c>
      <c r="M100" s="2">
        <v>-2.0475364400596163E-3</v>
      </c>
      <c r="P100" s="2">
        <v>72</v>
      </c>
      <c r="Q100" s="2">
        <v>2.8293547837117043</v>
      </c>
      <c r="R100" s="2">
        <v>0.17064521628829565</v>
      </c>
      <c r="Y100" s="10"/>
      <c r="Z100" s="10"/>
    </row>
    <row r="101" spans="1:26" x14ac:dyDescent="0.55000000000000004">
      <c r="A101" t="s">
        <v>11</v>
      </c>
      <c r="B101" t="s">
        <v>8</v>
      </c>
      <c r="C101" t="s">
        <v>25</v>
      </c>
      <c r="D101" t="s">
        <v>10</v>
      </c>
      <c r="E101" cm="1">
        <f t="array" ref="E101">_xlfn.IFS(A101="Male",0,A101="Female",1)</f>
        <v>0</v>
      </c>
      <c r="F101" cm="1">
        <f t="array" ref="F101">_xlfn.IFS(B101="No",1, B101="Yes",0)</f>
        <v>1</v>
      </c>
      <c r="G101" cm="1">
        <f t="array" ref="G101">_xlfn.IFS(C101="Thur",1,C101="Fri",2,C101="Sat",3,C101="Sun",4)</f>
        <v>2</v>
      </c>
      <c r="H101" cm="1">
        <f t="array" ref="H101">_xlfn.IFS(D101="Lunch",0,D101="Dinner",1)</f>
        <v>1</v>
      </c>
      <c r="I101">
        <v>2</v>
      </c>
      <c r="J101">
        <v>12.46</v>
      </c>
      <c r="K101">
        <v>1.5</v>
      </c>
      <c r="L101" s="2">
        <v>2.2093485065241545</v>
      </c>
      <c r="M101" s="2">
        <v>-0.70934850652415449</v>
      </c>
      <c r="P101" s="2">
        <v>73</v>
      </c>
      <c r="Q101" s="2">
        <v>3.544420556908837</v>
      </c>
      <c r="R101" s="2">
        <v>-0.40442055690883683</v>
      </c>
      <c r="Y101" s="10"/>
      <c r="Z101" s="10"/>
    </row>
    <row r="102" spans="1:26" x14ac:dyDescent="0.55000000000000004">
      <c r="A102" t="s">
        <v>7</v>
      </c>
      <c r="B102" t="s">
        <v>22</v>
      </c>
      <c r="C102" t="s">
        <v>25</v>
      </c>
      <c r="D102" t="s">
        <v>10</v>
      </c>
      <c r="E102" cm="1">
        <f t="array" ref="E102">_xlfn.IFS(A102="Male",0,A102="Female",1)</f>
        <v>1</v>
      </c>
      <c r="F102" cm="1">
        <f t="array" ref="F102">_xlfn.IFS(B102="No",1, B102="Yes",0)</f>
        <v>0</v>
      </c>
      <c r="G102" cm="1">
        <f t="array" ref="G102">_xlfn.IFS(C102="Thur",1,C102="Fri",2,C102="Sat",3,C102="Sun",4)</f>
        <v>2</v>
      </c>
      <c r="H102" cm="1">
        <f t="array" ref="H102">_xlfn.IFS(D102="Lunch",0,D102="Dinner",1)</f>
        <v>1</v>
      </c>
      <c r="I102">
        <v>2</v>
      </c>
      <c r="J102">
        <v>11.35</v>
      </c>
      <c r="K102">
        <v>2.5</v>
      </c>
      <c r="L102" s="2">
        <v>2.1064367026403352</v>
      </c>
      <c r="M102" s="2">
        <v>0.39356329735966478</v>
      </c>
      <c r="P102" s="2">
        <v>74</v>
      </c>
      <c r="Q102" s="2">
        <v>3.3979334847138509</v>
      </c>
      <c r="R102" s="2">
        <v>1.6020665152861491</v>
      </c>
      <c r="Y102" s="10"/>
      <c r="Z102" s="10"/>
    </row>
    <row r="103" spans="1:26" x14ac:dyDescent="0.55000000000000004">
      <c r="A103" t="s">
        <v>7</v>
      </c>
      <c r="B103" t="s">
        <v>22</v>
      </c>
      <c r="C103" t="s">
        <v>25</v>
      </c>
      <c r="D103" t="s">
        <v>10</v>
      </c>
      <c r="E103" cm="1">
        <f t="array" ref="E103">_xlfn.IFS(A103="Male",0,A103="Female",1)</f>
        <v>1</v>
      </c>
      <c r="F103" cm="1">
        <f t="array" ref="F103">_xlfn.IFS(B103="No",1, B103="Yes",0)</f>
        <v>0</v>
      </c>
      <c r="G103" cm="1">
        <f t="array" ref="G103">_xlfn.IFS(C103="Thur",1,C103="Fri",2,C103="Sat",3,C103="Sun",4)</f>
        <v>2</v>
      </c>
      <c r="H103" cm="1">
        <f t="array" ref="H103">_xlfn.IFS(D103="Lunch",0,D103="Dinner",1)</f>
        <v>1</v>
      </c>
      <c r="I103">
        <v>2</v>
      </c>
      <c r="J103">
        <v>15.38</v>
      </c>
      <c r="K103">
        <v>3</v>
      </c>
      <c r="L103" s="2">
        <v>2.4800714500743819</v>
      </c>
      <c r="M103" s="2">
        <v>0.5199285499256181</v>
      </c>
      <c r="P103" s="2">
        <v>75</v>
      </c>
      <c r="Q103" s="2">
        <v>2.4198077811334064</v>
      </c>
      <c r="R103" s="2">
        <v>-0.21980778113340627</v>
      </c>
      <c r="Y103" s="10"/>
      <c r="Z103" s="10"/>
    </row>
    <row r="104" spans="1:26" x14ac:dyDescent="0.55000000000000004">
      <c r="A104" t="s">
        <v>7</v>
      </c>
      <c r="B104" t="s">
        <v>22</v>
      </c>
      <c r="C104" t="s">
        <v>21</v>
      </c>
      <c r="D104" t="s">
        <v>10</v>
      </c>
      <c r="E104" cm="1">
        <f t="array" ref="E104">_xlfn.IFS(A104="Male",0,A104="Female",1)</f>
        <v>1</v>
      </c>
      <c r="F104" cm="1">
        <f t="array" ref="F104">_xlfn.IFS(B104="No",1, B104="Yes",0)</f>
        <v>0</v>
      </c>
      <c r="G104" cm="1">
        <f t="array" ref="G104">_xlfn.IFS(C104="Thur",1,C104="Fri",2,C104="Sat",3,C104="Sun",4)</f>
        <v>3</v>
      </c>
      <c r="H104" cm="1">
        <f t="array" ref="H104">_xlfn.IFS(D104="Lunch",0,D104="Dinner",1)</f>
        <v>1</v>
      </c>
      <c r="I104">
        <v>3</v>
      </c>
      <c r="J104">
        <v>44.3</v>
      </c>
      <c r="K104">
        <v>2.5</v>
      </c>
      <c r="L104" s="2">
        <v>5.3539389456544058</v>
      </c>
      <c r="M104" s="2">
        <v>-2.8539389456544058</v>
      </c>
      <c r="P104" s="2">
        <v>76</v>
      </c>
      <c r="Q104" s="2">
        <v>2.0285574997012286</v>
      </c>
      <c r="R104" s="2">
        <v>-0.77855749970122856</v>
      </c>
      <c r="Y104" s="10"/>
      <c r="Z104" s="10"/>
    </row>
    <row r="105" spans="1:26" x14ac:dyDescent="0.55000000000000004">
      <c r="A105" t="s">
        <v>7</v>
      </c>
      <c r="B105" t="s">
        <v>22</v>
      </c>
      <c r="C105" t="s">
        <v>21</v>
      </c>
      <c r="D105" t="s">
        <v>10</v>
      </c>
      <c r="E105" cm="1">
        <f t="array" ref="E105">_xlfn.IFS(A105="Male",0,A105="Female",1)</f>
        <v>1</v>
      </c>
      <c r="F105" cm="1">
        <f t="array" ref="F105">_xlfn.IFS(B105="No",1, B105="Yes",0)</f>
        <v>0</v>
      </c>
      <c r="G105" cm="1">
        <f t="array" ref="G105">_xlfn.IFS(C105="Thur",1,C105="Fri",2,C105="Sat",3,C105="Sun",4)</f>
        <v>3</v>
      </c>
      <c r="H105" cm="1">
        <f t="array" ref="H105">_xlfn.IFS(D105="Lunch",0,D105="Dinner",1)</f>
        <v>1</v>
      </c>
      <c r="I105">
        <v>2</v>
      </c>
      <c r="J105">
        <v>22.42</v>
      </c>
      <c r="K105">
        <v>3.48</v>
      </c>
      <c r="L105" s="2">
        <v>3.1327733413735599</v>
      </c>
      <c r="M105" s="2">
        <v>0.34722665862644009</v>
      </c>
      <c r="P105" s="2">
        <v>77</v>
      </c>
      <c r="Q105" s="2">
        <v>2.7155633256283469</v>
      </c>
      <c r="R105" s="2">
        <v>0.36443667437165317</v>
      </c>
      <c r="Y105" s="10"/>
      <c r="Z105" s="10"/>
    </row>
    <row r="106" spans="1:26" x14ac:dyDescent="0.55000000000000004">
      <c r="A106" t="s">
        <v>7</v>
      </c>
      <c r="B106" t="s">
        <v>8</v>
      </c>
      <c r="C106" t="s">
        <v>21</v>
      </c>
      <c r="D106" t="s">
        <v>10</v>
      </c>
      <c r="E106" cm="1">
        <f t="array" ref="E106">_xlfn.IFS(A106="Male",0,A106="Female",1)</f>
        <v>1</v>
      </c>
      <c r="F106" cm="1">
        <f t="array" ref="F106">_xlfn.IFS(B106="No",1, B106="Yes",0)</f>
        <v>1</v>
      </c>
      <c r="G106" cm="1">
        <f t="array" ref="G106">_xlfn.IFS(C106="Thur",1,C106="Fri",2,C106="Sat",3,C106="Sun",4)</f>
        <v>3</v>
      </c>
      <c r="H106" cm="1">
        <f t="array" ref="H106">_xlfn.IFS(D106="Lunch",0,D106="Dinner",1)</f>
        <v>1</v>
      </c>
      <c r="I106">
        <v>2</v>
      </c>
      <c r="J106">
        <v>20.92</v>
      </c>
      <c r="K106">
        <v>4.08</v>
      </c>
      <c r="L106" s="2">
        <v>2.9937033361251557</v>
      </c>
      <c r="M106" s="2">
        <v>1.0862966638748444</v>
      </c>
      <c r="P106" s="2">
        <v>78</v>
      </c>
      <c r="Q106" s="2">
        <v>3.9611386802133821</v>
      </c>
      <c r="R106" s="2">
        <v>3.8861319786617887E-2</v>
      </c>
      <c r="Y106" s="10"/>
      <c r="Z106" s="10"/>
    </row>
    <row r="107" spans="1:26" x14ac:dyDescent="0.55000000000000004">
      <c r="A107" t="s">
        <v>11</v>
      </c>
      <c r="B107" t="s">
        <v>22</v>
      </c>
      <c r="C107" t="s">
        <v>21</v>
      </c>
      <c r="D107" t="s">
        <v>10</v>
      </c>
      <c r="E107" cm="1">
        <f t="array" ref="E107">_xlfn.IFS(A107="Male",0,A107="Female",1)</f>
        <v>0</v>
      </c>
      <c r="F107" cm="1">
        <f t="array" ref="F107">_xlfn.IFS(B107="No",1, B107="Yes",0)</f>
        <v>0</v>
      </c>
      <c r="G107" cm="1">
        <f t="array" ref="G107">_xlfn.IFS(C107="Thur",1,C107="Fri",2,C107="Sat",3,C107="Sun",4)</f>
        <v>3</v>
      </c>
      <c r="H107" cm="1">
        <f t="array" ref="H107">_xlfn.IFS(D107="Lunch",0,D107="Dinner",1)</f>
        <v>1</v>
      </c>
      <c r="I107">
        <v>2</v>
      </c>
      <c r="J107">
        <v>15.36</v>
      </c>
      <c r="K107">
        <v>1.64</v>
      </c>
      <c r="L107" s="2">
        <v>2.4782171833377364</v>
      </c>
      <c r="M107" s="2">
        <v>-0.83821718333773654</v>
      </c>
      <c r="P107" s="2">
        <v>79</v>
      </c>
      <c r="Q107" s="2">
        <v>3.1642958758965318</v>
      </c>
      <c r="R107" s="2">
        <v>-0.16429587589653183</v>
      </c>
      <c r="Y107" s="10"/>
      <c r="Z107" s="10"/>
    </row>
    <row r="108" spans="1:26" x14ac:dyDescent="0.55000000000000004">
      <c r="A108" t="s">
        <v>11</v>
      </c>
      <c r="B108" t="s">
        <v>22</v>
      </c>
      <c r="C108" t="s">
        <v>21</v>
      </c>
      <c r="D108" t="s">
        <v>10</v>
      </c>
      <c r="E108" cm="1">
        <f t="array" ref="E108">_xlfn.IFS(A108="Male",0,A108="Female",1)</f>
        <v>0</v>
      </c>
      <c r="F108" cm="1">
        <f t="array" ref="F108">_xlfn.IFS(B108="No",1, B108="Yes",0)</f>
        <v>0</v>
      </c>
      <c r="G108" cm="1">
        <f t="array" ref="G108">_xlfn.IFS(C108="Thur",1,C108="Fri",2,C108="Sat",3,C108="Sun",4)</f>
        <v>3</v>
      </c>
      <c r="H108" cm="1">
        <f t="array" ref="H108">_xlfn.IFS(D108="Lunch",0,D108="Dinner",1)</f>
        <v>1</v>
      </c>
      <c r="I108">
        <v>2</v>
      </c>
      <c r="J108">
        <v>20.49</v>
      </c>
      <c r="K108">
        <v>4.0599999999999996</v>
      </c>
      <c r="L108" s="2">
        <v>2.9538366012872794</v>
      </c>
      <c r="M108" s="2">
        <v>1.1061633987127202</v>
      </c>
      <c r="P108" s="2">
        <v>80</v>
      </c>
      <c r="Q108" s="2">
        <v>2.6571539234240165</v>
      </c>
      <c r="R108" s="2">
        <v>5.2846076575983503E-2</v>
      </c>
      <c r="Y108" s="10"/>
      <c r="Z108" s="10"/>
    </row>
    <row r="109" spans="1:26" x14ac:dyDescent="0.55000000000000004">
      <c r="A109" t="s">
        <v>11</v>
      </c>
      <c r="B109" t="s">
        <v>22</v>
      </c>
      <c r="C109" t="s">
        <v>21</v>
      </c>
      <c r="D109" t="s">
        <v>10</v>
      </c>
      <c r="E109" cm="1">
        <f t="array" ref="E109">_xlfn.IFS(A109="Male",0,A109="Female",1)</f>
        <v>0</v>
      </c>
      <c r="F109" cm="1">
        <f t="array" ref="F109">_xlfn.IFS(B109="No",1, B109="Yes",0)</f>
        <v>0</v>
      </c>
      <c r="G109" cm="1">
        <f t="array" ref="G109">_xlfn.IFS(C109="Thur",1,C109="Fri",2,C109="Sat",3,C109="Sun",4)</f>
        <v>3</v>
      </c>
      <c r="H109" cm="1">
        <f t="array" ref="H109">_xlfn.IFS(D109="Lunch",0,D109="Dinner",1)</f>
        <v>1</v>
      </c>
      <c r="I109">
        <v>2</v>
      </c>
      <c r="J109">
        <v>25.21</v>
      </c>
      <c r="K109">
        <v>4.29</v>
      </c>
      <c r="L109" s="2">
        <v>3.391443551135592</v>
      </c>
      <c r="M109" s="2">
        <v>0.898556448864408</v>
      </c>
      <c r="P109" s="2">
        <v>81</v>
      </c>
      <c r="Q109" s="2">
        <v>2.8564875976133965</v>
      </c>
      <c r="R109" s="2">
        <v>0.14351240238660345</v>
      </c>
      <c r="Y109" s="10"/>
      <c r="Z109" s="10"/>
    </row>
    <row r="110" spans="1:26" x14ac:dyDescent="0.55000000000000004">
      <c r="A110" t="s">
        <v>11</v>
      </c>
      <c r="B110" t="s">
        <v>8</v>
      </c>
      <c r="C110" t="s">
        <v>21</v>
      </c>
      <c r="D110" t="s">
        <v>10</v>
      </c>
      <c r="E110" cm="1">
        <f t="array" ref="E110">_xlfn.IFS(A110="Male",0,A110="Female",1)</f>
        <v>0</v>
      </c>
      <c r="F110" cm="1">
        <f t="array" ref="F110">_xlfn.IFS(B110="No",1, B110="Yes",0)</f>
        <v>1</v>
      </c>
      <c r="G110" cm="1">
        <f t="array" ref="G110">_xlfn.IFS(C110="Thur",1,C110="Fri",2,C110="Sat",3,C110="Sun",4)</f>
        <v>3</v>
      </c>
      <c r="H110" cm="1">
        <f t="array" ref="H110">_xlfn.IFS(D110="Lunch",0,D110="Dinner",1)</f>
        <v>1</v>
      </c>
      <c r="I110">
        <v>2</v>
      </c>
      <c r="J110">
        <v>18.239999999999998</v>
      </c>
      <c r="K110">
        <v>3.76</v>
      </c>
      <c r="L110" s="2">
        <v>2.7452315934146725</v>
      </c>
      <c r="M110" s="2">
        <v>1.0147684065853273</v>
      </c>
      <c r="P110" s="2">
        <v>82</v>
      </c>
      <c r="Q110" s="2">
        <v>2.5987445212196869</v>
      </c>
      <c r="R110" s="2">
        <v>0.801255478780313</v>
      </c>
      <c r="Y110" s="10"/>
      <c r="Z110" s="10"/>
    </row>
    <row r="111" spans="1:26" x14ac:dyDescent="0.55000000000000004">
      <c r="A111" t="s">
        <v>7</v>
      </c>
      <c r="B111" t="s">
        <v>22</v>
      </c>
      <c r="C111" t="s">
        <v>21</v>
      </c>
      <c r="D111" t="s">
        <v>10</v>
      </c>
      <c r="E111" cm="1">
        <f t="array" ref="E111">_xlfn.IFS(A111="Male",0,A111="Female",1)</f>
        <v>1</v>
      </c>
      <c r="F111" cm="1">
        <f t="array" ref="F111">_xlfn.IFS(B111="No",1, B111="Yes",0)</f>
        <v>0</v>
      </c>
      <c r="G111" cm="1">
        <f t="array" ref="G111">_xlfn.IFS(C111="Thur",1,C111="Fri",2,C111="Sat",3,C111="Sun",4)</f>
        <v>3</v>
      </c>
      <c r="H111" cm="1">
        <f t="array" ref="H111">_xlfn.IFS(D111="Lunch",0,D111="Dinner",1)</f>
        <v>1</v>
      </c>
      <c r="I111">
        <v>2</v>
      </c>
      <c r="J111">
        <v>14.31</v>
      </c>
      <c r="K111">
        <v>4</v>
      </c>
      <c r="L111" s="2">
        <v>2.3808681796638531</v>
      </c>
      <c r="M111" s="2">
        <v>1.6191318203361469</v>
      </c>
      <c r="P111" s="2">
        <v>83</v>
      </c>
      <c r="Q111" s="2">
        <v>1.7951658371042432</v>
      </c>
      <c r="R111" s="2">
        <v>3.4834162895756915E-2</v>
      </c>
      <c r="Y111" s="10"/>
      <c r="Z111" s="10"/>
    </row>
    <row r="112" spans="1:26" x14ac:dyDescent="0.55000000000000004">
      <c r="A112" t="s">
        <v>11</v>
      </c>
      <c r="B112" t="s">
        <v>8</v>
      </c>
      <c r="C112" t="s">
        <v>21</v>
      </c>
      <c r="D112" t="s">
        <v>10</v>
      </c>
      <c r="E112" cm="1">
        <f t="array" ref="E112">_xlfn.IFS(A112="Male",0,A112="Female",1)</f>
        <v>0</v>
      </c>
      <c r="F112" cm="1">
        <f t="array" ref="F112">_xlfn.IFS(B112="No",1, B112="Yes",0)</f>
        <v>1</v>
      </c>
      <c r="G112" cm="1">
        <f t="array" ref="G112">_xlfn.IFS(C112="Thur",1,C112="Fri",2,C112="Sat",3,C112="Sun",4)</f>
        <v>3</v>
      </c>
      <c r="H112" cm="1">
        <f t="array" ref="H112">_xlfn.IFS(D112="Lunch",0,D112="Dinner",1)</f>
        <v>1</v>
      </c>
      <c r="I112">
        <v>2</v>
      </c>
      <c r="J112">
        <v>14</v>
      </c>
      <c r="K112">
        <v>3</v>
      </c>
      <c r="L112" s="2">
        <v>2.3521270452458496</v>
      </c>
      <c r="M112" s="2">
        <v>0.64787295475415041</v>
      </c>
      <c r="P112" s="2">
        <v>84</v>
      </c>
      <c r="Q112" s="2">
        <v>4.0840121772726459</v>
      </c>
      <c r="R112" s="2">
        <v>0.91598782272735413</v>
      </c>
      <c r="Y112" s="10"/>
      <c r="Z112" s="10"/>
    </row>
    <row r="113" spans="1:26" x14ac:dyDescent="0.55000000000000004">
      <c r="A113" t="s">
        <v>7</v>
      </c>
      <c r="B113" t="s">
        <v>8</v>
      </c>
      <c r="C113" t="s">
        <v>21</v>
      </c>
      <c r="D113" t="s">
        <v>10</v>
      </c>
      <c r="E113" cm="1">
        <f t="array" ref="E113">_xlfn.IFS(A113="Male",0,A113="Female",1)</f>
        <v>1</v>
      </c>
      <c r="F113" cm="1">
        <f t="array" ref="F113">_xlfn.IFS(B113="No",1, B113="Yes",0)</f>
        <v>1</v>
      </c>
      <c r="G113" cm="1">
        <f t="array" ref="G113">_xlfn.IFS(C113="Thur",1,C113="Fri",2,C113="Sat",3,C113="Sun",4)</f>
        <v>3</v>
      </c>
      <c r="H113" cm="1">
        <f t="array" ref="H113">_xlfn.IFS(D113="Lunch",0,D113="Dinner",1)</f>
        <v>1</v>
      </c>
      <c r="I113">
        <v>1</v>
      </c>
      <c r="J113">
        <v>7.25</v>
      </c>
      <c r="K113">
        <v>1</v>
      </c>
      <c r="L113" s="2">
        <v>1.5337142272372426</v>
      </c>
      <c r="M113" s="2">
        <v>-0.5337142272372426</v>
      </c>
      <c r="P113" s="2">
        <v>85</v>
      </c>
      <c r="Q113" s="2">
        <v>2.5356994521737435</v>
      </c>
      <c r="R113" s="2">
        <v>-0.50569945217374368</v>
      </c>
      <c r="Y113" s="10"/>
      <c r="Z113" s="10"/>
    </row>
    <row r="114" spans="1:26" x14ac:dyDescent="0.55000000000000004">
      <c r="A114" t="s">
        <v>11</v>
      </c>
      <c r="B114" t="s">
        <v>8</v>
      </c>
      <c r="C114" t="s">
        <v>9</v>
      </c>
      <c r="D114" t="s">
        <v>10</v>
      </c>
      <c r="E114" cm="1">
        <f t="array" ref="E114">_xlfn.IFS(A114="Male",0,A114="Female",1)</f>
        <v>0</v>
      </c>
      <c r="F114" cm="1">
        <f t="array" ref="F114">_xlfn.IFS(B114="No",1, B114="Yes",0)</f>
        <v>1</v>
      </c>
      <c r="G114" cm="1">
        <f t="array" ref="G114">_xlfn.IFS(C114="Thur",1,C114="Fri",2,C114="Sat",3,C114="Sun",4)</f>
        <v>4</v>
      </c>
      <c r="H114" cm="1">
        <f t="array" ref="H114">_xlfn.IFS(D114="Lunch",0,D114="Dinner",1)</f>
        <v>1</v>
      </c>
      <c r="I114">
        <v>3</v>
      </c>
      <c r="J114">
        <v>38.07</v>
      </c>
      <c r="K114">
        <v>4</v>
      </c>
      <c r="L114" s="2">
        <v>4.776334857189366</v>
      </c>
      <c r="M114" s="2">
        <v>-0.77633485718936601</v>
      </c>
      <c r="P114" s="2">
        <v>86</v>
      </c>
      <c r="Q114" s="2">
        <v>4.6685414402435992</v>
      </c>
      <c r="R114" s="2">
        <v>0.50145855975640075</v>
      </c>
      <c r="Y114" s="10"/>
      <c r="Z114" s="10"/>
    </row>
    <row r="115" spans="1:26" x14ac:dyDescent="0.55000000000000004">
      <c r="A115" t="s">
        <v>11</v>
      </c>
      <c r="B115" t="s">
        <v>8</v>
      </c>
      <c r="C115" t="s">
        <v>9</v>
      </c>
      <c r="D115" t="s">
        <v>10</v>
      </c>
      <c r="E115" cm="1">
        <f t="array" ref="E115">_xlfn.IFS(A115="Male",0,A115="Female",1)</f>
        <v>0</v>
      </c>
      <c r="F115" cm="1">
        <f t="array" ref="F115">_xlfn.IFS(B115="No",1, B115="Yes",0)</f>
        <v>1</v>
      </c>
      <c r="G115" cm="1">
        <f t="array" ref="G115">_xlfn.IFS(C115="Thur",1,C115="Fri",2,C115="Sat",3,C115="Sun",4)</f>
        <v>4</v>
      </c>
      <c r="H115" cm="1">
        <f t="array" ref="H115">_xlfn.IFS(D115="Lunch",0,D115="Dinner",1)</f>
        <v>1</v>
      </c>
      <c r="I115">
        <v>2</v>
      </c>
      <c r="J115">
        <v>23.95</v>
      </c>
      <c r="K115">
        <v>2.5499999999999998</v>
      </c>
      <c r="L115" s="2">
        <v>3.2746247467269325</v>
      </c>
      <c r="M115" s="2">
        <v>-0.72462474672693267</v>
      </c>
      <c r="P115" s="2">
        <v>87</v>
      </c>
      <c r="Q115" s="2">
        <v>2.2621951085185481</v>
      </c>
      <c r="R115" s="2">
        <v>-0.2621951085185481</v>
      </c>
      <c r="Y115" s="10"/>
      <c r="Z115" s="10"/>
    </row>
    <row r="116" spans="1:26" x14ac:dyDescent="0.55000000000000004">
      <c r="A116" t="s">
        <v>7</v>
      </c>
      <c r="B116" t="s">
        <v>8</v>
      </c>
      <c r="C116" t="s">
        <v>9</v>
      </c>
      <c r="D116" t="s">
        <v>10</v>
      </c>
      <c r="E116" cm="1">
        <f t="array" ref="E116">_xlfn.IFS(A116="Male",0,A116="Female",1)</f>
        <v>1</v>
      </c>
      <c r="F116" cm="1">
        <f t="array" ref="F116">_xlfn.IFS(B116="No",1, B116="Yes",0)</f>
        <v>1</v>
      </c>
      <c r="G116" cm="1">
        <f t="array" ref="G116">_xlfn.IFS(C116="Thur",1,C116="Fri",2,C116="Sat",3,C116="Sun",4)</f>
        <v>4</v>
      </c>
      <c r="H116" cm="1">
        <f t="array" ref="H116">_xlfn.IFS(D116="Lunch",0,D116="Dinner",1)</f>
        <v>1</v>
      </c>
      <c r="I116">
        <v>3</v>
      </c>
      <c r="J116">
        <v>25.71</v>
      </c>
      <c r="K116">
        <v>4</v>
      </c>
      <c r="L116" s="2">
        <v>3.6303980139425143</v>
      </c>
      <c r="M116" s="2">
        <v>0.36960198605748573</v>
      </c>
      <c r="P116" s="2">
        <v>88</v>
      </c>
      <c r="Q116" s="2">
        <v>2.7489401268879639</v>
      </c>
      <c r="R116" s="2">
        <v>1.2510598731120361</v>
      </c>
      <c r="Y116" s="10"/>
      <c r="Z116" s="10"/>
    </row>
    <row r="117" spans="1:26" x14ac:dyDescent="0.55000000000000004">
      <c r="A117" t="s">
        <v>7</v>
      </c>
      <c r="B117" t="s">
        <v>8</v>
      </c>
      <c r="C117" t="s">
        <v>9</v>
      </c>
      <c r="D117" t="s">
        <v>10</v>
      </c>
      <c r="E117" cm="1">
        <f t="array" ref="E117">_xlfn.IFS(A117="Male",0,A117="Female",1)</f>
        <v>1</v>
      </c>
      <c r="F117" cm="1">
        <f t="array" ref="F117">_xlfn.IFS(B117="No",1, B117="Yes",0)</f>
        <v>1</v>
      </c>
      <c r="G117" cm="1">
        <f t="array" ref="G117">_xlfn.IFS(C117="Thur",1,C117="Fri",2,C117="Sat",3,C117="Sun",4)</f>
        <v>4</v>
      </c>
      <c r="H117" cm="1">
        <f t="array" ref="H117">_xlfn.IFS(D117="Lunch",0,D117="Dinner",1)</f>
        <v>1</v>
      </c>
      <c r="I117">
        <v>2</v>
      </c>
      <c r="J117">
        <v>17.309999999999999</v>
      </c>
      <c r="K117">
        <v>3.5</v>
      </c>
      <c r="L117" s="2">
        <v>2.6590081901606619</v>
      </c>
      <c r="M117" s="2">
        <v>0.84099180983933808</v>
      </c>
      <c r="P117" s="2">
        <v>89</v>
      </c>
      <c r="Q117" s="2">
        <v>3.3450868827194573</v>
      </c>
      <c r="R117" s="2">
        <v>2.5049131172805423</v>
      </c>
      <c r="Y117" s="10"/>
      <c r="Z117" s="10"/>
    </row>
    <row r="118" spans="1:26" x14ac:dyDescent="0.55000000000000004">
      <c r="A118" t="s">
        <v>11</v>
      </c>
      <c r="B118" t="s">
        <v>8</v>
      </c>
      <c r="C118" t="s">
        <v>9</v>
      </c>
      <c r="D118" t="s">
        <v>10</v>
      </c>
      <c r="E118" cm="1">
        <f t="array" ref="E118">_xlfn.IFS(A118="Male",0,A118="Female",1)</f>
        <v>0</v>
      </c>
      <c r="F118" cm="1">
        <f t="array" ref="F118">_xlfn.IFS(B118="No",1, B118="Yes",0)</f>
        <v>1</v>
      </c>
      <c r="G118" cm="1">
        <f t="array" ref="G118">_xlfn.IFS(C118="Thur",1,C118="Fri",2,C118="Sat",3,C118="Sun",4)</f>
        <v>4</v>
      </c>
      <c r="H118" cm="1">
        <f t="array" ref="H118">_xlfn.IFS(D118="Lunch",0,D118="Dinner",1)</f>
        <v>1</v>
      </c>
      <c r="I118">
        <v>4</v>
      </c>
      <c r="J118">
        <v>29.93</v>
      </c>
      <c r="K118">
        <v>5.07</v>
      </c>
      <c r="L118" s="2">
        <v>4.2142460897654779</v>
      </c>
      <c r="M118" s="2">
        <v>0.85575391023452241</v>
      </c>
      <c r="P118" s="2">
        <v>90</v>
      </c>
      <c r="Q118" s="2">
        <v>3.0159545369648999</v>
      </c>
      <c r="R118" s="2">
        <v>-1.5954536964899901E-2</v>
      </c>
      <c r="Y118" s="10"/>
      <c r="Z118" s="10"/>
    </row>
    <row r="119" spans="1:26" x14ac:dyDescent="0.55000000000000004">
      <c r="A119" t="s">
        <v>7</v>
      </c>
      <c r="B119" t="s">
        <v>8</v>
      </c>
      <c r="C119" t="s">
        <v>23</v>
      </c>
      <c r="D119" t="s">
        <v>24</v>
      </c>
      <c r="E119" cm="1">
        <f t="array" ref="E119">_xlfn.IFS(A119="Male",0,A119="Female",1)</f>
        <v>1</v>
      </c>
      <c r="F119" cm="1">
        <f t="array" ref="F119">_xlfn.IFS(B119="No",1, B119="Yes",0)</f>
        <v>1</v>
      </c>
      <c r="G119" cm="1">
        <f t="array" ref="G119">_xlfn.IFS(C119="Thur",1,C119="Fri",2,C119="Sat",3,C119="Sun",4)</f>
        <v>1</v>
      </c>
      <c r="H119" cm="1">
        <f t="array" ref="H119">_xlfn.IFS(D119="Lunch",0,D119="Dinner",1)</f>
        <v>0</v>
      </c>
      <c r="I119">
        <v>2</v>
      </c>
      <c r="J119">
        <v>10.65</v>
      </c>
      <c r="K119">
        <v>1.5</v>
      </c>
      <c r="L119" s="2">
        <v>2.0415373668577463</v>
      </c>
      <c r="M119" s="2">
        <v>-0.54153736685774634</v>
      </c>
      <c r="P119" s="2">
        <v>91</v>
      </c>
      <c r="Q119" s="2">
        <v>3.7400456976249257</v>
      </c>
      <c r="R119" s="2">
        <v>-0.74004569762492567</v>
      </c>
      <c r="Y119" s="10"/>
      <c r="Z119" s="10"/>
    </row>
    <row r="120" spans="1:26" x14ac:dyDescent="0.55000000000000004">
      <c r="A120" t="s">
        <v>7</v>
      </c>
      <c r="B120" t="s">
        <v>8</v>
      </c>
      <c r="C120" t="s">
        <v>23</v>
      </c>
      <c r="D120" t="s">
        <v>24</v>
      </c>
      <c r="E120" cm="1">
        <f t="array" ref="E120">_xlfn.IFS(A120="Male",0,A120="Female",1)</f>
        <v>1</v>
      </c>
      <c r="F120" cm="1">
        <f t="array" ref="F120">_xlfn.IFS(B120="No",1, B120="Yes",0)</f>
        <v>1</v>
      </c>
      <c r="G120" cm="1">
        <f t="array" ref="G120">_xlfn.IFS(C120="Thur",1,C120="Fri",2,C120="Sat",3,C120="Sun",4)</f>
        <v>1</v>
      </c>
      <c r="H120" cm="1">
        <f t="array" ref="H120">_xlfn.IFS(D120="Lunch",0,D120="Dinner",1)</f>
        <v>0</v>
      </c>
      <c r="I120">
        <v>2</v>
      </c>
      <c r="J120">
        <v>12.43</v>
      </c>
      <c r="K120">
        <v>1.8</v>
      </c>
      <c r="L120" s="2">
        <v>2.2065671064191861</v>
      </c>
      <c r="M120" s="2">
        <v>-0.40656710641918603</v>
      </c>
      <c r="P120" s="2">
        <v>92</v>
      </c>
      <c r="Q120" s="2">
        <v>3.1392632749518188</v>
      </c>
      <c r="R120" s="2">
        <v>0.36073672504818122</v>
      </c>
      <c r="Y120" s="10"/>
      <c r="Z120" s="10"/>
    </row>
    <row r="121" spans="1:26" x14ac:dyDescent="0.55000000000000004">
      <c r="A121" t="s">
        <v>7</v>
      </c>
      <c r="B121" t="s">
        <v>8</v>
      </c>
      <c r="C121" t="s">
        <v>23</v>
      </c>
      <c r="D121" t="s">
        <v>24</v>
      </c>
      <c r="E121" cm="1">
        <f t="array" ref="E121">_xlfn.IFS(A121="Male",0,A121="Female",1)</f>
        <v>1</v>
      </c>
      <c r="F121" cm="1">
        <f t="array" ref="F121">_xlfn.IFS(B121="No",1, B121="Yes",0)</f>
        <v>1</v>
      </c>
      <c r="G121" cm="1">
        <f t="array" ref="G121">_xlfn.IFS(C121="Thur",1,C121="Fri",2,C121="Sat",3,C121="Sun",4)</f>
        <v>1</v>
      </c>
      <c r="H121" cm="1">
        <f t="array" ref="H121">_xlfn.IFS(D121="Lunch",0,D121="Dinner",1)</f>
        <v>0</v>
      </c>
      <c r="I121">
        <v>4</v>
      </c>
      <c r="J121">
        <v>24.08</v>
      </c>
      <c r="K121">
        <v>2.92</v>
      </c>
      <c r="L121" s="2">
        <v>3.671873069296701</v>
      </c>
      <c r="M121" s="2">
        <v>-0.75187306929670106</v>
      </c>
      <c r="P121" s="2">
        <v>93</v>
      </c>
      <c r="Q121" s="2">
        <v>1.5872420163796255</v>
      </c>
      <c r="R121" s="2">
        <v>-0.58724201637962548</v>
      </c>
      <c r="Y121" s="10"/>
      <c r="Z121" s="10"/>
    </row>
    <row r="122" spans="1:26" x14ac:dyDescent="0.55000000000000004">
      <c r="A122" t="s">
        <v>11</v>
      </c>
      <c r="B122" t="s">
        <v>8</v>
      </c>
      <c r="C122" t="s">
        <v>23</v>
      </c>
      <c r="D122" t="s">
        <v>24</v>
      </c>
      <c r="E122" cm="1">
        <f t="array" ref="E122">_xlfn.IFS(A122="Male",0,A122="Female",1)</f>
        <v>0</v>
      </c>
      <c r="F122" cm="1">
        <f t="array" ref="F122">_xlfn.IFS(B122="No",1, B122="Yes",0)</f>
        <v>1</v>
      </c>
      <c r="G122" cm="1">
        <f t="array" ref="G122">_xlfn.IFS(C122="Thur",1,C122="Fri",2,C122="Sat",3,C122="Sun",4)</f>
        <v>1</v>
      </c>
      <c r="H122" cm="1">
        <f t="array" ref="H122">_xlfn.IFS(D122="Lunch",0,D122="Dinner",1)</f>
        <v>0</v>
      </c>
      <c r="I122">
        <v>2</v>
      </c>
      <c r="J122">
        <v>11.69</v>
      </c>
      <c r="K122">
        <v>2.31</v>
      </c>
      <c r="L122" s="2">
        <v>2.1379592371633072</v>
      </c>
      <c r="M122" s="2">
        <v>0.1720407628366929</v>
      </c>
      <c r="P122" s="2">
        <v>94</v>
      </c>
      <c r="Q122" s="2">
        <v>2.5672219866967154</v>
      </c>
      <c r="R122" s="2">
        <v>1.7327780133032844</v>
      </c>
      <c r="Y122" s="10"/>
      <c r="Z122" s="10"/>
    </row>
    <row r="123" spans="1:26" x14ac:dyDescent="0.55000000000000004">
      <c r="A123" t="s">
        <v>7</v>
      </c>
      <c r="B123" t="s">
        <v>8</v>
      </c>
      <c r="C123" t="s">
        <v>23</v>
      </c>
      <c r="D123" t="s">
        <v>24</v>
      </c>
      <c r="E123" cm="1">
        <f t="array" ref="E123">_xlfn.IFS(A123="Male",0,A123="Female",1)</f>
        <v>1</v>
      </c>
      <c r="F123" cm="1">
        <f t="array" ref="F123">_xlfn.IFS(B123="No",1, B123="Yes",0)</f>
        <v>1</v>
      </c>
      <c r="G123" cm="1">
        <f t="array" ref="G123">_xlfn.IFS(C123="Thur",1,C123="Fri",2,C123="Sat",3,C123="Sun",4)</f>
        <v>1</v>
      </c>
      <c r="H123" cm="1">
        <f t="array" ref="H123">_xlfn.IFS(D123="Lunch",0,D123="Dinner",1)</f>
        <v>0</v>
      </c>
      <c r="I123">
        <v>2</v>
      </c>
      <c r="J123">
        <v>13.42</v>
      </c>
      <c r="K123">
        <v>1.68</v>
      </c>
      <c r="L123" s="2">
        <v>2.298353309883133</v>
      </c>
      <c r="M123" s="2">
        <v>-0.61835330988313308</v>
      </c>
      <c r="P123" s="2">
        <v>95</v>
      </c>
      <c r="Q123" s="2">
        <v>3.1633687425282089</v>
      </c>
      <c r="R123" s="2">
        <v>8.6631257471791123E-2</v>
      </c>
      <c r="Y123" s="10"/>
      <c r="Z123" s="10"/>
    </row>
    <row r="124" spans="1:26" x14ac:dyDescent="0.55000000000000004">
      <c r="A124" t="s">
        <v>11</v>
      </c>
      <c r="B124" t="s">
        <v>8</v>
      </c>
      <c r="C124" t="s">
        <v>23</v>
      </c>
      <c r="D124" t="s">
        <v>24</v>
      </c>
      <c r="E124" cm="1">
        <f t="array" ref="E124">_xlfn.IFS(A124="Male",0,A124="Female",1)</f>
        <v>0</v>
      </c>
      <c r="F124" cm="1">
        <f t="array" ref="F124">_xlfn.IFS(B124="No",1, B124="Yes",0)</f>
        <v>1</v>
      </c>
      <c r="G124" cm="1">
        <f t="array" ref="G124">_xlfn.IFS(C124="Thur",1,C124="Fri",2,C124="Sat",3,C124="Sun",4)</f>
        <v>1</v>
      </c>
      <c r="H124" cm="1">
        <f t="array" ref="H124">_xlfn.IFS(D124="Lunch",0,D124="Dinner",1)</f>
        <v>0</v>
      </c>
      <c r="I124">
        <v>2</v>
      </c>
      <c r="J124">
        <v>14.26</v>
      </c>
      <c r="K124">
        <v>2.5</v>
      </c>
      <c r="L124" s="2">
        <v>2.3762325128222397</v>
      </c>
      <c r="M124" s="2">
        <v>0.12376748717776032</v>
      </c>
      <c r="P124" s="2">
        <v>96</v>
      </c>
      <c r="Q124" s="2">
        <v>5.1636306589279197</v>
      </c>
      <c r="R124" s="2">
        <v>-0.4336306589279193</v>
      </c>
      <c r="Y124" s="10"/>
      <c r="Z124" s="10"/>
    </row>
    <row r="125" spans="1:26" x14ac:dyDescent="0.55000000000000004">
      <c r="A125" t="s">
        <v>11</v>
      </c>
      <c r="B125" t="s">
        <v>8</v>
      </c>
      <c r="C125" t="s">
        <v>23</v>
      </c>
      <c r="D125" t="s">
        <v>24</v>
      </c>
      <c r="E125" cm="1">
        <f t="array" ref="E125">_xlfn.IFS(A125="Male",0,A125="Female",1)</f>
        <v>0</v>
      </c>
      <c r="F125" cm="1">
        <f t="array" ref="F125">_xlfn.IFS(B125="No",1, B125="Yes",0)</f>
        <v>1</v>
      </c>
      <c r="G125" cm="1">
        <f t="array" ref="G125">_xlfn.IFS(C125="Thur",1,C125="Fri",2,C125="Sat",3,C125="Sun",4)</f>
        <v>1</v>
      </c>
      <c r="H125" cm="1">
        <f t="array" ref="H125">_xlfn.IFS(D125="Lunch",0,D125="Dinner",1)</f>
        <v>0</v>
      </c>
      <c r="I125">
        <v>2</v>
      </c>
      <c r="J125">
        <v>15.95</v>
      </c>
      <c r="K125">
        <v>2</v>
      </c>
      <c r="L125" s="2">
        <v>2.5329180520687755</v>
      </c>
      <c r="M125" s="2">
        <v>-0.53291805206877552</v>
      </c>
      <c r="P125" s="2">
        <v>97</v>
      </c>
      <c r="Q125" s="2">
        <v>3.5833601583783903</v>
      </c>
      <c r="R125" s="2">
        <v>0.41663984162160972</v>
      </c>
      <c r="Y125" s="10"/>
      <c r="Z125" s="10"/>
    </row>
    <row r="126" spans="1:26" x14ac:dyDescent="0.55000000000000004">
      <c r="A126" t="s">
        <v>7</v>
      </c>
      <c r="B126" t="s">
        <v>8</v>
      </c>
      <c r="C126" t="s">
        <v>23</v>
      </c>
      <c r="D126" t="s">
        <v>24</v>
      </c>
      <c r="E126" cm="1">
        <f t="array" ref="E126">_xlfn.IFS(A126="Male",0,A126="Female",1)</f>
        <v>1</v>
      </c>
      <c r="F126" cm="1">
        <f t="array" ref="F126">_xlfn.IFS(B126="No",1, B126="Yes",0)</f>
        <v>1</v>
      </c>
      <c r="G126" cm="1">
        <f t="array" ref="G126">_xlfn.IFS(C126="Thur",1,C126="Fri",2,C126="Sat",3,C126="Sun",4)</f>
        <v>1</v>
      </c>
      <c r="H126" cm="1">
        <f t="array" ref="H126">_xlfn.IFS(D126="Lunch",0,D126="Dinner",1)</f>
        <v>0</v>
      </c>
      <c r="I126">
        <v>2</v>
      </c>
      <c r="J126">
        <v>12.48</v>
      </c>
      <c r="K126">
        <v>2.52</v>
      </c>
      <c r="L126" s="2">
        <v>2.2112027732607999</v>
      </c>
      <c r="M126" s="2">
        <v>0.30879722673920007</v>
      </c>
      <c r="P126" s="2">
        <v>98</v>
      </c>
      <c r="Q126" s="2">
        <v>2.1694817716862786</v>
      </c>
      <c r="R126" s="2">
        <v>-0.66948177168627865</v>
      </c>
      <c r="Y126" s="10"/>
      <c r="Z126" s="10"/>
    </row>
    <row r="127" spans="1:26" x14ac:dyDescent="0.55000000000000004">
      <c r="A127" t="s">
        <v>7</v>
      </c>
      <c r="B127" t="s">
        <v>8</v>
      </c>
      <c r="C127" t="s">
        <v>23</v>
      </c>
      <c r="D127" t="s">
        <v>24</v>
      </c>
      <c r="E127" cm="1">
        <f t="array" ref="E127">_xlfn.IFS(A127="Male",0,A127="Female",1)</f>
        <v>1</v>
      </c>
      <c r="F127" cm="1">
        <f t="array" ref="F127">_xlfn.IFS(B127="No",1, B127="Yes",0)</f>
        <v>1</v>
      </c>
      <c r="G127" cm="1">
        <f t="array" ref="G127">_xlfn.IFS(C127="Thur",1,C127="Fri",2,C127="Sat",3,C127="Sun",4)</f>
        <v>1</v>
      </c>
      <c r="H127" cm="1">
        <f t="array" ref="H127">_xlfn.IFS(D127="Lunch",0,D127="Dinner",1)</f>
        <v>0</v>
      </c>
      <c r="I127">
        <v>6</v>
      </c>
      <c r="J127">
        <v>29.8</v>
      </c>
      <c r="K127">
        <v>4.2</v>
      </c>
      <c r="L127" s="2">
        <v>4.5873889447588576</v>
      </c>
      <c r="M127" s="2">
        <v>-0.38738894475885743</v>
      </c>
      <c r="P127" s="2">
        <v>99</v>
      </c>
      <c r="Q127" s="2">
        <v>3.0020475364400596</v>
      </c>
      <c r="R127" s="2">
        <v>-2.0475364400596163E-3</v>
      </c>
      <c r="Y127" s="10"/>
      <c r="Z127" s="10"/>
    </row>
    <row r="128" spans="1:26" x14ac:dyDescent="0.55000000000000004">
      <c r="A128" t="s">
        <v>11</v>
      </c>
      <c r="B128" t="s">
        <v>8</v>
      </c>
      <c r="C128" t="s">
        <v>23</v>
      </c>
      <c r="D128" t="s">
        <v>24</v>
      </c>
      <c r="E128" cm="1">
        <f t="array" ref="E128">_xlfn.IFS(A128="Male",0,A128="Female",1)</f>
        <v>0</v>
      </c>
      <c r="F128" cm="1">
        <f t="array" ref="F128">_xlfn.IFS(B128="No",1, B128="Yes",0)</f>
        <v>1</v>
      </c>
      <c r="G128" cm="1">
        <f t="array" ref="G128">_xlfn.IFS(C128="Thur",1,C128="Fri",2,C128="Sat",3,C128="Sun",4)</f>
        <v>1</v>
      </c>
      <c r="H128" cm="1">
        <f t="array" ref="H128">_xlfn.IFS(D128="Lunch",0,D128="Dinner",1)</f>
        <v>0</v>
      </c>
      <c r="I128">
        <v>2</v>
      </c>
      <c r="J128">
        <v>8.52</v>
      </c>
      <c r="K128">
        <v>1.48</v>
      </c>
      <c r="L128" s="2">
        <v>1.8440579594050122</v>
      </c>
      <c r="M128" s="2">
        <v>-0.36405795940501218</v>
      </c>
      <c r="P128" s="2">
        <v>100</v>
      </c>
      <c r="Q128" s="2">
        <v>2.2093485065241545</v>
      </c>
      <c r="R128" s="2">
        <v>-0.70934850652415449</v>
      </c>
      <c r="Y128" s="10"/>
      <c r="Z128" s="10"/>
    </row>
    <row r="129" spans="1:26" x14ac:dyDescent="0.55000000000000004">
      <c r="A129" t="s">
        <v>7</v>
      </c>
      <c r="B129" t="s">
        <v>8</v>
      </c>
      <c r="C129" t="s">
        <v>23</v>
      </c>
      <c r="D129" t="s">
        <v>24</v>
      </c>
      <c r="E129" cm="1">
        <f t="array" ref="E129">_xlfn.IFS(A129="Male",0,A129="Female",1)</f>
        <v>1</v>
      </c>
      <c r="F129" cm="1">
        <f t="array" ref="F129">_xlfn.IFS(B129="No",1, B129="Yes",0)</f>
        <v>1</v>
      </c>
      <c r="G129" cm="1">
        <f t="array" ref="G129">_xlfn.IFS(C129="Thur",1,C129="Fri",2,C129="Sat",3,C129="Sun",4)</f>
        <v>1</v>
      </c>
      <c r="H129" cm="1">
        <f t="array" ref="H129">_xlfn.IFS(D129="Lunch",0,D129="Dinner",1)</f>
        <v>0</v>
      </c>
      <c r="I129">
        <v>2</v>
      </c>
      <c r="J129">
        <v>14.52</v>
      </c>
      <c r="K129">
        <v>2</v>
      </c>
      <c r="L129" s="2">
        <v>2.4003379803986298</v>
      </c>
      <c r="M129" s="2">
        <v>-0.40033798039862978</v>
      </c>
      <c r="P129" s="2">
        <v>101</v>
      </c>
      <c r="Q129" s="2">
        <v>2.1064367026403352</v>
      </c>
      <c r="R129" s="2">
        <v>0.39356329735966478</v>
      </c>
      <c r="Y129" s="10"/>
      <c r="Z129" s="10"/>
    </row>
    <row r="130" spans="1:26" x14ac:dyDescent="0.55000000000000004">
      <c r="A130" t="s">
        <v>7</v>
      </c>
      <c r="B130" t="s">
        <v>8</v>
      </c>
      <c r="C130" t="s">
        <v>23</v>
      </c>
      <c r="D130" t="s">
        <v>24</v>
      </c>
      <c r="E130" cm="1">
        <f t="array" ref="E130">_xlfn.IFS(A130="Male",0,A130="Female",1)</f>
        <v>1</v>
      </c>
      <c r="F130" cm="1">
        <f t="array" ref="F130">_xlfn.IFS(B130="No",1, B130="Yes",0)</f>
        <v>1</v>
      </c>
      <c r="G130" cm="1">
        <f t="array" ref="G130">_xlfn.IFS(C130="Thur",1,C130="Fri",2,C130="Sat",3,C130="Sun",4)</f>
        <v>1</v>
      </c>
      <c r="H130" cm="1">
        <f t="array" ref="H130">_xlfn.IFS(D130="Lunch",0,D130="Dinner",1)</f>
        <v>0</v>
      </c>
      <c r="I130">
        <v>2</v>
      </c>
      <c r="J130">
        <v>11.38</v>
      </c>
      <c r="K130">
        <v>2</v>
      </c>
      <c r="L130" s="2">
        <v>2.1092181027453032</v>
      </c>
      <c r="M130" s="2">
        <v>-0.10921810274530319</v>
      </c>
      <c r="P130" s="2">
        <v>102</v>
      </c>
      <c r="Q130" s="2">
        <v>2.4800714500743819</v>
      </c>
      <c r="R130" s="2">
        <v>0.5199285499256181</v>
      </c>
      <c r="Y130" s="10"/>
      <c r="Z130" s="10"/>
    </row>
    <row r="131" spans="1:26" x14ac:dyDescent="0.55000000000000004">
      <c r="A131" t="s">
        <v>11</v>
      </c>
      <c r="B131" t="s">
        <v>8</v>
      </c>
      <c r="C131" t="s">
        <v>23</v>
      </c>
      <c r="D131" t="s">
        <v>24</v>
      </c>
      <c r="E131" cm="1">
        <f t="array" ref="E131">_xlfn.IFS(A131="Male",0,A131="Female",1)</f>
        <v>0</v>
      </c>
      <c r="F131" cm="1">
        <f t="array" ref="F131">_xlfn.IFS(B131="No",1, B131="Yes",0)</f>
        <v>1</v>
      </c>
      <c r="G131" cm="1">
        <f t="array" ref="G131">_xlfn.IFS(C131="Thur",1,C131="Fri",2,C131="Sat",3,C131="Sun",4)</f>
        <v>1</v>
      </c>
      <c r="H131" cm="1">
        <f t="array" ref="H131">_xlfn.IFS(D131="Lunch",0,D131="Dinner",1)</f>
        <v>0</v>
      </c>
      <c r="I131">
        <v>3</v>
      </c>
      <c r="J131">
        <v>22.82</v>
      </c>
      <c r="K131">
        <v>2.1800000000000002</v>
      </c>
      <c r="L131" s="2">
        <v>3.3624564704972544</v>
      </c>
      <c r="M131" s="2">
        <v>-1.1824564704972542</v>
      </c>
      <c r="P131" s="2">
        <v>103</v>
      </c>
      <c r="Q131" s="2">
        <v>5.3539389456544058</v>
      </c>
      <c r="R131" s="2">
        <v>-2.8539389456544058</v>
      </c>
      <c r="Y131" s="10"/>
      <c r="Z131" s="10"/>
    </row>
    <row r="132" spans="1:26" x14ac:dyDescent="0.55000000000000004">
      <c r="A132" t="s">
        <v>11</v>
      </c>
      <c r="B132" t="s">
        <v>8</v>
      </c>
      <c r="C132" t="s">
        <v>23</v>
      </c>
      <c r="D132" t="s">
        <v>24</v>
      </c>
      <c r="E132" cm="1">
        <f t="array" ref="E132">_xlfn.IFS(A132="Male",0,A132="Female",1)</f>
        <v>0</v>
      </c>
      <c r="F132" cm="1">
        <f t="array" ref="F132">_xlfn.IFS(B132="No",1, B132="Yes",0)</f>
        <v>1</v>
      </c>
      <c r="G132" cm="1">
        <f t="array" ref="G132">_xlfn.IFS(C132="Thur",1,C132="Fri",2,C132="Sat",3,C132="Sun",4)</f>
        <v>1</v>
      </c>
      <c r="H132" cm="1">
        <f t="array" ref="H132">_xlfn.IFS(D132="Lunch",0,D132="Dinner",1)</f>
        <v>0</v>
      </c>
      <c r="I132">
        <v>2</v>
      </c>
      <c r="J132">
        <v>19.079999999999998</v>
      </c>
      <c r="K132">
        <v>1.5</v>
      </c>
      <c r="L132" s="2">
        <v>2.8231107963537792</v>
      </c>
      <c r="M132" s="2">
        <v>-1.3231107963537792</v>
      </c>
      <c r="P132" s="2">
        <v>104</v>
      </c>
      <c r="Q132" s="2">
        <v>3.1327733413735599</v>
      </c>
      <c r="R132" s="2">
        <v>0.34722665862644009</v>
      </c>
      <c r="Y132" s="10"/>
      <c r="Z132" s="10"/>
    </row>
    <row r="133" spans="1:26" x14ac:dyDescent="0.55000000000000004">
      <c r="A133" t="s">
        <v>7</v>
      </c>
      <c r="B133" t="s">
        <v>8</v>
      </c>
      <c r="C133" t="s">
        <v>23</v>
      </c>
      <c r="D133" t="s">
        <v>24</v>
      </c>
      <c r="E133" cm="1">
        <f t="array" ref="E133">_xlfn.IFS(A133="Male",0,A133="Female",1)</f>
        <v>1</v>
      </c>
      <c r="F133" cm="1">
        <f t="array" ref="F133">_xlfn.IFS(B133="No",1, B133="Yes",0)</f>
        <v>1</v>
      </c>
      <c r="G133" cm="1">
        <f t="array" ref="G133">_xlfn.IFS(C133="Thur",1,C133="Fri",2,C133="Sat",3,C133="Sun",4)</f>
        <v>1</v>
      </c>
      <c r="H133" cm="1">
        <f t="array" ref="H133">_xlfn.IFS(D133="Lunch",0,D133="Dinner",1)</f>
        <v>0</v>
      </c>
      <c r="I133">
        <v>2</v>
      </c>
      <c r="J133">
        <v>20.27</v>
      </c>
      <c r="K133">
        <v>2.83</v>
      </c>
      <c r="L133" s="2">
        <v>2.9334396671841803</v>
      </c>
      <c r="M133" s="2">
        <v>-0.10343966718418018</v>
      </c>
      <c r="P133" s="2">
        <v>105</v>
      </c>
      <c r="Q133" s="2">
        <v>2.9937033361251557</v>
      </c>
      <c r="R133" s="2">
        <v>1.0862966638748444</v>
      </c>
      <c r="Y133" s="10"/>
      <c r="Z133" s="10"/>
    </row>
    <row r="134" spans="1:26" x14ac:dyDescent="0.55000000000000004">
      <c r="A134" t="s">
        <v>7</v>
      </c>
      <c r="B134" t="s">
        <v>8</v>
      </c>
      <c r="C134" t="s">
        <v>23</v>
      </c>
      <c r="D134" t="s">
        <v>24</v>
      </c>
      <c r="E134" cm="1">
        <f t="array" ref="E134">_xlfn.IFS(A134="Male",0,A134="Female",1)</f>
        <v>1</v>
      </c>
      <c r="F134" cm="1">
        <f t="array" ref="F134">_xlfn.IFS(B134="No",1, B134="Yes",0)</f>
        <v>1</v>
      </c>
      <c r="G134" cm="1">
        <f t="array" ref="G134">_xlfn.IFS(C134="Thur",1,C134="Fri",2,C134="Sat",3,C134="Sun",4)</f>
        <v>1</v>
      </c>
      <c r="H134" cm="1">
        <f t="array" ref="H134">_xlfn.IFS(D134="Lunch",0,D134="Dinner",1)</f>
        <v>0</v>
      </c>
      <c r="I134">
        <v>2</v>
      </c>
      <c r="J134">
        <v>11.17</v>
      </c>
      <c r="K134">
        <v>1.5</v>
      </c>
      <c r="L134" s="2">
        <v>2.089748302010527</v>
      </c>
      <c r="M134" s="2">
        <v>-0.58974830201052697</v>
      </c>
      <c r="P134" s="2">
        <v>106</v>
      </c>
      <c r="Q134" s="2">
        <v>2.4782171833377364</v>
      </c>
      <c r="R134" s="2">
        <v>-0.83821718333773654</v>
      </c>
      <c r="Y134" s="10"/>
      <c r="Z134" s="10"/>
    </row>
    <row r="135" spans="1:26" x14ac:dyDescent="0.55000000000000004">
      <c r="A135" t="s">
        <v>7</v>
      </c>
      <c r="B135" t="s">
        <v>8</v>
      </c>
      <c r="C135" t="s">
        <v>23</v>
      </c>
      <c r="D135" t="s">
        <v>24</v>
      </c>
      <c r="E135" cm="1">
        <f t="array" ref="E135">_xlfn.IFS(A135="Male",0,A135="Female",1)</f>
        <v>1</v>
      </c>
      <c r="F135" cm="1">
        <f t="array" ref="F135">_xlfn.IFS(B135="No",1, B135="Yes",0)</f>
        <v>1</v>
      </c>
      <c r="G135" cm="1">
        <f t="array" ref="G135">_xlfn.IFS(C135="Thur",1,C135="Fri",2,C135="Sat",3,C135="Sun",4)</f>
        <v>1</v>
      </c>
      <c r="H135" cm="1">
        <f t="array" ref="H135">_xlfn.IFS(D135="Lunch",0,D135="Dinner",1)</f>
        <v>0</v>
      </c>
      <c r="I135">
        <v>2</v>
      </c>
      <c r="J135">
        <v>12.26</v>
      </c>
      <c r="K135">
        <v>2</v>
      </c>
      <c r="L135" s="2">
        <v>2.1908058391577008</v>
      </c>
      <c r="M135" s="2">
        <v>-0.19080583915770077</v>
      </c>
      <c r="P135" s="2">
        <v>107</v>
      </c>
      <c r="Q135" s="2">
        <v>2.9538366012872794</v>
      </c>
      <c r="R135" s="2">
        <v>1.1061633987127202</v>
      </c>
      <c r="Y135" s="10"/>
      <c r="Z135" s="10"/>
    </row>
    <row r="136" spans="1:26" x14ac:dyDescent="0.55000000000000004">
      <c r="A136" t="s">
        <v>7</v>
      </c>
      <c r="B136" t="s">
        <v>8</v>
      </c>
      <c r="C136" t="s">
        <v>23</v>
      </c>
      <c r="D136" t="s">
        <v>24</v>
      </c>
      <c r="E136" cm="1">
        <f t="array" ref="E136">_xlfn.IFS(A136="Male",0,A136="Female",1)</f>
        <v>1</v>
      </c>
      <c r="F136" cm="1">
        <f t="array" ref="F136">_xlfn.IFS(B136="No",1, B136="Yes",0)</f>
        <v>1</v>
      </c>
      <c r="G136" cm="1">
        <f t="array" ref="G136">_xlfn.IFS(C136="Thur",1,C136="Fri",2,C136="Sat",3,C136="Sun",4)</f>
        <v>1</v>
      </c>
      <c r="H136" cm="1">
        <f t="array" ref="H136">_xlfn.IFS(D136="Lunch",0,D136="Dinner",1)</f>
        <v>0</v>
      </c>
      <c r="I136">
        <v>2</v>
      </c>
      <c r="J136">
        <v>18.260000000000002</v>
      </c>
      <c r="K136">
        <v>3.25</v>
      </c>
      <c r="L136" s="2">
        <v>2.7470858601513184</v>
      </c>
      <c r="M136" s="2">
        <v>0.50291413984868161</v>
      </c>
      <c r="P136" s="2">
        <v>108</v>
      </c>
      <c r="Q136" s="2">
        <v>3.391443551135592</v>
      </c>
      <c r="R136" s="2">
        <v>0.898556448864408</v>
      </c>
      <c r="Y136" s="10"/>
      <c r="Z136" s="10"/>
    </row>
    <row r="137" spans="1:26" x14ac:dyDescent="0.55000000000000004">
      <c r="A137" t="s">
        <v>7</v>
      </c>
      <c r="B137" t="s">
        <v>8</v>
      </c>
      <c r="C137" t="s">
        <v>23</v>
      </c>
      <c r="D137" t="s">
        <v>24</v>
      </c>
      <c r="E137" cm="1">
        <f t="array" ref="E137">_xlfn.IFS(A137="Male",0,A137="Female",1)</f>
        <v>1</v>
      </c>
      <c r="F137" cm="1">
        <f t="array" ref="F137">_xlfn.IFS(B137="No",1, B137="Yes",0)</f>
        <v>1</v>
      </c>
      <c r="G137" cm="1">
        <f t="array" ref="G137">_xlfn.IFS(C137="Thur",1,C137="Fri",2,C137="Sat",3,C137="Sun",4)</f>
        <v>1</v>
      </c>
      <c r="H137" cm="1">
        <f t="array" ref="H137">_xlfn.IFS(D137="Lunch",0,D137="Dinner",1)</f>
        <v>0</v>
      </c>
      <c r="I137">
        <v>2</v>
      </c>
      <c r="J137">
        <v>8.51</v>
      </c>
      <c r="K137">
        <v>1.25</v>
      </c>
      <c r="L137" s="2">
        <v>1.8431308260366894</v>
      </c>
      <c r="M137" s="2">
        <v>-0.59313082603668943</v>
      </c>
      <c r="P137" s="2">
        <v>109</v>
      </c>
      <c r="Q137" s="2">
        <v>2.7452315934146725</v>
      </c>
      <c r="R137" s="2">
        <v>1.0147684065853273</v>
      </c>
      <c r="Y137" s="10"/>
      <c r="Z137" s="10"/>
    </row>
    <row r="138" spans="1:26" x14ac:dyDescent="0.55000000000000004">
      <c r="A138" t="s">
        <v>7</v>
      </c>
      <c r="B138" t="s">
        <v>8</v>
      </c>
      <c r="C138" t="s">
        <v>23</v>
      </c>
      <c r="D138" t="s">
        <v>24</v>
      </c>
      <c r="E138" cm="1">
        <f t="array" ref="E138">_xlfn.IFS(A138="Male",0,A138="Female",1)</f>
        <v>1</v>
      </c>
      <c r="F138" cm="1">
        <f t="array" ref="F138">_xlfn.IFS(B138="No",1, B138="Yes",0)</f>
        <v>1</v>
      </c>
      <c r="G138" cm="1">
        <f t="array" ref="G138">_xlfn.IFS(C138="Thur",1,C138="Fri",2,C138="Sat",3,C138="Sun",4)</f>
        <v>1</v>
      </c>
      <c r="H138" cm="1">
        <f t="array" ref="H138">_xlfn.IFS(D138="Lunch",0,D138="Dinner",1)</f>
        <v>0</v>
      </c>
      <c r="I138">
        <v>2</v>
      </c>
      <c r="J138">
        <v>10.33</v>
      </c>
      <c r="K138">
        <v>2</v>
      </c>
      <c r="L138" s="2">
        <v>2.0118690990714203</v>
      </c>
      <c r="M138" s="2">
        <v>-1.1869099071420308E-2</v>
      </c>
      <c r="P138" s="2">
        <v>110</v>
      </c>
      <c r="Q138" s="2">
        <v>2.3808681796638531</v>
      </c>
      <c r="R138" s="2">
        <v>1.6191318203361469</v>
      </c>
      <c r="Y138" s="10"/>
      <c r="Z138" s="10"/>
    </row>
    <row r="139" spans="1:26" x14ac:dyDescent="0.55000000000000004">
      <c r="A139" t="s">
        <v>7</v>
      </c>
      <c r="B139" t="s">
        <v>8</v>
      </c>
      <c r="C139" t="s">
        <v>23</v>
      </c>
      <c r="D139" t="s">
        <v>24</v>
      </c>
      <c r="E139" cm="1">
        <f t="array" ref="E139">_xlfn.IFS(A139="Male",0,A139="Female",1)</f>
        <v>1</v>
      </c>
      <c r="F139" cm="1">
        <f t="array" ref="F139">_xlfn.IFS(B139="No",1, B139="Yes",0)</f>
        <v>1</v>
      </c>
      <c r="G139" cm="1">
        <f t="array" ref="G139">_xlfn.IFS(C139="Thur",1,C139="Fri",2,C139="Sat",3,C139="Sun",4)</f>
        <v>1</v>
      </c>
      <c r="H139" cm="1">
        <f t="array" ref="H139">_xlfn.IFS(D139="Lunch",0,D139="Dinner",1)</f>
        <v>0</v>
      </c>
      <c r="I139">
        <v>2</v>
      </c>
      <c r="J139">
        <v>14.15</v>
      </c>
      <c r="K139">
        <v>2</v>
      </c>
      <c r="L139" s="2">
        <v>2.3660340457706903</v>
      </c>
      <c r="M139" s="2">
        <v>-0.36603404577069032</v>
      </c>
      <c r="P139" s="2">
        <v>111</v>
      </c>
      <c r="Q139" s="2">
        <v>2.3521270452458496</v>
      </c>
      <c r="R139" s="2">
        <v>0.64787295475415041</v>
      </c>
      <c r="Y139" s="10"/>
      <c r="Z139" s="10"/>
    </row>
    <row r="140" spans="1:26" x14ac:dyDescent="0.55000000000000004">
      <c r="A140" t="s">
        <v>11</v>
      </c>
      <c r="B140" t="s">
        <v>22</v>
      </c>
      <c r="C140" t="s">
        <v>23</v>
      </c>
      <c r="D140" t="s">
        <v>24</v>
      </c>
      <c r="E140" cm="1">
        <f t="array" ref="E140">_xlfn.IFS(A140="Male",0,A140="Female",1)</f>
        <v>0</v>
      </c>
      <c r="F140" cm="1">
        <f t="array" ref="F140">_xlfn.IFS(B140="No",1, B140="Yes",0)</f>
        <v>0</v>
      </c>
      <c r="G140" cm="1">
        <f t="array" ref="G140">_xlfn.IFS(C140="Thur",1,C140="Fri",2,C140="Sat",3,C140="Sun",4)</f>
        <v>1</v>
      </c>
      <c r="H140" cm="1">
        <f t="array" ref="H140">_xlfn.IFS(D140="Lunch",0,D140="Dinner",1)</f>
        <v>0</v>
      </c>
      <c r="I140">
        <v>2</v>
      </c>
      <c r="J140">
        <v>16</v>
      </c>
      <c r="K140">
        <v>2</v>
      </c>
      <c r="L140" s="2">
        <v>2.5375537189103889</v>
      </c>
      <c r="M140" s="2">
        <v>-0.53755371891038894</v>
      </c>
      <c r="P140" s="2">
        <v>112</v>
      </c>
      <c r="Q140" s="2">
        <v>1.5337142272372426</v>
      </c>
      <c r="R140" s="2">
        <v>-0.5337142272372426</v>
      </c>
      <c r="Y140" s="10"/>
      <c r="Z140" s="10"/>
    </row>
    <row r="141" spans="1:26" x14ac:dyDescent="0.55000000000000004">
      <c r="A141" t="s">
        <v>7</v>
      </c>
      <c r="B141" t="s">
        <v>8</v>
      </c>
      <c r="C141" t="s">
        <v>23</v>
      </c>
      <c r="D141" t="s">
        <v>24</v>
      </c>
      <c r="E141" cm="1">
        <f t="array" ref="E141">_xlfn.IFS(A141="Male",0,A141="Female",1)</f>
        <v>1</v>
      </c>
      <c r="F141" cm="1">
        <f t="array" ref="F141">_xlfn.IFS(B141="No",1, B141="Yes",0)</f>
        <v>1</v>
      </c>
      <c r="G141" cm="1">
        <f t="array" ref="G141">_xlfn.IFS(C141="Thur",1,C141="Fri",2,C141="Sat",3,C141="Sun",4)</f>
        <v>1</v>
      </c>
      <c r="H141" cm="1">
        <f t="array" ref="H141">_xlfn.IFS(D141="Lunch",0,D141="Dinner",1)</f>
        <v>0</v>
      </c>
      <c r="I141">
        <v>2</v>
      </c>
      <c r="J141">
        <v>13.16</v>
      </c>
      <c r="K141">
        <v>2.75</v>
      </c>
      <c r="L141" s="2">
        <v>2.2742478423067434</v>
      </c>
      <c r="M141" s="2">
        <v>0.47575215769325663</v>
      </c>
      <c r="P141" s="2">
        <v>113</v>
      </c>
      <c r="Q141" s="2">
        <v>4.776334857189366</v>
      </c>
      <c r="R141" s="2">
        <v>-0.77633485718936601</v>
      </c>
      <c r="Y141" s="10"/>
      <c r="Z141" s="10"/>
    </row>
    <row r="142" spans="1:26" x14ac:dyDescent="0.55000000000000004">
      <c r="A142" t="s">
        <v>7</v>
      </c>
      <c r="B142" t="s">
        <v>8</v>
      </c>
      <c r="C142" t="s">
        <v>23</v>
      </c>
      <c r="D142" t="s">
        <v>24</v>
      </c>
      <c r="E142" cm="1">
        <f t="array" ref="E142">_xlfn.IFS(A142="Male",0,A142="Female",1)</f>
        <v>1</v>
      </c>
      <c r="F142" cm="1">
        <f t="array" ref="F142">_xlfn.IFS(B142="No",1, B142="Yes",0)</f>
        <v>1</v>
      </c>
      <c r="G142" cm="1">
        <f t="array" ref="G142">_xlfn.IFS(C142="Thur",1,C142="Fri",2,C142="Sat",3,C142="Sun",4)</f>
        <v>1</v>
      </c>
      <c r="H142" cm="1">
        <f t="array" ref="H142">_xlfn.IFS(D142="Lunch",0,D142="Dinner",1)</f>
        <v>0</v>
      </c>
      <c r="I142">
        <v>2</v>
      </c>
      <c r="J142">
        <v>17.47</v>
      </c>
      <c r="K142">
        <v>3.5</v>
      </c>
      <c r="L142" s="2">
        <v>2.6738423240538252</v>
      </c>
      <c r="M142" s="2">
        <v>0.82615767594617484</v>
      </c>
      <c r="P142" s="2">
        <v>114</v>
      </c>
      <c r="Q142" s="2">
        <v>3.2746247467269325</v>
      </c>
      <c r="R142" s="2">
        <v>-0.72462474672693267</v>
      </c>
      <c r="Y142" s="10"/>
      <c r="Z142" s="10"/>
    </row>
    <row r="143" spans="1:26" x14ac:dyDescent="0.55000000000000004">
      <c r="A143" t="s">
        <v>11</v>
      </c>
      <c r="B143" t="s">
        <v>8</v>
      </c>
      <c r="C143" t="s">
        <v>23</v>
      </c>
      <c r="D143" t="s">
        <v>24</v>
      </c>
      <c r="E143" cm="1">
        <f t="array" ref="E143">_xlfn.IFS(A143="Male",0,A143="Female",1)</f>
        <v>0</v>
      </c>
      <c r="F143" cm="1">
        <f t="array" ref="F143">_xlfn.IFS(B143="No",1, B143="Yes",0)</f>
        <v>1</v>
      </c>
      <c r="G143" cm="1">
        <f t="array" ref="G143">_xlfn.IFS(C143="Thur",1,C143="Fri",2,C143="Sat",3,C143="Sun",4)</f>
        <v>1</v>
      </c>
      <c r="H143" cm="1">
        <f t="array" ref="H143">_xlfn.IFS(D143="Lunch",0,D143="Dinner",1)</f>
        <v>0</v>
      </c>
      <c r="I143">
        <v>6</v>
      </c>
      <c r="J143">
        <v>34.299999999999997</v>
      </c>
      <c r="K143">
        <v>6.7</v>
      </c>
      <c r="L143" s="2">
        <v>5.0045989605040706</v>
      </c>
      <c r="M143" s="2">
        <v>1.6954010394959296</v>
      </c>
      <c r="P143" s="2">
        <v>115</v>
      </c>
      <c r="Q143" s="2">
        <v>3.6303980139425143</v>
      </c>
      <c r="R143" s="2">
        <v>0.36960198605748573</v>
      </c>
      <c r="Y143" s="10"/>
      <c r="Z143" s="10"/>
    </row>
    <row r="144" spans="1:26" x14ac:dyDescent="0.55000000000000004">
      <c r="A144" t="s">
        <v>11</v>
      </c>
      <c r="B144" t="s">
        <v>8</v>
      </c>
      <c r="C144" t="s">
        <v>23</v>
      </c>
      <c r="D144" t="s">
        <v>24</v>
      </c>
      <c r="E144" cm="1">
        <f t="array" ref="E144">_xlfn.IFS(A144="Male",0,A144="Female",1)</f>
        <v>0</v>
      </c>
      <c r="F144" cm="1">
        <f t="array" ref="F144">_xlfn.IFS(B144="No",1, B144="Yes",0)</f>
        <v>1</v>
      </c>
      <c r="G144" cm="1">
        <f t="array" ref="G144">_xlfn.IFS(C144="Thur",1,C144="Fri",2,C144="Sat",3,C144="Sun",4)</f>
        <v>1</v>
      </c>
      <c r="H144" cm="1">
        <f t="array" ref="H144">_xlfn.IFS(D144="Lunch",0,D144="Dinner",1)</f>
        <v>0</v>
      </c>
      <c r="I144">
        <v>5</v>
      </c>
      <c r="J144">
        <v>41.19</v>
      </c>
      <c r="K144">
        <v>5</v>
      </c>
      <c r="L144" s="2">
        <v>5.4507960568876213</v>
      </c>
      <c r="M144" s="2">
        <v>-0.45079605688762125</v>
      </c>
      <c r="P144" s="2">
        <v>116</v>
      </c>
      <c r="Q144" s="2">
        <v>2.6590081901606619</v>
      </c>
      <c r="R144" s="2">
        <v>0.84099180983933808</v>
      </c>
      <c r="Y144" s="10"/>
      <c r="Z144" s="10"/>
    </row>
    <row r="145" spans="1:26" x14ac:dyDescent="0.55000000000000004">
      <c r="A145" t="s">
        <v>7</v>
      </c>
      <c r="B145" t="s">
        <v>8</v>
      </c>
      <c r="C145" t="s">
        <v>23</v>
      </c>
      <c r="D145" t="s">
        <v>24</v>
      </c>
      <c r="E145" cm="1">
        <f t="array" ref="E145">_xlfn.IFS(A145="Male",0,A145="Female",1)</f>
        <v>1</v>
      </c>
      <c r="F145" cm="1">
        <f t="array" ref="F145">_xlfn.IFS(B145="No",1, B145="Yes",0)</f>
        <v>1</v>
      </c>
      <c r="G145" cm="1">
        <f t="array" ref="G145">_xlfn.IFS(C145="Thur",1,C145="Fri",2,C145="Sat",3,C145="Sun",4)</f>
        <v>1</v>
      </c>
      <c r="H145" cm="1">
        <f t="array" ref="H145">_xlfn.IFS(D145="Lunch",0,D145="Dinner",1)</f>
        <v>0</v>
      </c>
      <c r="I145">
        <v>6</v>
      </c>
      <c r="J145">
        <v>27.05</v>
      </c>
      <c r="K145">
        <v>5</v>
      </c>
      <c r="L145" s="2">
        <v>4.3324272684701155</v>
      </c>
      <c r="M145" s="2">
        <v>0.6675727315298845</v>
      </c>
      <c r="P145" s="2">
        <v>117</v>
      </c>
      <c r="Q145" s="2">
        <v>4.2142460897654779</v>
      </c>
      <c r="R145" s="2">
        <v>0.85575391023452241</v>
      </c>
      <c r="Y145" s="10"/>
      <c r="Z145" s="10"/>
    </row>
    <row r="146" spans="1:26" x14ac:dyDescent="0.55000000000000004">
      <c r="A146" t="s">
        <v>7</v>
      </c>
      <c r="B146" t="s">
        <v>8</v>
      </c>
      <c r="C146" t="s">
        <v>23</v>
      </c>
      <c r="D146" t="s">
        <v>24</v>
      </c>
      <c r="E146" cm="1">
        <f t="array" ref="E146">_xlfn.IFS(A146="Male",0,A146="Female",1)</f>
        <v>1</v>
      </c>
      <c r="F146" cm="1">
        <f t="array" ref="F146">_xlfn.IFS(B146="No",1, B146="Yes",0)</f>
        <v>1</v>
      </c>
      <c r="G146" cm="1">
        <f t="array" ref="G146">_xlfn.IFS(C146="Thur",1,C146="Fri",2,C146="Sat",3,C146="Sun",4)</f>
        <v>1</v>
      </c>
      <c r="H146" cm="1">
        <f t="array" ref="H146">_xlfn.IFS(D146="Lunch",0,D146="Dinner",1)</f>
        <v>0</v>
      </c>
      <c r="I146">
        <v>2</v>
      </c>
      <c r="J146">
        <v>16.43</v>
      </c>
      <c r="K146">
        <v>2.2999999999999998</v>
      </c>
      <c r="L146" s="2">
        <v>2.5774204537482648</v>
      </c>
      <c r="M146" s="2">
        <v>-0.27742045374826496</v>
      </c>
      <c r="P146" s="2">
        <v>118</v>
      </c>
      <c r="Q146" s="2">
        <v>2.0415373668577463</v>
      </c>
      <c r="R146" s="2">
        <v>-0.54153736685774634</v>
      </c>
      <c r="Y146" s="10"/>
      <c r="Z146" s="10"/>
    </row>
    <row r="147" spans="1:26" x14ac:dyDescent="0.55000000000000004">
      <c r="A147" t="s">
        <v>7</v>
      </c>
      <c r="B147" t="s">
        <v>8</v>
      </c>
      <c r="C147" t="s">
        <v>23</v>
      </c>
      <c r="D147" t="s">
        <v>24</v>
      </c>
      <c r="E147" cm="1">
        <f t="array" ref="E147">_xlfn.IFS(A147="Male",0,A147="Female",1)</f>
        <v>1</v>
      </c>
      <c r="F147" cm="1">
        <f t="array" ref="F147">_xlfn.IFS(B147="No",1, B147="Yes",0)</f>
        <v>1</v>
      </c>
      <c r="G147" cm="1">
        <f t="array" ref="G147">_xlfn.IFS(C147="Thur",1,C147="Fri",2,C147="Sat",3,C147="Sun",4)</f>
        <v>1</v>
      </c>
      <c r="H147" cm="1">
        <f t="array" ref="H147">_xlfn.IFS(D147="Lunch",0,D147="Dinner",1)</f>
        <v>0</v>
      </c>
      <c r="I147">
        <v>2</v>
      </c>
      <c r="J147">
        <v>8.35</v>
      </c>
      <c r="K147">
        <v>1.5</v>
      </c>
      <c r="L147" s="2">
        <v>1.8282966921435264</v>
      </c>
      <c r="M147" s="2">
        <v>-0.32829669214352641</v>
      </c>
      <c r="P147" s="2">
        <v>119</v>
      </c>
      <c r="Q147" s="2">
        <v>2.2065671064191861</v>
      </c>
      <c r="R147" s="2">
        <v>-0.40656710641918603</v>
      </c>
      <c r="Y147" s="10"/>
      <c r="Z147" s="10"/>
    </row>
    <row r="148" spans="1:26" x14ac:dyDescent="0.55000000000000004">
      <c r="A148" t="s">
        <v>7</v>
      </c>
      <c r="B148" t="s">
        <v>8</v>
      </c>
      <c r="C148" t="s">
        <v>23</v>
      </c>
      <c r="D148" t="s">
        <v>24</v>
      </c>
      <c r="E148" cm="1">
        <f t="array" ref="E148">_xlfn.IFS(A148="Male",0,A148="Female",1)</f>
        <v>1</v>
      </c>
      <c r="F148" cm="1">
        <f t="array" ref="F148">_xlfn.IFS(B148="No",1, B148="Yes",0)</f>
        <v>1</v>
      </c>
      <c r="G148" cm="1">
        <f t="array" ref="G148">_xlfn.IFS(C148="Thur",1,C148="Fri",2,C148="Sat",3,C148="Sun",4)</f>
        <v>1</v>
      </c>
      <c r="H148" cm="1">
        <f t="array" ref="H148">_xlfn.IFS(D148="Lunch",0,D148="Dinner",1)</f>
        <v>0</v>
      </c>
      <c r="I148">
        <v>3</v>
      </c>
      <c r="J148">
        <v>18.64</v>
      </c>
      <c r="K148">
        <v>1.36</v>
      </c>
      <c r="L148" s="2">
        <v>2.9749147225383679</v>
      </c>
      <c r="M148" s="2">
        <v>-1.6149147225383678</v>
      </c>
      <c r="P148" s="2">
        <v>120</v>
      </c>
      <c r="Q148" s="2">
        <v>3.671873069296701</v>
      </c>
      <c r="R148" s="2">
        <v>-0.75187306929670106</v>
      </c>
      <c r="Y148" s="10"/>
      <c r="Z148" s="10"/>
    </row>
    <row r="149" spans="1:26" x14ac:dyDescent="0.55000000000000004">
      <c r="A149" t="s">
        <v>7</v>
      </c>
      <c r="B149" t="s">
        <v>8</v>
      </c>
      <c r="C149" t="s">
        <v>23</v>
      </c>
      <c r="D149" t="s">
        <v>24</v>
      </c>
      <c r="E149" cm="1">
        <f t="array" ref="E149">_xlfn.IFS(A149="Male",0,A149="Female",1)</f>
        <v>1</v>
      </c>
      <c r="F149" cm="1">
        <f t="array" ref="F149">_xlfn.IFS(B149="No",1, B149="Yes",0)</f>
        <v>1</v>
      </c>
      <c r="G149" cm="1">
        <f t="array" ref="G149">_xlfn.IFS(C149="Thur",1,C149="Fri",2,C149="Sat",3,C149="Sun",4)</f>
        <v>1</v>
      </c>
      <c r="H149" cm="1">
        <f t="array" ref="H149">_xlfn.IFS(D149="Lunch",0,D149="Dinner",1)</f>
        <v>0</v>
      </c>
      <c r="I149">
        <v>2</v>
      </c>
      <c r="J149">
        <v>11.87</v>
      </c>
      <c r="K149">
        <v>1.63</v>
      </c>
      <c r="L149" s="2">
        <v>2.1546476377931154</v>
      </c>
      <c r="M149" s="2">
        <v>-0.52464763779311552</v>
      </c>
      <c r="P149" s="2">
        <v>121</v>
      </c>
      <c r="Q149" s="2">
        <v>2.1379592371633072</v>
      </c>
      <c r="R149" s="2">
        <v>0.1720407628366929</v>
      </c>
      <c r="Y149" s="10"/>
      <c r="Z149" s="10"/>
    </row>
    <row r="150" spans="1:26" x14ac:dyDescent="0.55000000000000004">
      <c r="A150" t="s">
        <v>11</v>
      </c>
      <c r="B150" t="s">
        <v>8</v>
      </c>
      <c r="C150" t="s">
        <v>23</v>
      </c>
      <c r="D150" t="s">
        <v>24</v>
      </c>
      <c r="E150" cm="1">
        <f t="array" ref="E150">_xlfn.IFS(A150="Male",0,A150="Female",1)</f>
        <v>0</v>
      </c>
      <c r="F150" cm="1">
        <f t="array" ref="F150">_xlfn.IFS(B150="No",1, B150="Yes",0)</f>
        <v>1</v>
      </c>
      <c r="G150" cm="1">
        <f t="array" ref="G150">_xlfn.IFS(C150="Thur",1,C150="Fri",2,C150="Sat",3,C150="Sun",4)</f>
        <v>1</v>
      </c>
      <c r="H150" cm="1">
        <f t="array" ref="H150">_xlfn.IFS(D150="Lunch",0,D150="Dinner",1)</f>
        <v>0</v>
      </c>
      <c r="I150">
        <v>2</v>
      </c>
      <c r="J150">
        <v>9.7799999999999994</v>
      </c>
      <c r="K150">
        <v>1.73</v>
      </c>
      <c r="L150" s="2">
        <v>1.9608767638136717</v>
      </c>
      <c r="M150" s="2">
        <v>-0.23087676381367173</v>
      </c>
      <c r="P150" s="2">
        <v>122</v>
      </c>
      <c r="Q150" s="2">
        <v>2.298353309883133</v>
      </c>
      <c r="R150" s="2">
        <v>-0.61835330988313308</v>
      </c>
      <c r="Y150" s="10"/>
      <c r="Z150" s="10"/>
    </row>
    <row r="151" spans="1:26" x14ac:dyDescent="0.55000000000000004">
      <c r="A151" t="s">
        <v>11</v>
      </c>
      <c r="B151" t="s">
        <v>8</v>
      </c>
      <c r="C151" t="s">
        <v>23</v>
      </c>
      <c r="D151" t="s">
        <v>24</v>
      </c>
      <c r="E151" cm="1">
        <f t="array" ref="E151">_xlfn.IFS(A151="Male",0,A151="Female",1)</f>
        <v>0</v>
      </c>
      <c r="F151" cm="1">
        <f t="array" ref="F151">_xlfn.IFS(B151="No",1, B151="Yes",0)</f>
        <v>1</v>
      </c>
      <c r="G151" cm="1">
        <f t="array" ref="G151">_xlfn.IFS(C151="Thur",1,C151="Fri",2,C151="Sat",3,C151="Sun",4)</f>
        <v>1</v>
      </c>
      <c r="H151" cm="1">
        <f t="array" ref="H151">_xlfn.IFS(D151="Lunch",0,D151="Dinner",1)</f>
        <v>0</v>
      </c>
      <c r="I151">
        <v>2</v>
      </c>
      <c r="J151">
        <v>7.51</v>
      </c>
      <c r="K151">
        <v>2</v>
      </c>
      <c r="L151" s="2">
        <v>1.7504174892044198</v>
      </c>
      <c r="M151" s="2">
        <v>0.24958251079558025</v>
      </c>
      <c r="P151" s="2">
        <v>123</v>
      </c>
      <c r="Q151" s="2">
        <v>2.3762325128222397</v>
      </c>
      <c r="R151" s="2">
        <v>0.12376748717776032</v>
      </c>
      <c r="Y151" s="10"/>
      <c r="Z151" s="10"/>
    </row>
    <row r="152" spans="1:26" x14ac:dyDescent="0.55000000000000004">
      <c r="A152" t="s">
        <v>11</v>
      </c>
      <c r="B152" t="s">
        <v>8</v>
      </c>
      <c r="C152" t="s">
        <v>9</v>
      </c>
      <c r="D152" t="s">
        <v>10</v>
      </c>
      <c r="E152" cm="1">
        <f t="array" ref="E152">_xlfn.IFS(A152="Male",0,A152="Female",1)</f>
        <v>0</v>
      </c>
      <c r="F152" cm="1">
        <f t="array" ref="F152">_xlfn.IFS(B152="No",1, B152="Yes",0)</f>
        <v>1</v>
      </c>
      <c r="G152" cm="1">
        <f t="array" ref="G152">_xlfn.IFS(C152="Thur",1,C152="Fri",2,C152="Sat",3,C152="Sun",4)</f>
        <v>4</v>
      </c>
      <c r="H152" cm="1">
        <f t="array" ref="H152">_xlfn.IFS(D152="Lunch",0,D152="Dinner",1)</f>
        <v>1</v>
      </c>
      <c r="I152">
        <v>2</v>
      </c>
      <c r="J152">
        <v>14.07</v>
      </c>
      <c r="K152">
        <v>2.5</v>
      </c>
      <c r="L152" s="2">
        <v>2.3586169788241085</v>
      </c>
      <c r="M152" s="2">
        <v>0.14138302117589152</v>
      </c>
      <c r="P152" s="2">
        <v>124</v>
      </c>
      <c r="Q152" s="2">
        <v>2.5329180520687755</v>
      </c>
      <c r="R152" s="2">
        <v>-0.53291805206877552</v>
      </c>
      <c r="Y152" s="10"/>
      <c r="Z152" s="10"/>
    </row>
    <row r="153" spans="1:26" x14ac:dyDescent="0.55000000000000004">
      <c r="A153" t="s">
        <v>11</v>
      </c>
      <c r="B153" t="s">
        <v>8</v>
      </c>
      <c r="C153" t="s">
        <v>9</v>
      </c>
      <c r="D153" t="s">
        <v>10</v>
      </c>
      <c r="E153" cm="1">
        <f t="array" ref="E153">_xlfn.IFS(A153="Male",0,A153="Female",1)</f>
        <v>0</v>
      </c>
      <c r="F153" cm="1">
        <f t="array" ref="F153">_xlfn.IFS(B153="No",1, B153="Yes",0)</f>
        <v>1</v>
      </c>
      <c r="G153" cm="1">
        <f t="array" ref="G153">_xlfn.IFS(C153="Thur",1,C153="Fri",2,C153="Sat",3,C153="Sun",4)</f>
        <v>4</v>
      </c>
      <c r="H153" cm="1">
        <f t="array" ref="H153">_xlfn.IFS(D153="Lunch",0,D153="Dinner",1)</f>
        <v>1</v>
      </c>
      <c r="I153">
        <v>2</v>
      </c>
      <c r="J153">
        <v>13.13</v>
      </c>
      <c r="K153">
        <v>2</v>
      </c>
      <c r="L153" s="2">
        <v>2.271466442201775</v>
      </c>
      <c r="M153" s="2">
        <v>-0.27146644220177496</v>
      </c>
      <c r="P153" s="2">
        <v>125</v>
      </c>
      <c r="Q153" s="2">
        <v>2.2112027732607999</v>
      </c>
      <c r="R153" s="2">
        <v>0.30879722673920007</v>
      </c>
      <c r="Y153" s="10"/>
      <c r="Z153" s="10"/>
    </row>
    <row r="154" spans="1:26" x14ac:dyDescent="0.55000000000000004">
      <c r="A154" t="s">
        <v>11</v>
      </c>
      <c r="B154" t="s">
        <v>8</v>
      </c>
      <c r="C154" t="s">
        <v>9</v>
      </c>
      <c r="D154" t="s">
        <v>10</v>
      </c>
      <c r="E154" cm="1">
        <f t="array" ref="E154">_xlfn.IFS(A154="Male",0,A154="Female",1)</f>
        <v>0</v>
      </c>
      <c r="F154" cm="1">
        <f t="array" ref="F154">_xlfn.IFS(B154="No",1, B154="Yes",0)</f>
        <v>1</v>
      </c>
      <c r="G154" cm="1">
        <f t="array" ref="G154">_xlfn.IFS(C154="Thur",1,C154="Fri",2,C154="Sat",3,C154="Sun",4)</f>
        <v>4</v>
      </c>
      <c r="H154" cm="1">
        <f t="array" ref="H154">_xlfn.IFS(D154="Lunch",0,D154="Dinner",1)</f>
        <v>1</v>
      </c>
      <c r="I154">
        <v>3</v>
      </c>
      <c r="J154">
        <v>17.260000000000002</v>
      </c>
      <c r="K154">
        <v>2.74</v>
      </c>
      <c r="L154" s="2">
        <v>2.8469703177098356</v>
      </c>
      <c r="M154" s="2">
        <v>-0.10697031770983534</v>
      </c>
      <c r="P154" s="2">
        <v>126</v>
      </c>
      <c r="Q154" s="2">
        <v>4.5873889447588576</v>
      </c>
      <c r="R154" s="2">
        <v>-0.38738894475885743</v>
      </c>
      <c r="Y154" s="10"/>
      <c r="Z154" s="10"/>
    </row>
    <row r="155" spans="1:26" x14ac:dyDescent="0.55000000000000004">
      <c r="A155" t="s">
        <v>11</v>
      </c>
      <c r="B155" t="s">
        <v>8</v>
      </c>
      <c r="C155" t="s">
        <v>9</v>
      </c>
      <c r="D155" t="s">
        <v>10</v>
      </c>
      <c r="E155" cm="1">
        <f t="array" ref="E155">_xlfn.IFS(A155="Male",0,A155="Female",1)</f>
        <v>0</v>
      </c>
      <c r="F155" cm="1">
        <f t="array" ref="F155">_xlfn.IFS(B155="No",1, B155="Yes",0)</f>
        <v>1</v>
      </c>
      <c r="G155" cm="1">
        <f t="array" ref="G155">_xlfn.IFS(C155="Thur",1,C155="Fri",2,C155="Sat",3,C155="Sun",4)</f>
        <v>4</v>
      </c>
      <c r="H155" cm="1">
        <f t="array" ref="H155">_xlfn.IFS(D155="Lunch",0,D155="Dinner",1)</f>
        <v>1</v>
      </c>
      <c r="I155">
        <v>4</v>
      </c>
      <c r="J155">
        <v>24.55</v>
      </c>
      <c r="K155">
        <v>2</v>
      </c>
      <c r="L155" s="2">
        <v>3.7154483376078677</v>
      </c>
      <c r="M155" s="2">
        <v>-1.7154483376078677</v>
      </c>
      <c r="P155" s="2">
        <v>127</v>
      </c>
      <c r="Q155" s="2">
        <v>1.8440579594050122</v>
      </c>
      <c r="R155" s="2">
        <v>-0.36405795940501218</v>
      </c>
      <c r="Y155" s="10"/>
      <c r="Z155" s="10"/>
    </row>
    <row r="156" spans="1:26" x14ac:dyDescent="0.55000000000000004">
      <c r="A156" t="s">
        <v>11</v>
      </c>
      <c r="B156" t="s">
        <v>8</v>
      </c>
      <c r="C156" t="s">
        <v>9</v>
      </c>
      <c r="D156" t="s">
        <v>10</v>
      </c>
      <c r="E156" cm="1">
        <f t="array" ref="E156">_xlfn.IFS(A156="Male",0,A156="Female",1)</f>
        <v>0</v>
      </c>
      <c r="F156" cm="1">
        <f t="array" ref="F156">_xlfn.IFS(B156="No",1, B156="Yes",0)</f>
        <v>1</v>
      </c>
      <c r="G156" cm="1">
        <f t="array" ref="G156">_xlfn.IFS(C156="Thur",1,C156="Fri",2,C156="Sat",3,C156="Sun",4)</f>
        <v>4</v>
      </c>
      <c r="H156" cm="1">
        <f t="array" ref="H156">_xlfn.IFS(D156="Lunch",0,D156="Dinner",1)</f>
        <v>1</v>
      </c>
      <c r="I156">
        <v>4</v>
      </c>
      <c r="J156">
        <v>19.77</v>
      </c>
      <c r="K156">
        <v>2</v>
      </c>
      <c r="L156" s="2">
        <v>3.2722785875496188</v>
      </c>
      <c r="M156" s="2">
        <v>-1.2722785875496188</v>
      </c>
      <c r="P156" s="2">
        <v>128</v>
      </c>
      <c r="Q156" s="2">
        <v>2.4003379803986298</v>
      </c>
      <c r="R156" s="2">
        <v>-0.40033798039862978</v>
      </c>
      <c r="Y156" s="10"/>
      <c r="Z156" s="10"/>
    </row>
    <row r="157" spans="1:26" x14ac:dyDescent="0.55000000000000004">
      <c r="A157" t="s">
        <v>7</v>
      </c>
      <c r="B157" t="s">
        <v>8</v>
      </c>
      <c r="C157" t="s">
        <v>9</v>
      </c>
      <c r="D157" t="s">
        <v>10</v>
      </c>
      <c r="E157" cm="1">
        <f t="array" ref="E157">_xlfn.IFS(A157="Male",0,A157="Female",1)</f>
        <v>1</v>
      </c>
      <c r="F157" cm="1">
        <f t="array" ref="F157">_xlfn.IFS(B157="No",1, B157="Yes",0)</f>
        <v>1</v>
      </c>
      <c r="G157" cm="1">
        <f t="array" ref="G157">_xlfn.IFS(C157="Thur",1,C157="Fri",2,C157="Sat",3,C157="Sun",4)</f>
        <v>4</v>
      </c>
      <c r="H157" cm="1">
        <f t="array" ref="H157">_xlfn.IFS(D157="Lunch",0,D157="Dinner",1)</f>
        <v>1</v>
      </c>
      <c r="I157">
        <v>5</v>
      </c>
      <c r="J157">
        <v>29.85</v>
      </c>
      <c r="K157">
        <v>5.14</v>
      </c>
      <c r="L157" s="2">
        <v>4.399426817209684</v>
      </c>
      <c r="M157" s="2">
        <v>0.7405731827903157</v>
      </c>
      <c r="P157" s="2">
        <v>129</v>
      </c>
      <c r="Q157" s="2">
        <v>2.1092181027453032</v>
      </c>
      <c r="R157" s="2">
        <v>-0.10921810274530319</v>
      </c>
      <c r="Y157" s="10"/>
      <c r="Z157" s="10"/>
    </row>
    <row r="158" spans="1:26" x14ac:dyDescent="0.55000000000000004">
      <c r="A158" t="s">
        <v>11</v>
      </c>
      <c r="B158" t="s">
        <v>8</v>
      </c>
      <c r="C158" t="s">
        <v>9</v>
      </c>
      <c r="D158" t="s">
        <v>10</v>
      </c>
      <c r="E158" cm="1">
        <f t="array" ref="E158">_xlfn.IFS(A158="Male",0,A158="Female",1)</f>
        <v>0</v>
      </c>
      <c r="F158" cm="1">
        <f t="array" ref="F158">_xlfn.IFS(B158="No",1, B158="Yes",0)</f>
        <v>1</v>
      </c>
      <c r="G158" cm="1">
        <f t="array" ref="G158">_xlfn.IFS(C158="Thur",1,C158="Fri",2,C158="Sat",3,C158="Sun",4)</f>
        <v>4</v>
      </c>
      <c r="H158" cm="1">
        <f t="array" ref="H158">_xlfn.IFS(D158="Lunch",0,D158="Dinner",1)</f>
        <v>1</v>
      </c>
      <c r="I158">
        <v>6</v>
      </c>
      <c r="J158">
        <v>48.17</v>
      </c>
      <c r="K158">
        <v>5</v>
      </c>
      <c r="L158" s="2">
        <v>6.2905329423676504</v>
      </c>
      <c r="M158" s="2">
        <v>-1.2905329423676504</v>
      </c>
      <c r="P158" s="2">
        <v>130</v>
      </c>
      <c r="Q158" s="2">
        <v>3.3624564704972544</v>
      </c>
      <c r="R158" s="2">
        <v>-1.1824564704972542</v>
      </c>
      <c r="Y158" s="10"/>
      <c r="Z158" s="10"/>
    </row>
    <row r="159" spans="1:26" x14ac:dyDescent="0.55000000000000004">
      <c r="A159" t="s">
        <v>7</v>
      </c>
      <c r="B159" t="s">
        <v>8</v>
      </c>
      <c r="C159" t="s">
        <v>9</v>
      </c>
      <c r="D159" t="s">
        <v>10</v>
      </c>
      <c r="E159" cm="1">
        <f t="array" ref="E159">_xlfn.IFS(A159="Male",0,A159="Female",1)</f>
        <v>1</v>
      </c>
      <c r="F159" cm="1">
        <f t="array" ref="F159">_xlfn.IFS(B159="No",1, B159="Yes",0)</f>
        <v>1</v>
      </c>
      <c r="G159" cm="1">
        <f t="array" ref="G159">_xlfn.IFS(C159="Thur",1,C159="Fri",2,C159="Sat",3,C159="Sun",4)</f>
        <v>4</v>
      </c>
      <c r="H159" cm="1">
        <f t="array" ref="H159">_xlfn.IFS(D159="Lunch",0,D159="Dinner",1)</f>
        <v>1</v>
      </c>
      <c r="I159">
        <v>4</v>
      </c>
      <c r="J159">
        <v>25</v>
      </c>
      <c r="K159">
        <v>3.75</v>
      </c>
      <c r="L159" s="2">
        <v>3.757169339182389</v>
      </c>
      <c r="M159" s="2">
        <v>-7.1693391823890451E-3</v>
      </c>
      <c r="P159" s="2">
        <v>131</v>
      </c>
      <c r="Q159" s="2">
        <v>2.8231107963537792</v>
      </c>
      <c r="R159" s="2">
        <v>-1.3231107963537792</v>
      </c>
      <c r="Y159" s="10"/>
      <c r="Z159" s="10"/>
    </row>
    <row r="160" spans="1:26" x14ac:dyDescent="0.55000000000000004">
      <c r="A160" t="s">
        <v>7</v>
      </c>
      <c r="B160" t="s">
        <v>8</v>
      </c>
      <c r="C160" t="s">
        <v>9</v>
      </c>
      <c r="D160" t="s">
        <v>10</v>
      </c>
      <c r="E160" cm="1">
        <f t="array" ref="E160">_xlfn.IFS(A160="Male",0,A160="Female",1)</f>
        <v>1</v>
      </c>
      <c r="F160" cm="1">
        <f t="array" ref="F160">_xlfn.IFS(B160="No",1, B160="Yes",0)</f>
        <v>1</v>
      </c>
      <c r="G160" cm="1">
        <f t="array" ref="G160">_xlfn.IFS(C160="Thur",1,C160="Fri",2,C160="Sat",3,C160="Sun",4)</f>
        <v>4</v>
      </c>
      <c r="H160" cm="1">
        <f t="array" ref="H160">_xlfn.IFS(D160="Lunch",0,D160="Dinner",1)</f>
        <v>1</v>
      </c>
      <c r="I160">
        <v>2</v>
      </c>
      <c r="J160">
        <v>13.39</v>
      </c>
      <c r="K160">
        <v>2.61</v>
      </c>
      <c r="L160" s="2">
        <v>2.2955719097781655</v>
      </c>
      <c r="M160" s="2">
        <v>0.31442809022183438</v>
      </c>
      <c r="P160" s="2">
        <v>132</v>
      </c>
      <c r="Q160" s="2">
        <v>2.9334396671841803</v>
      </c>
      <c r="R160" s="2">
        <v>-0.10343966718418018</v>
      </c>
      <c r="Y160" s="10"/>
      <c r="Z160" s="10"/>
    </row>
    <row r="161" spans="1:26" x14ac:dyDescent="0.55000000000000004">
      <c r="A161" t="s">
        <v>11</v>
      </c>
      <c r="B161" t="s">
        <v>8</v>
      </c>
      <c r="C161" t="s">
        <v>9</v>
      </c>
      <c r="D161" t="s">
        <v>10</v>
      </c>
      <c r="E161" cm="1">
        <f t="array" ref="E161">_xlfn.IFS(A161="Male",0,A161="Female",1)</f>
        <v>0</v>
      </c>
      <c r="F161" cm="1">
        <f t="array" ref="F161">_xlfn.IFS(B161="No",1, B161="Yes",0)</f>
        <v>1</v>
      </c>
      <c r="G161" cm="1">
        <f t="array" ref="G161">_xlfn.IFS(C161="Thur",1,C161="Fri",2,C161="Sat",3,C161="Sun",4)</f>
        <v>4</v>
      </c>
      <c r="H161" cm="1">
        <f t="array" ref="H161">_xlfn.IFS(D161="Lunch",0,D161="Dinner",1)</f>
        <v>1</v>
      </c>
      <c r="I161">
        <v>4</v>
      </c>
      <c r="J161">
        <v>16.489999999999998</v>
      </c>
      <c r="K161">
        <v>2</v>
      </c>
      <c r="L161" s="2">
        <v>2.9681788427397748</v>
      </c>
      <c r="M161" s="2">
        <v>-0.96817884273977484</v>
      </c>
      <c r="P161" s="2">
        <v>133</v>
      </c>
      <c r="Q161" s="2">
        <v>2.089748302010527</v>
      </c>
      <c r="R161" s="2">
        <v>-0.58974830201052697</v>
      </c>
      <c r="Y161" s="10"/>
      <c r="Z161" s="10"/>
    </row>
    <row r="162" spans="1:26" x14ac:dyDescent="0.55000000000000004">
      <c r="A162" t="s">
        <v>11</v>
      </c>
      <c r="B162" t="s">
        <v>8</v>
      </c>
      <c r="C162" t="s">
        <v>9</v>
      </c>
      <c r="D162" t="s">
        <v>10</v>
      </c>
      <c r="E162" cm="1">
        <f t="array" ref="E162">_xlfn.IFS(A162="Male",0,A162="Female",1)</f>
        <v>0</v>
      </c>
      <c r="F162" cm="1">
        <f t="array" ref="F162">_xlfn.IFS(B162="No",1, B162="Yes",0)</f>
        <v>1</v>
      </c>
      <c r="G162" cm="1">
        <f t="array" ref="G162">_xlfn.IFS(C162="Thur",1,C162="Fri",2,C162="Sat",3,C162="Sun",4)</f>
        <v>4</v>
      </c>
      <c r="H162" cm="1">
        <f t="array" ref="H162">_xlfn.IFS(D162="Lunch",0,D162="Dinner",1)</f>
        <v>1</v>
      </c>
      <c r="I162">
        <v>4</v>
      </c>
      <c r="J162">
        <v>21.5</v>
      </c>
      <c r="K162">
        <v>3.5</v>
      </c>
      <c r="L162" s="2">
        <v>3.4326726602694455</v>
      </c>
      <c r="M162" s="2">
        <v>6.7327339730554492E-2</v>
      </c>
      <c r="P162" s="2">
        <v>134</v>
      </c>
      <c r="Q162" s="2">
        <v>2.1908058391577008</v>
      </c>
      <c r="R162" s="2">
        <v>-0.19080583915770077</v>
      </c>
      <c r="Y162" s="10"/>
      <c r="Z162" s="10"/>
    </row>
    <row r="163" spans="1:26" x14ac:dyDescent="0.55000000000000004">
      <c r="A163" t="s">
        <v>11</v>
      </c>
      <c r="B163" t="s">
        <v>8</v>
      </c>
      <c r="C163" t="s">
        <v>9</v>
      </c>
      <c r="D163" t="s">
        <v>10</v>
      </c>
      <c r="E163" cm="1">
        <f t="array" ref="E163">_xlfn.IFS(A163="Male",0,A163="Female",1)</f>
        <v>0</v>
      </c>
      <c r="F163" cm="1">
        <f t="array" ref="F163">_xlfn.IFS(B163="No",1, B163="Yes",0)</f>
        <v>1</v>
      </c>
      <c r="G163" cm="1">
        <f t="array" ref="G163">_xlfn.IFS(C163="Thur",1,C163="Fri",2,C163="Sat",3,C163="Sun",4)</f>
        <v>4</v>
      </c>
      <c r="H163" cm="1">
        <f t="array" ref="H163">_xlfn.IFS(D163="Lunch",0,D163="Dinner",1)</f>
        <v>1</v>
      </c>
      <c r="I163">
        <v>2</v>
      </c>
      <c r="J163">
        <v>12.66</v>
      </c>
      <c r="K163">
        <v>2.5</v>
      </c>
      <c r="L163" s="2">
        <v>2.2278911738906082</v>
      </c>
      <c r="M163" s="2">
        <v>0.2721088261093918</v>
      </c>
      <c r="P163" s="2">
        <v>135</v>
      </c>
      <c r="Q163" s="2">
        <v>2.7470858601513184</v>
      </c>
      <c r="R163" s="2">
        <v>0.50291413984868161</v>
      </c>
      <c r="Y163" s="10"/>
      <c r="Z163" s="10"/>
    </row>
    <row r="164" spans="1:26" x14ac:dyDescent="0.55000000000000004">
      <c r="A164" t="s">
        <v>7</v>
      </c>
      <c r="B164" t="s">
        <v>8</v>
      </c>
      <c r="C164" t="s">
        <v>9</v>
      </c>
      <c r="D164" t="s">
        <v>10</v>
      </c>
      <c r="E164" cm="1">
        <f t="array" ref="E164">_xlfn.IFS(A164="Male",0,A164="Female",1)</f>
        <v>1</v>
      </c>
      <c r="F164" cm="1">
        <f t="array" ref="F164">_xlfn.IFS(B164="No",1, B164="Yes",0)</f>
        <v>1</v>
      </c>
      <c r="G164" cm="1">
        <f t="array" ref="G164">_xlfn.IFS(C164="Thur",1,C164="Fri",2,C164="Sat",3,C164="Sun",4)</f>
        <v>4</v>
      </c>
      <c r="H164" cm="1">
        <f t="array" ref="H164">_xlfn.IFS(D164="Lunch",0,D164="Dinner",1)</f>
        <v>1</v>
      </c>
      <c r="I164">
        <v>3</v>
      </c>
      <c r="J164">
        <v>16.21</v>
      </c>
      <c r="K164">
        <v>2</v>
      </c>
      <c r="L164" s="2">
        <v>2.7496213140359522</v>
      </c>
      <c r="M164" s="2">
        <v>-0.74962131403595222</v>
      </c>
      <c r="P164" s="2">
        <v>136</v>
      </c>
      <c r="Q164" s="2">
        <v>1.8431308260366894</v>
      </c>
      <c r="R164" s="2">
        <v>-0.59313082603668943</v>
      </c>
      <c r="Y164" s="10"/>
      <c r="Z164" s="10"/>
    </row>
    <row r="165" spans="1:26" x14ac:dyDescent="0.55000000000000004">
      <c r="A165" t="s">
        <v>11</v>
      </c>
      <c r="B165" t="s">
        <v>8</v>
      </c>
      <c r="C165" t="s">
        <v>9</v>
      </c>
      <c r="D165" t="s">
        <v>10</v>
      </c>
      <c r="E165" cm="1">
        <f t="array" ref="E165">_xlfn.IFS(A165="Male",0,A165="Female",1)</f>
        <v>0</v>
      </c>
      <c r="F165" cm="1">
        <f t="array" ref="F165">_xlfn.IFS(B165="No",1, B165="Yes",0)</f>
        <v>1</v>
      </c>
      <c r="G165" cm="1">
        <f t="array" ref="G165">_xlfn.IFS(C165="Thur",1,C165="Fri",2,C165="Sat",3,C165="Sun",4)</f>
        <v>4</v>
      </c>
      <c r="H165" cm="1">
        <f t="array" ref="H165">_xlfn.IFS(D165="Lunch",0,D165="Dinner",1)</f>
        <v>1</v>
      </c>
      <c r="I165">
        <v>2</v>
      </c>
      <c r="J165">
        <v>13.81</v>
      </c>
      <c r="K165">
        <v>2</v>
      </c>
      <c r="L165" s="2">
        <v>2.3345115112477188</v>
      </c>
      <c r="M165" s="2">
        <v>-0.33451151124771883</v>
      </c>
      <c r="P165" s="2">
        <v>137</v>
      </c>
      <c r="Q165" s="2">
        <v>2.0118690990714203</v>
      </c>
      <c r="R165" s="2">
        <v>-1.1869099071420308E-2</v>
      </c>
      <c r="Y165" s="10"/>
      <c r="Z165" s="10"/>
    </row>
    <row r="166" spans="1:26" x14ac:dyDescent="0.55000000000000004">
      <c r="A166" t="s">
        <v>7</v>
      </c>
      <c r="B166" t="s">
        <v>22</v>
      </c>
      <c r="C166" t="s">
        <v>9</v>
      </c>
      <c r="D166" t="s">
        <v>10</v>
      </c>
      <c r="E166" cm="1">
        <f t="array" ref="E166">_xlfn.IFS(A166="Male",0,A166="Female",1)</f>
        <v>1</v>
      </c>
      <c r="F166" cm="1">
        <f t="array" ref="F166">_xlfn.IFS(B166="No",1, B166="Yes",0)</f>
        <v>0</v>
      </c>
      <c r="G166" cm="1">
        <f t="array" ref="G166">_xlfn.IFS(C166="Thur",1,C166="Fri",2,C166="Sat",3,C166="Sun",4)</f>
        <v>4</v>
      </c>
      <c r="H166" cm="1">
        <f t="array" ref="H166">_xlfn.IFS(D166="Lunch",0,D166="Dinner",1)</f>
        <v>1</v>
      </c>
      <c r="I166">
        <v>2</v>
      </c>
      <c r="J166">
        <v>17.510000000000002</v>
      </c>
      <c r="K166">
        <v>3</v>
      </c>
      <c r="L166" s="2">
        <v>2.6775508575271161</v>
      </c>
      <c r="M166" s="2">
        <v>0.32244914247288392</v>
      </c>
      <c r="P166" s="2">
        <v>138</v>
      </c>
      <c r="Q166" s="2">
        <v>2.3660340457706903</v>
      </c>
      <c r="R166" s="2">
        <v>-0.36603404577069032</v>
      </c>
      <c r="Y166" s="10"/>
      <c r="Z166" s="10"/>
    </row>
    <row r="167" spans="1:26" x14ac:dyDescent="0.55000000000000004">
      <c r="A167" t="s">
        <v>11</v>
      </c>
      <c r="B167" t="s">
        <v>8</v>
      </c>
      <c r="C167" t="s">
        <v>9</v>
      </c>
      <c r="D167" t="s">
        <v>10</v>
      </c>
      <c r="E167" cm="1">
        <f t="array" ref="E167">_xlfn.IFS(A167="Male",0,A167="Female",1)</f>
        <v>0</v>
      </c>
      <c r="F167" cm="1">
        <f t="array" ref="F167">_xlfn.IFS(B167="No",1, B167="Yes",0)</f>
        <v>1</v>
      </c>
      <c r="G167" cm="1">
        <f t="array" ref="G167">_xlfn.IFS(C167="Thur",1,C167="Fri",2,C167="Sat",3,C167="Sun",4)</f>
        <v>4</v>
      </c>
      <c r="H167" cm="1">
        <f t="array" ref="H167">_xlfn.IFS(D167="Lunch",0,D167="Dinner",1)</f>
        <v>1</v>
      </c>
      <c r="I167">
        <v>3</v>
      </c>
      <c r="J167">
        <v>24.52</v>
      </c>
      <c r="K167">
        <v>3.48</v>
      </c>
      <c r="L167" s="2">
        <v>3.5200691431121127</v>
      </c>
      <c r="M167" s="2">
        <v>-4.0069143112112737E-2</v>
      </c>
      <c r="P167" s="2">
        <v>139</v>
      </c>
      <c r="Q167" s="2">
        <v>2.5375537189103889</v>
      </c>
      <c r="R167" s="2">
        <v>-0.53755371891038894</v>
      </c>
      <c r="Y167" s="10"/>
      <c r="Z167" s="10"/>
    </row>
    <row r="168" spans="1:26" x14ac:dyDescent="0.55000000000000004">
      <c r="A168" t="s">
        <v>11</v>
      </c>
      <c r="B168" t="s">
        <v>8</v>
      </c>
      <c r="C168" t="s">
        <v>9</v>
      </c>
      <c r="D168" t="s">
        <v>10</v>
      </c>
      <c r="E168" cm="1">
        <f t="array" ref="E168">_xlfn.IFS(A168="Male",0,A168="Female",1)</f>
        <v>0</v>
      </c>
      <c r="F168" cm="1">
        <f t="array" ref="F168">_xlfn.IFS(B168="No",1, B168="Yes",0)</f>
        <v>1</v>
      </c>
      <c r="G168" cm="1">
        <f t="array" ref="G168">_xlfn.IFS(C168="Thur",1,C168="Fri",2,C168="Sat",3,C168="Sun",4)</f>
        <v>4</v>
      </c>
      <c r="H168" cm="1">
        <f t="array" ref="H168">_xlfn.IFS(D168="Lunch",0,D168="Dinner",1)</f>
        <v>1</v>
      </c>
      <c r="I168">
        <v>2</v>
      </c>
      <c r="J168">
        <v>20.76</v>
      </c>
      <c r="K168">
        <v>2.2400000000000002</v>
      </c>
      <c r="L168" s="2">
        <v>2.9788692022319925</v>
      </c>
      <c r="M168" s="2">
        <v>-0.73886920223199226</v>
      </c>
      <c r="P168" s="2">
        <v>140</v>
      </c>
      <c r="Q168" s="2">
        <v>2.2742478423067434</v>
      </c>
      <c r="R168" s="2">
        <v>0.47575215769325663</v>
      </c>
      <c r="Y168" s="10"/>
      <c r="Z168" s="10"/>
    </row>
    <row r="169" spans="1:26" x14ac:dyDescent="0.55000000000000004">
      <c r="A169" t="s">
        <v>11</v>
      </c>
      <c r="B169" t="s">
        <v>8</v>
      </c>
      <c r="C169" t="s">
        <v>9</v>
      </c>
      <c r="D169" t="s">
        <v>10</v>
      </c>
      <c r="E169" cm="1">
        <f t="array" ref="E169">_xlfn.IFS(A169="Male",0,A169="Female",1)</f>
        <v>0</v>
      </c>
      <c r="F169" cm="1">
        <f t="array" ref="F169">_xlfn.IFS(B169="No",1, B169="Yes",0)</f>
        <v>1</v>
      </c>
      <c r="G169" cm="1">
        <f t="array" ref="G169">_xlfn.IFS(C169="Thur",1,C169="Fri",2,C169="Sat",3,C169="Sun",4)</f>
        <v>4</v>
      </c>
      <c r="H169" cm="1">
        <f t="array" ref="H169">_xlfn.IFS(D169="Lunch",0,D169="Dinner",1)</f>
        <v>1</v>
      </c>
      <c r="I169">
        <v>4</v>
      </c>
      <c r="J169">
        <v>31.71</v>
      </c>
      <c r="K169">
        <v>4.5</v>
      </c>
      <c r="L169" s="2">
        <v>4.3792758293269181</v>
      </c>
      <c r="M169" s="2">
        <v>0.12072417067308194</v>
      </c>
      <c r="P169" s="2">
        <v>141</v>
      </c>
      <c r="Q169" s="2">
        <v>2.6738423240538252</v>
      </c>
      <c r="R169" s="2">
        <v>0.82615767594617484</v>
      </c>
      <c r="Y169" s="10"/>
      <c r="Z169" s="10"/>
    </row>
    <row r="170" spans="1:26" x14ac:dyDescent="0.55000000000000004">
      <c r="A170" t="s">
        <v>7</v>
      </c>
      <c r="B170" t="s">
        <v>22</v>
      </c>
      <c r="C170" t="s">
        <v>21</v>
      </c>
      <c r="D170" t="s">
        <v>10</v>
      </c>
      <c r="E170" cm="1">
        <f t="array" ref="E170">_xlfn.IFS(A170="Male",0,A170="Female",1)</f>
        <v>1</v>
      </c>
      <c r="F170" cm="1">
        <f t="array" ref="F170">_xlfn.IFS(B170="No",1, B170="Yes",0)</f>
        <v>0</v>
      </c>
      <c r="G170" cm="1">
        <f t="array" ref="G170">_xlfn.IFS(C170="Thur",1,C170="Fri",2,C170="Sat",3,C170="Sun",4)</f>
        <v>3</v>
      </c>
      <c r="H170" cm="1">
        <f t="array" ref="H170">_xlfn.IFS(D170="Lunch",0,D170="Dinner",1)</f>
        <v>1</v>
      </c>
      <c r="I170">
        <v>2</v>
      </c>
      <c r="J170">
        <v>10.59</v>
      </c>
      <c r="K170">
        <v>1.61</v>
      </c>
      <c r="L170" s="2">
        <v>2.0359745666478104</v>
      </c>
      <c r="M170" s="2">
        <v>-0.4259745666478103</v>
      </c>
      <c r="P170" s="2">
        <v>142</v>
      </c>
      <c r="Q170" s="2">
        <v>5.0045989605040706</v>
      </c>
      <c r="R170" s="2">
        <v>1.6954010394959296</v>
      </c>
      <c r="Y170" s="10"/>
      <c r="Z170" s="10"/>
    </row>
    <row r="171" spans="1:26" x14ac:dyDescent="0.55000000000000004">
      <c r="A171" t="s">
        <v>7</v>
      </c>
      <c r="B171" t="s">
        <v>22</v>
      </c>
      <c r="C171" t="s">
        <v>21</v>
      </c>
      <c r="D171" t="s">
        <v>10</v>
      </c>
      <c r="E171" cm="1">
        <f t="array" ref="E171">_xlfn.IFS(A171="Male",0,A171="Female",1)</f>
        <v>1</v>
      </c>
      <c r="F171" cm="1">
        <f t="array" ref="F171">_xlfn.IFS(B171="No",1, B171="Yes",0)</f>
        <v>0</v>
      </c>
      <c r="G171" cm="1">
        <f t="array" ref="G171">_xlfn.IFS(C171="Thur",1,C171="Fri",2,C171="Sat",3,C171="Sun",4)</f>
        <v>3</v>
      </c>
      <c r="H171" cm="1">
        <f t="array" ref="H171">_xlfn.IFS(D171="Lunch",0,D171="Dinner",1)</f>
        <v>1</v>
      </c>
      <c r="I171">
        <v>2</v>
      </c>
      <c r="J171">
        <v>10.63</v>
      </c>
      <c r="K171">
        <v>2</v>
      </c>
      <c r="L171" s="2">
        <v>2.0396831001211009</v>
      </c>
      <c r="M171" s="2">
        <v>-3.9683100121100878E-2</v>
      </c>
      <c r="P171" s="2">
        <v>143</v>
      </c>
      <c r="Q171" s="2">
        <v>5.4507960568876213</v>
      </c>
      <c r="R171" s="2">
        <v>-0.45079605688762125</v>
      </c>
      <c r="Y171" s="10"/>
      <c r="Z171" s="10"/>
    </row>
    <row r="172" spans="1:26" x14ac:dyDescent="0.55000000000000004">
      <c r="A172" t="s">
        <v>11</v>
      </c>
      <c r="B172" t="s">
        <v>22</v>
      </c>
      <c r="C172" t="s">
        <v>21</v>
      </c>
      <c r="D172" t="s">
        <v>10</v>
      </c>
      <c r="E172" cm="1">
        <f t="array" ref="E172">_xlfn.IFS(A172="Male",0,A172="Female",1)</f>
        <v>0</v>
      </c>
      <c r="F172" cm="1">
        <f t="array" ref="F172">_xlfn.IFS(B172="No",1, B172="Yes",0)</f>
        <v>0</v>
      </c>
      <c r="G172" cm="1">
        <f t="array" ref="G172">_xlfn.IFS(C172="Thur",1,C172="Fri",2,C172="Sat",3,C172="Sun",4)</f>
        <v>3</v>
      </c>
      <c r="H172" cm="1">
        <f t="array" ref="H172">_xlfn.IFS(D172="Lunch",0,D172="Dinner",1)</f>
        <v>1</v>
      </c>
      <c r="I172">
        <v>3</v>
      </c>
      <c r="J172">
        <v>50.81</v>
      </c>
      <c r="K172">
        <v>10</v>
      </c>
      <c r="L172" s="2">
        <v>5.9575027684324819</v>
      </c>
      <c r="M172" s="2">
        <v>4.0424972315675181</v>
      </c>
      <c r="P172" s="2">
        <v>144</v>
      </c>
      <c r="Q172" s="2">
        <v>4.3324272684701155</v>
      </c>
      <c r="R172" s="2">
        <v>0.6675727315298845</v>
      </c>
      <c r="Y172" s="10"/>
      <c r="Z172" s="10"/>
    </row>
    <row r="173" spans="1:26" x14ac:dyDescent="0.55000000000000004">
      <c r="A173" t="s">
        <v>11</v>
      </c>
      <c r="B173" t="s">
        <v>22</v>
      </c>
      <c r="C173" t="s">
        <v>21</v>
      </c>
      <c r="D173" t="s">
        <v>10</v>
      </c>
      <c r="E173" cm="1">
        <f t="array" ref="E173">_xlfn.IFS(A173="Male",0,A173="Female",1)</f>
        <v>0</v>
      </c>
      <c r="F173" cm="1">
        <f t="array" ref="F173">_xlfn.IFS(B173="No",1, B173="Yes",0)</f>
        <v>0</v>
      </c>
      <c r="G173" cm="1">
        <f t="array" ref="G173">_xlfn.IFS(C173="Thur",1,C173="Fri",2,C173="Sat",3,C173="Sun",4)</f>
        <v>3</v>
      </c>
      <c r="H173" cm="1">
        <f t="array" ref="H173">_xlfn.IFS(D173="Lunch",0,D173="Dinner",1)</f>
        <v>1</v>
      </c>
      <c r="I173">
        <v>2</v>
      </c>
      <c r="J173">
        <v>15.81</v>
      </c>
      <c r="K173">
        <v>3.16</v>
      </c>
      <c r="L173" s="2">
        <v>2.5199381849122577</v>
      </c>
      <c r="M173" s="2">
        <v>0.6400618150877424</v>
      </c>
      <c r="P173" s="2">
        <v>145</v>
      </c>
      <c r="Q173" s="2">
        <v>2.5774204537482648</v>
      </c>
      <c r="R173" s="2">
        <v>-0.27742045374826496</v>
      </c>
      <c r="Y173" s="10"/>
      <c r="Z173" s="10"/>
    </row>
    <row r="174" spans="1:26" x14ac:dyDescent="0.55000000000000004">
      <c r="A174" t="s">
        <v>11</v>
      </c>
      <c r="B174" t="s">
        <v>22</v>
      </c>
      <c r="C174" t="s">
        <v>9</v>
      </c>
      <c r="D174" t="s">
        <v>10</v>
      </c>
      <c r="E174" cm="1">
        <f t="array" ref="E174">_xlfn.IFS(A174="Male",0,A174="Female",1)</f>
        <v>0</v>
      </c>
      <c r="F174" cm="1">
        <f t="array" ref="F174">_xlfn.IFS(B174="No",1, B174="Yes",0)</f>
        <v>0</v>
      </c>
      <c r="G174" cm="1">
        <f t="array" ref="G174">_xlfn.IFS(C174="Thur",1,C174="Fri",2,C174="Sat",3,C174="Sun",4)</f>
        <v>4</v>
      </c>
      <c r="H174" cm="1">
        <f t="array" ref="H174">_xlfn.IFS(D174="Lunch",0,D174="Dinner",1)</f>
        <v>1</v>
      </c>
      <c r="I174">
        <v>2</v>
      </c>
      <c r="J174">
        <v>7.25</v>
      </c>
      <c r="K174">
        <v>5.15</v>
      </c>
      <c r="L174" s="2">
        <v>1.7263120216280297</v>
      </c>
      <c r="M174" s="2">
        <v>3.4236879783719707</v>
      </c>
      <c r="P174" s="2">
        <v>146</v>
      </c>
      <c r="Q174" s="2">
        <v>1.8282966921435264</v>
      </c>
      <c r="R174" s="2">
        <v>-0.32829669214352641</v>
      </c>
      <c r="Y174" s="10"/>
      <c r="Z174" s="10"/>
    </row>
    <row r="175" spans="1:26" x14ac:dyDescent="0.55000000000000004">
      <c r="A175" t="s">
        <v>11</v>
      </c>
      <c r="B175" t="s">
        <v>22</v>
      </c>
      <c r="C175" t="s">
        <v>9</v>
      </c>
      <c r="D175" t="s">
        <v>10</v>
      </c>
      <c r="E175" cm="1">
        <f t="array" ref="E175">_xlfn.IFS(A175="Male",0,A175="Female",1)</f>
        <v>0</v>
      </c>
      <c r="F175" cm="1">
        <f t="array" ref="F175">_xlfn.IFS(B175="No",1, B175="Yes",0)</f>
        <v>0</v>
      </c>
      <c r="G175" cm="1">
        <f t="array" ref="G175">_xlfn.IFS(C175="Thur",1,C175="Fri",2,C175="Sat",3,C175="Sun",4)</f>
        <v>4</v>
      </c>
      <c r="H175" cm="1">
        <f t="array" ref="H175">_xlfn.IFS(D175="Lunch",0,D175="Dinner",1)</f>
        <v>1</v>
      </c>
      <c r="I175">
        <v>2</v>
      </c>
      <c r="J175">
        <v>31.85</v>
      </c>
      <c r="K175">
        <v>3.18</v>
      </c>
      <c r="L175" s="2">
        <v>4.0070601077018626</v>
      </c>
      <c r="M175" s="2">
        <v>-0.82706010770186245</v>
      </c>
      <c r="P175" s="2">
        <v>147</v>
      </c>
      <c r="Q175" s="2">
        <v>2.9749147225383679</v>
      </c>
      <c r="R175" s="2">
        <v>-1.6149147225383678</v>
      </c>
      <c r="Y175" s="10"/>
      <c r="Z175" s="10"/>
    </row>
    <row r="176" spans="1:26" x14ac:dyDescent="0.55000000000000004">
      <c r="A176" t="s">
        <v>11</v>
      </c>
      <c r="B176" t="s">
        <v>22</v>
      </c>
      <c r="C176" t="s">
        <v>9</v>
      </c>
      <c r="D176" t="s">
        <v>10</v>
      </c>
      <c r="E176" cm="1">
        <f t="array" ref="E176">_xlfn.IFS(A176="Male",0,A176="Female",1)</f>
        <v>0</v>
      </c>
      <c r="F176" cm="1">
        <f t="array" ref="F176">_xlfn.IFS(B176="No",1, B176="Yes",0)</f>
        <v>0</v>
      </c>
      <c r="G176" cm="1">
        <f t="array" ref="G176">_xlfn.IFS(C176="Thur",1,C176="Fri",2,C176="Sat",3,C176="Sun",4)</f>
        <v>4</v>
      </c>
      <c r="H176" cm="1">
        <f t="array" ref="H176">_xlfn.IFS(D176="Lunch",0,D176="Dinner",1)</f>
        <v>1</v>
      </c>
      <c r="I176">
        <v>2</v>
      </c>
      <c r="J176">
        <v>16.82</v>
      </c>
      <c r="K176">
        <v>4</v>
      </c>
      <c r="L176" s="2">
        <v>2.6135786551128501</v>
      </c>
      <c r="M176" s="2">
        <v>1.3864213448871499</v>
      </c>
      <c r="P176" s="2">
        <v>148</v>
      </c>
      <c r="Q176" s="2">
        <v>2.1546476377931154</v>
      </c>
      <c r="R176" s="2">
        <v>-0.52464763779311552</v>
      </c>
      <c r="Y176" s="10"/>
      <c r="Z176" s="10"/>
    </row>
    <row r="177" spans="1:26" x14ac:dyDescent="0.55000000000000004">
      <c r="A177" t="s">
        <v>11</v>
      </c>
      <c r="B177" t="s">
        <v>22</v>
      </c>
      <c r="C177" t="s">
        <v>9</v>
      </c>
      <c r="D177" t="s">
        <v>10</v>
      </c>
      <c r="E177" cm="1">
        <f t="array" ref="E177">_xlfn.IFS(A177="Male",0,A177="Female",1)</f>
        <v>0</v>
      </c>
      <c r="F177" cm="1">
        <f t="array" ref="F177">_xlfn.IFS(B177="No",1, B177="Yes",0)</f>
        <v>0</v>
      </c>
      <c r="G177" cm="1">
        <f t="array" ref="G177">_xlfn.IFS(C177="Thur",1,C177="Fri",2,C177="Sat",3,C177="Sun",4)</f>
        <v>4</v>
      </c>
      <c r="H177" cm="1">
        <f t="array" ref="H177">_xlfn.IFS(D177="Lunch",0,D177="Dinner",1)</f>
        <v>1</v>
      </c>
      <c r="I177">
        <v>2</v>
      </c>
      <c r="J177">
        <v>32.9</v>
      </c>
      <c r="K177">
        <v>3.11</v>
      </c>
      <c r="L177" s="2">
        <v>4.1044091113757455</v>
      </c>
      <c r="M177" s="2">
        <v>-0.99440911137574561</v>
      </c>
      <c r="P177" s="2">
        <v>149</v>
      </c>
      <c r="Q177" s="2">
        <v>1.9608767638136717</v>
      </c>
      <c r="R177" s="2">
        <v>-0.23087676381367173</v>
      </c>
      <c r="Y177" s="10"/>
      <c r="Z177" s="10"/>
    </row>
    <row r="178" spans="1:26" x14ac:dyDescent="0.55000000000000004">
      <c r="A178" t="s">
        <v>11</v>
      </c>
      <c r="B178" t="s">
        <v>22</v>
      </c>
      <c r="C178" t="s">
        <v>9</v>
      </c>
      <c r="D178" t="s">
        <v>10</v>
      </c>
      <c r="E178" cm="1">
        <f t="array" ref="E178">_xlfn.IFS(A178="Male",0,A178="Female",1)</f>
        <v>0</v>
      </c>
      <c r="F178" cm="1">
        <f t="array" ref="F178">_xlfn.IFS(B178="No",1, B178="Yes",0)</f>
        <v>0</v>
      </c>
      <c r="G178" cm="1">
        <f t="array" ref="G178">_xlfn.IFS(C178="Thur",1,C178="Fri",2,C178="Sat",3,C178="Sun",4)</f>
        <v>4</v>
      </c>
      <c r="H178" cm="1">
        <f t="array" ref="H178">_xlfn.IFS(D178="Lunch",0,D178="Dinner",1)</f>
        <v>1</v>
      </c>
      <c r="I178">
        <v>2</v>
      </c>
      <c r="J178">
        <v>17.89</v>
      </c>
      <c r="K178">
        <v>2</v>
      </c>
      <c r="L178" s="2">
        <v>2.7127819255233785</v>
      </c>
      <c r="M178" s="2">
        <v>-0.71278192552337849</v>
      </c>
      <c r="P178" s="2">
        <v>150</v>
      </c>
      <c r="Q178" s="2">
        <v>1.7504174892044198</v>
      </c>
      <c r="R178" s="2">
        <v>0.24958251079558025</v>
      </c>
      <c r="Y178" s="10"/>
      <c r="Z178" s="10"/>
    </row>
    <row r="179" spans="1:26" x14ac:dyDescent="0.55000000000000004">
      <c r="A179" t="s">
        <v>11</v>
      </c>
      <c r="B179" t="s">
        <v>22</v>
      </c>
      <c r="C179" t="s">
        <v>9</v>
      </c>
      <c r="D179" t="s">
        <v>10</v>
      </c>
      <c r="E179" cm="1">
        <f t="array" ref="E179">_xlfn.IFS(A179="Male",0,A179="Female",1)</f>
        <v>0</v>
      </c>
      <c r="F179" cm="1">
        <f t="array" ref="F179">_xlfn.IFS(B179="No",1, B179="Yes",0)</f>
        <v>0</v>
      </c>
      <c r="G179" cm="1">
        <f t="array" ref="G179">_xlfn.IFS(C179="Thur",1,C179="Fri",2,C179="Sat",3,C179="Sun",4)</f>
        <v>4</v>
      </c>
      <c r="H179" cm="1">
        <f t="array" ref="H179">_xlfn.IFS(D179="Lunch",0,D179="Dinner",1)</f>
        <v>1</v>
      </c>
      <c r="I179">
        <v>2</v>
      </c>
      <c r="J179">
        <v>14.48</v>
      </c>
      <c r="K179">
        <v>2</v>
      </c>
      <c r="L179" s="2">
        <v>2.3966294469253393</v>
      </c>
      <c r="M179" s="2">
        <v>-0.3966294469253393</v>
      </c>
      <c r="P179" s="2">
        <v>151</v>
      </c>
      <c r="Q179" s="2">
        <v>2.3586169788241085</v>
      </c>
      <c r="R179" s="2">
        <v>0.14138302117589152</v>
      </c>
      <c r="Y179" s="10"/>
      <c r="Z179" s="10"/>
    </row>
    <row r="180" spans="1:26" x14ac:dyDescent="0.55000000000000004">
      <c r="A180" t="s">
        <v>7</v>
      </c>
      <c r="B180" t="s">
        <v>22</v>
      </c>
      <c r="C180" t="s">
        <v>9</v>
      </c>
      <c r="D180" t="s">
        <v>10</v>
      </c>
      <c r="E180" cm="1">
        <f t="array" ref="E180">_xlfn.IFS(A180="Male",0,A180="Female",1)</f>
        <v>1</v>
      </c>
      <c r="F180" cm="1">
        <f t="array" ref="F180">_xlfn.IFS(B180="No",1, B180="Yes",0)</f>
        <v>0</v>
      </c>
      <c r="G180" cm="1">
        <f t="array" ref="G180">_xlfn.IFS(C180="Thur",1,C180="Fri",2,C180="Sat",3,C180="Sun",4)</f>
        <v>4</v>
      </c>
      <c r="H180" cm="1">
        <f t="array" ref="H180">_xlfn.IFS(D180="Lunch",0,D180="Dinner",1)</f>
        <v>1</v>
      </c>
      <c r="I180">
        <v>2</v>
      </c>
      <c r="J180">
        <v>9.6</v>
      </c>
      <c r="K180">
        <v>4</v>
      </c>
      <c r="L180" s="2">
        <v>1.9441883631838635</v>
      </c>
      <c r="M180" s="2">
        <v>2.0558116368161365</v>
      </c>
      <c r="P180" s="2">
        <v>152</v>
      </c>
      <c r="Q180" s="2">
        <v>2.271466442201775</v>
      </c>
      <c r="R180" s="2">
        <v>-0.27146644220177496</v>
      </c>
      <c r="Y180" s="10"/>
      <c r="Z180" s="10"/>
    </row>
    <row r="181" spans="1:26" x14ac:dyDescent="0.55000000000000004">
      <c r="A181" t="s">
        <v>11</v>
      </c>
      <c r="B181" t="s">
        <v>22</v>
      </c>
      <c r="C181" t="s">
        <v>9</v>
      </c>
      <c r="D181" t="s">
        <v>10</v>
      </c>
      <c r="E181" cm="1">
        <f t="array" ref="E181">_xlfn.IFS(A181="Male",0,A181="Female",1)</f>
        <v>0</v>
      </c>
      <c r="F181" cm="1">
        <f t="array" ref="F181">_xlfn.IFS(B181="No",1, B181="Yes",0)</f>
        <v>0</v>
      </c>
      <c r="G181" cm="1">
        <f t="array" ref="G181">_xlfn.IFS(C181="Thur",1,C181="Fri",2,C181="Sat",3,C181="Sun",4)</f>
        <v>4</v>
      </c>
      <c r="H181" cm="1">
        <f t="array" ref="H181">_xlfn.IFS(D181="Lunch",0,D181="Dinner",1)</f>
        <v>1</v>
      </c>
      <c r="I181">
        <v>2</v>
      </c>
      <c r="J181">
        <v>34.630000000000003</v>
      </c>
      <c r="K181">
        <v>3.55</v>
      </c>
      <c r="L181" s="2">
        <v>4.2648031840955722</v>
      </c>
      <c r="M181" s="2">
        <v>-0.71480318409557242</v>
      </c>
      <c r="P181" s="2">
        <v>153</v>
      </c>
      <c r="Q181" s="2">
        <v>2.8469703177098356</v>
      </c>
      <c r="R181" s="2">
        <v>-0.10697031770983534</v>
      </c>
      <c r="Y181" s="10"/>
      <c r="Z181" s="10"/>
    </row>
    <row r="182" spans="1:26" x14ac:dyDescent="0.55000000000000004">
      <c r="A182" t="s">
        <v>11</v>
      </c>
      <c r="B182" t="s">
        <v>22</v>
      </c>
      <c r="C182" t="s">
        <v>9</v>
      </c>
      <c r="D182" t="s">
        <v>10</v>
      </c>
      <c r="E182" cm="1">
        <f t="array" ref="E182">_xlfn.IFS(A182="Male",0,A182="Female",1)</f>
        <v>0</v>
      </c>
      <c r="F182" cm="1">
        <f t="array" ref="F182">_xlfn.IFS(B182="No",1, B182="Yes",0)</f>
        <v>0</v>
      </c>
      <c r="G182" cm="1">
        <f t="array" ref="G182">_xlfn.IFS(C182="Thur",1,C182="Fri",2,C182="Sat",3,C182="Sun",4)</f>
        <v>4</v>
      </c>
      <c r="H182" cm="1">
        <f t="array" ref="H182">_xlfn.IFS(D182="Lunch",0,D182="Dinner",1)</f>
        <v>1</v>
      </c>
      <c r="I182">
        <v>4</v>
      </c>
      <c r="J182">
        <v>34.65</v>
      </c>
      <c r="K182">
        <v>3.68</v>
      </c>
      <c r="L182" s="2">
        <v>4.6518530396137905</v>
      </c>
      <c r="M182" s="2">
        <v>-0.97185303961379033</v>
      </c>
      <c r="P182" s="2">
        <v>154</v>
      </c>
      <c r="Q182" s="2">
        <v>3.7154483376078677</v>
      </c>
      <c r="R182" s="2">
        <v>-1.7154483376078677</v>
      </c>
      <c r="Y182" s="10"/>
      <c r="Z182" s="10"/>
    </row>
    <row r="183" spans="1:26" x14ac:dyDescent="0.55000000000000004">
      <c r="A183" t="s">
        <v>11</v>
      </c>
      <c r="B183" t="s">
        <v>22</v>
      </c>
      <c r="C183" t="s">
        <v>9</v>
      </c>
      <c r="D183" t="s">
        <v>10</v>
      </c>
      <c r="E183" cm="1">
        <f t="array" ref="E183">_xlfn.IFS(A183="Male",0,A183="Female",1)</f>
        <v>0</v>
      </c>
      <c r="F183" cm="1">
        <f t="array" ref="F183">_xlfn.IFS(B183="No",1, B183="Yes",0)</f>
        <v>0</v>
      </c>
      <c r="G183" cm="1">
        <f t="array" ref="G183">_xlfn.IFS(C183="Thur",1,C183="Fri",2,C183="Sat",3,C183="Sun",4)</f>
        <v>4</v>
      </c>
      <c r="H183" cm="1">
        <f t="array" ref="H183">_xlfn.IFS(D183="Lunch",0,D183="Dinner",1)</f>
        <v>1</v>
      </c>
      <c r="I183">
        <v>2</v>
      </c>
      <c r="J183">
        <v>23.33</v>
      </c>
      <c r="K183">
        <v>5.65</v>
      </c>
      <c r="L183" s="2">
        <v>3.217142477890925</v>
      </c>
      <c r="M183" s="2">
        <v>2.4328575221090754</v>
      </c>
      <c r="P183" s="2">
        <v>155</v>
      </c>
      <c r="Q183" s="2">
        <v>3.2722785875496188</v>
      </c>
      <c r="R183" s="2">
        <v>-1.2722785875496188</v>
      </c>
      <c r="Y183" s="10"/>
      <c r="Z183" s="10"/>
    </row>
    <row r="184" spans="1:26" x14ac:dyDescent="0.55000000000000004">
      <c r="A184" t="s">
        <v>11</v>
      </c>
      <c r="B184" t="s">
        <v>22</v>
      </c>
      <c r="C184" t="s">
        <v>9</v>
      </c>
      <c r="D184" t="s">
        <v>10</v>
      </c>
      <c r="E184" cm="1">
        <f t="array" ref="E184">_xlfn.IFS(A184="Male",0,A184="Female",1)</f>
        <v>0</v>
      </c>
      <c r="F184" cm="1">
        <f t="array" ref="F184">_xlfn.IFS(B184="No",1, B184="Yes",0)</f>
        <v>0</v>
      </c>
      <c r="G184" cm="1">
        <f t="array" ref="G184">_xlfn.IFS(C184="Thur",1,C184="Fri",2,C184="Sat",3,C184="Sun",4)</f>
        <v>4</v>
      </c>
      <c r="H184" cm="1">
        <f t="array" ref="H184">_xlfn.IFS(D184="Lunch",0,D184="Dinner",1)</f>
        <v>1</v>
      </c>
      <c r="I184">
        <v>3</v>
      </c>
      <c r="J184">
        <v>45.35</v>
      </c>
      <c r="K184">
        <v>3.5</v>
      </c>
      <c r="L184" s="2">
        <v>5.4512879493282895</v>
      </c>
      <c r="M184" s="2">
        <v>-1.9512879493282895</v>
      </c>
      <c r="P184" s="2">
        <v>156</v>
      </c>
      <c r="Q184" s="2">
        <v>4.399426817209684</v>
      </c>
      <c r="R184" s="2">
        <v>0.7405731827903157</v>
      </c>
      <c r="Y184" s="10"/>
      <c r="Z184" s="10"/>
    </row>
    <row r="185" spans="1:26" x14ac:dyDescent="0.55000000000000004">
      <c r="A185" t="s">
        <v>11</v>
      </c>
      <c r="B185" t="s">
        <v>22</v>
      </c>
      <c r="C185" t="s">
        <v>9</v>
      </c>
      <c r="D185" t="s">
        <v>10</v>
      </c>
      <c r="E185" cm="1">
        <f t="array" ref="E185">_xlfn.IFS(A185="Male",0,A185="Female",1)</f>
        <v>0</v>
      </c>
      <c r="F185" cm="1">
        <f t="array" ref="F185">_xlfn.IFS(B185="No",1, B185="Yes",0)</f>
        <v>0</v>
      </c>
      <c r="G185" cm="1">
        <f t="array" ref="G185">_xlfn.IFS(C185="Thur",1,C185="Fri",2,C185="Sat",3,C185="Sun",4)</f>
        <v>4</v>
      </c>
      <c r="H185" cm="1">
        <f t="array" ref="H185">_xlfn.IFS(D185="Lunch",0,D185="Dinner",1)</f>
        <v>1</v>
      </c>
      <c r="I185">
        <v>4</v>
      </c>
      <c r="J185">
        <v>23.17</v>
      </c>
      <c r="K185">
        <v>6.5</v>
      </c>
      <c r="L185" s="2">
        <v>3.5875039327793359</v>
      </c>
      <c r="M185" s="2">
        <v>2.9124960672206641</v>
      </c>
      <c r="P185" s="2">
        <v>157</v>
      </c>
      <c r="Q185" s="2">
        <v>6.2905329423676504</v>
      </c>
      <c r="R185" s="2">
        <v>-1.2905329423676504</v>
      </c>
      <c r="Y185" s="10"/>
      <c r="Z185" s="10"/>
    </row>
    <row r="186" spans="1:26" x14ac:dyDescent="0.55000000000000004">
      <c r="A186" t="s">
        <v>11</v>
      </c>
      <c r="B186" t="s">
        <v>22</v>
      </c>
      <c r="C186" t="s">
        <v>9</v>
      </c>
      <c r="D186" t="s">
        <v>10</v>
      </c>
      <c r="E186" cm="1">
        <f t="array" ref="E186">_xlfn.IFS(A186="Male",0,A186="Female",1)</f>
        <v>0</v>
      </c>
      <c r="F186" cm="1">
        <f t="array" ref="F186">_xlfn.IFS(B186="No",1, B186="Yes",0)</f>
        <v>0</v>
      </c>
      <c r="G186" cm="1">
        <f t="array" ref="G186">_xlfn.IFS(C186="Thur",1,C186="Fri",2,C186="Sat",3,C186="Sun",4)</f>
        <v>4</v>
      </c>
      <c r="H186" cm="1">
        <f t="array" ref="H186">_xlfn.IFS(D186="Lunch",0,D186="Dinner",1)</f>
        <v>1</v>
      </c>
      <c r="I186">
        <v>2</v>
      </c>
      <c r="J186">
        <v>40.549999999999997</v>
      </c>
      <c r="K186">
        <v>3</v>
      </c>
      <c r="L186" s="2">
        <v>4.813666138142608</v>
      </c>
      <c r="M186" s="2">
        <v>-1.813666138142608</v>
      </c>
      <c r="P186" s="2">
        <v>158</v>
      </c>
      <c r="Q186" s="2">
        <v>3.757169339182389</v>
      </c>
      <c r="R186" s="2">
        <v>-7.1693391823890451E-3</v>
      </c>
      <c r="Y186" s="10"/>
      <c r="Z186" s="10"/>
    </row>
    <row r="187" spans="1:26" x14ac:dyDescent="0.55000000000000004">
      <c r="A187" t="s">
        <v>11</v>
      </c>
      <c r="B187" t="s">
        <v>8</v>
      </c>
      <c r="C187" t="s">
        <v>9</v>
      </c>
      <c r="D187" t="s">
        <v>10</v>
      </c>
      <c r="E187" cm="1">
        <f t="array" ref="E187">_xlfn.IFS(A187="Male",0,A187="Female",1)</f>
        <v>0</v>
      </c>
      <c r="F187" cm="1">
        <f t="array" ref="F187">_xlfn.IFS(B187="No",1, B187="Yes",0)</f>
        <v>1</v>
      </c>
      <c r="G187" cm="1">
        <f t="array" ref="G187">_xlfn.IFS(C187="Thur",1,C187="Fri",2,C187="Sat",3,C187="Sun",4)</f>
        <v>4</v>
      </c>
      <c r="H187" cm="1">
        <f t="array" ref="H187">_xlfn.IFS(D187="Lunch",0,D187="Dinner",1)</f>
        <v>1</v>
      </c>
      <c r="I187">
        <v>5</v>
      </c>
      <c r="J187">
        <v>20.69</v>
      </c>
      <c r="K187">
        <v>5</v>
      </c>
      <c r="L187" s="2">
        <v>3.5501726518260943</v>
      </c>
      <c r="M187" s="2">
        <v>1.4498273481739057</v>
      </c>
      <c r="P187" s="2">
        <v>159</v>
      </c>
      <c r="Q187" s="2">
        <v>2.2955719097781655</v>
      </c>
      <c r="R187" s="2">
        <v>0.31442809022183438</v>
      </c>
      <c r="Y187" s="10"/>
      <c r="Z187" s="10"/>
    </row>
    <row r="188" spans="1:26" x14ac:dyDescent="0.55000000000000004">
      <c r="A188" t="s">
        <v>7</v>
      </c>
      <c r="B188" t="s">
        <v>22</v>
      </c>
      <c r="C188" t="s">
        <v>9</v>
      </c>
      <c r="D188" t="s">
        <v>10</v>
      </c>
      <c r="E188" cm="1">
        <f t="array" ref="E188">_xlfn.IFS(A188="Male",0,A188="Female",1)</f>
        <v>1</v>
      </c>
      <c r="F188" cm="1">
        <f t="array" ref="F188">_xlfn.IFS(B188="No",1, B188="Yes",0)</f>
        <v>0</v>
      </c>
      <c r="G188" cm="1">
        <f t="array" ref="G188">_xlfn.IFS(C188="Thur",1,C188="Fri",2,C188="Sat",3,C188="Sun",4)</f>
        <v>4</v>
      </c>
      <c r="H188" cm="1">
        <f t="array" ref="H188">_xlfn.IFS(D188="Lunch",0,D188="Dinner",1)</f>
        <v>1</v>
      </c>
      <c r="I188">
        <v>3</v>
      </c>
      <c r="J188">
        <v>20.9</v>
      </c>
      <c r="K188">
        <v>3.5</v>
      </c>
      <c r="L188" s="2">
        <v>3.1844468637792969</v>
      </c>
      <c r="M188" s="2">
        <v>0.31555313622070313</v>
      </c>
      <c r="P188" s="2">
        <v>160</v>
      </c>
      <c r="Q188" s="2">
        <v>2.9681788427397748</v>
      </c>
      <c r="R188" s="2">
        <v>-0.96817884273977484</v>
      </c>
      <c r="Y188" s="10"/>
      <c r="Z188" s="10"/>
    </row>
    <row r="189" spans="1:26" x14ac:dyDescent="0.55000000000000004">
      <c r="A189" t="s">
        <v>11</v>
      </c>
      <c r="B189" t="s">
        <v>22</v>
      </c>
      <c r="C189" t="s">
        <v>9</v>
      </c>
      <c r="D189" t="s">
        <v>10</v>
      </c>
      <c r="E189" cm="1">
        <f t="array" ref="E189">_xlfn.IFS(A189="Male",0,A189="Female",1)</f>
        <v>0</v>
      </c>
      <c r="F189" cm="1">
        <f t="array" ref="F189">_xlfn.IFS(B189="No",1, B189="Yes",0)</f>
        <v>0</v>
      </c>
      <c r="G189" cm="1">
        <f t="array" ref="G189">_xlfn.IFS(C189="Thur",1,C189="Fri",2,C189="Sat",3,C189="Sun",4)</f>
        <v>4</v>
      </c>
      <c r="H189" cm="1">
        <f t="array" ref="H189">_xlfn.IFS(D189="Lunch",0,D189="Dinner",1)</f>
        <v>1</v>
      </c>
      <c r="I189">
        <v>5</v>
      </c>
      <c r="J189">
        <v>30.46</v>
      </c>
      <c r="K189">
        <v>2</v>
      </c>
      <c r="L189" s="2">
        <v>4.4559819526773685</v>
      </c>
      <c r="M189" s="2">
        <v>-2.4559819526773685</v>
      </c>
      <c r="P189" s="2">
        <v>161</v>
      </c>
      <c r="Q189" s="2">
        <v>3.4326726602694455</v>
      </c>
      <c r="R189" s="2">
        <v>6.7327339730554492E-2</v>
      </c>
      <c r="Y189" s="10"/>
      <c r="Z189" s="10"/>
    </row>
    <row r="190" spans="1:26" x14ac:dyDescent="0.55000000000000004">
      <c r="A190" t="s">
        <v>7</v>
      </c>
      <c r="B190" t="s">
        <v>22</v>
      </c>
      <c r="C190" t="s">
        <v>9</v>
      </c>
      <c r="D190" t="s">
        <v>10</v>
      </c>
      <c r="E190" cm="1">
        <f t="array" ref="E190">_xlfn.IFS(A190="Male",0,A190="Female",1)</f>
        <v>1</v>
      </c>
      <c r="F190" cm="1">
        <f t="array" ref="F190">_xlfn.IFS(B190="No",1, B190="Yes",0)</f>
        <v>0</v>
      </c>
      <c r="G190" cm="1">
        <f t="array" ref="G190">_xlfn.IFS(C190="Thur",1,C190="Fri",2,C190="Sat",3,C190="Sun",4)</f>
        <v>4</v>
      </c>
      <c r="H190" cm="1">
        <f t="array" ref="H190">_xlfn.IFS(D190="Lunch",0,D190="Dinner",1)</f>
        <v>1</v>
      </c>
      <c r="I190">
        <v>3</v>
      </c>
      <c r="J190">
        <v>18.149999999999999</v>
      </c>
      <c r="K190">
        <v>3.5</v>
      </c>
      <c r="L190" s="2">
        <v>2.9294851874905552</v>
      </c>
      <c r="M190" s="2">
        <v>0.5705148125094448</v>
      </c>
      <c r="P190" s="2">
        <v>162</v>
      </c>
      <c r="Q190" s="2">
        <v>2.2278911738906082</v>
      </c>
      <c r="R190" s="2">
        <v>0.2721088261093918</v>
      </c>
      <c r="Y190" s="10"/>
      <c r="Z190" s="10"/>
    </row>
    <row r="191" spans="1:26" x14ac:dyDescent="0.55000000000000004">
      <c r="A191" t="s">
        <v>11</v>
      </c>
      <c r="B191" t="s">
        <v>22</v>
      </c>
      <c r="C191" t="s">
        <v>9</v>
      </c>
      <c r="D191" t="s">
        <v>10</v>
      </c>
      <c r="E191" cm="1">
        <f t="array" ref="E191">_xlfn.IFS(A191="Male",0,A191="Female",1)</f>
        <v>0</v>
      </c>
      <c r="F191" cm="1">
        <f t="array" ref="F191">_xlfn.IFS(B191="No",1, B191="Yes",0)</f>
        <v>0</v>
      </c>
      <c r="G191" cm="1">
        <f t="array" ref="G191">_xlfn.IFS(C191="Thur",1,C191="Fri",2,C191="Sat",3,C191="Sun",4)</f>
        <v>4</v>
      </c>
      <c r="H191" cm="1">
        <f t="array" ref="H191">_xlfn.IFS(D191="Lunch",0,D191="Dinner",1)</f>
        <v>1</v>
      </c>
      <c r="I191">
        <v>3</v>
      </c>
      <c r="J191">
        <v>23.1</v>
      </c>
      <c r="K191">
        <v>4</v>
      </c>
      <c r="L191" s="2">
        <v>3.3884162048102899</v>
      </c>
      <c r="M191" s="2">
        <v>0.61158379518971007</v>
      </c>
      <c r="P191" s="2">
        <v>163</v>
      </c>
      <c r="Q191" s="2">
        <v>2.7496213140359522</v>
      </c>
      <c r="R191" s="2">
        <v>-0.74962131403595222</v>
      </c>
      <c r="Y191" s="10"/>
      <c r="Z191" s="10"/>
    </row>
    <row r="192" spans="1:26" x14ac:dyDescent="0.55000000000000004">
      <c r="A192" t="s">
        <v>11</v>
      </c>
      <c r="B192" t="s">
        <v>22</v>
      </c>
      <c r="C192" t="s">
        <v>9</v>
      </c>
      <c r="D192" t="s">
        <v>10</v>
      </c>
      <c r="E192" cm="1">
        <f t="array" ref="E192">_xlfn.IFS(A192="Male",0,A192="Female",1)</f>
        <v>0</v>
      </c>
      <c r="F192" cm="1">
        <f t="array" ref="F192">_xlfn.IFS(B192="No",1, B192="Yes",0)</f>
        <v>0</v>
      </c>
      <c r="G192" cm="1">
        <f t="array" ref="G192">_xlfn.IFS(C192="Thur",1,C192="Fri",2,C192="Sat",3,C192="Sun",4)</f>
        <v>4</v>
      </c>
      <c r="H192" cm="1">
        <f t="array" ref="H192">_xlfn.IFS(D192="Lunch",0,D192="Dinner",1)</f>
        <v>1</v>
      </c>
      <c r="I192">
        <v>2</v>
      </c>
      <c r="J192">
        <v>15.69</v>
      </c>
      <c r="K192">
        <v>1.5</v>
      </c>
      <c r="L192" s="2">
        <v>2.5088125844923854</v>
      </c>
      <c r="M192" s="2">
        <v>-1.0088125844923854</v>
      </c>
      <c r="P192" s="2">
        <v>164</v>
      </c>
      <c r="Q192" s="2">
        <v>2.3345115112477188</v>
      </c>
      <c r="R192" s="2">
        <v>-0.33451151124771883</v>
      </c>
      <c r="Y192" s="10"/>
      <c r="Z192" s="10"/>
    </row>
    <row r="193" spans="1:26" x14ac:dyDescent="0.55000000000000004">
      <c r="A193" t="s">
        <v>7</v>
      </c>
      <c r="B193" t="s">
        <v>22</v>
      </c>
      <c r="C193" t="s">
        <v>23</v>
      </c>
      <c r="D193" t="s">
        <v>24</v>
      </c>
      <c r="E193" cm="1">
        <f t="array" ref="E193">_xlfn.IFS(A193="Male",0,A193="Female",1)</f>
        <v>1</v>
      </c>
      <c r="F193" cm="1">
        <f t="array" ref="F193">_xlfn.IFS(B193="No",1, B193="Yes",0)</f>
        <v>0</v>
      </c>
      <c r="G193" cm="1">
        <f t="array" ref="G193">_xlfn.IFS(C193="Thur",1,C193="Fri",2,C193="Sat",3,C193="Sun",4)</f>
        <v>1</v>
      </c>
      <c r="H193" cm="1">
        <f t="array" ref="H193">_xlfn.IFS(D193="Lunch",0,D193="Dinner",1)</f>
        <v>0</v>
      </c>
      <c r="I193">
        <v>2</v>
      </c>
      <c r="J193">
        <v>19.809999999999999</v>
      </c>
      <c r="K193">
        <v>4.1900000000000004</v>
      </c>
      <c r="L193" s="2">
        <v>2.890791532241336</v>
      </c>
      <c r="M193" s="2">
        <v>1.2992084677586644</v>
      </c>
      <c r="P193" s="2">
        <v>165</v>
      </c>
      <c r="Q193" s="2">
        <v>2.6775508575271161</v>
      </c>
      <c r="R193" s="2">
        <v>0.32244914247288392</v>
      </c>
      <c r="Y193" s="10"/>
      <c r="Z193" s="10"/>
    </row>
    <row r="194" spans="1:26" x14ac:dyDescent="0.55000000000000004">
      <c r="A194" t="s">
        <v>11</v>
      </c>
      <c r="B194" t="s">
        <v>22</v>
      </c>
      <c r="C194" t="s">
        <v>23</v>
      </c>
      <c r="D194" t="s">
        <v>24</v>
      </c>
      <c r="E194" cm="1">
        <f t="array" ref="E194">_xlfn.IFS(A194="Male",0,A194="Female",1)</f>
        <v>0</v>
      </c>
      <c r="F194" cm="1">
        <f t="array" ref="F194">_xlfn.IFS(B194="No",1, B194="Yes",0)</f>
        <v>0</v>
      </c>
      <c r="G194" cm="1">
        <f t="array" ref="G194">_xlfn.IFS(C194="Thur",1,C194="Fri",2,C194="Sat",3,C194="Sun",4)</f>
        <v>1</v>
      </c>
      <c r="H194" cm="1">
        <f t="array" ref="H194">_xlfn.IFS(D194="Lunch",0,D194="Dinner",1)</f>
        <v>0</v>
      </c>
      <c r="I194">
        <v>2</v>
      </c>
      <c r="J194">
        <v>28.44</v>
      </c>
      <c r="K194">
        <v>2.56</v>
      </c>
      <c r="L194" s="2">
        <v>3.690907629103823</v>
      </c>
      <c r="M194" s="2">
        <v>-1.1309076291038229</v>
      </c>
      <c r="P194" s="2">
        <v>166</v>
      </c>
      <c r="Q194" s="2">
        <v>3.5200691431121127</v>
      </c>
      <c r="R194" s="2">
        <v>-4.0069143112112737E-2</v>
      </c>
      <c r="Y194" s="10"/>
      <c r="Z194" s="10"/>
    </row>
    <row r="195" spans="1:26" x14ac:dyDescent="0.55000000000000004">
      <c r="A195" t="s">
        <v>11</v>
      </c>
      <c r="B195" t="s">
        <v>22</v>
      </c>
      <c r="C195" t="s">
        <v>23</v>
      </c>
      <c r="D195" t="s">
        <v>24</v>
      </c>
      <c r="E195" cm="1">
        <f t="array" ref="E195">_xlfn.IFS(A195="Male",0,A195="Female",1)</f>
        <v>0</v>
      </c>
      <c r="F195" cm="1">
        <f t="array" ref="F195">_xlfn.IFS(B195="No",1, B195="Yes",0)</f>
        <v>0</v>
      </c>
      <c r="G195" cm="1">
        <f t="array" ref="G195">_xlfn.IFS(C195="Thur",1,C195="Fri",2,C195="Sat",3,C195="Sun",4)</f>
        <v>1</v>
      </c>
      <c r="H195" cm="1">
        <f t="array" ref="H195">_xlfn.IFS(D195="Lunch",0,D195="Dinner",1)</f>
        <v>0</v>
      </c>
      <c r="I195">
        <v>2</v>
      </c>
      <c r="J195">
        <v>15.48</v>
      </c>
      <c r="K195">
        <v>2.02</v>
      </c>
      <c r="L195" s="2">
        <v>2.4893427837576088</v>
      </c>
      <c r="M195" s="2">
        <v>-0.46934278375760874</v>
      </c>
      <c r="P195" s="2">
        <v>167</v>
      </c>
      <c r="Q195" s="2">
        <v>2.9788692022319925</v>
      </c>
      <c r="R195" s="2">
        <v>-0.73886920223199226</v>
      </c>
      <c r="Y195" s="10"/>
      <c r="Z195" s="10"/>
    </row>
    <row r="196" spans="1:26" x14ac:dyDescent="0.55000000000000004">
      <c r="A196" t="s">
        <v>11</v>
      </c>
      <c r="B196" t="s">
        <v>22</v>
      </c>
      <c r="C196" t="s">
        <v>23</v>
      </c>
      <c r="D196" t="s">
        <v>24</v>
      </c>
      <c r="E196" cm="1">
        <f t="array" ref="E196">_xlfn.IFS(A196="Male",0,A196="Female",1)</f>
        <v>0</v>
      </c>
      <c r="F196" cm="1">
        <f t="array" ref="F196">_xlfn.IFS(B196="No",1, B196="Yes",0)</f>
        <v>0</v>
      </c>
      <c r="G196" cm="1">
        <f t="array" ref="G196">_xlfn.IFS(C196="Thur",1,C196="Fri",2,C196="Sat",3,C196="Sun",4)</f>
        <v>1</v>
      </c>
      <c r="H196" cm="1">
        <f t="array" ref="H196">_xlfn.IFS(D196="Lunch",0,D196="Dinner",1)</f>
        <v>0</v>
      </c>
      <c r="I196">
        <v>2</v>
      </c>
      <c r="J196">
        <v>16.579999999999998</v>
      </c>
      <c r="K196">
        <v>4</v>
      </c>
      <c r="L196" s="2">
        <v>2.5913274542731051</v>
      </c>
      <c r="M196" s="2">
        <v>1.4086725457268949</v>
      </c>
      <c r="P196" s="2">
        <v>168</v>
      </c>
      <c r="Q196" s="2">
        <v>4.3792758293269181</v>
      </c>
      <c r="R196" s="2">
        <v>0.12072417067308194</v>
      </c>
      <c r="Y196" s="10"/>
      <c r="Z196" s="10"/>
    </row>
    <row r="197" spans="1:26" x14ac:dyDescent="0.55000000000000004">
      <c r="A197" t="s">
        <v>11</v>
      </c>
      <c r="B197" t="s">
        <v>8</v>
      </c>
      <c r="C197" t="s">
        <v>23</v>
      </c>
      <c r="D197" t="s">
        <v>24</v>
      </c>
      <c r="E197" cm="1">
        <f t="array" ref="E197">_xlfn.IFS(A197="Male",0,A197="Female",1)</f>
        <v>0</v>
      </c>
      <c r="F197" cm="1">
        <f t="array" ref="F197">_xlfn.IFS(B197="No",1, B197="Yes",0)</f>
        <v>1</v>
      </c>
      <c r="G197" cm="1">
        <f t="array" ref="G197">_xlfn.IFS(C197="Thur",1,C197="Fri",2,C197="Sat",3,C197="Sun",4)</f>
        <v>1</v>
      </c>
      <c r="H197" cm="1">
        <f t="array" ref="H197">_xlfn.IFS(D197="Lunch",0,D197="Dinner",1)</f>
        <v>0</v>
      </c>
      <c r="I197">
        <v>2</v>
      </c>
      <c r="J197">
        <v>7.56</v>
      </c>
      <c r="K197">
        <v>1.44</v>
      </c>
      <c r="L197" s="2">
        <v>1.7550531560460332</v>
      </c>
      <c r="M197" s="2">
        <v>-0.31505315604603323</v>
      </c>
      <c r="P197" s="2">
        <v>169</v>
      </c>
      <c r="Q197" s="2">
        <v>2.0359745666478104</v>
      </c>
      <c r="R197" s="2">
        <v>-0.4259745666478103</v>
      </c>
      <c r="Y197" s="10"/>
      <c r="Z197" s="10"/>
    </row>
    <row r="198" spans="1:26" x14ac:dyDescent="0.55000000000000004">
      <c r="A198" t="s">
        <v>11</v>
      </c>
      <c r="B198" t="s">
        <v>22</v>
      </c>
      <c r="C198" t="s">
        <v>23</v>
      </c>
      <c r="D198" t="s">
        <v>24</v>
      </c>
      <c r="E198" cm="1">
        <f t="array" ref="E198">_xlfn.IFS(A198="Male",0,A198="Female",1)</f>
        <v>0</v>
      </c>
      <c r="F198" cm="1">
        <f t="array" ref="F198">_xlfn.IFS(B198="No",1, B198="Yes",0)</f>
        <v>0</v>
      </c>
      <c r="G198" cm="1">
        <f t="array" ref="G198">_xlfn.IFS(C198="Thur",1,C198="Fri",2,C198="Sat",3,C198="Sun",4)</f>
        <v>1</v>
      </c>
      <c r="H198" cm="1">
        <f t="array" ref="H198">_xlfn.IFS(D198="Lunch",0,D198="Dinner",1)</f>
        <v>0</v>
      </c>
      <c r="I198">
        <v>2</v>
      </c>
      <c r="J198">
        <v>10.34</v>
      </c>
      <c r="K198">
        <v>2</v>
      </c>
      <c r="L198" s="2">
        <v>2.0127962324397428</v>
      </c>
      <c r="M198" s="2">
        <v>-1.2796232439742816E-2</v>
      </c>
      <c r="P198" s="2">
        <v>170</v>
      </c>
      <c r="Q198" s="2">
        <v>2.0396831001211009</v>
      </c>
      <c r="R198" s="2">
        <v>-3.9683100121100878E-2</v>
      </c>
      <c r="Y198" s="10"/>
      <c r="Z198" s="10"/>
    </row>
    <row r="199" spans="1:26" x14ac:dyDescent="0.55000000000000004">
      <c r="A199" t="s">
        <v>7</v>
      </c>
      <c r="B199" t="s">
        <v>22</v>
      </c>
      <c r="C199" t="s">
        <v>23</v>
      </c>
      <c r="D199" t="s">
        <v>24</v>
      </c>
      <c r="E199" cm="1">
        <f t="array" ref="E199">_xlfn.IFS(A199="Male",0,A199="Female",1)</f>
        <v>1</v>
      </c>
      <c r="F199" cm="1">
        <f t="array" ref="F199">_xlfn.IFS(B199="No",1, B199="Yes",0)</f>
        <v>0</v>
      </c>
      <c r="G199" cm="1">
        <f t="array" ref="G199">_xlfn.IFS(C199="Thur",1,C199="Fri",2,C199="Sat",3,C199="Sun",4)</f>
        <v>1</v>
      </c>
      <c r="H199" cm="1">
        <f t="array" ref="H199">_xlfn.IFS(D199="Lunch",0,D199="Dinner",1)</f>
        <v>0</v>
      </c>
      <c r="I199">
        <v>4</v>
      </c>
      <c r="J199">
        <v>43.11</v>
      </c>
      <c r="K199">
        <v>5</v>
      </c>
      <c r="L199" s="2">
        <v>5.4362078692147922</v>
      </c>
      <c r="M199" s="2">
        <v>-0.43620786921479215</v>
      </c>
      <c r="P199" s="2">
        <v>171</v>
      </c>
      <c r="Q199" s="2">
        <v>5.9575027684324819</v>
      </c>
      <c r="R199" s="2">
        <v>4.0424972315675181</v>
      </c>
      <c r="Y199" s="10"/>
      <c r="Z199" s="10"/>
    </row>
    <row r="200" spans="1:26" x14ac:dyDescent="0.55000000000000004">
      <c r="A200" t="s">
        <v>7</v>
      </c>
      <c r="B200" t="s">
        <v>22</v>
      </c>
      <c r="C200" t="s">
        <v>23</v>
      </c>
      <c r="D200" t="s">
        <v>24</v>
      </c>
      <c r="E200" cm="1">
        <f t="array" ref="E200">_xlfn.IFS(A200="Male",0,A200="Female",1)</f>
        <v>1</v>
      </c>
      <c r="F200" cm="1">
        <f t="array" ref="F200">_xlfn.IFS(B200="No",1, B200="Yes",0)</f>
        <v>0</v>
      </c>
      <c r="G200" cm="1">
        <f t="array" ref="G200">_xlfn.IFS(C200="Thur",1,C200="Fri",2,C200="Sat",3,C200="Sun",4)</f>
        <v>1</v>
      </c>
      <c r="H200" cm="1">
        <f t="array" ref="H200">_xlfn.IFS(D200="Lunch",0,D200="Dinner",1)</f>
        <v>0</v>
      </c>
      <c r="I200">
        <v>2</v>
      </c>
      <c r="J200">
        <v>13</v>
      </c>
      <c r="K200">
        <v>2</v>
      </c>
      <c r="L200" s="2">
        <v>2.2594137084135801</v>
      </c>
      <c r="M200" s="2">
        <v>-0.25941370841358014</v>
      </c>
      <c r="P200" s="2">
        <v>172</v>
      </c>
      <c r="Q200" s="2">
        <v>2.5199381849122577</v>
      </c>
      <c r="R200" s="2">
        <v>0.6400618150877424</v>
      </c>
      <c r="Y200" s="10"/>
      <c r="Z200" s="10"/>
    </row>
    <row r="201" spans="1:26" x14ac:dyDescent="0.55000000000000004">
      <c r="A201" t="s">
        <v>11</v>
      </c>
      <c r="B201" t="s">
        <v>22</v>
      </c>
      <c r="C201" t="s">
        <v>23</v>
      </c>
      <c r="D201" t="s">
        <v>24</v>
      </c>
      <c r="E201" cm="1">
        <f t="array" ref="E201">_xlfn.IFS(A201="Male",0,A201="Female",1)</f>
        <v>0</v>
      </c>
      <c r="F201" cm="1">
        <f t="array" ref="F201">_xlfn.IFS(B201="No",1, B201="Yes",0)</f>
        <v>0</v>
      </c>
      <c r="G201" cm="1">
        <f t="array" ref="G201">_xlfn.IFS(C201="Thur",1,C201="Fri",2,C201="Sat",3,C201="Sun",4)</f>
        <v>1</v>
      </c>
      <c r="H201" cm="1">
        <f t="array" ref="H201">_xlfn.IFS(D201="Lunch",0,D201="Dinner",1)</f>
        <v>0</v>
      </c>
      <c r="I201">
        <v>2</v>
      </c>
      <c r="J201">
        <v>13.51</v>
      </c>
      <c r="K201">
        <v>2</v>
      </c>
      <c r="L201" s="2">
        <v>2.3066975101980374</v>
      </c>
      <c r="M201" s="2">
        <v>-0.30669751019803737</v>
      </c>
      <c r="P201" s="2">
        <v>173</v>
      </c>
      <c r="Q201" s="2">
        <v>1.7263120216280297</v>
      </c>
      <c r="R201" s="2">
        <v>3.4236879783719707</v>
      </c>
      <c r="Y201" s="10"/>
      <c r="Z201" s="10"/>
    </row>
    <row r="202" spans="1:26" x14ac:dyDescent="0.55000000000000004">
      <c r="A202" t="s">
        <v>11</v>
      </c>
      <c r="B202" t="s">
        <v>22</v>
      </c>
      <c r="C202" t="s">
        <v>23</v>
      </c>
      <c r="D202" t="s">
        <v>24</v>
      </c>
      <c r="E202" cm="1">
        <f t="array" ref="E202">_xlfn.IFS(A202="Male",0,A202="Female",1)</f>
        <v>0</v>
      </c>
      <c r="F202" cm="1">
        <f t="array" ref="F202">_xlfn.IFS(B202="No",1, B202="Yes",0)</f>
        <v>0</v>
      </c>
      <c r="G202" cm="1">
        <f t="array" ref="G202">_xlfn.IFS(C202="Thur",1,C202="Fri",2,C202="Sat",3,C202="Sun",4)</f>
        <v>1</v>
      </c>
      <c r="H202" cm="1">
        <f t="array" ref="H202">_xlfn.IFS(D202="Lunch",0,D202="Dinner",1)</f>
        <v>0</v>
      </c>
      <c r="I202">
        <v>3</v>
      </c>
      <c r="J202">
        <v>18.71</v>
      </c>
      <c r="K202">
        <v>4</v>
      </c>
      <c r="L202" s="2">
        <v>2.9814046561166263</v>
      </c>
      <c r="M202" s="2">
        <v>1.0185953438833737</v>
      </c>
      <c r="P202" s="2">
        <v>174</v>
      </c>
      <c r="Q202" s="2">
        <v>4.0070601077018626</v>
      </c>
      <c r="R202" s="2">
        <v>-0.82706010770186245</v>
      </c>
      <c r="Y202" s="10"/>
      <c r="Z202" s="10"/>
    </row>
    <row r="203" spans="1:26" x14ac:dyDescent="0.55000000000000004">
      <c r="A203" t="s">
        <v>7</v>
      </c>
      <c r="B203" t="s">
        <v>22</v>
      </c>
      <c r="C203" t="s">
        <v>23</v>
      </c>
      <c r="D203" t="s">
        <v>24</v>
      </c>
      <c r="E203" cm="1">
        <f t="array" ref="E203">_xlfn.IFS(A203="Male",0,A203="Female",1)</f>
        <v>1</v>
      </c>
      <c r="F203" cm="1">
        <f t="array" ref="F203">_xlfn.IFS(B203="No",1, B203="Yes",0)</f>
        <v>0</v>
      </c>
      <c r="G203" cm="1">
        <f t="array" ref="G203">_xlfn.IFS(C203="Thur",1,C203="Fri",2,C203="Sat",3,C203="Sun",4)</f>
        <v>1</v>
      </c>
      <c r="H203" cm="1">
        <f t="array" ref="H203">_xlfn.IFS(D203="Lunch",0,D203="Dinner",1)</f>
        <v>0</v>
      </c>
      <c r="I203">
        <v>2</v>
      </c>
      <c r="J203">
        <v>12.74</v>
      </c>
      <c r="K203">
        <v>2.0099999999999998</v>
      </c>
      <c r="L203" s="2">
        <v>2.23530824083719</v>
      </c>
      <c r="M203" s="2">
        <v>-0.22530824083719025</v>
      </c>
      <c r="P203" s="2">
        <v>175</v>
      </c>
      <c r="Q203" s="2">
        <v>2.6135786551128501</v>
      </c>
      <c r="R203" s="2">
        <v>1.3864213448871499</v>
      </c>
      <c r="Y203" s="10"/>
      <c r="Z203" s="10"/>
    </row>
    <row r="204" spans="1:26" x14ac:dyDescent="0.55000000000000004">
      <c r="A204" t="s">
        <v>7</v>
      </c>
      <c r="B204" t="s">
        <v>22</v>
      </c>
      <c r="C204" t="s">
        <v>23</v>
      </c>
      <c r="D204" t="s">
        <v>24</v>
      </c>
      <c r="E204" cm="1">
        <f t="array" ref="E204">_xlfn.IFS(A204="Male",0,A204="Female",1)</f>
        <v>1</v>
      </c>
      <c r="F204" cm="1">
        <f t="array" ref="F204">_xlfn.IFS(B204="No",1, B204="Yes",0)</f>
        <v>0</v>
      </c>
      <c r="G204" cm="1">
        <f t="array" ref="G204">_xlfn.IFS(C204="Thur",1,C204="Fri",2,C204="Sat",3,C204="Sun",4)</f>
        <v>1</v>
      </c>
      <c r="H204" cm="1">
        <f t="array" ref="H204">_xlfn.IFS(D204="Lunch",0,D204="Dinner",1)</f>
        <v>0</v>
      </c>
      <c r="I204">
        <v>2</v>
      </c>
      <c r="J204">
        <v>13</v>
      </c>
      <c r="K204">
        <v>2</v>
      </c>
      <c r="L204" s="2">
        <v>2.2594137084135801</v>
      </c>
      <c r="M204" s="2">
        <v>-0.25941370841358014</v>
      </c>
      <c r="P204" s="2">
        <v>176</v>
      </c>
      <c r="Q204" s="2">
        <v>4.1044091113757455</v>
      </c>
      <c r="R204" s="2">
        <v>-0.99440911137574561</v>
      </c>
      <c r="Y204" s="10"/>
      <c r="Z204" s="10"/>
    </row>
    <row r="205" spans="1:26" x14ac:dyDescent="0.55000000000000004">
      <c r="A205" t="s">
        <v>7</v>
      </c>
      <c r="B205" t="s">
        <v>22</v>
      </c>
      <c r="C205" t="s">
        <v>23</v>
      </c>
      <c r="D205" t="s">
        <v>24</v>
      </c>
      <c r="E205" cm="1">
        <f t="array" ref="E205">_xlfn.IFS(A205="Male",0,A205="Female",1)</f>
        <v>1</v>
      </c>
      <c r="F205" cm="1">
        <f t="array" ref="F205">_xlfn.IFS(B205="No",1, B205="Yes",0)</f>
        <v>0</v>
      </c>
      <c r="G205" cm="1">
        <f t="array" ref="G205">_xlfn.IFS(C205="Thur",1,C205="Fri",2,C205="Sat",3,C205="Sun",4)</f>
        <v>1</v>
      </c>
      <c r="H205" cm="1">
        <f t="array" ref="H205">_xlfn.IFS(D205="Lunch",0,D205="Dinner",1)</f>
        <v>0</v>
      </c>
      <c r="I205">
        <v>2</v>
      </c>
      <c r="J205">
        <v>16.399999999999999</v>
      </c>
      <c r="K205">
        <v>2.5</v>
      </c>
      <c r="L205" s="2">
        <v>2.5746390536432964</v>
      </c>
      <c r="M205" s="2">
        <v>-7.4639053643296371E-2</v>
      </c>
      <c r="P205" s="2">
        <v>177</v>
      </c>
      <c r="Q205" s="2">
        <v>2.7127819255233785</v>
      </c>
      <c r="R205" s="2">
        <v>-0.71278192552337849</v>
      </c>
      <c r="Y205" s="10"/>
      <c r="Z205" s="10"/>
    </row>
    <row r="206" spans="1:26" x14ac:dyDescent="0.55000000000000004">
      <c r="A206" t="s">
        <v>11</v>
      </c>
      <c r="B206" t="s">
        <v>22</v>
      </c>
      <c r="C206" t="s">
        <v>23</v>
      </c>
      <c r="D206" t="s">
        <v>24</v>
      </c>
      <c r="E206" cm="1">
        <f t="array" ref="E206">_xlfn.IFS(A206="Male",0,A206="Female",1)</f>
        <v>0</v>
      </c>
      <c r="F206" cm="1">
        <f t="array" ref="F206">_xlfn.IFS(B206="No",1, B206="Yes",0)</f>
        <v>0</v>
      </c>
      <c r="G206" cm="1">
        <f t="array" ref="G206">_xlfn.IFS(C206="Thur",1,C206="Fri",2,C206="Sat",3,C206="Sun",4)</f>
        <v>1</v>
      </c>
      <c r="H206" cm="1">
        <f t="array" ref="H206">_xlfn.IFS(D206="Lunch",0,D206="Dinner",1)</f>
        <v>0</v>
      </c>
      <c r="I206">
        <v>4</v>
      </c>
      <c r="J206">
        <v>20.53</v>
      </c>
      <c r="K206">
        <v>4</v>
      </c>
      <c r="L206" s="2">
        <v>3.342740723542144</v>
      </c>
      <c r="M206" s="2">
        <v>0.65725927645785598</v>
      </c>
      <c r="P206" s="2">
        <v>178</v>
      </c>
      <c r="Q206" s="2">
        <v>2.3966294469253393</v>
      </c>
      <c r="R206" s="2">
        <v>-0.3966294469253393</v>
      </c>
      <c r="Y206" s="10"/>
      <c r="Z206" s="10"/>
    </row>
    <row r="207" spans="1:26" x14ac:dyDescent="0.55000000000000004">
      <c r="A207" t="s">
        <v>7</v>
      </c>
      <c r="B207" t="s">
        <v>22</v>
      </c>
      <c r="C207" t="s">
        <v>23</v>
      </c>
      <c r="D207" t="s">
        <v>24</v>
      </c>
      <c r="E207" cm="1">
        <f t="array" ref="E207">_xlfn.IFS(A207="Male",0,A207="Female",1)</f>
        <v>1</v>
      </c>
      <c r="F207" cm="1">
        <f t="array" ref="F207">_xlfn.IFS(B207="No",1, B207="Yes",0)</f>
        <v>0</v>
      </c>
      <c r="G207" cm="1">
        <f t="array" ref="G207">_xlfn.IFS(C207="Thur",1,C207="Fri",2,C207="Sat",3,C207="Sun",4)</f>
        <v>1</v>
      </c>
      <c r="H207" cm="1">
        <f t="array" ref="H207">_xlfn.IFS(D207="Lunch",0,D207="Dinner",1)</f>
        <v>0</v>
      </c>
      <c r="I207">
        <v>3</v>
      </c>
      <c r="J207">
        <v>16.47</v>
      </c>
      <c r="K207">
        <v>3.23</v>
      </c>
      <c r="L207" s="2">
        <v>2.7737267816123423</v>
      </c>
      <c r="M207" s="2">
        <v>0.45627321838765766</v>
      </c>
      <c r="P207" s="2">
        <v>179</v>
      </c>
      <c r="Q207" s="2">
        <v>1.9441883631838635</v>
      </c>
      <c r="R207" s="2">
        <v>2.0558116368161365</v>
      </c>
      <c r="Y207" s="10"/>
      <c r="Z207" s="10"/>
    </row>
    <row r="208" spans="1:26" x14ac:dyDescent="0.55000000000000004">
      <c r="A208" t="s">
        <v>11</v>
      </c>
      <c r="B208" t="s">
        <v>22</v>
      </c>
      <c r="C208" t="s">
        <v>21</v>
      </c>
      <c r="D208" t="s">
        <v>10</v>
      </c>
      <c r="E208" cm="1">
        <f t="array" ref="E208">_xlfn.IFS(A208="Male",0,A208="Female",1)</f>
        <v>0</v>
      </c>
      <c r="F208" cm="1">
        <f t="array" ref="F208">_xlfn.IFS(B208="No",1, B208="Yes",0)</f>
        <v>0</v>
      </c>
      <c r="G208" cm="1">
        <f t="array" ref="G208">_xlfn.IFS(C208="Thur",1,C208="Fri",2,C208="Sat",3,C208="Sun",4)</f>
        <v>3</v>
      </c>
      <c r="H208" cm="1">
        <f t="array" ref="H208">_xlfn.IFS(D208="Lunch",0,D208="Dinner",1)</f>
        <v>1</v>
      </c>
      <c r="I208">
        <v>3</v>
      </c>
      <c r="J208">
        <v>26.59</v>
      </c>
      <c r="K208">
        <v>3.41</v>
      </c>
      <c r="L208" s="2">
        <v>3.711985750354911</v>
      </c>
      <c r="M208" s="2">
        <v>-0.30198575035491082</v>
      </c>
      <c r="P208" s="2">
        <v>180</v>
      </c>
      <c r="Q208" s="2">
        <v>4.2648031840955722</v>
      </c>
      <c r="R208" s="2">
        <v>-0.71480318409557242</v>
      </c>
      <c r="Y208" s="10"/>
      <c r="Z208" s="10"/>
    </row>
    <row r="209" spans="1:26" x14ac:dyDescent="0.55000000000000004">
      <c r="A209" t="s">
        <v>11</v>
      </c>
      <c r="B209" t="s">
        <v>22</v>
      </c>
      <c r="C209" t="s">
        <v>21</v>
      </c>
      <c r="D209" t="s">
        <v>10</v>
      </c>
      <c r="E209" cm="1">
        <f t="array" ref="E209">_xlfn.IFS(A209="Male",0,A209="Female",1)</f>
        <v>0</v>
      </c>
      <c r="F209" cm="1">
        <f t="array" ref="F209">_xlfn.IFS(B209="No",1, B209="Yes",0)</f>
        <v>0</v>
      </c>
      <c r="G209" cm="1">
        <f t="array" ref="G209">_xlfn.IFS(C209="Thur",1,C209="Fri",2,C209="Sat",3,C209="Sun",4)</f>
        <v>3</v>
      </c>
      <c r="H209" cm="1">
        <f t="array" ref="H209">_xlfn.IFS(D209="Lunch",0,D209="Dinner",1)</f>
        <v>1</v>
      </c>
      <c r="I209">
        <v>4</v>
      </c>
      <c r="J209">
        <v>38.729999999999997</v>
      </c>
      <c r="K209">
        <v>3</v>
      </c>
      <c r="L209" s="2">
        <v>5.030123453889451</v>
      </c>
      <c r="M209" s="2">
        <v>-2.030123453889451</v>
      </c>
      <c r="P209" s="2">
        <v>181</v>
      </c>
      <c r="Q209" s="2">
        <v>4.6518530396137905</v>
      </c>
      <c r="R209" s="2">
        <v>-0.97185303961379033</v>
      </c>
      <c r="Y209" s="10"/>
      <c r="Z209" s="10"/>
    </row>
    <row r="210" spans="1:26" x14ac:dyDescent="0.55000000000000004">
      <c r="A210" t="s">
        <v>11</v>
      </c>
      <c r="B210" t="s">
        <v>22</v>
      </c>
      <c r="C210" t="s">
        <v>21</v>
      </c>
      <c r="D210" t="s">
        <v>10</v>
      </c>
      <c r="E210" cm="1">
        <f t="array" ref="E210">_xlfn.IFS(A210="Male",0,A210="Female",1)</f>
        <v>0</v>
      </c>
      <c r="F210" cm="1">
        <f t="array" ref="F210">_xlfn.IFS(B210="No",1, B210="Yes",0)</f>
        <v>0</v>
      </c>
      <c r="G210" cm="1">
        <f t="array" ref="G210">_xlfn.IFS(C210="Thur",1,C210="Fri",2,C210="Sat",3,C210="Sun",4)</f>
        <v>3</v>
      </c>
      <c r="H210" cm="1">
        <f t="array" ref="H210">_xlfn.IFS(D210="Lunch",0,D210="Dinner",1)</f>
        <v>1</v>
      </c>
      <c r="I210">
        <v>2</v>
      </c>
      <c r="J210">
        <v>24.27</v>
      </c>
      <c r="K210">
        <v>2.0299999999999998</v>
      </c>
      <c r="L210" s="2">
        <v>3.3042930145132585</v>
      </c>
      <c r="M210" s="2">
        <v>-1.2742930145132587</v>
      </c>
      <c r="P210" s="2">
        <v>182</v>
      </c>
      <c r="Q210" s="2">
        <v>3.217142477890925</v>
      </c>
      <c r="R210" s="2">
        <v>2.4328575221090754</v>
      </c>
      <c r="Y210" s="10"/>
      <c r="Z210" s="10"/>
    </row>
    <row r="211" spans="1:26" x14ac:dyDescent="0.55000000000000004">
      <c r="A211" t="s">
        <v>7</v>
      </c>
      <c r="B211" t="s">
        <v>22</v>
      </c>
      <c r="C211" t="s">
        <v>21</v>
      </c>
      <c r="D211" t="s">
        <v>10</v>
      </c>
      <c r="E211" cm="1">
        <f t="array" ref="E211">_xlfn.IFS(A211="Male",0,A211="Female",1)</f>
        <v>1</v>
      </c>
      <c r="F211" cm="1">
        <f t="array" ref="F211">_xlfn.IFS(B211="No",1, B211="Yes",0)</f>
        <v>0</v>
      </c>
      <c r="G211" cm="1">
        <f t="array" ref="G211">_xlfn.IFS(C211="Thur",1,C211="Fri",2,C211="Sat",3,C211="Sun",4)</f>
        <v>3</v>
      </c>
      <c r="H211" cm="1">
        <f t="array" ref="H211">_xlfn.IFS(D211="Lunch",0,D211="Dinner",1)</f>
        <v>1</v>
      </c>
      <c r="I211">
        <v>2</v>
      </c>
      <c r="J211">
        <v>12.76</v>
      </c>
      <c r="K211">
        <v>2.23</v>
      </c>
      <c r="L211" s="2">
        <v>2.2371625075738351</v>
      </c>
      <c r="M211" s="2">
        <v>-7.1625075738350752E-3</v>
      </c>
      <c r="P211" s="2">
        <v>183</v>
      </c>
      <c r="Q211" s="2">
        <v>5.4512879493282895</v>
      </c>
      <c r="R211" s="2">
        <v>-1.9512879493282895</v>
      </c>
      <c r="Y211" s="10"/>
      <c r="Z211" s="10"/>
    </row>
    <row r="212" spans="1:26" x14ac:dyDescent="0.55000000000000004">
      <c r="A212" t="s">
        <v>11</v>
      </c>
      <c r="B212" t="s">
        <v>22</v>
      </c>
      <c r="C212" t="s">
        <v>21</v>
      </c>
      <c r="D212" t="s">
        <v>10</v>
      </c>
      <c r="E212" cm="1">
        <f t="array" ref="E212">_xlfn.IFS(A212="Male",0,A212="Female",1)</f>
        <v>0</v>
      </c>
      <c r="F212" cm="1">
        <f t="array" ref="F212">_xlfn.IFS(B212="No",1, B212="Yes",0)</f>
        <v>0</v>
      </c>
      <c r="G212" cm="1">
        <f t="array" ref="G212">_xlfn.IFS(C212="Thur",1,C212="Fri",2,C212="Sat",3,C212="Sun",4)</f>
        <v>3</v>
      </c>
      <c r="H212" cm="1">
        <f t="array" ref="H212">_xlfn.IFS(D212="Lunch",0,D212="Dinner",1)</f>
        <v>1</v>
      </c>
      <c r="I212">
        <v>3</v>
      </c>
      <c r="J212">
        <v>30.06</v>
      </c>
      <c r="K212">
        <v>2</v>
      </c>
      <c r="L212" s="2">
        <v>4.033701029162887</v>
      </c>
      <c r="M212" s="2">
        <v>-2.033701029162887</v>
      </c>
      <c r="P212" s="2">
        <v>184</v>
      </c>
      <c r="Q212" s="2">
        <v>3.5875039327793359</v>
      </c>
      <c r="R212" s="2">
        <v>2.9124960672206641</v>
      </c>
      <c r="Y212" s="10"/>
      <c r="Z212" s="10"/>
    </row>
    <row r="213" spans="1:26" x14ac:dyDescent="0.55000000000000004">
      <c r="A213" t="s">
        <v>11</v>
      </c>
      <c r="B213" t="s">
        <v>22</v>
      </c>
      <c r="C213" t="s">
        <v>21</v>
      </c>
      <c r="D213" t="s">
        <v>10</v>
      </c>
      <c r="E213" cm="1">
        <f t="array" ref="E213">_xlfn.IFS(A213="Male",0,A213="Female",1)</f>
        <v>0</v>
      </c>
      <c r="F213" cm="1">
        <f t="array" ref="F213">_xlfn.IFS(B213="No",1, B213="Yes",0)</f>
        <v>0</v>
      </c>
      <c r="G213" cm="1">
        <f t="array" ref="G213">_xlfn.IFS(C213="Thur",1,C213="Fri",2,C213="Sat",3,C213="Sun",4)</f>
        <v>3</v>
      </c>
      <c r="H213" cm="1">
        <f t="array" ref="H213">_xlfn.IFS(D213="Lunch",0,D213="Dinner",1)</f>
        <v>1</v>
      </c>
      <c r="I213">
        <v>4</v>
      </c>
      <c r="J213">
        <v>25.89</v>
      </c>
      <c r="K213">
        <v>5.16</v>
      </c>
      <c r="L213" s="2">
        <v>3.8396842089631091</v>
      </c>
      <c r="M213" s="2">
        <v>1.320315791036891</v>
      </c>
      <c r="P213" s="2">
        <v>185</v>
      </c>
      <c r="Q213" s="2">
        <v>4.813666138142608</v>
      </c>
      <c r="R213" s="2">
        <v>-1.813666138142608</v>
      </c>
      <c r="Y213" s="10"/>
      <c r="Z213" s="10"/>
    </row>
    <row r="214" spans="1:26" x14ac:dyDescent="0.55000000000000004">
      <c r="A214" t="s">
        <v>11</v>
      </c>
      <c r="B214" t="s">
        <v>8</v>
      </c>
      <c r="C214" t="s">
        <v>21</v>
      </c>
      <c r="D214" t="s">
        <v>10</v>
      </c>
      <c r="E214" cm="1">
        <f t="array" ref="E214">_xlfn.IFS(A214="Male",0,A214="Female",1)</f>
        <v>0</v>
      </c>
      <c r="F214" cm="1">
        <f t="array" ref="F214">_xlfn.IFS(B214="No",1, B214="Yes",0)</f>
        <v>1</v>
      </c>
      <c r="G214" cm="1">
        <f t="array" ref="G214">_xlfn.IFS(C214="Thur",1,C214="Fri",2,C214="Sat",3,C214="Sun",4)</f>
        <v>3</v>
      </c>
      <c r="H214" cm="1">
        <f t="array" ref="H214">_xlfn.IFS(D214="Lunch",0,D214="Dinner",1)</f>
        <v>1</v>
      </c>
      <c r="I214">
        <v>4</v>
      </c>
      <c r="J214">
        <v>48.33</v>
      </c>
      <c r="K214">
        <v>9</v>
      </c>
      <c r="L214" s="2">
        <v>5.920171487479239</v>
      </c>
      <c r="M214" s="2">
        <v>3.079828512520761</v>
      </c>
      <c r="P214" s="2">
        <v>186</v>
      </c>
      <c r="Q214" s="2">
        <v>3.5501726518260943</v>
      </c>
      <c r="R214" s="2">
        <v>1.4498273481739057</v>
      </c>
      <c r="Y214" s="10"/>
      <c r="Z214" s="10"/>
    </row>
    <row r="215" spans="1:26" x14ac:dyDescent="0.55000000000000004">
      <c r="A215" t="s">
        <v>7</v>
      </c>
      <c r="B215" t="s">
        <v>22</v>
      </c>
      <c r="C215" t="s">
        <v>21</v>
      </c>
      <c r="D215" t="s">
        <v>10</v>
      </c>
      <c r="E215" cm="1">
        <f t="array" ref="E215">_xlfn.IFS(A215="Male",0,A215="Female",1)</f>
        <v>1</v>
      </c>
      <c r="F215" cm="1">
        <f t="array" ref="F215">_xlfn.IFS(B215="No",1, B215="Yes",0)</f>
        <v>0</v>
      </c>
      <c r="G215" cm="1">
        <f t="array" ref="G215">_xlfn.IFS(C215="Thur",1,C215="Fri",2,C215="Sat",3,C215="Sun",4)</f>
        <v>3</v>
      </c>
      <c r="H215" cm="1">
        <f t="array" ref="H215">_xlfn.IFS(D215="Lunch",0,D215="Dinner",1)</f>
        <v>1</v>
      </c>
      <c r="I215">
        <v>2</v>
      </c>
      <c r="J215">
        <v>13.27</v>
      </c>
      <c r="K215">
        <v>2.5</v>
      </c>
      <c r="L215" s="2">
        <v>2.2844463093582927</v>
      </c>
      <c r="M215" s="2">
        <v>0.21555369064170726</v>
      </c>
      <c r="P215" s="2">
        <v>187</v>
      </c>
      <c r="Q215" s="2">
        <v>3.1844468637792969</v>
      </c>
      <c r="R215" s="2">
        <v>0.31555313622070313</v>
      </c>
      <c r="Y215" s="10"/>
      <c r="Z215" s="10"/>
    </row>
    <row r="216" spans="1:26" x14ac:dyDescent="0.55000000000000004">
      <c r="A216" t="s">
        <v>7</v>
      </c>
      <c r="B216" t="s">
        <v>22</v>
      </c>
      <c r="C216" t="s">
        <v>21</v>
      </c>
      <c r="D216" t="s">
        <v>10</v>
      </c>
      <c r="E216" cm="1">
        <f t="array" ref="E216">_xlfn.IFS(A216="Male",0,A216="Female",1)</f>
        <v>1</v>
      </c>
      <c r="F216" cm="1">
        <f t="array" ref="F216">_xlfn.IFS(B216="No",1, B216="Yes",0)</f>
        <v>0</v>
      </c>
      <c r="G216" cm="1">
        <f t="array" ref="G216">_xlfn.IFS(C216="Thur",1,C216="Fri",2,C216="Sat",3,C216="Sun",4)</f>
        <v>3</v>
      </c>
      <c r="H216" cm="1">
        <f t="array" ref="H216">_xlfn.IFS(D216="Lunch",0,D216="Dinner",1)</f>
        <v>1</v>
      </c>
      <c r="I216">
        <v>3</v>
      </c>
      <c r="J216">
        <v>28.17</v>
      </c>
      <c r="K216">
        <v>6.5</v>
      </c>
      <c r="L216" s="2">
        <v>3.8584728225498974</v>
      </c>
      <c r="M216" s="2">
        <v>2.6415271774501026</v>
      </c>
      <c r="P216" s="2">
        <v>188</v>
      </c>
      <c r="Q216" s="2">
        <v>4.4559819526773685</v>
      </c>
      <c r="R216" s="2">
        <v>-2.4559819526773685</v>
      </c>
      <c r="Y216" s="10"/>
      <c r="Z216" s="10"/>
    </row>
    <row r="217" spans="1:26" x14ac:dyDescent="0.55000000000000004">
      <c r="A217" t="s">
        <v>7</v>
      </c>
      <c r="B217" t="s">
        <v>22</v>
      </c>
      <c r="C217" t="s">
        <v>21</v>
      </c>
      <c r="D217" t="s">
        <v>10</v>
      </c>
      <c r="E217" cm="1">
        <f t="array" ref="E217">_xlfn.IFS(A217="Male",0,A217="Female",1)</f>
        <v>1</v>
      </c>
      <c r="F217" cm="1">
        <f t="array" ref="F217">_xlfn.IFS(B217="No",1, B217="Yes",0)</f>
        <v>0</v>
      </c>
      <c r="G217" cm="1">
        <f t="array" ref="G217">_xlfn.IFS(C217="Thur",1,C217="Fri",2,C217="Sat",3,C217="Sun",4)</f>
        <v>3</v>
      </c>
      <c r="H217" cm="1">
        <f t="array" ref="H217">_xlfn.IFS(D217="Lunch",0,D217="Dinner",1)</f>
        <v>1</v>
      </c>
      <c r="I217">
        <v>2</v>
      </c>
      <c r="J217">
        <v>12.9</v>
      </c>
      <c r="K217">
        <v>1.1000000000000001</v>
      </c>
      <c r="L217" s="2">
        <v>2.2501423747303528</v>
      </c>
      <c r="M217" s="2">
        <v>-1.1501423747303527</v>
      </c>
      <c r="P217" s="2">
        <v>189</v>
      </c>
      <c r="Q217" s="2">
        <v>2.9294851874905552</v>
      </c>
      <c r="R217" s="2">
        <v>0.5705148125094448</v>
      </c>
      <c r="Y217" s="10"/>
      <c r="Z217" s="10"/>
    </row>
    <row r="218" spans="1:26" x14ac:dyDescent="0.55000000000000004">
      <c r="A218" t="s">
        <v>11</v>
      </c>
      <c r="B218" t="s">
        <v>22</v>
      </c>
      <c r="C218" t="s">
        <v>21</v>
      </c>
      <c r="D218" t="s">
        <v>10</v>
      </c>
      <c r="E218" cm="1">
        <f t="array" ref="E218">_xlfn.IFS(A218="Male",0,A218="Female",1)</f>
        <v>0</v>
      </c>
      <c r="F218" cm="1">
        <f t="array" ref="F218">_xlfn.IFS(B218="No",1, B218="Yes",0)</f>
        <v>0</v>
      </c>
      <c r="G218" cm="1">
        <f t="array" ref="G218">_xlfn.IFS(C218="Thur",1,C218="Fri",2,C218="Sat",3,C218="Sun",4)</f>
        <v>3</v>
      </c>
      <c r="H218" cm="1">
        <f t="array" ref="H218">_xlfn.IFS(D218="Lunch",0,D218="Dinner",1)</f>
        <v>1</v>
      </c>
      <c r="I218">
        <v>5</v>
      </c>
      <c r="J218">
        <v>28.15</v>
      </c>
      <c r="K218">
        <v>3</v>
      </c>
      <c r="L218" s="2">
        <v>4.2418141445948256</v>
      </c>
      <c r="M218" s="2">
        <v>-1.2418141445948256</v>
      </c>
      <c r="P218" s="2">
        <v>190</v>
      </c>
      <c r="Q218" s="2">
        <v>3.3884162048102899</v>
      </c>
      <c r="R218" s="2">
        <v>0.61158379518971007</v>
      </c>
      <c r="Y218" s="10"/>
      <c r="Z218" s="10"/>
    </row>
    <row r="219" spans="1:26" x14ac:dyDescent="0.55000000000000004">
      <c r="A219" t="s">
        <v>11</v>
      </c>
      <c r="B219" t="s">
        <v>22</v>
      </c>
      <c r="C219" t="s">
        <v>21</v>
      </c>
      <c r="D219" t="s">
        <v>10</v>
      </c>
      <c r="E219" cm="1">
        <f t="array" ref="E219">_xlfn.IFS(A219="Male",0,A219="Female",1)</f>
        <v>0</v>
      </c>
      <c r="F219" cm="1">
        <f t="array" ref="F219">_xlfn.IFS(B219="No",1, B219="Yes",0)</f>
        <v>0</v>
      </c>
      <c r="G219" cm="1">
        <f t="array" ref="G219">_xlfn.IFS(C219="Thur",1,C219="Fri",2,C219="Sat",3,C219="Sun",4)</f>
        <v>3</v>
      </c>
      <c r="H219" cm="1">
        <f t="array" ref="H219">_xlfn.IFS(D219="Lunch",0,D219="Dinner",1)</f>
        <v>1</v>
      </c>
      <c r="I219">
        <v>2</v>
      </c>
      <c r="J219">
        <v>11.59</v>
      </c>
      <c r="K219">
        <v>1.5</v>
      </c>
      <c r="L219" s="2">
        <v>2.1286879034800799</v>
      </c>
      <c r="M219" s="2">
        <v>-0.62868790348007986</v>
      </c>
      <c r="P219" s="2">
        <v>191</v>
      </c>
      <c r="Q219" s="2">
        <v>2.5088125844923854</v>
      </c>
      <c r="R219" s="2">
        <v>-1.0088125844923854</v>
      </c>
      <c r="Y219" s="10"/>
      <c r="Z219" s="10"/>
    </row>
    <row r="220" spans="1:26" x14ac:dyDescent="0.55000000000000004">
      <c r="A220" t="s">
        <v>11</v>
      </c>
      <c r="B220" t="s">
        <v>22</v>
      </c>
      <c r="C220" t="s">
        <v>21</v>
      </c>
      <c r="D220" t="s">
        <v>10</v>
      </c>
      <c r="E220" cm="1">
        <f t="array" ref="E220">_xlfn.IFS(A220="Male",0,A220="Female",1)</f>
        <v>0</v>
      </c>
      <c r="F220" cm="1">
        <f t="array" ref="F220">_xlfn.IFS(B220="No",1, B220="Yes",0)</f>
        <v>0</v>
      </c>
      <c r="G220" cm="1">
        <f t="array" ref="G220">_xlfn.IFS(C220="Thur",1,C220="Fri",2,C220="Sat",3,C220="Sun",4)</f>
        <v>3</v>
      </c>
      <c r="H220" cm="1">
        <f t="array" ref="H220">_xlfn.IFS(D220="Lunch",0,D220="Dinner",1)</f>
        <v>1</v>
      </c>
      <c r="I220">
        <v>2</v>
      </c>
      <c r="J220">
        <v>7.74</v>
      </c>
      <c r="K220">
        <v>1.44</v>
      </c>
      <c r="L220" s="2">
        <v>1.7717415566758419</v>
      </c>
      <c r="M220" s="2">
        <v>-0.33174155667584193</v>
      </c>
      <c r="P220" s="2">
        <v>192</v>
      </c>
      <c r="Q220" s="2">
        <v>2.890791532241336</v>
      </c>
      <c r="R220" s="2">
        <v>1.2992084677586644</v>
      </c>
      <c r="Y220" s="10"/>
      <c r="Z220" s="10"/>
    </row>
    <row r="221" spans="1:26" x14ac:dyDescent="0.55000000000000004">
      <c r="A221" t="s">
        <v>7</v>
      </c>
      <c r="B221" t="s">
        <v>22</v>
      </c>
      <c r="C221" t="s">
        <v>21</v>
      </c>
      <c r="D221" t="s">
        <v>10</v>
      </c>
      <c r="E221" cm="1">
        <f t="array" ref="E221">_xlfn.IFS(A221="Male",0,A221="Female",1)</f>
        <v>1</v>
      </c>
      <c r="F221" cm="1">
        <f t="array" ref="F221">_xlfn.IFS(B221="No",1, B221="Yes",0)</f>
        <v>0</v>
      </c>
      <c r="G221" cm="1">
        <f t="array" ref="G221">_xlfn.IFS(C221="Thur",1,C221="Fri",2,C221="Sat",3,C221="Sun",4)</f>
        <v>3</v>
      </c>
      <c r="H221" cm="1">
        <f t="array" ref="H221">_xlfn.IFS(D221="Lunch",0,D221="Dinner",1)</f>
        <v>1</v>
      </c>
      <c r="I221">
        <v>4</v>
      </c>
      <c r="J221">
        <v>30.14</v>
      </c>
      <c r="K221">
        <v>3.09</v>
      </c>
      <c r="L221" s="2">
        <v>4.233715890500255</v>
      </c>
      <c r="M221" s="2">
        <v>-1.1437158905002551</v>
      </c>
      <c r="P221" s="2">
        <v>193</v>
      </c>
      <c r="Q221" s="2">
        <v>3.690907629103823</v>
      </c>
      <c r="R221" s="2">
        <v>-1.1309076291038229</v>
      </c>
      <c r="Y221" s="10"/>
      <c r="Z221" s="10"/>
    </row>
    <row r="222" spans="1:26" x14ac:dyDescent="0.55000000000000004">
      <c r="A222" t="s">
        <v>11</v>
      </c>
      <c r="B222" t="s">
        <v>22</v>
      </c>
      <c r="C222" t="s">
        <v>25</v>
      </c>
      <c r="D222" t="s">
        <v>24</v>
      </c>
      <c r="E222" cm="1">
        <f t="array" ref="E222">_xlfn.IFS(A222="Male",0,A222="Female",1)</f>
        <v>0</v>
      </c>
      <c r="F222" cm="1">
        <f t="array" ref="F222">_xlfn.IFS(B222="No",1, B222="Yes",0)</f>
        <v>0</v>
      </c>
      <c r="G222" cm="1">
        <f t="array" ref="G222">_xlfn.IFS(C222="Thur",1,C222="Fri",2,C222="Sat",3,C222="Sun",4)</f>
        <v>2</v>
      </c>
      <c r="H222" cm="1">
        <f t="array" ref="H222">_xlfn.IFS(D222="Lunch",0,D222="Dinner",1)</f>
        <v>0</v>
      </c>
      <c r="I222">
        <v>2</v>
      </c>
      <c r="J222">
        <v>12.16</v>
      </c>
      <c r="K222">
        <v>2.2000000000000002</v>
      </c>
      <c r="L222" s="2">
        <v>2.1815345054744739</v>
      </c>
      <c r="M222" s="2">
        <v>1.846549452552626E-2</v>
      </c>
      <c r="P222" s="2">
        <v>194</v>
      </c>
      <c r="Q222" s="2">
        <v>2.4893427837576088</v>
      </c>
      <c r="R222" s="2">
        <v>-0.46934278375760874</v>
      </c>
      <c r="Y222" s="10"/>
      <c r="Z222" s="10"/>
    </row>
    <row r="223" spans="1:26" x14ac:dyDescent="0.55000000000000004">
      <c r="A223" t="s">
        <v>7</v>
      </c>
      <c r="B223" t="s">
        <v>22</v>
      </c>
      <c r="C223" t="s">
        <v>25</v>
      </c>
      <c r="D223" t="s">
        <v>24</v>
      </c>
      <c r="E223" cm="1">
        <f t="array" ref="E223">_xlfn.IFS(A223="Male",0,A223="Female",1)</f>
        <v>1</v>
      </c>
      <c r="F223" cm="1">
        <f t="array" ref="F223">_xlfn.IFS(B223="No",1, B223="Yes",0)</f>
        <v>0</v>
      </c>
      <c r="G223" cm="1">
        <f t="array" ref="G223">_xlfn.IFS(C223="Thur",1,C223="Fri",2,C223="Sat",3,C223="Sun",4)</f>
        <v>2</v>
      </c>
      <c r="H223" cm="1">
        <f t="array" ref="H223">_xlfn.IFS(D223="Lunch",0,D223="Dinner",1)</f>
        <v>0</v>
      </c>
      <c r="I223">
        <v>2</v>
      </c>
      <c r="J223">
        <v>13.42</v>
      </c>
      <c r="K223">
        <v>3.48</v>
      </c>
      <c r="L223" s="2">
        <v>2.298353309883133</v>
      </c>
      <c r="M223" s="2">
        <v>1.181646690116867</v>
      </c>
      <c r="P223" s="2">
        <v>195</v>
      </c>
      <c r="Q223" s="2">
        <v>2.5913274542731051</v>
      </c>
      <c r="R223" s="2">
        <v>1.4086725457268949</v>
      </c>
      <c r="Y223" s="10"/>
      <c r="Z223" s="10"/>
    </row>
    <row r="224" spans="1:26" x14ac:dyDescent="0.55000000000000004">
      <c r="A224" t="s">
        <v>11</v>
      </c>
      <c r="B224" t="s">
        <v>22</v>
      </c>
      <c r="C224" t="s">
        <v>25</v>
      </c>
      <c r="D224" t="s">
        <v>24</v>
      </c>
      <c r="E224" cm="1">
        <f t="array" ref="E224">_xlfn.IFS(A224="Male",0,A224="Female",1)</f>
        <v>0</v>
      </c>
      <c r="F224" cm="1">
        <f t="array" ref="F224">_xlfn.IFS(B224="No",1, B224="Yes",0)</f>
        <v>0</v>
      </c>
      <c r="G224" cm="1">
        <f t="array" ref="G224">_xlfn.IFS(C224="Thur",1,C224="Fri",2,C224="Sat",3,C224="Sun",4)</f>
        <v>2</v>
      </c>
      <c r="H224" cm="1">
        <f t="array" ref="H224">_xlfn.IFS(D224="Lunch",0,D224="Dinner",1)</f>
        <v>0</v>
      </c>
      <c r="I224">
        <v>1</v>
      </c>
      <c r="J224">
        <v>8.58</v>
      </c>
      <c r="K224">
        <v>1.92</v>
      </c>
      <c r="L224" s="2">
        <v>1.6570229652241613</v>
      </c>
      <c r="M224" s="2">
        <v>0.26297703477583867</v>
      </c>
      <c r="P224" s="2">
        <v>196</v>
      </c>
      <c r="Q224" s="2">
        <v>1.7550531560460332</v>
      </c>
      <c r="R224" s="2">
        <v>-0.31505315604603323</v>
      </c>
      <c r="Y224" s="10"/>
      <c r="Z224" s="10"/>
    </row>
    <row r="225" spans="1:26" x14ac:dyDescent="0.55000000000000004">
      <c r="A225" t="s">
        <v>7</v>
      </c>
      <c r="B225" t="s">
        <v>8</v>
      </c>
      <c r="C225" t="s">
        <v>25</v>
      </c>
      <c r="D225" t="s">
        <v>24</v>
      </c>
      <c r="E225" cm="1">
        <f t="array" ref="E225">_xlfn.IFS(A225="Male",0,A225="Female",1)</f>
        <v>1</v>
      </c>
      <c r="F225" cm="1">
        <f t="array" ref="F225">_xlfn.IFS(B225="No",1, B225="Yes",0)</f>
        <v>1</v>
      </c>
      <c r="G225" cm="1">
        <f t="array" ref="G225">_xlfn.IFS(C225="Thur",1,C225="Fri",2,C225="Sat",3,C225="Sun",4)</f>
        <v>2</v>
      </c>
      <c r="H225" cm="1">
        <f t="array" ref="H225">_xlfn.IFS(D225="Lunch",0,D225="Dinner",1)</f>
        <v>0</v>
      </c>
      <c r="I225">
        <v>3</v>
      </c>
      <c r="J225">
        <v>15.98</v>
      </c>
      <c r="K225">
        <v>3</v>
      </c>
      <c r="L225" s="2">
        <v>2.7282972465645301</v>
      </c>
      <c r="M225" s="2">
        <v>0.2717027534354699</v>
      </c>
      <c r="P225" s="2">
        <v>197</v>
      </c>
      <c r="Q225" s="2">
        <v>2.0127962324397428</v>
      </c>
      <c r="R225" s="2">
        <v>-1.2796232439742816E-2</v>
      </c>
      <c r="Y225" s="10"/>
      <c r="Z225" s="10"/>
    </row>
    <row r="226" spans="1:26" x14ac:dyDescent="0.55000000000000004">
      <c r="A226" t="s">
        <v>11</v>
      </c>
      <c r="B226" t="s">
        <v>22</v>
      </c>
      <c r="C226" t="s">
        <v>25</v>
      </c>
      <c r="D226" t="s">
        <v>24</v>
      </c>
      <c r="E226" cm="1">
        <f t="array" ref="E226">_xlfn.IFS(A226="Male",0,A226="Female",1)</f>
        <v>0</v>
      </c>
      <c r="F226" cm="1">
        <f t="array" ref="F226">_xlfn.IFS(B226="No",1, B226="Yes",0)</f>
        <v>0</v>
      </c>
      <c r="G226" cm="1">
        <f t="array" ref="G226">_xlfn.IFS(C226="Thur",1,C226="Fri",2,C226="Sat",3,C226="Sun",4)</f>
        <v>2</v>
      </c>
      <c r="H226" cm="1">
        <f t="array" ref="H226">_xlfn.IFS(D226="Lunch",0,D226="Dinner",1)</f>
        <v>0</v>
      </c>
      <c r="I226">
        <v>2</v>
      </c>
      <c r="J226">
        <v>13.42</v>
      </c>
      <c r="K226">
        <v>1.58</v>
      </c>
      <c r="L226" s="2">
        <v>2.298353309883133</v>
      </c>
      <c r="M226" s="2">
        <v>-0.71835330988313295</v>
      </c>
      <c r="P226" s="2">
        <v>198</v>
      </c>
      <c r="Q226" s="2">
        <v>5.4362078692147922</v>
      </c>
      <c r="R226" s="2">
        <v>-0.43620786921479215</v>
      </c>
      <c r="Y226" s="10"/>
      <c r="Z226" s="10"/>
    </row>
    <row r="227" spans="1:26" x14ac:dyDescent="0.55000000000000004">
      <c r="A227" t="s">
        <v>7</v>
      </c>
      <c r="B227" t="s">
        <v>22</v>
      </c>
      <c r="C227" t="s">
        <v>25</v>
      </c>
      <c r="D227" t="s">
        <v>24</v>
      </c>
      <c r="E227" cm="1">
        <f t="array" ref="E227">_xlfn.IFS(A227="Male",0,A227="Female",1)</f>
        <v>1</v>
      </c>
      <c r="F227" cm="1">
        <f t="array" ref="F227">_xlfn.IFS(B227="No",1, B227="Yes",0)</f>
        <v>0</v>
      </c>
      <c r="G227" cm="1">
        <f t="array" ref="G227">_xlfn.IFS(C227="Thur",1,C227="Fri",2,C227="Sat",3,C227="Sun",4)</f>
        <v>2</v>
      </c>
      <c r="H227" cm="1">
        <f t="array" ref="H227">_xlfn.IFS(D227="Lunch",0,D227="Dinner",1)</f>
        <v>0</v>
      </c>
      <c r="I227">
        <v>2</v>
      </c>
      <c r="J227">
        <v>16.27</v>
      </c>
      <c r="K227">
        <v>2.5</v>
      </c>
      <c r="L227" s="2">
        <v>2.562586319855102</v>
      </c>
      <c r="M227" s="2">
        <v>-6.2586319855101991E-2</v>
      </c>
      <c r="P227" s="2">
        <v>199</v>
      </c>
      <c r="Q227" s="2">
        <v>2.2594137084135801</v>
      </c>
      <c r="R227" s="2">
        <v>-0.25941370841358014</v>
      </c>
      <c r="Y227" s="10"/>
      <c r="Z227" s="10"/>
    </row>
    <row r="228" spans="1:26" x14ac:dyDescent="0.55000000000000004">
      <c r="A228" t="s">
        <v>7</v>
      </c>
      <c r="B228" t="s">
        <v>22</v>
      </c>
      <c r="C228" t="s">
        <v>25</v>
      </c>
      <c r="D228" t="s">
        <v>24</v>
      </c>
      <c r="E228" cm="1">
        <f t="array" ref="E228">_xlfn.IFS(A228="Male",0,A228="Female",1)</f>
        <v>1</v>
      </c>
      <c r="F228" cm="1">
        <f t="array" ref="F228">_xlfn.IFS(B228="No",1, B228="Yes",0)</f>
        <v>0</v>
      </c>
      <c r="G228" cm="1">
        <f t="array" ref="G228">_xlfn.IFS(C228="Thur",1,C228="Fri",2,C228="Sat",3,C228="Sun",4)</f>
        <v>2</v>
      </c>
      <c r="H228" cm="1">
        <f t="array" ref="H228">_xlfn.IFS(D228="Lunch",0,D228="Dinner",1)</f>
        <v>0</v>
      </c>
      <c r="I228">
        <v>2</v>
      </c>
      <c r="J228">
        <v>10.09</v>
      </c>
      <c r="K228">
        <v>2</v>
      </c>
      <c r="L228" s="2">
        <v>1.9896178982316755</v>
      </c>
      <c r="M228" s="2">
        <v>1.0382101768324548E-2</v>
      </c>
      <c r="P228" s="2">
        <v>200</v>
      </c>
      <c r="Q228" s="2">
        <v>2.3066975101980374</v>
      </c>
      <c r="R228" s="2">
        <v>-0.30669751019803737</v>
      </c>
      <c r="Y228" s="10"/>
      <c r="Z228" s="10"/>
    </row>
    <row r="229" spans="1:26" x14ac:dyDescent="0.55000000000000004">
      <c r="A229" t="s">
        <v>11</v>
      </c>
      <c r="B229" t="s">
        <v>8</v>
      </c>
      <c r="C229" t="s">
        <v>21</v>
      </c>
      <c r="D229" t="s">
        <v>10</v>
      </c>
      <c r="E229" cm="1">
        <f t="array" ref="E229">_xlfn.IFS(A229="Male",0,A229="Female",1)</f>
        <v>0</v>
      </c>
      <c r="F229" cm="1">
        <f t="array" ref="F229">_xlfn.IFS(B229="No",1, B229="Yes",0)</f>
        <v>1</v>
      </c>
      <c r="G229" cm="1">
        <f t="array" ref="G229">_xlfn.IFS(C229="Thur",1,C229="Fri",2,C229="Sat",3,C229="Sun",4)</f>
        <v>3</v>
      </c>
      <c r="H229" cm="1">
        <f t="array" ref="H229">_xlfn.IFS(D229="Lunch",0,D229="Dinner",1)</f>
        <v>1</v>
      </c>
      <c r="I229">
        <v>4</v>
      </c>
      <c r="J229">
        <v>20.45</v>
      </c>
      <c r="K229">
        <v>3</v>
      </c>
      <c r="L229" s="2">
        <v>3.3353236565955626</v>
      </c>
      <c r="M229" s="2">
        <v>-0.33532365659556262</v>
      </c>
      <c r="P229" s="2">
        <v>201</v>
      </c>
      <c r="Q229" s="2">
        <v>2.9814046561166263</v>
      </c>
      <c r="R229" s="2">
        <v>1.0185953438833737</v>
      </c>
      <c r="Y229" s="10"/>
      <c r="Z229" s="10"/>
    </row>
    <row r="230" spans="1:26" x14ac:dyDescent="0.55000000000000004">
      <c r="A230" t="s">
        <v>11</v>
      </c>
      <c r="B230" t="s">
        <v>8</v>
      </c>
      <c r="C230" t="s">
        <v>21</v>
      </c>
      <c r="D230" t="s">
        <v>10</v>
      </c>
      <c r="E230" cm="1">
        <f t="array" ref="E230">_xlfn.IFS(A230="Male",0,A230="Female",1)</f>
        <v>0</v>
      </c>
      <c r="F230" cm="1">
        <f t="array" ref="F230">_xlfn.IFS(B230="No",1, B230="Yes",0)</f>
        <v>1</v>
      </c>
      <c r="G230" cm="1">
        <f t="array" ref="G230">_xlfn.IFS(C230="Thur",1,C230="Fri",2,C230="Sat",3,C230="Sun",4)</f>
        <v>3</v>
      </c>
      <c r="H230" cm="1">
        <f t="array" ref="H230">_xlfn.IFS(D230="Lunch",0,D230="Dinner",1)</f>
        <v>1</v>
      </c>
      <c r="I230">
        <v>2</v>
      </c>
      <c r="J230">
        <v>13.28</v>
      </c>
      <c r="K230">
        <v>2.72</v>
      </c>
      <c r="L230" s="2">
        <v>2.2853734427266152</v>
      </c>
      <c r="M230" s="2">
        <v>0.43462655727338495</v>
      </c>
      <c r="P230" s="2">
        <v>202</v>
      </c>
      <c r="Q230" s="2">
        <v>2.23530824083719</v>
      </c>
      <c r="R230" s="2">
        <v>-0.22530824083719025</v>
      </c>
      <c r="Y230" s="10"/>
      <c r="Z230" s="10"/>
    </row>
    <row r="231" spans="1:26" x14ac:dyDescent="0.55000000000000004">
      <c r="A231" t="s">
        <v>7</v>
      </c>
      <c r="B231" t="s">
        <v>22</v>
      </c>
      <c r="C231" t="s">
        <v>21</v>
      </c>
      <c r="D231" t="s">
        <v>10</v>
      </c>
      <c r="E231" cm="1">
        <f t="array" ref="E231">_xlfn.IFS(A231="Male",0,A231="Female",1)</f>
        <v>1</v>
      </c>
      <c r="F231" cm="1">
        <f t="array" ref="F231">_xlfn.IFS(B231="No",1, B231="Yes",0)</f>
        <v>0</v>
      </c>
      <c r="G231" cm="1">
        <f t="array" ref="G231">_xlfn.IFS(C231="Thur",1,C231="Fri",2,C231="Sat",3,C231="Sun",4)</f>
        <v>3</v>
      </c>
      <c r="H231" cm="1">
        <f t="array" ref="H231">_xlfn.IFS(D231="Lunch",0,D231="Dinner",1)</f>
        <v>1</v>
      </c>
      <c r="I231">
        <v>2</v>
      </c>
      <c r="J231">
        <v>22.12</v>
      </c>
      <c r="K231">
        <v>2.88</v>
      </c>
      <c r="L231" s="2">
        <v>3.1049593403238793</v>
      </c>
      <c r="M231" s="2">
        <v>-0.22495934032387943</v>
      </c>
      <c r="P231" s="2">
        <v>203</v>
      </c>
      <c r="Q231" s="2">
        <v>2.2594137084135801</v>
      </c>
      <c r="R231" s="2">
        <v>-0.25941370841358014</v>
      </c>
      <c r="Y231" s="10"/>
      <c r="Z231" s="10"/>
    </row>
    <row r="232" spans="1:26" x14ac:dyDescent="0.55000000000000004">
      <c r="A232" t="s">
        <v>11</v>
      </c>
      <c r="B232" t="s">
        <v>22</v>
      </c>
      <c r="C232" t="s">
        <v>21</v>
      </c>
      <c r="D232" t="s">
        <v>10</v>
      </c>
      <c r="E232" cm="1">
        <f t="array" ref="E232">_xlfn.IFS(A232="Male",0,A232="Female",1)</f>
        <v>0</v>
      </c>
      <c r="F232" cm="1">
        <f t="array" ref="F232">_xlfn.IFS(B232="No",1, B232="Yes",0)</f>
        <v>0</v>
      </c>
      <c r="G232" cm="1">
        <f t="array" ref="G232">_xlfn.IFS(C232="Thur",1,C232="Fri",2,C232="Sat",3,C232="Sun",4)</f>
        <v>3</v>
      </c>
      <c r="H232" cm="1">
        <f t="array" ref="H232">_xlfn.IFS(D232="Lunch",0,D232="Dinner",1)</f>
        <v>1</v>
      </c>
      <c r="I232">
        <v>4</v>
      </c>
      <c r="J232">
        <v>24.01</v>
      </c>
      <c r="K232">
        <v>2</v>
      </c>
      <c r="L232" s="2">
        <v>3.6653831357184425</v>
      </c>
      <c r="M232" s="2">
        <v>-1.6653831357184425</v>
      </c>
      <c r="P232" s="2">
        <v>204</v>
      </c>
      <c r="Q232" s="2">
        <v>2.5746390536432964</v>
      </c>
      <c r="R232" s="2">
        <v>-7.4639053643296371E-2</v>
      </c>
      <c r="Y232" s="10"/>
      <c r="Z232" s="10"/>
    </row>
    <row r="233" spans="1:26" x14ac:dyDescent="0.55000000000000004">
      <c r="A233" t="s">
        <v>11</v>
      </c>
      <c r="B233" t="s">
        <v>22</v>
      </c>
      <c r="C233" t="s">
        <v>21</v>
      </c>
      <c r="D233" t="s">
        <v>10</v>
      </c>
      <c r="E233" cm="1">
        <f t="array" ref="E233">_xlfn.IFS(A233="Male",0,A233="Female",1)</f>
        <v>0</v>
      </c>
      <c r="F233" cm="1">
        <f t="array" ref="F233">_xlfn.IFS(B233="No",1, B233="Yes",0)</f>
        <v>0</v>
      </c>
      <c r="G233" cm="1">
        <f t="array" ref="G233">_xlfn.IFS(C233="Thur",1,C233="Fri",2,C233="Sat",3,C233="Sun",4)</f>
        <v>3</v>
      </c>
      <c r="H233" cm="1">
        <f t="array" ref="H233">_xlfn.IFS(D233="Lunch",0,D233="Dinner",1)</f>
        <v>1</v>
      </c>
      <c r="I233">
        <v>3</v>
      </c>
      <c r="J233">
        <v>15.69</v>
      </c>
      <c r="K233">
        <v>3</v>
      </c>
      <c r="L233" s="2">
        <v>2.701410378883172</v>
      </c>
      <c r="M233" s="2">
        <v>0.29858962111682796</v>
      </c>
      <c r="P233" s="2">
        <v>205</v>
      </c>
      <c r="Q233" s="2">
        <v>3.342740723542144</v>
      </c>
      <c r="R233" s="2">
        <v>0.65725927645785598</v>
      </c>
      <c r="Y233" s="10"/>
      <c r="Z233" s="10"/>
    </row>
    <row r="234" spans="1:26" x14ac:dyDescent="0.55000000000000004">
      <c r="A234" t="s">
        <v>11</v>
      </c>
      <c r="B234" t="s">
        <v>8</v>
      </c>
      <c r="C234" t="s">
        <v>21</v>
      </c>
      <c r="D234" t="s">
        <v>10</v>
      </c>
      <c r="E234" cm="1">
        <f t="array" ref="E234">_xlfn.IFS(A234="Male",0,A234="Female",1)</f>
        <v>0</v>
      </c>
      <c r="F234" cm="1">
        <f t="array" ref="F234">_xlfn.IFS(B234="No",1, B234="Yes",0)</f>
        <v>1</v>
      </c>
      <c r="G234" cm="1">
        <f t="array" ref="G234">_xlfn.IFS(C234="Thur",1,C234="Fri",2,C234="Sat",3,C234="Sun",4)</f>
        <v>3</v>
      </c>
      <c r="H234" cm="1">
        <f t="array" ref="H234">_xlfn.IFS(D234="Lunch",0,D234="Dinner",1)</f>
        <v>1</v>
      </c>
      <c r="I234">
        <v>2</v>
      </c>
      <c r="J234">
        <v>11.61</v>
      </c>
      <c r="K234">
        <v>3.39</v>
      </c>
      <c r="L234" s="2">
        <v>2.1305421702167253</v>
      </c>
      <c r="M234" s="2">
        <v>1.2594578297832748</v>
      </c>
      <c r="P234" s="2">
        <v>206</v>
      </c>
      <c r="Q234" s="2">
        <v>2.7737267816123423</v>
      </c>
      <c r="R234" s="2">
        <v>0.45627321838765766</v>
      </c>
      <c r="Y234" s="10"/>
      <c r="Z234" s="10"/>
    </row>
    <row r="235" spans="1:26" x14ac:dyDescent="0.55000000000000004">
      <c r="A235" t="s">
        <v>11</v>
      </c>
      <c r="B235" t="s">
        <v>8</v>
      </c>
      <c r="C235" t="s">
        <v>21</v>
      </c>
      <c r="D235" t="s">
        <v>10</v>
      </c>
      <c r="E235" cm="1">
        <f t="array" ref="E235">_xlfn.IFS(A235="Male",0,A235="Female",1)</f>
        <v>0</v>
      </c>
      <c r="F235" cm="1">
        <f t="array" ref="F235">_xlfn.IFS(B235="No",1, B235="Yes",0)</f>
        <v>1</v>
      </c>
      <c r="G235" cm="1">
        <f t="array" ref="G235">_xlfn.IFS(C235="Thur",1,C235="Fri",2,C235="Sat",3,C235="Sun",4)</f>
        <v>3</v>
      </c>
      <c r="H235" cm="1">
        <f t="array" ref="H235">_xlfn.IFS(D235="Lunch",0,D235="Dinner",1)</f>
        <v>1</v>
      </c>
      <c r="I235">
        <v>2</v>
      </c>
      <c r="J235">
        <v>10.77</v>
      </c>
      <c r="K235">
        <v>1.47</v>
      </c>
      <c r="L235" s="2">
        <v>2.0526629672776187</v>
      </c>
      <c r="M235" s="2">
        <v>-0.58266296727761868</v>
      </c>
      <c r="P235" s="2">
        <v>207</v>
      </c>
      <c r="Q235" s="2">
        <v>3.711985750354911</v>
      </c>
      <c r="R235" s="2">
        <v>-0.30198575035491082</v>
      </c>
      <c r="Y235" s="10"/>
      <c r="Z235" s="10"/>
    </row>
    <row r="236" spans="1:26" x14ac:dyDescent="0.55000000000000004">
      <c r="A236" t="s">
        <v>11</v>
      </c>
      <c r="B236" t="s">
        <v>22</v>
      </c>
      <c r="C236" t="s">
        <v>21</v>
      </c>
      <c r="D236" t="s">
        <v>10</v>
      </c>
      <c r="E236" cm="1">
        <f t="array" ref="E236">_xlfn.IFS(A236="Male",0,A236="Female",1)</f>
        <v>0</v>
      </c>
      <c r="F236" cm="1">
        <f t="array" ref="F236">_xlfn.IFS(B236="No",1, B236="Yes",0)</f>
        <v>0</v>
      </c>
      <c r="G236" cm="1">
        <f t="array" ref="G236">_xlfn.IFS(C236="Thur",1,C236="Fri",2,C236="Sat",3,C236="Sun",4)</f>
        <v>3</v>
      </c>
      <c r="H236" cm="1">
        <f t="array" ref="H236">_xlfn.IFS(D236="Lunch",0,D236="Dinner",1)</f>
        <v>1</v>
      </c>
      <c r="I236">
        <v>2</v>
      </c>
      <c r="J236">
        <v>15.53</v>
      </c>
      <c r="K236">
        <v>3</v>
      </c>
      <c r="L236" s="2">
        <v>2.4939784505992222</v>
      </c>
      <c r="M236" s="2">
        <v>0.50602154940077781</v>
      </c>
      <c r="P236" s="2">
        <v>208</v>
      </c>
      <c r="Q236" s="2">
        <v>5.030123453889451</v>
      </c>
      <c r="R236" s="2">
        <v>-2.030123453889451</v>
      </c>
      <c r="Y236" s="10"/>
      <c r="Z236" s="10"/>
    </row>
    <row r="237" spans="1:26" x14ac:dyDescent="0.55000000000000004">
      <c r="A237" t="s">
        <v>11</v>
      </c>
      <c r="B237" t="s">
        <v>8</v>
      </c>
      <c r="C237" t="s">
        <v>21</v>
      </c>
      <c r="D237" t="s">
        <v>10</v>
      </c>
      <c r="E237" cm="1">
        <f t="array" ref="E237">_xlfn.IFS(A237="Male",0,A237="Female",1)</f>
        <v>0</v>
      </c>
      <c r="F237" cm="1">
        <f t="array" ref="F237">_xlfn.IFS(B237="No",1, B237="Yes",0)</f>
        <v>1</v>
      </c>
      <c r="G237" cm="1">
        <f t="array" ref="G237">_xlfn.IFS(C237="Thur",1,C237="Fri",2,C237="Sat",3,C237="Sun",4)</f>
        <v>3</v>
      </c>
      <c r="H237" cm="1">
        <f t="array" ref="H237">_xlfn.IFS(D237="Lunch",0,D237="Dinner",1)</f>
        <v>1</v>
      </c>
      <c r="I237">
        <v>2</v>
      </c>
      <c r="J237">
        <v>10.07</v>
      </c>
      <c r="K237">
        <v>1.25</v>
      </c>
      <c r="L237" s="2">
        <v>1.9877636314950302</v>
      </c>
      <c r="M237" s="2">
        <v>-0.73776363149503021</v>
      </c>
      <c r="P237" s="2">
        <v>209</v>
      </c>
      <c r="Q237" s="2">
        <v>3.3042930145132585</v>
      </c>
      <c r="R237" s="2">
        <v>-1.2742930145132587</v>
      </c>
      <c r="Y237" s="10"/>
      <c r="Z237" s="10"/>
    </row>
    <row r="238" spans="1:26" x14ac:dyDescent="0.55000000000000004">
      <c r="A238" t="s">
        <v>11</v>
      </c>
      <c r="B238" t="s">
        <v>22</v>
      </c>
      <c r="C238" t="s">
        <v>21</v>
      </c>
      <c r="D238" t="s">
        <v>10</v>
      </c>
      <c r="E238" cm="1">
        <f t="array" ref="E238">_xlfn.IFS(A238="Male",0,A238="Female",1)</f>
        <v>0</v>
      </c>
      <c r="F238" cm="1">
        <f t="array" ref="F238">_xlfn.IFS(B238="No",1, B238="Yes",0)</f>
        <v>0</v>
      </c>
      <c r="G238" cm="1">
        <f t="array" ref="G238">_xlfn.IFS(C238="Thur",1,C238="Fri",2,C238="Sat",3,C238="Sun",4)</f>
        <v>3</v>
      </c>
      <c r="H238" cm="1">
        <f t="array" ref="H238">_xlfn.IFS(D238="Lunch",0,D238="Dinner",1)</f>
        <v>1</v>
      </c>
      <c r="I238">
        <v>2</v>
      </c>
      <c r="J238">
        <v>12.6</v>
      </c>
      <c r="K238">
        <v>1</v>
      </c>
      <c r="L238" s="2">
        <v>2.2223283736806723</v>
      </c>
      <c r="M238" s="2">
        <v>-1.2223283736806723</v>
      </c>
      <c r="P238" s="2">
        <v>210</v>
      </c>
      <c r="Q238" s="2">
        <v>2.2371625075738351</v>
      </c>
      <c r="R238" s="2">
        <v>-7.1625075738350752E-3</v>
      </c>
      <c r="Y238" s="10"/>
      <c r="Z238" s="10"/>
    </row>
    <row r="239" spans="1:26" x14ac:dyDescent="0.55000000000000004">
      <c r="A239" t="s">
        <v>11</v>
      </c>
      <c r="B239" t="s">
        <v>22</v>
      </c>
      <c r="C239" t="s">
        <v>21</v>
      </c>
      <c r="D239" t="s">
        <v>10</v>
      </c>
      <c r="E239" cm="1">
        <f t="array" ref="E239">_xlfn.IFS(A239="Male",0,A239="Female",1)</f>
        <v>0</v>
      </c>
      <c r="F239" cm="1">
        <f t="array" ref="F239">_xlfn.IFS(B239="No",1, B239="Yes",0)</f>
        <v>0</v>
      </c>
      <c r="G239" cm="1">
        <f t="array" ref="G239">_xlfn.IFS(C239="Thur",1,C239="Fri",2,C239="Sat",3,C239="Sun",4)</f>
        <v>3</v>
      </c>
      <c r="H239" cm="1">
        <f t="array" ref="H239">_xlfn.IFS(D239="Lunch",0,D239="Dinner",1)</f>
        <v>1</v>
      </c>
      <c r="I239">
        <v>2</v>
      </c>
      <c r="J239">
        <v>32.83</v>
      </c>
      <c r="K239">
        <v>1.17</v>
      </c>
      <c r="L239" s="2">
        <v>4.0979191777974862</v>
      </c>
      <c r="M239" s="2">
        <v>-2.9279191777974862</v>
      </c>
      <c r="P239" s="2">
        <v>211</v>
      </c>
      <c r="Q239" s="2">
        <v>4.033701029162887</v>
      </c>
      <c r="R239" s="2">
        <v>-2.033701029162887</v>
      </c>
      <c r="Y239" s="10"/>
      <c r="Z239" s="10"/>
    </row>
    <row r="240" spans="1:26" x14ac:dyDescent="0.55000000000000004">
      <c r="A240" t="s">
        <v>7</v>
      </c>
      <c r="B240" t="s">
        <v>8</v>
      </c>
      <c r="C240" t="s">
        <v>21</v>
      </c>
      <c r="D240" t="s">
        <v>10</v>
      </c>
      <c r="E240" cm="1">
        <f t="array" ref="E240">_xlfn.IFS(A240="Male",0,A240="Female",1)</f>
        <v>1</v>
      </c>
      <c r="F240" cm="1">
        <f t="array" ref="F240">_xlfn.IFS(B240="No",1, B240="Yes",0)</f>
        <v>1</v>
      </c>
      <c r="G240" cm="1">
        <f t="array" ref="G240">_xlfn.IFS(C240="Thur",1,C240="Fri",2,C240="Sat",3,C240="Sun",4)</f>
        <v>3</v>
      </c>
      <c r="H240" cm="1">
        <f t="array" ref="H240">_xlfn.IFS(D240="Lunch",0,D240="Dinner",1)</f>
        <v>1</v>
      </c>
      <c r="I240">
        <v>3</v>
      </c>
      <c r="J240">
        <v>35.83</v>
      </c>
      <c r="K240">
        <v>4.67</v>
      </c>
      <c r="L240" s="2">
        <v>4.5686569826850825</v>
      </c>
      <c r="M240" s="2">
        <v>0.10134301731491746</v>
      </c>
      <c r="P240" s="2">
        <v>212</v>
      </c>
      <c r="Q240" s="2">
        <v>3.8396842089631091</v>
      </c>
      <c r="R240" s="2">
        <v>1.320315791036891</v>
      </c>
      <c r="Y240" s="10"/>
      <c r="Z240" s="10"/>
    </row>
    <row r="241" spans="1:26" x14ac:dyDescent="0.55000000000000004">
      <c r="A241" t="s">
        <v>11</v>
      </c>
      <c r="B241" t="s">
        <v>8</v>
      </c>
      <c r="C241" t="s">
        <v>21</v>
      </c>
      <c r="D241" t="s">
        <v>10</v>
      </c>
      <c r="E241" cm="1">
        <f t="array" ref="E241">_xlfn.IFS(A241="Male",0,A241="Female",1)</f>
        <v>0</v>
      </c>
      <c r="F241" cm="1">
        <f t="array" ref="F241">_xlfn.IFS(B241="No",1, B241="Yes",0)</f>
        <v>1</v>
      </c>
      <c r="G241" cm="1">
        <f t="array" ref="G241">_xlfn.IFS(C241="Thur",1,C241="Fri",2,C241="Sat",3,C241="Sun",4)</f>
        <v>3</v>
      </c>
      <c r="H241" cm="1">
        <f t="array" ref="H241">_xlfn.IFS(D241="Lunch",0,D241="Dinner",1)</f>
        <v>1</v>
      </c>
      <c r="I241">
        <v>3</v>
      </c>
      <c r="J241">
        <v>29.03</v>
      </c>
      <c r="K241">
        <v>5.92</v>
      </c>
      <c r="L241" s="2">
        <v>3.9382062922256491</v>
      </c>
      <c r="M241" s="2">
        <v>1.9817937077743508</v>
      </c>
      <c r="P241" s="2">
        <v>213</v>
      </c>
      <c r="Q241" s="2">
        <v>5.920171487479239</v>
      </c>
      <c r="R241" s="2">
        <v>3.079828512520761</v>
      </c>
      <c r="Y241" s="10"/>
      <c r="Z241" s="10"/>
    </row>
    <row r="242" spans="1:26" x14ac:dyDescent="0.55000000000000004">
      <c r="A242" t="s">
        <v>7</v>
      </c>
      <c r="B242" t="s">
        <v>22</v>
      </c>
      <c r="C242" t="s">
        <v>21</v>
      </c>
      <c r="D242" t="s">
        <v>10</v>
      </c>
      <c r="E242" cm="1">
        <f t="array" ref="E242">_xlfn.IFS(A242="Male",0,A242="Female",1)</f>
        <v>1</v>
      </c>
      <c r="F242" cm="1">
        <f t="array" ref="F242">_xlfn.IFS(B242="No",1, B242="Yes",0)</f>
        <v>0</v>
      </c>
      <c r="G242" cm="1">
        <f t="array" ref="G242">_xlfn.IFS(C242="Thur",1,C242="Fri",2,C242="Sat",3,C242="Sun",4)</f>
        <v>3</v>
      </c>
      <c r="H242" cm="1">
        <f t="array" ref="H242">_xlfn.IFS(D242="Lunch",0,D242="Dinner",1)</f>
        <v>1</v>
      </c>
      <c r="I242">
        <v>2</v>
      </c>
      <c r="J242">
        <v>27.18</v>
      </c>
      <c r="K242">
        <v>2</v>
      </c>
      <c r="L242" s="2">
        <v>3.5740888246951634</v>
      </c>
      <c r="M242" s="2">
        <v>-1.5740888246951634</v>
      </c>
      <c r="P242" s="2">
        <v>214</v>
      </c>
      <c r="Q242" s="2">
        <v>2.2844463093582927</v>
      </c>
      <c r="R242" s="2">
        <v>0.21555369064170726</v>
      </c>
      <c r="Y242" s="10"/>
      <c r="Z242" s="10"/>
    </row>
    <row r="243" spans="1:26" x14ac:dyDescent="0.55000000000000004">
      <c r="A243" t="s">
        <v>11</v>
      </c>
      <c r="B243" t="s">
        <v>22</v>
      </c>
      <c r="C243" t="s">
        <v>21</v>
      </c>
      <c r="D243" t="s">
        <v>10</v>
      </c>
      <c r="E243" cm="1">
        <f t="array" ref="E243">_xlfn.IFS(A243="Male",0,A243="Female",1)</f>
        <v>0</v>
      </c>
      <c r="F243" cm="1">
        <f t="array" ref="F243">_xlfn.IFS(B243="No",1, B243="Yes",0)</f>
        <v>0</v>
      </c>
      <c r="G243" cm="1">
        <f t="array" ref="G243">_xlfn.IFS(C243="Thur",1,C243="Fri",2,C243="Sat",3,C243="Sun",4)</f>
        <v>3</v>
      </c>
      <c r="H243" cm="1">
        <f t="array" ref="H243">_xlfn.IFS(D243="Lunch",0,D243="Dinner",1)</f>
        <v>1</v>
      </c>
      <c r="I243">
        <v>2</v>
      </c>
      <c r="J243">
        <v>22.67</v>
      </c>
      <c r="K243">
        <v>2</v>
      </c>
      <c r="L243" s="2">
        <v>3.1559516755816275</v>
      </c>
      <c r="M243" s="2">
        <v>-1.1559516755816275</v>
      </c>
      <c r="P243" s="2">
        <v>215</v>
      </c>
      <c r="Q243" s="2">
        <v>3.8584728225498974</v>
      </c>
      <c r="R243" s="2">
        <v>2.6415271774501026</v>
      </c>
      <c r="Y243" s="10"/>
      <c r="Z243" s="10"/>
    </row>
    <row r="244" spans="1:26" x14ac:dyDescent="0.55000000000000004">
      <c r="A244" t="s">
        <v>11</v>
      </c>
      <c r="B244" t="s">
        <v>8</v>
      </c>
      <c r="C244" t="s">
        <v>21</v>
      </c>
      <c r="D244" t="s">
        <v>10</v>
      </c>
      <c r="E244" cm="1">
        <f t="array" ref="E244">_xlfn.IFS(A244="Male",0,A244="Female",1)</f>
        <v>0</v>
      </c>
      <c r="F244" cm="1">
        <f t="array" ref="F244">_xlfn.IFS(B244="No",1, B244="Yes",0)</f>
        <v>1</v>
      </c>
      <c r="G244" cm="1">
        <f t="array" ref="G244">_xlfn.IFS(C244="Thur",1,C244="Fri",2,C244="Sat",3,C244="Sun",4)</f>
        <v>3</v>
      </c>
      <c r="H244" cm="1">
        <f t="array" ref="H244">_xlfn.IFS(D244="Lunch",0,D244="Dinner",1)</f>
        <v>1</v>
      </c>
      <c r="I244">
        <v>2</v>
      </c>
      <c r="J244">
        <v>17.82</v>
      </c>
      <c r="K244">
        <v>1.75</v>
      </c>
      <c r="L244" s="2">
        <v>2.7062919919451196</v>
      </c>
      <c r="M244" s="2">
        <v>-0.9562919919451196</v>
      </c>
      <c r="P244" s="2">
        <v>216</v>
      </c>
      <c r="Q244" s="2">
        <v>2.2501423747303528</v>
      </c>
      <c r="R244" s="2">
        <v>-1.1501423747303527</v>
      </c>
      <c r="Y244" s="10"/>
      <c r="Z244" s="10"/>
    </row>
    <row r="245" spans="1:26" ht="14.7" thickBot="1" x14ac:dyDescent="0.6">
      <c r="A245" t="s">
        <v>7</v>
      </c>
      <c r="B245" t="s">
        <v>8</v>
      </c>
      <c r="C245" t="s">
        <v>23</v>
      </c>
      <c r="D245" t="s">
        <v>10</v>
      </c>
      <c r="E245" cm="1">
        <f t="array" ref="E245">_xlfn.IFS(A245="Male",0,A245="Female",1)</f>
        <v>1</v>
      </c>
      <c r="F245" cm="1">
        <f t="array" ref="F245">_xlfn.IFS(B245="No",1, B245="Yes",0)</f>
        <v>1</v>
      </c>
      <c r="G245" cm="1">
        <f t="array" ref="G245">_xlfn.IFS(C245="Thur",1,C245="Fri",2,C245="Sat",3,C245="Sun",4)</f>
        <v>1</v>
      </c>
      <c r="H245" cm="1">
        <f t="array" ref="H245">_xlfn.IFS(D245="Lunch",0,D245="Dinner",1)</f>
        <v>1</v>
      </c>
      <c r="I245">
        <v>2</v>
      </c>
      <c r="J245">
        <v>18.78</v>
      </c>
      <c r="K245">
        <v>3</v>
      </c>
      <c r="L245" s="3">
        <v>2.7952967953040986</v>
      </c>
      <c r="M245" s="3">
        <v>0.20470320469590142</v>
      </c>
      <c r="P245" s="2">
        <v>217</v>
      </c>
      <c r="Q245" s="2">
        <v>4.2418141445948256</v>
      </c>
      <c r="R245" s="2">
        <v>-1.2418141445948256</v>
      </c>
      <c r="Y245" s="10"/>
      <c r="Z245" s="10"/>
    </row>
    <row r="246" spans="1:26" x14ac:dyDescent="0.55000000000000004">
      <c r="P246" s="2">
        <v>218</v>
      </c>
      <c r="Q246" s="2">
        <v>2.1286879034800799</v>
      </c>
      <c r="R246" s="2">
        <v>-0.62868790348007986</v>
      </c>
      <c r="Y246" s="10"/>
      <c r="Z246" s="10"/>
    </row>
    <row r="247" spans="1:26" x14ac:dyDescent="0.55000000000000004">
      <c r="P247" s="2">
        <v>219</v>
      </c>
      <c r="Q247" s="2">
        <v>1.7717415566758419</v>
      </c>
      <c r="R247" s="2">
        <v>-0.33174155667584193</v>
      </c>
      <c r="Y247" s="10"/>
      <c r="Z247" s="10"/>
    </row>
    <row r="248" spans="1:26" x14ac:dyDescent="0.55000000000000004">
      <c r="P248" s="2">
        <v>220</v>
      </c>
      <c r="Q248" s="2">
        <v>4.233715890500255</v>
      </c>
      <c r="R248" s="2">
        <v>-1.1437158905002551</v>
      </c>
      <c r="Y248" s="10"/>
      <c r="Z248" s="10"/>
    </row>
    <row r="249" spans="1:26" x14ac:dyDescent="0.55000000000000004">
      <c r="P249" s="2">
        <v>221</v>
      </c>
      <c r="Q249" s="2">
        <v>2.1815345054744739</v>
      </c>
      <c r="R249" s="2">
        <v>1.846549452552626E-2</v>
      </c>
      <c r="Y249" s="10"/>
      <c r="Z249" s="10"/>
    </row>
    <row r="250" spans="1:26" x14ac:dyDescent="0.55000000000000004">
      <c r="P250" s="2">
        <v>222</v>
      </c>
      <c r="Q250" s="2">
        <v>2.298353309883133</v>
      </c>
      <c r="R250" s="2">
        <v>1.181646690116867</v>
      </c>
      <c r="Y250" s="10"/>
      <c r="Z250" s="10"/>
    </row>
    <row r="251" spans="1:26" x14ac:dyDescent="0.55000000000000004">
      <c r="P251" s="2">
        <v>223</v>
      </c>
      <c r="Q251" s="2">
        <v>1.6570229652241613</v>
      </c>
      <c r="R251" s="2">
        <v>0.26297703477583867</v>
      </c>
      <c r="Y251" s="10"/>
      <c r="Z251" s="10"/>
    </row>
    <row r="252" spans="1:26" x14ac:dyDescent="0.55000000000000004">
      <c r="P252" s="2">
        <v>224</v>
      </c>
      <c r="Q252" s="2">
        <v>2.7282972465645301</v>
      </c>
      <c r="R252" s="2">
        <v>0.2717027534354699</v>
      </c>
      <c r="Y252" s="10"/>
      <c r="Z252" s="10"/>
    </row>
    <row r="253" spans="1:26" x14ac:dyDescent="0.55000000000000004">
      <c r="P253" s="2">
        <v>225</v>
      </c>
      <c r="Q253" s="2">
        <v>2.298353309883133</v>
      </c>
      <c r="R253" s="2">
        <v>-0.71835330988313295</v>
      </c>
      <c r="Y253" s="10"/>
      <c r="Z253" s="10"/>
    </row>
    <row r="254" spans="1:26" x14ac:dyDescent="0.55000000000000004">
      <c r="P254" s="2">
        <v>226</v>
      </c>
      <c r="Q254" s="2">
        <v>2.562586319855102</v>
      </c>
      <c r="R254" s="2">
        <v>-6.2586319855101991E-2</v>
      </c>
      <c r="Y254" s="10"/>
      <c r="Z254" s="10"/>
    </row>
    <row r="255" spans="1:26" x14ac:dyDescent="0.55000000000000004">
      <c r="P255" s="2">
        <v>227</v>
      </c>
      <c r="Q255" s="2">
        <v>1.9896178982316755</v>
      </c>
      <c r="R255" s="2">
        <v>1.0382101768324548E-2</v>
      </c>
      <c r="Y255" s="10"/>
      <c r="Z255" s="10"/>
    </row>
    <row r="256" spans="1:26" x14ac:dyDescent="0.55000000000000004">
      <c r="P256" s="2">
        <v>228</v>
      </c>
      <c r="Q256" s="2">
        <v>3.3353236565955626</v>
      </c>
      <c r="R256" s="2">
        <v>-0.33532365659556262</v>
      </c>
      <c r="Y256" s="10"/>
      <c r="Z256" s="10"/>
    </row>
    <row r="257" spans="16:26" x14ac:dyDescent="0.55000000000000004">
      <c r="P257" s="2">
        <v>229</v>
      </c>
      <c r="Q257" s="2">
        <v>2.2853734427266152</v>
      </c>
      <c r="R257" s="2">
        <v>0.43462655727338495</v>
      </c>
      <c r="Y257" s="10"/>
      <c r="Z257" s="10"/>
    </row>
    <row r="258" spans="16:26" x14ac:dyDescent="0.55000000000000004">
      <c r="P258" s="2">
        <v>230</v>
      </c>
      <c r="Q258" s="2">
        <v>3.1049593403238793</v>
      </c>
      <c r="R258" s="2">
        <v>-0.22495934032387943</v>
      </c>
      <c r="Y258" s="10"/>
      <c r="Z258" s="10"/>
    </row>
    <row r="259" spans="16:26" x14ac:dyDescent="0.55000000000000004">
      <c r="P259" s="2">
        <v>231</v>
      </c>
      <c r="Q259" s="2">
        <v>3.6653831357184425</v>
      </c>
      <c r="R259" s="2">
        <v>-1.6653831357184425</v>
      </c>
      <c r="Y259" s="10"/>
      <c r="Z259" s="10"/>
    </row>
    <row r="260" spans="16:26" x14ac:dyDescent="0.55000000000000004">
      <c r="P260" s="2">
        <v>232</v>
      </c>
      <c r="Q260" s="2">
        <v>2.701410378883172</v>
      </c>
      <c r="R260" s="2">
        <v>0.29858962111682796</v>
      </c>
      <c r="Y260" s="10"/>
      <c r="Z260" s="10"/>
    </row>
    <row r="261" spans="16:26" x14ac:dyDescent="0.55000000000000004">
      <c r="P261" s="2">
        <v>233</v>
      </c>
      <c r="Q261" s="2">
        <v>2.1305421702167253</v>
      </c>
      <c r="R261" s="2">
        <v>1.2594578297832748</v>
      </c>
      <c r="Y261" s="10"/>
      <c r="Z261" s="10"/>
    </row>
    <row r="262" spans="16:26" x14ac:dyDescent="0.55000000000000004">
      <c r="P262" s="2">
        <v>234</v>
      </c>
      <c r="Q262" s="2">
        <v>2.0526629672776187</v>
      </c>
      <c r="R262" s="2">
        <v>-0.58266296727761868</v>
      </c>
      <c r="Y262" s="10"/>
      <c r="Z262" s="10"/>
    </row>
    <row r="263" spans="16:26" x14ac:dyDescent="0.55000000000000004">
      <c r="P263" s="2">
        <v>235</v>
      </c>
      <c r="Q263" s="2">
        <v>2.4939784505992222</v>
      </c>
      <c r="R263" s="2">
        <v>0.50602154940077781</v>
      </c>
      <c r="Y263" s="10"/>
      <c r="Z263" s="10"/>
    </row>
    <row r="264" spans="16:26" x14ac:dyDescent="0.55000000000000004">
      <c r="P264" s="2">
        <v>236</v>
      </c>
      <c r="Q264" s="2">
        <v>1.9877636314950302</v>
      </c>
      <c r="R264" s="2">
        <v>-0.73776363149503021</v>
      </c>
      <c r="Y264" s="10"/>
      <c r="Z264" s="10"/>
    </row>
    <row r="265" spans="16:26" x14ac:dyDescent="0.55000000000000004">
      <c r="P265" s="2">
        <v>237</v>
      </c>
      <c r="Q265" s="2">
        <v>2.2223283736806723</v>
      </c>
      <c r="R265" s="2">
        <v>-1.2223283736806723</v>
      </c>
      <c r="Y265" s="10"/>
      <c r="Z265" s="10"/>
    </row>
    <row r="266" spans="16:26" x14ac:dyDescent="0.55000000000000004">
      <c r="P266" s="2">
        <v>238</v>
      </c>
      <c r="Q266" s="2">
        <v>4.0979191777974862</v>
      </c>
      <c r="R266" s="2">
        <v>-2.9279191777974862</v>
      </c>
      <c r="Y266" s="10"/>
      <c r="Z266" s="10"/>
    </row>
    <row r="267" spans="16:26" x14ac:dyDescent="0.55000000000000004">
      <c r="P267" s="2">
        <v>239</v>
      </c>
      <c r="Q267" s="2">
        <v>4.5686569826850825</v>
      </c>
      <c r="R267" s="2">
        <v>0.10134301731491746</v>
      </c>
      <c r="Y267" s="10"/>
      <c r="Z267" s="10"/>
    </row>
    <row r="268" spans="16:26" x14ac:dyDescent="0.55000000000000004">
      <c r="P268" s="2">
        <v>240</v>
      </c>
      <c r="Q268" s="2">
        <v>3.9382062922256491</v>
      </c>
      <c r="R268" s="2">
        <v>1.9817937077743508</v>
      </c>
      <c r="Y268" s="10"/>
      <c r="Z268" s="10"/>
    </row>
    <row r="269" spans="16:26" x14ac:dyDescent="0.55000000000000004">
      <c r="P269" s="2">
        <v>241</v>
      </c>
      <c r="Q269" s="2">
        <v>3.5740888246951634</v>
      </c>
      <c r="R269" s="2">
        <v>-1.5740888246951634</v>
      </c>
      <c r="Y269" s="10"/>
      <c r="Z269" s="10"/>
    </row>
    <row r="270" spans="16:26" x14ac:dyDescent="0.55000000000000004">
      <c r="P270" s="2">
        <v>242</v>
      </c>
      <c r="Q270" s="2">
        <v>3.1559516755816275</v>
      </c>
      <c r="R270" s="2">
        <v>-1.1559516755816275</v>
      </c>
      <c r="Y270" s="10"/>
      <c r="Z270" s="10"/>
    </row>
    <row r="271" spans="16:26" x14ac:dyDescent="0.55000000000000004">
      <c r="P271" s="2">
        <v>243</v>
      </c>
      <c r="Q271" s="2">
        <v>2.7062919919451196</v>
      </c>
      <c r="R271" s="2">
        <v>-0.9562919919451196</v>
      </c>
      <c r="Y271" s="10"/>
      <c r="Z271" s="10"/>
    </row>
    <row r="272" spans="16:26" ht="14.7" thickBot="1" x14ac:dyDescent="0.6">
      <c r="P272" s="3">
        <v>244</v>
      </c>
      <c r="Q272" s="3">
        <v>2.7952967953040986</v>
      </c>
      <c r="R272" s="3">
        <v>0.20470320469590142</v>
      </c>
      <c r="Y272" s="10"/>
      <c r="Z272" s="10"/>
    </row>
    <row r="273" spans="16:26" x14ac:dyDescent="0.55000000000000004"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6:26" x14ac:dyDescent="0.55000000000000004"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6:26" x14ac:dyDescent="0.55000000000000004"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6:26" x14ac:dyDescent="0.55000000000000004"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6:26" x14ac:dyDescent="0.55000000000000004"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6:26" x14ac:dyDescent="0.55000000000000004"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6:26" x14ac:dyDescent="0.55000000000000004"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6:26" x14ac:dyDescent="0.55000000000000004"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6:26" x14ac:dyDescent="0.55000000000000004"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6:26" x14ac:dyDescent="0.55000000000000004"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6:26" x14ac:dyDescent="0.55000000000000004"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6:26" x14ac:dyDescent="0.55000000000000004"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6:26" x14ac:dyDescent="0.55000000000000004"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6:26" x14ac:dyDescent="0.55000000000000004"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6:26" x14ac:dyDescent="0.55000000000000004"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D03E-757A-4A04-B1DD-40FAEAA9E3B8}">
  <dimension ref="A1:AF270"/>
  <sheetViews>
    <sheetView tabSelected="1" topLeftCell="S1" workbookViewId="0">
      <selection activeCell="U44" sqref="U44"/>
    </sheetView>
  </sheetViews>
  <sheetFormatPr defaultRowHeight="14.4" x14ac:dyDescent="0.55000000000000004"/>
  <cols>
    <col min="12" max="12" width="13.9453125" customWidth="1"/>
    <col min="13" max="13" width="13.3671875" customWidth="1"/>
    <col min="14" max="14" width="20.83984375" customWidth="1"/>
    <col min="15" max="15" width="29.9453125" customWidth="1"/>
    <col min="16" max="16" width="22.20703125" customWidth="1"/>
    <col min="17" max="17" width="33.62890625" customWidth="1"/>
    <col min="18" max="19" width="29.3125" customWidth="1"/>
    <col min="20" max="20" width="19" customWidth="1"/>
    <col min="21" max="21" width="23.20703125" customWidth="1"/>
    <col min="22" max="22" width="26.68359375" customWidth="1"/>
    <col min="26" max="26" width="22.734375" customWidth="1"/>
    <col min="27" max="27" width="15.41796875" customWidth="1"/>
    <col min="28" max="28" width="17.1015625" customWidth="1"/>
  </cols>
  <sheetData>
    <row r="1" spans="1:29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55</v>
      </c>
      <c r="F1" s="5" t="s">
        <v>27</v>
      </c>
      <c r="G1" s="5" t="s">
        <v>28</v>
      </c>
      <c r="H1" s="5" t="s">
        <v>29</v>
      </c>
      <c r="I1" s="5" t="s">
        <v>4</v>
      </c>
      <c r="J1" s="5" t="s">
        <v>5</v>
      </c>
      <c r="K1" s="5" t="s">
        <v>6</v>
      </c>
      <c r="L1" s="6" t="s">
        <v>64</v>
      </c>
      <c r="M1" s="6" t="s">
        <v>79</v>
      </c>
      <c r="N1" s="5" t="s">
        <v>93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</row>
    <row r="2" spans="1:29" x14ac:dyDescent="0.55000000000000004">
      <c r="A2" t="s">
        <v>7</v>
      </c>
      <c r="B2" t="s">
        <v>8</v>
      </c>
      <c r="C2" t="s">
        <v>9</v>
      </c>
      <c r="D2" t="s">
        <v>10</v>
      </c>
      <c r="E2" cm="1">
        <f t="array" ref="E2">_xlfn.IFS(A2="Male",0,A2="Female",1)</f>
        <v>1</v>
      </c>
      <c r="F2" cm="1">
        <f t="array" ref="F2">_xlfn.IFS(B2="No",1, B2="Yes",0)</f>
        <v>1</v>
      </c>
      <c r="G2" cm="1">
        <f t="array" ref="G2">_xlfn.IFS(C2="Thur",1,C2="Fri",2,C2="Sat",3,C2="Sun",4)</f>
        <v>4</v>
      </c>
      <c r="H2" cm="1">
        <f t="array" ref="H2">_xlfn.IFS(D2="Lunch",0,D2="Dinner",1)</f>
        <v>1</v>
      </c>
      <c r="I2">
        <v>2</v>
      </c>
      <c r="J2">
        <v>16.989999999999998</v>
      </c>
      <c r="K2">
        <v>1.01</v>
      </c>
      <c r="L2" s="2">
        <v>2.6293399223743359</v>
      </c>
      <c r="M2" s="2">
        <v>-1.6193399223743359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s="1" t="s">
        <v>31</v>
      </c>
      <c r="U2" s="1"/>
    </row>
    <row r="3" spans="1:29" x14ac:dyDescent="0.55000000000000004">
      <c r="A3" t="s">
        <v>11</v>
      </c>
      <c r="B3" t="s">
        <v>8</v>
      </c>
      <c r="C3" t="s">
        <v>9</v>
      </c>
      <c r="D3" t="s">
        <v>10</v>
      </c>
      <c r="E3" cm="1">
        <f t="array" ref="E3">_xlfn.IFS(A3="Male",0,A3="Female",1)</f>
        <v>0</v>
      </c>
      <c r="F3" cm="1">
        <f t="array" ref="F3">_xlfn.IFS(B3="No",1, B3="Yes",0)</f>
        <v>1</v>
      </c>
      <c r="G3" cm="1">
        <f t="array" ref="G3">_xlfn.IFS(C3="Thur",1,C3="Fri",2,C3="Sat",3,C3="Sun",4)</f>
        <v>4</v>
      </c>
      <c r="H3" cm="1">
        <f t="array" ref="H3">_xlfn.IFS(D3="Lunch",0,D3="Dinner",1)</f>
        <v>1</v>
      </c>
      <c r="I3">
        <v>3</v>
      </c>
      <c r="J3">
        <v>10.34</v>
      </c>
      <c r="K3">
        <v>1.66</v>
      </c>
      <c r="L3" s="2">
        <v>2.2053940268305299</v>
      </c>
      <c r="M3" s="2">
        <v>-0.54539402683052995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s="1"/>
      <c r="U3" s="1"/>
    </row>
    <row r="4" spans="1:29" x14ac:dyDescent="0.55000000000000004">
      <c r="A4" t="s">
        <v>11</v>
      </c>
      <c r="B4" t="s">
        <v>8</v>
      </c>
      <c r="C4" t="s">
        <v>9</v>
      </c>
      <c r="D4" t="s">
        <v>10</v>
      </c>
      <c r="E4" cm="1">
        <f t="array" ref="E4">_xlfn.IFS(A4="Male",0,A4="Female",1)</f>
        <v>0</v>
      </c>
      <c r="F4" cm="1">
        <f t="array" ref="F4">_xlfn.IFS(B4="No",1, B4="Yes",0)</f>
        <v>1</v>
      </c>
      <c r="G4" cm="1">
        <f t="array" ref="G4">_xlfn.IFS(C4="Thur",1,C4="Fri",2,C4="Sat",3,C4="Sun",4)</f>
        <v>4</v>
      </c>
      <c r="H4" cm="1">
        <f t="array" ref="H4">_xlfn.IFS(D4="Lunch",0,D4="Dinner",1)</f>
        <v>1</v>
      </c>
      <c r="I4">
        <v>3</v>
      </c>
      <c r="J4">
        <v>21.01</v>
      </c>
      <c r="K4">
        <v>3.5</v>
      </c>
      <c r="L4" s="2">
        <v>3.1946453308308467</v>
      </c>
      <c r="M4" s="2">
        <v>0.30535466916915333</v>
      </c>
      <c r="N4">
        <f>AVERAGE(I3:I5)</f>
        <v>2.6666666666666665</v>
      </c>
      <c r="O4" t="e">
        <v>#N/A</v>
      </c>
      <c r="P4">
        <f t="shared" ref="P4:P67" si="0">AVERAGE(J4:J6)</f>
        <v>23.093333333333334</v>
      </c>
      <c r="Q4" t="e">
        <v>#N/A</v>
      </c>
      <c r="R4">
        <f t="shared" ref="R4:R67" si="1">AVERAGE(K4:K6)</f>
        <v>3.4733333333333332</v>
      </c>
      <c r="S4" t="e">
        <v>#N/A</v>
      </c>
      <c r="T4" s="39" t="s">
        <v>32</v>
      </c>
      <c r="U4" s="39"/>
    </row>
    <row r="5" spans="1:29" x14ac:dyDescent="0.55000000000000004">
      <c r="A5" t="s">
        <v>11</v>
      </c>
      <c r="B5" t="s">
        <v>8</v>
      </c>
      <c r="C5" t="s">
        <v>9</v>
      </c>
      <c r="D5" t="s">
        <v>10</v>
      </c>
      <c r="E5" cm="1">
        <f t="array" ref="E5">_xlfn.IFS(A5="Male",0,A5="Female",1)</f>
        <v>0</v>
      </c>
      <c r="F5" cm="1">
        <f t="array" ref="F5">_xlfn.IFS(B5="No",1, B5="Yes",0)</f>
        <v>1</v>
      </c>
      <c r="G5" cm="1">
        <f t="array" ref="G5">_xlfn.IFS(C5="Thur",1,C5="Fri",2,C5="Sat",3,C5="Sun",4)</f>
        <v>4</v>
      </c>
      <c r="H5" cm="1">
        <f t="array" ref="H5">_xlfn.IFS(D5="Lunch",0,D5="Dinner",1)</f>
        <v>1</v>
      </c>
      <c r="I5">
        <v>2</v>
      </c>
      <c r="J5">
        <v>23.68</v>
      </c>
      <c r="K5">
        <v>3.31</v>
      </c>
      <c r="L5" s="2">
        <v>3.2495921457822194</v>
      </c>
      <c r="M5" s="2">
        <v>6.040785421778061E-2</v>
      </c>
      <c r="N5">
        <f>AVERAGE(I4:I6)</f>
        <v>3</v>
      </c>
      <c r="O5" t="e">
        <v>#N/A</v>
      </c>
      <c r="P5">
        <f t="shared" si="0"/>
        <v>24.52</v>
      </c>
      <c r="Q5" t="e">
        <v>#N/A</v>
      </c>
      <c r="R5">
        <f t="shared" si="1"/>
        <v>3.8766666666666665</v>
      </c>
      <c r="S5" t="e">
        <v>#N/A</v>
      </c>
      <c r="T5" s="25" t="s">
        <v>33</v>
      </c>
      <c r="U5" s="25">
        <v>0.68400972858295372</v>
      </c>
    </row>
    <row r="6" spans="1:29" x14ac:dyDescent="0.55000000000000004">
      <c r="A6" t="s">
        <v>7</v>
      </c>
      <c r="B6" t="s">
        <v>8</v>
      </c>
      <c r="C6" t="s">
        <v>9</v>
      </c>
      <c r="D6" t="s">
        <v>10</v>
      </c>
      <c r="E6" cm="1">
        <f t="array" ref="E6">_xlfn.IFS(A6="Male",0,A6="Female",1)</f>
        <v>1</v>
      </c>
      <c r="F6" cm="1">
        <f t="array" ref="F6">_xlfn.IFS(B6="No",1, B6="Yes",0)</f>
        <v>1</v>
      </c>
      <c r="G6" cm="1">
        <f t="array" ref="G6">_xlfn.IFS(C6="Thur",1,C6="Fri",2,C6="Sat",3,C6="Sun",4)</f>
        <v>4</v>
      </c>
      <c r="H6" cm="1">
        <f t="array" ref="H6">_xlfn.IFS(D6="Lunch",0,D6="Dinner",1)</f>
        <v>1</v>
      </c>
      <c r="I6">
        <v>4</v>
      </c>
      <c r="J6">
        <v>24.59</v>
      </c>
      <c r="K6">
        <v>3.61</v>
      </c>
      <c r="L6" s="2">
        <v>3.7191568710811587</v>
      </c>
      <c r="M6" s="2">
        <v>-0.10915687108115879</v>
      </c>
      <c r="N6">
        <f>AVERAGE(I5:I7)</f>
        <v>3.3333333333333335</v>
      </c>
      <c r="O6">
        <f>SQRT(SUMXMY2(I5:I7,N4:N6)/3)</f>
        <v>0.79349204761587211</v>
      </c>
      <c r="P6">
        <f t="shared" si="0"/>
        <v>19.549999999999997</v>
      </c>
      <c r="Q6">
        <f t="shared" ref="Q6:Q69" si="2">SQRT(SUMXMY2(J6:J8,P4:P6)/3)</f>
        <v>6.299240988963434</v>
      </c>
      <c r="R6">
        <f t="shared" si="1"/>
        <v>3.44</v>
      </c>
      <c r="S6">
        <f t="shared" ref="S6:S69" si="3">SQRT(SUMXMY2(K6:K8,R4:R6)/3)</f>
        <v>0.96379842675084682</v>
      </c>
      <c r="T6" s="25" t="s">
        <v>34</v>
      </c>
      <c r="U6" s="25">
        <v>0.46786930879612609</v>
      </c>
    </row>
    <row r="7" spans="1:29" x14ac:dyDescent="0.55000000000000004">
      <c r="A7" t="s">
        <v>11</v>
      </c>
      <c r="B7" t="s">
        <v>8</v>
      </c>
      <c r="C7" t="s">
        <v>9</v>
      </c>
      <c r="D7" t="s">
        <v>10</v>
      </c>
      <c r="E7" cm="1">
        <f t="array" ref="E7">_xlfn.IFS(A7="Male",0,A7="Female",1)</f>
        <v>0</v>
      </c>
      <c r="F7" cm="1">
        <f t="array" ref="F7">_xlfn.IFS(B7="No",1, B7="Yes",0)</f>
        <v>1</v>
      </c>
      <c r="G7" cm="1">
        <f t="array" ref="G7">_xlfn.IFS(C7="Thur",1,C7="Fri",2,C7="Sat",3,C7="Sun",4)</f>
        <v>4</v>
      </c>
      <c r="H7" cm="1">
        <f t="array" ref="H7">_xlfn.IFS(D7="Lunch",0,D7="Dinner",1)</f>
        <v>1</v>
      </c>
      <c r="I7">
        <v>4</v>
      </c>
      <c r="J7">
        <v>25.29</v>
      </c>
      <c r="K7">
        <v>4.71</v>
      </c>
      <c r="L7" s="2">
        <v>3.7840562068637471</v>
      </c>
      <c r="M7" s="2">
        <v>0.92594379313625286</v>
      </c>
      <c r="N7">
        <f>AVERAGE(I6:I8)</f>
        <v>3.3333333333333335</v>
      </c>
      <c r="O7">
        <f>SQRT(SUMXMY2(I6:I8,N5:N7)/3)</f>
        <v>1.0363754503432017</v>
      </c>
      <c r="P7">
        <f t="shared" si="0"/>
        <v>20.313333333333333</v>
      </c>
      <c r="Q7">
        <f t="shared" si="2"/>
        <v>7.3011965026542294</v>
      </c>
      <c r="R7">
        <f t="shared" si="1"/>
        <v>3.2766666666666668</v>
      </c>
      <c r="S7">
        <f t="shared" si="3"/>
        <v>0.96481239780745098</v>
      </c>
      <c r="T7" s="25" t="s">
        <v>35</v>
      </c>
      <c r="U7" s="25">
        <v>0.46345328646248396</v>
      </c>
    </row>
    <row r="8" spans="1:29" x14ac:dyDescent="0.55000000000000004">
      <c r="A8" t="s">
        <v>11</v>
      </c>
      <c r="B8" t="s">
        <v>8</v>
      </c>
      <c r="C8" t="s">
        <v>9</v>
      </c>
      <c r="D8" t="s">
        <v>10</v>
      </c>
      <c r="E8" cm="1">
        <f t="array" ref="E8">_xlfn.IFS(A8="Male",0,A8="Female",1)</f>
        <v>0</v>
      </c>
      <c r="F8" cm="1">
        <f t="array" ref="F8">_xlfn.IFS(B8="No",1, B8="Yes",0)</f>
        <v>1</v>
      </c>
      <c r="G8" cm="1">
        <f t="array" ref="G8">_xlfn.IFS(C8="Thur",1,C8="Fri",2,C8="Sat",3,C8="Sun",4)</f>
        <v>4</v>
      </c>
      <c r="H8" cm="1">
        <f t="array" ref="H8">_xlfn.IFS(D8="Lunch",0,D8="Dinner",1)</f>
        <v>1</v>
      </c>
      <c r="I8">
        <v>2</v>
      </c>
      <c r="J8">
        <v>8.77</v>
      </c>
      <c r="K8">
        <v>2</v>
      </c>
      <c r="L8" s="2">
        <v>1.8672362936130795</v>
      </c>
      <c r="M8" s="2">
        <v>0.13276370638692048</v>
      </c>
      <c r="N8">
        <f>AVERAGE(I7:I9)</f>
        <v>3.3333333333333335</v>
      </c>
      <c r="O8">
        <f>SQRT(SUMXMY2(I7:I9,N6:N8)/3)</f>
        <v>0.94280904158206336</v>
      </c>
      <c r="P8">
        <f t="shared" si="0"/>
        <v>16.896666666666665</v>
      </c>
      <c r="Q8">
        <f t="shared" si="2"/>
        <v>7.3660645807247294</v>
      </c>
      <c r="R8">
        <f t="shared" si="1"/>
        <v>2.36</v>
      </c>
      <c r="S8">
        <f t="shared" si="3"/>
        <v>0.86759138701050675</v>
      </c>
      <c r="T8" s="25" t="s">
        <v>36</v>
      </c>
      <c r="U8" s="25">
        <v>1.0135059665680684</v>
      </c>
    </row>
    <row r="9" spans="1:29" x14ac:dyDescent="0.55000000000000004">
      <c r="A9" t="s">
        <v>11</v>
      </c>
      <c r="B9" t="s">
        <v>8</v>
      </c>
      <c r="C9" t="s">
        <v>9</v>
      </c>
      <c r="D9" t="s">
        <v>10</v>
      </c>
      <c r="E9" cm="1">
        <f t="array" ref="E9">_xlfn.IFS(A9="Male",0,A9="Female",1)</f>
        <v>0</v>
      </c>
      <c r="F9" cm="1">
        <f t="array" ref="F9">_xlfn.IFS(B9="No",1, B9="Yes",0)</f>
        <v>1</v>
      </c>
      <c r="G9" cm="1">
        <f t="array" ref="G9">_xlfn.IFS(C9="Thur",1,C9="Fri",2,C9="Sat",3,C9="Sun",4)</f>
        <v>4</v>
      </c>
      <c r="H9" cm="1">
        <f t="array" ref="H9">_xlfn.IFS(D9="Lunch",0,D9="Dinner",1)</f>
        <v>1</v>
      </c>
      <c r="I9">
        <v>4</v>
      </c>
      <c r="J9">
        <v>26.88</v>
      </c>
      <c r="K9">
        <v>3.12</v>
      </c>
      <c r="L9" s="2">
        <v>3.9314704124270561</v>
      </c>
      <c r="M9" s="2">
        <v>-0.81147041242705598</v>
      </c>
      <c r="N9">
        <f>AVERAGE(I8:I10)</f>
        <v>2.6666666666666665</v>
      </c>
      <c r="O9">
        <f>SQRT(SUMXMY2(I8:I10,N7:N9)/3)</f>
        <v>0.94280904158206336</v>
      </c>
      <c r="P9">
        <f t="shared" si="0"/>
        <v>18.900000000000002</v>
      </c>
      <c r="Q9">
        <f t="shared" si="2"/>
        <v>4.6022719832064913</v>
      </c>
      <c r="R9">
        <f t="shared" si="1"/>
        <v>2.77</v>
      </c>
      <c r="S9">
        <f t="shared" si="3"/>
        <v>0.36338429815850343</v>
      </c>
      <c r="T9" s="25" t="s">
        <v>37</v>
      </c>
      <c r="U9" s="25">
        <v>244</v>
      </c>
    </row>
    <row r="10" spans="1:29" x14ac:dyDescent="0.55000000000000004">
      <c r="A10" t="s">
        <v>11</v>
      </c>
      <c r="B10" t="s">
        <v>8</v>
      </c>
      <c r="C10" t="s">
        <v>9</v>
      </c>
      <c r="D10" t="s">
        <v>10</v>
      </c>
      <c r="E10" cm="1">
        <f t="array" ref="E10">_xlfn.IFS(A10="Male",0,A10="Female",1)</f>
        <v>0</v>
      </c>
      <c r="F10" cm="1">
        <f t="array" ref="F10">_xlfn.IFS(B10="No",1, B10="Yes",0)</f>
        <v>1</v>
      </c>
      <c r="G10" cm="1">
        <f t="array" ref="G10">_xlfn.IFS(C10="Thur",1,C10="Fri",2,C10="Sat",3,C10="Sun",4)</f>
        <v>4</v>
      </c>
      <c r="H10" cm="1">
        <f t="array" ref="H10">_xlfn.IFS(D10="Lunch",0,D10="Dinner",1)</f>
        <v>1</v>
      </c>
      <c r="I10">
        <v>2</v>
      </c>
      <c r="J10">
        <v>15.04</v>
      </c>
      <c r="K10">
        <v>1.96</v>
      </c>
      <c r="L10" s="2">
        <v>2.44854891555141</v>
      </c>
      <c r="M10" s="2">
        <v>-0.48854891555141</v>
      </c>
      <c r="N10">
        <f>AVERAGE(I9:I11)</f>
        <v>2.6666666666666665</v>
      </c>
      <c r="O10">
        <f>SQRT(SUMXMY2(I9:I11,N8:N10)/3)</f>
        <v>0.66666666666666652</v>
      </c>
      <c r="P10">
        <f t="shared" si="0"/>
        <v>13.363333333333335</v>
      </c>
      <c r="Q10">
        <f t="shared" si="2"/>
        <v>3.1617675553516085</v>
      </c>
      <c r="R10">
        <f t="shared" si="1"/>
        <v>2.2999999999999998</v>
      </c>
      <c r="S10">
        <f t="shared" si="3"/>
        <v>0.48979587585033818</v>
      </c>
    </row>
    <row r="11" spans="1:29" x14ac:dyDescent="0.55000000000000004">
      <c r="A11" t="s">
        <v>11</v>
      </c>
      <c r="B11" t="s">
        <v>8</v>
      </c>
      <c r="C11" t="s">
        <v>9</v>
      </c>
      <c r="D11" t="s">
        <v>10</v>
      </c>
      <c r="E11" cm="1">
        <f t="array" ref="E11">_xlfn.IFS(A11="Male",0,A11="Female",1)</f>
        <v>0</v>
      </c>
      <c r="F11" cm="1">
        <f t="array" ref="F11">_xlfn.IFS(B11="No",1, B11="Yes",0)</f>
        <v>1</v>
      </c>
      <c r="G11" cm="1">
        <f t="array" ref="G11">_xlfn.IFS(C11="Thur",1,C11="Fri",2,C11="Sat",3,C11="Sun",4)</f>
        <v>4</v>
      </c>
      <c r="H11" cm="1">
        <f t="array" ref="H11">_xlfn.IFS(D11="Lunch",0,D11="Dinner",1)</f>
        <v>1</v>
      </c>
      <c r="I11">
        <v>2</v>
      </c>
      <c r="J11">
        <v>14.78</v>
      </c>
      <c r="K11">
        <v>3.23</v>
      </c>
      <c r="L11" s="2">
        <v>2.4244434479750199</v>
      </c>
      <c r="M11" s="2">
        <v>0.80555655202498011</v>
      </c>
      <c r="N11">
        <f>AVERAGE(I10:I12)</f>
        <v>2</v>
      </c>
      <c r="O11">
        <f>SQRT(SUMXMY2(I10:I12,N9:N11)/3)</f>
        <v>0.54433105395181725</v>
      </c>
      <c r="P11">
        <f t="shared" si="0"/>
        <v>20.103333333333332</v>
      </c>
      <c r="Q11">
        <f t="shared" si="2"/>
        <v>9.2424321394236841</v>
      </c>
      <c r="R11">
        <f t="shared" si="1"/>
        <v>3.313333333333333</v>
      </c>
      <c r="S11">
        <f t="shared" si="3"/>
        <v>1.0652925176439325</v>
      </c>
      <c r="T11" s="1" t="s">
        <v>38</v>
      </c>
      <c r="U11" s="1"/>
      <c r="V11" s="1"/>
      <c r="W11" s="1"/>
      <c r="X11" s="1"/>
      <c r="Y11" s="1"/>
      <c r="AC11" s="10"/>
    </row>
    <row r="12" spans="1:29" x14ac:dyDescent="0.55000000000000004">
      <c r="A12" t="s">
        <v>11</v>
      </c>
      <c r="B12" t="s">
        <v>8</v>
      </c>
      <c r="C12" t="s">
        <v>9</v>
      </c>
      <c r="D12" t="s">
        <v>10</v>
      </c>
      <c r="E12" cm="1">
        <f t="array" ref="E12">_xlfn.IFS(A12="Male",0,A12="Female",1)</f>
        <v>0</v>
      </c>
      <c r="F12" cm="1">
        <f t="array" ref="F12">_xlfn.IFS(B12="No",1, B12="Yes",0)</f>
        <v>1</v>
      </c>
      <c r="G12" cm="1">
        <f t="array" ref="G12">_xlfn.IFS(C12="Thur",1,C12="Fri",2,C12="Sat",3,C12="Sun",4)</f>
        <v>4</v>
      </c>
      <c r="H12" cm="1">
        <f t="array" ref="H12">_xlfn.IFS(D12="Lunch",0,D12="Dinner",1)</f>
        <v>1</v>
      </c>
      <c r="I12">
        <v>2</v>
      </c>
      <c r="J12">
        <v>10.27</v>
      </c>
      <c r="K12">
        <v>1.71</v>
      </c>
      <c r="L12" s="2">
        <v>2.0063062988614839</v>
      </c>
      <c r="M12" s="2">
        <v>-0.29630629886148396</v>
      </c>
      <c r="N12">
        <f>AVERAGE(I11:I13)</f>
        <v>2.6666666666666665</v>
      </c>
      <c r="O12">
        <f>SQRT(SUMXMY2(I11:I13,N10:N12)/3)</f>
        <v>0.86066296582387047</v>
      </c>
      <c r="P12">
        <f t="shared" si="0"/>
        <v>20.316666666666666</v>
      </c>
      <c r="Q12">
        <f t="shared" si="2"/>
        <v>9.3678635059797202</v>
      </c>
      <c r="R12">
        <f t="shared" si="1"/>
        <v>2.76</v>
      </c>
      <c r="S12">
        <f t="shared" si="3"/>
        <v>1.2394951182429677</v>
      </c>
      <c r="T12" s="24"/>
      <c r="U12" s="24" t="s">
        <v>43</v>
      </c>
      <c r="V12" s="24" t="s">
        <v>44</v>
      </c>
      <c r="W12" s="24" t="s">
        <v>45</v>
      </c>
      <c r="X12" s="24" t="s">
        <v>46</v>
      </c>
      <c r="Y12" s="24" t="s">
        <v>47</v>
      </c>
      <c r="AC12" s="10"/>
    </row>
    <row r="13" spans="1:29" x14ac:dyDescent="0.55000000000000004">
      <c r="A13" t="s">
        <v>7</v>
      </c>
      <c r="B13" t="s">
        <v>8</v>
      </c>
      <c r="C13" t="s">
        <v>9</v>
      </c>
      <c r="D13" t="s">
        <v>10</v>
      </c>
      <c r="E13" cm="1">
        <f t="array" ref="E13">_xlfn.IFS(A13="Male",0,A13="Female",1)</f>
        <v>1</v>
      </c>
      <c r="F13" cm="1">
        <f t="array" ref="F13">_xlfn.IFS(B13="No",1, B13="Yes",0)</f>
        <v>1</v>
      </c>
      <c r="G13" cm="1">
        <f t="array" ref="G13">_xlfn.IFS(C13="Thur",1,C13="Fri",2,C13="Sat",3,C13="Sun",4)</f>
        <v>4</v>
      </c>
      <c r="H13" cm="1">
        <f t="array" ref="H13">_xlfn.IFS(D13="Lunch",0,D13="Dinner",1)</f>
        <v>1</v>
      </c>
      <c r="I13">
        <v>4</v>
      </c>
      <c r="J13">
        <v>35.26</v>
      </c>
      <c r="K13">
        <v>5</v>
      </c>
      <c r="L13" s="2">
        <v>4.708408175081475</v>
      </c>
      <c r="M13" s="2">
        <v>0.29159182491852498</v>
      </c>
      <c r="N13">
        <f>AVERAGE(I12:I14)</f>
        <v>2.6666666666666665</v>
      </c>
      <c r="O13">
        <f>SQRT(SUMXMY2(I12:I14,N11:N13)/3)</f>
        <v>0.86066296582387047</v>
      </c>
      <c r="P13">
        <f t="shared" si="0"/>
        <v>23.036666666666665</v>
      </c>
      <c r="Q13">
        <f t="shared" si="2"/>
        <v>9.5729352284912519</v>
      </c>
      <c r="R13">
        <f t="shared" si="1"/>
        <v>3.19</v>
      </c>
      <c r="S13">
        <f t="shared" si="3"/>
        <v>1.1968074816561551</v>
      </c>
      <c r="T13" s="25" t="s">
        <v>39</v>
      </c>
      <c r="U13" s="25">
        <v>2</v>
      </c>
      <c r="V13" s="25">
        <v>217.65864008033392</v>
      </c>
      <c r="W13" s="25">
        <v>108.82932004016696</v>
      </c>
      <c r="X13" s="25">
        <v>105.94813011515087</v>
      </c>
      <c r="Y13" s="25">
        <v>9.6650948240605644E-34</v>
      </c>
      <c r="AC13" s="10"/>
    </row>
    <row r="14" spans="1:29" x14ac:dyDescent="0.55000000000000004">
      <c r="A14" t="s">
        <v>11</v>
      </c>
      <c r="B14" t="s">
        <v>8</v>
      </c>
      <c r="C14" t="s">
        <v>9</v>
      </c>
      <c r="D14" t="s">
        <v>10</v>
      </c>
      <c r="E14" cm="1">
        <f t="array" ref="E14">_xlfn.IFS(A14="Male",0,A14="Female",1)</f>
        <v>0</v>
      </c>
      <c r="F14" cm="1">
        <f t="array" ref="F14">_xlfn.IFS(B14="No",1, B14="Yes",0)</f>
        <v>1</v>
      </c>
      <c r="G14" cm="1">
        <f t="array" ref="G14">_xlfn.IFS(C14="Thur",1,C14="Fri",2,C14="Sat",3,C14="Sun",4)</f>
        <v>4</v>
      </c>
      <c r="H14" cm="1">
        <f t="array" ref="H14">_xlfn.IFS(D14="Lunch",0,D14="Dinner",1)</f>
        <v>1</v>
      </c>
      <c r="I14">
        <v>2</v>
      </c>
      <c r="J14">
        <v>15.42</v>
      </c>
      <c r="K14">
        <v>1.57</v>
      </c>
      <c r="L14" s="2">
        <v>2.4837799835476728</v>
      </c>
      <c r="M14" s="2">
        <v>-0.91377998354767276</v>
      </c>
      <c r="N14">
        <f>AVERAGE(I13:I15)</f>
        <v>3.3333333333333335</v>
      </c>
      <c r="O14">
        <f>SQRT(SUMXMY2(I13:I15,N12:N14)/3)</f>
        <v>0.94280904158206336</v>
      </c>
      <c r="P14">
        <f t="shared" si="0"/>
        <v>16.226666666666667</v>
      </c>
      <c r="Q14">
        <f t="shared" si="2"/>
        <v>3.9643999125550722</v>
      </c>
      <c r="R14">
        <f t="shared" si="1"/>
        <v>2.5299999999999998</v>
      </c>
      <c r="S14">
        <f t="shared" si="3"/>
        <v>0.75106590922501593</v>
      </c>
      <c r="T14" s="25" t="s">
        <v>40</v>
      </c>
      <c r="U14" s="25">
        <v>241</v>
      </c>
      <c r="V14" s="25">
        <v>247.55383696884692</v>
      </c>
      <c r="W14" s="25">
        <v>1.0271943442690743</v>
      </c>
      <c r="X14" s="25"/>
      <c r="Y14" s="25"/>
      <c r="AC14" s="10"/>
    </row>
    <row r="15" spans="1:29" x14ac:dyDescent="0.55000000000000004">
      <c r="A15" t="s">
        <v>11</v>
      </c>
      <c r="B15" t="s">
        <v>8</v>
      </c>
      <c r="C15" t="s">
        <v>9</v>
      </c>
      <c r="D15" t="s">
        <v>10</v>
      </c>
      <c r="E15" cm="1">
        <f t="array" ref="E15">_xlfn.IFS(A15="Male",0,A15="Female",1)</f>
        <v>0</v>
      </c>
      <c r="F15" cm="1">
        <f t="array" ref="F15">_xlfn.IFS(B15="No",1, B15="Yes",0)</f>
        <v>1</v>
      </c>
      <c r="G15" cm="1">
        <f t="array" ref="G15">_xlfn.IFS(C15="Thur",1,C15="Fri",2,C15="Sat",3,C15="Sun",4)</f>
        <v>4</v>
      </c>
      <c r="H15" cm="1">
        <f t="array" ref="H15">_xlfn.IFS(D15="Lunch",0,D15="Dinner",1)</f>
        <v>1</v>
      </c>
      <c r="I15">
        <v>4</v>
      </c>
      <c r="J15">
        <v>18.43</v>
      </c>
      <c r="K15">
        <v>3</v>
      </c>
      <c r="L15" s="2">
        <v>3.1480427161943778</v>
      </c>
      <c r="M15" s="2">
        <v>-0.14804271619437781</v>
      </c>
      <c r="N15">
        <f>AVERAGE(I14:I16)</f>
        <v>2.6666666666666665</v>
      </c>
      <c r="O15">
        <f>SQRT(SUMXMY2(I14:I16,N13:N15)/3)</f>
        <v>0.66666666666666652</v>
      </c>
      <c r="P15">
        <f t="shared" si="0"/>
        <v>18.279999999999998</v>
      </c>
      <c r="Q15">
        <f t="shared" si="2"/>
        <v>3.3695724533712754</v>
      </c>
      <c r="R15">
        <f t="shared" si="1"/>
        <v>3.313333333333333</v>
      </c>
      <c r="S15">
        <f t="shared" si="3"/>
        <v>0.46340926635982183</v>
      </c>
      <c r="T15" s="25" t="s">
        <v>41</v>
      </c>
      <c r="U15" s="25">
        <v>243</v>
      </c>
      <c r="V15" s="25">
        <v>465.21247704918085</v>
      </c>
      <c r="W15" s="25"/>
      <c r="X15" s="25"/>
      <c r="Y15" s="25"/>
      <c r="AC15" s="10"/>
    </row>
    <row r="16" spans="1:29" x14ac:dyDescent="0.55000000000000004">
      <c r="A16" t="s">
        <v>7</v>
      </c>
      <c r="B16" t="s">
        <v>8</v>
      </c>
      <c r="C16" t="s">
        <v>9</v>
      </c>
      <c r="D16" t="s">
        <v>10</v>
      </c>
      <c r="E16" cm="1">
        <f t="array" ref="E16">_xlfn.IFS(A16="Male",0,A16="Female",1)</f>
        <v>1</v>
      </c>
      <c r="F16" cm="1">
        <f t="array" ref="F16">_xlfn.IFS(B16="No",1, B16="Yes",0)</f>
        <v>1</v>
      </c>
      <c r="G16" cm="1">
        <f t="array" ref="G16">_xlfn.IFS(C16="Thur",1,C16="Fri",2,C16="Sat",3,C16="Sun",4)</f>
        <v>4</v>
      </c>
      <c r="H16" cm="1">
        <f t="array" ref="H16">_xlfn.IFS(D16="Lunch",0,D16="Dinner",1)</f>
        <v>1</v>
      </c>
      <c r="I16">
        <v>2</v>
      </c>
      <c r="J16">
        <v>14.83</v>
      </c>
      <c r="K16">
        <v>3.02</v>
      </c>
      <c r="L16" s="2">
        <v>2.4290791148166333</v>
      </c>
      <c r="M16" s="2">
        <v>0.59092088518336672</v>
      </c>
      <c r="N16">
        <f>AVERAGE(I15:I17)</f>
        <v>2.6666666666666665</v>
      </c>
      <c r="O16">
        <f>SQRT(SUMXMY2(I15:I17,N14:N16)/3)</f>
        <v>0.66666666666666652</v>
      </c>
      <c r="P16">
        <f t="shared" si="0"/>
        <v>15.579999999999998</v>
      </c>
      <c r="Q16">
        <f t="shared" si="2"/>
        <v>3.6698400409181215</v>
      </c>
      <c r="R16">
        <f t="shared" si="1"/>
        <v>2.8699999999999997</v>
      </c>
      <c r="S16">
        <f t="shared" si="3"/>
        <v>0.82626558370466741</v>
      </c>
      <c r="T16" s="40"/>
      <c r="U16" s="40"/>
      <c r="V16" s="40"/>
      <c r="W16" s="40"/>
      <c r="X16" s="40"/>
      <c r="Y16" s="40"/>
      <c r="AC16" s="10"/>
    </row>
    <row r="17" spans="1:31" x14ac:dyDescent="0.55000000000000004">
      <c r="A17" t="s">
        <v>11</v>
      </c>
      <c r="B17" t="s">
        <v>8</v>
      </c>
      <c r="C17" t="s">
        <v>9</v>
      </c>
      <c r="D17" t="s">
        <v>10</v>
      </c>
      <c r="E17" cm="1">
        <f t="array" ref="E17">_xlfn.IFS(A17="Male",0,A17="Female",1)</f>
        <v>0</v>
      </c>
      <c r="F17" cm="1">
        <f t="array" ref="F17">_xlfn.IFS(B17="No",1, B17="Yes",0)</f>
        <v>1</v>
      </c>
      <c r="G17" cm="1">
        <f t="array" ref="G17">_xlfn.IFS(C17="Thur",1,C17="Fri",2,C17="Sat",3,C17="Sun",4)</f>
        <v>4</v>
      </c>
      <c r="H17" cm="1">
        <f t="array" ref="H17">_xlfn.IFS(D17="Lunch",0,D17="Dinner",1)</f>
        <v>1</v>
      </c>
      <c r="I17">
        <v>2</v>
      </c>
      <c r="J17">
        <v>21.58</v>
      </c>
      <c r="K17">
        <v>3.92</v>
      </c>
      <c r="L17" s="2">
        <v>3.0548941384344532</v>
      </c>
      <c r="M17" s="2">
        <v>0.8651058615655467</v>
      </c>
      <c r="N17">
        <f>AVERAGE(I16:I18)</f>
        <v>2.3333333333333335</v>
      </c>
      <c r="O17">
        <f>SQRT(SUMXMY2(I16:I18,N15:N17)/3)</f>
        <v>0.66666666666666652</v>
      </c>
      <c r="P17">
        <f t="shared" si="0"/>
        <v>16.066666666666666</v>
      </c>
      <c r="Q17">
        <f t="shared" si="2"/>
        <v>3.5824748325600173</v>
      </c>
      <c r="R17">
        <f t="shared" si="1"/>
        <v>3.1</v>
      </c>
      <c r="S17">
        <f t="shared" si="3"/>
        <v>0.85247569749220109</v>
      </c>
      <c r="T17" s="24"/>
      <c r="U17" s="24" t="s">
        <v>48</v>
      </c>
      <c r="V17" s="24" t="s">
        <v>36</v>
      </c>
      <c r="W17" s="24" t="s">
        <v>49</v>
      </c>
      <c r="X17" s="24" t="s">
        <v>50</v>
      </c>
      <c r="Y17" s="24" t="s">
        <v>51</v>
      </c>
      <c r="Z17" s="24" t="s">
        <v>52</v>
      </c>
      <c r="AA17" s="24" t="s">
        <v>53</v>
      </c>
      <c r="AB17" s="24" t="s">
        <v>54</v>
      </c>
      <c r="AC17" s="10"/>
    </row>
    <row r="18" spans="1:31" x14ac:dyDescent="0.55000000000000004">
      <c r="A18" t="s">
        <v>7</v>
      </c>
      <c r="B18" t="s">
        <v>8</v>
      </c>
      <c r="C18" t="s">
        <v>9</v>
      </c>
      <c r="D18" t="s">
        <v>10</v>
      </c>
      <c r="E18" cm="1">
        <f t="array" ref="E18">_xlfn.IFS(A18="Male",0,A18="Female",1)</f>
        <v>1</v>
      </c>
      <c r="F18" cm="1">
        <f t="array" ref="F18">_xlfn.IFS(B18="No",1, B18="Yes",0)</f>
        <v>1</v>
      </c>
      <c r="G18" cm="1">
        <f t="array" ref="G18">_xlfn.IFS(C18="Thur",1,C18="Fri",2,C18="Sat",3,C18="Sun",4)</f>
        <v>4</v>
      </c>
      <c r="H18" cm="1">
        <f t="array" ref="H18">_xlfn.IFS(D18="Lunch",0,D18="Dinner",1)</f>
        <v>1</v>
      </c>
      <c r="I18">
        <v>3</v>
      </c>
      <c r="J18">
        <v>10.33</v>
      </c>
      <c r="K18">
        <v>1.67</v>
      </c>
      <c r="L18" s="2">
        <v>2.2044668934622069</v>
      </c>
      <c r="M18" s="2">
        <v>-0.53446689346220699</v>
      </c>
      <c r="N18">
        <f>AVERAGE(I17:I19)</f>
        <v>2.6666666666666665</v>
      </c>
      <c r="O18">
        <f>SQRT(SUMXMY2(I17:I19,N16:N18)/3)</f>
        <v>0.57735026918962573</v>
      </c>
      <c r="P18">
        <f t="shared" si="0"/>
        <v>14.53</v>
      </c>
      <c r="Q18">
        <f t="shared" si="2"/>
        <v>3.3449453297863112</v>
      </c>
      <c r="R18">
        <f t="shared" si="1"/>
        <v>2.9599999999999995</v>
      </c>
      <c r="S18">
        <f t="shared" si="3"/>
        <v>0.83739675980584816</v>
      </c>
      <c r="T18" s="25" t="s">
        <v>42</v>
      </c>
      <c r="U18" s="25">
        <v>0.6689447408125011</v>
      </c>
      <c r="V18" s="25">
        <v>0.19360933134415173</v>
      </c>
      <c r="W18" s="25">
        <v>3.4551265487478666</v>
      </c>
      <c r="X18" s="25">
        <v>6.4980607377792133E-4</v>
      </c>
      <c r="Y18" s="25">
        <v>0.28756219664764793</v>
      </c>
      <c r="Z18" s="25">
        <v>1.0503272849773544</v>
      </c>
      <c r="AA18" s="25">
        <v>0.28756219664764793</v>
      </c>
      <c r="AB18" s="25">
        <v>1.0503272849773544</v>
      </c>
      <c r="AC18" s="10"/>
    </row>
    <row r="19" spans="1:31" x14ac:dyDescent="0.55000000000000004">
      <c r="A19" t="s">
        <v>11</v>
      </c>
      <c r="B19" t="s">
        <v>8</v>
      </c>
      <c r="C19" t="s">
        <v>9</v>
      </c>
      <c r="D19" t="s">
        <v>10</v>
      </c>
      <c r="E19" cm="1">
        <f t="array" ref="E19">_xlfn.IFS(A19="Male",0,A19="Female",1)</f>
        <v>0</v>
      </c>
      <c r="F19" cm="1">
        <f t="array" ref="F19">_xlfn.IFS(B19="No",1, B19="Yes",0)</f>
        <v>1</v>
      </c>
      <c r="G19" cm="1">
        <f t="array" ref="G19">_xlfn.IFS(C19="Thur",1,C19="Fri",2,C19="Sat",3,C19="Sun",4)</f>
        <v>4</v>
      </c>
      <c r="H19" cm="1">
        <f t="array" ref="H19">_xlfn.IFS(D19="Lunch",0,D19="Dinner",1)</f>
        <v>1</v>
      </c>
      <c r="I19">
        <v>3</v>
      </c>
      <c r="J19">
        <v>16.29</v>
      </c>
      <c r="K19">
        <v>3.71</v>
      </c>
      <c r="L19" s="2">
        <v>2.7570383809825341</v>
      </c>
      <c r="M19" s="2">
        <v>0.9529616190174659</v>
      </c>
      <c r="N19">
        <f>AVERAGE(I18:I20)</f>
        <v>3</v>
      </c>
      <c r="O19">
        <f>SQRT(SUMXMY2(I18:I20,N17:N19)/3)</f>
        <v>0.43033148291193518</v>
      </c>
      <c r="P19">
        <f t="shared" si="0"/>
        <v>17.97</v>
      </c>
      <c r="Q19">
        <f t="shared" si="2"/>
        <v>2.0964953118460796</v>
      </c>
      <c r="R19">
        <f t="shared" si="1"/>
        <v>3.52</v>
      </c>
      <c r="S19">
        <f t="shared" si="3"/>
        <v>0.48048586521006709</v>
      </c>
      <c r="T19" s="25" t="s">
        <v>4</v>
      </c>
      <c r="U19" s="25">
        <v>0.19259779439078689</v>
      </c>
      <c r="V19" s="25">
        <v>8.5314556726534319E-2</v>
      </c>
      <c r="W19" s="25">
        <v>2.2575021400877255</v>
      </c>
      <c r="X19" s="25">
        <v>2.4872445933337681E-2</v>
      </c>
      <c r="Y19" s="25">
        <v>2.4540384798141274E-2</v>
      </c>
      <c r="Z19" s="25">
        <v>0.36065520398343254</v>
      </c>
      <c r="AA19" s="25">
        <v>2.4540384798141274E-2</v>
      </c>
      <c r="AB19" s="25">
        <v>0.36065520398343254</v>
      </c>
      <c r="AC19" s="10"/>
    </row>
    <row r="20" spans="1:31" x14ac:dyDescent="0.55000000000000004">
      <c r="A20" t="s">
        <v>7</v>
      </c>
      <c r="B20" t="s">
        <v>8</v>
      </c>
      <c r="C20" t="s">
        <v>9</v>
      </c>
      <c r="D20" t="s">
        <v>10</v>
      </c>
      <c r="E20" cm="1">
        <f t="array" ref="E20">_xlfn.IFS(A20="Male",0,A20="Female",1)</f>
        <v>1</v>
      </c>
      <c r="F20" cm="1">
        <f t="array" ref="F20">_xlfn.IFS(B20="No",1, B20="Yes",0)</f>
        <v>1</v>
      </c>
      <c r="G20" cm="1">
        <f t="array" ref="G20">_xlfn.IFS(C20="Thur",1,C20="Fri",2,C20="Sat",3,C20="Sun",4)</f>
        <v>4</v>
      </c>
      <c r="H20" cm="1">
        <f t="array" ref="H20">_xlfn.IFS(D20="Lunch",0,D20="Dinner",1)</f>
        <v>1</v>
      </c>
      <c r="I20">
        <v>3</v>
      </c>
      <c r="J20">
        <v>16.97</v>
      </c>
      <c r="K20">
        <v>3.5</v>
      </c>
      <c r="L20" s="2">
        <v>2.820083450028477</v>
      </c>
      <c r="M20" s="2">
        <v>0.67991654997152295</v>
      </c>
      <c r="N20">
        <f>AVERAGE(I19:I21)</f>
        <v>3</v>
      </c>
      <c r="O20">
        <f>SQRT(SUMXMY2(I19:I21,N18:N20)/3)</f>
        <v>0.19245008972987535</v>
      </c>
      <c r="P20">
        <f t="shared" si="0"/>
        <v>18.513333333333332</v>
      </c>
      <c r="Q20">
        <f t="shared" si="2"/>
        <v>2.1203808183472166</v>
      </c>
      <c r="R20">
        <f t="shared" si="1"/>
        <v>3.6433333333333331</v>
      </c>
      <c r="S20">
        <f t="shared" si="3"/>
        <v>0.41278637646195748</v>
      </c>
      <c r="T20" s="25" t="s">
        <v>5</v>
      </c>
      <c r="U20" s="25">
        <v>9.2713336832269622E-2</v>
      </c>
      <c r="V20" s="25">
        <v>9.1146824764894475E-3</v>
      </c>
      <c r="W20" s="25">
        <v>10.171866883066507</v>
      </c>
      <c r="X20" s="25">
        <v>1.8809170134717627E-20</v>
      </c>
      <c r="Y20" s="25">
        <v>7.4758722930116123E-2</v>
      </c>
      <c r="Z20" s="25">
        <v>0.11066795073442312</v>
      </c>
      <c r="AA20" s="25">
        <v>7.4758722930116123E-2</v>
      </c>
      <c r="AB20" s="25">
        <v>0.11066795073442312</v>
      </c>
      <c r="AC20" s="10"/>
    </row>
    <row r="21" spans="1:31" x14ac:dyDescent="0.55000000000000004">
      <c r="A21" t="s">
        <v>11</v>
      </c>
      <c r="B21" t="s">
        <v>8</v>
      </c>
      <c r="C21" t="s">
        <v>21</v>
      </c>
      <c r="D21" t="s">
        <v>10</v>
      </c>
      <c r="E21" cm="1">
        <f t="array" ref="E21">_xlfn.IFS(A21="Male",0,A21="Female",1)</f>
        <v>0</v>
      </c>
      <c r="F21" cm="1">
        <f t="array" ref="F21">_xlfn.IFS(B21="No",1, B21="Yes",0)</f>
        <v>1</v>
      </c>
      <c r="G21" cm="1">
        <f t="array" ref="G21">_xlfn.IFS(C21="Thur",1,C21="Fri",2,C21="Sat",3,C21="Sun",4)</f>
        <v>3</v>
      </c>
      <c r="H21" cm="1">
        <f t="array" ref="H21">_xlfn.IFS(D21="Lunch",0,D21="Dinner",1)</f>
        <v>1</v>
      </c>
      <c r="I21">
        <v>3</v>
      </c>
      <c r="J21">
        <v>20.65</v>
      </c>
      <c r="K21">
        <v>3.35</v>
      </c>
      <c r="L21" s="2">
        <v>3.1612685295712293</v>
      </c>
      <c r="M21" s="2">
        <v>0.18873147042877081</v>
      </c>
      <c r="N21">
        <f>AVERAGE(I20:I22)</f>
        <v>2.6666666666666665</v>
      </c>
      <c r="O21">
        <f>SQRT(SUMXMY2(I20:I22,N19:N21)/3)</f>
        <v>0.38490017945975041</v>
      </c>
      <c r="P21">
        <f t="shared" si="0"/>
        <v>19.62</v>
      </c>
      <c r="Q21">
        <f t="shared" si="2"/>
        <v>1.6312923756380435</v>
      </c>
      <c r="R21">
        <f t="shared" si="1"/>
        <v>3.3933333333333331</v>
      </c>
      <c r="S21">
        <f t="shared" si="3"/>
        <v>0.45951262425732309</v>
      </c>
    </row>
    <row r="22" spans="1:31" x14ac:dyDescent="0.55000000000000004">
      <c r="A22" t="s">
        <v>11</v>
      </c>
      <c r="B22" t="s">
        <v>8</v>
      </c>
      <c r="C22" t="s">
        <v>21</v>
      </c>
      <c r="D22" t="s">
        <v>10</v>
      </c>
      <c r="E22" cm="1">
        <f t="array" ref="E22">_xlfn.IFS(A22="Male",0,A22="Female",1)</f>
        <v>0</v>
      </c>
      <c r="F22" cm="1">
        <f t="array" ref="F22">_xlfn.IFS(B22="No",1, B22="Yes",0)</f>
        <v>1</v>
      </c>
      <c r="G22" cm="1">
        <f t="array" ref="G22">_xlfn.IFS(C22="Thur",1,C22="Fri",2,C22="Sat",3,C22="Sun",4)</f>
        <v>3</v>
      </c>
      <c r="H22" cm="1">
        <f t="array" ref="H22">_xlfn.IFS(D22="Lunch",0,D22="Dinner",1)</f>
        <v>1</v>
      </c>
      <c r="I22">
        <v>2</v>
      </c>
      <c r="J22">
        <v>17.920000000000002</v>
      </c>
      <c r="K22">
        <v>4.08</v>
      </c>
      <c r="L22" s="2">
        <v>2.7155633256283469</v>
      </c>
      <c r="M22" s="2">
        <v>1.3644366743716532</v>
      </c>
      <c r="N22">
        <f>AVERAGE(I21:I23)</f>
        <v>2.3333333333333335</v>
      </c>
      <c r="O22">
        <f>SQRT(SUMXMY2(I21:I23,N20:N22)/3)</f>
        <v>0.43033148291193518</v>
      </c>
      <c r="P22">
        <f t="shared" si="0"/>
        <v>17.993333333333336</v>
      </c>
      <c r="Q22">
        <f t="shared" si="2"/>
        <v>1.3837335431789319</v>
      </c>
      <c r="R22">
        <f t="shared" si="1"/>
        <v>3.02</v>
      </c>
      <c r="S22">
        <f t="shared" si="3"/>
        <v>0.6399623831537693</v>
      </c>
      <c r="T22" s="41" t="s">
        <v>90</v>
      </c>
      <c r="U22" s="37">
        <f>AVERAGE(N237:N244)</f>
        <v>2.25</v>
      </c>
      <c r="V22" s="38" t="s">
        <v>91</v>
      </c>
      <c r="W22" s="37">
        <f>AVERAGE(P237:P244)</f>
        <v>24.467083333333331</v>
      </c>
      <c r="X22" s="38" t="s">
        <v>6</v>
      </c>
      <c r="Y22" s="38">
        <f>((U18+(U22*U19)+(W22*U20)))</f>
        <v>3.3707147165783145</v>
      </c>
      <c r="Z22" s="42" t="s">
        <v>92</v>
      </c>
    </row>
    <row r="23" spans="1:31" x14ac:dyDescent="0.55000000000000004">
      <c r="A23" t="s">
        <v>7</v>
      </c>
      <c r="B23" t="s">
        <v>8</v>
      </c>
      <c r="C23" t="s">
        <v>21</v>
      </c>
      <c r="D23" t="s">
        <v>10</v>
      </c>
      <c r="E23" cm="1">
        <f t="array" ref="E23">_xlfn.IFS(A23="Male",0,A23="Female",1)</f>
        <v>1</v>
      </c>
      <c r="F23" cm="1">
        <f t="array" ref="F23">_xlfn.IFS(B23="No",1, B23="Yes",0)</f>
        <v>1</v>
      </c>
      <c r="G23" cm="1">
        <f t="array" ref="G23">_xlfn.IFS(C23="Thur",1,C23="Fri",2,C23="Sat",3,C23="Sun",4)</f>
        <v>3</v>
      </c>
      <c r="H23" cm="1">
        <f t="array" ref="H23">_xlfn.IFS(D23="Lunch",0,D23="Dinner",1)</f>
        <v>1</v>
      </c>
      <c r="I23">
        <v>2</v>
      </c>
      <c r="J23">
        <v>20.29</v>
      </c>
      <c r="K23">
        <v>2.75</v>
      </c>
      <c r="L23" s="2">
        <v>2.9352939339208257</v>
      </c>
      <c r="M23" s="2">
        <v>-0.18529393392082572</v>
      </c>
      <c r="N23">
        <f>AVERAGE(I22:I24)</f>
        <v>2</v>
      </c>
      <c r="O23">
        <f>SQRT(SUMXMY2(I22:I24,N21:N23)/3)</f>
        <v>0.43033148291193518</v>
      </c>
      <c r="P23">
        <f t="shared" si="0"/>
        <v>25.16</v>
      </c>
      <c r="Q23">
        <f t="shared" si="2"/>
        <v>8.3414569293201843</v>
      </c>
      <c r="R23">
        <f t="shared" si="1"/>
        <v>4.1866666666666665</v>
      </c>
      <c r="S23">
        <f t="shared" si="3"/>
        <v>2.0455389582282786</v>
      </c>
    </row>
    <row r="24" spans="1:31" x14ac:dyDescent="0.55000000000000004">
      <c r="A24" t="s">
        <v>7</v>
      </c>
      <c r="B24" t="s">
        <v>8</v>
      </c>
      <c r="C24" t="s">
        <v>21</v>
      </c>
      <c r="D24" t="s">
        <v>10</v>
      </c>
      <c r="E24" cm="1">
        <f t="array" ref="E24">_xlfn.IFS(A24="Male",0,A24="Female",1)</f>
        <v>1</v>
      </c>
      <c r="F24" cm="1">
        <f t="array" ref="F24">_xlfn.IFS(B24="No",1, B24="Yes",0)</f>
        <v>1</v>
      </c>
      <c r="G24" cm="1">
        <f t="array" ref="G24">_xlfn.IFS(C24="Thur",1,C24="Fri",2,C24="Sat",3,C24="Sun",4)</f>
        <v>3</v>
      </c>
      <c r="H24" cm="1">
        <f t="array" ref="H24">_xlfn.IFS(D24="Lunch",0,D24="Dinner",1)</f>
        <v>1</v>
      </c>
      <c r="I24">
        <v>2</v>
      </c>
      <c r="J24">
        <v>15.77</v>
      </c>
      <c r="K24">
        <v>2.23</v>
      </c>
      <c r="L24" s="2">
        <v>2.5162296514389668</v>
      </c>
      <c r="M24" s="2">
        <v>-0.28622965143896684</v>
      </c>
      <c r="N24">
        <f>AVERAGE(I23:I25)</f>
        <v>2.6666666666666665</v>
      </c>
      <c r="O24">
        <f>SQRT(SUMXMY2(I23:I25,N22:N24)/3)</f>
        <v>0.79349204761587233</v>
      </c>
      <c r="P24">
        <f t="shared" si="0"/>
        <v>25.00333333333333</v>
      </c>
      <c r="Q24">
        <f t="shared" si="2"/>
        <v>8.8535822421502655</v>
      </c>
      <c r="R24">
        <f t="shared" si="1"/>
        <v>4.33</v>
      </c>
      <c r="S24">
        <f t="shared" si="3"/>
        <v>2.1182784764293161</v>
      </c>
      <c r="T24" s="11"/>
      <c r="U24" s="22"/>
      <c r="V24" s="10"/>
    </row>
    <row r="25" spans="1:31" x14ac:dyDescent="0.55000000000000004">
      <c r="A25" t="s">
        <v>11</v>
      </c>
      <c r="B25" t="s">
        <v>8</v>
      </c>
      <c r="C25" t="s">
        <v>21</v>
      </c>
      <c r="D25" t="s">
        <v>10</v>
      </c>
      <c r="E25" cm="1">
        <f t="array" ref="E25">_xlfn.IFS(A25="Male",0,A25="Female",1)</f>
        <v>0</v>
      </c>
      <c r="F25" cm="1">
        <f t="array" ref="F25">_xlfn.IFS(B25="No",1, B25="Yes",0)</f>
        <v>1</v>
      </c>
      <c r="G25" cm="1">
        <f t="array" ref="G25">_xlfn.IFS(C25="Thur",1,C25="Fri",2,C25="Sat",3,C25="Sun",4)</f>
        <v>3</v>
      </c>
      <c r="H25" cm="1">
        <f t="array" ref="H25">_xlfn.IFS(D25="Lunch",0,D25="Dinner",1)</f>
        <v>1</v>
      </c>
      <c r="I25">
        <v>4</v>
      </c>
      <c r="J25">
        <v>39.42</v>
      </c>
      <c r="K25">
        <v>7.58</v>
      </c>
      <c r="L25" s="2">
        <v>5.0940956563037174</v>
      </c>
      <c r="M25" s="2">
        <v>2.4859043436962827</v>
      </c>
      <c r="N25">
        <f>AVERAGE(I24:I26)</f>
        <v>2.6666666666666665</v>
      </c>
      <c r="O25">
        <f>SQRT(SUMXMY2(I24:I26,N23:N25)/3)</f>
        <v>0.86066296582387047</v>
      </c>
      <c r="P25">
        <f t="shared" si="0"/>
        <v>25.683333333333334</v>
      </c>
      <c r="Q25">
        <f t="shared" si="2"/>
        <v>9.8692100700819729</v>
      </c>
      <c r="R25">
        <f t="shared" si="1"/>
        <v>4.3666666666666663</v>
      </c>
      <c r="S25">
        <f t="shared" si="3"/>
        <v>2.376593422589631</v>
      </c>
      <c r="AC25" s="12"/>
      <c r="AD25" s="12"/>
      <c r="AE25" s="12"/>
    </row>
    <row r="26" spans="1:31" x14ac:dyDescent="0.55000000000000004">
      <c r="A26" t="s">
        <v>11</v>
      </c>
      <c r="B26" t="s">
        <v>8</v>
      </c>
      <c r="C26" t="s">
        <v>21</v>
      </c>
      <c r="D26" t="s">
        <v>10</v>
      </c>
      <c r="E26" cm="1">
        <f t="array" ref="E26">_xlfn.IFS(A26="Male",0,A26="Female",1)</f>
        <v>0</v>
      </c>
      <c r="F26" cm="1">
        <f t="array" ref="F26">_xlfn.IFS(B26="No",1, B26="Yes",0)</f>
        <v>1</v>
      </c>
      <c r="G26" cm="1">
        <f t="array" ref="G26">_xlfn.IFS(C26="Thur",1,C26="Fri",2,C26="Sat",3,C26="Sun",4)</f>
        <v>3</v>
      </c>
      <c r="H26" cm="1">
        <f t="array" ref="H26">_xlfn.IFS(D26="Lunch",0,D26="Dinner",1)</f>
        <v>1</v>
      </c>
      <c r="I26">
        <v>2</v>
      </c>
      <c r="J26">
        <v>19.82</v>
      </c>
      <c r="K26">
        <v>3.18</v>
      </c>
      <c r="L26" s="2">
        <v>2.891718665609659</v>
      </c>
      <c r="M26" s="2">
        <v>0.2882813343903412</v>
      </c>
      <c r="N26">
        <f>AVERAGE(I25:I27)</f>
        <v>3.3333333333333335</v>
      </c>
      <c r="O26">
        <f>SQRT(SUMXMY2(I25:I27,N24:N26)/3)</f>
        <v>0.94280904158206336</v>
      </c>
      <c r="P26">
        <f t="shared" si="0"/>
        <v>16.999999999999996</v>
      </c>
      <c r="Q26">
        <f t="shared" si="2"/>
        <v>5.8319014115530168</v>
      </c>
      <c r="R26">
        <f t="shared" si="1"/>
        <v>2.5066666666666664</v>
      </c>
      <c r="S26">
        <f t="shared" si="3"/>
        <v>1.3767823464983959</v>
      </c>
      <c r="AA26" s="12"/>
      <c r="AB26" s="12"/>
      <c r="AC26" s="12"/>
      <c r="AD26" s="12"/>
      <c r="AE26" s="12"/>
    </row>
    <row r="27" spans="1:31" x14ac:dyDescent="0.55000000000000004">
      <c r="A27" t="s">
        <v>11</v>
      </c>
      <c r="B27" t="s">
        <v>8</v>
      </c>
      <c r="C27" t="s">
        <v>21</v>
      </c>
      <c r="D27" t="s">
        <v>10</v>
      </c>
      <c r="E27" cm="1">
        <f t="array" ref="E27">_xlfn.IFS(A27="Male",0,A27="Female",1)</f>
        <v>0</v>
      </c>
      <c r="F27" cm="1">
        <f t="array" ref="F27">_xlfn.IFS(B27="No",1, B27="Yes",0)</f>
        <v>1</v>
      </c>
      <c r="G27" cm="1">
        <f t="array" ref="G27">_xlfn.IFS(C27="Thur",1,C27="Fri",2,C27="Sat",3,C27="Sun",4)</f>
        <v>3</v>
      </c>
      <c r="H27" cm="1">
        <f t="array" ref="H27">_xlfn.IFS(D27="Lunch",0,D27="Dinner",1)</f>
        <v>1</v>
      </c>
      <c r="I27">
        <v>4</v>
      </c>
      <c r="J27">
        <v>17.809999999999999</v>
      </c>
      <c r="K27">
        <v>2.34</v>
      </c>
      <c r="L27" s="2">
        <v>3.0905604473583708</v>
      </c>
      <c r="M27" s="2">
        <v>-0.75056044735837091</v>
      </c>
      <c r="N27">
        <f>AVERAGE(I26:I28)</f>
        <v>2.6666666666666665</v>
      </c>
      <c r="O27">
        <f>SQRT(SUMXMY2(I26:I28,N25:N27)/3)</f>
        <v>0.66666666666666652</v>
      </c>
      <c r="P27">
        <f t="shared" si="0"/>
        <v>14.623333333333333</v>
      </c>
      <c r="Q27">
        <f t="shared" si="2"/>
        <v>5.128484362055894</v>
      </c>
      <c r="R27">
        <f t="shared" si="1"/>
        <v>2.1133333333333333</v>
      </c>
      <c r="S27">
        <f t="shared" si="3"/>
        <v>1.2078815247273953</v>
      </c>
      <c r="AA27" s="12"/>
      <c r="AB27" s="12"/>
      <c r="AC27" s="12"/>
      <c r="AD27" s="12"/>
      <c r="AE27" s="12"/>
    </row>
    <row r="28" spans="1:31" x14ac:dyDescent="0.55000000000000004">
      <c r="A28" t="s">
        <v>11</v>
      </c>
      <c r="B28" t="s">
        <v>8</v>
      </c>
      <c r="C28" t="s">
        <v>21</v>
      </c>
      <c r="D28" t="s">
        <v>10</v>
      </c>
      <c r="E28" cm="1">
        <f t="array" ref="E28">_xlfn.IFS(A28="Male",0,A28="Female",1)</f>
        <v>0</v>
      </c>
      <c r="F28" cm="1">
        <f t="array" ref="F28">_xlfn.IFS(B28="No",1, B28="Yes",0)</f>
        <v>1</v>
      </c>
      <c r="G28" cm="1">
        <f t="array" ref="G28">_xlfn.IFS(C28="Thur",1,C28="Fri",2,C28="Sat",3,C28="Sun",4)</f>
        <v>3</v>
      </c>
      <c r="H28" cm="1">
        <f t="array" ref="H28">_xlfn.IFS(D28="Lunch",0,D28="Dinner",1)</f>
        <v>1</v>
      </c>
      <c r="I28">
        <v>2</v>
      </c>
      <c r="J28">
        <v>13.37</v>
      </c>
      <c r="K28">
        <v>2</v>
      </c>
      <c r="L28" s="2">
        <v>2.2937176430415196</v>
      </c>
      <c r="M28" s="2">
        <v>-0.29371764304151959</v>
      </c>
      <c r="N28">
        <f>AVERAGE(I27:I29)</f>
        <v>2.6666666666666665</v>
      </c>
      <c r="O28">
        <f>SQRT(SUMXMY2(I27:I29,N26:N28)/3)</f>
        <v>0.66666666666666652</v>
      </c>
      <c r="P28">
        <f t="shared" si="0"/>
        <v>15.92</v>
      </c>
      <c r="Q28">
        <f t="shared" si="2"/>
        <v>4.0956512619190679</v>
      </c>
      <c r="R28">
        <f t="shared" si="1"/>
        <v>2.7666666666666671</v>
      </c>
      <c r="S28">
        <f t="shared" si="3"/>
        <v>0.93464193975851251</v>
      </c>
      <c r="AA28" s="12"/>
      <c r="AB28" s="12"/>
      <c r="AC28" s="12"/>
      <c r="AD28" s="12"/>
      <c r="AE28" s="12"/>
    </row>
    <row r="29" spans="1:31" x14ac:dyDescent="0.55000000000000004">
      <c r="A29" t="s">
        <v>11</v>
      </c>
      <c r="B29" t="s">
        <v>8</v>
      </c>
      <c r="C29" t="s">
        <v>21</v>
      </c>
      <c r="D29" t="s">
        <v>10</v>
      </c>
      <c r="E29" cm="1">
        <f t="array" ref="E29">_xlfn.IFS(A29="Male",0,A29="Female",1)</f>
        <v>0</v>
      </c>
      <c r="F29" cm="1">
        <f t="array" ref="F29">_xlfn.IFS(B29="No",1, B29="Yes",0)</f>
        <v>1</v>
      </c>
      <c r="G29" cm="1">
        <f t="array" ref="G29">_xlfn.IFS(C29="Thur",1,C29="Fri",2,C29="Sat",3,C29="Sun",4)</f>
        <v>3</v>
      </c>
      <c r="H29" cm="1">
        <f t="array" ref="H29">_xlfn.IFS(D29="Lunch",0,D29="Dinner",1)</f>
        <v>1</v>
      </c>
      <c r="I29">
        <v>2</v>
      </c>
      <c r="J29">
        <v>12.69</v>
      </c>
      <c r="K29">
        <v>2</v>
      </c>
      <c r="L29" s="2">
        <v>2.2306725739955766</v>
      </c>
      <c r="M29" s="2">
        <v>-0.23067257399557661</v>
      </c>
      <c r="N29">
        <f>AVERAGE(I28:I30)</f>
        <v>2</v>
      </c>
      <c r="O29">
        <f>SQRT(SUMXMY2(I28:I30,N27:N29)/3)</f>
        <v>0.54433105395181725</v>
      </c>
      <c r="P29">
        <f t="shared" si="0"/>
        <v>18.013333333333332</v>
      </c>
      <c r="Q29">
        <f t="shared" si="2"/>
        <v>3.6434807330150454</v>
      </c>
      <c r="R29">
        <f t="shared" si="1"/>
        <v>3.1</v>
      </c>
      <c r="S29">
        <f t="shared" si="3"/>
        <v>0.88956085711912813</v>
      </c>
      <c r="AA29" s="12"/>
      <c r="AB29" s="12"/>
      <c r="AC29" s="12"/>
      <c r="AD29" s="12"/>
      <c r="AE29" s="12"/>
    </row>
    <row r="30" spans="1:31" x14ac:dyDescent="0.55000000000000004">
      <c r="A30" t="s">
        <v>11</v>
      </c>
      <c r="B30" t="s">
        <v>8</v>
      </c>
      <c r="C30" t="s">
        <v>21</v>
      </c>
      <c r="D30" t="s">
        <v>10</v>
      </c>
      <c r="E30" cm="1">
        <f t="array" ref="E30">_xlfn.IFS(A30="Male",0,A30="Female",1)</f>
        <v>0</v>
      </c>
      <c r="F30" cm="1">
        <f t="array" ref="F30">_xlfn.IFS(B30="No",1, B30="Yes",0)</f>
        <v>1</v>
      </c>
      <c r="G30" cm="1">
        <f t="array" ref="G30">_xlfn.IFS(C30="Thur",1,C30="Fri",2,C30="Sat",3,C30="Sun",4)</f>
        <v>3</v>
      </c>
      <c r="H30" cm="1">
        <f t="array" ref="H30">_xlfn.IFS(D30="Lunch",0,D30="Dinner",1)</f>
        <v>1</v>
      </c>
      <c r="I30">
        <v>2</v>
      </c>
      <c r="J30">
        <v>21.7</v>
      </c>
      <c r="K30">
        <v>4.3</v>
      </c>
      <c r="L30" s="2">
        <v>3.0660197388543255</v>
      </c>
      <c r="M30" s="2">
        <v>1.2339802611456743</v>
      </c>
      <c r="N30">
        <f>AVERAGE(I29:I31)</f>
        <v>2</v>
      </c>
      <c r="O30">
        <f>SQRT(SUMXMY2(I29:I31,N28:N30)/3)</f>
        <v>0.38490017945975041</v>
      </c>
      <c r="P30">
        <f t="shared" si="0"/>
        <v>16.966666666666665</v>
      </c>
      <c r="Q30">
        <f t="shared" si="2"/>
        <v>5.5104150546101387</v>
      </c>
      <c r="R30">
        <f t="shared" si="1"/>
        <v>2.9166666666666665</v>
      </c>
      <c r="S30">
        <f t="shared" si="3"/>
        <v>1.2264069773423802</v>
      </c>
      <c r="AA30" s="12"/>
      <c r="AB30" s="12"/>
      <c r="AC30" s="12"/>
      <c r="AD30" s="12"/>
      <c r="AE30" s="12"/>
    </row>
    <row r="31" spans="1:31" x14ac:dyDescent="0.55000000000000004">
      <c r="A31" t="s">
        <v>7</v>
      </c>
      <c r="B31" t="s">
        <v>8</v>
      </c>
      <c r="C31" t="s">
        <v>21</v>
      </c>
      <c r="D31" t="s">
        <v>10</v>
      </c>
      <c r="E31" cm="1">
        <f t="array" ref="E31">_xlfn.IFS(A31="Male",0,A31="Female",1)</f>
        <v>1</v>
      </c>
      <c r="F31" cm="1">
        <f t="array" ref="F31">_xlfn.IFS(B31="No",1, B31="Yes",0)</f>
        <v>1</v>
      </c>
      <c r="G31" cm="1">
        <f t="array" ref="G31">_xlfn.IFS(C31="Thur",1,C31="Fri",2,C31="Sat",3,C31="Sun",4)</f>
        <v>3</v>
      </c>
      <c r="H31" cm="1">
        <f t="array" ref="H31">_xlfn.IFS(D31="Lunch",0,D31="Dinner",1)</f>
        <v>1</v>
      </c>
      <c r="I31">
        <v>2</v>
      </c>
      <c r="J31">
        <v>19.649999999999999</v>
      </c>
      <c r="K31">
        <v>3</v>
      </c>
      <c r="L31" s="2">
        <v>2.8759573983481728</v>
      </c>
      <c r="M31" s="2">
        <v>0.12404260165182723</v>
      </c>
      <c r="N31">
        <f>AVERAGE(I30:I32)</f>
        <v>2</v>
      </c>
      <c r="O31">
        <f>SQRT(SUMXMY2(I30:I32,N29:N31)/3)</f>
        <v>0</v>
      </c>
      <c r="P31">
        <f t="shared" si="0"/>
        <v>15.85</v>
      </c>
      <c r="Q31">
        <f t="shared" si="2"/>
        <v>4.6164785360785618</v>
      </c>
      <c r="R31">
        <f t="shared" si="1"/>
        <v>2.3166666666666669</v>
      </c>
      <c r="S31">
        <f t="shared" si="3"/>
        <v>0.8553210356784603</v>
      </c>
      <c r="AC31" s="12"/>
      <c r="AD31" s="12"/>
      <c r="AE31" s="12"/>
    </row>
    <row r="32" spans="1:31" x14ac:dyDescent="0.55000000000000004">
      <c r="A32" t="s">
        <v>11</v>
      </c>
      <c r="B32" t="s">
        <v>8</v>
      </c>
      <c r="C32" t="s">
        <v>21</v>
      </c>
      <c r="D32" t="s">
        <v>10</v>
      </c>
      <c r="E32" cm="1">
        <f t="array" ref="E32">_xlfn.IFS(A32="Male",0,A32="Female",1)</f>
        <v>0</v>
      </c>
      <c r="F32" cm="1">
        <f t="array" ref="F32">_xlfn.IFS(B32="No",1, B32="Yes",0)</f>
        <v>1</v>
      </c>
      <c r="G32" cm="1">
        <f t="array" ref="G32">_xlfn.IFS(C32="Thur",1,C32="Fri",2,C32="Sat",3,C32="Sun",4)</f>
        <v>3</v>
      </c>
      <c r="H32" cm="1">
        <f t="array" ref="H32">_xlfn.IFS(D32="Lunch",0,D32="Dinner",1)</f>
        <v>1</v>
      </c>
      <c r="I32">
        <v>2</v>
      </c>
      <c r="J32">
        <v>9.5500000000000007</v>
      </c>
      <c r="K32">
        <v>1.45</v>
      </c>
      <c r="L32" s="2">
        <v>1.93955269634225</v>
      </c>
      <c r="M32" s="2">
        <v>-0.48955269634225007</v>
      </c>
      <c r="N32">
        <f>AVERAGE(I31:I33)</f>
        <v>2.6666666666666665</v>
      </c>
      <c r="O32">
        <f>SQRT(SUMXMY2(I31:I33,N30:N32)/3)</f>
        <v>0.76980035891950105</v>
      </c>
      <c r="P32">
        <f t="shared" si="0"/>
        <v>14.32</v>
      </c>
      <c r="Q32">
        <f t="shared" si="2"/>
        <v>4.5388891608867041</v>
      </c>
      <c r="R32">
        <f t="shared" si="1"/>
        <v>2.3166666666666669</v>
      </c>
      <c r="S32">
        <f t="shared" si="3"/>
        <v>0.94015365174469678</v>
      </c>
    </row>
    <row r="33" spans="1:32" x14ac:dyDescent="0.55000000000000004">
      <c r="A33" t="s">
        <v>11</v>
      </c>
      <c r="B33" t="s">
        <v>8</v>
      </c>
      <c r="C33" t="s">
        <v>21</v>
      </c>
      <c r="D33" t="s">
        <v>10</v>
      </c>
      <c r="E33" cm="1">
        <f t="array" ref="E33">_xlfn.IFS(A33="Male",0,A33="Female",1)</f>
        <v>0</v>
      </c>
      <c r="F33" cm="1">
        <f t="array" ref="F33">_xlfn.IFS(B33="No",1, B33="Yes",0)</f>
        <v>1</v>
      </c>
      <c r="G33" cm="1">
        <f t="array" ref="G33">_xlfn.IFS(C33="Thur",1,C33="Fri",2,C33="Sat",3,C33="Sun",4)</f>
        <v>3</v>
      </c>
      <c r="H33" cm="1">
        <f t="array" ref="H33">_xlfn.IFS(D33="Lunch",0,D33="Dinner",1)</f>
        <v>1</v>
      </c>
      <c r="I33">
        <v>4</v>
      </c>
      <c r="J33">
        <v>18.350000000000001</v>
      </c>
      <c r="K33">
        <v>2.5</v>
      </c>
      <c r="L33" s="2">
        <v>3.1406256492477964</v>
      </c>
      <c r="M33" s="2">
        <v>-0.64062564924779641</v>
      </c>
      <c r="N33">
        <f>AVERAGE(I32:I34)</f>
        <v>2.6666666666666665</v>
      </c>
      <c r="O33">
        <f>SQRT(SUMXMY2(I32:I34,N31:N33)/3)</f>
        <v>0.86066296582387047</v>
      </c>
      <c r="P33">
        <f t="shared" si="0"/>
        <v>18.033333333333335</v>
      </c>
      <c r="Q33">
        <f t="shared" si="2"/>
        <v>2.1490678427152075</v>
      </c>
      <c r="R33">
        <f t="shared" si="1"/>
        <v>2.65</v>
      </c>
      <c r="S33">
        <f t="shared" si="3"/>
        <v>0.42448225544206797</v>
      </c>
      <c r="T33" s="2"/>
      <c r="U33" s="2"/>
      <c r="V33" s="2"/>
      <c r="AC33" s="12"/>
      <c r="AD33" s="12"/>
      <c r="AE33" s="12"/>
      <c r="AF33" s="12"/>
    </row>
    <row r="34" spans="1:32" x14ac:dyDescent="0.55000000000000004">
      <c r="A34" t="s">
        <v>7</v>
      </c>
      <c r="B34" t="s">
        <v>8</v>
      </c>
      <c r="C34" t="s">
        <v>21</v>
      </c>
      <c r="D34" t="s">
        <v>10</v>
      </c>
      <c r="E34" cm="1">
        <f t="array" ref="E34">_xlfn.IFS(A34="Male",0,A34="Female",1)</f>
        <v>1</v>
      </c>
      <c r="F34" cm="1">
        <f t="array" ref="F34">_xlfn.IFS(B34="No",1, B34="Yes",0)</f>
        <v>1</v>
      </c>
      <c r="G34" cm="1">
        <f t="array" ref="G34">_xlfn.IFS(C34="Thur",1,C34="Fri",2,C34="Sat",3,C34="Sun",4)</f>
        <v>3</v>
      </c>
      <c r="H34" cm="1">
        <f t="array" ref="H34">_xlfn.IFS(D34="Lunch",0,D34="Dinner",1)</f>
        <v>1</v>
      </c>
      <c r="I34">
        <v>2</v>
      </c>
      <c r="J34">
        <v>15.06</v>
      </c>
      <c r="K34">
        <v>3</v>
      </c>
      <c r="L34" s="2">
        <v>2.4504031822880554</v>
      </c>
      <c r="M34" s="2">
        <v>0.54959681771194457</v>
      </c>
      <c r="N34">
        <f>AVERAGE(I33:I35)</f>
        <v>3.3333333333333335</v>
      </c>
      <c r="O34">
        <f>SQRT(SUMXMY2(I33:I35,N32:N34)/3)</f>
        <v>0.94280904158206336</v>
      </c>
      <c r="P34">
        <f t="shared" si="0"/>
        <v>17.843333333333334</v>
      </c>
      <c r="Q34">
        <f t="shared" si="2"/>
        <v>1.5926381561096341</v>
      </c>
      <c r="R34">
        <f t="shared" si="1"/>
        <v>2.9066666666666667</v>
      </c>
      <c r="S34">
        <f t="shared" si="3"/>
        <v>0.46150318003799828</v>
      </c>
      <c r="T34" s="31" t="s">
        <v>75</v>
      </c>
      <c r="U34" s="5"/>
      <c r="V34" s="5"/>
      <c r="W34" s="5"/>
      <c r="X34" s="5"/>
      <c r="Y34" s="21"/>
      <c r="Z34" s="21"/>
      <c r="AC34" s="12"/>
      <c r="AF34" s="12"/>
    </row>
    <row r="35" spans="1:32" x14ac:dyDescent="0.55000000000000004">
      <c r="A35" t="s">
        <v>7</v>
      </c>
      <c r="B35" t="s">
        <v>8</v>
      </c>
      <c r="C35" t="s">
        <v>21</v>
      </c>
      <c r="D35" t="s">
        <v>10</v>
      </c>
      <c r="E35" cm="1">
        <f t="array" ref="E35">_xlfn.IFS(A35="Male",0,A35="Female",1)</f>
        <v>1</v>
      </c>
      <c r="F35" cm="1">
        <f t="array" ref="F35">_xlfn.IFS(B35="No",1, B35="Yes",0)</f>
        <v>1</v>
      </c>
      <c r="G35" cm="1">
        <f t="array" ref="G35">_xlfn.IFS(C35="Thur",1,C35="Fri",2,C35="Sat",3,C35="Sun",4)</f>
        <v>3</v>
      </c>
      <c r="H35" cm="1">
        <f t="array" ref="H35">_xlfn.IFS(D35="Lunch",0,D35="Dinner",1)</f>
        <v>1</v>
      </c>
      <c r="I35">
        <v>4</v>
      </c>
      <c r="J35">
        <v>20.69</v>
      </c>
      <c r="K35">
        <v>2.4500000000000002</v>
      </c>
      <c r="L35" s="2">
        <v>3.3575748574353073</v>
      </c>
      <c r="M35" s="2">
        <v>-0.90757485743530708</v>
      </c>
      <c r="N35">
        <f>AVERAGE(I34:I36)</f>
        <v>2.6666666666666665</v>
      </c>
      <c r="O35">
        <f>SQRT(SUMXMY2(I34:I36,N33:N35)/3)</f>
        <v>0.66666666666666652</v>
      </c>
      <c r="P35">
        <f t="shared" si="0"/>
        <v>20.843333333333334</v>
      </c>
      <c r="Q35">
        <f t="shared" si="2"/>
        <v>2.4089301451981622</v>
      </c>
      <c r="R35">
        <f t="shared" si="1"/>
        <v>3.1066666666666669</v>
      </c>
      <c r="S35">
        <f t="shared" si="3"/>
        <v>0.37210611787897668</v>
      </c>
      <c r="T35" s="35" t="s">
        <v>76</v>
      </c>
      <c r="U35" s="35"/>
      <c r="V35" s="35"/>
      <c r="W35" s="35"/>
      <c r="X35" s="35"/>
      <c r="Y35" s="36"/>
      <c r="Z35" s="36"/>
      <c r="AF35" s="12"/>
    </row>
    <row r="36" spans="1:32" x14ac:dyDescent="0.55000000000000004">
      <c r="A36" t="s">
        <v>11</v>
      </c>
      <c r="B36" t="s">
        <v>8</v>
      </c>
      <c r="C36" t="s">
        <v>21</v>
      </c>
      <c r="D36" t="s">
        <v>10</v>
      </c>
      <c r="E36" cm="1">
        <f t="array" ref="E36">_xlfn.IFS(A36="Male",0,A36="Female",1)</f>
        <v>0</v>
      </c>
      <c r="F36" cm="1">
        <f t="array" ref="F36">_xlfn.IFS(B36="No",1, B36="Yes",0)</f>
        <v>1</v>
      </c>
      <c r="G36" cm="1">
        <f t="array" ref="G36">_xlfn.IFS(C36="Thur",1,C36="Fri",2,C36="Sat",3,C36="Sun",4)</f>
        <v>3</v>
      </c>
      <c r="H36" cm="1">
        <f t="array" ref="H36">_xlfn.IFS(D36="Lunch",0,D36="Dinner",1)</f>
        <v>1</v>
      </c>
      <c r="I36">
        <v>2</v>
      </c>
      <c r="J36">
        <v>17.78</v>
      </c>
      <c r="K36">
        <v>3.27</v>
      </c>
      <c r="L36" s="2">
        <v>2.7025834584718291</v>
      </c>
      <c r="M36" s="2">
        <v>0.56741654152817089</v>
      </c>
      <c r="N36">
        <f>AVERAGE(I35:I37)</f>
        <v>3</v>
      </c>
      <c r="O36">
        <f>SQRT(SUMXMY2(I35:I37,N34:N36)/3)</f>
        <v>0.54433105395181725</v>
      </c>
      <c r="P36">
        <f t="shared" si="0"/>
        <v>19.383333333333336</v>
      </c>
      <c r="Q36">
        <f t="shared" si="2"/>
        <v>2.5688086300419077</v>
      </c>
      <c r="R36">
        <f t="shared" si="1"/>
        <v>2.956666666666667</v>
      </c>
      <c r="S36">
        <f t="shared" si="3"/>
        <v>0.65589633327226349</v>
      </c>
      <c r="T36" s="35" t="s">
        <v>73</v>
      </c>
      <c r="U36" s="35"/>
      <c r="V36" s="35"/>
      <c r="W36" s="35"/>
      <c r="X36" s="35"/>
      <c r="Y36" s="36"/>
      <c r="Z36" s="36"/>
    </row>
    <row r="37" spans="1:32" x14ac:dyDescent="0.55000000000000004">
      <c r="A37" t="s">
        <v>11</v>
      </c>
      <c r="B37" t="s">
        <v>8</v>
      </c>
      <c r="C37" t="s">
        <v>21</v>
      </c>
      <c r="D37" t="s">
        <v>10</v>
      </c>
      <c r="E37" cm="1">
        <f t="array" ref="E37">_xlfn.IFS(A37="Male",0,A37="Female",1)</f>
        <v>0</v>
      </c>
      <c r="F37" cm="1">
        <f t="array" ref="F37">_xlfn.IFS(B37="No",1, B37="Yes",0)</f>
        <v>1</v>
      </c>
      <c r="G37" cm="1">
        <f t="array" ref="G37">_xlfn.IFS(C37="Thur",1,C37="Fri",2,C37="Sat",3,C37="Sun",4)</f>
        <v>3</v>
      </c>
      <c r="H37" cm="1">
        <f t="array" ref="H37">_xlfn.IFS(D37="Lunch",0,D37="Dinner",1)</f>
        <v>1</v>
      </c>
      <c r="I37">
        <v>3</v>
      </c>
      <c r="J37">
        <v>24.06</v>
      </c>
      <c r="K37">
        <v>3.6</v>
      </c>
      <c r="L37" s="2">
        <v>3.4774210081692685</v>
      </c>
      <c r="M37" s="2">
        <v>0.12257899183073162</v>
      </c>
      <c r="N37">
        <f>AVERAGE(I36:I38)</f>
        <v>2.6666666666666665</v>
      </c>
      <c r="O37">
        <f>SQRT(SUMXMY2(I36:I38,N35:N37)/3)</f>
        <v>0.43033148291193518</v>
      </c>
      <c r="P37">
        <f t="shared" si="0"/>
        <v>19.099999999999998</v>
      </c>
      <c r="Q37">
        <f t="shared" si="2"/>
        <v>2.8578093138056078</v>
      </c>
      <c r="R37">
        <f t="shared" si="1"/>
        <v>2.89</v>
      </c>
      <c r="S37">
        <f t="shared" si="3"/>
        <v>0.63007642099692673</v>
      </c>
      <c r="T37" s="35" t="s">
        <v>80</v>
      </c>
      <c r="U37" s="35"/>
      <c r="V37" s="35"/>
      <c r="W37" s="35"/>
      <c r="X37" s="35"/>
      <c r="Y37" s="36"/>
      <c r="Z37" s="36"/>
    </row>
    <row r="38" spans="1:32" x14ac:dyDescent="0.55000000000000004">
      <c r="A38" t="s">
        <v>11</v>
      </c>
      <c r="B38" t="s">
        <v>8</v>
      </c>
      <c r="C38" t="s">
        <v>21</v>
      </c>
      <c r="D38" t="s">
        <v>10</v>
      </c>
      <c r="E38" cm="1">
        <f t="array" ref="E38">_xlfn.IFS(A38="Male",0,A38="Female",1)</f>
        <v>0</v>
      </c>
      <c r="F38" cm="1">
        <f t="array" ref="F38">_xlfn.IFS(B38="No",1, B38="Yes",0)</f>
        <v>1</v>
      </c>
      <c r="G38" cm="1">
        <f t="array" ref="G38">_xlfn.IFS(C38="Thur",1,C38="Fri",2,C38="Sat",3,C38="Sun",4)</f>
        <v>3</v>
      </c>
      <c r="H38" cm="1">
        <f t="array" ref="H38">_xlfn.IFS(D38="Lunch",0,D38="Dinner",1)</f>
        <v>1</v>
      </c>
      <c r="I38">
        <v>3</v>
      </c>
      <c r="J38">
        <v>16.309999999999999</v>
      </c>
      <c r="K38">
        <v>2</v>
      </c>
      <c r="L38" s="2">
        <v>2.7588926477191791</v>
      </c>
      <c r="M38" s="2">
        <v>-0.75889264771917908</v>
      </c>
      <c r="N38">
        <f>AVERAGE(I37:I39)</f>
        <v>3</v>
      </c>
      <c r="O38">
        <f>SQRT(SUMXMY2(I37:I39,N36:N38)/3)</f>
        <v>0.19245008972987535</v>
      </c>
      <c r="P38">
        <f t="shared" si="0"/>
        <v>17.309999999999999</v>
      </c>
      <c r="Q38">
        <f t="shared" si="2"/>
        <v>2.3136319051639567</v>
      </c>
      <c r="R38">
        <f t="shared" si="1"/>
        <v>2.4600000000000004</v>
      </c>
      <c r="S38">
        <f t="shared" si="3"/>
        <v>0.568656636618593</v>
      </c>
      <c r="T38" s="35" t="s">
        <v>81</v>
      </c>
      <c r="U38" s="35"/>
      <c r="V38" s="35"/>
      <c r="W38" s="35"/>
      <c r="X38" s="35"/>
      <c r="Y38" s="36"/>
      <c r="Z38" s="36"/>
    </row>
    <row r="39" spans="1:32" x14ac:dyDescent="0.55000000000000004">
      <c r="A39" t="s">
        <v>7</v>
      </c>
      <c r="B39" t="s">
        <v>8</v>
      </c>
      <c r="C39" t="s">
        <v>21</v>
      </c>
      <c r="D39" t="s">
        <v>10</v>
      </c>
      <c r="E39" cm="1">
        <f t="array" ref="E39">_xlfn.IFS(A39="Male",0,A39="Female",1)</f>
        <v>1</v>
      </c>
      <c r="F39" cm="1">
        <f t="array" ref="F39">_xlfn.IFS(B39="No",1, B39="Yes",0)</f>
        <v>1</v>
      </c>
      <c r="G39" cm="1">
        <f t="array" ref="G39">_xlfn.IFS(C39="Thur",1,C39="Fri",2,C39="Sat",3,C39="Sun",4)</f>
        <v>3</v>
      </c>
      <c r="H39" cm="1">
        <f t="array" ref="H39">_xlfn.IFS(D39="Lunch",0,D39="Dinner",1)</f>
        <v>1</v>
      </c>
      <c r="I39">
        <v>3</v>
      </c>
      <c r="J39">
        <v>16.93</v>
      </c>
      <c r="K39">
        <v>3.07</v>
      </c>
      <c r="L39" s="2">
        <v>2.8163749165551866</v>
      </c>
      <c r="M39" s="2">
        <v>0.25362508344481327</v>
      </c>
      <c r="N39">
        <f>AVERAGE(I38:I40)</f>
        <v>3</v>
      </c>
      <c r="O39">
        <f>SQRT(SUMXMY2(I38:I40,N37:N39)/3)</f>
        <v>0.19245008972987535</v>
      </c>
      <c r="P39">
        <f t="shared" si="0"/>
        <v>22.296666666666667</v>
      </c>
      <c r="Q39">
        <f t="shared" si="2"/>
        <v>5.3893107509560405</v>
      </c>
      <c r="R39">
        <f t="shared" si="1"/>
        <v>3.4599999999999995</v>
      </c>
      <c r="S39">
        <f t="shared" si="3"/>
        <v>0.89935161829694499</v>
      </c>
      <c r="T39" s="34" t="s">
        <v>103</v>
      </c>
      <c r="U39" s="34"/>
      <c r="V39" s="34"/>
      <c r="W39" s="35"/>
      <c r="X39" s="35"/>
      <c r="Y39" s="35"/>
      <c r="Z39" s="35"/>
    </row>
    <row r="40" spans="1:32" x14ac:dyDescent="0.55000000000000004">
      <c r="A40" t="s">
        <v>11</v>
      </c>
      <c r="B40" t="s">
        <v>8</v>
      </c>
      <c r="C40" t="s">
        <v>21</v>
      </c>
      <c r="D40" t="s">
        <v>10</v>
      </c>
      <c r="E40" cm="1">
        <f t="array" ref="E40">_xlfn.IFS(A40="Male",0,A40="Female",1)</f>
        <v>0</v>
      </c>
      <c r="F40" cm="1">
        <f t="array" ref="F40">_xlfn.IFS(B40="No",1, B40="Yes",0)</f>
        <v>1</v>
      </c>
      <c r="G40" cm="1">
        <f t="array" ref="G40">_xlfn.IFS(C40="Thur",1,C40="Fri",2,C40="Sat",3,C40="Sun",4)</f>
        <v>3</v>
      </c>
      <c r="H40" cm="1">
        <f t="array" ref="H40">_xlfn.IFS(D40="Lunch",0,D40="Dinner",1)</f>
        <v>1</v>
      </c>
      <c r="I40">
        <v>3</v>
      </c>
      <c r="J40">
        <v>18.690000000000001</v>
      </c>
      <c r="K40">
        <v>2.31</v>
      </c>
      <c r="L40" s="2">
        <v>2.9795503893799813</v>
      </c>
      <c r="M40" s="2">
        <v>-0.66955038937998124</v>
      </c>
      <c r="N40">
        <f>AVERAGE(I39:I41)</f>
        <v>3</v>
      </c>
      <c r="O40">
        <f>SQRT(SUMXMY2(I39:I41,N38:N40)/3)</f>
        <v>0</v>
      </c>
      <c r="P40">
        <f t="shared" si="0"/>
        <v>22</v>
      </c>
      <c r="Q40">
        <f t="shared" si="2"/>
        <v>6.2702129445793444</v>
      </c>
      <c r="R40">
        <f t="shared" si="1"/>
        <v>3.1833333333333336</v>
      </c>
      <c r="S40">
        <f t="shared" si="3"/>
        <v>1.0462596519312306</v>
      </c>
      <c r="T40" s="34" t="s">
        <v>97</v>
      </c>
      <c r="U40" s="34"/>
      <c r="V40" s="34"/>
      <c r="W40" s="35"/>
      <c r="X40" s="35"/>
      <c r="Y40" s="35"/>
      <c r="Z40" s="35"/>
    </row>
    <row r="41" spans="1:32" x14ac:dyDescent="0.55000000000000004">
      <c r="A41" t="s">
        <v>11</v>
      </c>
      <c r="B41" t="s">
        <v>8</v>
      </c>
      <c r="C41" t="s">
        <v>21</v>
      </c>
      <c r="D41" t="s">
        <v>10</v>
      </c>
      <c r="E41" cm="1">
        <f t="array" ref="E41">_xlfn.IFS(A41="Male",0,A41="Female",1)</f>
        <v>0</v>
      </c>
      <c r="F41" cm="1">
        <f t="array" ref="F41">_xlfn.IFS(B41="No",1, B41="Yes",0)</f>
        <v>1</v>
      </c>
      <c r="G41" cm="1">
        <f t="array" ref="G41">_xlfn.IFS(C41="Thur",1,C41="Fri",2,C41="Sat",3,C41="Sun",4)</f>
        <v>3</v>
      </c>
      <c r="H41" cm="1">
        <f t="array" ref="H41">_xlfn.IFS(D41="Lunch",0,D41="Dinner",1)</f>
        <v>1</v>
      </c>
      <c r="I41">
        <v>3</v>
      </c>
      <c r="J41">
        <v>31.27</v>
      </c>
      <c r="K41">
        <v>5</v>
      </c>
      <c r="L41" s="2">
        <v>4.1458841667299327</v>
      </c>
      <c r="M41" s="2">
        <v>0.85411583327006735</v>
      </c>
      <c r="N41">
        <f>AVERAGE(I40:I42)</f>
        <v>3</v>
      </c>
      <c r="O41">
        <f>SQRT(SUMXMY2(I40:I42,N39:N41)/3)</f>
        <v>0</v>
      </c>
      <c r="P41">
        <f t="shared" si="0"/>
        <v>21.590000000000003</v>
      </c>
      <c r="Q41">
        <f t="shared" si="2"/>
        <v>6.6608110394833826</v>
      </c>
      <c r="R41">
        <f t="shared" si="1"/>
        <v>3.2600000000000002</v>
      </c>
      <c r="S41">
        <f t="shared" si="3"/>
        <v>1.1224790685172084</v>
      </c>
      <c r="T41" s="34"/>
      <c r="U41" s="34"/>
      <c r="V41" s="34"/>
      <c r="W41" s="35"/>
      <c r="X41" s="35"/>
      <c r="Y41" s="35"/>
      <c r="Z41" s="35"/>
    </row>
    <row r="42" spans="1:32" x14ac:dyDescent="0.55000000000000004">
      <c r="A42" t="s">
        <v>11</v>
      </c>
      <c r="B42" t="s">
        <v>8</v>
      </c>
      <c r="C42" t="s">
        <v>21</v>
      </c>
      <c r="D42" t="s">
        <v>10</v>
      </c>
      <c r="E42" cm="1">
        <f t="array" ref="E42">_xlfn.IFS(A42="Male",0,A42="Female",1)</f>
        <v>0</v>
      </c>
      <c r="F42" cm="1">
        <f t="array" ref="F42">_xlfn.IFS(B42="No",1, B42="Yes",0)</f>
        <v>1</v>
      </c>
      <c r="G42" cm="1">
        <f t="array" ref="G42">_xlfn.IFS(C42="Thur",1,C42="Fri",2,C42="Sat",3,C42="Sun",4)</f>
        <v>3</v>
      </c>
      <c r="H42" cm="1">
        <f t="array" ref="H42">_xlfn.IFS(D42="Lunch",0,D42="Dinner",1)</f>
        <v>1</v>
      </c>
      <c r="I42">
        <v>3</v>
      </c>
      <c r="J42">
        <v>16.04</v>
      </c>
      <c r="K42">
        <v>2.2400000000000002</v>
      </c>
      <c r="L42" s="2">
        <v>2.7338600467744665</v>
      </c>
      <c r="M42" s="2">
        <v>-0.49386004677446627</v>
      </c>
      <c r="N42">
        <f>AVERAGE(I41:I43)</f>
        <v>2.6666666666666665</v>
      </c>
      <c r="O42">
        <f>SQRT(SUMXMY2(I41:I43,N40:N42)/3)</f>
        <v>0.38490017945975041</v>
      </c>
      <c r="P42">
        <f t="shared" si="0"/>
        <v>15.813333333333333</v>
      </c>
      <c r="Q42">
        <f t="shared" si="2"/>
        <v>4.323882428935744</v>
      </c>
      <c r="R42">
        <f t="shared" si="1"/>
        <v>2.6133333333333333</v>
      </c>
      <c r="S42">
        <f t="shared" si="3"/>
        <v>0.73207214783081986</v>
      </c>
      <c r="T42" s="2"/>
      <c r="U42" s="2"/>
      <c r="V42" s="2"/>
    </row>
    <row r="43" spans="1:32" x14ac:dyDescent="0.55000000000000004">
      <c r="A43" t="s">
        <v>11</v>
      </c>
      <c r="B43" t="s">
        <v>8</v>
      </c>
      <c r="C43" t="s">
        <v>9</v>
      </c>
      <c r="D43" t="s">
        <v>10</v>
      </c>
      <c r="E43" cm="1">
        <f t="array" ref="E43">_xlfn.IFS(A43="Male",0,A43="Female",1)</f>
        <v>0</v>
      </c>
      <c r="F43" cm="1">
        <f t="array" ref="F43">_xlfn.IFS(B43="No",1, B43="Yes",0)</f>
        <v>1</v>
      </c>
      <c r="G43" cm="1">
        <f t="array" ref="G43">_xlfn.IFS(C43="Thur",1,C43="Fri",2,C43="Sat",3,C43="Sun",4)</f>
        <v>4</v>
      </c>
      <c r="H43" cm="1">
        <f t="array" ref="H43">_xlfn.IFS(D43="Lunch",0,D43="Dinner",1)</f>
        <v>1</v>
      </c>
      <c r="I43">
        <v>2</v>
      </c>
      <c r="J43">
        <v>17.46</v>
      </c>
      <c r="K43">
        <v>2.54</v>
      </c>
      <c r="L43" s="2">
        <v>2.6729151906855027</v>
      </c>
      <c r="M43" s="2">
        <v>-0.13291519068550262</v>
      </c>
      <c r="N43">
        <f>AVERAGE(I42:I44)</f>
        <v>2.3333333333333335</v>
      </c>
      <c r="O43">
        <f>SQRT(SUMXMY2(I42:I44,N41:N43)/3)</f>
        <v>0.43033148291193518</v>
      </c>
      <c r="P43">
        <f t="shared" si="0"/>
        <v>13.693333333333333</v>
      </c>
      <c r="Q43">
        <f t="shared" si="2"/>
        <v>3.4963372368914993</v>
      </c>
      <c r="R43">
        <f t="shared" si="1"/>
        <v>2.3066666666666666</v>
      </c>
      <c r="S43">
        <f t="shared" si="3"/>
        <v>0.75087109906255378</v>
      </c>
      <c r="T43" s="2"/>
      <c r="U43" s="2"/>
      <c r="V43" s="2"/>
    </row>
    <row r="44" spans="1:32" x14ac:dyDescent="0.55000000000000004">
      <c r="A44" t="s">
        <v>11</v>
      </c>
      <c r="B44" t="s">
        <v>8</v>
      </c>
      <c r="C44" t="s">
        <v>9</v>
      </c>
      <c r="D44" t="s">
        <v>10</v>
      </c>
      <c r="E44" cm="1">
        <f t="array" ref="E44">_xlfn.IFS(A44="Male",0,A44="Female",1)</f>
        <v>0</v>
      </c>
      <c r="F44" cm="1">
        <f t="array" ref="F44">_xlfn.IFS(B44="No",1, B44="Yes",0)</f>
        <v>1</v>
      </c>
      <c r="G44" cm="1">
        <f t="array" ref="G44">_xlfn.IFS(C44="Thur",1,C44="Fri",2,C44="Sat",3,C44="Sun",4)</f>
        <v>4</v>
      </c>
      <c r="H44" cm="1">
        <f t="array" ref="H44">_xlfn.IFS(D44="Lunch",0,D44="Dinner",1)</f>
        <v>1</v>
      </c>
      <c r="I44">
        <v>2</v>
      </c>
      <c r="J44">
        <v>13.94</v>
      </c>
      <c r="K44">
        <v>3.06</v>
      </c>
      <c r="L44" s="2">
        <v>2.3465642450359132</v>
      </c>
      <c r="M44" s="2">
        <v>0.71343575496408684</v>
      </c>
      <c r="N44">
        <f>AVERAGE(I43:I45)</f>
        <v>2</v>
      </c>
      <c r="O44">
        <f>SQRT(SUMXMY2(I43:I45,N42:N44)/3)</f>
        <v>0.43033148291193518</v>
      </c>
      <c r="P44">
        <f t="shared" si="0"/>
        <v>18.006666666666664</v>
      </c>
      <c r="Q44">
        <f t="shared" si="2"/>
        <v>7.5984852291609934</v>
      </c>
      <c r="R44">
        <f t="shared" si="1"/>
        <v>3.3266666666666667</v>
      </c>
      <c r="S44">
        <f t="shared" si="3"/>
        <v>1.4538531180586602</v>
      </c>
    </row>
    <row r="45" spans="1:32" x14ac:dyDescent="0.55000000000000004">
      <c r="A45" t="s">
        <v>11</v>
      </c>
      <c r="B45" t="s">
        <v>8</v>
      </c>
      <c r="C45" t="s">
        <v>9</v>
      </c>
      <c r="D45" t="s">
        <v>10</v>
      </c>
      <c r="E45" cm="1">
        <f t="array" ref="E45">_xlfn.IFS(A45="Male",0,A45="Female",1)</f>
        <v>0</v>
      </c>
      <c r="F45" cm="1">
        <f t="array" ref="F45">_xlfn.IFS(B45="No",1, B45="Yes",0)</f>
        <v>1</v>
      </c>
      <c r="G45" cm="1">
        <f t="array" ref="G45">_xlfn.IFS(C45="Thur",1,C45="Fri",2,C45="Sat",3,C45="Sun",4)</f>
        <v>4</v>
      </c>
      <c r="H45" cm="1">
        <f t="array" ref="H45">_xlfn.IFS(D45="Lunch",0,D45="Dinner",1)</f>
        <v>1</v>
      </c>
      <c r="I45">
        <v>2</v>
      </c>
      <c r="J45">
        <v>9.68</v>
      </c>
      <c r="K45">
        <v>1.32</v>
      </c>
      <c r="L45" s="2">
        <v>1.9516054301304449</v>
      </c>
      <c r="M45" s="2">
        <v>-0.63160543013044479</v>
      </c>
      <c r="N45">
        <f>AVERAGE(I44:I46)</f>
        <v>2.6666666666666665</v>
      </c>
      <c r="O45">
        <f>SQRT(SUMXMY2(I44:I46,N43:N45)/3)</f>
        <v>0.79349204761587233</v>
      </c>
      <c r="P45">
        <f t="shared" si="0"/>
        <v>19.456666666666667</v>
      </c>
      <c r="Q45">
        <f t="shared" si="2"/>
        <v>7.5512177090115005</v>
      </c>
      <c r="R45">
        <f t="shared" si="1"/>
        <v>3.3066666666666666</v>
      </c>
      <c r="S45">
        <f t="shared" si="3"/>
        <v>1.4417119453390586</v>
      </c>
    </row>
    <row r="46" spans="1:32" x14ac:dyDescent="0.55000000000000004">
      <c r="A46" t="s">
        <v>11</v>
      </c>
      <c r="B46" t="s">
        <v>8</v>
      </c>
      <c r="C46" t="s">
        <v>9</v>
      </c>
      <c r="D46" t="s">
        <v>10</v>
      </c>
      <c r="E46" cm="1">
        <f t="array" ref="E46">_xlfn.IFS(A46="Male",0,A46="Female",1)</f>
        <v>0</v>
      </c>
      <c r="F46" cm="1">
        <f t="array" ref="F46">_xlfn.IFS(B46="No",1, B46="Yes",0)</f>
        <v>1</v>
      </c>
      <c r="G46" cm="1">
        <f t="array" ref="G46">_xlfn.IFS(C46="Thur",1,C46="Fri",2,C46="Sat",3,C46="Sun",4)</f>
        <v>4</v>
      </c>
      <c r="H46" cm="1">
        <f t="array" ref="H46">_xlfn.IFS(D46="Lunch",0,D46="Dinner",1)</f>
        <v>1</v>
      </c>
      <c r="I46">
        <v>4</v>
      </c>
      <c r="J46">
        <v>30.4</v>
      </c>
      <c r="K46">
        <v>5.6</v>
      </c>
      <c r="L46" s="2">
        <v>4.2578213580766455</v>
      </c>
      <c r="M46" s="2">
        <v>1.3421786419233541</v>
      </c>
      <c r="N46">
        <f>AVERAGE(I45:I47)</f>
        <v>2.6666666666666665</v>
      </c>
      <c r="O46">
        <f>SQRT(SUMXMY2(I45:I47,N44:N46)/3)</f>
        <v>0.86066296582387047</v>
      </c>
      <c r="P46">
        <f t="shared" si="0"/>
        <v>23.64</v>
      </c>
      <c r="Q46">
        <f t="shared" si="2"/>
        <v>7.2328860588800064</v>
      </c>
      <c r="R46">
        <f t="shared" si="1"/>
        <v>4.5333333333333332</v>
      </c>
      <c r="S46">
        <f t="shared" si="3"/>
        <v>1.3515258866267497</v>
      </c>
    </row>
    <row r="47" spans="1:32" x14ac:dyDescent="0.55000000000000004">
      <c r="A47" t="s">
        <v>11</v>
      </c>
      <c r="B47" t="s">
        <v>8</v>
      </c>
      <c r="C47" t="s">
        <v>9</v>
      </c>
      <c r="D47" t="s">
        <v>10</v>
      </c>
      <c r="E47" cm="1">
        <f t="array" ref="E47">_xlfn.IFS(A47="Male",0,A47="Female",1)</f>
        <v>0</v>
      </c>
      <c r="F47" cm="1">
        <f t="array" ref="F47">_xlfn.IFS(B47="No",1, B47="Yes",0)</f>
        <v>1</v>
      </c>
      <c r="G47" cm="1">
        <f t="array" ref="G47">_xlfn.IFS(C47="Thur",1,C47="Fri",2,C47="Sat",3,C47="Sun",4)</f>
        <v>4</v>
      </c>
      <c r="H47" cm="1">
        <f t="array" ref="H47">_xlfn.IFS(D47="Lunch",0,D47="Dinner",1)</f>
        <v>1</v>
      </c>
      <c r="I47">
        <v>2</v>
      </c>
      <c r="J47">
        <v>18.29</v>
      </c>
      <c r="K47">
        <v>3</v>
      </c>
      <c r="L47" s="2">
        <v>2.7498672602562864</v>
      </c>
      <c r="M47" s="2">
        <v>0.25013273974371364</v>
      </c>
      <c r="N47">
        <f>AVERAGE(I46:I48)</f>
        <v>2.6666666666666665</v>
      </c>
      <c r="O47">
        <f>SQRT(SUMXMY2(I46:I48,N45:N47)/3)</f>
        <v>0.94280904158206336</v>
      </c>
      <c r="P47">
        <f t="shared" si="0"/>
        <v>24.306666666666661</v>
      </c>
      <c r="Q47">
        <f t="shared" si="2"/>
        <v>4.790659507679349</v>
      </c>
      <c r="R47">
        <f t="shared" si="1"/>
        <v>4.666666666666667</v>
      </c>
      <c r="S47">
        <f t="shared" si="3"/>
        <v>0.83458572557487054</v>
      </c>
    </row>
    <row r="48" spans="1:32" x14ac:dyDescent="0.55000000000000004">
      <c r="A48" t="s">
        <v>11</v>
      </c>
      <c r="B48" t="s">
        <v>8</v>
      </c>
      <c r="C48" t="s">
        <v>9</v>
      </c>
      <c r="D48" t="s">
        <v>10</v>
      </c>
      <c r="E48" cm="1">
        <f t="array" ref="E48">_xlfn.IFS(A48="Male",0,A48="Female",1)</f>
        <v>0</v>
      </c>
      <c r="F48" cm="1">
        <f t="array" ref="F48">_xlfn.IFS(B48="No",1, B48="Yes",0)</f>
        <v>1</v>
      </c>
      <c r="G48" cm="1">
        <f t="array" ref="G48">_xlfn.IFS(C48="Thur",1,C48="Fri",2,C48="Sat",3,C48="Sun",4)</f>
        <v>4</v>
      </c>
      <c r="H48" cm="1">
        <f t="array" ref="H48">_xlfn.IFS(D48="Lunch",0,D48="Dinner",1)</f>
        <v>1</v>
      </c>
      <c r="I48">
        <v>2</v>
      </c>
      <c r="J48">
        <v>22.23</v>
      </c>
      <c r="K48">
        <v>5</v>
      </c>
      <c r="L48" s="2">
        <v>3.1151578073754287</v>
      </c>
      <c r="M48" s="2">
        <v>1.8848421926245713</v>
      </c>
      <c r="N48">
        <f>AVERAGE(I47:I49)</f>
        <v>2.6666666666666665</v>
      </c>
      <c r="O48">
        <f>SQRT(SUMXMY2(I47:I49,N46:N48)/3)</f>
        <v>0.94280904158206336</v>
      </c>
      <c r="P48">
        <f t="shared" si="0"/>
        <v>27.726666666666663</v>
      </c>
      <c r="Q48">
        <f t="shared" si="2"/>
        <v>4.7668306110112715</v>
      </c>
      <c r="R48">
        <f t="shared" si="1"/>
        <v>4.3500000000000005</v>
      </c>
      <c r="S48">
        <f t="shared" si="3"/>
        <v>1.5583704689574041</v>
      </c>
    </row>
    <row r="49" spans="1:22" x14ac:dyDescent="0.55000000000000004">
      <c r="A49" t="s">
        <v>11</v>
      </c>
      <c r="B49" t="s">
        <v>8</v>
      </c>
      <c r="C49" t="s">
        <v>9</v>
      </c>
      <c r="D49" t="s">
        <v>10</v>
      </c>
      <c r="E49" cm="1">
        <f t="array" ref="E49">_xlfn.IFS(A49="Male",0,A49="Female",1)</f>
        <v>0</v>
      </c>
      <c r="F49" cm="1">
        <f t="array" ref="F49">_xlfn.IFS(B49="No",1, B49="Yes",0)</f>
        <v>1</v>
      </c>
      <c r="G49" cm="1">
        <f t="array" ref="G49">_xlfn.IFS(C49="Thur",1,C49="Fri",2,C49="Sat",3,C49="Sun",4)</f>
        <v>4</v>
      </c>
      <c r="H49" cm="1">
        <f t="array" ref="H49">_xlfn.IFS(D49="Lunch",0,D49="Dinner",1)</f>
        <v>1</v>
      </c>
      <c r="I49">
        <v>4</v>
      </c>
      <c r="J49">
        <v>32.4</v>
      </c>
      <c r="K49">
        <v>6</v>
      </c>
      <c r="L49" s="2">
        <v>4.4432480317411844</v>
      </c>
      <c r="M49" s="2">
        <v>1.5567519682588156</v>
      </c>
      <c r="N49">
        <f>AVERAGE(I48:I50)</f>
        <v>3</v>
      </c>
      <c r="O49">
        <f>SQRT(SUMXMY2(I48:I50,N47:N49)/3)</f>
        <v>0.86066296582387047</v>
      </c>
      <c r="P49">
        <f t="shared" si="0"/>
        <v>26.330000000000002</v>
      </c>
      <c r="Q49">
        <f t="shared" si="2"/>
        <v>6.7058189214597386</v>
      </c>
      <c r="R49">
        <f t="shared" si="1"/>
        <v>3.6833333333333336</v>
      </c>
      <c r="S49">
        <f t="shared" si="3"/>
        <v>1.5847946472884349</v>
      </c>
    </row>
    <row r="50" spans="1:22" x14ac:dyDescent="0.55000000000000004">
      <c r="A50" t="s">
        <v>11</v>
      </c>
      <c r="B50" t="s">
        <v>8</v>
      </c>
      <c r="C50" t="s">
        <v>9</v>
      </c>
      <c r="D50" t="s">
        <v>10</v>
      </c>
      <c r="E50" cm="1">
        <f t="array" ref="E50">_xlfn.IFS(A50="Male",0,A50="Female",1)</f>
        <v>0</v>
      </c>
      <c r="F50" cm="1">
        <f t="array" ref="F50">_xlfn.IFS(B50="No",1, B50="Yes",0)</f>
        <v>1</v>
      </c>
      <c r="G50" cm="1">
        <f t="array" ref="G50">_xlfn.IFS(C50="Thur",1,C50="Fri",2,C50="Sat",3,C50="Sun",4)</f>
        <v>4</v>
      </c>
      <c r="H50" cm="1">
        <f t="array" ref="H50">_xlfn.IFS(D50="Lunch",0,D50="Dinner",1)</f>
        <v>1</v>
      </c>
      <c r="I50">
        <v>3</v>
      </c>
      <c r="J50">
        <v>28.55</v>
      </c>
      <c r="K50">
        <v>2.0499999999999998</v>
      </c>
      <c r="L50" s="2">
        <v>3.8937038905461598</v>
      </c>
      <c r="M50" s="2">
        <v>-1.84370389054616</v>
      </c>
      <c r="N50">
        <f>AVERAGE(I49:I51)</f>
        <v>3</v>
      </c>
      <c r="O50">
        <f>SQRT(SUMXMY2(I49:I51,N48:N50)/3)</f>
        <v>0.96225044864937637</v>
      </c>
      <c r="P50">
        <f t="shared" si="0"/>
        <v>19.71</v>
      </c>
      <c r="Q50">
        <f t="shared" si="2"/>
        <v>6.3458878490399293</v>
      </c>
      <c r="R50">
        <f t="shared" si="1"/>
        <v>2.5166666666666666</v>
      </c>
      <c r="S50">
        <f t="shared" si="3"/>
        <v>1.3853064910243058</v>
      </c>
    </row>
    <row r="51" spans="1:22" x14ac:dyDescent="0.55000000000000004">
      <c r="A51" t="s">
        <v>11</v>
      </c>
      <c r="B51" t="s">
        <v>8</v>
      </c>
      <c r="C51" t="s">
        <v>9</v>
      </c>
      <c r="D51" t="s">
        <v>10</v>
      </c>
      <c r="E51" cm="1">
        <f t="array" ref="E51">_xlfn.IFS(A51="Male",0,A51="Female",1)</f>
        <v>0</v>
      </c>
      <c r="F51" cm="1">
        <f t="array" ref="F51">_xlfn.IFS(B51="No",1, B51="Yes",0)</f>
        <v>1</v>
      </c>
      <c r="G51" cm="1">
        <f t="array" ref="G51">_xlfn.IFS(C51="Thur",1,C51="Fri",2,C51="Sat",3,C51="Sun",4)</f>
        <v>4</v>
      </c>
      <c r="H51" cm="1">
        <f t="array" ref="H51">_xlfn.IFS(D51="Lunch",0,D51="Dinner",1)</f>
        <v>1</v>
      </c>
      <c r="I51">
        <v>2</v>
      </c>
      <c r="J51">
        <v>18.04</v>
      </c>
      <c r="K51">
        <v>3</v>
      </c>
      <c r="L51" s="2">
        <v>2.7266889260482188</v>
      </c>
      <c r="M51" s="2">
        <v>0.27331107395178122</v>
      </c>
      <c r="N51">
        <f>AVERAGE(I50:I52)</f>
        <v>2.3333333333333335</v>
      </c>
      <c r="O51">
        <f>SQRT(SUMXMY2(I50:I52,N49:N51)/3)</f>
        <v>0.6085806194501846</v>
      </c>
      <c r="P51">
        <f t="shared" si="0"/>
        <v>13.623333333333333</v>
      </c>
      <c r="Q51">
        <f t="shared" si="2"/>
        <v>6.6142298899446379</v>
      </c>
      <c r="R51">
        <f t="shared" si="1"/>
        <v>2.6999999999999997</v>
      </c>
      <c r="S51">
        <f t="shared" si="3"/>
        <v>0.39884091323994603</v>
      </c>
    </row>
    <row r="52" spans="1:22" x14ac:dyDescent="0.55000000000000004">
      <c r="A52" t="s">
        <v>11</v>
      </c>
      <c r="B52" t="s">
        <v>8</v>
      </c>
      <c r="C52" t="s">
        <v>9</v>
      </c>
      <c r="D52" t="s">
        <v>10</v>
      </c>
      <c r="E52" cm="1">
        <f t="array" ref="E52">_xlfn.IFS(A52="Male",0,A52="Female",1)</f>
        <v>0</v>
      </c>
      <c r="F52" cm="1">
        <f t="array" ref="F52">_xlfn.IFS(B52="No",1, B52="Yes",0)</f>
        <v>1</v>
      </c>
      <c r="G52" cm="1">
        <f t="array" ref="G52">_xlfn.IFS(C52="Thur",1,C52="Fri",2,C52="Sat",3,C52="Sun",4)</f>
        <v>4</v>
      </c>
      <c r="H52" cm="1">
        <f t="array" ref="H52">_xlfn.IFS(D52="Lunch",0,D52="Dinner",1)</f>
        <v>1</v>
      </c>
      <c r="I52">
        <v>2</v>
      </c>
      <c r="J52">
        <v>12.54</v>
      </c>
      <c r="K52">
        <v>2.5</v>
      </c>
      <c r="L52" s="2">
        <v>2.2167655734707359</v>
      </c>
      <c r="M52" s="2">
        <v>0.28323442652926412</v>
      </c>
      <c r="N52">
        <f>AVERAGE(I51:I53)</f>
        <v>2</v>
      </c>
      <c r="O52">
        <f>SQRT(SUMXMY2(I51:I53,N50:N52)/3)</f>
        <v>0.6085806194501846</v>
      </c>
      <c r="P52">
        <f t="shared" si="0"/>
        <v>19.213333333333335</v>
      </c>
      <c r="Q52">
        <f t="shared" si="2"/>
        <v>10.09580807764989</v>
      </c>
      <c r="R52">
        <f t="shared" si="1"/>
        <v>3.4333333333333336</v>
      </c>
      <c r="S52">
        <f t="shared" si="3"/>
        <v>1.0216634946479668</v>
      </c>
      <c r="T52" s="2"/>
      <c r="U52" s="2"/>
      <c r="V52" s="2"/>
    </row>
    <row r="53" spans="1:22" x14ac:dyDescent="0.55000000000000004">
      <c r="A53" t="s">
        <v>7</v>
      </c>
      <c r="B53" t="s">
        <v>8</v>
      </c>
      <c r="C53" t="s">
        <v>9</v>
      </c>
      <c r="D53" t="s">
        <v>10</v>
      </c>
      <c r="E53" cm="1">
        <f t="array" ref="E53">_xlfn.IFS(A53="Male",0,A53="Female",1)</f>
        <v>1</v>
      </c>
      <c r="F53" cm="1">
        <f t="array" ref="F53">_xlfn.IFS(B53="No",1, B53="Yes",0)</f>
        <v>1</v>
      </c>
      <c r="G53" cm="1">
        <f t="array" ref="G53">_xlfn.IFS(C53="Thur",1,C53="Fri",2,C53="Sat",3,C53="Sun",4)</f>
        <v>4</v>
      </c>
      <c r="H53" cm="1">
        <f t="array" ref="H53">_xlfn.IFS(D53="Lunch",0,D53="Dinner",1)</f>
        <v>1</v>
      </c>
      <c r="I53">
        <v>2</v>
      </c>
      <c r="J53">
        <v>10.29</v>
      </c>
      <c r="K53">
        <v>2.6</v>
      </c>
      <c r="L53" s="2">
        <v>2.0081605655981294</v>
      </c>
      <c r="M53" s="2">
        <v>0.5918394344018707</v>
      </c>
      <c r="N53">
        <f>AVERAGE(I52:I54)</f>
        <v>2.6666666666666665</v>
      </c>
      <c r="O53">
        <f>SQRT(SUMXMY2(I52:I54,N51:N53)/3)</f>
        <v>0.79349204761587233</v>
      </c>
      <c r="P53">
        <f t="shared" si="0"/>
        <v>18.346666666666668</v>
      </c>
      <c r="Q53">
        <f t="shared" si="2"/>
        <v>10.408957147038743</v>
      </c>
      <c r="R53">
        <f t="shared" si="1"/>
        <v>3.1200000000000006</v>
      </c>
      <c r="S53">
        <f t="shared" si="3"/>
        <v>1.3619484952463159</v>
      </c>
      <c r="T53" s="2"/>
      <c r="U53" s="2"/>
      <c r="V53" s="2"/>
    </row>
    <row r="54" spans="1:22" x14ac:dyDescent="0.55000000000000004">
      <c r="A54" t="s">
        <v>7</v>
      </c>
      <c r="B54" t="s">
        <v>8</v>
      </c>
      <c r="C54" t="s">
        <v>9</v>
      </c>
      <c r="D54" t="s">
        <v>10</v>
      </c>
      <c r="E54" cm="1">
        <f t="array" ref="E54">_xlfn.IFS(A54="Male",0,A54="Female",1)</f>
        <v>1</v>
      </c>
      <c r="F54" cm="1">
        <f t="array" ref="F54">_xlfn.IFS(B54="No",1, B54="Yes",0)</f>
        <v>1</v>
      </c>
      <c r="G54" cm="1">
        <f t="array" ref="G54">_xlfn.IFS(C54="Thur",1,C54="Fri",2,C54="Sat",3,C54="Sun",4)</f>
        <v>4</v>
      </c>
      <c r="H54" cm="1">
        <f t="array" ref="H54">_xlfn.IFS(D54="Lunch",0,D54="Dinner",1)</f>
        <v>1</v>
      </c>
      <c r="I54">
        <v>4</v>
      </c>
      <c r="J54">
        <v>34.81</v>
      </c>
      <c r="K54">
        <v>5.2</v>
      </c>
      <c r="L54" s="2">
        <v>4.6666871735069542</v>
      </c>
      <c r="M54" s="2">
        <v>0.53331282649304601</v>
      </c>
      <c r="N54">
        <f>AVERAGE(I53:I55)</f>
        <v>2.6666666666666665</v>
      </c>
      <c r="O54">
        <f>SQRT(SUMXMY2(I53:I55,N52:N54)/3)</f>
        <v>0.86066296582387047</v>
      </c>
      <c r="P54">
        <f t="shared" si="0"/>
        <v>23.436666666666667</v>
      </c>
      <c r="Q54">
        <f t="shared" si="2"/>
        <v>10.302695440191044</v>
      </c>
      <c r="R54">
        <f t="shared" si="1"/>
        <v>3.6999999999999997</v>
      </c>
      <c r="S54">
        <f t="shared" si="3"/>
        <v>1.4100013133694962</v>
      </c>
      <c r="T54" s="2"/>
      <c r="U54" s="2"/>
      <c r="V54" s="2"/>
    </row>
    <row r="55" spans="1:22" x14ac:dyDescent="0.55000000000000004">
      <c r="A55" t="s">
        <v>11</v>
      </c>
      <c r="B55" t="s">
        <v>8</v>
      </c>
      <c r="C55" t="s">
        <v>9</v>
      </c>
      <c r="D55" t="s">
        <v>10</v>
      </c>
      <c r="E55" cm="1">
        <f t="array" ref="E55">_xlfn.IFS(A55="Male",0,A55="Female",1)</f>
        <v>0</v>
      </c>
      <c r="F55" cm="1">
        <f t="array" ref="F55">_xlfn.IFS(B55="No",1, B55="Yes",0)</f>
        <v>1</v>
      </c>
      <c r="G55" cm="1">
        <f t="array" ref="G55">_xlfn.IFS(C55="Thur",1,C55="Fri",2,C55="Sat",3,C55="Sun",4)</f>
        <v>4</v>
      </c>
      <c r="H55" cm="1">
        <f t="array" ref="H55">_xlfn.IFS(D55="Lunch",0,D55="Dinner",1)</f>
        <v>1</v>
      </c>
      <c r="I55">
        <v>2</v>
      </c>
      <c r="J55">
        <v>9.94</v>
      </c>
      <c r="K55">
        <v>1.56</v>
      </c>
      <c r="L55" s="2">
        <v>1.9757108977068349</v>
      </c>
      <c r="M55" s="2">
        <v>-0.41571089770683489</v>
      </c>
      <c r="N55">
        <f>AVERAGE(I54:I56)</f>
        <v>3.3333333333333335</v>
      </c>
      <c r="O55">
        <f>SQRT(SUMXMY2(I54:I56,N53:N55)/3)</f>
        <v>0.94280904158206336</v>
      </c>
      <c r="P55">
        <f t="shared" si="0"/>
        <v>18.329999999999998</v>
      </c>
      <c r="Q55">
        <f t="shared" si="2"/>
        <v>5.0506167573504959</v>
      </c>
      <c r="R55">
        <f t="shared" si="1"/>
        <v>3.1366666666666667</v>
      </c>
      <c r="S55">
        <f t="shared" si="3"/>
        <v>0.99709206826280239</v>
      </c>
      <c r="T55" s="2"/>
      <c r="U55" s="2"/>
      <c r="V55" s="2"/>
    </row>
    <row r="56" spans="1:22" x14ac:dyDescent="0.55000000000000004">
      <c r="A56" t="s">
        <v>11</v>
      </c>
      <c r="B56" t="s">
        <v>8</v>
      </c>
      <c r="C56" t="s">
        <v>9</v>
      </c>
      <c r="D56" t="s">
        <v>10</v>
      </c>
      <c r="E56" cm="1">
        <f t="array" ref="E56">_xlfn.IFS(A56="Male",0,A56="Female",1)</f>
        <v>0</v>
      </c>
      <c r="F56" cm="1">
        <f t="array" ref="F56">_xlfn.IFS(B56="No",1, B56="Yes",0)</f>
        <v>1</v>
      </c>
      <c r="G56" cm="1">
        <f t="array" ref="G56">_xlfn.IFS(C56="Thur",1,C56="Fri",2,C56="Sat",3,C56="Sun",4)</f>
        <v>4</v>
      </c>
      <c r="H56" cm="1">
        <f t="array" ref="H56">_xlfn.IFS(D56="Lunch",0,D56="Dinner",1)</f>
        <v>1</v>
      </c>
      <c r="I56">
        <v>4</v>
      </c>
      <c r="J56">
        <v>25.56</v>
      </c>
      <c r="K56">
        <v>4.34</v>
      </c>
      <c r="L56" s="2">
        <v>3.8090888078084602</v>
      </c>
      <c r="M56" s="2">
        <v>0.5309111921915397</v>
      </c>
      <c r="N56">
        <f>AVERAGE(I55:I57)</f>
        <v>2.6666666666666665</v>
      </c>
      <c r="O56">
        <f>SQRT(SUMXMY2(I55:I57,N54:N56)/3)</f>
        <v>0.66666666666666652</v>
      </c>
      <c r="P56">
        <f t="shared" si="0"/>
        <v>27.686666666666667</v>
      </c>
      <c r="Q56">
        <f t="shared" si="2"/>
        <v>6.1216924554014058</v>
      </c>
      <c r="R56">
        <f t="shared" si="1"/>
        <v>3.6166666666666667</v>
      </c>
      <c r="S56">
        <f t="shared" si="3"/>
        <v>0.55655354805431967</v>
      </c>
      <c r="T56" s="2"/>
      <c r="U56" s="2"/>
      <c r="V56" s="2"/>
    </row>
    <row r="57" spans="1:22" x14ac:dyDescent="0.55000000000000004">
      <c r="A57" t="s">
        <v>11</v>
      </c>
      <c r="B57" t="s">
        <v>8</v>
      </c>
      <c r="C57" t="s">
        <v>9</v>
      </c>
      <c r="D57" t="s">
        <v>10</v>
      </c>
      <c r="E57" cm="1">
        <f t="array" ref="E57">_xlfn.IFS(A57="Male",0,A57="Female",1)</f>
        <v>0</v>
      </c>
      <c r="F57" cm="1">
        <f t="array" ref="F57">_xlfn.IFS(B57="No",1, B57="Yes",0)</f>
        <v>1</v>
      </c>
      <c r="G57" cm="1">
        <f t="array" ref="G57">_xlfn.IFS(C57="Thur",1,C57="Fri",2,C57="Sat",3,C57="Sun",4)</f>
        <v>4</v>
      </c>
      <c r="H57" cm="1">
        <f t="array" ref="H57">_xlfn.IFS(D57="Lunch",0,D57="Dinner",1)</f>
        <v>1</v>
      </c>
      <c r="I57">
        <v>2</v>
      </c>
      <c r="J57">
        <v>19.489999999999998</v>
      </c>
      <c r="K57">
        <v>3.51</v>
      </c>
      <c r="L57" s="2">
        <v>2.86112326445501</v>
      </c>
      <c r="M57" s="2">
        <v>0.64887673554498981</v>
      </c>
      <c r="N57">
        <f>AVERAGE(I56:I58)</f>
        <v>3.3333333333333335</v>
      </c>
      <c r="O57">
        <f>SQRT(SUMXMY2(I56:I58,N55:N57)/3)</f>
        <v>0.66666666666666652</v>
      </c>
      <c r="P57">
        <f t="shared" si="0"/>
        <v>27.97</v>
      </c>
      <c r="Q57">
        <f t="shared" si="2"/>
        <v>6.0649377878400657</v>
      </c>
      <c r="R57">
        <f t="shared" si="1"/>
        <v>2.67</v>
      </c>
      <c r="S57">
        <f t="shared" si="3"/>
        <v>0.79342203052254501</v>
      </c>
      <c r="T57" s="2"/>
      <c r="U57" s="2"/>
      <c r="V57" s="2"/>
    </row>
    <row r="58" spans="1:22" x14ac:dyDescent="0.55000000000000004">
      <c r="A58" t="s">
        <v>11</v>
      </c>
      <c r="B58" t="s">
        <v>22</v>
      </c>
      <c r="C58" t="s">
        <v>21</v>
      </c>
      <c r="D58" t="s">
        <v>10</v>
      </c>
      <c r="E58" cm="1">
        <f t="array" ref="E58">_xlfn.IFS(A58="Male",0,A58="Female",1)</f>
        <v>0</v>
      </c>
      <c r="F58" cm="1">
        <f t="array" ref="F58">_xlfn.IFS(B58="No",1, B58="Yes",0)</f>
        <v>0</v>
      </c>
      <c r="G58" cm="1">
        <f t="array" ref="G58">_xlfn.IFS(C58="Thur",1,C58="Fri",2,C58="Sat",3,C58="Sun",4)</f>
        <v>3</v>
      </c>
      <c r="H58" cm="1">
        <f t="array" ref="H58">_xlfn.IFS(D58="Lunch",0,D58="Dinner",1)</f>
        <v>1</v>
      </c>
      <c r="I58">
        <v>4</v>
      </c>
      <c r="J58">
        <v>38.01</v>
      </c>
      <c r="K58">
        <v>3</v>
      </c>
      <c r="L58" s="2">
        <v>4.9633698513702171</v>
      </c>
      <c r="M58" s="2">
        <v>-1.9633698513702171</v>
      </c>
      <c r="N58">
        <f>AVERAGE(I57:I59)</f>
        <v>2.6666666666666665</v>
      </c>
      <c r="O58">
        <f>SQRT(SUMXMY2(I57:I59,N56:N58)/3)</f>
        <v>0.66666666666666652</v>
      </c>
      <c r="P58">
        <f t="shared" si="0"/>
        <v>25.22</v>
      </c>
      <c r="Q58">
        <f t="shared" si="2"/>
        <v>10.073814423396781</v>
      </c>
      <c r="R58">
        <f t="shared" si="1"/>
        <v>2.0866666666666664</v>
      </c>
      <c r="S58">
        <f t="shared" si="3"/>
        <v>0.78653011997610711</v>
      </c>
      <c r="T58" s="2"/>
      <c r="U58" s="2"/>
      <c r="V58" s="2"/>
    </row>
    <row r="59" spans="1:22" x14ac:dyDescent="0.55000000000000004">
      <c r="A59" t="s">
        <v>7</v>
      </c>
      <c r="B59" t="s">
        <v>8</v>
      </c>
      <c r="C59" t="s">
        <v>21</v>
      </c>
      <c r="D59" t="s">
        <v>10</v>
      </c>
      <c r="E59" cm="1">
        <f t="array" ref="E59">_xlfn.IFS(A59="Male",0,A59="Female",1)</f>
        <v>1</v>
      </c>
      <c r="F59" cm="1">
        <f t="array" ref="F59">_xlfn.IFS(B59="No",1, B59="Yes",0)</f>
        <v>1</v>
      </c>
      <c r="G59" cm="1">
        <f t="array" ref="G59">_xlfn.IFS(C59="Thur",1,C59="Fri",2,C59="Sat",3,C59="Sun",4)</f>
        <v>3</v>
      </c>
      <c r="H59" cm="1">
        <f t="array" ref="H59">_xlfn.IFS(D59="Lunch",0,D59="Dinner",1)</f>
        <v>1</v>
      </c>
      <c r="I59">
        <v>2</v>
      </c>
      <c r="J59">
        <v>26.41</v>
      </c>
      <c r="K59">
        <v>1.5</v>
      </c>
      <c r="L59" s="2">
        <v>3.5026995553343157</v>
      </c>
      <c r="M59" s="2">
        <v>-2.0026995553343157</v>
      </c>
      <c r="N59">
        <f>AVERAGE(I58:I60)</f>
        <v>2.6666666666666665</v>
      </c>
      <c r="O59">
        <f>SQRT(SUMXMY2(I58:I60,N57:N59)/3)</f>
        <v>0.66666666666666652</v>
      </c>
      <c r="P59">
        <f t="shared" si="0"/>
        <v>28.64</v>
      </c>
      <c r="Q59">
        <f t="shared" si="2"/>
        <v>13.942870340548009</v>
      </c>
      <c r="R59">
        <f t="shared" si="1"/>
        <v>3.33</v>
      </c>
      <c r="S59">
        <f t="shared" si="3"/>
        <v>2.0845152203099175</v>
      </c>
      <c r="T59" s="2"/>
      <c r="U59" s="2"/>
      <c r="V59" s="2"/>
    </row>
    <row r="60" spans="1:22" x14ac:dyDescent="0.55000000000000004">
      <c r="A60" t="s">
        <v>11</v>
      </c>
      <c r="B60" t="s">
        <v>22</v>
      </c>
      <c r="C60" t="s">
        <v>21</v>
      </c>
      <c r="D60" t="s">
        <v>10</v>
      </c>
      <c r="E60" cm="1">
        <f t="array" ref="E60">_xlfn.IFS(A60="Male",0,A60="Female",1)</f>
        <v>0</v>
      </c>
      <c r="F60" cm="1">
        <f t="array" ref="F60">_xlfn.IFS(B60="No",1, B60="Yes",0)</f>
        <v>0</v>
      </c>
      <c r="G60" cm="1">
        <f t="array" ref="G60">_xlfn.IFS(C60="Thur",1,C60="Fri",2,C60="Sat",3,C60="Sun",4)</f>
        <v>3</v>
      </c>
      <c r="H60" cm="1">
        <f t="array" ref="H60">_xlfn.IFS(D60="Lunch",0,D60="Dinner",1)</f>
        <v>1</v>
      </c>
      <c r="I60">
        <v>2</v>
      </c>
      <c r="J60">
        <v>11.24</v>
      </c>
      <c r="K60">
        <v>1.76</v>
      </c>
      <c r="L60" s="2">
        <v>2.0962382355887854</v>
      </c>
      <c r="M60" s="2">
        <v>-0.33623823558878541</v>
      </c>
      <c r="N60">
        <f>AVERAGE(I59:I61)</f>
        <v>2.6666666666666665</v>
      </c>
      <c r="O60">
        <f>SQRT(SUMXMY2(I59:I61,N58:N60)/3)</f>
        <v>0.94280904158206336</v>
      </c>
      <c r="P60">
        <f t="shared" si="0"/>
        <v>26.600000000000005</v>
      </c>
      <c r="Q60">
        <f t="shared" si="2"/>
        <v>14.38278368976836</v>
      </c>
      <c r="R60">
        <f t="shared" si="1"/>
        <v>3.9</v>
      </c>
      <c r="S60">
        <f t="shared" si="3"/>
        <v>2.0118657270562825</v>
      </c>
      <c r="T60" s="2"/>
      <c r="U60" s="2"/>
      <c r="V60" s="2"/>
    </row>
    <row r="61" spans="1:22" x14ac:dyDescent="0.55000000000000004">
      <c r="A61" t="s">
        <v>11</v>
      </c>
      <c r="B61" t="s">
        <v>8</v>
      </c>
      <c r="C61" t="s">
        <v>21</v>
      </c>
      <c r="D61" t="s">
        <v>10</v>
      </c>
      <c r="E61" cm="1">
        <f t="array" ref="E61">_xlfn.IFS(A61="Male",0,A61="Female",1)</f>
        <v>0</v>
      </c>
      <c r="F61" cm="1">
        <f t="array" ref="F61">_xlfn.IFS(B61="No",1, B61="Yes",0)</f>
        <v>1</v>
      </c>
      <c r="G61" cm="1">
        <f t="array" ref="G61">_xlfn.IFS(C61="Thur",1,C61="Fri",2,C61="Sat",3,C61="Sun",4)</f>
        <v>3</v>
      </c>
      <c r="H61" cm="1">
        <f t="array" ref="H61">_xlfn.IFS(D61="Lunch",0,D61="Dinner",1)</f>
        <v>1</v>
      </c>
      <c r="I61">
        <v>4</v>
      </c>
      <c r="J61">
        <v>48.27</v>
      </c>
      <c r="K61">
        <v>6.73</v>
      </c>
      <c r="L61" s="2">
        <v>5.914608687269304</v>
      </c>
      <c r="M61" s="2">
        <v>0.81539131273069643</v>
      </c>
      <c r="N61">
        <f>AVERAGE(I60:I62)</f>
        <v>2.6666666666666665</v>
      </c>
      <c r="O61">
        <f>SQRT(SUMXMY2(I60:I62,N59:N61)/3)</f>
        <v>0.94280904158206336</v>
      </c>
      <c r="P61">
        <f t="shared" si="0"/>
        <v>27.456666666666667</v>
      </c>
      <c r="Q61">
        <f t="shared" si="2"/>
        <v>14.275672910130616</v>
      </c>
      <c r="R61">
        <f t="shared" si="1"/>
        <v>3.9800000000000004</v>
      </c>
      <c r="S61">
        <f t="shared" si="3"/>
        <v>2.3062595979926748</v>
      </c>
      <c r="T61" s="2"/>
      <c r="U61" s="2"/>
      <c r="V61" s="2"/>
    </row>
    <row r="62" spans="1:22" x14ac:dyDescent="0.55000000000000004">
      <c r="A62" t="s">
        <v>11</v>
      </c>
      <c r="B62" t="s">
        <v>22</v>
      </c>
      <c r="C62" t="s">
        <v>21</v>
      </c>
      <c r="D62" t="s">
        <v>10</v>
      </c>
      <c r="E62" cm="1">
        <f t="array" ref="E62">_xlfn.IFS(A62="Male",0,A62="Female",1)</f>
        <v>0</v>
      </c>
      <c r="F62" cm="1">
        <f t="array" ref="F62">_xlfn.IFS(B62="No",1, B62="Yes",0)</f>
        <v>0</v>
      </c>
      <c r="G62" cm="1">
        <f t="array" ref="G62">_xlfn.IFS(C62="Thur",1,C62="Fri",2,C62="Sat",3,C62="Sun",4)</f>
        <v>3</v>
      </c>
      <c r="H62" cm="1">
        <f t="array" ref="H62">_xlfn.IFS(D62="Lunch",0,D62="Dinner",1)</f>
        <v>1</v>
      </c>
      <c r="I62">
        <v>2</v>
      </c>
      <c r="J62">
        <v>20.29</v>
      </c>
      <c r="K62">
        <v>3.21</v>
      </c>
      <c r="L62" s="2">
        <v>2.9352939339208257</v>
      </c>
      <c r="M62" s="2">
        <v>0.27470606607917425</v>
      </c>
      <c r="N62">
        <f>AVERAGE(I61:I63)</f>
        <v>2.6666666666666665</v>
      </c>
      <c r="O62">
        <f>SQRT(SUMXMY2(I61:I63,N60:N62)/3)</f>
        <v>0.94280904158206336</v>
      </c>
      <c r="P62">
        <f t="shared" si="0"/>
        <v>15.040000000000001</v>
      </c>
      <c r="Q62">
        <f t="shared" si="2"/>
        <v>8.9853215692986605</v>
      </c>
      <c r="R62">
        <f t="shared" si="1"/>
        <v>2.3966666666666665</v>
      </c>
      <c r="S62">
        <f t="shared" si="3"/>
        <v>1.2342489094061906</v>
      </c>
      <c r="T62" s="2"/>
      <c r="U62" s="2"/>
      <c r="V62" s="2"/>
    </row>
    <row r="63" spans="1:22" x14ac:dyDescent="0.55000000000000004">
      <c r="A63" t="s">
        <v>11</v>
      </c>
      <c r="B63" t="s">
        <v>22</v>
      </c>
      <c r="C63" t="s">
        <v>21</v>
      </c>
      <c r="D63" t="s">
        <v>10</v>
      </c>
      <c r="E63" cm="1">
        <f t="array" ref="E63">_xlfn.IFS(A63="Male",0,A63="Female",1)</f>
        <v>0</v>
      </c>
      <c r="F63" cm="1">
        <f t="array" ref="F63">_xlfn.IFS(B63="No",1, B63="Yes",0)</f>
        <v>0</v>
      </c>
      <c r="G63" cm="1">
        <f t="array" ref="G63">_xlfn.IFS(C63="Thur",1,C63="Fri",2,C63="Sat",3,C63="Sun",4)</f>
        <v>3</v>
      </c>
      <c r="H63" cm="1">
        <f t="array" ref="H63">_xlfn.IFS(D63="Lunch",0,D63="Dinner",1)</f>
        <v>1</v>
      </c>
      <c r="I63">
        <v>2</v>
      </c>
      <c r="J63">
        <v>13.81</v>
      </c>
      <c r="K63">
        <v>2</v>
      </c>
      <c r="L63" s="2">
        <v>2.3345115112477188</v>
      </c>
      <c r="M63" s="2">
        <v>-0.33451151124771883</v>
      </c>
      <c r="N63">
        <f>AVERAGE(I62:I64)</f>
        <v>2</v>
      </c>
      <c r="O63">
        <f>SQRT(SUMXMY2(I62:I64,N61:N63)/3)</f>
        <v>0.54433105395181725</v>
      </c>
      <c r="P63">
        <f t="shared" si="0"/>
        <v>14.373333333333333</v>
      </c>
      <c r="Q63">
        <f t="shared" si="2"/>
        <v>8.5192368376689878</v>
      </c>
      <c r="R63">
        <f t="shared" si="1"/>
        <v>2.58</v>
      </c>
      <c r="S63">
        <f t="shared" si="3"/>
        <v>1.3523326897267935</v>
      </c>
      <c r="T63" s="2"/>
      <c r="U63" s="2"/>
      <c r="V63" s="2"/>
    </row>
    <row r="64" spans="1:22" x14ac:dyDescent="0.55000000000000004">
      <c r="A64" t="s">
        <v>11</v>
      </c>
      <c r="B64" t="s">
        <v>22</v>
      </c>
      <c r="C64" t="s">
        <v>21</v>
      </c>
      <c r="D64" t="s">
        <v>10</v>
      </c>
      <c r="E64" cm="1">
        <f t="array" ref="E64">_xlfn.IFS(A64="Male",0,A64="Female",1)</f>
        <v>0</v>
      </c>
      <c r="F64" cm="1">
        <f t="array" ref="F64">_xlfn.IFS(B64="No",1, B64="Yes",0)</f>
        <v>0</v>
      </c>
      <c r="G64" cm="1">
        <f t="array" ref="G64">_xlfn.IFS(C64="Thur",1,C64="Fri",2,C64="Sat",3,C64="Sun",4)</f>
        <v>3</v>
      </c>
      <c r="H64" cm="1">
        <f t="array" ref="H64">_xlfn.IFS(D64="Lunch",0,D64="Dinner",1)</f>
        <v>1</v>
      </c>
      <c r="I64">
        <v>2</v>
      </c>
      <c r="J64">
        <v>11.02</v>
      </c>
      <c r="K64">
        <v>1.98</v>
      </c>
      <c r="L64" s="2">
        <v>2.0758413014856862</v>
      </c>
      <c r="M64" s="2">
        <v>-9.5841301485686259E-2</v>
      </c>
      <c r="N64">
        <f>AVERAGE(I63:I65)</f>
        <v>2.6666666666666665</v>
      </c>
      <c r="O64">
        <f>SQRT(SUMXMY2(I63:I65,N62:N64)/3)</f>
        <v>0.86066296582387047</v>
      </c>
      <c r="P64">
        <f t="shared" si="0"/>
        <v>15.633333333333333</v>
      </c>
      <c r="Q64">
        <f t="shared" si="2"/>
        <v>3.4316770546494335</v>
      </c>
      <c r="R64">
        <f t="shared" si="1"/>
        <v>2.7933333333333334</v>
      </c>
      <c r="S64">
        <f t="shared" si="3"/>
        <v>0.72790160100163304</v>
      </c>
      <c r="T64" s="2"/>
      <c r="U64" s="2"/>
      <c r="V64" s="2"/>
    </row>
    <row r="65" spans="1:22" x14ac:dyDescent="0.55000000000000004">
      <c r="A65" t="s">
        <v>11</v>
      </c>
      <c r="B65" t="s">
        <v>22</v>
      </c>
      <c r="C65" t="s">
        <v>21</v>
      </c>
      <c r="D65" t="s">
        <v>10</v>
      </c>
      <c r="E65" cm="1">
        <f t="array" ref="E65">_xlfn.IFS(A65="Male",0,A65="Female",1)</f>
        <v>0</v>
      </c>
      <c r="F65" cm="1">
        <f t="array" ref="F65">_xlfn.IFS(B65="No",1, B65="Yes",0)</f>
        <v>0</v>
      </c>
      <c r="G65" cm="1">
        <f t="array" ref="G65">_xlfn.IFS(C65="Thur",1,C65="Fri",2,C65="Sat",3,C65="Sun",4)</f>
        <v>3</v>
      </c>
      <c r="H65" cm="1">
        <f t="array" ref="H65">_xlfn.IFS(D65="Lunch",0,D65="Dinner",1)</f>
        <v>1</v>
      </c>
      <c r="I65">
        <v>4</v>
      </c>
      <c r="J65">
        <v>18.29</v>
      </c>
      <c r="K65">
        <v>3.76</v>
      </c>
      <c r="L65" s="2">
        <v>3.13506284903786</v>
      </c>
      <c r="M65" s="2">
        <v>0.62493715096213975</v>
      </c>
      <c r="N65">
        <f>AVERAGE(I64:I66)</f>
        <v>3</v>
      </c>
      <c r="O65">
        <f>SQRT(SUMXMY2(I64:I66,N63:N65)/3)</f>
        <v>0.76980035891950105</v>
      </c>
      <c r="P65">
        <f t="shared" si="0"/>
        <v>18.653333333333332</v>
      </c>
      <c r="Q65">
        <f t="shared" si="2"/>
        <v>2.6585835827873954</v>
      </c>
      <c r="R65">
        <f t="shared" si="1"/>
        <v>3.1833333333333336</v>
      </c>
      <c r="S65">
        <f t="shared" si="3"/>
        <v>0.68727050041504079</v>
      </c>
      <c r="T65" s="2"/>
      <c r="U65" s="2"/>
      <c r="V65" s="2"/>
    </row>
    <row r="66" spans="1:22" x14ac:dyDescent="0.55000000000000004">
      <c r="A66" t="s">
        <v>11</v>
      </c>
      <c r="B66" t="s">
        <v>8</v>
      </c>
      <c r="C66" t="s">
        <v>21</v>
      </c>
      <c r="D66" t="s">
        <v>10</v>
      </c>
      <c r="E66" cm="1">
        <f t="array" ref="E66">_xlfn.IFS(A66="Male",0,A66="Female",1)</f>
        <v>0</v>
      </c>
      <c r="F66" cm="1">
        <f t="array" ref="F66">_xlfn.IFS(B66="No",1, B66="Yes",0)</f>
        <v>1</v>
      </c>
      <c r="G66" cm="1">
        <f t="array" ref="G66">_xlfn.IFS(C66="Thur",1,C66="Fri",2,C66="Sat",3,C66="Sun",4)</f>
        <v>3</v>
      </c>
      <c r="H66" cm="1">
        <f t="array" ref="H66">_xlfn.IFS(D66="Lunch",0,D66="Dinner",1)</f>
        <v>1</v>
      </c>
      <c r="I66">
        <v>3</v>
      </c>
      <c r="J66">
        <v>17.59</v>
      </c>
      <c r="K66">
        <v>2.64</v>
      </c>
      <c r="L66" s="2">
        <v>2.8775657188644845</v>
      </c>
      <c r="M66" s="2">
        <v>-0.23756571886448441</v>
      </c>
      <c r="N66">
        <f>AVERAGE(I65:I67)</f>
        <v>3.3333333333333335</v>
      </c>
      <c r="O66">
        <f>SQRT(SUMXMY2(I65:I67,N64:N66)/3)</f>
        <v>0.79349204761587233</v>
      </c>
      <c r="P66">
        <f t="shared" si="0"/>
        <v>18.040000000000003</v>
      </c>
      <c r="Q66">
        <f t="shared" si="2"/>
        <v>1.6725252586256341</v>
      </c>
      <c r="R66">
        <f t="shared" si="1"/>
        <v>2.7533333333333334</v>
      </c>
      <c r="S66">
        <f t="shared" si="3"/>
        <v>0.18699376103674328</v>
      </c>
      <c r="T66" s="2"/>
      <c r="U66" s="2"/>
      <c r="V66" s="2"/>
    </row>
    <row r="67" spans="1:22" x14ac:dyDescent="0.55000000000000004">
      <c r="A67" t="s">
        <v>11</v>
      </c>
      <c r="B67" t="s">
        <v>8</v>
      </c>
      <c r="C67" t="s">
        <v>21</v>
      </c>
      <c r="D67" t="s">
        <v>10</v>
      </c>
      <c r="E67" cm="1">
        <f t="array" ref="E67">_xlfn.IFS(A67="Male",0,A67="Female",1)</f>
        <v>0</v>
      </c>
      <c r="F67" cm="1">
        <f t="array" ref="F67">_xlfn.IFS(B67="No",1, B67="Yes",0)</f>
        <v>1</v>
      </c>
      <c r="G67" cm="1">
        <f t="array" ref="G67">_xlfn.IFS(C67="Thur",1,C67="Fri",2,C67="Sat",3,C67="Sun",4)</f>
        <v>3</v>
      </c>
      <c r="H67" cm="1">
        <f t="array" ref="H67">_xlfn.IFS(D67="Lunch",0,D67="Dinner",1)</f>
        <v>1</v>
      </c>
      <c r="I67">
        <v>3</v>
      </c>
      <c r="J67">
        <v>20.079999999999998</v>
      </c>
      <c r="K67">
        <v>3.15</v>
      </c>
      <c r="L67" s="2">
        <v>3.1084219275768357</v>
      </c>
      <c r="M67" s="2">
        <v>4.1578072423164247E-2</v>
      </c>
      <c r="N67">
        <f>AVERAGE(I66:I68)</f>
        <v>2.6666666666666665</v>
      </c>
      <c r="O67">
        <f>SQRT(SUMXMY2(I66:I68,N65:N67)/3)</f>
        <v>0.43033148291193518</v>
      </c>
      <c r="P67">
        <f t="shared" si="0"/>
        <v>13.200000000000001</v>
      </c>
      <c r="Q67">
        <f t="shared" si="2"/>
        <v>5.9771893555911877</v>
      </c>
      <c r="R67">
        <f t="shared" si="1"/>
        <v>2.2066666666666666</v>
      </c>
      <c r="S67">
        <f t="shared" si="3"/>
        <v>0.71587553232232881</v>
      </c>
      <c r="T67" s="2"/>
      <c r="U67" s="2"/>
      <c r="V67" s="2"/>
    </row>
    <row r="68" spans="1:22" x14ac:dyDescent="0.55000000000000004">
      <c r="A68" t="s">
        <v>7</v>
      </c>
      <c r="B68" t="s">
        <v>8</v>
      </c>
      <c r="C68" t="s">
        <v>21</v>
      </c>
      <c r="D68" t="s">
        <v>10</v>
      </c>
      <c r="E68" cm="1">
        <f t="array" ref="E68">_xlfn.IFS(A68="Male",0,A68="Female",1)</f>
        <v>1</v>
      </c>
      <c r="F68" cm="1">
        <f t="array" ref="F68">_xlfn.IFS(B68="No",1, B68="Yes",0)</f>
        <v>1</v>
      </c>
      <c r="G68" cm="1">
        <f t="array" ref="G68">_xlfn.IFS(C68="Thur",1,C68="Fri",2,C68="Sat",3,C68="Sun",4)</f>
        <v>3</v>
      </c>
      <c r="H68" cm="1">
        <f t="array" ref="H68">_xlfn.IFS(D68="Lunch",0,D68="Dinner",1)</f>
        <v>1</v>
      </c>
      <c r="I68">
        <v>2</v>
      </c>
      <c r="J68">
        <v>16.45</v>
      </c>
      <c r="K68">
        <v>2.4700000000000002</v>
      </c>
      <c r="L68" s="2">
        <v>2.5792747204849102</v>
      </c>
      <c r="M68" s="2">
        <v>-0.10927472048491005</v>
      </c>
      <c r="N68">
        <f>AVERAGE(I67:I69)</f>
        <v>2</v>
      </c>
      <c r="O68">
        <f>SQRT(SUMXMY2(I67:I69,N66:N68)/3)</f>
        <v>0.72008229982309557</v>
      </c>
      <c r="P68">
        <f t="shared" ref="P68:P131" si="4">AVERAGE(J68:J70)</f>
        <v>13.25</v>
      </c>
      <c r="Q68">
        <f t="shared" si="2"/>
        <v>7.1615966562399107</v>
      </c>
      <c r="R68">
        <f t="shared" ref="R68:R131" si="5">AVERAGE(K68:K70)</f>
        <v>1.8266666666666669</v>
      </c>
      <c r="S68">
        <f t="shared" si="3"/>
        <v>0.7234024544547184</v>
      </c>
      <c r="T68" s="2"/>
      <c r="U68" s="2"/>
      <c r="V68" s="2"/>
    </row>
    <row r="69" spans="1:22" x14ac:dyDescent="0.55000000000000004">
      <c r="A69" t="s">
        <v>7</v>
      </c>
      <c r="B69" t="s">
        <v>22</v>
      </c>
      <c r="C69" t="s">
        <v>21</v>
      </c>
      <c r="D69" t="s">
        <v>10</v>
      </c>
      <c r="E69" cm="1">
        <f t="array" ref="E69">_xlfn.IFS(A69="Male",0,A69="Female",1)</f>
        <v>1</v>
      </c>
      <c r="F69" cm="1">
        <f t="array" ref="F69">_xlfn.IFS(B69="No",1, B69="Yes",0)</f>
        <v>0</v>
      </c>
      <c r="G69" cm="1">
        <f t="array" ref="G69">_xlfn.IFS(C69="Thur",1,C69="Fri",2,C69="Sat",3,C69="Sun",4)</f>
        <v>3</v>
      </c>
      <c r="H69" cm="1">
        <f t="array" ref="H69">_xlfn.IFS(D69="Lunch",0,D69="Dinner",1)</f>
        <v>1</v>
      </c>
      <c r="I69">
        <v>1</v>
      </c>
      <c r="J69">
        <v>3.07</v>
      </c>
      <c r="K69">
        <v>1</v>
      </c>
      <c r="L69" s="2">
        <v>1.1461724792783556</v>
      </c>
      <c r="M69" s="2">
        <v>-0.14617247927835564</v>
      </c>
      <c r="N69">
        <f>AVERAGE(I68:I70)</f>
        <v>1.6666666666666667</v>
      </c>
      <c r="O69">
        <f>SQRT(SUMXMY2(I68:I70,N67:N69)/3)</f>
        <v>0.72008229982309557</v>
      </c>
      <c r="P69">
        <f t="shared" si="4"/>
        <v>12.770000000000001</v>
      </c>
      <c r="Q69">
        <f t="shared" si="2"/>
        <v>7.2193005201335128</v>
      </c>
      <c r="R69">
        <f t="shared" si="5"/>
        <v>1.7</v>
      </c>
      <c r="S69">
        <f t="shared" si="3"/>
        <v>0.73976472736394494</v>
      </c>
      <c r="T69" s="2"/>
      <c r="U69" s="2"/>
      <c r="V69" s="2"/>
    </row>
    <row r="70" spans="1:22" x14ac:dyDescent="0.55000000000000004">
      <c r="A70" t="s">
        <v>11</v>
      </c>
      <c r="B70" t="s">
        <v>8</v>
      </c>
      <c r="C70" t="s">
        <v>21</v>
      </c>
      <c r="D70" t="s">
        <v>10</v>
      </c>
      <c r="E70" cm="1">
        <f t="array" ref="E70">_xlfn.IFS(A70="Male",0,A70="Female",1)</f>
        <v>0</v>
      </c>
      <c r="F70" cm="1">
        <f t="array" ref="F70">_xlfn.IFS(B70="No",1, B70="Yes",0)</f>
        <v>1</v>
      </c>
      <c r="G70" cm="1">
        <f t="array" ref="G70">_xlfn.IFS(C70="Thur",1,C70="Fri",2,C70="Sat",3,C70="Sun",4)</f>
        <v>3</v>
      </c>
      <c r="H70" cm="1">
        <f t="array" ref="H70">_xlfn.IFS(D70="Lunch",0,D70="Dinner",1)</f>
        <v>1</v>
      </c>
      <c r="I70">
        <v>2</v>
      </c>
      <c r="J70">
        <v>20.23</v>
      </c>
      <c r="K70">
        <v>2.0099999999999998</v>
      </c>
      <c r="L70" s="2">
        <v>2.9297311337108898</v>
      </c>
      <c r="M70" s="2">
        <v>-0.91973113371088999</v>
      </c>
      <c r="N70">
        <f>AVERAGE(I69:I71)</f>
        <v>1.6666666666666667</v>
      </c>
      <c r="O70">
        <f>SQRT(SUMXMY2(I69:I71,N68:N70)/3)</f>
        <v>0.6382847385042254</v>
      </c>
      <c r="P70">
        <f t="shared" si="4"/>
        <v>15.753333333333336</v>
      </c>
      <c r="Q70">
        <f t="shared" ref="Q70:Q133" si="6">SQRT(SUMXMY2(J70:J72,P68:P70)/3)</f>
        <v>4.7495886761479253</v>
      </c>
      <c r="R70">
        <f t="shared" si="5"/>
        <v>2.023333333333333</v>
      </c>
      <c r="S70">
        <f t="shared" ref="S70:S133" si="7">SQRT(SUMXMY2(K70:K72,R68:R70)/3)</f>
        <v>0.25070271608391431</v>
      </c>
      <c r="T70" s="2"/>
      <c r="U70" s="2"/>
      <c r="V70" s="2"/>
    </row>
    <row r="71" spans="1:22" x14ac:dyDescent="0.55000000000000004">
      <c r="A71" t="s">
        <v>11</v>
      </c>
      <c r="B71" t="s">
        <v>22</v>
      </c>
      <c r="C71" t="s">
        <v>21</v>
      </c>
      <c r="D71" t="s">
        <v>10</v>
      </c>
      <c r="E71" cm="1">
        <f t="array" ref="E71">_xlfn.IFS(A71="Male",0,A71="Female",1)</f>
        <v>0</v>
      </c>
      <c r="F71" cm="1">
        <f t="array" ref="F71">_xlfn.IFS(B71="No",1, B71="Yes",0)</f>
        <v>0</v>
      </c>
      <c r="G71" cm="1">
        <f t="array" ref="G71">_xlfn.IFS(C71="Thur",1,C71="Fri",2,C71="Sat",3,C71="Sun",4)</f>
        <v>3</v>
      </c>
      <c r="H71" cm="1">
        <f t="array" ref="H71">_xlfn.IFS(D71="Lunch",0,D71="Dinner",1)</f>
        <v>1</v>
      </c>
      <c r="I71">
        <v>2</v>
      </c>
      <c r="J71">
        <v>15.01</v>
      </c>
      <c r="K71">
        <v>2.09</v>
      </c>
      <c r="L71" s="2">
        <v>2.445767515446442</v>
      </c>
      <c r="M71" s="2">
        <v>-0.35576751544644214</v>
      </c>
      <c r="N71">
        <f>AVERAGE(I70:I72)</f>
        <v>2</v>
      </c>
      <c r="O71">
        <f>SQRT(SUMXMY2(I70:I72,N69:N71)/3)</f>
        <v>0.27216552697590862</v>
      </c>
      <c r="P71">
        <f t="shared" si="4"/>
        <v>14.700000000000001</v>
      </c>
      <c r="Q71">
        <f t="shared" si="6"/>
        <v>2.8619502545046558</v>
      </c>
      <c r="R71">
        <f t="shared" si="5"/>
        <v>2.3533333333333331</v>
      </c>
      <c r="S71">
        <f t="shared" si="7"/>
        <v>0.43708207551985112</v>
      </c>
      <c r="T71" s="2"/>
      <c r="U71" s="2"/>
      <c r="V71" s="2"/>
    </row>
    <row r="72" spans="1:22" x14ac:dyDescent="0.55000000000000004">
      <c r="A72" t="s">
        <v>11</v>
      </c>
      <c r="B72" t="s">
        <v>8</v>
      </c>
      <c r="C72" t="s">
        <v>21</v>
      </c>
      <c r="D72" t="s">
        <v>10</v>
      </c>
      <c r="E72" cm="1">
        <f t="array" ref="E72">_xlfn.IFS(A72="Male",0,A72="Female",1)</f>
        <v>0</v>
      </c>
      <c r="F72" cm="1">
        <f t="array" ref="F72">_xlfn.IFS(B72="No",1, B72="Yes",0)</f>
        <v>1</v>
      </c>
      <c r="G72" cm="1">
        <f t="array" ref="G72">_xlfn.IFS(C72="Thur",1,C72="Fri",2,C72="Sat",3,C72="Sun",4)</f>
        <v>3</v>
      </c>
      <c r="H72" cm="1">
        <f t="array" ref="H72">_xlfn.IFS(D72="Lunch",0,D72="Dinner",1)</f>
        <v>1</v>
      </c>
      <c r="I72">
        <v>2</v>
      </c>
      <c r="J72">
        <v>12.02</v>
      </c>
      <c r="K72">
        <v>1.97</v>
      </c>
      <c r="L72" s="2">
        <v>2.1685546383179561</v>
      </c>
      <c r="M72" s="2">
        <v>-0.19855463831795617</v>
      </c>
      <c r="N72">
        <f>AVERAGE(I71:I73)</f>
        <v>2.3333333333333335</v>
      </c>
      <c r="O72">
        <f>SQRT(SUMXMY2(I71:I73,N70:N72)/3)</f>
        <v>0.43033148291193513</v>
      </c>
      <c r="P72">
        <f t="shared" si="4"/>
        <v>18.650000000000002</v>
      </c>
      <c r="Q72">
        <f t="shared" si="6"/>
        <v>5.3838888602254089</v>
      </c>
      <c r="R72">
        <f t="shared" si="5"/>
        <v>2.7033333333333331</v>
      </c>
      <c r="S72">
        <f t="shared" si="7"/>
        <v>0.45155287619502571</v>
      </c>
      <c r="T72" s="2"/>
      <c r="U72" s="2"/>
      <c r="V72" s="2"/>
    </row>
    <row r="73" spans="1:22" x14ac:dyDescent="0.55000000000000004">
      <c r="A73" t="s">
        <v>7</v>
      </c>
      <c r="B73" t="s">
        <v>8</v>
      </c>
      <c r="C73" t="s">
        <v>21</v>
      </c>
      <c r="D73" t="s">
        <v>10</v>
      </c>
      <c r="E73" cm="1">
        <f t="array" ref="E73">_xlfn.IFS(A73="Male",0,A73="Female",1)</f>
        <v>1</v>
      </c>
      <c r="F73" cm="1">
        <f t="array" ref="F73">_xlfn.IFS(B73="No",1, B73="Yes",0)</f>
        <v>1</v>
      </c>
      <c r="G73" cm="1">
        <f t="array" ref="G73">_xlfn.IFS(C73="Thur",1,C73="Fri",2,C73="Sat",3,C73="Sun",4)</f>
        <v>3</v>
      </c>
      <c r="H73" cm="1">
        <f t="array" ref="H73">_xlfn.IFS(D73="Lunch",0,D73="Dinner",1)</f>
        <v>1</v>
      </c>
      <c r="I73">
        <v>3</v>
      </c>
      <c r="J73">
        <v>17.07</v>
      </c>
      <c r="K73">
        <v>3</v>
      </c>
      <c r="L73" s="2">
        <v>2.8293547837117043</v>
      </c>
      <c r="M73" s="2">
        <v>0.17064521628829565</v>
      </c>
      <c r="N73">
        <f>AVERAGE(I72:I74)</f>
        <v>2.3333333333333335</v>
      </c>
      <c r="O73">
        <f>SQRT(SUMXMY2(I72:I74,N71:N73)/3)</f>
        <v>0.43033148291193518</v>
      </c>
      <c r="P73">
        <f t="shared" si="4"/>
        <v>23.070000000000004</v>
      </c>
      <c r="Q73">
        <f t="shared" si="6"/>
        <v>5.0959166659852917</v>
      </c>
      <c r="R73">
        <f t="shared" si="5"/>
        <v>3.7133333333333334</v>
      </c>
      <c r="S73">
        <f t="shared" si="7"/>
        <v>0.86878587056241252</v>
      </c>
      <c r="T73" s="2"/>
      <c r="U73" s="2"/>
      <c r="V73" s="2"/>
    </row>
    <row r="74" spans="1:22" x14ac:dyDescent="0.55000000000000004">
      <c r="A74" t="s">
        <v>7</v>
      </c>
      <c r="B74" t="s">
        <v>22</v>
      </c>
      <c r="C74" t="s">
        <v>21</v>
      </c>
      <c r="D74" t="s">
        <v>10</v>
      </c>
      <c r="E74" cm="1">
        <f t="array" ref="E74">_xlfn.IFS(A74="Male",0,A74="Female",1)</f>
        <v>1</v>
      </c>
      <c r="F74" cm="1">
        <f t="array" ref="F74">_xlfn.IFS(B74="No",1, B74="Yes",0)</f>
        <v>0</v>
      </c>
      <c r="G74" cm="1">
        <f t="array" ref="G74">_xlfn.IFS(C74="Thur",1,C74="Fri",2,C74="Sat",3,C74="Sun",4)</f>
        <v>3</v>
      </c>
      <c r="H74" cm="1">
        <f t="array" ref="H74">_xlfn.IFS(D74="Lunch",0,D74="Dinner",1)</f>
        <v>1</v>
      </c>
      <c r="I74">
        <v>2</v>
      </c>
      <c r="J74">
        <v>26.86</v>
      </c>
      <c r="K74">
        <v>3.14</v>
      </c>
      <c r="L74" s="2">
        <v>3.544420556908837</v>
      </c>
      <c r="M74" s="2">
        <v>-0.40442055690883683</v>
      </c>
      <c r="N74">
        <f>AVERAGE(I73:I75)</f>
        <v>2.3333333333333335</v>
      </c>
      <c r="O74">
        <f>SQRT(SUMXMY2(I73:I75,N72:N74)/3)</f>
        <v>0.47140452079103168</v>
      </c>
      <c r="P74">
        <f t="shared" si="4"/>
        <v>22.290000000000003</v>
      </c>
      <c r="Q74">
        <f t="shared" si="6"/>
        <v>6.5686579045240787</v>
      </c>
      <c r="R74">
        <f t="shared" si="5"/>
        <v>3.4466666666666668</v>
      </c>
      <c r="S74">
        <f t="shared" si="7"/>
        <v>1.0646386971905331</v>
      </c>
      <c r="T74" s="2"/>
      <c r="U74" s="2"/>
      <c r="V74" s="2"/>
    </row>
    <row r="75" spans="1:22" x14ac:dyDescent="0.55000000000000004">
      <c r="A75" t="s">
        <v>7</v>
      </c>
      <c r="B75" t="s">
        <v>22</v>
      </c>
      <c r="C75" t="s">
        <v>21</v>
      </c>
      <c r="D75" t="s">
        <v>10</v>
      </c>
      <c r="E75" cm="1">
        <f t="array" ref="E75">_xlfn.IFS(A75="Male",0,A75="Female",1)</f>
        <v>1</v>
      </c>
      <c r="F75" cm="1">
        <f t="array" ref="F75">_xlfn.IFS(B75="No",1, B75="Yes",0)</f>
        <v>0</v>
      </c>
      <c r="G75" cm="1">
        <f t="array" ref="G75">_xlfn.IFS(C75="Thur",1,C75="Fri",2,C75="Sat",3,C75="Sun",4)</f>
        <v>3</v>
      </c>
      <c r="H75" cm="1">
        <f t="array" ref="H75">_xlfn.IFS(D75="Lunch",0,D75="Dinner",1)</f>
        <v>1</v>
      </c>
      <c r="I75">
        <v>2</v>
      </c>
      <c r="J75">
        <v>25.28</v>
      </c>
      <c r="K75">
        <v>5</v>
      </c>
      <c r="L75" s="2">
        <v>3.3979334847138509</v>
      </c>
      <c r="M75" s="2">
        <v>1.6020665152861491</v>
      </c>
      <c r="N75">
        <f>AVERAGE(I74:I76)</f>
        <v>2</v>
      </c>
      <c r="O75">
        <f>SQRT(SUMXMY2(I74:I76,N73:N75)/3)</f>
        <v>0.27216552697590879</v>
      </c>
      <c r="P75">
        <f t="shared" si="4"/>
        <v>16.84</v>
      </c>
      <c r="Q75">
        <f t="shared" si="6"/>
        <v>5.8339980573645498</v>
      </c>
      <c r="R75">
        <f t="shared" si="5"/>
        <v>2.8166666666666664</v>
      </c>
      <c r="S75">
        <f t="shared" si="7"/>
        <v>1.3740612957377281</v>
      </c>
      <c r="T75" s="2"/>
      <c r="U75" s="2"/>
      <c r="V75" s="2"/>
    </row>
    <row r="76" spans="1:22" x14ac:dyDescent="0.55000000000000004">
      <c r="A76" t="s">
        <v>7</v>
      </c>
      <c r="B76" t="s">
        <v>8</v>
      </c>
      <c r="C76" t="s">
        <v>21</v>
      </c>
      <c r="D76" t="s">
        <v>10</v>
      </c>
      <c r="E76" cm="1">
        <f t="array" ref="E76">_xlfn.IFS(A76="Male",0,A76="Female",1)</f>
        <v>1</v>
      </c>
      <c r="F76" cm="1">
        <f t="array" ref="F76">_xlfn.IFS(B76="No",1, B76="Yes",0)</f>
        <v>1</v>
      </c>
      <c r="G76" cm="1">
        <f t="array" ref="G76">_xlfn.IFS(C76="Thur",1,C76="Fri",2,C76="Sat",3,C76="Sun",4)</f>
        <v>3</v>
      </c>
      <c r="H76" cm="1">
        <f t="array" ref="H76">_xlfn.IFS(D76="Lunch",0,D76="Dinner",1)</f>
        <v>1</v>
      </c>
      <c r="I76">
        <v>2</v>
      </c>
      <c r="J76">
        <v>14.73</v>
      </c>
      <c r="K76">
        <v>2.2000000000000002</v>
      </c>
      <c r="L76" s="2">
        <v>2.4198077811334064</v>
      </c>
      <c r="M76" s="2">
        <v>-0.21980778113340627</v>
      </c>
      <c r="N76">
        <f>AVERAGE(I75:I77)</f>
        <v>2</v>
      </c>
      <c r="O76">
        <f>SQRT(SUMXMY2(I75:I77,N74:N76)/3)</f>
        <v>0.19245008972987535</v>
      </c>
      <c r="P76">
        <f t="shared" si="4"/>
        <v>14.386666666666668</v>
      </c>
      <c r="Q76">
        <f t="shared" si="6"/>
        <v>6.0472292400306351</v>
      </c>
      <c r="R76">
        <f t="shared" si="5"/>
        <v>2.1766666666666667</v>
      </c>
      <c r="S76">
        <f t="shared" si="7"/>
        <v>1.268152637150241</v>
      </c>
      <c r="T76" s="2"/>
      <c r="U76" s="2"/>
      <c r="V76" s="2"/>
    </row>
    <row r="77" spans="1:22" x14ac:dyDescent="0.55000000000000004">
      <c r="A77" t="s">
        <v>11</v>
      </c>
      <c r="B77" t="s">
        <v>8</v>
      </c>
      <c r="C77" t="s">
        <v>21</v>
      </c>
      <c r="D77" t="s">
        <v>10</v>
      </c>
      <c r="E77" cm="1">
        <f t="array" ref="E77">_xlfn.IFS(A77="Male",0,A77="Female",1)</f>
        <v>0</v>
      </c>
      <c r="F77" cm="1">
        <f t="array" ref="F77">_xlfn.IFS(B77="No",1, B77="Yes",0)</f>
        <v>1</v>
      </c>
      <c r="G77" cm="1">
        <f t="array" ref="G77">_xlfn.IFS(C77="Thur",1,C77="Fri",2,C77="Sat",3,C77="Sun",4)</f>
        <v>3</v>
      </c>
      <c r="H77" cm="1">
        <f t="array" ref="H77">_xlfn.IFS(D77="Lunch",0,D77="Dinner",1)</f>
        <v>1</v>
      </c>
      <c r="I77">
        <v>2</v>
      </c>
      <c r="J77">
        <v>10.51</v>
      </c>
      <c r="K77">
        <v>1.25</v>
      </c>
      <c r="L77" s="2">
        <v>2.0285574997012286</v>
      </c>
      <c r="M77" s="2">
        <v>-0.77855749970122856</v>
      </c>
      <c r="N77">
        <f>AVERAGE(I76:I78)</f>
        <v>2</v>
      </c>
      <c r="O77">
        <f>SQRT(SUMXMY2(I76:I78,N75:N77)/3)</f>
        <v>0</v>
      </c>
      <c r="P77">
        <f t="shared" si="4"/>
        <v>18.543333333333333</v>
      </c>
      <c r="Q77">
        <f t="shared" si="6"/>
        <v>6.5189779930656364</v>
      </c>
      <c r="R77">
        <f t="shared" si="5"/>
        <v>2.7766666666666668</v>
      </c>
      <c r="S77">
        <f t="shared" si="7"/>
        <v>1.2605554331325535</v>
      </c>
      <c r="T77" s="2"/>
      <c r="U77" s="2"/>
      <c r="V77" s="2"/>
    </row>
    <row r="78" spans="1:22" x14ac:dyDescent="0.55000000000000004">
      <c r="A78" t="s">
        <v>11</v>
      </c>
      <c r="B78" t="s">
        <v>22</v>
      </c>
      <c r="C78" t="s">
        <v>21</v>
      </c>
      <c r="D78" t="s">
        <v>10</v>
      </c>
      <c r="E78" cm="1">
        <f t="array" ref="E78">_xlfn.IFS(A78="Male",0,A78="Female",1)</f>
        <v>0</v>
      </c>
      <c r="F78" cm="1">
        <f t="array" ref="F78">_xlfn.IFS(B78="No",1, B78="Yes",0)</f>
        <v>0</v>
      </c>
      <c r="G78" cm="1">
        <f t="array" ref="G78">_xlfn.IFS(C78="Thur",1,C78="Fri",2,C78="Sat",3,C78="Sun",4)</f>
        <v>3</v>
      </c>
      <c r="H78" cm="1">
        <f t="array" ref="H78">_xlfn.IFS(D78="Lunch",0,D78="Dinner",1)</f>
        <v>1</v>
      </c>
      <c r="I78">
        <v>2</v>
      </c>
      <c r="J78">
        <v>17.920000000000002</v>
      </c>
      <c r="K78">
        <v>3.08</v>
      </c>
      <c r="L78" s="2">
        <v>2.7155633256283469</v>
      </c>
      <c r="M78" s="2">
        <v>0.36443667437165317</v>
      </c>
      <c r="N78">
        <f>AVERAGE(I77:I79)</f>
        <v>2.6666666666666665</v>
      </c>
      <c r="O78">
        <f>SQRT(SUMXMY2(I77:I79,N76:N78)/3)</f>
        <v>0.76980035891950105</v>
      </c>
      <c r="P78">
        <f t="shared" si="4"/>
        <v>22.626666666666669</v>
      </c>
      <c r="Q78">
        <f t="shared" si="6"/>
        <v>5.3987683780655011</v>
      </c>
      <c r="R78">
        <f t="shared" si="5"/>
        <v>3.36</v>
      </c>
      <c r="S78">
        <f t="shared" si="7"/>
        <v>0.9022482207529432</v>
      </c>
      <c r="T78" s="2"/>
      <c r="U78" s="2"/>
      <c r="V78" s="2"/>
    </row>
    <row r="79" spans="1:22" x14ac:dyDescent="0.55000000000000004">
      <c r="A79" t="s">
        <v>11</v>
      </c>
      <c r="B79" t="s">
        <v>8</v>
      </c>
      <c r="C79" t="s">
        <v>23</v>
      </c>
      <c r="D79" t="s">
        <v>24</v>
      </c>
      <c r="E79" cm="1">
        <f t="array" ref="E79">_xlfn.IFS(A79="Male",0,A79="Female",1)</f>
        <v>0</v>
      </c>
      <c r="F79" cm="1">
        <f t="array" ref="F79">_xlfn.IFS(B79="No",1, B79="Yes",0)</f>
        <v>1</v>
      </c>
      <c r="G79" cm="1">
        <f t="array" ref="G79">_xlfn.IFS(C79="Thur",1,C79="Fri",2,C79="Sat",3,C79="Sun",4)</f>
        <v>1</v>
      </c>
      <c r="H79" cm="1">
        <f t="array" ref="H79">_xlfn.IFS(D79="Lunch",0,D79="Dinner",1)</f>
        <v>0</v>
      </c>
      <c r="I79">
        <v>4</v>
      </c>
      <c r="J79">
        <v>27.2</v>
      </c>
      <c r="K79">
        <v>4</v>
      </c>
      <c r="L79" s="2">
        <v>3.9611386802133821</v>
      </c>
      <c r="M79" s="2">
        <v>3.8861319786617887E-2</v>
      </c>
      <c r="N79">
        <f>AVERAGE(I78:I80)</f>
        <v>2.6666666666666665</v>
      </c>
      <c r="O79">
        <f>SQRT(SUMXMY2(I78:I80,N77:N79)/3)</f>
        <v>0.86066296582387047</v>
      </c>
      <c r="P79">
        <f t="shared" si="4"/>
        <v>22.416666666666668</v>
      </c>
      <c r="Q79">
        <f t="shared" si="6"/>
        <v>5.8091412637516591</v>
      </c>
      <c r="R79">
        <f t="shared" si="5"/>
        <v>3.2366666666666668</v>
      </c>
      <c r="S79">
        <f t="shared" si="7"/>
        <v>0.79655973247924561</v>
      </c>
      <c r="T79" s="2"/>
      <c r="U79" s="2"/>
      <c r="V79" s="2"/>
    </row>
    <row r="80" spans="1:22" x14ac:dyDescent="0.55000000000000004">
      <c r="A80" t="s">
        <v>11</v>
      </c>
      <c r="B80" t="s">
        <v>8</v>
      </c>
      <c r="C80" t="s">
        <v>23</v>
      </c>
      <c r="D80" t="s">
        <v>24</v>
      </c>
      <c r="E80" cm="1">
        <f t="array" ref="E80">_xlfn.IFS(A80="Male",0,A80="Female",1)</f>
        <v>0</v>
      </c>
      <c r="F80" cm="1">
        <f t="array" ref="F80">_xlfn.IFS(B80="No",1, B80="Yes",0)</f>
        <v>1</v>
      </c>
      <c r="G80" cm="1">
        <f t="array" ref="G80">_xlfn.IFS(C80="Thur",1,C80="Fri",2,C80="Sat",3,C80="Sun",4)</f>
        <v>1</v>
      </c>
      <c r="H80" cm="1">
        <f t="array" ref="H80">_xlfn.IFS(D80="Lunch",0,D80="Dinner",1)</f>
        <v>0</v>
      </c>
      <c r="I80">
        <v>2</v>
      </c>
      <c r="J80">
        <v>22.76</v>
      </c>
      <c r="K80">
        <v>3</v>
      </c>
      <c r="L80" s="2">
        <v>3.1642958758965318</v>
      </c>
      <c r="M80" s="2">
        <v>-0.16429587589653183</v>
      </c>
      <c r="N80">
        <f>AVERAGE(I79:I81)</f>
        <v>2.6666666666666665</v>
      </c>
      <c r="O80">
        <f>SQRT(SUMXMY2(I79:I81,N78:N80)/3)</f>
        <v>0.94280904158206336</v>
      </c>
      <c r="P80">
        <f t="shared" si="4"/>
        <v>19.829999999999998</v>
      </c>
      <c r="Q80">
        <f t="shared" si="6"/>
        <v>2.9694325433708095</v>
      </c>
      <c r="R80">
        <f t="shared" si="5"/>
        <v>2.9033333333333338</v>
      </c>
      <c r="S80">
        <f t="shared" si="7"/>
        <v>0.3725239241633671</v>
      </c>
      <c r="T80" s="2"/>
      <c r="U80" s="2"/>
      <c r="V80" s="2"/>
    </row>
    <row r="81" spans="1:22" x14ac:dyDescent="0.55000000000000004">
      <c r="A81" t="s">
        <v>11</v>
      </c>
      <c r="B81" t="s">
        <v>8</v>
      </c>
      <c r="C81" t="s">
        <v>23</v>
      </c>
      <c r="D81" t="s">
        <v>24</v>
      </c>
      <c r="E81" cm="1">
        <f t="array" ref="E81">_xlfn.IFS(A81="Male",0,A81="Female",1)</f>
        <v>0</v>
      </c>
      <c r="F81" cm="1">
        <f t="array" ref="F81">_xlfn.IFS(B81="No",1, B81="Yes",0)</f>
        <v>1</v>
      </c>
      <c r="G81" cm="1">
        <f t="array" ref="G81">_xlfn.IFS(C81="Thur",1,C81="Fri",2,C81="Sat",3,C81="Sun",4)</f>
        <v>1</v>
      </c>
      <c r="H81" cm="1">
        <f t="array" ref="H81">_xlfn.IFS(D81="Lunch",0,D81="Dinner",1)</f>
        <v>0</v>
      </c>
      <c r="I81">
        <v>2</v>
      </c>
      <c r="J81">
        <v>17.29</v>
      </c>
      <c r="K81">
        <v>2.71</v>
      </c>
      <c r="L81" s="2">
        <v>2.6571539234240165</v>
      </c>
      <c r="M81" s="2">
        <v>5.2846076575983503E-2</v>
      </c>
      <c r="N81">
        <f>AVERAGE(I80:I82)</f>
        <v>2</v>
      </c>
      <c r="O81">
        <f>SQRT(SUMXMY2(I80:I82,N79:N81)/3)</f>
        <v>0.54433105395181725</v>
      </c>
      <c r="P81">
        <f t="shared" si="4"/>
        <v>17.796666666666667</v>
      </c>
      <c r="Q81">
        <f t="shared" si="6"/>
        <v>3.0401108654248254</v>
      </c>
      <c r="R81">
        <f t="shared" si="5"/>
        <v>3.0366666666666666</v>
      </c>
      <c r="S81">
        <f t="shared" si="7"/>
        <v>0.37360109445473766</v>
      </c>
      <c r="T81" s="2"/>
      <c r="U81" s="2"/>
      <c r="V81" s="2"/>
    </row>
    <row r="82" spans="1:22" x14ac:dyDescent="0.55000000000000004">
      <c r="A82" t="s">
        <v>11</v>
      </c>
      <c r="B82" t="s">
        <v>22</v>
      </c>
      <c r="C82" t="s">
        <v>23</v>
      </c>
      <c r="D82" t="s">
        <v>24</v>
      </c>
      <c r="E82" cm="1">
        <f t="array" ref="E82">_xlfn.IFS(A82="Male",0,A82="Female",1)</f>
        <v>0</v>
      </c>
      <c r="F82" cm="1">
        <f t="array" ref="F82">_xlfn.IFS(B82="No",1, B82="Yes",0)</f>
        <v>0</v>
      </c>
      <c r="G82" cm="1">
        <f t="array" ref="G82">_xlfn.IFS(C82="Thur",1,C82="Fri",2,C82="Sat",3,C82="Sun",4)</f>
        <v>1</v>
      </c>
      <c r="H82" cm="1">
        <f t="array" ref="H82">_xlfn.IFS(D82="Lunch",0,D82="Dinner",1)</f>
        <v>0</v>
      </c>
      <c r="I82">
        <v>2</v>
      </c>
      <c r="J82">
        <v>19.440000000000001</v>
      </c>
      <c r="K82">
        <v>3</v>
      </c>
      <c r="L82" s="2">
        <v>2.8564875976133965</v>
      </c>
      <c r="M82" s="2">
        <v>0.14351240238660345</v>
      </c>
      <c r="N82">
        <f>AVERAGE(I81:I83)</f>
        <v>2</v>
      </c>
      <c r="O82">
        <f>SQRT(SUMXMY2(I81:I83,N80:N82)/3)</f>
        <v>0.38490017945975041</v>
      </c>
      <c r="P82">
        <f t="shared" si="4"/>
        <v>15.39</v>
      </c>
      <c r="Q82">
        <f t="shared" si="6"/>
        <v>3.148889280953477</v>
      </c>
      <c r="R82">
        <f t="shared" si="5"/>
        <v>2.7433333333333336</v>
      </c>
      <c r="S82">
        <f t="shared" si="7"/>
        <v>0.57024361265846535</v>
      </c>
      <c r="T82" s="2"/>
      <c r="U82" s="2"/>
      <c r="V82" s="2"/>
    </row>
    <row r="83" spans="1:22" x14ac:dyDescent="0.55000000000000004">
      <c r="A83" t="s">
        <v>11</v>
      </c>
      <c r="B83" t="s">
        <v>8</v>
      </c>
      <c r="C83" t="s">
        <v>23</v>
      </c>
      <c r="D83" t="s">
        <v>24</v>
      </c>
      <c r="E83" cm="1">
        <f t="array" ref="E83">_xlfn.IFS(A83="Male",0,A83="Female",1)</f>
        <v>0</v>
      </c>
      <c r="F83" cm="1">
        <f t="array" ref="F83">_xlfn.IFS(B83="No",1, B83="Yes",0)</f>
        <v>1</v>
      </c>
      <c r="G83" cm="1">
        <f t="array" ref="G83">_xlfn.IFS(C83="Thur",1,C83="Fri",2,C83="Sat",3,C83="Sun",4)</f>
        <v>1</v>
      </c>
      <c r="H83" cm="1">
        <f t="array" ref="H83">_xlfn.IFS(D83="Lunch",0,D83="Dinner",1)</f>
        <v>0</v>
      </c>
      <c r="I83">
        <v>2</v>
      </c>
      <c r="J83">
        <v>16.66</v>
      </c>
      <c r="K83">
        <v>3.4</v>
      </c>
      <c r="L83" s="2">
        <v>2.5987445212196869</v>
      </c>
      <c r="M83" s="2">
        <v>0.801255478780313</v>
      </c>
      <c r="N83">
        <f>AVERAGE(I82:I84)</f>
        <v>1.6666666666666667</v>
      </c>
      <c r="O83">
        <f>SQRT(SUMXMY2(I82:I84,N81:N83)/3)</f>
        <v>0.38490017945975052</v>
      </c>
      <c r="P83">
        <f t="shared" si="4"/>
        <v>19.803333333333331</v>
      </c>
      <c r="Q83">
        <f t="shared" si="6"/>
        <v>8.0705835302361209</v>
      </c>
      <c r="R83">
        <f t="shared" si="5"/>
        <v>3.41</v>
      </c>
      <c r="S83">
        <f t="shared" si="7"/>
        <v>1.0792418463731672</v>
      </c>
      <c r="T83" s="2"/>
      <c r="U83" s="2"/>
      <c r="V83" s="2"/>
    </row>
    <row r="84" spans="1:22" x14ac:dyDescent="0.55000000000000004">
      <c r="A84" t="s">
        <v>7</v>
      </c>
      <c r="B84" t="s">
        <v>8</v>
      </c>
      <c r="C84" t="s">
        <v>23</v>
      </c>
      <c r="D84" t="s">
        <v>24</v>
      </c>
      <c r="E84" cm="1">
        <f t="array" ref="E84">_xlfn.IFS(A84="Male",0,A84="Female",1)</f>
        <v>1</v>
      </c>
      <c r="F84" cm="1">
        <f t="array" ref="F84">_xlfn.IFS(B84="No",1, B84="Yes",0)</f>
        <v>1</v>
      </c>
      <c r="G84" cm="1">
        <f t="array" ref="G84">_xlfn.IFS(C84="Thur",1,C84="Fri",2,C84="Sat",3,C84="Sun",4)</f>
        <v>1</v>
      </c>
      <c r="H84" cm="1">
        <f t="array" ref="H84">_xlfn.IFS(D84="Lunch",0,D84="Dinner",1)</f>
        <v>0</v>
      </c>
      <c r="I84">
        <v>1</v>
      </c>
      <c r="J84">
        <v>10.07</v>
      </c>
      <c r="K84">
        <v>1.83</v>
      </c>
      <c r="L84" s="2">
        <v>1.7951658371042432</v>
      </c>
      <c r="M84" s="2">
        <v>3.4834162895756915E-2</v>
      </c>
      <c r="N84">
        <f>AVERAGE(I83:I85)</f>
        <v>1.6666666666666667</v>
      </c>
      <c r="O84">
        <f>SQRT(SUMXMY2(I83:I85,N82:N84)/3)</f>
        <v>0.43033148291193524</v>
      </c>
      <c r="P84">
        <f t="shared" si="4"/>
        <v>19.576666666666668</v>
      </c>
      <c r="Q84">
        <f t="shared" si="6"/>
        <v>8.3075659402650466</v>
      </c>
      <c r="R84">
        <f t="shared" si="5"/>
        <v>2.9533333333333331</v>
      </c>
      <c r="S84">
        <f t="shared" si="7"/>
        <v>1.185301961839573</v>
      </c>
      <c r="T84" s="2"/>
      <c r="U84" s="2"/>
      <c r="V84" s="2"/>
    </row>
    <row r="85" spans="1:22" x14ac:dyDescent="0.55000000000000004">
      <c r="A85" t="s">
        <v>11</v>
      </c>
      <c r="B85" t="s">
        <v>22</v>
      </c>
      <c r="C85" t="s">
        <v>23</v>
      </c>
      <c r="D85" t="s">
        <v>24</v>
      </c>
      <c r="E85" cm="1">
        <f t="array" ref="E85">_xlfn.IFS(A85="Male",0,A85="Female",1)</f>
        <v>0</v>
      </c>
      <c r="F85" cm="1">
        <f t="array" ref="F85">_xlfn.IFS(B85="No",1, B85="Yes",0)</f>
        <v>0</v>
      </c>
      <c r="G85" cm="1">
        <f t="array" ref="G85">_xlfn.IFS(C85="Thur",1,C85="Fri",2,C85="Sat",3,C85="Sun",4)</f>
        <v>1</v>
      </c>
      <c r="H85" cm="1">
        <f t="array" ref="H85">_xlfn.IFS(D85="Lunch",0,D85="Dinner",1)</f>
        <v>0</v>
      </c>
      <c r="I85">
        <v>2</v>
      </c>
      <c r="J85">
        <v>32.68</v>
      </c>
      <c r="K85">
        <v>5</v>
      </c>
      <c r="L85" s="2">
        <v>4.0840121772726459</v>
      </c>
      <c r="M85" s="2">
        <v>0.91598782272735413</v>
      </c>
      <c r="N85">
        <f>AVERAGE(I84:I86)</f>
        <v>1.6666666666666667</v>
      </c>
      <c r="O85">
        <f>SQRT(SUMXMY2(I84:I86,N83:N85)/3)</f>
        <v>0.47140452079103168</v>
      </c>
      <c r="P85">
        <f t="shared" si="4"/>
        <v>27.83</v>
      </c>
      <c r="Q85">
        <f t="shared" si="6"/>
        <v>8.7129129372358509</v>
      </c>
      <c r="R85">
        <f t="shared" si="5"/>
        <v>4.0666666666666664</v>
      </c>
      <c r="S85">
        <f t="shared" si="7"/>
        <v>1.2380076586850999</v>
      </c>
      <c r="T85" s="2"/>
      <c r="U85" s="2"/>
      <c r="V85" s="2"/>
    </row>
    <row r="86" spans="1:22" x14ac:dyDescent="0.55000000000000004">
      <c r="A86" t="s">
        <v>11</v>
      </c>
      <c r="B86" t="s">
        <v>8</v>
      </c>
      <c r="C86" t="s">
        <v>23</v>
      </c>
      <c r="D86" t="s">
        <v>24</v>
      </c>
      <c r="E86" cm="1">
        <f t="array" ref="E86">_xlfn.IFS(A86="Male",0,A86="Female",1)</f>
        <v>0</v>
      </c>
      <c r="F86" cm="1">
        <f t="array" ref="F86">_xlfn.IFS(B86="No",1, B86="Yes",0)</f>
        <v>1</v>
      </c>
      <c r="G86" cm="1">
        <f t="array" ref="G86">_xlfn.IFS(C86="Thur",1,C86="Fri",2,C86="Sat",3,C86="Sun",4)</f>
        <v>1</v>
      </c>
      <c r="H86" cm="1">
        <f t="array" ref="H86">_xlfn.IFS(D86="Lunch",0,D86="Dinner",1)</f>
        <v>0</v>
      </c>
      <c r="I86">
        <v>2</v>
      </c>
      <c r="J86">
        <v>15.98</v>
      </c>
      <c r="K86">
        <v>2.0299999999999998</v>
      </c>
      <c r="L86" s="2">
        <v>2.5356994521737435</v>
      </c>
      <c r="M86" s="2">
        <v>-0.50569945217374368</v>
      </c>
      <c r="N86">
        <f>AVERAGE(I85:I87)</f>
        <v>2.6666666666666665</v>
      </c>
      <c r="O86">
        <f>SQRT(SUMXMY2(I85:I87,N84:N86)/3)</f>
        <v>0.81649658092772615</v>
      </c>
      <c r="P86">
        <f t="shared" si="4"/>
        <v>21.28</v>
      </c>
      <c r="Q86">
        <f t="shared" si="6"/>
        <v>6.5827681895261243</v>
      </c>
      <c r="R86">
        <f t="shared" si="5"/>
        <v>3.0666666666666664</v>
      </c>
      <c r="S86">
        <f t="shared" si="7"/>
        <v>1.0340320218553303</v>
      </c>
      <c r="T86" s="2"/>
      <c r="U86" s="2"/>
      <c r="V86" s="2"/>
    </row>
    <row r="87" spans="1:22" x14ac:dyDescent="0.55000000000000004">
      <c r="A87" t="s">
        <v>7</v>
      </c>
      <c r="B87" t="s">
        <v>8</v>
      </c>
      <c r="C87" t="s">
        <v>23</v>
      </c>
      <c r="D87" t="s">
        <v>24</v>
      </c>
      <c r="E87" cm="1">
        <f t="array" ref="E87">_xlfn.IFS(A87="Male",0,A87="Female",1)</f>
        <v>1</v>
      </c>
      <c r="F87" cm="1">
        <f t="array" ref="F87">_xlfn.IFS(B87="No",1, B87="Yes",0)</f>
        <v>1</v>
      </c>
      <c r="G87" cm="1">
        <f t="array" ref="G87">_xlfn.IFS(C87="Thur",1,C87="Fri",2,C87="Sat",3,C87="Sun",4)</f>
        <v>1</v>
      </c>
      <c r="H87" cm="1">
        <f t="array" ref="H87">_xlfn.IFS(D87="Lunch",0,D87="Dinner",1)</f>
        <v>0</v>
      </c>
      <c r="I87">
        <v>4</v>
      </c>
      <c r="J87">
        <v>34.83</v>
      </c>
      <c r="K87">
        <v>5.17</v>
      </c>
      <c r="L87" s="2">
        <v>4.6685414402435992</v>
      </c>
      <c r="M87" s="2">
        <v>0.50145855975640075</v>
      </c>
      <c r="N87">
        <f>AVERAGE(I86:I88)</f>
        <v>2.6666666666666665</v>
      </c>
      <c r="O87">
        <f>SQRT(SUMXMY2(I86:I88,N85:N87)/3)</f>
        <v>0.88191710368819687</v>
      </c>
      <c r="P87">
        <f t="shared" si="4"/>
        <v>22.046666666666667</v>
      </c>
      <c r="Q87">
        <f t="shared" si="6"/>
        <v>6.6143852769998661</v>
      </c>
      <c r="R87">
        <f t="shared" si="5"/>
        <v>3.7233333333333332</v>
      </c>
      <c r="S87">
        <f t="shared" si="7"/>
        <v>0.9003085890713004</v>
      </c>
      <c r="T87" s="2"/>
      <c r="U87" s="2"/>
      <c r="V87" s="2"/>
    </row>
    <row r="88" spans="1:22" x14ac:dyDescent="0.55000000000000004">
      <c r="A88" t="s">
        <v>11</v>
      </c>
      <c r="B88" t="s">
        <v>8</v>
      </c>
      <c r="C88" t="s">
        <v>23</v>
      </c>
      <c r="D88" t="s">
        <v>24</v>
      </c>
      <c r="E88" cm="1">
        <f t="array" ref="E88">_xlfn.IFS(A88="Male",0,A88="Female",1)</f>
        <v>0</v>
      </c>
      <c r="F88" cm="1">
        <f t="array" ref="F88">_xlfn.IFS(B88="No",1, B88="Yes",0)</f>
        <v>1</v>
      </c>
      <c r="G88" cm="1">
        <f t="array" ref="G88">_xlfn.IFS(C88="Thur",1,C88="Fri",2,C88="Sat",3,C88="Sun",4)</f>
        <v>1</v>
      </c>
      <c r="H88" cm="1">
        <f t="array" ref="H88">_xlfn.IFS(D88="Lunch",0,D88="Dinner",1)</f>
        <v>0</v>
      </c>
      <c r="I88">
        <v>2</v>
      </c>
      <c r="J88">
        <v>13.03</v>
      </c>
      <c r="K88">
        <v>2</v>
      </c>
      <c r="L88" s="2">
        <v>2.2621951085185481</v>
      </c>
      <c r="M88" s="2">
        <v>-0.2621951085185481</v>
      </c>
      <c r="N88">
        <f>AVERAGE(I87:I89)</f>
        <v>2.6666666666666665</v>
      </c>
      <c r="O88">
        <f>SQRT(SUMXMY2(I87:I89,N86:N88)/3)</f>
        <v>0.94280904158206336</v>
      </c>
      <c r="P88">
        <f t="shared" si="4"/>
        <v>18.673333333333336</v>
      </c>
      <c r="Q88">
        <f t="shared" si="6"/>
        <v>6.2899820408387548</v>
      </c>
      <c r="R88">
        <f t="shared" si="5"/>
        <v>3.9499999999999997</v>
      </c>
      <c r="S88">
        <f t="shared" si="7"/>
        <v>1.2681117487853375</v>
      </c>
      <c r="T88" s="2"/>
      <c r="U88" s="2"/>
      <c r="V88" s="2"/>
    </row>
    <row r="89" spans="1:22" x14ac:dyDescent="0.55000000000000004">
      <c r="A89" t="s">
        <v>11</v>
      </c>
      <c r="B89" t="s">
        <v>8</v>
      </c>
      <c r="C89" t="s">
        <v>23</v>
      </c>
      <c r="D89" t="s">
        <v>24</v>
      </c>
      <c r="E89" cm="1">
        <f t="array" ref="E89">_xlfn.IFS(A89="Male",0,A89="Female",1)</f>
        <v>0</v>
      </c>
      <c r="F89" cm="1">
        <f t="array" ref="F89">_xlfn.IFS(B89="No",1, B89="Yes",0)</f>
        <v>1</v>
      </c>
      <c r="G89" cm="1">
        <f t="array" ref="G89">_xlfn.IFS(C89="Thur",1,C89="Fri",2,C89="Sat",3,C89="Sun",4)</f>
        <v>1</v>
      </c>
      <c r="H89" cm="1">
        <f t="array" ref="H89">_xlfn.IFS(D89="Lunch",0,D89="Dinner",1)</f>
        <v>0</v>
      </c>
      <c r="I89">
        <v>2</v>
      </c>
      <c r="J89">
        <v>18.28</v>
      </c>
      <c r="K89">
        <v>4</v>
      </c>
      <c r="L89" s="2">
        <v>2.7489401268879639</v>
      </c>
      <c r="M89" s="2">
        <v>1.2510598731120361</v>
      </c>
      <c r="N89">
        <f>AVERAGE(I88:I90)</f>
        <v>2</v>
      </c>
      <c r="O89">
        <f>SQRT(SUMXMY2(I88:I90,N87:N89)/3)</f>
        <v>0.54433105395181725</v>
      </c>
      <c r="P89">
        <f t="shared" si="4"/>
        <v>21.383333333333336</v>
      </c>
      <c r="Q89">
        <f t="shared" si="6"/>
        <v>4.110109487592756</v>
      </c>
      <c r="R89">
        <f t="shared" si="5"/>
        <v>4.2833333333333332</v>
      </c>
      <c r="S89">
        <f t="shared" si="7"/>
        <v>1.3333527776359975</v>
      </c>
      <c r="T89" s="2"/>
      <c r="U89" s="2"/>
      <c r="V89" s="2"/>
    </row>
    <row r="90" spans="1:22" x14ac:dyDescent="0.55000000000000004">
      <c r="A90" t="s">
        <v>11</v>
      </c>
      <c r="B90" t="s">
        <v>8</v>
      </c>
      <c r="C90" t="s">
        <v>23</v>
      </c>
      <c r="D90" t="s">
        <v>24</v>
      </c>
      <c r="E90" cm="1">
        <f t="array" ref="E90">_xlfn.IFS(A90="Male",0,A90="Female",1)</f>
        <v>0</v>
      </c>
      <c r="F90" cm="1">
        <f t="array" ref="F90">_xlfn.IFS(B90="No",1, B90="Yes",0)</f>
        <v>1</v>
      </c>
      <c r="G90" cm="1">
        <f t="array" ref="G90">_xlfn.IFS(C90="Thur",1,C90="Fri",2,C90="Sat",3,C90="Sun",4)</f>
        <v>1</v>
      </c>
      <c r="H90" cm="1">
        <f t="array" ref="H90">_xlfn.IFS(D90="Lunch",0,D90="Dinner",1)</f>
        <v>0</v>
      </c>
      <c r="I90">
        <v>2</v>
      </c>
      <c r="J90">
        <v>24.71</v>
      </c>
      <c r="K90">
        <v>5.85</v>
      </c>
      <c r="L90" s="2">
        <v>3.3450868827194573</v>
      </c>
      <c r="M90" s="2">
        <v>2.5049131172805423</v>
      </c>
      <c r="N90">
        <f>AVERAGE(I89:I91)</f>
        <v>2</v>
      </c>
      <c r="O90">
        <f>SQRT(SUMXMY2(I89:I91,N88:N90)/3)</f>
        <v>0.38490017945975041</v>
      </c>
      <c r="P90">
        <f t="shared" si="4"/>
        <v>24.946666666666669</v>
      </c>
      <c r="Q90">
        <f t="shared" si="6"/>
        <v>4.1904030567211263</v>
      </c>
      <c r="R90">
        <f t="shared" si="5"/>
        <v>3.9499999999999997</v>
      </c>
      <c r="S90">
        <f t="shared" si="7"/>
        <v>1.4328810655976119</v>
      </c>
      <c r="T90" s="2"/>
      <c r="U90" s="2"/>
      <c r="V90" s="2"/>
    </row>
    <row r="91" spans="1:22" x14ac:dyDescent="0.55000000000000004">
      <c r="A91" t="s">
        <v>11</v>
      </c>
      <c r="B91" t="s">
        <v>8</v>
      </c>
      <c r="C91" t="s">
        <v>23</v>
      </c>
      <c r="D91" t="s">
        <v>24</v>
      </c>
      <c r="E91" cm="1">
        <f t="array" ref="E91">_xlfn.IFS(A91="Male",0,A91="Female",1)</f>
        <v>0</v>
      </c>
      <c r="F91" cm="1">
        <f t="array" ref="F91">_xlfn.IFS(B91="No",1, B91="Yes",0)</f>
        <v>1</v>
      </c>
      <c r="G91" cm="1">
        <f t="array" ref="G91">_xlfn.IFS(C91="Thur",1,C91="Fri",2,C91="Sat",3,C91="Sun",4)</f>
        <v>1</v>
      </c>
      <c r="H91" cm="1">
        <f t="array" ref="H91">_xlfn.IFS(D91="Lunch",0,D91="Dinner",1)</f>
        <v>0</v>
      </c>
      <c r="I91">
        <v>2</v>
      </c>
      <c r="J91">
        <v>21.16</v>
      </c>
      <c r="K91">
        <v>3</v>
      </c>
      <c r="L91" s="2">
        <v>3.0159545369648999</v>
      </c>
      <c r="M91" s="2">
        <v>-1.5954536964899901E-2</v>
      </c>
      <c r="N91">
        <f>AVERAGE(I90:I92)</f>
        <v>2</v>
      </c>
      <c r="O91">
        <f>SQRT(SUMXMY2(I90:I92,N89:N91)/3)</f>
        <v>0</v>
      </c>
      <c r="P91">
        <f t="shared" si="4"/>
        <v>24.206666666666663</v>
      </c>
      <c r="Q91">
        <f t="shared" si="6"/>
        <v>2.5287700128279296</v>
      </c>
      <c r="R91">
        <f t="shared" si="5"/>
        <v>3.1666666666666665</v>
      </c>
      <c r="S91">
        <f t="shared" si="7"/>
        <v>0.94172811992201422</v>
      </c>
      <c r="T91" s="2"/>
      <c r="U91" s="2"/>
      <c r="V91" s="2"/>
    </row>
    <row r="92" spans="1:22" x14ac:dyDescent="0.55000000000000004">
      <c r="A92" t="s">
        <v>11</v>
      </c>
      <c r="B92" t="s">
        <v>22</v>
      </c>
      <c r="C92" t="s">
        <v>25</v>
      </c>
      <c r="D92" t="s">
        <v>10</v>
      </c>
      <c r="E92" cm="1">
        <f t="array" ref="E92">_xlfn.IFS(A92="Male",0,A92="Female",1)</f>
        <v>0</v>
      </c>
      <c r="F92" cm="1">
        <f t="array" ref="F92">_xlfn.IFS(B92="No",1, B92="Yes",0)</f>
        <v>0</v>
      </c>
      <c r="G92" cm="1">
        <f t="array" ref="G92">_xlfn.IFS(C92="Thur",1,C92="Fri",2,C92="Sat",3,C92="Sun",4)</f>
        <v>2</v>
      </c>
      <c r="H92" cm="1">
        <f t="array" ref="H92">_xlfn.IFS(D92="Lunch",0,D92="Dinner",1)</f>
        <v>1</v>
      </c>
      <c r="I92">
        <v>2</v>
      </c>
      <c r="J92">
        <v>28.97</v>
      </c>
      <c r="K92">
        <v>3</v>
      </c>
      <c r="L92" s="2">
        <v>3.7400456976249257</v>
      </c>
      <c r="M92" s="2">
        <v>-0.74004569762492567</v>
      </c>
      <c r="N92">
        <f>AVERAGE(I91:I93)</f>
        <v>2</v>
      </c>
      <c r="O92">
        <f>SQRT(SUMXMY2(I91:I93,N90:N92)/3)</f>
        <v>0</v>
      </c>
      <c r="P92">
        <f t="shared" si="4"/>
        <v>19.069999999999997</v>
      </c>
      <c r="Q92">
        <f t="shared" si="6"/>
        <v>8.0943716156259971</v>
      </c>
      <c r="R92">
        <f t="shared" si="5"/>
        <v>2.5</v>
      </c>
      <c r="S92">
        <f t="shared" si="7"/>
        <v>1.0430102446142944</v>
      </c>
      <c r="T92" s="2"/>
      <c r="U92" s="2"/>
      <c r="V92" s="2"/>
    </row>
    <row r="93" spans="1:22" x14ac:dyDescent="0.55000000000000004">
      <c r="A93" t="s">
        <v>11</v>
      </c>
      <c r="B93" t="s">
        <v>8</v>
      </c>
      <c r="C93" t="s">
        <v>25</v>
      </c>
      <c r="D93" t="s">
        <v>10</v>
      </c>
      <c r="E93" cm="1">
        <f t="array" ref="E93">_xlfn.IFS(A93="Male",0,A93="Female",1)</f>
        <v>0</v>
      </c>
      <c r="F93" cm="1">
        <f t="array" ref="F93">_xlfn.IFS(B93="No",1, B93="Yes",0)</f>
        <v>1</v>
      </c>
      <c r="G93" cm="1">
        <f t="array" ref="G93">_xlfn.IFS(C93="Thur",1,C93="Fri",2,C93="Sat",3,C93="Sun",4)</f>
        <v>2</v>
      </c>
      <c r="H93" cm="1">
        <f t="array" ref="H93">_xlfn.IFS(D93="Lunch",0,D93="Dinner",1)</f>
        <v>1</v>
      </c>
      <c r="I93">
        <v>2</v>
      </c>
      <c r="J93">
        <v>22.49</v>
      </c>
      <c r="K93">
        <v>3.5</v>
      </c>
      <c r="L93" s="2">
        <v>3.1392632749518188</v>
      </c>
      <c r="M93" s="2">
        <v>0.36073672504818122</v>
      </c>
      <c r="N93">
        <f>AVERAGE(I92:I94)</f>
        <v>2</v>
      </c>
      <c r="O93">
        <f>SQRT(SUMXMY2(I92:I94,N91:N93)/3)</f>
        <v>0</v>
      </c>
      <c r="P93">
        <f t="shared" si="4"/>
        <v>14.853333333333333</v>
      </c>
      <c r="Q93">
        <f t="shared" si="6"/>
        <v>7.8000097340869914</v>
      </c>
      <c r="R93">
        <f t="shared" si="5"/>
        <v>2.9333333333333336</v>
      </c>
      <c r="S93">
        <f t="shared" si="7"/>
        <v>1.1872782444017196</v>
      </c>
      <c r="T93" s="2"/>
      <c r="U93" s="2"/>
      <c r="V93" s="2"/>
    </row>
    <row r="94" spans="1:22" x14ac:dyDescent="0.55000000000000004">
      <c r="A94" t="s">
        <v>7</v>
      </c>
      <c r="B94" t="s">
        <v>22</v>
      </c>
      <c r="C94" t="s">
        <v>25</v>
      </c>
      <c r="D94" t="s">
        <v>10</v>
      </c>
      <c r="E94" cm="1">
        <f t="array" ref="E94">_xlfn.IFS(A94="Male",0,A94="Female",1)</f>
        <v>1</v>
      </c>
      <c r="F94" cm="1">
        <f t="array" ref="F94">_xlfn.IFS(B94="No",1, B94="Yes",0)</f>
        <v>0</v>
      </c>
      <c r="G94" cm="1">
        <f t="array" ref="G94">_xlfn.IFS(C94="Thur",1,C94="Fri",2,C94="Sat",3,C94="Sun",4)</f>
        <v>2</v>
      </c>
      <c r="H94" cm="1">
        <f t="array" ref="H94">_xlfn.IFS(D94="Lunch",0,D94="Dinner",1)</f>
        <v>1</v>
      </c>
      <c r="I94">
        <v>2</v>
      </c>
      <c r="J94">
        <v>5.75</v>
      </c>
      <c r="K94">
        <v>1</v>
      </c>
      <c r="L94" s="2">
        <v>1.5872420163796255</v>
      </c>
      <c r="M94" s="2">
        <v>-0.58724201637962548</v>
      </c>
      <c r="N94">
        <f>AVERAGE(I93:I95)</f>
        <v>2</v>
      </c>
      <c r="O94">
        <f>SQRT(SUMXMY2(I93:I95,N92:N94)/3)</f>
        <v>0</v>
      </c>
      <c r="P94">
        <f t="shared" si="4"/>
        <v>14.94</v>
      </c>
      <c r="Q94">
        <f t="shared" si="6"/>
        <v>8.9548796960299999</v>
      </c>
      <c r="R94">
        <f t="shared" si="5"/>
        <v>2.85</v>
      </c>
      <c r="S94">
        <f t="shared" si="7"/>
        <v>1.1941214033447041</v>
      </c>
      <c r="T94" s="2"/>
      <c r="U94" s="2"/>
      <c r="V94" s="2"/>
    </row>
    <row r="95" spans="1:22" x14ac:dyDescent="0.55000000000000004">
      <c r="A95" t="s">
        <v>7</v>
      </c>
      <c r="B95" t="s">
        <v>22</v>
      </c>
      <c r="C95" t="s">
        <v>25</v>
      </c>
      <c r="D95" t="s">
        <v>10</v>
      </c>
      <c r="E95" cm="1">
        <f t="array" ref="E95">_xlfn.IFS(A95="Male",0,A95="Female",1)</f>
        <v>1</v>
      </c>
      <c r="F95" cm="1">
        <f t="array" ref="F95">_xlfn.IFS(B95="No",1, B95="Yes",0)</f>
        <v>0</v>
      </c>
      <c r="G95" cm="1">
        <f t="array" ref="G95">_xlfn.IFS(C95="Thur",1,C95="Fri",2,C95="Sat",3,C95="Sun",4)</f>
        <v>2</v>
      </c>
      <c r="H95" cm="1">
        <f t="array" ref="H95">_xlfn.IFS(D95="Lunch",0,D95="Dinner",1)</f>
        <v>1</v>
      </c>
      <c r="I95">
        <v>2</v>
      </c>
      <c r="J95">
        <v>16.32</v>
      </c>
      <c r="K95">
        <v>4.3</v>
      </c>
      <c r="L95" s="2">
        <v>2.5672219866967154</v>
      </c>
      <c r="M95" s="2">
        <v>1.7327780133032844</v>
      </c>
      <c r="N95">
        <f>AVERAGE(I94:I96)</f>
        <v>2</v>
      </c>
      <c r="O95">
        <f>SQRT(SUMXMY2(I94:I96,N93:N95)/3)</f>
        <v>0</v>
      </c>
      <c r="P95">
        <f t="shared" si="4"/>
        <v>26.413333333333338</v>
      </c>
      <c r="Q95">
        <f t="shared" si="6"/>
        <v>9.1722968568199761</v>
      </c>
      <c r="R95">
        <f t="shared" si="5"/>
        <v>4.0933333333333337</v>
      </c>
      <c r="S95">
        <f t="shared" si="7"/>
        <v>0.90057800369581553</v>
      </c>
      <c r="T95" s="2"/>
      <c r="U95" s="2"/>
      <c r="V95" s="2"/>
    </row>
    <row r="96" spans="1:22" x14ac:dyDescent="0.55000000000000004">
      <c r="A96" t="s">
        <v>7</v>
      </c>
      <c r="B96" t="s">
        <v>8</v>
      </c>
      <c r="C96" t="s">
        <v>25</v>
      </c>
      <c r="D96" t="s">
        <v>10</v>
      </c>
      <c r="E96" cm="1">
        <f t="array" ref="E96">_xlfn.IFS(A96="Male",0,A96="Female",1)</f>
        <v>1</v>
      </c>
      <c r="F96" cm="1">
        <f t="array" ref="F96">_xlfn.IFS(B96="No",1, B96="Yes",0)</f>
        <v>1</v>
      </c>
      <c r="G96" cm="1">
        <f t="array" ref="G96">_xlfn.IFS(C96="Thur",1,C96="Fri",2,C96="Sat",3,C96="Sun",4)</f>
        <v>2</v>
      </c>
      <c r="H96" cm="1">
        <f t="array" ref="H96">_xlfn.IFS(D96="Lunch",0,D96="Dinner",1)</f>
        <v>1</v>
      </c>
      <c r="I96">
        <v>2</v>
      </c>
      <c r="J96">
        <v>22.75</v>
      </c>
      <c r="K96">
        <v>3.25</v>
      </c>
      <c r="L96" s="2">
        <v>3.1633687425282089</v>
      </c>
      <c r="M96" s="2">
        <v>8.6631257471791123E-2</v>
      </c>
      <c r="N96">
        <f>AVERAGE(I95:I97)</f>
        <v>2.6666666666666665</v>
      </c>
      <c r="O96">
        <f>SQRT(SUMXMY2(I95:I97,N94:N96)/3)</f>
        <v>0.76980035891950105</v>
      </c>
      <c r="P96">
        <f t="shared" si="4"/>
        <v>30.066666666666666</v>
      </c>
      <c r="Q96">
        <f t="shared" si="6"/>
        <v>9.2737530857952155</v>
      </c>
      <c r="R96">
        <f t="shared" si="5"/>
        <v>3.9933333333333336</v>
      </c>
      <c r="S96">
        <f t="shared" si="7"/>
        <v>0.43412321173022173</v>
      </c>
      <c r="T96" s="2"/>
      <c r="U96" s="2"/>
      <c r="V96" s="2"/>
    </row>
    <row r="97" spans="1:22" x14ac:dyDescent="0.55000000000000004">
      <c r="A97" t="s">
        <v>11</v>
      </c>
      <c r="B97" t="s">
        <v>22</v>
      </c>
      <c r="C97" t="s">
        <v>25</v>
      </c>
      <c r="D97" t="s">
        <v>10</v>
      </c>
      <c r="E97" cm="1">
        <f t="array" ref="E97">_xlfn.IFS(A97="Male",0,A97="Female",1)</f>
        <v>0</v>
      </c>
      <c r="F97" cm="1">
        <f t="array" ref="F97">_xlfn.IFS(B97="No",1, B97="Yes",0)</f>
        <v>0</v>
      </c>
      <c r="G97" cm="1">
        <f t="array" ref="G97">_xlfn.IFS(C97="Thur",1,C97="Fri",2,C97="Sat",3,C97="Sun",4)</f>
        <v>2</v>
      </c>
      <c r="H97" cm="1">
        <f t="array" ref="H97">_xlfn.IFS(D97="Lunch",0,D97="Dinner",1)</f>
        <v>1</v>
      </c>
      <c r="I97">
        <v>4</v>
      </c>
      <c r="J97">
        <v>40.17</v>
      </c>
      <c r="K97">
        <v>4.7300000000000004</v>
      </c>
      <c r="L97" s="2">
        <v>5.1636306589279197</v>
      </c>
      <c r="M97" s="2">
        <v>-0.4336306589279193</v>
      </c>
      <c r="N97">
        <f>AVERAGE(I96:I98)</f>
        <v>2.6666666666666665</v>
      </c>
      <c r="O97">
        <f>SQRT(SUMXMY2(I96:I98,N95:N97)/3)</f>
        <v>0.86066296582387047</v>
      </c>
      <c r="P97">
        <f t="shared" si="4"/>
        <v>26.493333333333336</v>
      </c>
      <c r="Q97">
        <f t="shared" si="6"/>
        <v>11.636141972320551</v>
      </c>
      <c r="R97">
        <f t="shared" si="5"/>
        <v>3.41</v>
      </c>
      <c r="S97">
        <f t="shared" si="7"/>
        <v>1.1623953557043158</v>
      </c>
      <c r="T97" s="2"/>
      <c r="U97" s="2"/>
      <c r="V97" s="2"/>
    </row>
    <row r="98" spans="1:22" x14ac:dyDescent="0.55000000000000004">
      <c r="A98" t="s">
        <v>11</v>
      </c>
      <c r="B98" t="s">
        <v>22</v>
      </c>
      <c r="C98" t="s">
        <v>25</v>
      </c>
      <c r="D98" t="s">
        <v>10</v>
      </c>
      <c r="E98" cm="1">
        <f t="array" ref="E98">_xlfn.IFS(A98="Male",0,A98="Female",1)</f>
        <v>0</v>
      </c>
      <c r="F98" cm="1">
        <f t="array" ref="F98">_xlfn.IFS(B98="No",1, B98="Yes",0)</f>
        <v>0</v>
      </c>
      <c r="G98" cm="1">
        <f t="array" ref="G98">_xlfn.IFS(C98="Thur",1,C98="Fri",2,C98="Sat",3,C98="Sun",4)</f>
        <v>2</v>
      </c>
      <c r="H98" cm="1">
        <f t="array" ref="H98">_xlfn.IFS(D98="Lunch",0,D98="Dinner",1)</f>
        <v>1</v>
      </c>
      <c r="I98">
        <v>2</v>
      </c>
      <c r="J98">
        <v>27.28</v>
      </c>
      <c r="K98">
        <v>4</v>
      </c>
      <c r="L98" s="2">
        <v>3.5833601583783903</v>
      </c>
      <c r="M98" s="2">
        <v>0.41663984162160972</v>
      </c>
      <c r="N98">
        <f>AVERAGE(I97:I99)</f>
        <v>2.6666666666666665</v>
      </c>
      <c r="O98">
        <f>SQRT(SUMXMY2(I97:I99,N96:N98)/3)</f>
        <v>0.94280904158206336</v>
      </c>
      <c r="P98">
        <f t="shared" si="4"/>
        <v>20.106666666666669</v>
      </c>
      <c r="Q98">
        <f t="shared" si="6"/>
        <v>8.51996739691206</v>
      </c>
      <c r="R98">
        <f t="shared" si="5"/>
        <v>2.8333333333333335</v>
      </c>
      <c r="S98">
        <f t="shared" si="7"/>
        <v>1.1069360448586936</v>
      </c>
      <c r="T98" s="2"/>
      <c r="U98" s="2"/>
      <c r="V98" s="2"/>
    </row>
    <row r="99" spans="1:22" x14ac:dyDescent="0.55000000000000004">
      <c r="A99" t="s">
        <v>11</v>
      </c>
      <c r="B99" t="s">
        <v>22</v>
      </c>
      <c r="C99" t="s">
        <v>25</v>
      </c>
      <c r="D99" t="s">
        <v>10</v>
      </c>
      <c r="E99" cm="1">
        <f t="array" ref="E99">_xlfn.IFS(A99="Male",0,A99="Female",1)</f>
        <v>0</v>
      </c>
      <c r="F99" cm="1">
        <f t="array" ref="F99">_xlfn.IFS(B99="No",1, B99="Yes",0)</f>
        <v>0</v>
      </c>
      <c r="G99" cm="1">
        <f t="array" ref="G99">_xlfn.IFS(C99="Thur",1,C99="Fri",2,C99="Sat",3,C99="Sun",4)</f>
        <v>2</v>
      </c>
      <c r="H99" cm="1">
        <f t="array" ref="H99">_xlfn.IFS(D99="Lunch",0,D99="Dinner",1)</f>
        <v>1</v>
      </c>
      <c r="I99">
        <v>2</v>
      </c>
      <c r="J99">
        <v>12.03</v>
      </c>
      <c r="K99">
        <v>1.5</v>
      </c>
      <c r="L99" s="2">
        <v>2.1694817716862786</v>
      </c>
      <c r="M99" s="2">
        <v>-0.66948177168627865</v>
      </c>
      <c r="N99">
        <f>AVERAGE(I98:I100)</f>
        <v>2</v>
      </c>
      <c r="O99">
        <f>SQRT(SUMXMY2(I98:I100,N97:N99)/3)</f>
        <v>0.54433105395181725</v>
      </c>
      <c r="P99">
        <f t="shared" si="4"/>
        <v>15.166666666666666</v>
      </c>
      <c r="Q99">
        <f t="shared" si="6"/>
        <v>8.511366256692023</v>
      </c>
      <c r="R99">
        <f t="shared" si="5"/>
        <v>2</v>
      </c>
      <c r="S99">
        <f t="shared" si="7"/>
        <v>1.1439518896902641</v>
      </c>
      <c r="T99" s="2"/>
      <c r="U99" s="2"/>
      <c r="V99" s="2"/>
    </row>
    <row r="100" spans="1:22" x14ac:dyDescent="0.55000000000000004">
      <c r="A100" t="s">
        <v>11</v>
      </c>
      <c r="B100" t="s">
        <v>22</v>
      </c>
      <c r="C100" t="s">
        <v>25</v>
      </c>
      <c r="D100" t="s">
        <v>10</v>
      </c>
      <c r="E100" cm="1">
        <f t="array" ref="E100">_xlfn.IFS(A100="Male",0,A100="Female",1)</f>
        <v>0</v>
      </c>
      <c r="F100" cm="1">
        <f t="array" ref="F100">_xlfn.IFS(B100="No",1, B100="Yes",0)</f>
        <v>0</v>
      </c>
      <c r="G100" cm="1">
        <f t="array" ref="G100">_xlfn.IFS(C100="Thur",1,C100="Fri",2,C100="Sat",3,C100="Sun",4)</f>
        <v>2</v>
      </c>
      <c r="H100" cm="1">
        <f t="array" ref="H100">_xlfn.IFS(D100="Lunch",0,D100="Dinner",1)</f>
        <v>1</v>
      </c>
      <c r="I100">
        <v>2</v>
      </c>
      <c r="J100">
        <v>21.01</v>
      </c>
      <c r="K100">
        <v>3</v>
      </c>
      <c r="L100" s="2">
        <v>3.0020475364400596</v>
      </c>
      <c r="M100" s="2">
        <v>-2.0475364400596163E-3</v>
      </c>
      <c r="N100">
        <f>AVERAGE(I99:I101)</f>
        <v>2</v>
      </c>
      <c r="O100">
        <f>SQRT(SUMXMY2(I99:I101,N98:N100)/3)</f>
        <v>0.38490017945975041</v>
      </c>
      <c r="P100">
        <f t="shared" si="4"/>
        <v>14.94</v>
      </c>
      <c r="Q100">
        <f t="shared" si="6"/>
        <v>2.6476502510437152</v>
      </c>
      <c r="R100">
        <f t="shared" si="5"/>
        <v>2.3333333333333335</v>
      </c>
      <c r="S100">
        <f t="shared" si="7"/>
        <v>0.31914236925211265</v>
      </c>
      <c r="T100" s="2"/>
      <c r="U100" s="2"/>
      <c r="V100" s="2"/>
    </row>
    <row r="101" spans="1:22" x14ac:dyDescent="0.55000000000000004">
      <c r="A101" t="s">
        <v>11</v>
      </c>
      <c r="B101" t="s">
        <v>8</v>
      </c>
      <c r="C101" t="s">
        <v>25</v>
      </c>
      <c r="D101" t="s">
        <v>10</v>
      </c>
      <c r="E101" cm="1">
        <f t="array" ref="E101">_xlfn.IFS(A101="Male",0,A101="Female",1)</f>
        <v>0</v>
      </c>
      <c r="F101" cm="1">
        <f t="array" ref="F101">_xlfn.IFS(B101="No",1, B101="Yes",0)</f>
        <v>1</v>
      </c>
      <c r="G101" cm="1">
        <f t="array" ref="G101">_xlfn.IFS(C101="Thur",1,C101="Fri",2,C101="Sat",3,C101="Sun",4)</f>
        <v>2</v>
      </c>
      <c r="H101" cm="1">
        <f t="array" ref="H101">_xlfn.IFS(D101="Lunch",0,D101="Dinner",1)</f>
        <v>1</v>
      </c>
      <c r="I101">
        <v>2</v>
      </c>
      <c r="J101">
        <v>12.46</v>
      </c>
      <c r="K101">
        <v>1.5</v>
      </c>
      <c r="L101" s="2">
        <v>2.2093485065241545</v>
      </c>
      <c r="M101" s="2">
        <v>-0.70934850652415449</v>
      </c>
      <c r="N101">
        <f>AVERAGE(I100:I102)</f>
        <v>2</v>
      </c>
      <c r="O101">
        <f>SQRT(SUMXMY2(I100:I102,N99:N101)/3)</f>
        <v>0</v>
      </c>
      <c r="P101">
        <f t="shared" si="4"/>
        <v>13.063333333333334</v>
      </c>
      <c r="Q101">
        <f t="shared" si="6"/>
        <v>2.920107811302457</v>
      </c>
      <c r="R101">
        <f t="shared" si="5"/>
        <v>2.3333333333333335</v>
      </c>
      <c r="S101">
        <f t="shared" si="7"/>
        <v>0.49065338146265808</v>
      </c>
      <c r="T101" s="2"/>
      <c r="U101" s="2"/>
      <c r="V101" s="2"/>
    </row>
    <row r="102" spans="1:22" x14ac:dyDescent="0.55000000000000004">
      <c r="A102" t="s">
        <v>7</v>
      </c>
      <c r="B102" t="s">
        <v>22</v>
      </c>
      <c r="C102" t="s">
        <v>25</v>
      </c>
      <c r="D102" t="s">
        <v>10</v>
      </c>
      <c r="E102" cm="1">
        <f t="array" ref="E102">_xlfn.IFS(A102="Male",0,A102="Female",1)</f>
        <v>1</v>
      </c>
      <c r="F102" cm="1">
        <f t="array" ref="F102">_xlfn.IFS(B102="No",1, B102="Yes",0)</f>
        <v>0</v>
      </c>
      <c r="G102" cm="1">
        <f t="array" ref="G102">_xlfn.IFS(C102="Thur",1,C102="Fri",2,C102="Sat",3,C102="Sun",4)</f>
        <v>2</v>
      </c>
      <c r="H102" cm="1">
        <f t="array" ref="H102">_xlfn.IFS(D102="Lunch",0,D102="Dinner",1)</f>
        <v>1</v>
      </c>
      <c r="I102">
        <v>2</v>
      </c>
      <c r="J102">
        <v>11.35</v>
      </c>
      <c r="K102">
        <v>2.5</v>
      </c>
      <c r="L102" s="2">
        <v>2.1064367026403352</v>
      </c>
      <c r="M102" s="2">
        <v>0.39356329735966478</v>
      </c>
      <c r="N102">
        <f>AVERAGE(I101:I103)</f>
        <v>2</v>
      </c>
      <c r="O102">
        <f>SQRT(SUMXMY2(I101:I103,N100:N102)/3)</f>
        <v>0</v>
      </c>
      <c r="P102">
        <f t="shared" si="4"/>
        <v>23.676666666666666</v>
      </c>
      <c r="Q102">
        <f t="shared" si="6"/>
        <v>12.159727549335718</v>
      </c>
      <c r="R102">
        <f t="shared" si="5"/>
        <v>2.6666666666666665</v>
      </c>
      <c r="S102">
        <f t="shared" si="7"/>
        <v>0.40824829046386291</v>
      </c>
      <c r="T102" s="2"/>
      <c r="U102" s="2"/>
      <c r="V102" s="2"/>
    </row>
    <row r="103" spans="1:22" x14ac:dyDescent="0.55000000000000004">
      <c r="A103" t="s">
        <v>7</v>
      </c>
      <c r="B103" t="s">
        <v>22</v>
      </c>
      <c r="C103" t="s">
        <v>25</v>
      </c>
      <c r="D103" t="s">
        <v>10</v>
      </c>
      <c r="E103" cm="1">
        <f t="array" ref="E103">_xlfn.IFS(A103="Male",0,A103="Female",1)</f>
        <v>1</v>
      </c>
      <c r="F103" cm="1">
        <f t="array" ref="F103">_xlfn.IFS(B103="No",1, B103="Yes",0)</f>
        <v>0</v>
      </c>
      <c r="G103" cm="1">
        <f t="array" ref="G103">_xlfn.IFS(C103="Thur",1,C103="Fri",2,C103="Sat",3,C103="Sun",4)</f>
        <v>2</v>
      </c>
      <c r="H103" cm="1">
        <f t="array" ref="H103">_xlfn.IFS(D103="Lunch",0,D103="Dinner",1)</f>
        <v>1</v>
      </c>
      <c r="I103">
        <v>2</v>
      </c>
      <c r="J103">
        <v>15.38</v>
      </c>
      <c r="K103">
        <v>3</v>
      </c>
      <c r="L103" s="2">
        <v>2.4800714500743819</v>
      </c>
      <c r="M103" s="2">
        <v>0.5199285499256181</v>
      </c>
      <c r="N103">
        <f>AVERAGE(I102:I104)</f>
        <v>2.3333333333333335</v>
      </c>
      <c r="O103">
        <f>SQRT(SUMXMY2(I102:I104,N101:N103)/3)</f>
        <v>0.38490017945975041</v>
      </c>
      <c r="P103">
        <f t="shared" si="4"/>
        <v>27.366666666666664</v>
      </c>
      <c r="Q103">
        <f t="shared" si="6"/>
        <v>12.317444720575953</v>
      </c>
      <c r="R103">
        <f t="shared" si="5"/>
        <v>2.9933333333333336</v>
      </c>
      <c r="S103">
        <f t="shared" si="7"/>
        <v>0.486164124093454</v>
      </c>
      <c r="T103" s="2"/>
      <c r="U103" s="2"/>
      <c r="V103" s="2"/>
    </row>
    <row r="104" spans="1:22" x14ac:dyDescent="0.55000000000000004">
      <c r="A104" t="s">
        <v>7</v>
      </c>
      <c r="B104" t="s">
        <v>22</v>
      </c>
      <c r="C104" t="s">
        <v>21</v>
      </c>
      <c r="D104" t="s">
        <v>10</v>
      </c>
      <c r="E104" cm="1">
        <f t="array" ref="E104">_xlfn.IFS(A104="Male",0,A104="Female",1)</f>
        <v>1</v>
      </c>
      <c r="F104" cm="1">
        <f t="array" ref="F104">_xlfn.IFS(B104="No",1, B104="Yes",0)</f>
        <v>0</v>
      </c>
      <c r="G104" cm="1">
        <f t="array" ref="G104">_xlfn.IFS(C104="Thur",1,C104="Fri",2,C104="Sat",3,C104="Sun",4)</f>
        <v>3</v>
      </c>
      <c r="H104" cm="1">
        <f t="array" ref="H104">_xlfn.IFS(D104="Lunch",0,D104="Dinner",1)</f>
        <v>1</v>
      </c>
      <c r="I104">
        <v>3</v>
      </c>
      <c r="J104">
        <v>44.3</v>
      </c>
      <c r="K104">
        <v>2.5</v>
      </c>
      <c r="L104" s="2">
        <v>5.3539389456544058</v>
      </c>
      <c r="M104" s="2">
        <v>-2.8539389456544058</v>
      </c>
      <c r="N104">
        <f>AVERAGE(I103:I105)</f>
        <v>2.3333333333333335</v>
      </c>
      <c r="O104">
        <f>SQRT(SUMXMY2(I103:I105,N102:N104)/3)</f>
        <v>0.43033148291193518</v>
      </c>
      <c r="P104">
        <f t="shared" si="4"/>
        <v>29.213333333333335</v>
      </c>
      <c r="Q104">
        <f t="shared" si="6"/>
        <v>13.147506311929352</v>
      </c>
      <c r="R104">
        <f t="shared" si="5"/>
        <v>3.3533333333333335</v>
      </c>
      <c r="S104">
        <f t="shared" si="7"/>
        <v>0.51402550736536612</v>
      </c>
      <c r="T104" s="2"/>
      <c r="U104" s="2"/>
      <c r="V104" s="2"/>
    </row>
    <row r="105" spans="1:22" x14ac:dyDescent="0.55000000000000004">
      <c r="A105" t="s">
        <v>7</v>
      </c>
      <c r="B105" t="s">
        <v>22</v>
      </c>
      <c r="C105" t="s">
        <v>21</v>
      </c>
      <c r="D105" t="s">
        <v>10</v>
      </c>
      <c r="E105" cm="1">
        <f t="array" ref="E105">_xlfn.IFS(A105="Male",0,A105="Female",1)</f>
        <v>1</v>
      </c>
      <c r="F105" cm="1">
        <f t="array" ref="F105">_xlfn.IFS(B105="No",1, B105="Yes",0)</f>
        <v>0</v>
      </c>
      <c r="G105" cm="1">
        <f t="array" ref="G105">_xlfn.IFS(C105="Thur",1,C105="Fri",2,C105="Sat",3,C105="Sun",4)</f>
        <v>3</v>
      </c>
      <c r="H105" cm="1">
        <f t="array" ref="H105">_xlfn.IFS(D105="Lunch",0,D105="Dinner",1)</f>
        <v>1</v>
      </c>
      <c r="I105">
        <v>2</v>
      </c>
      <c r="J105">
        <v>22.42</v>
      </c>
      <c r="K105">
        <v>3.48</v>
      </c>
      <c r="L105" s="2">
        <v>3.1327733413735599</v>
      </c>
      <c r="M105" s="2">
        <v>0.34722665862644009</v>
      </c>
      <c r="N105">
        <f>AVERAGE(I104:I106)</f>
        <v>2.3333333333333335</v>
      </c>
      <c r="O105">
        <f>SQRT(SUMXMY2(I104:I106,N103:N105)/3)</f>
        <v>0.47140452079103168</v>
      </c>
      <c r="P105">
        <f t="shared" si="4"/>
        <v>19.566666666666666</v>
      </c>
      <c r="Q105">
        <f t="shared" si="6"/>
        <v>6.0812535257498039</v>
      </c>
      <c r="R105">
        <f t="shared" si="5"/>
        <v>3.0666666666666669</v>
      </c>
      <c r="S105">
        <f t="shared" si="7"/>
        <v>0.96613778635462888</v>
      </c>
      <c r="T105" s="2"/>
      <c r="U105" s="2"/>
      <c r="V105" s="2"/>
    </row>
    <row r="106" spans="1:22" x14ac:dyDescent="0.55000000000000004">
      <c r="A106" t="s">
        <v>7</v>
      </c>
      <c r="B106" t="s">
        <v>8</v>
      </c>
      <c r="C106" t="s">
        <v>21</v>
      </c>
      <c r="D106" t="s">
        <v>10</v>
      </c>
      <c r="E106" cm="1">
        <f t="array" ref="E106">_xlfn.IFS(A106="Male",0,A106="Female",1)</f>
        <v>1</v>
      </c>
      <c r="F106" cm="1">
        <f t="array" ref="F106">_xlfn.IFS(B106="No",1, B106="Yes",0)</f>
        <v>1</v>
      </c>
      <c r="G106" cm="1">
        <f t="array" ref="G106">_xlfn.IFS(C106="Thur",1,C106="Fri",2,C106="Sat",3,C106="Sun",4)</f>
        <v>3</v>
      </c>
      <c r="H106" cm="1">
        <f t="array" ref="H106">_xlfn.IFS(D106="Lunch",0,D106="Dinner",1)</f>
        <v>1</v>
      </c>
      <c r="I106">
        <v>2</v>
      </c>
      <c r="J106">
        <v>20.92</v>
      </c>
      <c r="K106">
        <v>4.08</v>
      </c>
      <c r="L106" s="2">
        <v>2.9937033361251557</v>
      </c>
      <c r="M106" s="2">
        <v>1.0862966638748444</v>
      </c>
      <c r="N106">
        <f>AVERAGE(I105:I107)</f>
        <v>2</v>
      </c>
      <c r="O106">
        <f>SQRT(SUMXMY2(I105:I107,N104:N106)/3)</f>
        <v>0.27216552697590879</v>
      </c>
      <c r="P106">
        <f t="shared" si="4"/>
        <v>18.923333333333332</v>
      </c>
      <c r="Q106">
        <f t="shared" si="6"/>
        <v>5.4445650780286288</v>
      </c>
      <c r="R106">
        <f t="shared" si="5"/>
        <v>3.26</v>
      </c>
      <c r="S106">
        <f t="shared" si="7"/>
        <v>1.0333476701514392</v>
      </c>
      <c r="T106" s="2"/>
      <c r="U106" s="2"/>
      <c r="V106" s="2"/>
    </row>
    <row r="107" spans="1:22" x14ac:dyDescent="0.55000000000000004">
      <c r="A107" t="s">
        <v>11</v>
      </c>
      <c r="B107" t="s">
        <v>22</v>
      </c>
      <c r="C107" t="s">
        <v>21</v>
      </c>
      <c r="D107" t="s">
        <v>10</v>
      </c>
      <c r="E107" cm="1">
        <f t="array" ref="E107">_xlfn.IFS(A107="Male",0,A107="Female",1)</f>
        <v>0</v>
      </c>
      <c r="F107" cm="1">
        <f t="array" ref="F107">_xlfn.IFS(B107="No",1, B107="Yes",0)</f>
        <v>0</v>
      </c>
      <c r="G107" cm="1">
        <f t="array" ref="G107">_xlfn.IFS(C107="Thur",1,C107="Fri",2,C107="Sat",3,C107="Sun",4)</f>
        <v>3</v>
      </c>
      <c r="H107" cm="1">
        <f t="array" ref="H107">_xlfn.IFS(D107="Lunch",0,D107="Dinner",1)</f>
        <v>1</v>
      </c>
      <c r="I107">
        <v>2</v>
      </c>
      <c r="J107">
        <v>15.36</v>
      </c>
      <c r="K107">
        <v>1.64</v>
      </c>
      <c r="L107" s="2">
        <v>2.4782171833377364</v>
      </c>
      <c r="M107" s="2">
        <v>-0.83821718333773654</v>
      </c>
      <c r="N107">
        <f>AVERAGE(I106:I108)</f>
        <v>2</v>
      </c>
      <c r="O107">
        <f>SQRT(SUMXMY2(I106:I108,N105:N107)/3)</f>
        <v>0.19245008972987535</v>
      </c>
      <c r="P107">
        <f t="shared" si="4"/>
        <v>20.353333333333332</v>
      </c>
      <c r="Q107">
        <f t="shared" si="6"/>
        <v>3.8182762253840856</v>
      </c>
      <c r="R107">
        <f t="shared" si="5"/>
        <v>3.3299999999999996</v>
      </c>
      <c r="S107">
        <f t="shared" si="7"/>
        <v>1.0949852019970832</v>
      </c>
      <c r="T107" s="2"/>
      <c r="U107" s="2"/>
      <c r="V107" s="2"/>
    </row>
    <row r="108" spans="1:22" x14ac:dyDescent="0.55000000000000004">
      <c r="A108" t="s">
        <v>11</v>
      </c>
      <c r="B108" t="s">
        <v>22</v>
      </c>
      <c r="C108" t="s">
        <v>21</v>
      </c>
      <c r="D108" t="s">
        <v>10</v>
      </c>
      <c r="E108" cm="1">
        <f t="array" ref="E108">_xlfn.IFS(A108="Male",0,A108="Female",1)</f>
        <v>0</v>
      </c>
      <c r="F108" cm="1">
        <f t="array" ref="F108">_xlfn.IFS(B108="No",1, B108="Yes",0)</f>
        <v>0</v>
      </c>
      <c r="G108" cm="1">
        <f t="array" ref="G108">_xlfn.IFS(C108="Thur",1,C108="Fri",2,C108="Sat",3,C108="Sun",4)</f>
        <v>3</v>
      </c>
      <c r="H108" cm="1">
        <f t="array" ref="H108">_xlfn.IFS(D108="Lunch",0,D108="Dinner",1)</f>
        <v>1</v>
      </c>
      <c r="I108">
        <v>2</v>
      </c>
      <c r="J108">
        <v>20.49</v>
      </c>
      <c r="K108">
        <v>4.0599999999999996</v>
      </c>
      <c r="L108" s="2">
        <v>2.9538366012872794</v>
      </c>
      <c r="M108" s="2">
        <v>1.1061633987127202</v>
      </c>
      <c r="N108">
        <f>AVERAGE(I107:I109)</f>
        <v>2</v>
      </c>
      <c r="O108">
        <f>SQRT(SUMXMY2(I107:I109,N106:N108)/3)</f>
        <v>0</v>
      </c>
      <c r="P108">
        <f t="shared" si="4"/>
        <v>21.313333333333333</v>
      </c>
      <c r="Q108">
        <f t="shared" si="6"/>
        <v>3.4393329456612833</v>
      </c>
      <c r="R108">
        <f t="shared" si="5"/>
        <v>4.0366666666666662</v>
      </c>
      <c r="S108">
        <f t="shared" si="7"/>
        <v>0.73895070752259795</v>
      </c>
      <c r="T108" s="2"/>
      <c r="U108" s="2"/>
      <c r="V108" s="2"/>
    </row>
    <row r="109" spans="1:22" x14ac:dyDescent="0.55000000000000004">
      <c r="A109" t="s">
        <v>11</v>
      </c>
      <c r="B109" t="s">
        <v>22</v>
      </c>
      <c r="C109" t="s">
        <v>21</v>
      </c>
      <c r="D109" t="s">
        <v>10</v>
      </c>
      <c r="E109" cm="1">
        <f t="array" ref="E109">_xlfn.IFS(A109="Male",0,A109="Female",1)</f>
        <v>0</v>
      </c>
      <c r="F109" cm="1">
        <f t="array" ref="F109">_xlfn.IFS(B109="No",1, B109="Yes",0)</f>
        <v>0</v>
      </c>
      <c r="G109" cm="1">
        <f t="array" ref="G109">_xlfn.IFS(C109="Thur",1,C109="Fri",2,C109="Sat",3,C109="Sun",4)</f>
        <v>3</v>
      </c>
      <c r="H109" cm="1">
        <f t="array" ref="H109">_xlfn.IFS(D109="Lunch",0,D109="Dinner",1)</f>
        <v>1</v>
      </c>
      <c r="I109">
        <v>2</v>
      </c>
      <c r="J109">
        <v>25.21</v>
      </c>
      <c r="K109">
        <v>4.29</v>
      </c>
      <c r="L109" s="2">
        <v>3.391443551135592</v>
      </c>
      <c r="M109" s="2">
        <v>0.898556448864408</v>
      </c>
      <c r="N109">
        <f>AVERAGE(I108:I110)</f>
        <v>2</v>
      </c>
      <c r="O109">
        <f>SQRT(SUMXMY2(I108:I110,N107:N109)/3)</f>
        <v>0</v>
      </c>
      <c r="P109">
        <f t="shared" si="4"/>
        <v>19.253333333333334</v>
      </c>
      <c r="Q109">
        <f t="shared" si="6"/>
        <v>4.3767999471963286</v>
      </c>
      <c r="R109">
        <f t="shared" si="5"/>
        <v>4.0166666666666666</v>
      </c>
      <c r="S109">
        <f t="shared" si="7"/>
        <v>0.5768946241796743</v>
      </c>
      <c r="T109" s="2"/>
      <c r="U109" s="2"/>
      <c r="V109" s="2"/>
    </row>
    <row r="110" spans="1:22" x14ac:dyDescent="0.55000000000000004">
      <c r="A110" t="s">
        <v>11</v>
      </c>
      <c r="B110" t="s">
        <v>8</v>
      </c>
      <c r="C110" t="s">
        <v>21</v>
      </c>
      <c r="D110" t="s">
        <v>10</v>
      </c>
      <c r="E110" cm="1">
        <f t="array" ref="E110">_xlfn.IFS(A110="Male",0,A110="Female",1)</f>
        <v>0</v>
      </c>
      <c r="F110" cm="1">
        <f t="array" ref="F110">_xlfn.IFS(B110="No",1, B110="Yes",0)</f>
        <v>1</v>
      </c>
      <c r="G110" cm="1">
        <f t="array" ref="G110">_xlfn.IFS(C110="Thur",1,C110="Fri",2,C110="Sat",3,C110="Sun",4)</f>
        <v>3</v>
      </c>
      <c r="H110" cm="1">
        <f t="array" ref="H110">_xlfn.IFS(D110="Lunch",0,D110="Dinner",1)</f>
        <v>1</v>
      </c>
      <c r="I110">
        <v>2</v>
      </c>
      <c r="J110">
        <v>18.239999999999998</v>
      </c>
      <c r="K110">
        <v>3.76</v>
      </c>
      <c r="L110" s="2">
        <v>2.7452315934146725</v>
      </c>
      <c r="M110" s="2">
        <v>1.0147684065853273</v>
      </c>
      <c r="N110">
        <f>AVERAGE(I109:I111)</f>
        <v>2</v>
      </c>
      <c r="O110">
        <f>SQRT(SUMXMY2(I109:I111,N108:N110)/3)</f>
        <v>0</v>
      </c>
      <c r="P110">
        <f t="shared" si="4"/>
        <v>15.516666666666666</v>
      </c>
      <c r="Q110">
        <f t="shared" si="6"/>
        <v>3.4728566531507363</v>
      </c>
      <c r="R110">
        <f t="shared" si="5"/>
        <v>3.5866666666666664</v>
      </c>
      <c r="S110">
        <f t="shared" si="7"/>
        <v>0.37461090925563445</v>
      </c>
      <c r="T110" s="2"/>
      <c r="U110" s="2"/>
      <c r="V110" s="2"/>
    </row>
    <row r="111" spans="1:22" x14ac:dyDescent="0.55000000000000004">
      <c r="A111" t="s">
        <v>7</v>
      </c>
      <c r="B111" t="s">
        <v>22</v>
      </c>
      <c r="C111" t="s">
        <v>21</v>
      </c>
      <c r="D111" t="s">
        <v>10</v>
      </c>
      <c r="E111" cm="1">
        <f t="array" ref="E111">_xlfn.IFS(A111="Male",0,A111="Female",1)</f>
        <v>1</v>
      </c>
      <c r="F111" cm="1">
        <f t="array" ref="F111">_xlfn.IFS(B111="No",1, B111="Yes",0)</f>
        <v>0</v>
      </c>
      <c r="G111" cm="1">
        <f t="array" ref="G111">_xlfn.IFS(C111="Thur",1,C111="Fri",2,C111="Sat",3,C111="Sun",4)</f>
        <v>3</v>
      </c>
      <c r="H111" cm="1">
        <f t="array" ref="H111">_xlfn.IFS(D111="Lunch",0,D111="Dinner",1)</f>
        <v>1</v>
      </c>
      <c r="I111">
        <v>2</v>
      </c>
      <c r="J111">
        <v>14.31</v>
      </c>
      <c r="K111">
        <v>4</v>
      </c>
      <c r="L111" s="2">
        <v>2.3808681796638531</v>
      </c>
      <c r="M111" s="2">
        <v>1.6191318203361469</v>
      </c>
      <c r="N111">
        <f>AVERAGE(I110:I112)</f>
        <v>2</v>
      </c>
      <c r="O111">
        <f>SQRT(SUMXMY2(I110:I112,N109:N111)/3)</f>
        <v>0</v>
      </c>
      <c r="P111">
        <f t="shared" si="4"/>
        <v>11.853333333333333</v>
      </c>
      <c r="Q111">
        <f t="shared" si="6"/>
        <v>3.9969780251251485</v>
      </c>
      <c r="R111">
        <f t="shared" si="5"/>
        <v>2.6666666666666665</v>
      </c>
      <c r="S111">
        <f t="shared" si="7"/>
        <v>1.0201688313433439</v>
      </c>
      <c r="T111" s="2"/>
      <c r="U111" s="2"/>
      <c r="V111" s="2"/>
    </row>
    <row r="112" spans="1:22" x14ac:dyDescent="0.55000000000000004">
      <c r="A112" t="s">
        <v>11</v>
      </c>
      <c r="B112" t="s">
        <v>8</v>
      </c>
      <c r="C112" t="s">
        <v>21</v>
      </c>
      <c r="D112" t="s">
        <v>10</v>
      </c>
      <c r="E112" cm="1">
        <f t="array" ref="E112">_xlfn.IFS(A112="Male",0,A112="Female",1)</f>
        <v>0</v>
      </c>
      <c r="F112" cm="1">
        <f t="array" ref="F112">_xlfn.IFS(B112="No",1, B112="Yes",0)</f>
        <v>1</v>
      </c>
      <c r="G112" cm="1">
        <f t="array" ref="G112">_xlfn.IFS(C112="Thur",1,C112="Fri",2,C112="Sat",3,C112="Sun",4)</f>
        <v>3</v>
      </c>
      <c r="H112" cm="1">
        <f t="array" ref="H112">_xlfn.IFS(D112="Lunch",0,D112="Dinner",1)</f>
        <v>1</v>
      </c>
      <c r="I112">
        <v>2</v>
      </c>
      <c r="J112">
        <v>14</v>
      </c>
      <c r="K112">
        <v>3</v>
      </c>
      <c r="L112" s="2">
        <v>2.3521270452458496</v>
      </c>
      <c r="M112" s="2">
        <v>0.64787295475415041</v>
      </c>
      <c r="N112">
        <f>AVERAGE(I111:I113)</f>
        <v>1.6666666666666667</v>
      </c>
      <c r="O112">
        <f>SQRT(SUMXMY2(I111:I113,N110:N112)/3)</f>
        <v>0.38490017945975052</v>
      </c>
      <c r="P112">
        <f t="shared" si="4"/>
        <v>19.773333333333333</v>
      </c>
      <c r="Q112">
        <f t="shared" si="6"/>
        <v>10.927930067288843</v>
      </c>
      <c r="R112">
        <f t="shared" si="5"/>
        <v>2.6666666666666665</v>
      </c>
      <c r="S112">
        <f t="shared" si="7"/>
        <v>1.2779845243368342</v>
      </c>
      <c r="T112" s="2"/>
      <c r="U112" s="2"/>
      <c r="V112" s="2"/>
    </row>
    <row r="113" spans="1:22" x14ac:dyDescent="0.55000000000000004">
      <c r="A113" t="s">
        <v>7</v>
      </c>
      <c r="B113" t="s">
        <v>8</v>
      </c>
      <c r="C113" t="s">
        <v>21</v>
      </c>
      <c r="D113" t="s">
        <v>10</v>
      </c>
      <c r="E113" cm="1">
        <f t="array" ref="E113">_xlfn.IFS(A113="Male",0,A113="Female",1)</f>
        <v>1</v>
      </c>
      <c r="F113" cm="1">
        <f t="array" ref="F113">_xlfn.IFS(B113="No",1, B113="Yes",0)</f>
        <v>1</v>
      </c>
      <c r="G113" cm="1">
        <f t="array" ref="G113">_xlfn.IFS(C113="Thur",1,C113="Fri",2,C113="Sat",3,C113="Sun",4)</f>
        <v>3</v>
      </c>
      <c r="H113" cm="1">
        <f t="array" ref="H113">_xlfn.IFS(D113="Lunch",0,D113="Dinner",1)</f>
        <v>1</v>
      </c>
      <c r="I113">
        <v>1</v>
      </c>
      <c r="J113">
        <v>7.25</v>
      </c>
      <c r="K113">
        <v>1</v>
      </c>
      <c r="L113" s="2">
        <v>1.5337142272372426</v>
      </c>
      <c r="M113" s="2">
        <v>-0.5337142272372426</v>
      </c>
      <c r="N113">
        <f>AVERAGE(I112:I114)</f>
        <v>2</v>
      </c>
      <c r="O113">
        <f>SQRT(SUMXMY2(I112:I114,N111:N113)/3)</f>
        <v>0.69388866648871095</v>
      </c>
      <c r="P113">
        <f t="shared" si="4"/>
        <v>23.09</v>
      </c>
      <c r="Q113">
        <f t="shared" si="6"/>
        <v>10.904101504921423</v>
      </c>
      <c r="R113">
        <f t="shared" si="5"/>
        <v>2.5166666666666666</v>
      </c>
      <c r="S113">
        <f t="shared" si="7"/>
        <v>1.2324321031557435</v>
      </c>
      <c r="T113" s="2"/>
      <c r="U113" s="2"/>
      <c r="V113" s="2"/>
    </row>
    <row r="114" spans="1:22" x14ac:dyDescent="0.55000000000000004">
      <c r="A114" t="s">
        <v>11</v>
      </c>
      <c r="B114" t="s">
        <v>8</v>
      </c>
      <c r="C114" t="s">
        <v>9</v>
      </c>
      <c r="D114" t="s">
        <v>10</v>
      </c>
      <c r="E114" cm="1">
        <f t="array" ref="E114">_xlfn.IFS(A114="Male",0,A114="Female",1)</f>
        <v>0</v>
      </c>
      <c r="F114" cm="1">
        <f t="array" ref="F114">_xlfn.IFS(B114="No",1, B114="Yes",0)</f>
        <v>1</v>
      </c>
      <c r="G114" cm="1">
        <f t="array" ref="G114">_xlfn.IFS(C114="Thur",1,C114="Fri",2,C114="Sat",3,C114="Sun",4)</f>
        <v>4</v>
      </c>
      <c r="H114" cm="1">
        <f t="array" ref="H114">_xlfn.IFS(D114="Lunch",0,D114="Dinner",1)</f>
        <v>1</v>
      </c>
      <c r="I114">
        <v>3</v>
      </c>
      <c r="J114">
        <v>38.07</v>
      </c>
      <c r="K114">
        <v>4</v>
      </c>
      <c r="L114" s="2">
        <v>4.776334857189366</v>
      </c>
      <c r="M114" s="2">
        <v>-0.77633485718936601</v>
      </c>
      <c r="N114">
        <f>AVERAGE(I113:I115)</f>
        <v>2</v>
      </c>
      <c r="O114">
        <f>SQRT(SUMXMY2(I113:I115,N112:N114)/3)</f>
        <v>0.69388866648871095</v>
      </c>
      <c r="P114">
        <f t="shared" si="4"/>
        <v>29.243333333333329</v>
      </c>
      <c r="Q114">
        <f t="shared" si="6"/>
        <v>10.770206676375892</v>
      </c>
      <c r="R114">
        <f t="shared" si="5"/>
        <v>3.5166666666666671</v>
      </c>
      <c r="S114">
        <f t="shared" si="7"/>
        <v>0.81904415835370759</v>
      </c>
      <c r="T114" s="2"/>
      <c r="U114" s="2"/>
      <c r="V114" s="2"/>
    </row>
    <row r="115" spans="1:22" x14ac:dyDescent="0.55000000000000004">
      <c r="A115" t="s">
        <v>11</v>
      </c>
      <c r="B115" t="s">
        <v>8</v>
      </c>
      <c r="C115" t="s">
        <v>9</v>
      </c>
      <c r="D115" t="s">
        <v>10</v>
      </c>
      <c r="E115" cm="1">
        <f t="array" ref="E115">_xlfn.IFS(A115="Male",0,A115="Female",1)</f>
        <v>0</v>
      </c>
      <c r="F115" cm="1">
        <f t="array" ref="F115">_xlfn.IFS(B115="No",1, B115="Yes",0)</f>
        <v>1</v>
      </c>
      <c r="G115" cm="1">
        <f t="array" ref="G115">_xlfn.IFS(C115="Thur",1,C115="Fri",2,C115="Sat",3,C115="Sun",4)</f>
        <v>4</v>
      </c>
      <c r="H115" cm="1">
        <f t="array" ref="H115">_xlfn.IFS(D115="Lunch",0,D115="Dinner",1)</f>
        <v>1</v>
      </c>
      <c r="I115">
        <v>2</v>
      </c>
      <c r="J115">
        <v>23.95</v>
      </c>
      <c r="K115">
        <v>2.5499999999999998</v>
      </c>
      <c r="L115" s="2">
        <v>3.2746247467269325</v>
      </c>
      <c r="M115" s="2">
        <v>-0.72462474672693267</v>
      </c>
      <c r="N115">
        <f>AVERAGE(I114:I116)</f>
        <v>2.6666666666666665</v>
      </c>
      <c r="O115">
        <f>SQRT(SUMXMY2(I114:I116,N113:N115)/3)</f>
        <v>0.6085806194501846</v>
      </c>
      <c r="P115">
        <f t="shared" si="4"/>
        <v>22.323333333333334</v>
      </c>
      <c r="Q115">
        <f t="shared" si="6"/>
        <v>3.5757309535047299</v>
      </c>
      <c r="R115">
        <f t="shared" si="5"/>
        <v>3.35</v>
      </c>
      <c r="S115">
        <f t="shared" si="7"/>
        <v>0.29281519895787617</v>
      </c>
      <c r="T115" s="2"/>
      <c r="U115" s="2"/>
      <c r="V115" s="2"/>
    </row>
    <row r="116" spans="1:22" x14ac:dyDescent="0.55000000000000004">
      <c r="A116" t="s">
        <v>7</v>
      </c>
      <c r="B116" t="s">
        <v>8</v>
      </c>
      <c r="C116" t="s">
        <v>9</v>
      </c>
      <c r="D116" t="s">
        <v>10</v>
      </c>
      <c r="E116" cm="1">
        <f t="array" ref="E116">_xlfn.IFS(A116="Male",0,A116="Female",1)</f>
        <v>1</v>
      </c>
      <c r="F116" cm="1">
        <f t="array" ref="F116">_xlfn.IFS(B116="No",1, B116="Yes",0)</f>
        <v>1</v>
      </c>
      <c r="G116" cm="1">
        <f t="array" ref="G116">_xlfn.IFS(C116="Thur",1,C116="Fri",2,C116="Sat",3,C116="Sun",4)</f>
        <v>4</v>
      </c>
      <c r="H116" cm="1">
        <f t="array" ref="H116">_xlfn.IFS(D116="Lunch",0,D116="Dinner",1)</f>
        <v>1</v>
      </c>
      <c r="I116">
        <v>3</v>
      </c>
      <c r="J116">
        <v>25.71</v>
      </c>
      <c r="K116">
        <v>4</v>
      </c>
      <c r="L116" s="2">
        <v>3.6303980139425143</v>
      </c>
      <c r="M116" s="2">
        <v>0.36960198605748573</v>
      </c>
      <c r="N116">
        <f>AVERAGE(I115:I117)</f>
        <v>2.3333333333333335</v>
      </c>
      <c r="O116">
        <f>SQRT(SUMXMY2(I115:I117,N114:N116)/3)</f>
        <v>0.27216552697590879</v>
      </c>
      <c r="P116">
        <f t="shared" si="4"/>
        <v>24.316666666666663</v>
      </c>
      <c r="Q116">
        <f t="shared" si="6"/>
        <v>4.8002592522580381</v>
      </c>
      <c r="R116">
        <f t="shared" si="5"/>
        <v>4.1900000000000004</v>
      </c>
      <c r="S116">
        <f t="shared" si="7"/>
        <v>0.58609189015350105</v>
      </c>
      <c r="T116" s="2"/>
      <c r="U116" s="2"/>
      <c r="V116" s="2"/>
    </row>
    <row r="117" spans="1:22" x14ac:dyDescent="0.55000000000000004">
      <c r="A117" t="s">
        <v>7</v>
      </c>
      <c r="B117" t="s">
        <v>8</v>
      </c>
      <c r="C117" t="s">
        <v>9</v>
      </c>
      <c r="D117" t="s">
        <v>10</v>
      </c>
      <c r="E117" cm="1">
        <f t="array" ref="E117">_xlfn.IFS(A117="Male",0,A117="Female",1)</f>
        <v>1</v>
      </c>
      <c r="F117" cm="1">
        <f t="array" ref="F117">_xlfn.IFS(B117="No",1, B117="Yes",0)</f>
        <v>1</v>
      </c>
      <c r="G117" cm="1">
        <f t="array" ref="G117">_xlfn.IFS(C117="Thur",1,C117="Fri",2,C117="Sat",3,C117="Sun",4)</f>
        <v>4</v>
      </c>
      <c r="H117" cm="1">
        <f t="array" ref="H117">_xlfn.IFS(D117="Lunch",0,D117="Dinner",1)</f>
        <v>1</v>
      </c>
      <c r="I117">
        <v>2</v>
      </c>
      <c r="J117">
        <v>17.309999999999999</v>
      </c>
      <c r="K117">
        <v>3.5</v>
      </c>
      <c r="L117" s="2">
        <v>2.6590081901606619</v>
      </c>
      <c r="M117" s="2">
        <v>0.84099180983933808</v>
      </c>
      <c r="N117">
        <f>AVERAGE(I116:I118)</f>
        <v>3</v>
      </c>
      <c r="O117">
        <f>SQRT(SUMXMY2(I116:I118,N115:N117)/3)</f>
        <v>0.6382847385042254</v>
      </c>
      <c r="P117">
        <f t="shared" si="4"/>
        <v>19.296666666666663</v>
      </c>
      <c r="Q117">
        <f t="shared" si="6"/>
        <v>6.6183549483404276</v>
      </c>
      <c r="R117">
        <f t="shared" si="5"/>
        <v>3.3566666666666669</v>
      </c>
      <c r="S117">
        <f t="shared" si="7"/>
        <v>1.1894131761939177</v>
      </c>
      <c r="T117" s="2"/>
      <c r="U117" s="2"/>
      <c r="V117" s="2"/>
    </row>
    <row r="118" spans="1:22" x14ac:dyDescent="0.55000000000000004">
      <c r="A118" t="s">
        <v>11</v>
      </c>
      <c r="B118" t="s">
        <v>8</v>
      </c>
      <c r="C118" t="s">
        <v>9</v>
      </c>
      <c r="D118" t="s">
        <v>10</v>
      </c>
      <c r="E118" cm="1">
        <f t="array" ref="E118">_xlfn.IFS(A118="Male",0,A118="Female",1)</f>
        <v>0</v>
      </c>
      <c r="F118" cm="1">
        <f t="array" ref="F118">_xlfn.IFS(B118="No",1, B118="Yes",0)</f>
        <v>1</v>
      </c>
      <c r="G118" cm="1">
        <f t="array" ref="G118">_xlfn.IFS(C118="Thur",1,C118="Fri",2,C118="Sat",3,C118="Sun",4)</f>
        <v>4</v>
      </c>
      <c r="H118" cm="1">
        <f t="array" ref="H118">_xlfn.IFS(D118="Lunch",0,D118="Dinner",1)</f>
        <v>1</v>
      </c>
      <c r="I118">
        <v>4</v>
      </c>
      <c r="J118">
        <v>29.93</v>
      </c>
      <c r="K118">
        <v>5.07</v>
      </c>
      <c r="L118" s="2">
        <v>4.2142460897654779</v>
      </c>
      <c r="M118" s="2">
        <v>0.85575391023452241</v>
      </c>
      <c r="N118">
        <f>AVERAGE(I117:I119)</f>
        <v>2.6666666666666665</v>
      </c>
      <c r="O118">
        <f>SQRT(SUMXMY2(I117:I119,N116:N118)/3)</f>
        <v>0.72008229982309557</v>
      </c>
      <c r="P118">
        <f t="shared" si="4"/>
        <v>17.669999999999998</v>
      </c>
      <c r="Q118">
        <f t="shared" si="6"/>
        <v>6.6766247849132947</v>
      </c>
      <c r="R118">
        <f t="shared" si="5"/>
        <v>2.7900000000000005</v>
      </c>
      <c r="S118">
        <f t="shared" si="7"/>
        <v>1.316777773089941</v>
      </c>
      <c r="T118" s="2"/>
      <c r="U118" s="2"/>
      <c r="V118" s="2"/>
    </row>
    <row r="119" spans="1:22" x14ac:dyDescent="0.55000000000000004">
      <c r="A119" t="s">
        <v>7</v>
      </c>
      <c r="B119" t="s">
        <v>8</v>
      </c>
      <c r="C119" t="s">
        <v>23</v>
      </c>
      <c r="D119" t="s">
        <v>24</v>
      </c>
      <c r="E119" cm="1">
        <f t="array" ref="E119">_xlfn.IFS(A119="Male",0,A119="Female",1)</f>
        <v>1</v>
      </c>
      <c r="F119" cm="1">
        <f t="array" ref="F119">_xlfn.IFS(B119="No",1, B119="Yes",0)</f>
        <v>1</v>
      </c>
      <c r="G119" cm="1">
        <f t="array" ref="G119">_xlfn.IFS(C119="Thur",1,C119="Fri",2,C119="Sat",3,C119="Sun",4)</f>
        <v>1</v>
      </c>
      <c r="H119" cm="1">
        <f t="array" ref="H119">_xlfn.IFS(D119="Lunch",0,D119="Dinner",1)</f>
        <v>0</v>
      </c>
      <c r="I119">
        <v>2</v>
      </c>
      <c r="J119">
        <v>10.65</v>
      </c>
      <c r="K119">
        <v>1.5</v>
      </c>
      <c r="L119" s="2">
        <v>2.0415373668577463</v>
      </c>
      <c r="M119" s="2">
        <v>-0.54153736685774634</v>
      </c>
      <c r="N119">
        <f>AVERAGE(I118:I120)</f>
        <v>2.6666666666666665</v>
      </c>
      <c r="O119">
        <f>SQRT(SUMXMY2(I118:I120,N117:N119)/3)</f>
        <v>0.79349204761587211</v>
      </c>
      <c r="P119">
        <f t="shared" si="4"/>
        <v>15.719999999999999</v>
      </c>
      <c r="Q119">
        <f t="shared" si="6"/>
        <v>7.5743436337072438</v>
      </c>
      <c r="R119">
        <f t="shared" si="5"/>
        <v>2.0733333333333333</v>
      </c>
      <c r="S119">
        <f t="shared" si="7"/>
        <v>1.3094726108317498</v>
      </c>
      <c r="T119" s="2"/>
      <c r="U119" s="2"/>
      <c r="V119" s="2"/>
    </row>
    <row r="120" spans="1:22" x14ac:dyDescent="0.55000000000000004">
      <c r="A120" t="s">
        <v>7</v>
      </c>
      <c r="B120" t="s">
        <v>8</v>
      </c>
      <c r="C120" t="s">
        <v>23</v>
      </c>
      <c r="D120" t="s">
        <v>24</v>
      </c>
      <c r="E120" cm="1">
        <f t="array" ref="E120">_xlfn.IFS(A120="Male",0,A120="Female",1)</f>
        <v>1</v>
      </c>
      <c r="F120" cm="1">
        <f t="array" ref="F120">_xlfn.IFS(B120="No",1, B120="Yes",0)</f>
        <v>1</v>
      </c>
      <c r="G120" cm="1">
        <f t="array" ref="G120">_xlfn.IFS(C120="Thur",1,C120="Fri",2,C120="Sat",3,C120="Sun",4)</f>
        <v>1</v>
      </c>
      <c r="H120" cm="1">
        <f t="array" ref="H120">_xlfn.IFS(D120="Lunch",0,D120="Dinner",1)</f>
        <v>0</v>
      </c>
      <c r="I120">
        <v>2</v>
      </c>
      <c r="J120">
        <v>12.43</v>
      </c>
      <c r="K120">
        <v>1.8</v>
      </c>
      <c r="L120" s="2">
        <v>2.2065671064191861</v>
      </c>
      <c r="M120" s="2">
        <v>-0.40656710641918603</v>
      </c>
      <c r="N120">
        <f>AVERAGE(I119:I121)</f>
        <v>2.6666666666666665</v>
      </c>
      <c r="O120">
        <f>SQRT(SUMXMY2(I119:I121,N118:N120)/3)</f>
        <v>0.94280904158206336</v>
      </c>
      <c r="P120">
        <f t="shared" si="4"/>
        <v>16.066666666666666</v>
      </c>
      <c r="Q120">
        <f t="shared" si="6"/>
        <v>6.2317041840123499</v>
      </c>
      <c r="R120">
        <f t="shared" si="5"/>
        <v>2.3433333333333333</v>
      </c>
      <c r="S120">
        <f t="shared" si="7"/>
        <v>0.75234202230004332</v>
      </c>
      <c r="T120" s="2"/>
      <c r="U120" s="2"/>
      <c r="V120" s="2"/>
    </row>
    <row r="121" spans="1:22" x14ac:dyDescent="0.55000000000000004">
      <c r="A121" t="s">
        <v>7</v>
      </c>
      <c r="B121" t="s">
        <v>8</v>
      </c>
      <c r="C121" t="s">
        <v>23</v>
      </c>
      <c r="D121" t="s">
        <v>24</v>
      </c>
      <c r="E121" cm="1">
        <f t="array" ref="E121">_xlfn.IFS(A121="Male",0,A121="Female",1)</f>
        <v>1</v>
      </c>
      <c r="F121" cm="1">
        <f t="array" ref="F121">_xlfn.IFS(B121="No",1, B121="Yes",0)</f>
        <v>1</v>
      </c>
      <c r="G121" cm="1">
        <f t="array" ref="G121">_xlfn.IFS(C121="Thur",1,C121="Fri",2,C121="Sat",3,C121="Sun",4)</f>
        <v>1</v>
      </c>
      <c r="H121" cm="1">
        <f t="array" ref="H121">_xlfn.IFS(D121="Lunch",0,D121="Dinner",1)</f>
        <v>0</v>
      </c>
      <c r="I121">
        <v>4</v>
      </c>
      <c r="J121">
        <v>24.08</v>
      </c>
      <c r="K121">
        <v>2.92</v>
      </c>
      <c r="L121" s="2">
        <v>3.671873069296701</v>
      </c>
      <c r="M121" s="2">
        <v>-0.75187306929670106</v>
      </c>
      <c r="N121">
        <f>AVERAGE(I120:I122)</f>
        <v>2.6666666666666665</v>
      </c>
      <c r="O121">
        <f>SQRT(SUMXMY2(I120:I122,N119:N121)/3)</f>
        <v>0.94280904158206336</v>
      </c>
      <c r="P121">
        <f t="shared" si="4"/>
        <v>16.396666666666665</v>
      </c>
      <c r="Q121">
        <f t="shared" si="6"/>
        <v>5.7127155117788346</v>
      </c>
      <c r="R121">
        <f t="shared" si="5"/>
        <v>2.3033333333333332</v>
      </c>
      <c r="S121">
        <f t="shared" si="7"/>
        <v>0.60731650177920682</v>
      </c>
      <c r="T121" s="2"/>
      <c r="U121" s="2"/>
      <c r="V121" s="2"/>
    </row>
    <row r="122" spans="1:22" x14ac:dyDescent="0.55000000000000004">
      <c r="A122" t="s">
        <v>11</v>
      </c>
      <c r="B122" t="s">
        <v>8</v>
      </c>
      <c r="C122" t="s">
        <v>23</v>
      </c>
      <c r="D122" t="s">
        <v>24</v>
      </c>
      <c r="E122" cm="1">
        <f t="array" ref="E122">_xlfn.IFS(A122="Male",0,A122="Female",1)</f>
        <v>0</v>
      </c>
      <c r="F122" cm="1">
        <f t="array" ref="F122">_xlfn.IFS(B122="No",1, B122="Yes",0)</f>
        <v>1</v>
      </c>
      <c r="G122" cm="1">
        <f t="array" ref="G122">_xlfn.IFS(C122="Thur",1,C122="Fri",2,C122="Sat",3,C122="Sun",4)</f>
        <v>1</v>
      </c>
      <c r="H122" cm="1">
        <f t="array" ref="H122">_xlfn.IFS(D122="Lunch",0,D122="Dinner",1)</f>
        <v>0</v>
      </c>
      <c r="I122">
        <v>2</v>
      </c>
      <c r="J122">
        <v>11.69</v>
      </c>
      <c r="K122">
        <v>2.31</v>
      </c>
      <c r="L122" s="2">
        <v>2.1379592371633072</v>
      </c>
      <c r="M122" s="2">
        <v>0.1720407628366929</v>
      </c>
      <c r="N122">
        <f>AVERAGE(I121:I123)</f>
        <v>2.6666666666666665</v>
      </c>
      <c r="O122">
        <f>SQRT(SUMXMY2(I121:I123,N120:N122)/3)</f>
        <v>0.94280904158206336</v>
      </c>
      <c r="P122">
        <f t="shared" si="4"/>
        <v>13.123333333333333</v>
      </c>
      <c r="Q122">
        <f t="shared" si="6"/>
        <v>3.125580834909818</v>
      </c>
      <c r="R122">
        <f t="shared" si="5"/>
        <v>2.1633333333333336</v>
      </c>
      <c r="S122">
        <f t="shared" si="7"/>
        <v>0.40947120370871826</v>
      </c>
      <c r="T122" s="2"/>
      <c r="U122" s="2"/>
      <c r="V122" s="2"/>
    </row>
    <row r="123" spans="1:22" x14ac:dyDescent="0.55000000000000004">
      <c r="A123" t="s">
        <v>7</v>
      </c>
      <c r="B123" t="s">
        <v>8</v>
      </c>
      <c r="C123" t="s">
        <v>23</v>
      </c>
      <c r="D123" t="s">
        <v>24</v>
      </c>
      <c r="E123" cm="1">
        <f t="array" ref="E123">_xlfn.IFS(A123="Male",0,A123="Female",1)</f>
        <v>1</v>
      </c>
      <c r="F123" cm="1">
        <f t="array" ref="F123">_xlfn.IFS(B123="No",1, B123="Yes",0)</f>
        <v>1</v>
      </c>
      <c r="G123" cm="1">
        <f t="array" ref="G123">_xlfn.IFS(C123="Thur",1,C123="Fri",2,C123="Sat",3,C123="Sun",4)</f>
        <v>1</v>
      </c>
      <c r="H123" cm="1">
        <f t="array" ref="H123">_xlfn.IFS(D123="Lunch",0,D123="Dinner",1)</f>
        <v>0</v>
      </c>
      <c r="I123">
        <v>2</v>
      </c>
      <c r="J123">
        <v>13.42</v>
      </c>
      <c r="K123">
        <v>1.68</v>
      </c>
      <c r="L123" s="2">
        <v>2.298353309883133</v>
      </c>
      <c r="M123" s="2">
        <v>-0.61835330988313308</v>
      </c>
      <c r="N123">
        <f>AVERAGE(I122:I124)</f>
        <v>2</v>
      </c>
      <c r="O123">
        <f>SQRT(SUMXMY2(I122:I124,N121:N123)/3)</f>
        <v>0.54433105395181725</v>
      </c>
      <c r="P123">
        <f t="shared" si="4"/>
        <v>14.543333333333331</v>
      </c>
      <c r="Q123">
        <f t="shared" si="6"/>
        <v>2.0109091365736926</v>
      </c>
      <c r="R123">
        <f t="shared" si="5"/>
        <v>2.06</v>
      </c>
      <c r="S123">
        <f t="shared" si="7"/>
        <v>0.41048300366311913</v>
      </c>
      <c r="T123" s="2"/>
      <c r="U123" s="2"/>
      <c r="V123" s="2"/>
    </row>
    <row r="124" spans="1:22" x14ac:dyDescent="0.55000000000000004">
      <c r="A124" t="s">
        <v>11</v>
      </c>
      <c r="B124" t="s">
        <v>8</v>
      </c>
      <c r="C124" t="s">
        <v>23</v>
      </c>
      <c r="D124" t="s">
        <v>24</v>
      </c>
      <c r="E124" cm="1">
        <f t="array" ref="E124">_xlfn.IFS(A124="Male",0,A124="Female",1)</f>
        <v>0</v>
      </c>
      <c r="F124" cm="1">
        <f t="array" ref="F124">_xlfn.IFS(B124="No",1, B124="Yes",0)</f>
        <v>1</v>
      </c>
      <c r="G124" cm="1">
        <f t="array" ref="G124">_xlfn.IFS(C124="Thur",1,C124="Fri",2,C124="Sat",3,C124="Sun",4)</f>
        <v>1</v>
      </c>
      <c r="H124" cm="1">
        <f t="array" ref="H124">_xlfn.IFS(D124="Lunch",0,D124="Dinner",1)</f>
        <v>0</v>
      </c>
      <c r="I124">
        <v>2</v>
      </c>
      <c r="J124">
        <v>14.26</v>
      </c>
      <c r="K124">
        <v>2.5</v>
      </c>
      <c r="L124" s="2">
        <v>2.3762325128222397</v>
      </c>
      <c r="M124" s="2">
        <v>0.12376748717776032</v>
      </c>
      <c r="N124">
        <f>AVERAGE(I123:I125)</f>
        <v>2</v>
      </c>
      <c r="O124">
        <f>SQRT(SUMXMY2(I123:I125,N122:N124)/3)</f>
        <v>0.38490017945975041</v>
      </c>
      <c r="P124">
        <f t="shared" si="4"/>
        <v>14.229999999999999</v>
      </c>
      <c r="Q124">
        <f t="shared" si="6"/>
        <v>1.4529535691391082</v>
      </c>
      <c r="R124">
        <f t="shared" si="5"/>
        <v>2.34</v>
      </c>
      <c r="S124">
        <f t="shared" si="7"/>
        <v>0.22311764045337484</v>
      </c>
      <c r="T124" s="2"/>
      <c r="U124" s="2"/>
      <c r="V124" s="2"/>
    </row>
    <row r="125" spans="1:22" x14ac:dyDescent="0.55000000000000004">
      <c r="A125" t="s">
        <v>11</v>
      </c>
      <c r="B125" t="s">
        <v>8</v>
      </c>
      <c r="C125" t="s">
        <v>23</v>
      </c>
      <c r="D125" t="s">
        <v>24</v>
      </c>
      <c r="E125" cm="1">
        <f t="array" ref="E125">_xlfn.IFS(A125="Male",0,A125="Female",1)</f>
        <v>0</v>
      </c>
      <c r="F125" cm="1">
        <f t="array" ref="F125">_xlfn.IFS(B125="No",1, B125="Yes",0)</f>
        <v>1</v>
      </c>
      <c r="G125" cm="1">
        <f t="array" ref="G125">_xlfn.IFS(C125="Thur",1,C125="Fri",2,C125="Sat",3,C125="Sun",4)</f>
        <v>1</v>
      </c>
      <c r="H125" cm="1">
        <f t="array" ref="H125">_xlfn.IFS(D125="Lunch",0,D125="Dinner",1)</f>
        <v>0</v>
      </c>
      <c r="I125">
        <v>2</v>
      </c>
      <c r="J125">
        <v>15.95</v>
      </c>
      <c r="K125">
        <v>2</v>
      </c>
      <c r="L125" s="2">
        <v>2.5329180520687755</v>
      </c>
      <c r="M125" s="2">
        <v>-0.53291805206877552</v>
      </c>
      <c r="N125">
        <f>AVERAGE(I124:I126)</f>
        <v>2</v>
      </c>
      <c r="O125">
        <f>SQRT(SUMXMY2(I124:I126,N123:N125)/3)</f>
        <v>0</v>
      </c>
      <c r="P125">
        <f t="shared" si="4"/>
        <v>19.41</v>
      </c>
      <c r="Q125">
        <f t="shared" si="6"/>
        <v>6.1371358985309294</v>
      </c>
      <c r="R125">
        <f t="shared" si="5"/>
        <v>2.9066666666666663</v>
      </c>
      <c r="S125">
        <f t="shared" si="7"/>
        <v>0.75469886071887693</v>
      </c>
      <c r="T125" s="2"/>
      <c r="U125" s="2"/>
      <c r="V125" s="2"/>
    </row>
    <row r="126" spans="1:22" x14ac:dyDescent="0.55000000000000004">
      <c r="A126" t="s">
        <v>7</v>
      </c>
      <c r="B126" t="s">
        <v>8</v>
      </c>
      <c r="C126" t="s">
        <v>23</v>
      </c>
      <c r="D126" t="s">
        <v>24</v>
      </c>
      <c r="E126" cm="1">
        <f t="array" ref="E126">_xlfn.IFS(A126="Male",0,A126="Female",1)</f>
        <v>1</v>
      </c>
      <c r="F126" cm="1">
        <f t="array" ref="F126">_xlfn.IFS(B126="No",1, B126="Yes",0)</f>
        <v>1</v>
      </c>
      <c r="G126" cm="1">
        <f t="array" ref="G126">_xlfn.IFS(C126="Thur",1,C126="Fri",2,C126="Sat",3,C126="Sun",4)</f>
        <v>1</v>
      </c>
      <c r="H126" cm="1">
        <f t="array" ref="H126">_xlfn.IFS(D126="Lunch",0,D126="Dinner",1)</f>
        <v>0</v>
      </c>
      <c r="I126">
        <v>2</v>
      </c>
      <c r="J126">
        <v>12.48</v>
      </c>
      <c r="K126">
        <v>2.52</v>
      </c>
      <c r="L126" s="2">
        <v>2.2112027732607999</v>
      </c>
      <c r="M126" s="2">
        <v>0.30879722673920007</v>
      </c>
      <c r="N126">
        <f>AVERAGE(I125:I127)</f>
        <v>3.3333333333333335</v>
      </c>
      <c r="O126">
        <f>SQRT(SUMXMY2(I125:I127,N124:N126)/3)</f>
        <v>1.5396007178390021</v>
      </c>
      <c r="P126">
        <f t="shared" si="4"/>
        <v>16.933333333333334</v>
      </c>
      <c r="Q126">
        <f t="shared" si="6"/>
        <v>7.7845740148445239</v>
      </c>
      <c r="R126">
        <f t="shared" si="5"/>
        <v>2.7333333333333338</v>
      </c>
      <c r="S126">
        <f t="shared" si="7"/>
        <v>1.0449809496757279</v>
      </c>
      <c r="T126" s="2"/>
      <c r="U126" s="2"/>
      <c r="V126" s="2"/>
    </row>
    <row r="127" spans="1:22" x14ac:dyDescent="0.55000000000000004">
      <c r="A127" t="s">
        <v>7</v>
      </c>
      <c r="B127" t="s">
        <v>8</v>
      </c>
      <c r="C127" t="s">
        <v>23</v>
      </c>
      <c r="D127" t="s">
        <v>24</v>
      </c>
      <c r="E127" cm="1">
        <f t="array" ref="E127">_xlfn.IFS(A127="Male",0,A127="Female",1)</f>
        <v>1</v>
      </c>
      <c r="F127" cm="1">
        <f t="array" ref="F127">_xlfn.IFS(B127="No",1, B127="Yes",0)</f>
        <v>1</v>
      </c>
      <c r="G127" cm="1">
        <f t="array" ref="G127">_xlfn.IFS(C127="Thur",1,C127="Fri",2,C127="Sat",3,C127="Sun",4)</f>
        <v>1</v>
      </c>
      <c r="H127" cm="1">
        <f t="array" ref="H127">_xlfn.IFS(D127="Lunch",0,D127="Dinner",1)</f>
        <v>0</v>
      </c>
      <c r="I127">
        <v>6</v>
      </c>
      <c r="J127">
        <v>29.8</v>
      </c>
      <c r="K127">
        <v>4.2</v>
      </c>
      <c r="L127" s="2">
        <v>4.5873889447588576</v>
      </c>
      <c r="M127" s="2">
        <v>-0.38738894475885743</v>
      </c>
      <c r="N127">
        <f>AVERAGE(I126:I128)</f>
        <v>3.3333333333333335</v>
      </c>
      <c r="O127">
        <f>SQRT(SUMXMY2(I126:I128,N125:N127)/3)</f>
        <v>1.7213259316477409</v>
      </c>
      <c r="P127">
        <f t="shared" si="4"/>
        <v>17.613333333333333</v>
      </c>
      <c r="Q127">
        <f t="shared" si="6"/>
        <v>7.9226466303647314</v>
      </c>
      <c r="R127">
        <f t="shared" si="5"/>
        <v>2.56</v>
      </c>
      <c r="S127">
        <f t="shared" si="7"/>
        <v>1.0889070293273524</v>
      </c>
      <c r="T127" s="2"/>
      <c r="U127" s="2"/>
      <c r="V127" s="2"/>
    </row>
    <row r="128" spans="1:22" x14ac:dyDescent="0.55000000000000004">
      <c r="A128" t="s">
        <v>11</v>
      </c>
      <c r="B128" t="s">
        <v>8</v>
      </c>
      <c r="C128" t="s">
        <v>23</v>
      </c>
      <c r="D128" t="s">
        <v>24</v>
      </c>
      <c r="E128" cm="1">
        <f t="array" ref="E128">_xlfn.IFS(A128="Male",0,A128="Female",1)</f>
        <v>0</v>
      </c>
      <c r="F128" cm="1">
        <f t="array" ref="F128">_xlfn.IFS(B128="No",1, B128="Yes",0)</f>
        <v>1</v>
      </c>
      <c r="G128" cm="1">
        <f t="array" ref="G128">_xlfn.IFS(C128="Thur",1,C128="Fri",2,C128="Sat",3,C128="Sun",4)</f>
        <v>1</v>
      </c>
      <c r="H128" cm="1">
        <f t="array" ref="H128">_xlfn.IFS(D128="Lunch",0,D128="Dinner",1)</f>
        <v>0</v>
      </c>
      <c r="I128">
        <v>2</v>
      </c>
      <c r="J128">
        <v>8.52</v>
      </c>
      <c r="K128">
        <v>1.48</v>
      </c>
      <c r="L128" s="2">
        <v>1.8440579594050122</v>
      </c>
      <c r="M128" s="2">
        <v>-0.36405795940501218</v>
      </c>
      <c r="N128">
        <f>AVERAGE(I127:I129)</f>
        <v>3.3333333333333335</v>
      </c>
      <c r="O128">
        <f>SQRT(SUMXMY2(I127:I129,N126:N128)/3)</f>
        <v>1.8856180831641267</v>
      </c>
      <c r="P128">
        <f t="shared" si="4"/>
        <v>11.473333333333334</v>
      </c>
      <c r="Q128">
        <f t="shared" si="6"/>
        <v>5.1756352267137222</v>
      </c>
      <c r="R128">
        <f t="shared" si="5"/>
        <v>1.8266666666666669</v>
      </c>
      <c r="S128">
        <f t="shared" si="7"/>
        <v>0.79885102676466746</v>
      </c>
      <c r="T128" s="2"/>
      <c r="U128" s="2"/>
      <c r="V128" s="2"/>
    </row>
    <row r="129" spans="1:22" x14ac:dyDescent="0.55000000000000004">
      <c r="A129" t="s">
        <v>7</v>
      </c>
      <c r="B129" t="s">
        <v>8</v>
      </c>
      <c r="C129" t="s">
        <v>23</v>
      </c>
      <c r="D129" t="s">
        <v>24</v>
      </c>
      <c r="E129" cm="1">
        <f t="array" ref="E129">_xlfn.IFS(A129="Male",0,A129="Female",1)</f>
        <v>1</v>
      </c>
      <c r="F129" cm="1">
        <f t="array" ref="F129">_xlfn.IFS(B129="No",1, B129="Yes",0)</f>
        <v>1</v>
      </c>
      <c r="G129" cm="1">
        <f t="array" ref="G129">_xlfn.IFS(C129="Thur",1,C129="Fri",2,C129="Sat",3,C129="Sun",4)</f>
        <v>1</v>
      </c>
      <c r="H129" cm="1">
        <f t="array" ref="H129">_xlfn.IFS(D129="Lunch",0,D129="Dinner",1)</f>
        <v>0</v>
      </c>
      <c r="I129">
        <v>2</v>
      </c>
      <c r="J129">
        <v>14.52</v>
      </c>
      <c r="K129">
        <v>2</v>
      </c>
      <c r="L129" s="2">
        <v>2.4003379803986298</v>
      </c>
      <c r="M129" s="2">
        <v>-0.40033798039862978</v>
      </c>
      <c r="N129">
        <f>AVERAGE(I128:I130)</f>
        <v>2</v>
      </c>
      <c r="O129">
        <f>SQRT(SUMXMY2(I128:I130,N127:N129)/3)</f>
        <v>1.0886621079036347</v>
      </c>
      <c r="P129">
        <f t="shared" si="4"/>
        <v>16.239999999999998</v>
      </c>
      <c r="Q129">
        <f t="shared" si="6"/>
        <v>4.1981671485789391</v>
      </c>
      <c r="R129">
        <f t="shared" si="5"/>
        <v>2.06</v>
      </c>
      <c r="S129">
        <f t="shared" si="7"/>
        <v>0.34546801320548931</v>
      </c>
      <c r="T129" s="2"/>
      <c r="U129" s="2"/>
      <c r="V129" s="2"/>
    </row>
    <row r="130" spans="1:22" x14ac:dyDescent="0.55000000000000004">
      <c r="A130" t="s">
        <v>7</v>
      </c>
      <c r="B130" t="s">
        <v>8</v>
      </c>
      <c r="C130" t="s">
        <v>23</v>
      </c>
      <c r="D130" t="s">
        <v>24</v>
      </c>
      <c r="E130" cm="1">
        <f t="array" ref="E130">_xlfn.IFS(A130="Male",0,A130="Female",1)</f>
        <v>1</v>
      </c>
      <c r="F130" cm="1">
        <f t="array" ref="F130">_xlfn.IFS(B130="No",1, B130="Yes",0)</f>
        <v>1</v>
      </c>
      <c r="G130" cm="1">
        <f t="array" ref="G130">_xlfn.IFS(C130="Thur",1,C130="Fri",2,C130="Sat",3,C130="Sun",4)</f>
        <v>1</v>
      </c>
      <c r="H130" cm="1">
        <f t="array" ref="H130">_xlfn.IFS(D130="Lunch",0,D130="Dinner",1)</f>
        <v>0</v>
      </c>
      <c r="I130">
        <v>2</v>
      </c>
      <c r="J130">
        <v>11.38</v>
      </c>
      <c r="K130">
        <v>2</v>
      </c>
      <c r="L130" s="2">
        <v>2.1092181027453032</v>
      </c>
      <c r="M130" s="2">
        <v>-0.10921810274530319</v>
      </c>
      <c r="N130">
        <f>AVERAGE(I129:I131)</f>
        <v>2.3333333333333335</v>
      </c>
      <c r="O130">
        <f>SQRT(SUMXMY2(I129:I131,N128:N130)/3)</f>
        <v>0.86066296582387047</v>
      </c>
      <c r="P130">
        <f t="shared" si="4"/>
        <v>17.760000000000002</v>
      </c>
      <c r="Q130">
        <f t="shared" si="6"/>
        <v>3.8750273595210967</v>
      </c>
      <c r="R130">
        <f t="shared" si="5"/>
        <v>1.8933333333333333</v>
      </c>
      <c r="S130">
        <f t="shared" si="7"/>
        <v>0.25765322661512541</v>
      </c>
      <c r="T130" s="2"/>
      <c r="U130" s="2"/>
      <c r="V130" s="2"/>
    </row>
    <row r="131" spans="1:22" x14ac:dyDescent="0.55000000000000004">
      <c r="A131" t="s">
        <v>11</v>
      </c>
      <c r="B131" t="s">
        <v>8</v>
      </c>
      <c r="C131" t="s">
        <v>23</v>
      </c>
      <c r="D131" t="s">
        <v>24</v>
      </c>
      <c r="E131" cm="1">
        <f t="array" ref="E131">_xlfn.IFS(A131="Male",0,A131="Female",1)</f>
        <v>0</v>
      </c>
      <c r="F131" cm="1">
        <f t="array" ref="F131">_xlfn.IFS(B131="No",1, B131="Yes",0)</f>
        <v>1</v>
      </c>
      <c r="G131" cm="1">
        <f t="array" ref="G131">_xlfn.IFS(C131="Thur",1,C131="Fri",2,C131="Sat",3,C131="Sun",4)</f>
        <v>1</v>
      </c>
      <c r="H131" cm="1">
        <f t="array" ref="H131">_xlfn.IFS(D131="Lunch",0,D131="Dinner",1)</f>
        <v>0</v>
      </c>
      <c r="I131">
        <v>3</v>
      </c>
      <c r="J131">
        <v>22.82</v>
      </c>
      <c r="K131">
        <v>2.1800000000000002</v>
      </c>
      <c r="L131" s="2">
        <v>3.3624564704972544</v>
      </c>
      <c r="M131" s="2">
        <v>-1.1824564704972542</v>
      </c>
      <c r="N131">
        <f>AVERAGE(I130:I132)</f>
        <v>2.3333333333333335</v>
      </c>
      <c r="O131">
        <f>SQRT(SUMXMY2(I130:I132,N129:N131)/3)</f>
        <v>0.43033148291193518</v>
      </c>
      <c r="P131">
        <f t="shared" si="4"/>
        <v>20.723333333333333</v>
      </c>
      <c r="Q131">
        <f t="shared" si="6"/>
        <v>3.8834825913137605</v>
      </c>
      <c r="R131">
        <f t="shared" si="5"/>
        <v>2.17</v>
      </c>
      <c r="S131">
        <f t="shared" si="7"/>
        <v>0.44896588998538678</v>
      </c>
      <c r="T131" s="2"/>
      <c r="U131" s="2"/>
      <c r="V131" s="2"/>
    </row>
    <row r="132" spans="1:22" x14ac:dyDescent="0.55000000000000004">
      <c r="A132" t="s">
        <v>11</v>
      </c>
      <c r="B132" t="s">
        <v>8</v>
      </c>
      <c r="C132" t="s">
        <v>23</v>
      </c>
      <c r="D132" t="s">
        <v>24</v>
      </c>
      <c r="E132" cm="1">
        <f t="array" ref="E132">_xlfn.IFS(A132="Male",0,A132="Female",1)</f>
        <v>0</v>
      </c>
      <c r="F132" cm="1">
        <f t="array" ref="F132">_xlfn.IFS(B132="No",1, B132="Yes",0)</f>
        <v>1</v>
      </c>
      <c r="G132" cm="1">
        <f t="array" ref="G132">_xlfn.IFS(C132="Thur",1,C132="Fri",2,C132="Sat",3,C132="Sun",4)</f>
        <v>1</v>
      </c>
      <c r="H132" cm="1">
        <f t="array" ref="H132">_xlfn.IFS(D132="Lunch",0,D132="Dinner",1)</f>
        <v>0</v>
      </c>
      <c r="I132">
        <v>2</v>
      </c>
      <c r="J132">
        <v>19.079999999999998</v>
      </c>
      <c r="K132">
        <v>1.5</v>
      </c>
      <c r="L132" s="2">
        <v>2.8231107963537792</v>
      </c>
      <c r="M132" s="2">
        <v>-1.3231107963537792</v>
      </c>
      <c r="N132">
        <f>AVERAGE(I131:I133)</f>
        <v>2.3333333333333335</v>
      </c>
      <c r="O132">
        <f>SQRT(SUMXMY2(I131:I133,N130:N132)/3)</f>
        <v>0.47140452079103168</v>
      </c>
      <c r="P132">
        <f t="shared" ref="P132:P195" si="8">AVERAGE(J132:J134)</f>
        <v>16.84</v>
      </c>
      <c r="Q132">
        <f t="shared" si="6"/>
        <v>3.3712911033762274</v>
      </c>
      <c r="R132">
        <f t="shared" ref="R132:R195" si="9">AVERAGE(K132:K134)</f>
        <v>1.9433333333333334</v>
      </c>
      <c r="S132">
        <f t="shared" si="7"/>
        <v>0.51213785759811326</v>
      </c>
      <c r="T132" s="2"/>
      <c r="U132" s="2"/>
      <c r="V132" s="2"/>
    </row>
    <row r="133" spans="1:22" x14ac:dyDescent="0.55000000000000004">
      <c r="A133" t="s">
        <v>7</v>
      </c>
      <c r="B133" t="s">
        <v>8</v>
      </c>
      <c r="C133" t="s">
        <v>23</v>
      </c>
      <c r="D133" t="s">
        <v>24</v>
      </c>
      <c r="E133" cm="1">
        <f t="array" ref="E133">_xlfn.IFS(A133="Male",0,A133="Female",1)</f>
        <v>1</v>
      </c>
      <c r="F133" cm="1">
        <f t="array" ref="F133">_xlfn.IFS(B133="No",1, B133="Yes",0)</f>
        <v>1</v>
      </c>
      <c r="G133" cm="1">
        <f t="array" ref="G133">_xlfn.IFS(C133="Thur",1,C133="Fri",2,C133="Sat",3,C133="Sun",4)</f>
        <v>1</v>
      </c>
      <c r="H133" cm="1">
        <f t="array" ref="H133">_xlfn.IFS(D133="Lunch",0,D133="Dinner",1)</f>
        <v>0</v>
      </c>
      <c r="I133">
        <v>2</v>
      </c>
      <c r="J133">
        <v>20.27</v>
      </c>
      <c r="K133">
        <v>2.83</v>
      </c>
      <c r="L133" s="2">
        <v>2.9334396671841803</v>
      </c>
      <c r="M133" s="2">
        <v>-0.10343966718418018</v>
      </c>
      <c r="N133">
        <f>AVERAGE(I132:I134)</f>
        <v>2</v>
      </c>
      <c r="O133">
        <f>SQRT(SUMXMY2(I132:I134,N131:N133)/3)</f>
        <v>0.27216552697590879</v>
      </c>
      <c r="P133">
        <f t="shared" si="8"/>
        <v>14.566666666666665</v>
      </c>
      <c r="Q133">
        <f t="shared" si="6"/>
        <v>3.5437796311387744</v>
      </c>
      <c r="R133">
        <f t="shared" si="9"/>
        <v>2.11</v>
      </c>
      <c r="S133">
        <f t="shared" si="7"/>
        <v>0.46340926635982177</v>
      </c>
      <c r="T133" s="2"/>
      <c r="U133" s="2"/>
      <c r="V133" s="2"/>
    </row>
    <row r="134" spans="1:22" x14ac:dyDescent="0.55000000000000004">
      <c r="A134" t="s">
        <v>7</v>
      </c>
      <c r="B134" t="s">
        <v>8</v>
      </c>
      <c r="C134" t="s">
        <v>23</v>
      </c>
      <c r="D134" t="s">
        <v>24</v>
      </c>
      <c r="E134" cm="1">
        <f t="array" ref="E134">_xlfn.IFS(A134="Male",0,A134="Female",1)</f>
        <v>1</v>
      </c>
      <c r="F134" cm="1">
        <f t="array" ref="F134">_xlfn.IFS(B134="No",1, B134="Yes",0)</f>
        <v>1</v>
      </c>
      <c r="G134" cm="1">
        <f t="array" ref="G134">_xlfn.IFS(C134="Thur",1,C134="Fri",2,C134="Sat",3,C134="Sun",4)</f>
        <v>1</v>
      </c>
      <c r="H134" cm="1">
        <f t="array" ref="H134">_xlfn.IFS(D134="Lunch",0,D134="Dinner",1)</f>
        <v>0</v>
      </c>
      <c r="I134">
        <v>2</v>
      </c>
      <c r="J134">
        <v>11.17</v>
      </c>
      <c r="K134">
        <v>1.5</v>
      </c>
      <c r="L134" s="2">
        <v>2.089748302010527</v>
      </c>
      <c r="M134" s="2">
        <v>-0.58974830201052697</v>
      </c>
      <c r="N134">
        <f>AVERAGE(I133:I135)</f>
        <v>2</v>
      </c>
      <c r="O134">
        <f>SQRT(SUMXMY2(I133:I135,N132:N134)/3)</f>
        <v>0.19245008972987535</v>
      </c>
      <c r="P134">
        <f t="shared" si="8"/>
        <v>13.896666666666667</v>
      </c>
      <c r="Q134">
        <f t="shared" ref="Q134:Q197" si="10">SQRT(SUMXMY2(J134:J136,P132:P134)/3)</f>
        <v>4.3400571766160292</v>
      </c>
      <c r="R134">
        <f t="shared" si="9"/>
        <v>2.25</v>
      </c>
      <c r="S134">
        <f t="shared" ref="S134:S197" si="11">SQRT(SUMXMY2(K134:K136,R132:R134)/3)</f>
        <v>0.63472945534415015</v>
      </c>
      <c r="T134" s="2"/>
      <c r="U134" s="2"/>
      <c r="V134" s="2"/>
    </row>
    <row r="135" spans="1:22" x14ac:dyDescent="0.55000000000000004">
      <c r="A135" t="s">
        <v>7</v>
      </c>
      <c r="B135" t="s">
        <v>8</v>
      </c>
      <c r="C135" t="s">
        <v>23</v>
      </c>
      <c r="D135" t="s">
        <v>24</v>
      </c>
      <c r="E135" cm="1">
        <f t="array" ref="E135">_xlfn.IFS(A135="Male",0,A135="Female",1)</f>
        <v>1</v>
      </c>
      <c r="F135" cm="1">
        <f t="array" ref="F135">_xlfn.IFS(B135="No",1, B135="Yes",0)</f>
        <v>1</v>
      </c>
      <c r="G135" cm="1">
        <f t="array" ref="G135">_xlfn.IFS(C135="Thur",1,C135="Fri",2,C135="Sat",3,C135="Sun",4)</f>
        <v>1</v>
      </c>
      <c r="H135" cm="1">
        <f t="array" ref="H135">_xlfn.IFS(D135="Lunch",0,D135="Dinner",1)</f>
        <v>0</v>
      </c>
      <c r="I135">
        <v>2</v>
      </c>
      <c r="J135">
        <v>12.26</v>
      </c>
      <c r="K135">
        <v>2</v>
      </c>
      <c r="L135" s="2">
        <v>2.1908058391577008</v>
      </c>
      <c r="M135" s="2">
        <v>-0.19080583915770077</v>
      </c>
      <c r="N135">
        <f>AVERAGE(I134:I136)</f>
        <v>2</v>
      </c>
      <c r="O135">
        <f>SQRT(SUMXMY2(I134:I136,N133:N135)/3)</f>
        <v>0</v>
      </c>
      <c r="P135">
        <f t="shared" si="8"/>
        <v>13.01</v>
      </c>
      <c r="Q135">
        <f t="shared" si="10"/>
        <v>3.8561374841019735</v>
      </c>
      <c r="R135">
        <f t="shared" si="9"/>
        <v>2.1666666666666665</v>
      </c>
      <c r="S135">
        <f t="shared" si="11"/>
        <v>0.78578575913493054</v>
      </c>
      <c r="T135" s="2"/>
      <c r="U135" s="2"/>
      <c r="V135" s="2"/>
    </row>
    <row r="136" spans="1:22" x14ac:dyDescent="0.55000000000000004">
      <c r="A136" t="s">
        <v>7</v>
      </c>
      <c r="B136" t="s">
        <v>8</v>
      </c>
      <c r="C136" t="s">
        <v>23</v>
      </c>
      <c r="D136" t="s">
        <v>24</v>
      </c>
      <c r="E136" cm="1">
        <f t="array" ref="E136">_xlfn.IFS(A136="Male",0,A136="Female",1)</f>
        <v>1</v>
      </c>
      <c r="F136" cm="1">
        <f t="array" ref="F136">_xlfn.IFS(B136="No",1, B136="Yes",0)</f>
        <v>1</v>
      </c>
      <c r="G136" cm="1">
        <f t="array" ref="G136">_xlfn.IFS(C136="Thur",1,C136="Fri",2,C136="Sat",3,C136="Sun",4)</f>
        <v>1</v>
      </c>
      <c r="H136" cm="1">
        <f t="array" ref="H136">_xlfn.IFS(D136="Lunch",0,D136="Dinner",1)</f>
        <v>0</v>
      </c>
      <c r="I136">
        <v>2</v>
      </c>
      <c r="J136">
        <v>18.260000000000002</v>
      </c>
      <c r="K136">
        <v>3.25</v>
      </c>
      <c r="L136" s="2">
        <v>2.7470858601513184</v>
      </c>
      <c r="M136" s="2">
        <v>0.50291413984868161</v>
      </c>
      <c r="N136">
        <f>AVERAGE(I135:I137)</f>
        <v>2</v>
      </c>
      <c r="O136">
        <f>SQRT(SUMXMY2(I135:I137,N134:N136)/3)</f>
        <v>0</v>
      </c>
      <c r="P136">
        <f t="shared" si="8"/>
        <v>12.366666666666667</v>
      </c>
      <c r="Q136">
        <f t="shared" si="10"/>
        <v>3.8051144918775179</v>
      </c>
      <c r="R136">
        <f t="shared" si="9"/>
        <v>2.1666666666666665</v>
      </c>
      <c r="S136">
        <f t="shared" si="11"/>
        <v>0.78910403951898822</v>
      </c>
      <c r="T136" s="2"/>
      <c r="U136" s="2"/>
      <c r="V136" s="2"/>
    </row>
    <row r="137" spans="1:22" x14ac:dyDescent="0.55000000000000004">
      <c r="A137" t="s">
        <v>7</v>
      </c>
      <c r="B137" t="s">
        <v>8</v>
      </c>
      <c r="C137" t="s">
        <v>23</v>
      </c>
      <c r="D137" t="s">
        <v>24</v>
      </c>
      <c r="E137" cm="1">
        <f t="array" ref="E137">_xlfn.IFS(A137="Male",0,A137="Female",1)</f>
        <v>1</v>
      </c>
      <c r="F137" cm="1">
        <f t="array" ref="F137">_xlfn.IFS(B137="No",1, B137="Yes",0)</f>
        <v>1</v>
      </c>
      <c r="G137" cm="1">
        <f t="array" ref="G137">_xlfn.IFS(C137="Thur",1,C137="Fri",2,C137="Sat",3,C137="Sun",4)</f>
        <v>1</v>
      </c>
      <c r="H137" cm="1">
        <f t="array" ref="H137">_xlfn.IFS(D137="Lunch",0,D137="Dinner",1)</f>
        <v>0</v>
      </c>
      <c r="I137">
        <v>2</v>
      </c>
      <c r="J137">
        <v>8.51</v>
      </c>
      <c r="K137">
        <v>1.25</v>
      </c>
      <c r="L137" s="2">
        <v>1.8431308260366894</v>
      </c>
      <c r="M137" s="2">
        <v>-0.59313082603668943</v>
      </c>
      <c r="N137">
        <f>AVERAGE(I136:I138)</f>
        <v>2</v>
      </c>
      <c r="O137">
        <f>SQRT(SUMXMY2(I136:I138,N135:N137)/3)</f>
        <v>0</v>
      </c>
      <c r="P137">
        <f t="shared" si="8"/>
        <v>10.996666666666668</v>
      </c>
      <c r="Q137">
        <f t="shared" si="10"/>
        <v>3.3833672685763916</v>
      </c>
      <c r="R137">
        <f t="shared" si="9"/>
        <v>1.75</v>
      </c>
      <c r="S137">
        <f t="shared" si="11"/>
        <v>0.55694271266009487</v>
      </c>
      <c r="T137" s="2"/>
      <c r="U137" s="2"/>
      <c r="V137" s="2"/>
    </row>
    <row r="138" spans="1:22" x14ac:dyDescent="0.55000000000000004">
      <c r="A138" t="s">
        <v>7</v>
      </c>
      <c r="B138" t="s">
        <v>8</v>
      </c>
      <c r="C138" t="s">
        <v>23</v>
      </c>
      <c r="D138" t="s">
        <v>24</v>
      </c>
      <c r="E138" cm="1">
        <f t="array" ref="E138">_xlfn.IFS(A138="Male",0,A138="Female",1)</f>
        <v>1</v>
      </c>
      <c r="F138" cm="1">
        <f t="array" ref="F138">_xlfn.IFS(B138="No",1, B138="Yes",0)</f>
        <v>1</v>
      </c>
      <c r="G138" cm="1">
        <f t="array" ref="G138">_xlfn.IFS(C138="Thur",1,C138="Fri",2,C138="Sat",3,C138="Sun",4)</f>
        <v>1</v>
      </c>
      <c r="H138" cm="1">
        <f t="array" ref="H138">_xlfn.IFS(D138="Lunch",0,D138="Dinner",1)</f>
        <v>0</v>
      </c>
      <c r="I138">
        <v>2</v>
      </c>
      <c r="J138">
        <v>10.33</v>
      </c>
      <c r="K138">
        <v>2</v>
      </c>
      <c r="L138" s="2">
        <v>2.0118690990714203</v>
      </c>
      <c r="M138" s="2">
        <v>-1.1869099071420308E-2</v>
      </c>
      <c r="N138">
        <f>AVERAGE(I137:I139)</f>
        <v>2</v>
      </c>
      <c r="O138">
        <f>SQRT(SUMXMY2(I137:I139,N136:N138)/3)</f>
        <v>0</v>
      </c>
      <c r="P138">
        <f t="shared" si="8"/>
        <v>13.493333333333334</v>
      </c>
      <c r="Q138">
        <f t="shared" si="10"/>
        <v>2.6060762332160068</v>
      </c>
      <c r="R138">
        <f t="shared" si="9"/>
        <v>2</v>
      </c>
      <c r="S138">
        <f t="shared" si="11"/>
        <v>0.17347216662217768</v>
      </c>
      <c r="T138" s="2"/>
      <c r="U138" s="2"/>
      <c r="V138" s="2"/>
    </row>
    <row r="139" spans="1:22" x14ac:dyDescent="0.55000000000000004">
      <c r="A139" t="s">
        <v>7</v>
      </c>
      <c r="B139" t="s">
        <v>8</v>
      </c>
      <c r="C139" t="s">
        <v>23</v>
      </c>
      <c r="D139" t="s">
        <v>24</v>
      </c>
      <c r="E139" cm="1">
        <f t="array" ref="E139">_xlfn.IFS(A139="Male",0,A139="Female",1)</f>
        <v>1</v>
      </c>
      <c r="F139" cm="1">
        <f t="array" ref="F139">_xlfn.IFS(B139="No",1, B139="Yes",0)</f>
        <v>1</v>
      </c>
      <c r="G139" cm="1">
        <f t="array" ref="G139">_xlfn.IFS(C139="Thur",1,C139="Fri",2,C139="Sat",3,C139="Sun",4)</f>
        <v>1</v>
      </c>
      <c r="H139" cm="1">
        <f t="array" ref="H139">_xlfn.IFS(D139="Lunch",0,D139="Dinner",1)</f>
        <v>0</v>
      </c>
      <c r="I139">
        <v>2</v>
      </c>
      <c r="J139">
        <v>14.15</v>
      </c>
      <c r="K139">
        <v>2</v>
      </c>
      <c r="L139" s="2">
        <v>2.3660340457706903</v>
      </c>
      <c r="M139" s="2">
        <v>-0.36603404577069032</v>
      </c>
      <c r="N139">
        <f>AVERAGE(I138:I140)</f>
        <v>2</v>
      </c>
      <c r="O139">
        <f>SQRT(SUMXMY2(I138:I140,N137:N139)/3)</f>
        <v>0</v>
      </c>
      <c r="P139">
        <f t="shared" si="8"/>
        <v>14.436666666666667</v>
      </c>
      <c r="Q139">
        <f t="shared" si="10"/>
        <v>2.4397244835340635</v>
      </c>
      <c r="R139">
        <f t="shared" si="9"/>
        <v>2.25</v>
      </c>
      <c r="S139">
        <f t="shared" si="11"/>
        <v>0.3227486121839514</v>
      </c>
      <c r="T139" s="2"/>
      <c r="U139" s="2"/>
      <c r="V139" s="2"/>
    </row>
    <row r="140" spans="1:22" x14ac:dyDescent="0.55000000000000004">
      <c r="A140" t="s">
        <v>11</v>
      </c>
      <c r="B140" t="s">
        <v>22</v>
      </c>
      <c r="C140" t="s">
        <v>23</v>
      </c>
      <c r="D140" t="s">
        <v>24</v>
      </c>
      <c r="E140" cm="1">
        <f t="array" ref="E140">_xlfn.IFS(A140="Male",0,A140="Female",1)</f>
        <v>0</v>
      </c>
      <c r="F140" cm="1">
        <f t="array" ref="F140">_xlfn.IFS(B140="No",1, B140="Yes",0)</f>
        <v>0</v>
      </c>
      <c r="G140" cm="1">
        <f t="array" ref="G140">_xlfn.IFS(C140="Thur",1,C140="Fri",2,C140="Sat",3,C140="Sun",4)</f>
        <v>1</v>
      </c>
      <c r="H140" cm="1">
        <f t="array" ref="H140">_xlfn.IFS(D140="Lunch",0,D140="Dinner",1)</f>
        <v>0</v>
      </c>
      <c r="I140">
        <v>2</v>
      </c>
      <c r="J140">
        <v>16</v>
      </c>
      <c r="K140">
        <v>2</v>
      </c>
      <c r="L140" s="2">
        <v>2.5375537189103889</v>
      </c>
      <c r="M140" s="2">
        <v>-0.53755371891038894</v>
      </c>
      <c r="N140">
        <f>AVERAGE(I139:I141)</f>
        <v>2</v>
      </c>
      <c r="O140">
        <f>SQRT(SUMXMY2(I139:I141,N138:N140)/3)</f>
        <v>0</v>
      </c>
      <c r="P140">
        <f t="shared" si="8"/>
        <v>15.543333333333331</v>
      </c>
      <c r="Q140">
        <f t="shared" si="10"/>
        <v>1.9685273683644842</v>
      </c>
      <c r="R140">
        <f t="shared" si="9"/>
        <v>2.75</v>
      </c>
      <c r="S140">
        <f t="shared" si="11"/>
        <v>0.52041649986653316</v>
      </c>
      <c r="T140" s="2"/>
      <c r="U140" s="2"/>
      <c r="V140" s="2"/>
    </row>
    <row r="141" spans="1:22" x14ac:dyDescent="0.55000000000000004">
      <c r="A141" t="s">
        <v>7</v>
      </c>
      <c r="B141" t="s">
        <v>8</v>
      </c>
      <c r="C141" t="s">
        <v>23</v>
      </c>
      <c r="D141" t="s">
        <v>24</v>
      </c>
      <c r="E141" cm="1">
        <f t="array" ref="E141">_xlfn.IFS(A141="Male",0,A141="Female",1)</f>
        <v>1</v>
      </c>
      <c r="F141" cm="1">
        <f t="array" ref="F141">_xlfn.IFS(B141="No",1, B141="Yes",0)</f>
        <v>1</v>
      </c>
      <c r="G141" cm="1">
        <f t="array" ref="G141">_xlfn.IFS(C141="Thur",1,C141="Fri",2,C141="Sat",3,C141="Sun",4)</f>
        <v>1</v>
      </c>
      <c r="H141" cm="1">
        <f t="array" ref="H141">_xlfn.IFS(D141="Lunch",0,D141="Dinner",1)</f>
        <v>0</v>
      </c>
      <c r="I141">
        <v>2</v>
      </c>
      <c r="J141">
        <v>13.16</v>
      </c>
      <c r="K141">
        <v>2.75</v>
      </c>
      <c r="L141" s="2">
        <v>2.2742478423067434</v>
      </c>
      <c r="M141" s="2">
        <v>0.47575215769325663</v>
      </c>
      <c r="N141">
        <f>AVERAGE(I140:I142)</f>
        <v>2</v>
      </c>
      <c r="O141">
        <f>SQRT(SUMXMY2(I140:I142,N139:N141)/3)</f>
        <v>0</v>
      </c>
      <c r="P141">
        <f t="shared" si="8"/>
        <v>21.643333333333331</v>
      </c>
      <c r="Q141">
        <f t="shared" si="10"/>
        <v>7.4281701051545062</v>
      </c>
      <c r="R141">
        <f t="shared" si="9"/>
        <v>4.3166666666666664</v>
      </c>
      <c r="S141">
        <f t="shared" si="11"/>
        <v>1.4711421614715756</v>
      </c>
      <c r="T141" s="2"/>
      <c r="U141" s="2"/>
      <c r="V141" s="2"/>
    </row>
    <row r="142" spans="1:22" x14ac:dyDescent="0.55000000000000004">
      <c r="A142" t="s">
        <v>7</v>
      </c>
      <c r="B142" t="s">
        <v>8</v>
      </c>
      <c r="C142" t="s">
        <v>23</v>
      </c>
      <c r="D142" t="s">
        <v>24</v>
      </c>
      <c r="E142" cm="1">
        <f t="array" ref="E142">_xlfn.IFS(A142="Male",0,A142="Female",1)</f>
        <v>1</v>
      </c>
      <c r="F142" cm="1">
        <f t="array" ref="F142">_xlfn.IFS(B142="No",1, B142="Yes",0)</f>
        <v>1</v>
      </c>
      <c r="G142" cm="1">
        <f t="array" ref="G142">_xlfn.IFS(C142="Thur",1,C142="Fri",2,C142="Sat",3,C142="Sun",4)</f>
        <v>1</v>
      </c>
      <c r="H142" cm="1">
        <f t="array" ref="H142">_xlfn.IFS(D142="Lunch",0,D142="Dinner",1)</f>
        <v>0</v>
      </c>
      <c r="I142">
        <v>2</v>
      </c>
      <c r="J142">
        <v>17.47</v>
      </c>
      <c r="K142">
        <v>3.5</v>
      </c>
      <c r="L142" s="2">
        <v>2.6738423240538252</v>
      </c>
      <c r="M142" s="2">
        <v>0.82615767594617484</v>
      </c>
      <c r="N142">
        <f>AVERAGE(I141:I143)</f>
        <v>3.3333333333333335</v>
      </c>
      <c r="O142">
        <f>SQRT(SUMXMY2(I141:I143,N140:N142)/3)</f>
        <v>1.5396007178390021</v>
      </c>
      <c r="P142">
        <f t="shared" si="8"/>
        <v>30.986666666666665</v>
      </c>
      <c r="Q142">
        <f t="shared" si="10"/>
        <v>9.4518299227656914</v>
      </c>
      <c r="R142">
        <f t="shared" si="9"/>
        <v>5.0666666666666664</v>
      </c>
      <c r="S142">
        <f t="shared" si="11"/>
        <v>1.4430548871776872</v>
      </c>
      <c r="T142" s="2"/>
      <c r="U142" s="2"/>
      <c r="V142" s="2"/>
    </row>
    <row r="143" spans="1:22" x14ac:dyDescent="0.55000000000000004">
      <c r="A143" t="s">
        <v>11</v>
      </c>
      <c r="B143" t="s">
        <v>8</v>
      </c>
      <c r="C143" t="s">
        <v>23</v>
      </c>
      <c r="D143" t="s">
        <v>24</v>
      </c>
      <c r="E143" cm="1">
        <f t="array" ref="E143">_xlfn.IFS(A143="Male",0,A143="Female",1)</f>
        <v>0</v>
      </c>
      <c r="F143" cm="1">
        <f t="array" ref="F143">_xlfn.IFS(B143="No",1, B143="Yes",0)</f>
        <v>1</v>
      </c>
      <c r="G143" cm="1">
        <f t="array" ref="G143">_xlfn.IFS(C143="Thur",1,C143="Fri",2,C143="Sat",3,C143="Sun",4)</f>
        <v>1</v>
      </c>
      <c r="H143" cm="1">
        <f t="array" ref="H143">_xlfn.IFS(D143="Lunch",0,D143="Dinner",1)</f>
        <v>0</v>
      </c>
      <c r="I143">
        <v>6</v>
      </c>
      <c r="J143">
        <v>34.299999999999997</v>
      </c>
      <c r="K143">
        <v>6.7</v>
      </c>
      <c r="L143" s="2">
        <v>5.0045989605040706</v>
      </c>
      <c r="M143" s="2">
        <v>1.6954010394959296</v>
      </c>
      <c r="N143">
        <f>AVERAGE(I142:I144)</f>
        <v>4.333333333333333</v>
      </c>
      <c r="O143">
        <f>SQRT(SUMXMY2(I142:I144,N141:N143)/3)</f>
        <v>1.5869840952317444</v>
      </c>
      <c r="P143">
        <f t="shared" si="8"/>
        <v>34.18</v>
      </c>
      <c r="Q143">
        <f t="shared" si="10"/>
        <v>10.24916455493198</v>
      </c>
      <c r="R143">
        <f t="shared" si="9"/>
        <v>5.5666666666666664</v>
      </c>
      <c r="S143">
        <f t="shared" si="11"/>
        <v>1.4149008602882551</v>
      </c>
      <c r="T143" s="2"/>
      <c r="U143" s="2"/>
      <c r="V143" s="2"/>
    </row>
    <row r="144" spans="1:22" x14ac:dyDescent="0.55000000000000004">
      <c r="A144" t="s">
        <v>11</v>
      </c>
      <c r="B144" t="s">
        <v>8</v>
      </c>
      <c r="C144" t="s">
        <v>23</v>
      </c>
      <c r="D144" t="s">
        <v>24</v>
      </c>
      <c r="E144" cm="1">
        <f t="array" ref="E144">_xlfn.IFS(A144="Male",0,A144="Female",1)</f>
        <v>0</v>
      </c>
      <c r="F144" cm="1">
        <f t="array" ref="F144">_xlfn.IFS(B144="No",1, B144="Yes",0)</f>
        <v>1</v>
      </c>
      <c r="G144" cm="1">
        <f t="array" ref="G144">_xlfn.IFS(C144="Thur",1,C144="Fri",2,C144="Sat",3,C144="Sun",4)</f>
        <v>1</v>
      </c>
      <c r="H144" cm="1">
        <f t="array" ref="H144">_xlfn.IFS(D144="Lunch",0,D144="Dinner",1)</f>
        <v>0</v>
      </c>
      <c r="I144">
        <v>5</v>
      </c>
      <c r="J144">
        <v>41.19</v>
      </c>
      <c r="K144">
        <v>5</v>
      </c>
      <c r="L144" s="2">
        <v>5.4507960568876213</v>
      </c>
      <c r="M144" s="2">
        <v>-0.45079605688762125</v>
      </c>
      <c r="N144">
        <f>AVERAGE(I143:I145)</f>
        <v>5.666666666666667</v>
      </c>
      <c r="O144">
        <f>SQRT(SUMXMY2(I143:I145,N142:N144)/3)</f>
        <v>1.5986105077709065</v>
      </c>
      <c r="P144">
        <f t="shared" si="8"/>
        <v>28.223333333333329</v>
      </c>
      <c r="Q144">
        <f t="shared" si="10"/>
        <v>9.8999599699901495</v>
      </c>
      <c r="R144">
        <f t="shared" si="9"/>
        <v>4.1000000000000005</v>
      </c>
      <c r="S144">
        <f t="shared" si="11"/>
        <v>1.0901919640680349</v>
      </c>
      <c r="T144" s="2"/>
      <c r="U144" s="2"/>
      <c r="V144" s="2"/>
    </row>
    <row r="145" spans="1:22" x14ac:dyDescent="0.55000000000000004">
      <c r="A145" t="s">
        <v>7</v>
      </c>
      <c r="B145" t="s">
        <v>8</v>
      </c>
      <c r="C145" t="s">
        <v>23</v>
      </c>
      <c r="D145" t="s">
        <v>24</v>
      </c>
      <c r="E145" cm="1">
        <f t="array" ref="E145">_xlfn.IFS(A145="Male",0,A145="Female",1)</f>
        <v>1</v>
      </c>
      <c r="F145" cm="1">
        <f t="array" ref="F145">_xlfn.IFS(B145="No",1, B145="Yes",0)</f>
        <v>1</v>
      </c>
      <c r="G145" cm="1">
        <f t="array" ref="G145">_xlfn.IFS(C145="Thur",1,C145="Fri",2,C145="Sat",3,C145="Sun",4)</f>
        <v>1</v>
      </c>
      <c r="H145" cm="1">
        <f t="array" ref="H145">_xlfn.IFS(D145="Lunch",0,D145="Dinner",1)</f>
        <v>0</v>
      </c>
      <c r="I145">
        <v>6</v>
      </c>
      <c r="J145">
        <v>27.05</v>
      </c>
      <c r="K145">
        <v>5</v>
      </c>
      <c r="L145" s="2">
        <v>4.3324272684701155</v>
      </c>
      <c r="M145" s="2">
        <v>0.6675727315298845</v>
      </c>
      <c r="N145">
        <f>AVERAGE(I144:I146)</f>
        <v>4.333333333333333</v>
      </c>
      <c r="O145">
        <f>SQRT(SUMXMY2(I144:I146,N143:N145)/3)</f>
        <v>1.4142135623730949</v>
      </c>
      <c r="P145">
        <f t="shared" si="8"/>
        <v>17.276666666666667</v>
      </c>
      <c r="Q145">
        <f t="shared" si="10"/>
        <v>9.4798908026216004</v>
      </c>
      <c r="R145">
        <f t="shared" si="9"/>
        <v>2.9333333333333336</v>
      </c>
      <c r="S145">
        <f t="shared" si="11"/>
        <v>1.3681563696638819</v>
      </c>
      <c r="T145" s="2"/>
      <c r="U145" s="2"/>
      <c r="V145" s="2"/>
    </row>
    <row r="146" spans="1:22" x14ac:dyDescent="0.55000000000000004">
      <c r="A146" t="s">
        <v>7</v>
      </c>
      <c r="B146" t="s">
        <v>8</v>
      </c>
      <c r="C146" t="s">
        <v>23</v>
      </c>
      <c r="D146" t="s">
        <v>24</v>
      </c>
      <c r="E146" cm="1">
        <f t="array" ref="E146">_xlfn.IFS(A146="Male",0,A146="Female",1)</f>
        <v>1</v>
      </c>
      <c r="F146" cm="1">
        <f t="array" ref="F146">_xlfn.IFS(B146="No",1, B146="Yes",0)</f>
        <v>1</v>
      </c>
      <c r="G146" cm="1">
        <f t="array" ref="G146">_xlfn.IFS(C146="Thur",1,C146="Fri",2,C146="Sat",3,C146="Sun",4)</f>
        <v>1</v>
      </c>
      <c r="H146" cm="1">
        <f t="array" ref="H146">_xlfn.IFS(D146="Lunch",0,D146="Dinner",1)</f>
        <v>0</v>
      </c>
      <c r="I146">
        <v>2</v>
      </c>
      <c r="J146">
        <v>16.43</v>
      </c>
      <c r="K146">
        <v>2.2999999999999998</v>
      </c>
      <c r="L146" s="2">
        <v>2.5774204537482648</v>
      </c>
      <c r="M146" s="2">
        <v>-0.27742045374826496</v>
      </c>
      <c r="N146">
        <f>AVERAGE(I145:I147)</f>
        <v>3.3333333333333335</v>
      </c>
      <c r="O146">
        <f>SQRT(SUMXMY2(I145:I147,N144:N146)/3)</f>
        <v>1.5634719199411431</v>
      </c>
      <c r="P146">
        <f t="shared" si="8"/>
        <v>14.473333333333334</v>
      </c>
      <c r="Q146">
        <f t="shared" si="10"/>
        <v>8.8718506149130647</v>
      </c>
      <c r="R146">
        <f t="shared" si="9"/>
        <v>1.72</v>
      </c>
      <c r="S146">
        <f t="shared" si="11"/>
        <v>1.3446244140334564</v>
      </c>
      <c r="T146" s="2"/>
      <c r="U146" s="2"/>
      <c r="V146" s="2"/>
    </row>
    <row r="147" spans="1:22" x14ac:dyDescent="0.55000000000000004">
      <c r="A147" t="s">
        <v>7</v>
      </c>
      <c r="B147" t="s">
        <v>8</v>
      </c>
      <c r="C147" t="s">
        <v>23</v>
      </c>
      <c r="D147" t="s">
        <v>24</v>
      </c>
      <c r="E147" cm="1">
        <f t="array" ref="E147">_xlfn.IFS(A147="Male",0,A147="Female",1)</f>
        <v>1</v>
      </c>
      <c r="F147" cm="1">
        <f t="array" ref="F147">_xlfn.IFS(B147="No",1, B147="Yes",0)</f>
        <v>1</v>
      </c>
      <c r="G147" cm="1">
        <f t="array" ref="G147">_xlfn.IFS(C147="Thur",1,C147="Fri",2,C147="Sat",3,C147="Sun",4)</f>
        <v>1</v>
      </c>
      <c r="H147" cm="1">
        <f t="array" ref="H147">_xlfn.IFS(D147="Lunch",0,D147="Dinner",1)</f>
        <v>0</v>
      </c>
      <c r="I147">
        <v>2</v>
      </c>
      <c r="J147">
        <v>8.35</v>
      </c>
      <c r="K147">
        <v>1.5</v>
      </c>
      <c r="L147" s="2">
        <v>1.8282966921435264</v>
      </c>
      <c r="M147" s="2">
        <v>-0.32829669214352641</v>
      </c>
      <c r="N147">
        <f>AVERAGE(I146:I148)</f>
        <v>2.3333333333333335</v>
      </c>
      <c r="O147">
        <f>SQRT(SUMXMY2(I146:I148,N145:N147)/3)</f>
        <v>1.5986105077709065</v>
      </c>
      <c r="P147">
        <f t="shared" si="8"/>
        <v>12.953333333333333</v>
      </c>
      <c r="Q147">
        <f t="shared" si="10"/>
        <v>5.721890713158837</v>
      </c>
      <c r="R147">
        <f t="shared" si="9"/>
        <v>1.4966666666666668</v>
      </c>
      <c r="S147">
        <f t="shared" si="11"/>
        <v>0.85670341468955336</v>
      </c>
      <c r="T147" s="2"/>
      <c r="U147" s="2"/>
      <c r="V147" s="2"/>
    </row>
    <row r="148" spans="1:22" x14ac:dyDescent="0.55000000000000004">
      <c r="A148" t="s">
        <v>7</v>
      </c>
      <c r="B148" t="s">
        <v>8</v>
      </c>
      <c r="C148" t="s">
        <v>23</v>
      </c>
      <c r="D148" t="s">
        <v>24</v>
      </c>
      <c r="E148" cm="1">
        <f t="array" ref="E148">_xlfn.IFS(A148="Male",0,A148="Female",1)</f>
        <v>1</v>
      </c>
      <c r="F148" cm="1">
        <f t="array" ref="F148">_xlfn.IFS(B148="No",1, B148="Yes",0)</f>
        <v>1</v>
      </c>
      <c r="G148" cm="1">
        <f t="array" ref="G148">_xlfn.IFS(C148="Thur",1,C148="Fri",2,C148="Sat",3,C148="Sun",4)</f>
        <v>1</v>
      </c>
      <c r="H148" cm="1">
        <f t="array" ref="H148">_xlfn.IFS(D148="Lunch",0,D148="Dinner",1)</f>
        <v>0</v>
      </c>
      <c r="I148">
        <v>3</v>
      </c>
      <c r="J148">
        <v>18.64</v>
      </c>
      <c r="K148">
        <v>1.36</v>
      </c>
      <c r="L148" s="2">
        <v>2.9749147225383679</v>
      </c>
      <c r="M148" s="2">
        <v>-1.6149147225383678</v>
      </c>
      <c r="N148">
        <f>AVERAGE(I147:I149)</f>
        <v>2.3333333333333335</v>
      </c>
      <c r="O148">
        <f>SQRT(SUMXMY2(I147:I149,N146:N148)/3)</f>
        <v>0.88191710368819687</v>
      </c>
      <c r="P148">
        <f t="shared" si="8"/>
        <v>13.43</v>
      </c>
      <c r="Q148">
        <f t="shared" si="10"/>
        <v>3.2586920802791535</v>
      </c>
      <c r="R148">
        <f t="shared" si="9"/>
        <v>1.5733333333333335</v>
      </c>
      <c r="S148">
        <f t="shared" si="11"/>
        <v>0.23938965601589249</v>
      </c>
      <c r="T148" s="2"/>
      <c r="U148" s="2"/>
      <c r="V148" s="2"/>
    </row>
    <row r="149" spans="1:22" x14ac:dyDescent="0.55000000000000004">
      <c r="A149" t="s">
        <v>7</v>
      </c>
      <c r="B149" t="s">
        <v>8</v>
      </c>
      <c r="C149" t="s">
        <v>23</v>
      </c>
      <c r="D149" t="s">
        <v>24</v>
      </c>
      <c r="E149" cm="1">
        <f t="array" ref="E149">_xlfn.IFS(A149="Male",0,A149="Female",1)</f>
        <v>1</v>
      </c>
      <c r="F149" cm="1">
        <f t="array" ref="F149">_xlfn.IFS(B149="No",1, B149="Yes",0)</f>
        <v>1</v>
      </c>
      <c r="G149" cm="1">
        <f t="array" ref="G149">_xlfn.IFS(C149="Thur",1,C149="Fri",2,C149="Sat",3,C149="Sun",4)</f>
        <v>1</v>
      </c>
      <c r="H149" cm="1">
        <f t="array" ref="H149">_xlfn.IFS(D149="Lunch",0,D149="Dinner",1)</f>
        <v>0</v>
      </c>
      <c r="I149">
        <v>2</v>
      </c>
      <c r="J149">
        <v>11.87</v>
      </c>
      <c r="K149">
        <v>1.63</v>
      </c>
      <c r="L149" s="2">
        <v>2.1546476377931154</v>
      </c>
      <c r="M149" s="2">
        <v>-0.52464763779311552</v>
      </c>
      <c r="N149">
        <f>AVERAGE(I148:I150)</f>
        <v>2.3333333333333335</v>
      </c>
      <c r="O149">
        <f>SQRT(SUMXMY2(I148:I150,N147:N149)/3)</f>
        <v>0.47140452079103168</v>
      </c>
      <c r="P149">
        <f t="shared" si="8"/>
        <v>9.7199999999999989</v>
      </c>
      <c r="Q149">
        <f t="shared" si="10"/>
        <v>2.5416668488160226</v>
      </c>
      <c r="R149">
        <f t="shared" si="9"/>
        <v>1.7866666666666664</v>
      </c>
      <c r="S149">
        <f t="shared" si="11"/>
        <v>0.17110750356947466</v>
      </c>
      <c r="T149" s="2"/>
      <c r="U149" s="2"/>
      <c r="V149" s="2"/>
    </row>
    <row r="150" spans="1:22" x14ac:dyDescent="0.55000000000000004">
      <c r="A150" t="s">
        <v>11</v>
      </c>
      <c r="B150" t="s">
        <v>8</v>
      </c>
      <c r="C150" t="s">
        <v>23</v>
      </c>
      <c r="D150" t="s">
        <v>24</v>
      </c>
      <c r="E150" cm="1">
        <f t="array" ref="E150">_xlfn.IFS(A150="Male",0,A150="Female",1)</f>
        <v>0</v>
      </c>
      <c r="F150" cm="1">
        <f t="array" ref="F150">_xlfn.IFS(B150="No",1, B150="Yes",0)</f>
        <v>1</v>
      </c>
      <c r="G150" cm="1">
        <f t="array" ref="G150">_xlfn.IFS(C150="Thur",1,C150="Fri",2,C150="Sat",3,C150="Sun",4)</f>
        <v>1</v>
      </c>
      <c r="H150" cm="1">
        <f t="array" ref="H150">_xlfn.IFS(D150="Lunch",0,D150="Dinner",1)</f>
        <v>0</v>
      </c>
      <c r="I150">
        <v>2</v>
      </c>
      <c r="J150">
        <v>9.7799999999999994</v>
      </c>
      <c r="K150">
        <v>1.73</v>
      </c>
      <c r="L150" s="2">
        <v>1.9608767638136717</v>
      </c>
      <c r="M150" s="2">
        <v>-0.23087676381367173</v>
      </c>
      <c r="N150">
        <f>AVERAGE(I149:I151)</f>
        <v>2</v>
      </c>
      <c r="O150">
        <f>SQRT(SUMXMY2(I149:I151,N148:N150)/3)</f>
        <v>0.27216552697590879</v>
      </c>
      <c r="P150">
        <f t="shared" si="8"/>
        <v>10.453333333333333</v>
      </c>
      <c r="Q150">
        <f t="shared" si="10"/>
        <v>3.229389920597892</v>
      </c>
      <c r="R150">
        <f t="shared" si="9"/>
        <v>2.0766666666666667</v>
      </c>
      <c r="S150">
        <f t="shared" si="11"/>
        <v>0.28825143345504617</v>
      </c>
      <c r="T150" s="2"/>
      <c r="U150" s="2"/>
      <c r="V150" s="2"/>
    </row>
    <row r="151" spans="1:22" x14ac:dyDescent="0.55000000000000004">
      <c r="A151" t="s">
        <v>11</v>
      </c>
      <c r="B151" t="s">
        <v>8</v>
      </c>
      <c r="C151" t="s">
        <v>23</v>
      </c>
      <c r="D151" t="s">
        <v>24</v>
      </c>
      <c r="E151" cm="1">
        <f t="array" ref="E151">_xlfn.IFS(A151="Male",0,A151="Female",1)</f>
        <v>0</v>
      </c>
      <c r="F151" cm="1">
        <f t="array" ref="F151">_xlfn.IFS(B151="No",1, B151="Yes",0)</f>
        <v>1</v>
      </c>
      <c r="G151" cm="1">
        <f t="array" ref="G151">_xlfn.IFS(C151="Thur",1,C151="Fri",2,C151="Sat",3,C151="Sun",4)</f>
        <v>1</v>
      </c>
      <c r="H151" cm="1">
        <f t="array" ref="H151">_xlfn.IFS(D151="Lunch",0,D151="Dinner",1)</f>
        <v>0</v>
      </c>
      <c r="I151">
        <v>2</v>
      </c>
      <c r="J151">
        <v>7.51</v>
      </c>
      <c r="K151">
        <v>2</v>
      </c>
      <c r="L151" s="2">
        <v>1.7504174892044198</v>
      </c>
      <c r="M151" s="2">
        <v>0.24958251079558025</v>
      </c>
      <c r="N151">
        <f>AVERAGE(I150:I152)</f>
        <v>2</v>
      </c>
      <c r="O151">
        <f>SQRT(SUMXMY2(I150:I152,N149:N151)/3)</f>
        <v>0.19245008972987535</v>
      </c>
      <c r="P151">
        <f t="shared" si="8"/>
        <v>11.57</v>
      </c>
      <c r="Q151">
        <f t="shared" si="10"/>
        <v>2.6075517110741884</v>
      </c>
      <c r="R151">
        <f t="shared" si="9"/>
        <v>2.1666666666666665</v>
      </c>
      <c r="S151">
        <f t="shared" si="11"/>
        <v>0.2901149197588202</v>
      </c>
      <c r="T151" s="2"/>
      <c r="U151" s="2"/>
      <c r="V151" s="2"/>
    </row>
    <row r="152" spans="1:22" x14ac:dyDescent="0.55000000000000004">
      <c r="A152" t="s">
        <v>11</v>
      </c>
      <c r="B152" t="s">
        <v>8</v>
      </c>
      <c r="C152" t="s">
        <v>9</v>
      </c>
      <c r="D152" t="s">
        <v>10</v>
      </c>
      <c r="E152" cm="1">
        <f t="array" ref="E152">_xlfn.IFS(A152="Male",0,A152="Female",1)</f>
        <v>0</v>
      </c>
      <c r="F152" cm="1">
        <f t="array" ref="F152">_xlfn.IFS(B152="No",1, B152="Yes",0)</f>
        <v>1</v>
      </c>
      <c r="G152" cm="1">
        <f t="array" ref="G152">_xlfn.IFS(C152="Thur",1,C152="Fri",2,C152="Sat",3,C152="Sun",4)</f>
        <v>4</v>
      </c>
      <c r="H152" cm="1">
        <f t="array" ref="H152">_xlfn.IFS(D152="Lunch",0,D152="Dinner",1)</f>
        <v>1</v>
      </c>
      <c r="I152">
        <v>2</v>
      </c>
      <c r="J152">
        <v>14.07</v>
      </c>
      <c r="K152">
        <v>2.5</v>
      </c>
      <c r="L152" s="2">
        <v>2.3586169788241085</v>
      </c>
      <c r="M152" s="2">
        <v>0.14138302117589152</v>
      </c>
      <c r="N152">
        <f>AVERAGE(I151:I153)</f>
        <v>2</v>
      </c>
      <c r="O152">
        <f>SQRT(SUMXMY2(I151:I153,N150:N152)/3)</f>
        <v>0</v>
      </c>
      <c r="P152">
        <f t="shared" si="8"/>
        <v>14.820000000000002</v>
      </c>
      <c r="Q152">
        <f t="shared" si="10"/>
        <v>2.675037555984201</v>
      </c>
      <c r="R152">
        <f t="shared" si="9"/>
        <v>2.4133333333333336</v>
      </c>
      <c r="S152">
        <f t="shared" si="11"/>
        <v>0.32336769576855795</v>
      </c>
      <c r="T152" s="2"/>
      <c r="U152" s="2"/>
      <c r="V152" s="2"/>
    </row>
    <row r="153" spans="1:22" x14ac:dyDescent="0.55000000000000004">
      <c r="A153" t="s">
        <v>11</v>
      </c>
      <c r="B153" t="s">
        <v>8</v>
      </c>
      <c r="C153" t="s">
        <v>9</v>
      </c>
      <c r="D153" t="s">
        <v>10</v>
      </c>
      <c r="E153" cm="1">
        <f t="array" ref="E153">_xlfn.IFS(A153="Male",0,A153="Female",1)</f>
        <v>0</v>
      </c>
      <c r="F153" cm="1">
        <f t="array" ref="F153">_xlfn.IFS(B153="No",1, B153="Yes",0)</f>
        <v>1</v>
      </c>
      <c r="G153" cm="1">
        <f t="array" ref="G153">_xlfn.IFS(C153="Thur",1,C153="Fri",2,C153="Sat",3,C153="Sun",4)</f>
        <v>4</v>
      </c>
      <c r="H153" cm="1">
        <f t="array" ref="H153">_xlfn.IFS(D153="Lunch",0,D153="Dinner",1)</f>
        <v>1</v>
      </c>
      <c r="I153">
        <v>2</v>
      </c>
      <c r="J153">
        <v>13.13</v>
      </c>
      <c r="K153">
        <v>2</v>
      </c>
      <c r="L153" s="2">
        <v>2.271466442201775</v>
      </c>
      <c r="M153" s="2">
        <v>-0.27146644220177496</v>
      </c>
      <c r="N153">
        <f>AVERAGE(I152:I154)</f>
        <v>2.3333333333333335</v>
      </c>
      <c r="O153">
        <f>SQRT(SUMXMY2(I152:I154,N151:N153)/3)</f>
        <v>0.38490017945975041</v>
      </c>
      <c r="P153">
        <f t="shared" si="8"/>
        <v>18.313333333333333</v>
      </c>
      <c r="Q153">
        <f t="shared" si="10"/>
        <v>3.9700214571675021</v>
      </c>
      <c r="R153">
        <f t="shared" si="9"/>
        <v>2.2466666666666666</v>
      </c>
      <c r="S153">
        <f t="shared" si="11"/>
        <v>0.25516878945339511</v>
      </c>
      <c r="T153" s="2"/>
      <c r="U153" s="2"/>
      <c r="V153" s="2"/>
    </row>
    <row r="154" spans="1:22" x14ac:dyDescent="0.55000000000000004">
      <c r="A154" t="s">
        <v>11</v>
      </c>
      <c r="B154" t="s">
        <v>8</v>
      </c>
      <c r="C154" t="s">
        <v>9</v>
      </c>
      <c r="D154" t="s">
        <v>10</v>
      </c>
      <c r="E154" cm="1">
        <f t="array" ref="E154">_xlfn.IFS(A154="Male",0,A154="Female",1)</f>
        <v>0</v>
      </c>
      <c r="F154" cm="1">
        <f t="array" ref="F154">_xlfn.IFS(B154="No",1, B154="Yes",0)</f>
        <v>1</v>
      </c>
      <c r="G154" cm="1">
        <f t="array" ref="G154">_xlfn.IFS(C154="Thur",1,C154="Fri",2,C154="Sat",3,C154="Sun",4)</f>
        <v>4</v>
      </c>
      <c r="H154" cm="1">
        <f t="array" ref="H154">_xlfn.IFS(D154="Lunch",0,D154="Dinner",1)</f>
        <v>1</v>
      </c>
      <c r="I154">
        <v>3</v>
      </c>
      <c r="J154">
        <v>17.260000000000002</v>
      </c>
      <c r="K154">
        <v>2.74</v>
      </c>
      <c r="L154" s="2">
        <v>2.8469703177098356</v>
      </c>
      <c r="M154" s="2">
        <v>-0.10697031770983534</v>
      </c>
      <c r="N154">
        <f>AVERAGE(I153:I155)</f>
        <v>3</v>
      </c>
      <c r="O154">
        <f>SQRT(SUMXMY2(I153:I155,N152:N154)/3)</f>
        <v>0.69388866648871084</v>
      </c>
      <c r="P154">
        <f t="shared" si="8"/>
        <v>20.526666666666667</v>
      </c>
      <c r="Q154">
        <f t="shared" si="10"/>
        <v>3.8911076210403799</v>
      </c>
      <c r="R154">
        <f t="shared" si="9"/>
        <v>2.2466666666666666</v>
      </c>
      <c r="S154">
        <f t="shared" si="11"/>
        <v>0.27592269448766499</v>
      </c>
      <c r="T154" s="2"/>
      <c r="U154" s="2"/>
      <c r="V154" s="2"/>
    </row>
    <row r="155" spans="1:22" x14ac:dyDescent="0.55000000000000004">
      <c r="A155" t="s">
        <v>11</v>
      </c>
      <c r="B155" t="s">
        <v>8</v>
      </c>
      <c r="C155" t="s">
        <v>9</v>
      </c>
      <c r="D155" t="s">
        <v>10</v>
      </c>
      <c r="E155" cm="1">
        <f t="array" ref="E155">_xlfn.IFS(A155="Male",0,A155="Female",1)</f>
        <v>0</v>
      </c>
      <c r="F155" cm="1">
        <f t="array" ref="F155">_xlfn.IFS(B155="No",1, B155="Yes",0)</f>
        <v>1</v>
      </c>
      <c r="G155" cm="1">
        <f t="array" ref="G155">_xlfn.IFS(C155="Thur",1,C155="Fri",2,C155="Sat",3,C155="Sun",4)</f>
        <v>4</v>
      </c>
      <c r="H155" cm="1">
        <f t="array" ref="H155">_xlfn.IFS(D155="Lunch",0,D155="Dinner",1)</f>
        <v>1</v>
      </c>
      <c r="I155">
        <v>4</v>
      </c>
      <c r="J155">
        <v>24.55</v>
      </c>
      <c r="K155">
        <v>2</v>
      </c>
      <c r="L155" s="2">
        <v>3.7154483376078677</v>
      </c>
      <c r="M155" s="2">
        <v>-1.7154483376078677</v>
      </c>
      <c r="N155">
        <f>AVERAGE(I154:I156)</f>
        <v>3.6666666666666665</v>
      </c>
      <c r="O155">
        <f>SQRT(SUMXMY2(I154:I156,N153:N155)/3)</f>
        <v>0.72008229982309557</v>
      </c>
      <c r="P155">
        <f t="shared" si="8"/>
        <v>24.723333333333333</v>
      </c>
      <c r="Q155">
        <f t="shared" si="10"/>
        <v>4.6815690627063171</v>
      </c>
      <c r="R155">
        <f t="shared" si="9"/>
        <v>3.0466666666666669</v>
      </c>
      <c r="S155">
        <f t="shared" si="11"/>
        <v>1.2252528083805578</v>
      </c>
      <c r="T155" s="2"/>
      <c r="U155" s="2"/>
      <c r="V155" s="2"/>
    </row>
    <row r="156" spans="1:22" x14ac:dyDescent="0.55000000000000004">
      <c r="A156" t="s">
        <v>11</v>
      </c>
      <c r="B156" t="s">
        <v>8</v>
      </c>
      <c r="C156" t="s">
        <v>9</v>
      </c>
      <c r="D156" t="s">
        <v>10</v>
      </c>
      <c r="E156" cm="1">
        <f t="array" ref="E156">_xlfn.IFS(A156="Male",0,A156="Female",1)</f>
        <v>0</v>
      </c>
      <c r="F156" cm="1">
        <f t="array" ref="F156">_xlfn.IFS(B156="No",1, B156="Yes",0)</f>
        <v>1</v>
      </c>
      <c r="G156" cm="1">
        <f t="array" ref="G156">_xlfn.IFS(C156="Thur",1,C156="Fri",2,C156="Sat",3,C156="Sun",4)</f>
        <v>4</v>
      </c>
      <c r="H156" cm="1">
        <f t="array" ref="H156">_xlfn.IFS(D156="Lunch",0,D156="Dinner",1)</f>
        <v>1</v>
      </c>
      <c r="I156">
        <v>4</v>
      </c>
      <c r="J156">
        <v>19.77</v>
      </c>
      <c r="K156">
        <v>2</v>
      </c>
      <c r="L156" s="2">
        <v>3.2722785875496188</v>
      </c>
      <c r="M156" s="2">
        <v>-1.2722785875496188</v>
      </c>
      <c r="N156">
        <f>AVERAGE(I155:I157)</f>
        <v>4.333333333333333</v>
      </c>
      <c r="O156">
        <f>SQRT(SUMXMY2(I155:I157,N154:N156)/3)</f>
        <v>0.72008229982309568</v>
      </c>
      <c r="P156">
        <f t="shared" si="8"/>
        <v>32.596666666666671</v>
      </c>
      <c r="Q156">
        <f t="shared" si="10"/>
        <v>9.4760041977383871</v>
      </c>
      <c r="R156">
        <f t="shared" si="9"/>
        <v>4.0466666666666669</v>
      </c>
      <c r="S156">
        <f t="shared" si="11"/>
        <v>1.3356313529979409</v>
      </c>
      <c r="T156" s="2"/>
      <c r="U156" s="2"/>
      <c r="V156" s="2"/>
    </row>
    <row r="157" spans="1:22" x14ac:dyDescent="0.55000000000000004">
      <c r="A157" t="s">
        <v>7</v>
      </c>
      <c r="B157" t="s">
        <v>8</v>
      </c>
      <c r="C157" t="s">
        <v>9</v>
      </c>
      <c r="D157" t="s">
        <v>10</v>
      </c>
      <c r="E157" cm="1">
        <f t="array" ref="E157">_xlfn.IFS(A157="Male",0,A157="Female",1)</f>
        <v>1</v>
      </c>
      <c r="F157" cm="1">
        <f t="array" ref="F157">_xlfn.IFS(B157="No",1, B157="Yes",0)</f>
        <v>1</v>
      </c>
      <c r="G157" cm="1">
        <f t="array" ref="G157">_xlfn.IFS(C157="Thur",1,C157="Fri",2,C157="Sat",3,C157="Sun",4)</f>
        <v>4</v>
      </c>
      <c r="H157" cm="1">
        <f t="array" ref="H157">_xlfn.IFS(D157="Lunch",0,D157="Dinner",1)</f>
        <v>1</v>
      </c>
      <c r="I157">
        <v>5</v>
      </c>
      <c r="J157">
        <v>29.85</v>
      </c>
      <c r="K157">
        <v>5.14</v>
      </c>
      <c r="L157" s="2">
        <v>4.399426817209684</v>
      </c>
      <c r="M157" s="2">
        <v>0.7405731827903157</v>
      </c>
      <c r="N157">
        <f>AVERAGE(I156:I158)</f>
        <v>5</v>
      </c>
      <c r="O157">
        <f>SQRT(SUMXMY2(I156:I158,N155:N157)/3)</f>
        <v>0.72008229982309568</v>
      </c>
      <c r="P157">
        <f t="shared" si="8"/>
        <v>34.340000000000003</v>
      </c>
      <c r="Q157">
        <f t="shared" si="10"/>
        <v>10.894142496807207</v>
      </c>
      <c r="R157">
        <f t="shared" si="9"/>
        <v>4.63</v>
      </c>
      <c r="S157">
        <f t="shared" si="11"/>
        <v>1.4218871132980151</v>
      </c>
      <c r="T157" s="2"/>
      <c r="U157" s="2"/>
      <c r="V157" s="2"/>
    </row>
    <row r="158" spans="1:22" x14ac:dyDescent="0.55000000000000004">
      <c r="A158" t="s">
        <v>11</v>
      </c>
      <c r="B158" t="s">
        <v>8</v>
      </c>
      <c r="C158" t="s">
        <v>9</v>
      </c>
      <c r="D158" t="s">
        <v>10</v>
      </c>
      <c r="E158" cm="1">
        <f t="array" ref="E158">_xlfn.IFS(A158="Male",0,A158="Female",1)</f>
        <v>0</v>
      </c>
      <c r="F158" cm="1">
        <f t="array" ref="F158">_xlfn.IFS(B158="No",1, B158="Yes",0)</f>
        <v>1</v>
      </c>
      <c r="G158" cm="1">
        <f t="array" ref="G158">_xlfn.IFS(C158="Thur",1,C158="Fri",2,C158="Sat",3,C158="Sun",4)</f>
        <v>4</v>
      </c>
      <c r="H158" cm="1">
        <f t="array" ref="H158">_xlfn.IFS(D158="Lunch",0,D158="Dinner",1)</f>
        <v>1</v>
      </c>
      <c r="I158">
        <v>6</v>
      </c>
      <c r="J158">
        <v>48.17</v>
      </c>
      <c r="K158">
        <v>5</v>
      </c>
      <c r="L158" s="2">
        <v>6.2905329423676504</v>
      </c>
      <c r="M158" s="2">
        <v>-1.2905329423676504</v>
      </c>
      <c r="N158">
        <f>AVERAGE(I157:I159)</f>
        <v>5</v>
      </c>
      <c r="O158">
        <f>SQRT(SUMXMY2(I157:I159,N156:N158)/3)</f>
        <v>0.9026709338484401</v>
      </c>
      <c r="P158">
        <f t="shared" si="8"/>
        <v>28.853333333333335</v>
      </c>
      <c r="Q158">
        <f t="shared" si="10"/>
        <v>13.77048763223836</v>
      </c>
      <c r="R158">
        <f t="shared" si="9"/>
        <v>3.7866666666666666</v>
      </c>
      <c r="S158">
        <f t="shared" si="11"/>
        <v>1.0112350351408401</v>
      </c>
      <c r="T158" s="2"/>
      <c r="U158" s="2"/>
      <c r="V158" s="2"/>
    </row>
    <row r="159" spans="1:22" x14ac:dyDescent="0.55000000000000004">
      <c r="A159" t="s">
        <v>7</v>
      </c>
      <c r="B159" t="s">
        <v>8</v>
      </c>
      <c r="C159" t="s">
        <v>9</v>
      </c>
      <c r="D159" t="s">
        <v>10</v>
      </c>
      <c r="E159" cm="1">
        <f t="array" ref="E159">_xlfn.IFS(A159="Male",0,A159="Female",1)</f>
        <v>1</v>
      </c>
      <c r="F159" cm="1">
        <f t="array" ref="F159">_xlfn.IFS(B159="No",1, B159="Yes",0)</f>
        <v>1</v>
      </c>
      <c r="G159" cm="1">
        <f t="array" ref="G159">_xlfn.IFS(C159="Thur",1,C159="Fri",2,C159="Sat",3,C159="Sun",4)</f>
        <v>4</v>
      </c>
      <c r="H159" cm="1">
        <f t="array" ref="H159">_xlfn.IFS(D159="Lunch",0,D159="Dinner",1)</f>
        <v>1</v>
      </c>
      <c r="I159">
        <v>4</v>
      </c>
      <c r="J159">
        <v>25</v>
      </c>
      <c r="K159">
        <v>3.75</v>
      </c>
      <c r="L159" s="2">
        <v>3.757169339182389</v>
      </c>
      <c r="M159" s="2">
        <v>-7.1693391823890451E-3</v>
      </c>
      <c r="N159">
        <f>AVERAGE(I158:I160)</f>
        <v>4</v>
      </c>
      <c r="O159">
        <f>SQRT(SUMXMY2(I158:I160,N157:N159)/3)</f>
        <v>1.4142135623730951</v>
      </c>
      <c r="P159">
        <f t="shared" si="8"/>
        <v>18.293333333333333</v>
      </c>
      <c r="Q159">
        <f t="shared" si="10"/>
        <v>10.481766531917684</v>
      </c>
      <c r="R159">
        <f t="shared" si="9"/>
        <v>2.7866666666666666</v>
      </c>
      <c r="S159">
        <f t="shared" si="11"/>
        <v>0.9622523731483491</v>
      </c>
      <c r="T159" s="2"/>
      <c r="U159" s="2"/>
      <c r="V159" s="2"/>
    </row>
    <row r="160" spans="1:22" x14ac:dyDescent="0.55000000000000004">
      <c r="A160" t="s">
        <v>7</v>
      </c>
      <c r="B160" t="s">
        <v>8</v>
      </c>
      <c r="C160" t="s">
        <v>9</v>
      </c>
      <c r="D160" t="s">
        <v>10</v>
      </c>
      <c r="E160" cm="1">
        <f t="array" ref="E160">_xlfn.IFS(A160="Male",0,A160="Female",1)</f>
        <v>1</v>
      </c>
      <c r="F160" cm="1">
        <f t="array" ref="F160">_xlfn.IFS(B160="No",1, B160="Yes",0)</f>
        <v>1</v>
      </c>
      <c r="G160" cm="1">
        <f t="array" ref="G160">_xlfn.IFS(C160="Thur",1,C160="Fri",2,C160="Sat",3,C160="Sun",4)</f>
        <v>4</v>
      </c>
      <c r="H160" cm="1">
        <f t="array" ref="H160">_xlfn.IFS(D160="Lunch",0,D160="Dinner",1)</f>
        <v>1</v>
      </c>
      <c r="I160">
        <v>2</v>
      </c>
      <c r="J160">
        <v>13.39</v>
      </c>
      <c r="K160">
        <v>2.61</v>
      </c>
      <c r="L160" s="2">
        <v>2.2955719097781655</v>
      </c>
      <c r="M160" s="2">
        <v>0.31442809022183438</v>
      </c>
      <c r="N160">
        <f>AVERAGE(I159:I161)</f>
        <v>3.3333333333333335</v>
      </c>
      <c r="O160">
        <f>SQRT(SUMXMY2(I159:I161,N158:N160)/3)</f>
        <v>1.3471506281091268</v>
      </c>
      <c r="P160">
        <f t="shared" si="8"/>
        <v>17.126666666666665</v>
      </c>
      <c r="Q160">
        <f t="shared" si="10"/>
        <v>9.336179327993035</v>
      </c>
      <c r="R160">
        <f t="shared" si="9"/>
        <v>2.7033333333333331</v>
      </c>
      <c r="S160">
        <f t="shared" si="11"/>
        <v>0.93773959901219683</v>
      </c>
      <c r="T160" s="2"/>
      <c r="U160" s="2"/>
      <c r="V160" s="2"/>
    </row>
    <row r="161" spans="1:22" x14ac:dyDescent="0.55000000000000004">
      <c r="A161" t="s">
        <v>11</v>
      </c>
      <c r="B161" t="s">
        <v>8</v>
      </c>
      <c r="C161" t="s">
        <v>9</v>
      </c>
      <c r="D161" t="s">
        <v>10</v>
      </c>
      <c r="E161" cm="1">
        <f t="array" ref="E161">_xlfn.IFS(A161="Male",0,A161="Female",1)</f>
        <v>0</v>
      </c>
      <c r="F161" cm="1">
        <f t="array" ref="F161">_xlfn.IFS(B161="No",1, B161="Yes",0)</f>
        <v>1</v>
      </c>
      <c r="G161" cm="1">
        <f t="array" ref="G161">_xlfn.IFS(C161="Thur",1,C161="Fri",2,C161="Sat",3,C161="Sun",4)</f>
        <v>4</v>
      </c>
      <c r="H161" cm="1">
        <f t="array" ref="H161">_xlfn.IFS(D161="Lunch",0,D161="Dinner",1)</f>
        <v>1</v>
      </c>
      <c r="I161">
        <v>4</v>
      </c>
      <c r="J161">
        <v>16.489999999999998</v>
      </c>
      <c r="K161">
        <v>2</v>
      </c>
      <c r="L161" s="2">
        <v>2.9681788427397748</v>
      </c>
      <c r="M161" s="2">
        <v>-0.96817884273977484</v>
      </c>
      <c r="N161">
        <f>AVERAGE(I160:I162)</f>
        <v>3.3333333333333335</v>
      </c>
      <c r="O161">
        <f>SQRT(SUMXMY2(I160:I162,N159:N161)/3)</f>
        <v>1.2765694770084508</v>
      </c>
      <c r="P161">
        <f t="shared" si="8"/>
        <v>16.883333333333329</v>
      </c>
      <c r="Q161">
        <f t="shared" si="10"/>
        <v>3.6612657192105931</v>
      </c>
      <c r="R161">
        <f t="shared" si="9"/>
        <v>2.6666666666666665</v>
      </c>
      <c r="S161">
        <f t="shared" si="11"/>
        <v>0.65352888229978034</v>
      </c>
      <c r="T161" s="2"/>
      <c r="U161" s="2"/>
      <c r="V161" s="2"/>
    </row>
    <row r="162" spans="1:22" x14ac:dyDescent="0.55000000000000004">
      <c r="A162" t="s">
        <v>11</v>
      </c>
      <c r="B162" t="s">
        <v>8</v>
      </c>
      <c r="C162" t="s">
        <v>9</v>
      </c>
      <c r="D162" t="s">
        <v>10</v>
      </c>
      <c r="E162" cm="1">
        <f t="array" ref="E162">_xlfn.IFS(A162="Male",0,A162="Female",1)</f>
        <v>0</v>
      </c>
      <c r="F162" cm="1">
        <f t="array" ref="F162">_xlfn.IFS(B162="No",1, B162="Yes",0)</f>
        <v>1</v>
      </c>
      <c r="G162" cm="1">
        <f t="array" ref="G162">_xlfn.IFS(C162="Thur",1,C162="Fri",2,C162="Sat",3,C162="Sun",4)</f>
        <v>4</v>
      </c>
      <c r="H162" cm="1">
        <f t="array" ref="H162">_xlfn.IFS(D162="Lunch",0,D162="Dinner",1)</f>
        <v>1</v>
      </c>
      <c r="I162">
        <v>4</v>
      </c>
      <c r="J162">
        <v>21.5</v>
      </c>
      <c r="K162">
        <v>3.5</v>
      </c>
      <c r="L162" s="2">
        <v>3.4326726602694455</v>
      </c>
      <c r="M162" s="2">
        <v>6.7327339730554492E-2</v>
      </c>
      <c r="N162">
        <f>AVERAGE(I161:I163)</f>
        <v>3.3333333333333335</v>
      </c>
      <c r="O162">
        <f>SQRT(SUMXMY2(I161:I163,N160:N162)/3)</f>
        <v>0.94280904158206336</v>
      </c>
      <c r="P162">
        <f t="shared" si="8"/>
        <v>16.79</v>
      </c>
      <c r="Q162">
        <f t="shared" si="10"/>
        <v>3.526045418921357</v>
      </c>
      <c r="R162">
        <f t="shared" si="9"/>
        <v>2.6666666666666665</v>
      </c>
      <c r="S162">
        <f t="shared" si="11"/>
        <v>0.60742626438660574</v>
      </c>
      <c r="T162" s="2"/>
      <c r="U162" s="2"/>
      <c r="V162" s="2"/>
    </row>
    <row r="163" spans="1:22" x14ac:dyDescent="0.55000000000000004">
      <c r="A163" t="s">
        <v>11</v>
      </c>
      <c r="B163" t="s">
        <v>8</v>
      </c>
      <c r="C163" t="s">
        <v>9</v>
      </c>
      <c r="D163" t="s">
        <v>10</v>
      </c>
      <c r="E163" cm="1">
        <f t="array" ref="E163">_xlfn.IFS(A163="Male",0,A163="Female",1)</f>
        <v>0</v>
      </c>
      <c r="F163" cm="1">
        <f t="array" ref="F163">_xlfn.IFS(B163="No",1, B163="Yes",0)</f>
        <v>1</v>
      </c>
      <c r="G163" cm="1">
        <f t="array" ref="G163">_xlfn.IFS(C163="Thur",1,C163="Fri",2,C163="Sat",3,C163="Sun",4)</f>
        <v>4</v>
      </c>
      <c r="H163" cm="1">
        <f t="array" ref="H163">_xlfn.IFS(D163="Lunch",0,D163="Dinner",1)</f>
        <v>1</v>
      </c>
      <c r="I163">
        <v>2</v>
      </c>
      <c r="J163">
        <v>12.66</v>
      </c>
      <c r="K163">
        <v>2.5</v>
      </c>
      <c r="L163" s="2">
        <v>2.2278911738906082</v>
      </c>
      <c r="M163" s="2">
        <v>0.2721088261093918</v>
      </c>
      <c r="N163">
        <f>AVERAGE(I162:I164)</f>
        <v>3</v>
      </c>
      <c r="O163">
        <f>SQRT(SUMXMY2(I162:I164,N161:N163)/3)</f>
        <v>0.86066296582387047</v>
      </c>
      <c r="P163">
        <f t="shared" si="8"/>
        <v>14.226666666666667</v>
      </c>
      <c r="Q163">
        <f t="shared" si="10"/>
        <v>2.4729574437338195</v>
      </c>
      <c r="R163">
        <f t="shared" si="9"/>
        <v>2.1666666666666665</v>
      </c>
      <c r="S163">
        <f t="shared" si="11"/>
        <v>0.40824829046386291</v>
      </c>
      <c r="T163" s="2"/>
      <c r="U163" s="2"/>
      <c r="V163" s="2"/>
    </row>
    <row r="164" spans="1:22" x14ac:dyDescent="0.55000000000000004">
      <c r="A164" t="s">
        <v>7</v>
      </c>
      <c r="B164" t="s">
        <v>8</v>
      </c>
      <c r="C164" t="s">
        <v>9</v>
      </c>
      <c r="D164" t="s">
        <v>10</v>
      </c>
      <c r="E164" cm="1">
        <f t="array" ref="E164">_xlfn.IFS(A164="Male",0,A164="Female",1)</f>
        <v>1</v>
      </c>
      <c r="F164" cm="1">
        <f t="array" ref="F164">_xlfn.IFS(B164="No",1, B164="Yes",0)</f>
        <v>1</v>
      </c>
      <c r="G164" cm="1">
        <f t="array" ref="G164">_xlfn.IFS(C164="Thur",1,C164="Fri",2,C164="Sat",3,C164="Sun",4)</f>
        <v>4</v>
      </c>
      <c r="H164" cm="1">
        <f t="array" ref="H164">_xlfn.IFS(D164="Lunch",0,D164="Dinner",1)</f>
        <v>1</v>
      </c>
      <c r="I164">
        <v>3</v>
      </c>
      <c r="J164">
        <v>16.21</v>
      </c>
      <c r="K164">
        <v>2</v>
      </c>
      <c r="L164" s="2">
        <v>2.7496213140359522</v>
      </c>
      <c r="M164" s="2">
        <v>-0.74962131403595222</v>
      </c>
      <c r="N164">
        <f>AVERAGE(I163:I165)</f>
        <v>2.3333333333333335</v>
      </c>
      <c r="O164">
        <f>SQRT(SUMXMY2(I163:I165,N162:N164)/3)</f>
        <v>0.79349204761587233</v>
      </c>
      <c r="P164">
        <f t="shared" si="8"/>
        <v>15.843333333333334</v>
      </c>
      <c r="Q164">
        <f t="shared" si="10"/>
        <v>1.0468665768041456</v>
      </c>
      <c r="R164">
        <f t="shared" si="9"/>
        <v>2.3333333333333335</v>
      </c>
      <c r="S164">
        <f t="shared" si="11"/>
        <v>0.55277079839256649</v>
      </c>
      <c r="T164" s="2"/>
      <c r="U164" s="2"/>
      <c r="V164" s="2"/>
    </row>
    <row r="165" spans="1:22" x14ac:dyDescent="0.55000000000000004">
      <c r="A165" t="s">
        <v>11</v>
      </c>
      <c r="B165" t="s">
        <v>8</v>
      </c>
      <c r="C165" t="s">
        <v>9</v>
      </c>
      <c r="D165" t="s">
        <v>10</v>
      </c>
      <c r="E165" cm="1">
        <f t="array" ref="E165">_xlfn.IFS(A165="Male",0,A165="Female",1)</f>
        <v>0</v>
      </c>
      <c r="F165" cm="1">
        <f t="array" ref="F165">_xlfn.IFS(B165="No",1, B165="Yes",0)</f>
        <v>1</v>
      </c>
      <c r="G165" cm="1">
        <f t="array" ref="G165">_xlfn.IFS(C165="Thur",1,C165="Fri",2,C165="Sat",3,C165="Sun",4)</f>
        <v>4</v>
      </c>
      <c r="H165" cm="1">
        <f t="array" ref="H165">_xlfn.IFS(D165="Lunch",0,D165="Dinner",1)</f>
        <v>1</v>
      </c>
      <c r="I165">
        <v>2</v>
      </c>
      <c r="J165">
        <v>13.81</v>
      </c>
      <c r="K165">
        <v>2</v>
      </c>
      <c r="L165" s="2">
        <v>2.3345115112477188</v>
      </c>
      <c r="M165" s="2">
        <v>-0.33451151124771883</v>
      </c>
      <c r="N165">
        <f>AVERAGE(I164:I166)</f>
        <v>2.3333333333333335</v>
      </c>
      <c r="O165">
        <f>SQRT(SUMXMY2(I164:I166,N163:N165)/3)</f>
        <v>0.27216552697590879</v>
      </c>
      <c r="P165">
        <f t="shared" si="8"/>
        <v>18.613333333333333</v>
      </c>
      <c r="Q165">
        <f t="shared" si="10"/>
        <v>3.5515301866472524</v>
      </c>
      <c r="R165">
        <f t="shared" si="9"/>
        <v>2.8266666666666667</v>
      </c>
      <c r="S165">
        <f t="shared" si="11"/>
        <v>0.54743847954714409</v>
      </c>
      <c r="T165" s="2"/>
      <c r="U165" s="2"/>
      <c r="V165" s="2"/>
    </row>
    <row r="166" spans="1:22" x14ac:dyDescent="0.55000000000000004">
      <c r="A166" t="s">
        <v>7</v>
      </c>
      <c r="B166" t="s">
        <v>22</v>
      </c>
      <c r="C166" t="s">
        <v>9</v>
      </c>
      <c r="D166" t="s">
        <v>10</v>
      </c>
      <c r="E166" cm="1">
        <f t="array" ref="E166">_xlfn.IFS(A166="Male",0,A166="Female",1)</f>
        <v>1</v>
      </c>
      <c r="F166" cm="1">
        <f t="array" ref="F166">_xlfn.IFS(B166="No",1, B166="Yes",0)</f>
        <v>0</v>
      </c>
      <c r="G166" cm="1">
        <f t="array" ref="G166">_xlfn.IFS(C166="Thur",1,C166="Fri",2,C166="Sat",3,C166="Sun",4)</f>
        <v>4</v>
      </c>
      <c r="H166" cm="1">
        <f t="array" ref="H166">_xlfn.IFS(D166="Lunch",0,D166="Dinner",1)</f>
        <v>1</v>
      </c>
      <c r="I166">
        <v>2</v>
      </c>
      <c r="J166">
        <v>17.510000000000002</v>
      </c>
      <c r="K166">
        <v>3</v>
      </c>
      <c r="L166" s="2">
        <v>2.6775508575271161</v>
      </c>
      <c r="M166" s="2">
        <v>0.32244914247288392</v>
      </c>
      <c r="N166">
        <f>AVERAGE(I165:I167)</f>
        <v>2.3333333333333335</v>
      </c>
      <c r="O166">
        <f>SQRT(SUMXMY2(I165:I167,N164:N166)/3)</f>
        <v>0.47140452079103168</v>
      </c>
      <c r="P166">
        <f t="shared" si="8"/>
        <v>20.930000000000003</v>
      </c>
      <c r="Q166">
        <f t="shared" si="10"/>
        <v>3.5447326598249451</v>
      </c>
      <c r="R166">
        <f t="shared" si="9"/>
        <v>2.9066666666666667</v>
      </c>
      <c r="S166">
        <f t="shared" si="11"/>
        <v>0.6622520500366742</v>
      </c>
      <c r="T166" s="2"/>
      <c r="U166" s="2"/>
      <c r="V166" s="2"/>
    </row>
    <row r="167" spans="1:22" x14ac:dyDescent="0.55000000000000004">
      <c r="A167" t="s">
        <v>11</v>
      </c>
      <c r="B167" t="s">
        <v>8</v>
      </c>
      <c r="C167" t="s">
        <v>9</v>
      </c>
      <c r="D167" t="s">
        <v>10</v>
      </c>
      <c r="E167" cm="1">
        <f t="array" ref="E167">_xlfn.IFS(A167="Male",0,A167="Female",1)</f>
        <v>0</v>
      </c>
      <c r="F167" cm="1">
        <f t="array" ref="F167">_xlfn.IFS(B167="No",1, B167="Yes",0)</f>
        <v>1</v>
      </c>
      <c r="G167" cm="1">
        <f t="array" ref="G167">_xlfn.IFS(C167="Thur",1,C167="Fri",2,C167="Sat",3,C167="Sun",4)</f>
        <v>4</v>
      </c>
      <c r="H167" cm="1">
        <f t="array" ref="H167">_xlfn.IFS(D167="Lunch",0,D167="Dinner",1)</f>
        <v>1</v>
      </c>
      <c r="I167">
        <v>3</v>
      </c>
      <c r="J167">
        <v>24.52</v>
      </c>
      <c r="K167">
        <v>3.48</v>
      </c>
      <c r="L167" s="2">
        <v>3.5200691431121127</v>
      </c>
      <c r="M167" s="2">
        <v>-4.0069143112112737E-2</v>
      </c>
      <c r="N167">
        <f>AVERAGE(I166:I168)</f>
        <v>2.3333333333333335</v>
      </c>
      <c r="O167">
        <f>SQRT(SUMXMY2(I166:I168,N165:N167)/3)</f>
        <v>0.47140452079103168</v>
      </c>
      <c r="P167">
        <f t="shared" si="8"/>
        <v>25.663333333333338</v>
      </c>
      <c r="Q167">
        <f t="shared" si="10"/>
        <v>4.8812494605680907</v>
      </c>
      <c r="R167">
        <f t="shared" si="9"/>
        <v>3.4066666666666667</v>
      </c>
      <c r="S167">
        <f t="shared" si="11"/>
        <v>0.82999330653258208</v>
      </c>
      <c r="T167" s="2"/>
      <c r="U167" s="2"/>
      <c r="V167" s="2"/>
    </row>
    <row r="168" spans="1:22" x14ac:dyDescent="0.55000000000000004">
      <c r="A168" t="s">
        <v>11</v>
      </c>
      <c r="B168" t="s">
        <v>8</v>
      </c>
      <c r="C168" t="s">
        <v>9</v>
      </c>
      <c r="D168" t="s">
        <v>10</v>
      </c>
      <c r="E168" cm="1">
        <f t="array" ref="E168">_xlfn.IFS(A168="Male",0,A168="Female",1)</f>
        <v>0</v>
      </c>
      <c r="F168" cm="1">
        <f t="array" ref="F168">_xlfn.IFS(B168="No",1, B168="Yes",0)</f>
        <v>1</v>
      </c>
      <c r="G168" cm="1">
        <f t="array" ref="G168">_xlfn.IFS(C168="Thur",1,C168="Fri",2,C168="Sat",3,C168="Sun",4)</f>
        <v>4</v>
      </c>
      <c r="H168" cm="1">
        <f t="array" ref="H168">_xlfn.IFS(D168="Lunch",0,D168="Dinner",1)</f>
        <v>1</v>
      </c>
      <c r="I168">
        <v>2</v>
      </c>
      <c r="J168">
        <v>20.76</v>
      </c>
      <c r="K168">
        <v>2.2400000000000002</v>
      </c>
      <c r="L168" s="2">
        <v>2.9788692022319925</v>
      </c>
      <c r="M168" s="2">
        <v>-0.73886920223199226</v>
      </c>
      <c r="N168">
        <f>AVERAGE(I167:I169)</f>
        <v>3</v>
      </c>
      <c r="O168">
        <f>SQRT(SUMXMY2(I167:I169,N166:N168)/3)</f>
        <v>0.72008229982309557</v>
      </c>
      <c r="P168">
        <f t="shared" si="8"/>
        <v>21.02</v>
      </c>
      <c r="Q168">
        <f t="shared" si="10"/>
        <v>6.9612254136221763</v>
      </c>
      <c r="R168">
        <f t="shared" si="9"/>
        <v>2.7833333333333332</v>
      </c>
      <c r="S168">
        <f t="shared" si="11"/>
        <v>1.0027517694380355</v>
      </c>
      <c r="T168" s="2"/>
      <c r="U168" s="2"/>
      <c r="V168" s="2"/>
    </row>
    <row r="169" spans="1:22" x14ac:dyDescent="0.55000000000000004">
      <c r="A169" t="s">
        <v>11</v>
      </c>
      <c r="B169" t="s">
        <v>8</v>
      </c>
      <c r="C169" t="s">
        <v>9</v>
      </c>
      <c r="D169" t="s">
        <v>10</v>
      </c>
      <c r="E169" cm="1">
        <f t="array" ref="E169">_xlfn.IFS(A169="Male",0,A169="Female",1)</f>
        <v>0</v>
      </c>
      <c r="F169" cm="1">
        <f t="array" ref="F169">_xlfn.IFS(B169="No",1, B169="Yes",0)</f>
        <v>1</v>
      </c>
      <c r="G169" cm="1">
        <f t="array" ref="G169">_xlfn.IFS(C169="Thur",1,C169="Fri",2,C169="Sat",3,C169="Sun",4)</f>
        <v>4</v>
      </c>
      <c r="H169" cm="1">
        <f t="array" ref="H169">_xlfn.IFS(D169="Lunch",0,D169="Dinner",1)</f>
        <v>1</v>
      </c>
      <c r="I169">
        <v>4</v>
      </c>
      <c r="J169">
        <v>31.71</v>
      </c>
      <c r="K169">
        <v>4.5</v>
      </c>
      <c r="L169" s="2">
        <v>4.3792758293269181</v>
      </c>
      <c r="M169" s="2">
        <v>0.12072417067308194</v>
      </c>
      <c r="N169">
        <f>AVERAGE(I168:I170)</f>
        <v>2.6666666666666665</v>
      </c>
      <c r="O169">
        <f>SQRT(SUMXMY2(I168:I170,N167:N169)/3)</f>
        <v>0.72008229982309557</v>
      </c>
      <c r="P169">
        <f t="shared" si="8"/>
        <v>17.643333333333334</v>
      </c>
      <c r="Q169">
        <f t="shared" si="10"/>
        <v>8.0526170119248004</v>
      </c>
      <c r="R169">
        <f t="shared" si="9"/>
        <v>2.7033333333333331</v>
      </c>
      <c r="S169">
        <f t="shared" si="11"/>
        <v>1.0110665435843258</v>
      </c>
      <c r="T169" s="2"/>
      <c r="U169" s="2"/>
      <c r="V169" s="2"/>
    </row>
    <row r="170" spans="1:22" x14ac:dyDescent="0.55000000000000004">
      <c r="A170" t="s">
        <v>7</v>
      </c>
      <c r="B170" t="s">
        <v>22</v>
      </c>
      <c r="C170" t="s">
        <v>21</v>
      </c>
      <c r="D170" t="s">
        <v>10</v>
      </c>
      <c r="E170" cm="1">
        <f t="array" ref="E170">_xlfn.IFS(A170="Male",0,A170="Female",1)</f>
        <v>1</v>
      </c>
      <c r="F170" cm="1">
        <f t="array" ref="F170">_xlfn.IFS(B170="No",1, B170="Yes",0)</f>
        <v>0</v>
      </c>
      <c r="G170" cm="1">
        <f t="array" ref="G170">_xlfn.IFS(C170="Thur",1,C170="Fri",2,C170="Sat",3,C170="Sun",4)</f>
        <v>3</v>
      </c>
      <c r="H170" cm="1">
        <f t="array" ref="H170">_xlfn.IFS(D170="Lunch",0,D170="Dinner",1)</f>
        <v>1</v>
      </c>
      <c r="I170">
        <v>2</v>
      </c>
      <c r="J170">
        <v>10.59</v>
      </c>
      <c r="K170">
        <v>1.61</v>
      </c>
      <c r="L170" s="2">
        <v>2.0359745666478104</v>
      </c>
      <c r="M170" s="2">
        <v>-0.4259745666478103</v>
      </c>
      <c r="N170">
        <f>AVERAGE(I169:I171)</f>
        <v>2.6666666666666665</v>
      </c>
      <c r="O170">
        <f>SQRT(SUMXMY2(I169:I171,N168:N170)/3)</f>
        <v>0.79349204761587211</v>
      </c>
      <c r="P170">
        <f t="shared" si="8"/>
        <v>24.01</v>
      </c>
      <c r="Q170">
        <f t="shared" si="10"/>
        <v>17.090072600240219</v>
      </c>
      <c r="R170">
        <f t="shared" si="9"/>
        <v>4.5366666666666662</v>
      </c>
      <c r="S170">
        <f t="shared" si="11"/>
        <v>3.2516354859260184</v>
      </c>
      <c r="T170" s="2"/>
      <c r="U170" s="2"/>
      <c r="V170" s="2"/>
    </row>
    <row r="171" spans="1:22" x14ac:dyDescent="0.55000000000000004">
      <c r="A171" t="s">
        <v>7</v>
      </c>
      <c r="B171" t="s">
        <v>22</v>
      </c>
      <c r="C171" t="s">
        <v>21</v>
      </c>
      <c r="D171" t="s">
        <v>10</v>
      </c>
      <c r="E171" cm="1">
        <f t="array" ref="E171">_xlfn.IFS(A171="Male",0,A171="Female",1)</f>
        <v>1</v>
      </c>
      <c r="F171" cm="1">
        <f t="array" ref="F171">_xlfn.IFS(B171="No",1, B171="Yes",0)</f>
        <v>0</v>
      </c>
      <c r="G171" cm="1">
        <f t="array" ref="G171">_xlfn.IFS(C171="Thur",1,C171="Fri",2,C171="Sat",3,C171="Sun",4)</f>
        <v>3</v>
      </c>
      <c r="H171" cm="1">
        <f t="array" ref="H171">_xlfn.IFS(D171="Lunch",0,D171="Dinner",1)</f>
        <v>1</v>
      </c>
      <c r="I171">
        <v>2</v>
      </c>
      <c r="J171">
        <v>10.63</v>
      </c>
      <c r="K171">
        <v>2</v>
      </c>
      <c r="L171" s="2">
        <v>2.0396831001211009</v>
      </c>
      <c r="M171" s="2">
        <v>-3.9683100121100878E-2</v>
      </c>
      <c r="N171">
        <f>AVERAGE(I170:I172)</f>
        <v>2.3333333333333335</v>
      </c>
      <c r="O171">
        <f>SQRT(SUMXMY2(I170:I172,N169:N171)/3)</f>
        <v>0.66666666666666652</v>
      </c>
      <c r="P171">
        <f t="shared" si="8"/>
        <v>25.75</v>
      </c>
      <c r="Q171">
        <f t="shared" si="10"/>
        <v>16.992453662772821</v>
      </c>
      <c r="R171">
        <f t="shared" si="9"/>
        <v>5.0533333333333337</v>
      </c>
      <c r="S171">
        <f t="shared" si="11"/>
        <v>3.3629054898009452</v>
      </c>
      <c r="T171" s="2"/>
      <c r="U171" s="2"/>
      <c r="V171" s="2"/>
    </row>
    <row r="172" spans="1:22" x14ac:dyDescent="0.55000000000000004">
      <c r="A172" t="s">
        <v>11</v>
      </c>
      <c r="B172" t="s">
        <v>22</v>
      </c>
      <c r="C172" t="s">
        <v>21</v>
      </c>
      <c r="D172" t="s">
        <v>10</v>
      </c>
      <c r="E172" cm="1">
        <f t="array" ref="E172">_xlfn.IFS(A172="Male",0,A172="Female",1)</f>
        <v>0</v>
      </c>
      <c r="F172" cm="1">
        <f t="array" ref="F172">_xlfn.IFS(B172="No",1, B172="Yes",0)</f>
        <v>0</v>
      </c>
      <c r="G172" cm="1">
        <f t="array" ref="G172">_xlfn.IFS(C172="Thur",1,C172="Fri",2,C172="Sat",3,C172="Sun",4)</f>
        <v>3</v>
      </c>
      <c r="H172" cm="1">
        <f t="array" ref="H172">_xlfn.IFS(D172="Lunch",0,D172="Dinner",1)</f>
        <v>1</v>
      </c>
      <c r="I172">
        <v>3</v>
      </c>
      <c r="J172">
        <v>50.81</v>
      </c>
      <c r="K172">
        <v>10</v>
      </c>
      <c r="L172" s="2">
        <v>5.9575027684324819</v>
      </c>
      <c r="M172" s="2">
        <v>4.0424972315675181</v>
      </c>
      <c r="N172">
        <f>AVERAGE(I171:I173)</f>
        <v>2.3333333333333335</v>
      </c>
      <c r="O172">
        <f>SQRT(SUMXMY2(I171:I173,N170:N172)/3)</f>
        <v>0.57735026918962573</v>
      </c>
      <c r="P172">
        <f t="shared" si="8"/>
        <v>24.623333333333335</v>
      </c>
      <c r="Q172">
        <f t="shared" si="10"/>
        <v>19.312140491679589</v>
      </c>
      <c r="R172">
        <f t="shared" si="9"/>
        <v>6.1033333333333344</v>
      </c>
      <c r="S172">
        <f t="shared" si="11"/>
        <v>3.3833694579352236</v>
      </c>
      <c r="T172" s="2"/>
      <c r="U172" s="2"/>
      <c r="V172" s="2"/>
    </row>
    <row r="173" spans="1:22" x14ac:dyDescent="0.55000000000000004">
      <c r="A173" t="s">
        <v>11</v>
      </c>
      <c r="B173" t="s">
        <v>22</v>
      </c>
      <c r="C173" t="s">
        <v>21</v>
      </c>
      <c r="D173" t="s">
        <v>10</v>
      </c>
      <c r="E173" cm="1">
        <f t="array" ref="E173">_xlfn.IFS(A173="Male",0,A173="Female",1)</f>
        <v>0</v>
      </c>
      <c r="F173" cm="1">
        <f t="array" ref="F173">_xlfn.IFS(B173="No",1, B173="Yes",0)</f>
        <v>0</v>
      </c>
      <c r="G173" cm="1">
        <f t="array" ref="G173">_xlfn.IFS(C173="Thur",1,C173="Fri",2,C173="Sat",3,C173="Sun",4)</f>
        <v>3</v>
      </c>
      <c r="H173" cm="1">
        <f t="array" ref="H173">_xlfn.IFS(D173="Lunch",0,D173="Dinner",1)</f>
        <v>1</v>
      </c>
      <c r="I173">
        <v>2</v>
      </c>
      <c r="J173">
        <v>15.81</v>
      </c>
      <c r="K173">
        <v>3.16</v>
      </c>
      <c r="L173" s="2">
        <v>2.5199381849122577</v>
      </c>
      <c r="M173" s="2">
        <v>0.6400618150877424</v>
      </c>
      <c r="N173">
        <f>AVERAGE(I172:I174)</f>
        <v>2.3333333333333335</v>
      </c>
      <c r="O173">
        <f>SQRT(SUMXMY2(I172:I174,N171:N173)/3)</f>
        <v>0.47140452079103168</v>
      </c>
      <c r="P173">
        <f t="shared" si="8"/>
        <v>18.303333333333335</v>
      </c>
      <c r="Q173">
        <f t="shared" si="10"/>
        <v>13.954073346624023</v>
      </c>
      <c r="R173">
        <f t="shared" si="9"/>
        <v>3.83</v>
      </c>
      <c r="S173">
        <f t="shared" si="11"/>
        <v>1.2801113956157042</v>
      </c>
      <c r="T173" s="2"/>
      <c r="U173" s="2"/>
      <c r="V173" s="2"/>
    </row>
    <row r="174" spans="1:22" x14ac:dyDescent="0.55000000000000004">
      <c r="A174" t="s">
        <v>11</v>
      </c>
      <c r="B174" t="s">
        <v>22</v>
      </c>
      <c r="C174" t="s">
        <v>9</v>
      </c>
      <c r="D174" t="s">
        <v>10</v>
      </c>
      <c r="E174" cm="1">
        <f t="array" ref="E174">_xlfn.IFS(A174="Male",0,A174="Female",1)</f>
        <v>0</v>
      </c>
      <c r="F174" cm="1">
        <f t="array" ref="F174">_xlfn.IFS(B174="No",1, B174="Yes",0)</f>
        <v>0</v>
      </c>
      <c r="G174" cm="1">
        <f t="array" ref="G174">_xlfn.IFS(C174="Thur",1,C174="Fri",2,C174="Sat",3,C174="Sun",4)</f>
        <v>4</v>
      </c>
      <c r="H174" cm="1">
        <f t="array" ref="H174">_xlfn.IFS(D174="Lunch",0,D174="Dinner",1)</f>
        <v>1</v>
      </c>
      <c r="I174">
        <v>2</v>
      </c>
      <c r="J174">
        <v>7.25</v>
      </c>
      <c r="K174">
        <v>5.15</v>
      </c>
      <c r="L174" s="2">
        <v>1.7263120216280297</v>
      </c>
      <c r="M174" s="2">
        <v>3.4236879783719707</v>
      </c>
      <c r="N174">
        <f>AVERAGE(I173:I175)</f>
        <v>2</v>
      </c>
      <c r="O174">
        <f>SQRT(SUMXMY2(I173:I175,N172:N174)/3)</f>
        <v>0.27216552697590879</v>
      </c>
      <c r="P174">
        <f t="shared" si="8"/>
        <v>18.64</v>
      </c>
      <c r="Q174">
        <f t="shared" si="10"/>
        <v>12.762670683010002</v>
      </c>
      <c r="R174">
        <f t="shared" si="9"/>
        <v>4.1100000000000003</v>
      </c>
      <c r="S174">
        <f t="shared" si="11"/>
        <v>0.669189670284005</v>
      </c>
      <c r="T174" s="2"/>
      <c r="U174" s="2"/>
      <c r="V174" s="2"/>
    </row>
    <row r="175" spans="1:22" x14ac:dyDescent="0.55000000000000004">
      <c r="A175" t="s">
        <v>11</v>
      </c>
      <c r="B175" t="s">
        <v>22</v>
      </c>
      <c r="C175" t="s">
        <v>9</v>
      </c>
      <c r="D175" t="s">
        <v>10</v>
      </c>
      <c r="E175" cm="1">
        <f t="array" ref="E175">_xlfn.IFS(A175="Male",0,A175="Female",1)</f>
        <v>0</v>
      </c>
      <c r="F175" cm="1">
        <f t="array" ref="F175">_xlfn.IFS(B175="No",1, B175="Yes",0)</f>
        <v>0</v>
      </c>
      <c r="G175" cm="1">
        <f t="array" ref="G175">_xlfn.IFS(C175="Thur",1,C175="Fri",2,C175="Sat",3,C175="Sun",4)</f>
        <v>4</v>
      </c>
      <c r="H175" cm="1">
        <f t="array" ref="H175">_xlfn.IFS(D175="Lunch",0,D175="Dinner",1)</f>
        <v>1</v>
      </c>
      <c r="I175">
        <v>2</v>
      </c>
      <c r="J175">
        <v>31.85</v>
      </c>
      <c r="K175">
        <v>3.18</v>
      </c>
      <c r="L175" s="2">
        <v>4.0070601077018626</v>
      </c>
      <c r="M175" s="2">
        <v>-0.82706010770186245</v>
      </c>
      <c r="N175">
        <f>AVERAGE(I174:I176)</f>
        <v>2</v>
      </c>
      <c r="O175">
        <f>SQRT(SUMXMY2(I174:I176,N173:N175)/3)</f>
        <v>0.19245008972987535</v>
      </c>
      <c r="P175">
        <f t="shared" si="8"/>
        <v>27.189999999999998</v>
      </c>
      <c r="Q175">
        <f t="shared" si="10"/>
        <v>8.5523618137092754</v>
      </c>
      <c r="R175">
        <f t="shared" si="9"/>
        <v>3.4299999999999997</v>
      </c>
      <c r="S175">
        <f t="shared" si="11"/>
        <v>0.4230839160261235</v>
      </c>
      <c r="T175" s="2"/>
      <c r="U175" s="2"/>
      <c r="V175" s="2"/>
    </row>
    <row r="176" spans="1:22" x14ac:dyDescent="0.55000000000000004">
      <c r="A176" t="s">
        <v>11</v>
      </c>
      <c r="B176" t="s">
        <v>22</v>
      </c>
      <c r="C176" t="s">
        <v>9</v>
      </c>
      <c r="D176" t="s">
        <v>10</v>
      </c>
      <c r="E176" cm="1">
        <f t="array" ref="E176">_xlfn.IFS(A176="Male",0,A176="Female",1)</f>
        <v>0</v>
      </c>
      <c r="F176" cm="1">
        <f t="array" ref="F176">_xlfn.IFS(B176="No",1, B176="Yes",0)</f>
        <v>0</v>
      </c>
      <c r="G176" cm="1">
        <f t="array" ref="G176">_xlfn.IFS(C176="Thur",1,C176="Fri",2,C176="Sat",3,C176="Sun",4)</f>
        <v>4</v>
      </c>
      <c r="H176" cm="1">
        <f t="array" ref="H176">_xlfn.IFS(D176="Lunch",0,D176="Dinner",1)</f>
        <v>1</v>
      </c>
      <c r="I176">
        <v>2</v>
      </c>
      <c r="J176">
        <v>16.82</v>
      </c>
      <c r="K176">
        <v>4</v>
      </c>
      <c r="L176" s="2">
        <v>2.6135786551128501</v>
      </c>
      <c r="M176" s="2">
        <v>1.3864213448871499</v>
      </c>
      <c r="N176">
        <f>AVERAGE(I175:I177)</f>
        <v>2</v>
      </c>
      <c r="O176">
        <f>SQRT(SUMXMY2(I175:I177,N174:N176)/3)</f>
        <v>0</v>
      </c>
      <c r="P176">
        <f t="shared" si="8"/>
        <v>22.536666666666665</v>
      </c>
      <c r="Q176">
        <f t="shared" si="10"/>
        <v>4.3782801460204706</v>
      </c>
      <c r="R176">
        <f t="shared" si="9"/>
        <v>3.0366666666666666</v>
      </c>
      <c r="S176">
        <f t="shared" si="11"/>
        <v>0.62959716691912815</v>
      </c>
      <c r="T176" s="2"/>
      <c r="U176" s="2"/>
      <c r="V176" s="2"/>
    </row>
    <row r="177" spans="1:22" x14ac:dyDescent="0.55000000000000004">
      <c r="A177" t="s">
        <v>11</v>
      </c>
      <c r="B177" t="s">
        <v>22</v>
      </c>
      <c r="C177" t="s">
        <v>9</v>
      </c>
      <c r="D177" t="s">
        <v>10</v>
      </c>
      <c r="E177" cm="1">
        <f t="array" ref="E177">_xlfn.IFS(A177="Male",0,A177="Female",1)</f>
        <v>0</v>
      </c>
      <c r="F177" cm="1">
        <f t="array" ref="F177">_xlfn.IFS(B177="No",1, B177="Yes",0)</f>
        <v>0</v>
      </c>
      <c r="G177" cm="1">
        <f t="array" ref="G177">_xlfn.IFS(C177="Thur",1,C177="Fri",2,C177="Sat",3,C177="Sun",4)</f>
        <v>4</v>
      </c>
      <c r="H177" cm="1">
        <f t="array" ref="H177">_xlfn.IFS(D177="Lunch",0,D177="Dinner",1)</f>
        <v>1</v>
      </c>
      <c r="I177">
        <v>2</v>
      </c>
      <c r="J177">
        <v>32.9</v>
      </c>
      <c r="K177">
        <v>3.11</v>
      </c>
      <c r="L177" s="2">
        <v>4.1044091113757455</v>
      </c>
      <c r="M177" s="2">
        <v>-0.99440911137574561</v>
      </c>
      <c r="N177">
        <f>AVERAGE(I176:I178)</f>
        <v>2</v>
      </c>
      <c r="O177">
        <f>SQRT(SUMXMY2(I176:I178,N175:N177)/3)</f>
        <v>0</v>
      </c>
      <c r="P177">
        <f t="shared" si="8"/>
        <v>21.756666666666664</v>
      </c>
      <c r="Q177">
        <f t="shared" si="10"/>
        <v>5.9762164421114257</v>
      </c>
      <c r="R177">
        <f t="shared" si="9"/>
        <v>2.3699999999999997</v>
      </c>
      <c r="S177">
        <f t="shared" si="11"/>
        <v>0.66181008801059571</v>
      </c>
      <c r="T177" s="2"/>
      <c r="U177" s="2"/>
      <c r="V177" s="2"/>
    </row>
    <row r="178" spans="1:22" x14ac:dyDescent="0.55000000000000004">
      <c r="A178" t="s">
        <v>11</v>
      </c>
      <c r="B178" t="s">
        <v>22</v>
      </c>
      <c r="C178" t="s">
        <v>9</v>
      </c>
      <c r="D178" t="s">
        <v>10</v>
      </c>
      <c r="E178" cm="1">
        <f t="array" ref="E178">_xlfn.IFS(A178="Male",0,A178="Female",1)</f>
        <v>0</v>
      </c>
      <c r="F178" cm="1">
        <f t="array" ref="F178">_xlfn.IFS(B178="No",1, B178="Yes",0)</f>
        <v>0</v>
      </c>
      <c r="G178" cm="1">
        <f t="array" ref="G178">_xlfn.IFS(C178="Thur",1,C178="Fri",2,C178="Sat",3,C178="Sun",4)</f>
        <v>4</v>
      </c>
      <c r="H178" cm="1">
        <f t="array" ref="H178">_xlfn.IFS(D178="Lunch",0,D178="Dinner",1)</f>
        <v>1</v>
      </c>
      <c r="I178">
        <v>2</v>
      </c>
      <c r="J178">
        <v>17.89</v>
      </c>
      <c r="K178">
        <v>2</v>
      </c>
      <c r="L178" s="2">
        <v>2.7127819255233785</v>
      </c>
      <c r="M178" s="2">
        <v>-0.71278192552337849</v>
      </c>
      <c r="N178">
        <f>AVERAGE(I177:I179)</f>
        <v>2</v>
      </c>
      <c r="O178">
        <f>SQRT(SUMXMY2(I177:I179,N176:N178)/3)</f>
        <v>0</v>
      </c>
      <c r="P178">
        <f t="shared" si="8"/>
        <v>13.990000000000002</v>
      </c>
      <c r="Q178">
        <f t="shared" si="10"/>
        <v>5.5920624963391594</v>
      </c>
      <c r="R178">
        <f t="shared" si="9"/>
        <v>2.6666666666666665</v>
      </c>
      <c r="S178">
        <f t="shared" si="11"/>
        <v>0.99822434945850314</v>
      </c>
      <c r="T178" s="2"/>
      <c r="U178" s="2"/>
      <c r="V178" s="2"/>
    </row>
    <row r="179" spans="1:22" x14ac:dyDescent="0.55000000000000004">
      <c r="A179" t="s">
        <v>11</v>
      </c>
      <c r="B179" t="s">
        <v>22</v>
      </c>
      <c r="C179" t="s">
        <v>9</v>
      </c>
      <c r="D179" t="s">
        <v>10</v>
      </c>
      <c r="E179" cm="1">
        <f t="array" ref="E179">_xlfn.IFS(A179="Male",0,A179="Female",1)</f>
        <v>0</v>
      </c>
      <c r="F179" cm="1">
        <f t="array" ref="F179">_xlfn.IFS(B179="No",1, B179="Yes",0)</f>
        <v>0</v>
      </c>
      <c r="G179" cm="1">
        <f t="array" ref="G179">_xlfn.IFS(C179="Thur",1,C179="Fri",2,C179="Sat",3,C179="Sun",4)</f>
        <v>4</v>
      </c>
      <c r="H179" cm="1">
        <f t="array" ref="H179">_xlfn.IFS(D179="Lunch",0,D179="Dinner",1)</f>
        <v>1</v>
      </c>
      <c r="I179">
        <v>2</v>
      </c>
      <c r="J179">
        <v>14.48</v>
      </c>
      <c r="K179">
        <v>2</v>
      </c>
      <c r="L179" s="2">
        <v>2.3966294469253393</v>
      </c>
      <c r="M179" s="2">
        <v>-0.3966294469253393</v>
      </c>
      <c r="N179">
        <f>AVERAGE(I178:I180)</f>
        <v>2</v>
      </c>
      <c r="O179">
        <f>SQRT(SUMXMY2(I178:I180,N177:N179)/3)</f>
        <v>0</v>
      </c>
      <c r="P179">
        <f t="shared" si="8"/>
        <v>19.57</v>
      </c>
      <c r="Q179">
        <f t="shared" si="10"/>
        <v>9.9837464206876074</v>
      </c>
      <c r="R179">
        <f t="shared" si="9"/>
        <v>3.1833333333333336</v>
      </c>
      <c r="S179">
        <f t="shared" si="11"/>
        <v>0.82646278847915511</v>
      </c>
      <c r="T179" s="2"/>
      <c r="U179" s="2"/>
      <c r="V179" s="2"/>
    </row>
    <row r="180" spans="1:22" x14ac:dyDescent="0.55000000000000004">
      <c r="A180" t="s">
        <v>7</v>
      </c>
      <c r="B180" t="s">
        <v>22</v>
      </c>
      <c r="C180" t="s">
        <v>9</v>
      </c>
      <c r="D180" t="s">
        <v>10</v>
      </c>
      <c r="E180" cm="1">
        <f t="array" ref="E180">_xlfn.IFS(A180="Male",0,A180="Female",1)</f>
        <v>1</v>
      </c>
      <c r="F180" cm="1">
        <f t="array" ref="F180">_xlfn.IFS(B180="No",1, B180="Yes",0)</f>
        <v>0</v>
      </c>
      <c r="G180" cm="1">
        <f t="array" ref="G180">_xlfn.IFS(C180="Thur",1,C180="Fri",2,C180="Sat",3,C180="Sun",4)</f>
        <v>4</v>
      </c>
      <c r="H180" cm="1">
        <f t="array" ref="H180">_xlfn.IFS(D180="Lunch",0,D180="Dinner",1)</f>
        <v>1</v>
      </c>
      <c r="I180">
        <v>2</v>
      </c>
      <c r="J180">
        <v>9.6</v>
      </c>
      <c r="K180">
        <v>4</v>
      </c>
      <c r="L180" s="2">
        <v>1.9441883631838635</v>
      </c>
      <c r="M180" s="2">
        <v>2.0558116368161365</v>
      </c>
      <c r="N180">
        <f>AVERAGE(I179:I181)</f>
        <v>2</v>
      </c>
      <c r="O180">
        <f>SQRT(SUMXMY2(I179:I181,N178:N180)/3)</f>
        <v>0</v>
      </c>
      <c r="P180">
        <f t="shared" si="8"/>
        <v>26.293333333333333</v>
      </c>
      <c r="Q180">
        <f t="shared" si="10"/>
        <v>10.261734385209579</v>
      </c>
      <c r="R180">
        <f t="shared" si="9"/>
        <v>3.7433333333333336</v>
      </c>
      <c r="S180">
        <f t="shared" si="11"/>
        <v>0.79921489253169231</v>
      </c>
      <c r="T180" s="2"/>
      <c r="U180" s="2"/>
      <c r="V180" s="2"/>
    </row>
    <row r="181" spans="1:22" x14ac:dyDescent="0.55000000000000004">
      <c r="A181" t="s">
        <v>11</v>
      </c>
      <c r="B181" t="s">
        <v>22</v>
      </c>
      <c r="C181" t="s">
        <v>9</v>
      </c>
      <c r="D181" t="s">
        <v>10</v>
      </c>
      <c r="E181" cm="1">
        <f t="array" ref="E181">_xlfn.IFS(A181="Male",0,A181="Female",1)</f>
        <v>0</v>
      </c>
      <c r="F181" cm="1">
        <f t="array" ref="F181">_xlfn.IFS(B181="No",1, B181="Yes",0)</f>
        <v>0</v>
      </c>
      <c r="G181" cm="1">
        <f t="array" ref="G181">_xlfn.IFS(C181="Thur",1,C181="Fri",2,C181="Sat",3,C181="Sun",4)</f>
        <v>4</v>
      </c>
      <c r="H181" cm="1">
        <f t="array" ref="H181">_xlfn.IFS(D181="Lunch",0,D181="Dinner",1)</f>
        <v>1</v>
      </c>
      <c r="I181">
        <v>2</v>
      </c>
      <c r="J181">
        <v>34.630000000000003</v>
      </c>
      <c r="K181">
        <v>3.55</v>
      </c>
      <c r="L181" s="2">
        <v>4.2648031840955722</v>
      </c>
      <c r="M181" s="2">
        <v>-0.71480318409557242</v>
      </c>
      <c r="N181">
        <f>AVERAGE(I180:I182)</f>
        <v>2.6666666666666665</v>
      </c>
      <c r="O181">
        <f>SQRT(SUMXMY2(I180:I182,N179:N181)/3)</f>
        <v>0.76980035891950105</v>
      </c>
      <c r="P181">
        <f t="shared" si="8"/>
        <v>30.87</v>
      </c>
      <c r="Q181">
        <f t="shared" si="10"/>
        <v>10.854938626845968</v>
      </c>
      <c r="R181">
        <f t="shared" si="9"/>
        <v>4.2933333333333339</v>
      </c>
      <c r="S181">
        <f t="shared" si="11"/>
        <v>0.81219866206899549</v>
      </c>
      <c r="T181" s="2"/>
      <c r="U181" s="2"/>
      <c r="V181" s="2"/>
    </row>
    <row r="182" spans="1:22" x14ac:dyDescent="0.55000000000000004">
      <c r="A182" t="s">
        <v>11</v>
      </c>
      <c r="B182" t="s">
        <v>22</v>
      </c>
      <c r="C182" t="s">
        <v>9</v>
      </c>
      <c r="D182" t="s">
        <v>10</v>
      </c>
      <c r="E182" cm="1">
        <f t="array" ref="E182">_xlfn.IFS(A182="Male",0,A182="Female",1)</f>
        <v>0</v>
      </c>
      <c r="F182" cm="1">
        <f t="array" ref="F182">_xlfn.IFS(B182="No",1, B182="Yes",0)</f>
        <v>0</v>
      </c>
      <c r="G182" cm="1">
        <f t="array" ref="G182">_xlfn.IFS(C182="Thur",1,C182="Fri",2,C182="Sat",3,C182="Sun",4)</f>
        <v>4</v>
      </c>
      <c r="H182" cm="1">
        <f t="array" ref="H182">_xlfn.IFS(D182="Lunch",0,D182="Dinner",1)</f>
        <v>1</v>
      </c>
      <c r="I182">
        <v>4</v>
      </c>
      <c r="J182">
        <v>34.65</v>
      </c>
      <c r="K182">
        <v>3.68</v>
      </c>
      <c r="L182" s="2">
        <v>4.6518530396137905</v>
      </c>
      <c r="M182" s="2">
        <v>-0.97185303961379033</v>
      </c>
      <c r="N182">
        <f>AVERAGE(I181:I183)</f>
        <v>2.6666666666666665</v>
      </c>
      <c r="O182">
        <f>SQRT(SUMXMY2(I181:I183,N180:N182)/3)</f>
        <v>0.86066296582387047</v>
      </c>
      <c r="P182">
        <f t="shared" si="8"/>
        <v>34.443333333333335</v>
      </c>
      <c r="Q182">
        <f t="shared" si="10"/>
        <v>9.0487725789294302</v>
      </c>
      <c r="R182">
        <f t="shared" si="9"/>
        <v>4.2766666666666664</v>
      </c>
      <c r="S182">
        <f t="shared" si="11"/>
        <v>0.90328413150139086</v>
      </c>
      <c r="T182" s="2"/>
      <c r="U182" s="2"/>
      <c r="V182" s="2"/>
    </row>
    <row r="183" spans="1:22" x14ac:dyDescent="0.55000000000000004">
      <c r="A183" t="s">
        <v>11</v>
      </c>
      <c r="B183" t="s">
        <v>22</v>
      </c>
      <c r="C183" t="s">
        <v>9</v>
      </c>
      <c r="D183" t="s">
        <v>10</v>
      </c>
      <c r="E183" cm="1">
        <f t="array" ref="E183">_xlfn.IFS(A183="Male",0,A183="Female",1)</f>
        <v>0</v>
      </c>
      <c r="F183" cm="1">
        <f t="array" ref="F183">_xlfn.IFS(B183="No",1, B183="Yes",0)</f>
        <v>0</v>
      </c>
      <c r="G183" cm="1">
        <f t="array" ref="G183">_xlfn.IFS(C183="Thur",1,C183="Fri",2,C183="Sat",3,C183="Sun",4)</f>
        <v>4</v>
      </c>
      <c r="H183" cm="1">
        <f t="array" ref="H183">_xlfn.IFS(D183="Lunch",0,D183="Dinner",1)</f>
        <v>1</v>
      </c>
      <c r="I183">
        <v>2</v>
      </c>
      <c r="J183">
        <v>23.33</v>
      </c>
      <c r="K183">
        <v>5.65</v>
      </c>
      <c r="L183" s="2">
        <v>3.217142477890925</v>
      </c>
      <c r="M183" s="2">
        <v>2.4328575221090754</v>
      </c>
      <c r="N183">
        <f>AVERAGE(I182:I184)</f>
        <v>3</v>
      </c>
      <c r="O183">
        <f>SQRT(SUMXMY2(I182:I184,N181:N183)/3)</f>
        <v>0.86066296582387047</v>
      </c>
      <c r="P183">
        <f t="shared" si="8"/>
        <v>30.616666666666671</v>
      </c>
      <c r="Q183">
        <f t="shared" si="10"/>
        <v>8.7798979155459111</v>
      </c>
      <c r="R183">
        <f t="shared" si="9"/>
        <v>5.2166666666666668</v>
      </c>
      <c r="S183">
        <f t="shared" si="11"/>
        <v>1.1677185734014282</v>
      </c>
      <c r="T183" s="2"/>
      <c r="U183" s="2"/>
      <c r="V183" s="2"/>
    </row>
    <row r="184" spans="1:22" x14ac:dyDescent="0.55000000000000004">
      <c r="A184" t="s">
        <v>11</v>
      </c>
      <c r="B184" t="s">
        <v>22</v>
      </c>
      <c r="C184" t="s">
        <v>9</v>
      </c>
      <c r="D184" t="s">
        <v>10</v>
      </c>
      <c r="E184" cm="1">
        <f t="array" ref="E184">_xlfn.IFS(A184="Male",0,A184="Female",1)</f>
        <v>0</v>
      </c>
      <c r="F184" cm="1">
        <f t="array" ref="F184">_xlfn.IFS(B184="No",1, B184="Yes",0)</f>
        <v>0</v>
      </c>
      <c r="G184" cm="1">
        <f t="array" ref="G184">_xlfn.IFS(C184="Thur",1,C184="Fri",2,C184="Sat",3,C184="Sun",4)</f>
        <v>4</v>
      </c>
      <c r="H184" cm="1">
        <f t="array" ref="H184">_xlfn.IFS(D184="Lunch",0,D184="Dinner",1)</f>
        <v>1</v>
      </c>
      <c r="I184">
        <v>3</v>
      </c>
      <c r="J184">
        <v>45.35</v>
      </c>
      <c r="K184">
        <v>3.5</v>
      </c>
      <c r="L184" s="2">
        <v>5.4512879493282895</v>
      </c>
      <c r="M184" s="2">
        <v>-1.9512879493282895</v>
      </c>
      <c r="N184">
        <f>AVERAGE(I183:I185)</f>
        <v>3</v>
      </c>
      <c r="O184">
        <f>SQRT(SUMXMY2(I183:I185,N182:N184)/3)</f>
        <v>0.69388866648871084</v>
      </c>
      <c r="P184">
        <f t="shared" si="8"/>
        <v>36.356666666666669</v>
      </c>
      <c r="Q184">
        <f t="shared" si="10"/>
        <v>7.9998388872665567</v>
      </c>
      <c r="R184">
        <f t="shared" si="9"/>
        <v>4.333333333333333</v>
      </c>
      <c r="S184">
        <f t="shared" si="11"/>
        <v>1.1587253533277175</v>
      </c>
      <c r="T184" s="2"/>
      <c r="U184" s="2"/>
      <c r="V184" s="2"/>
    </row>
    <row r="185" spans="1:22" x14ac:dyDescent="0.55000000000000004">
      <c r="A185" t="s">
        <v>11</v>
      </c>
      <c r="B185" t="s">
        <v>22</v>
      </c>
      <c r="C185" t="s">
        <v>9</v>
      </c>
      <c r="D185" t="s">
        <v>10</v>
      </c>
      <c r="E185" cm="1">
        <f t="array" ref="E185">_xlfn.IFS(A185="Male",0,A185="Female",1)</f>
        <v>0</v>
      </c>
      <c r="F185" cm="1">
        <f t="array" ref="F185">_xlfn.IFS(B185="No",1, B185="Yes",0)</f>
        <v>0</v>
      </c>
      <c r="G185" cm="1">
        <f t="array" ref="G185">_xlfn.IFS(C185="Thur",1,C185="Fri",2,C185="Sat",3,C185="Sun",4)</f>
        <v>4</v>
      </c>
      <c r="H185" cm="1">
        <f t="array" ref="H185">_xlfn.IFS(D185="Lunch",0,D185="Dinner",1)</f>
        <v>1</v>
      </c>
      <c r="I185">
        <v>4</v>
      </c>
      <c r="J185">
        <v>23.17</v>
      </c>
      <c r="K185">
        <v>6.5</v>
      </c>
      <c r="L185" s="2">
        <v>3.5875039327793359</v>
      </c>
      <c r="M185" s="2">
        <v>2.9124960672206641</v>
      </c>
      <c r="N185">
        <f>AVERAGE(I184:I186)</f>
        <v>3</v>
      </c>
      <c r="O185">
        <f>SQRT(SUMXMY2(I184:I186,N183:N185)/3)</f>
        <v>0.81649658092772603</v>
      </c>
      <c r="P185">
        <f t="shared" si="8"/>
        <v>28.136666666666667</v>
      </c>
      <c r="Q185">
        <f t="shared" si="10"/>
        <v>6.5444565176270446</v>
      </c>
      <c r="R185">
        <f t="shared" si="9"/>
        <v>4.833333333333333</v>
      </c>
      <c r="S185">
        <f t="shared" si="11"/>
        <v>1.0727690027836063</v>
      </c>
      <c r="T185" s="2"/>
      <c r="U185" s="2"/>
      <c r="V185" s="2"/>
    </row>
    <row r="186" spans="1:22" x14ac:dyDescent="0.55000000000000004">
      <c r="A186" t="s">
        <v>11</v>
      </c>
      <c r="B186" t="s">
        <v>22</v>
      </c>
      <c r="C186" t="s">
        <v>9</v>
      </c>
      <c r="D186" t="s">
        <v>10</v>
      </c>
      <c r="E186" cm="1">
        <f t="array" ref="E186">_xlfn.IFS(A186="Male",0,A186="Female",1)</f>
        <v>0</v>
      </c>
      <c r="F186" cm="1">
        <f t="array" ref="F186">_xlfn.IFS(B186="No",1, B186="Yes",0)</f>
        <v>0</v>
      </c>
      <c r="G186" cm="1">
        <f t="array" ref="G186">_xlfn.IFS(C186="Thur",1,C186="Fri",2,C186="Sat",3,C186="Sun",4)</f>
        <v>4</v>
      </c>
      <c r="H186" cm="1">
        <f t="array" ref="H186">_xlfn.IFS(D186="Lunch",0,D186="Dinner",1)</f>
        <v>1</v>
      </c>
      <c r="I186">
        <v>2</v>
      </c>
      <c r="J186">
        <v>40.549999999999997</v>
      </c>
      <c r="K186">
        <v>3</v>
      </c>
      <c r="L186" s="2">
        <v>4.813666138142608</v>
      </c>
      <c r="M186" s="2">
        <v>-1.813666138142608</v>
      </c>
      <c r="N186">
        <f>AVERAGE(I185:I187)</f>
        <v>3.6666666666666665</v>
      </c>
      <c r="O186">
        <f>SQRT(SUMXMY2(I185:I187,N184:N186)/3)</f>
        <v>1.1221672153735642</v>
      </c>
      <c r="P186">
        <f t="shared" si="8"/>
        <v>27.379999999999995</v>
      </c>
      <c r="Q186">
        <f t="shared" si="10"/>
        <v>6.1921264222906176</v>
      </c>
      <c r="R186">
        <f t="shared" si="9"/>
        <v>3.8333333333333335</v>
      </c>
      <c r="S186">
        <f t="shared" si="11"/>
        <v>0.79930525388545315</v>
      </c>
      <c r="T186" s="2"/>
      <c r="U186" s="2"/>
      <c r="V186" s="2"/>
    </row>
    <row r="187" spans="1:22" x14ac:dyDescent="0.55000000000000004">
      <c r="A187" t="s">
        <v>11</v>
      </c>
      <c r="B187" t="s">
        <v>8</v>
      </c>
      <c r="C187" t="s">
        <v>9</v>
      </c>
      <c r="D187" t="s">
        <v>10</v>
      </c>
      <c r="E187" cm="1">
        <f t="array" ref="E187">_xlfn.IFS(A187="Male",0,A187="Female",1)</f>
        <v>0</v>
      </c>
      <c r="F187" cm="1">
        <f t="array" ref="F187">_xlfn.IFS(B187="No",1, B187="Yes",0)</f>
        <v>1</v>
      </c>
      <c r="G187" cm="1">
        <f t="array" ref="G187">_xlfn.IFS(C187="Thur",1,C187="Fri",2,C187="Sat",3,C187="Sun",4)</f>
        <v>4</v>
      </c>
      <c r="H187" cm="1">
        <f t="array" ref="H187">_xlfn.IFS(D187="Lunch",0,D187="Dinner",1)</f>
        <v>1</v>
      </c>
      <c r="I187">
        <v>5</v>
      </c>
      <c r="J187">
        <v>20.69</v>
      </c>
      <c r="K187">
        <v>5</v>
      </c>
      <c r="L187" s="2">
        <v>3.5501726518260943</v>
      </c>
      <c r="M187" s="2">
        <v>1.4498273481739057</v>
      </c>
      <c r="N187">
        <f>AVERAGE(I186:I188)</f>
        <v>3.3333333333333335</v>
      </c>
      <c r="O187">
        <f>SQRT(SUMXMY2(I186:I188,N185:N187)/3)</f>
        <v>0.98130676292531638</v>
      </c>
      <c r="P187">
        <f t="shared" si="8"/>
        <v>24.016666666666669</v>
      </c>
      <c r="Q187">
        <f t="shared" si="10"/>
        <v>6.8058746410457482</v>
      </c>
      <c r="R187">
        <f t="shared" si="9"/>
        <v>3.5</v>
      </c>
      <c r="S187">
        <f t="shared" si="11"/>
        <v>0.89235435578938949</v>
      </c>
      <c r="T187" s="2"/>
      <c r="U187" s="2"/>
      <c r="V187" s="2"/>
    </row>
    <row r="188" spans="1:22" x14ac:dyDescent="0.55000000000000004">
      <c r="A188" t="s">
        <v>7</v>
      </c>
      <c r="B188" t="s">
        <v>22</v>
      </c>
      <c r="C188" t="s">
        <v>9</v>
      </c>
      <c r="D188" t="s">
        <v>10</v>
      </c>
      <c r="E188" cm="1">
        <f t="array" ref="E188">_xlfn.IFS(A188="Male",0,A188="Female",1)</f>
        <v>1</v>
      </c>
      <c r="F188" cm="1">
        <f t="array" ref="F188">_xlfn.IFS(B188="No",1, B188="Yes",0)</f>
        <v>0</v>
      </c>
      <c r="G188" cm="1">
        <f t="array" ref="G188">_xlfn.IFS(C188="Thur",1,C188="Fri",2,C188="Sat",3,C188="Sun",4)</f>
        <v>4</v>
      </c>
      <c r="H188" cm="1">
        <f t="array" ref="H188">_xlfn.IFS(D188="Lunch",0,D188="Dinner",1)</f>
        <v>1</v>
      </c>
      <c r="I188">
        <v>3</v>
      </c>
      <c r="J188">
        <v>20.9</v>
      </c>
      <c r="K188">
        <v>3.5</v>
      </c>
      <c r="L188" s="2">
        <v>3.1844468637792969</v>
      </c>
      <c r="M188" s="2">
        <v>0.31555313622070313</v>
      </c>
      <c r="N188">
        <f>AVERAGE(I187:I189)</f>
        <v>4.333333333333333</v>
      </c>
      <c r="O188">
        <f>SQRT(SUMXMY2(I187:I189,N186:N188)/3)</f>
        <v>0.88191710368819698</v>
      </c>
      <c r="P188">
        <f t="shared" si="8"/>
        <v>23.169999999999998</v>
      </c>
      <c r="Q188">
        <f t="shared" si="10"/>
        <v>6.0196163898940815</v>
      </c>
      <c r="R188">
        <f t="shared" si="9"/>
        <v>3</v>
      </c>
      <c r="S188">
        <f t="shared" si="11"/>
        <v>0.93293642354148143</v>
      </c>
      <c r="T188" s="2"/>
      <c r="U188" s="2"/>
      <c r="V188" s="2"/>
    </row>
    <row r="189" spans="1:22" x14ac:dyDescent="0.55000000000000004">
      <c r="A189" t="s">
        <v>11</v>
      </c>
      <c r="B189" t="s">
        <v>22</v>
      </c>
      <c r="C189" t="s">
        <v>9</v>
      </c>
      <c r="D189" t="s">
        <v>10</v>
      </c>
      <c r="E189" cm="1">
        <f t="array" ref="E189">_xlfn.IFS(A189="Male",0,A189="Female",1)</f>
        <v>0</v>
      </c>
      <c r="F189" cm="1">
        <f t="array" ref="F189">_xlfn.IFS(B189="No",1, B189="Yes",0)</f>
        <v>0</v>
      </c>
      <c r="G189" cm="1">
        <f t="array" ref="G189">_xlfn.IFS(C189="Thur",1,C189="Fri",2,C189="Sat",3,C189="Sun",4)</f>
        <v>4</v>
      </c>
      <c r="H189" cm="1">
        <f t="array" ref="H189">_xlfn.IFS(D189="Lunch",0,D189="Dinner",1)</f>
        <v>1</v>
      </c>
      <c r="I189">
        <v>5</v>
      </c>
      <c r="J189">
        <v>30.46</v>
      </c>
      <c r="K189">
        <v>2</v>
      </c>
      <c r="L189" s="2">
        <v>4.4559819526773685</v>
      </c>
      <c r="M189" s="2">
        <v>-2.4559819526773685</v>
      </c>
      <c r="N189">
        <f>AVERAGE(I188:I190)</f>
        <v>3.6666666666666665</v>
      </c>
      <c r="O189">
        <f>SQRT(SUMXMY2(I188:I190,N187:N189)/3)</f>
        <v>0.57735026918962584</v>
      </c>
      <c r="P189">
        <f t="shared" si="8"/>
        <v>23.903333333333336</v>
      </c>
      <c r="Q189">
        <f t="shared" si="10"/>
        <v>4.7385753445836745</v>
      </c>
      <c r="R189">
        <f t="shared" si="9"/>
        <v>3.1666666666666665</v>
      </c>
      <c r="S189">
        <f t="shared" si="11"/>
        <v>1.0318986456114838</v>
      </c>
      <c r="T189" s="2"/>
      <c r="U189" s="2"/>
      <c r="V189" s="2"/>
    </row>
    <row r="190" spans="1:22" x14ac:dyDescent="0.55000000000000004">
      <c r="A190" t="s">
        <v>7</v>
      </c>
      <c r="B190" t="s">
        <v>22</v>
      </c>
      <c r="C190" t="s">
        <v>9</v>
      </c>
      <c r="D190" t="s">
        <v>10</v>
      </c>
      <c r="E190" cm="1">
        <f t="array" ref="E190">_xlfn.IFS(A190="Male",0,A190="Female",1)</f>
        <v>1</v>
      </c>
      <c r="F190" cm="1">
        <f t="array" ref="F190">_xlfn.IFS(B190="No",1, B190="Yes",0)</f>
        <v>0</v>
      </c>
      <c r="G190" cm="1">
        <f t="array" ref="G190">_xlfn.IFS(C190="Thur",1,C190="Fri",2,C190="Sat",3,C190="Sun",4)</f>
        <v>4</v>
      </c>
      <c r="H190" cm="1">
        <f t="array" ref="H190">_xlfn.IFS(D190="Lunch",0,D190="Dinner",1)</f>
        <v>1</v>
      </c>
      <c r="I190">
        <v>3</v>
      </c>
      <c r="J190">
        <v>18.149999999999999</v>
      </c>
      <c r="K190">
        <v>3.5</v>
      </c>
      <c r="L190" s="2">
        <v>2.9294851874905552</v>
      </c>
      <c r="M190" s="2">
        <v>0.5705148125094448</v>
      </c>
      <c r="N190">
        <f>AVERAGE(I189:I191)</f>
        <v>3.6666666666666665</v>
      </c>
      <c r="O190">
        <f>SQRT(SUMXMY2(I189:I191,N188:N190)/3)</f>
        <v>0.66666666666666663</v>
      </c>
      <c r="P190">
        <f t="shared" si="8"/>
        <v>18.98</v>
      </c>
      <c r="Q190">
        <f t="shared" si="10"/>
        <v>3.496180985229667</v>
      </c>
      <c r="R190">
        <f t="shared" si="9"/>
        <v>3</v>
      </c>
      <c r="S190">
        <f t="shared" si="11"/>
        <v>1.0318986456114838</v>
      </c>
      <c r="T190" s="2"/>
      <c r="U190" s="2"/>
      <c r="V190" s="2"/>
    </row>
    <row r="191" spans="1:22" x14ac:dyDescent="0.55000000000000004">
      <c r="A191" t="s">
        <v>11</v>
      </c>
      <c r="B191" t="s">
        <v>22</v>
      </c>
      <c r="C191" t="s">
        <v>9</v>
      </c>
      <c r="D191" t="s">
        <v>10</v>
      </c>
      <c r="E191" cm="1">
        <f t="array" ref="E191">_xlfn.IFS(A191="Male",0,A191="Female",1)</f>
        <v>0</v>
      </c>
      <c r="F191" cm="1">
        <f t="array" ref="F191">_xlfn.IFS(B191="No",1, B191="Yes",0)</f>
        <v>0</v>
      </c>
      <c r="G191" cm="1">
        <f t="array" ref="G191">_xlfn.IFS(C191="Thur",1,C191="Fri",2,C191="Sat",3,C191="Sun",4)</f>
        <v>4</v>
      </c>
      <c r="H191" cm="1">
        <f t="array" ref="H191">_xlfn.IFS(D191="Lunch",0,D191="Dinner",1)</f>
        <v>1</v>
      </c>
      <c r="I191">
        <v>3</v>
      </c>
      <c r="J191">
        <v>23.1</v>
      </c>
      <c r="K191">
        <v>4</v>
      </c>
      <c r="L191" s="2">
        <v>3.3884162048102899</v>
      </c>
      <c r="M191" s="2">
        <v>0.61158379518971007</v>
      </c>
      <c r="N191">
        <f>AVERAGE(I190:I192)</f>
        <v>2.6666666666666665</v>
      </c>
      <c r="O191">
        <f>SQRT(SUMXMY2(I190:I192,N189:N191)/3)</f>
        <v>0.66666666666666652</v>
      </c>
      <c r="P191">
        <f t="shared" si="8"/>
        <v>19.533333333333331</v>
      </c>
      <c r="Q191">
        <f t="shared" si="10"/>
        <v>1.9618009488638153</v>
      </c>
      <c r="R191">
        <f t="shared" si="9"/>
        <v>3.2300000000000004</v>
      </c>
      <c r="S191">
        <f t="shared" si="11"/>
        <v>1.1352010753525041</v>
      </c>
      <c r="T191" s="2"/>
      <c r="U191" s="2"/>
      <c r="V191" s="2"/>
    </row>
    <row r="192" spans="1:22" x14ac:dyDescent="0.55000000000000004">
      <c r="A192" t="s">
        <v>11</v>
      </c>
      <c r="B192" t="s">
        <v>22</v>
      </c>
      <c r="C192" t="s">
        <v>9</v>
      </c>
      <c r="D192" t="s">
        <v>10</v>
      </c>
      <c r="E192" cm="1">
        <f t="array" ref="E192">_xlfn.IFS(A192="Male",0,A192="Female",1)</f>
        <v>0</v>
      </c>
      <c r="F192" cm="1">
        <f t="array" ref="F192">_xlfn.IFS(B192="No",1, B192="Yes",0)</f>
        <v>0</v>
      </c>
      <c r="G192" cm="1">
        <f t="array" ref="G192">_xlfn.IFS(C192="Thur",1,C192="Fri",2,C192="Sat",3,C192="Sun",4)</f>
        <v>4</v>
      </c>
      <c r="H192" cm="1">
        <f t="array" ref="H192">_xlfn.IFS(D192="Lunch",0,D192="Dinner",1)</f>
        <v>1</v>
      </c>
      <c r="I192">
        <v>2</v>
      </c>
      <c r="J192">
        <v>15.69</v>
      </c>
      <c r="K192">
        <v>1.5</v>
      </c>
      <c r="L192" s="2">
        <v>2.5088125844923854</v>
      </c>
      <c r="M192" s="2">
        <v>-1.0088125844923854</v>
      </c>
      <c r="N192">
        <f>AVERAGE(I191:I193)</f>
        <v>2.3333333333333335</v>
      </c>
      <c r="O192">
        <f>SQRT(SUMXMY2(I191:I193,N190:N192)/3)</f>
        <v>0.57735026918962573</v>
      </c>
      <c r="P192">
        <f t="shared" si="8"/>
        <v>21.313333333333333</v>
      </c>
      <c r="Q192">
        <f t="shared" si="10"/>
        <v>4.5346819889316112</v>
      </c>
      <c r="R192">
        <f t="shared" si="9"/>
        <v>2.75</v>
      </c>
      <c r="S192">
        <f t="shared" si="11"/>
        <v>1.0340373945526986</v>
      </c>
      <c r="T192" s="2"/>
      <c r="U192" s="2"/>
      <c r="V192" s="2"/>
    </row>
    <row r="193" spans="1:22" x14ac:dyDescent="0.55000000000000004">
      <c r="A193" t="s">
        <v>7</v>
      </c>
      <c r="B193" t="s">
        <v>22</v>
      </c>
      <c r="C193" t="s">
        <v>23</v>
      </c>
      <c r="D193" t="s">
        <v>24</v>
      </c>
      <c r="E193" cm="1">
        <f t="array" ref="E193">_xlfn.IFS(A193="Male",0,A193="Female",1)</f>
        <v>1</v>
      </c>
      <c r="F193" cm="1">
        <f t="array" ref="F193">_xlfn.IFS(B193="No",1, B193="Yes",0)</f>
        <v>0</v>
      </c>
      <c r="G193" cm="1">
        <f t="array" ref="G193">_xlfn.IFS(C193="Thur",1,C193="Fri",2,C193="Sat",3,C193="Sun",4)</f>
        <v>1</v>
      </c>
      <c r="H193" cm="1">
        <f t="array" ref="H193">_xlfn.IFS(D193="Lunch",0,D193="Dinner",1)</f>
        <v>0</v>
      </c>
      <c r="I193">
        <v>2</v>
      </c>
      <c r="J193">
        <v>19.809999999999999</v>
      </c>
      <c r="K193">
        <v>4.1900000000000004</v>
      </c>
      <c r="L193" s="2">
        <v>2.890791532241336</v>
      </c>
      <c r="M193" s="2">
        <v>1.2992084677586644</v>
      </c>
      <c r="N193">
        <f>AVERAGE(I192:I194)</f>
        <v>2</v>
      </c>
      <c r="O193">
        <f>SQRT(SUMXMY2(I192:I194,N191:N193)/3)</f>
        <v>0.43033148291193518</v>
      </c>
      <c r="P193">
        <f t="shared" si="8"/>
        <v>21.243333333333336</v>
      </c>
      <c r="Q193">
        <f t="shared" si="10"/>
        <v>5.2940826505742358</v>
      </c>
      <c r="R193">
        <f t="shared" si="9"/>
        <v>2.9233333333333333</v>
      </c>
      <c r="S193">
        <f t="shared" si="11"/>
        <v>0.76891939566968726</v>
      </c>
      <c r="T193" s="2"/>
      <c r="U193" s="2"/>
      <c r="V193" s="2"/>
    </row>
    <row r="194" spans="1:22" x14ac:dyDescent="0.55000000000000004">
      <c r="A194" t="s">
        <v>11</v>
      </c>
      <c r="B194" t="s">
        <v>22</v>
      </c>
      <c r="C194" t="s">
        <v>23</v>
      </c>
      <c r="D194" t="s">
        <v>24</v>
      </c>
      <c r="E194" cm="1">
        <f t="array" ref="E194">_xlfn.IFS(A194="Male",0,A194="Female",1)</f>
        <v>0</v>
      </c>
      <c r="F194" cm="1">
        <f t="array" ref="F194">_xlfn.IFS(B194="No",1, B194="Yes",0)</f>
        <v>0</v>
      </c>
      <c r="G194" cm="1">
        <f t="array" ref="G194">_xlfn.IFS(C194="Thur",1,C194="Fri",2,C194="Sat",3,C194="Sun",4)</f>
        <v>1</v>
      </c>
      <c r="H194" cm="1">
        <f t="array" ref="H194">_xlfn.IFS(D194="Lunch",0,D194="Dinner",1)</f>
        <v>0</v>
      </c>
      <c r="I194">
        <v>2</v>
      </c>
      <c r="J194">
        <v>28.44</v>
      </c>
      <c r="K194">
        <v>2.56</v>
      </c>
      <c r="L194" s="2">
        <v>3.690907629103823</v>
      </c>
      <c r="M194" s="2">
        <v>-1.1309076291038229</v>
      </c>
      <c r="N194">
        <f>AVERAGE(I193:I195)</f>
        <v>2</v>
      </c>
      <c r="O194">
        <f>SQRT(SUMXMY2(I193:I195,N192:N194)/3)</f>
        <v>0.19245008972987535</v>
      </c>
      <c r="P194">
        <f t="shared" si="8"/>
        <v>20.166666666666668</v>
      </c>
      <c r="Q194">
        <f t="shared" si="10"/>
        <v>5.682416348311305</v>
      </c>
      <c r="R194">
        <f t="shared" si="9"/>
        <v>2.86</v>
      </c>
      <c r="S194">
        <f t="shared" si="11"/>
        <v>0.84689848095095621</v>
      </c>
      <c r="T194" s="2"/>
      <c r="U194" s="2"/>
      <c r="V194" s="2"/>
    </row>
    <row r="195" spans="1:22" x14ac:dyDescent="0.55000000000000004">
      <c r="A195" t="s">
        <v>11</v>
      </c>
      <c r="B195" t="s">
        <v>22</v>
      </c>
      <c r="C195" t="s">
        <v>23</v>
      </c>
      <c r="D195" t="s">
        <v>24</v>
      </c>
      <c r="E195" cm="1">
        <f t="array" ref="E195">_xlfn.IFS(A195="Male",0,A195="Female",1)</f>
        <v>0</v>
      </c>
      <c r="F195" cm="1">
        <f t="array" ref="F195">_xlfn.IFS(B195="No",1, B195="Yes",0)</f>
        <v>0</v>
      </c>
      <c r="G195" cm="1">
        <f t="array" ref="G195">_xlfn.IFS(C195="Thur",1,C195="Fri",2,C195="Sat",3,C195="Sun",4)</f>
        <v>1</v>
      </c>
      <c r="H195" cm="1">
        <f t="array" ref="H195">_xlfn.IFS(D195="Lunch",0,D195="Dinner",1)</f>
        <v>0</v>
      </c>
      <c r="I195">
        <v>2</v>
      </c>
      <c r="J195">
        <v>15.48</v>
      </c>
      <c r="K195">
        <v>2.02</v>
      </c>
      <c r="L195" s="2">
        <v>2.4893427837576088</v>
      </c>
      <c r="M195" s="2">
        <v>-0.46934278375760874</v>
      </c>
      <c r="N195">
        <f>AVERAGE(I194:I196)</f>
        <v>2</v>
      </c>
      <c r="O195">
        <f>SQRT(SUMXMY2(I194:I196,N193:N195)/3)</f>
        <v>0</v>
      </c>
      <c r="P195">
        <f t="shared" si="8"/>
        <v>13.206666666666669</v>
      </c>
      <c r="Q195">
        <f t="shared" si="10"/>
        <v>5.0978764642196328</v>
      </c>
      <c r="R195">
        <f t="shared" si="9"/>
        <v>2.4866666666666664</v>
      </c>
      <c r="S195">
        <f t="shared" si="11"/>
        <v>1.0345888430067638</v>
      </c>
      <c r="T195" s="2"/>
      <c r="U195" s="2"/>
      <c r="V195" s="2"/>
    </row>
    <row r="196" spans="1:22" x14ac:dyDescent="0.55000000000000004">
      <c r="A196" t="s">
        <v>11</v>
      </c>
      <c r="B196" t="s">
        <v>22</v>
      </c>
      <c r="C196" t="s">
        <v>23</v>
      </c>
      <c r="D196" t="s">
        <v>24</v>
      </c>
      <c r="E196" cm="1">
        <f t="array" ref="E196">_xlfn.IFS(A196="Male",0,A196="Female",1)</f>
        <v>0</v>
      </c>
      <c r="F196" cm="1">
        <f t="array" ref="F196">_xlfn.IFS(B196="No",1, B196="Yes",0)</f>
        <v>0</v>
      </c>
      <c r="G196" cm="1">
        <f t="array" ref="G196">_xlfn.IFS(C196="Thur",1,C196="Fri",2,C196="Sat",3,C196="Sun",4)</f>
        <v>1</v>
      </c>
      <c r="H196" cm="1">
        <f t="array" ref="H196">_xlfn.IFS(D196="Lunch",0,D196="Dinner",1)</f>
        <v>0</v>
      </c>
      <c r="I196">
        <v>2</v>
      </c>
      <c r="J196">
        <v>16.579999999999998</v>
      </c>
      <c r="K196">
        <v>4</v>
      </c>
      <c r="L196" s="2">
        <v>2.5913274542731051</v>
      </c>
      <c r="M196" s="2">
        <v>1.4086725457268949</v>
      </c>
      <c r="N196">
        <f>AVERAGE(I195:I197)</f>
        <v>2</v>
      </c>
      <c r="O196">
        <f>SQRT(SUMXMY2(I195:I197,N194:N196)/3)</f>
        <v>0</v>
      </c>
      <c r="P196">
        <f t="shared" ref="P196:P245" si="12">AVERAGE(J196:J198)</f>
        <v>11.493333333333332</v>
      </c>
      <c r="Q196">
        <f t="shared" si="10"/>
        <v>3.9191495676145545</v>
      </c>
      <c r="R196">
        <f t="shared" ref="R196:R259" si="13">AVERAGE(K196:K198)</f>
        <v>2.48</v>
      </c>
      <c r="S196">
        <f t="shared" si="11"/>
        <v>0.93550540905457635</v>
      </c>
      <c r="T196" s="2"/>
      <c r="U196" s="2"/>
      <c r="V196" s="2"/>
    </row>
    <row r="197" spans="1:22" x14ac:dyDescent="0.55000000000000004">
      <c r="A197" t="s">
        <v>11</v>
      </c>
      <c r="B197" t="s">
        <v>8</v>
      </c>
      <c r="C197" t="s">
        <v>23</v>
      </c>
      <c r="D197" t="s">
        <v>24</v>
      </c>
      <c r="E197" cm="1">
        <f t="array" ref="E197">_xlfn.IFS(A197="Male",0,A197="Female",1)</f>
        <v>0</v>
      </c>
      <c r="F197" cm="1">
        <f t="array" ref="F197">_xlfn.IFS(B197="No",1, B197="Yes",0)</f>
        <v>1</v>
      </c>
      <c r="G197" cm="1">
        <f t="array" ref="G197">_xlfn.IFS(C197="Thur",1,C197="Fri",2,C197="Sat",3,C197="Sun",4)</f>
        <v>1</v>
      </c>
      <c r="H197" cm="1">
        <f t="array" ref="H197">_xlfn.IFS(D197="Lunch",0,D197="Dinner",1)</f>
        <v>0</v>
      </c>
      <c r="I197">
        <v>2</v>
      </c>
      <c r="J197">
        <v>7.56</v>
      </c>
      <c r="K197">
        <v>1.44</v>
      </c>
      <c r="L197" s="2">
        <v>1.7550531560460332</v>
      </c>
      <c r="M197" s="2">
        <v>-0.31505315604603323</v>
      </c>
      <c r="N197">
        <f>AVERAGE(I196:I198)</f>
        <v>2</v>
      </c>
      <c r="O197">
        <f>SQRT(SUMXMY2(I196:I198,N195:N197)/3)</f>
        <v>0</v>
      </c>
      <c r="P197">
        <f t="shared" si="12"/>
        <v>20.336666666666666</v>
      </c>
      <c r="Q197">
        <f t="shared" si="10"/>
        <v>13.562690654061891</v>
      </c>
      <c r="R197">
        <f t="shared" si="13"/>
        <v>2.813333333333333</v>
      </c>
      <c r="S197">
        <f t="shared" si="11"/>
        <v>1.4268172298537074</v>
      </c>
      <c r="T197" s="2"/>
      <c r="U197" s="2"/>
      <c r="V197" s="2"/>
    </row>
    <row r="198" spans="1:22" x14ac:dyDescent="0.55000000000000004">
      <c r="A198" t="s">
        <v>11</v>
      </c>
      <c r="B198" t="s">
        <v>22</v>
      </c>
      <c r="C198" t="s">
        <v>23</v>
      </c>
      <c r="D198" t="s">
        <v>24</v>
      </c>
      <c r="E198" cm="1">
        <f t="array" ref="E198">_xlfn.IFS(A198="Male",0,A198="Female",1)</f>
        <v>0</v>
      </c>
      <c r="F198" cm="1">
        <f t="array" ref="F198">_xlfn.IFS(B198="No",1, B198="Yes",0)</f>
        <v>0</v>
      </c>
      <c r="G198" cm="1">
        <f t="array" ref="G198">_xlfn.IFS(C198="Thur",1,C198="Fri",2,C198="Sat",3,C198="Sun",4)</f>
        <v>1</v>
      </c>
      <c r="H198" cm="1">
        <f t="array" ref="H198">_xlfn.IFS(D198="Lunch",0,D198="Dinner",1)</f>
        <v>0</v>
      </c>
      <c r="I198">
        <v>2</v>
      </c>
      <c r="J198">
        <v>10.34</v>
      </c>
      <c r="K198">
        <v>2</v>
      </c>
      <c r="L198" s="2">
        <v>2.0127962324397428</v>
      </c>
      <c r="M198" s="2">
        <v>-1.2796232439742816E-2</v>
      </c>
      <c r="N198">
        <f>AVERAGE(I197:I199)</f>
        <v>2.6666666666666665</v>
      </c>
      <c r="O198">
        <f>SQRT(SUMXMY2(I197:I199,N196:N198)/3)</f>
        <v>0.76980035891950105</v>
      </c>
      <c r="P198">
        <f t="shared" si="12"/>
        <v>22.150000000000002</v>
      </c>
      <c r="Q198">
        <f t="shared" ref="Q198:Q245" si="14">SQRT(SUMXMY2(J198:J200,P196:P198)/3)</f>
        <v>14.185407864996209</v>
      </c>
      <c r="R198">
        <f t="shared" si="13"/>
        <v>3</v>
      </c>
      <c r="S198">
        <f t="shared" ref="S198:S261" si="15">SQRT(SUMXMY2(K198:K200,R196:R198)/3)</f>
        <v>1.4156166043001794</v>
      </c>
      <c r="T198" s="2"/>
      <c r="U198" s="2"/>
      <c r="V198" s="2"/>
    </row>
    <row r="199" spans="1:22" x14ac:dyDescent="0.55000000000000004">
      <c r="A199" t="s">
        <v>7</v>
      </c>
      <c r="B199" t="s">
        <v>22</v>
      </c>
      <c r="C199" t="s">
        <v>23</v>
      </c>
      <c r="D199" t="s">
        <v>24</v>
      </c>
      <c r="E199" cm="1">
        <f t="array" ref="E199">_xlfn.IFS(A199="Male",0,A199="Female",1)</f>
        <v>1</v>
      </c>
      <c r="F199" cm="1">
        <f t="array" ref="F199">_xlfn.IFS(B199="No",1, B199="Yes",0)</f>
        <v>0</v>
      </c>
      <c r="G199" cm="1">
        <f t="array" ref="G199">_xlfn.IFS(C199="Thur",1,C199="Fri",2,C199="Sat",3,C199="Sun",4)</f>
        <v>1</v>
      </c>
      <c r="H199" cm="1">
        <f t="array" ref="H199">_xlfn.IFS(D199="Lunch",0,D199="Dinner",1)</f>
        <v>0</v>
      </c>
      <c r="I199">
        <v>4</v>
      </c>
      <c r="J199">
        <v>43.11</v>
      </c>
      <c r="K199">
        <v>5</v>
      </c>
      <c r="L199" s="2">
        <v>5.4362078692147922</v>
      </c>
      <c r="M199" s="2">
        <v>-0.43620786921479215</v>
      </c>
      <c r="N199">
        <f>AVERAGE(I198:I200)</f>
        <v>2.6666666666666665</v>
      </c>
      <c r="O199">
        <f>SQRT(SUMXMY2(I198:I200,N197:N199)/3)</f>
        <v>0.86066296582387047</v>
      </c>
      <c r="P199">
        <f t="shared" si="12"/>
        <v>23.206666666666667</v>
      </c>
      <c r="Q199">
        <f t="shared" si="14"/>
        <v>15.235622244765233</v>
      </c>
      <c r="R199">
        <f t="shared" si="13"/>
        <v>3</v>
      </c>
      <c r="S199">
        <f t="shared" si="15"/>
        <v>1.5034971578635272</v>
      </c>
      <c r="T199" s="2"/>
      <c r="U199" s="2"/>
      <c r="V199" s="2"/>
    </row>
    <row r="200" spans="1:22" x14ac:dyDescent="0.55000000000000004">
      <c r="A200" t="s">
        <v>7</v>
      </c>
      <c r="B200" t="s">
        <v>22</v>
      </c>
      <c r="C200" t="s">
        <v>23</v>
      </c>
      <c r="D200" t="s">
        <v>24</v>
      </c>
      <c r="E200" cm="1">
        <f t="array" ref="E200">_xlfn.IFS(A200="Male",0,A200="Female",1)</f>
        <v>1</v>
      </c>
      <c r="F200" cm="1">
        <f t="array" ref="F200">_xlfn.IFS(B200="No",1, B200="Yes",0)</f>
        <v>0</v>
      </c>
      <c r="G200" cm="1">
        <f t="array" ref="G200">_xlfn.IFS(C200="Thur",1,C200="Fri",2,C200="Sat",3,C200="Sun",4)</f>
        <v>1</v>
      </c>
      <c r="H200" cm="1">
        <f t="array" ref="H200">_xlfn.IFS(D200="Lunch",0,D200="Dinner",1)</f>
        <v>0</v>
      </c>
      <c r="I200">
        <v>2</v>
      </c>
      <c r="J200">
        <v>13</v>
      </c>
      <c r="K200">
        <v>2</v>
      </c>
      <c r="L200" s="2">
        <v>2.2594137084135801</v>
      </c>
      <c r="M200" s="2">
        <v>-0.25941370841358014</v>
      </c>
      <c r="N200">
        <f>AVERAGE(I199:I201)</f>
        <v>2.6666666666666665</v>
      </c>
      <c r="O200">
        <f>SQRT(SUMXMY2(I199:I201,N198:N200)/3)</f>
        <v>0.94280904158206336</v>
      </c>
      <c r="P200">
        <f t="shared" si="12"/>
        <v>15.073333333333332</v>
      </c>
      <c r="Q200">
        <f t="shared" si="14"/>
        <v>7.978579424285356</v>
      </c>
      <c r="R200">
        <f t="shared" si="13"/>
        <v>2.6666666666666665</v>
      </c>
      <c r="S200">
        <f t="shared" si="15"/>
        <v>1.1221672153735642</v>
      </c>
      <c r="T200" s="2"/>
      <c r="U200" s="2"/>
      <c r="V200" s="2"/>
    </row>
    <row r="201" spans="1:22" x14ac:dyDescent="0.55000000000000004">
      <c r="A201" t="s">
        <v>11</v>
      </c>
      <c r="B201" t="s">
        <v>22</v>
      </c>
      <c r="C201" t="s">
        <v>23</v>
      </c>
      <c r="D201" t="s">
        <v>24</v>
      </c>
      <c r="E201" cm="1">
        <f t="array" ref="E201">_xlfn.IFS(A201="Male",0,A201="Female",1)</f>
        <v>0</v>
      </c>
      <c r="F201" cm="1">
        <f t="array" ref="F201">_xlfn.IFS(B201="No",1, B201="Yes",0)</f>
        <v>0</v>
      </c>
      <c r="G201" cm="1">
        <f t="array" ref="G201">_xlfn.IFS(C201="Thur",1,C201="Fri",2,C201="Sat",3,C201="Sun",4)</f>
        <v>1</v>
      </c>
      <c r="H201" cm="1">
        <f t="array" ref="H201">_xlfn.IFS(D201="Lunch",0,D201="Dinner",1)</f>
        <v>0</v>
      </c>
      <c r="I201">
        <v>2</v>
      </c>
      <c r="J201">
        <v>13.51</v>
      </c>
      <c r="K201">
        <v>2</v>
      </c>
      <c r="L201" s="2">
        <v>2.3066975101980374</v>
      </c>
      <c r="M201" s="2">
        <v>-0.30669751019803737</v>
      </c>
      <c r="N201">
        <f>AVERAGE(I200:I202)</f>
        <v>2.3333333333333335</v>
      </c>
      <c r="O201">
        <f>SQRT(SUMXMY2(I200:I202,N199:N201)/3)</f>
        <v>0.66666666666666652</v>
      </c>
      <c r="P201">
        <f t="shared" si="12"/>
        <v>14.986666666666666</v>
      </c>
      <c r="Q201">
        <f t="shared" si="14"/>
        <v>6.1182295914204898</v>
      </c>
      <c r="R201">
        <f t="shared" si="13"/>
        <v>2.67</v>
      </c>
      <c r="S201">
        <f t="shared" si="15"/>
        <v>1.0349521370217689</v>
      </c>
      <c r="T201" s="2"/>
      <c r="U201" s="2"/>
      <c r="V201" s="2"/>
    </row>
    <row r="202" spans="1:22" x14ac:dyDescent="0.55000000000000004">
      <c r="A202" t="s">
        <v>11</v>
      </c>
      <c r="B202" t="s">
        <v>22</v>
      </c>
      <c r="C202" t="s">
        <v>23</v>
      </c>
      <c r="D202" t="s">
        <v>24</v>
      </c>
      <c r="E202" cm="1">
        <f t="array" ref="E202">_xlfn.IFS(A202="Male",0,A202="Female",1)</f>
        <v>0</v>
      </c>
      <c r="F202" cm="1">
        <f t="array" ref="F202">_xlfn.IFS(B202="No",1, B202="Yes",0)</f>
        <v>0</v>
      </c>
      <c r="G202" cm="1">
        <f t="array" ref="G202">_xlfn.IFS(C202="Thur",1,C202="Fri",2,C202="Sat",3,C202="Sun",4)</f>
        <v>1</v>
      </c>
      <c r="H202" cm="1">
        <f t="array" ref="H202">_xlfn.IFS(D202="Lunch",0,D202="Dinner",1)</f>
        <v>0</v>
      </c>
      <c r="I202">
        <v>3</v>
      </c>
      <c r="J202">
        <v>18.71</v>
      </c>
      <c r="K202">
        <v>4</v>
      </c>
      <c r="L202" s="2">
        <v>2.9814046561166263</v>
      </c>
      <c r="M202" s="2">
        <v>1.0185953438833737</v>
      </c>
      <c r="N202">
        <f>AVERAGE(I201:I203)</f>
        <v>2.3333333333333335</v>
      </c>
      <c r="O202">
        <f>SQRT(SUMXMY2(I201:I203,N200:N202)/3)</f>
        <v>0.57735026918962573</v>
      </c>
      <c r="P202">
        <f t="shared" si="12"/>
        <v>14.816666666666668</v>
      </c>
      <c r="Q202">
        <f t="shared" si="14"/>
        <v>2.6816122845117731</v>
      </c>
      <c r="R202">
        <f t="shared" si="13"/>
        <v>2.67</v>
      </c>
      <c r="S202">
        <f t="shared" si="15"/>
        <v>0.94203286881399539</v>
      </c>
      <c r="T202" s="2"/>
      <c r="U202" s="2"/>
      <c r="V202" s="2"/>
    </row>
    <row r="203" spans="1:22" x14ac:dyDescent="0.55000000000000004">
      <c r="A203" t="s">
        <v>7</v>
      </c>
      <c r="B203" t="s">
        <v>22</v>
      </c>
      <c r="C203" t="s">
        <v>23</v>
      </c>
      <c r="D203" t="s">
        <v>24</v>
      </c>
      <c r="E203" cm="1">
        <f t="array" ref="E203">_xlfn.IFS(A203="Male",0,A203="Female",1)</f>
        <v>1</v>
      </c>
      <c r="F203" cm="1">
        <f t="array" ref="F203">_xlfn.IFS(B203="No",1, B203="Yes",0)</f>
        <v>0</v>
      </c>
      <c r="G203" cm="1">
        <f t="array" ref="G203">_xlfn.IFS(C203="Thur",1,C203="Fri",2,C203="Sat",3,C203="Sun",4)</f>
        <v>1</v>
      </c>
      <c r="H203" cm="1">
        <f t="array" ref="H203">_xlfn.IFS(D203="Lunch",0,D203="Dinner",1)</f>
        <v>0</v>
      </c>
      <c r="I203">
        <v>2</v>
      </c>
      <c r="J203">
        <v>12.74</v>
      </c>
      <c r="K203">
        <v>2.0099999999999998</v>
      </c>
      <c r="L203" s="2">
        <v>2.23530824083719</v>
      </c>
      <c r="M203" s="2">
        <v>-0.22530824083719025</v>
      </c>
      <c r="N203">
        <f>AVERAGE(I202:I204)</f>
        <v>2.3333333333333335</v>
      </c>
      <c r="O203">
        <f>SQRT(SUMXMY2(I202:I204,N201:N203)/3)</f>
        <v>0.47140452079103168</v>
      </c>
      <c r="P203">
        <f t="shared" si="12"/>
        <v>14.046666666666667</v>
      </c>
      <c r="Q203">
        <f t="shared" si="14"/>
        <v>2.1514310482921721</v>
      </c>
      <c r="R203">
        <f t="shared" si="13"/>
        <v>2.17</v>
      </c>
      <c r="S203">
        <f t="shared" si="15"/>
        <v>0.57544185921197399</v>
      </c>
      <c r="T203" s="2"/>
      <c r="U203" s="2"/>
      <c r="V203" s="2"/>
    </row>
    <row r="204" spans="1:22" x14ac:dyDescent="0.55000000000000004">
      <c r="A204" t="s">
        <v>7</v>
      </c>
      <c r="B204" t="s">
        <v>22</v>
      </c>
      <c r="C204" t="s">
        <v>23</v>
      </c>
      <c r="D204" t="s">
        <v>24</v>
      </c>
      <c r="E204" cm="1">
        <f t="array" ref="E204">_xlfn.IFS(A204="Male",0,A204="Female",1)</f>
        <v>1</v>
      </c>
      <c r="F204" cm="1">
        <f t="array" ref="F204">_xlfn.IFS(B204="No",1, B204="Yes",0)</f>
        <v>0</v>
      </c>
      <c r="G204" cm="1">
        <f t="array" ref="G204">_xlfn.IFS(C204="Thur",1,C204="Fri",2,C204="Sat",3,C204="Sun",4)</f>
        <v>1</v>
      </c>
      <c r="H204" cm="1">
        <f t="array" ref="H204">_xlfn.IFS(D204="Lunch",0,D204="Dinner",1)</f>
        <v>0</v>
      </c>
      <c r="I204">
        <v>2</v>
      </c>
      <c r="J204">
        <v>13</v>
      </c>
      <c r="K204">
        <v>2</v>
      </c>
      <c r="L204" s="2">
        <v>2.2594137084135801</v>
      </c>
      <c r="M204" s="2">
        <v>-0.25941370841358014</v>
      </c>
      <c r="N204">
        <f>AVERAGE(I203:I205)</f>
        <v>2</v>
      </c>
      <c r="O204">
        <f>SQRT(SUMXMY2(I203:I205,N202:N204)/3)</f>
        <v>0.27216552697590879</v>
      </c>
      <c r="P204">
        <f t="shared" si="12"/>
        <v>16.643333333333334</v>
      </c>
      <c r="Q204">
        <f t="shared" si="14"/>
        <v>2.8251627288431447</v>
      </c>
      <c r="R204">
        <f t="shared" si="13"/>
        <v>2.8333333333333335</v>
      </c>
      <c r="S204">
        <f t="shared" si="15"/>
        <v>0.79977311597542267</v>
      </c>
      <c r="T204" s="2"/>
      <c r="U204" s="2"/>
      <c r="V204" s="2"/>
    </row>
    <row r="205" spans="1:22" x14ac:dyDescent="0.55000000000000004">
      <c r="A205" t="s">
        <v>7</v>
      </c>
      <c r="B205" t="s">
        <v>22</v>
      </c>
      <c r="C205" t="s">
        <v>23</v>
      </c>
      <c r="D205" t="s">
        <v>24</v>
      </c>
      <c r="E205" cm="1">
        <f t="array" ref="E205">_xlfn.IFS(A205="Male",0,A205="Female",1)</f>
        <v>1</v>
      </c>
      <c r="F205" cm="1">
        <f t="array" ref="F205">_xlfn.IFS(B205="No",1, B205="Yes",0)</f>
        <v>0</v>
      </c>
      <c r="G205" cm="1">
        <f t="array" ref="G205">_xlfn.IFS(C205="Thur",1,C205="Fri",2,C205="Sat",3,C205="Sun",4)</f>
        <v>1</v>
      </c>
      <c r="H205" cm="1">
        <f t="array" ref="H205">_xlfn.IFS(D205="Lunch",0,D205="Dinner",1)</f>
        <v>0</v>
      </c>
      <c r="I205">
        <v>2</v>
      </c>
      <c r="J205">
        <v>16.399999999999999</v>
      </c>
      <c r="K205">
        <v>2.5</v>
      </c>
      <c r="L205" s="2">
        <v>2.5746390536432964</v>
      </c>
      <c r="M205" s="2">
        <v>-7.4639053643296371E-2</v>
      </c>
      <c r="N205">
        <f>AVERAGE(I204:I206)</f>
        <v>2.6666666666666665</v>
      </c>
      <c r="O205">
        <f>SQRT(SUMXMY2(I204:I206,N203:N205)/3)</f>
        <v>0.79349204761587233</v>
      </c>
      <c r="P205">
        <f t="shared" si="12"/>
        <v>17.8</v>
      </c>
      <c r="Q205">
        <f t="shared" si="14"/>
        <v>2.7333285907817935</v>
      </c>
      <c r="R205">
        <f t="shared" si="13"/>
        <v>3.2433333333333336</v>
      </c>
      <c r="S205">
        <f t="shared" si="15"/>
        <v>0.70004497210033789</v>
      </c>
      <c r="T205" s="2"/>
      <c r="U205" s="2"/>
      <c r="V205" s="2"/>
    </row>
    <row r="206" spans="1:22" x14ac:dyDescent="0.55000000000000004">
      <c r="A206" t="s">
        <v>11</v>
      </c>
      <c r="B206" t="s">
        <v>22</v>
      </c>
      <c r="C206" t="s">
        <v>23</v>
      </c>
      <c r="D206" t="s">
        <v>24</v>
      </c>
      <c r="E206" cm="1">
        <f t="array" ref="E206">_xlfn.IFS(A206="Male",0,A206="Female",1)</f>
        <v>0</v>
      </c>
      <c r="F206" cm="1">
        <f t="array" ref="F206">_xlfn.IFS(B206="No",1, B206="Yes",0)</f>
        <v>0</v>
      </c>
      <c r="G206" cm="1">
        <f t="array" ref="G206">_xlfn.IFS(C206="Thur",1,C206="Fri",2,C206="Sat",3,C206="Sun",4)</f>
        <v>1</v>
      </c>
      <c r="H206" cm="1">
        <f t="array" ref="H206">_xlfn.IFS(D206="Lunch",0,D206="Dinner",1)</f>
        <v>0</v>
      </c>
      <c r="I206">
        <v>4</v>
      </c>
      <c r="J206">
        <v>20.53</v>
      </c>
      <c r="K206">
        <v>4</v>
      </c>
      <c r="L206" s="2">
        <v>3.342740723542144</v>
      </c>
      <c r="M206" s="2">
        <v>0.65725927645785598</v>
      </c>
      <c r="N206">
        <f>AVERAGE(I205:I207)</f>
        <v>3</v>
      </c>
      <c r="O206">
        <f>SQRT(SUMXMY2(I205:I207,N204:N206)/3)</f>
        <v>0.76980035891950105</v>
      </c>
      <c r="P206">
        <f t="shared" si="12"/>
        <v>21.196666666666669</v>
      </c>
      <c r="Q206">
        <f t="shared" si="14"/>
        <v>3.9142101043174384</v>
      </c>
      <c r="R206">
        <f t="shared" si="13"/>
        <v>3.5466666666666669</v>
      </c>
      <c r="S206">
        <f t="shared" si="15"/>
        <v>0.67822480704327581</v>
      </c>
      <c r="T206" s="2"/>
      <c r="U206" s="2"/>
      <c r="V206" s="2"/>
    </row>
    <row r="207" spans="1:22" x14ac:dyDescent="0.55000000000000004">
      <c r="A207" t="s">
        <v>7</v>
      </c>
      <c r="B207" t="s">
        <v>22</v>
      </c>
      <c r="C207" t="s">
        <v>23</v>
      </c>
      <c r="D207" t="s">
        <v>24</v>
      </c>
      <c r="E207" cm="1">
        <f t="array" ref="E207">_xlfn.IFS(A207="Male",0,A207="Female",1)</f>
        <v>1</v>
      </c>
      <c r="F207" cm="1">
        <f t="array" ref="F207">_xlfn.IFS(B207="No",1, B207="Yes",0)</f>
        <v>0</v>
      </c>
      <c r="G207" cm="1">
        <f t="array" ref="G207">_xlfn.IFS(C207="Thur",1,C207="Fri",2,C207="Sat",3,C207="Sun",4)</f>
        <v>1</v>
      </c>
      <c r="H207" cm="1">
        <f t="array" ref="H207">_xlfn.IFS(D207="Lunch",0,D207="Dinner",1)</f>
        <v>0</v>
      </c>
      <c r="I207">
        <v>3</v>
      </c>
      <c r="J207">
        <v>16.47</v>
      </c>
      <c r="K207">
        <v>3.23</v>
      </c>
      <c r="L207" s="2">
        <v>2.7737267816123423</v>
      </c>
      <c r="M207" s="2">
        <v>0.45627321838765766</v>
      </c>
      <c r="N207">
        <f>AVERAGE(I206:I208)</f>
        <v>3.3333333333333335</v>
      </c>
      <c r="O207">
        <f>SQRT(SUMXMY2(I206:I208,N205:N207)/3)</f>
        <v>0.79349204761587233</v>
      </c>
      <c r="P207">
        <f t="shared" si="12"/>
        <v>27.263333333333332</v>
      </c>
      <c r="Q207">
        <f t="shared" si="14"/>
        <v>7.356208010673452</v>
      </c>
      <c r="R207">
        <f t="shared" si="13"/>
        <v>3.2133333333333334</v>
      </c>
      <c r="S207">
        <f t="shared" si="15"/>
        <v>0.14647715028479893</v>
      </c>
      <c r="T207" s="2"/>
      <c r="U207" s="2"/>
      <c r="V207" s="2"/>
    </row>
    <row r="208" spans="1:22" x14ac:dyDescent="0.55000000000000004">
      <c r="A208" t="s">
        <v>11</v>
      </c>
      <c r="B208" t="s">
        <v>22</v>
      </c>
      <c r="C208" t="s">
        <v>21</v>
      </c>
      <c r="D208" t="s">
        <v>10</v>
      </c>
      <c r="E208" cm="1">
        <f t="array" ref="E208">_xlfn.IFS(A208="Male",0,A208="Female",1)</f>
        <v>0</v>
      </c>
      <c r="F208" cm="1">
        <f t="array" ref="F208">_xlfn.IFS(B208="No",1, B208="Yes",0)</f>
        <v>0</v>
      </c>
      <c r="G208" cm="1">
        <f t="array" ref="G208">_xlfn.IFS(C208="Thur",1,C208="Fri",2,C208="Sat",3,C208="Sun",4)</f>
        <v>3</v>
      </c>
      <c r="H208" cm="1">
        <f t="array" ref="H208">_xlfn.IFS(D208="Lunch",0,D208="Dinner",1)</f>
        <v>1</v>
      </c>
      <c r="I208">
        <v>3</v>
      </c>
      <c r="J208">
        <v>26.59</v>
      </c>
      <c r="K208">
        <v>3.41</v>
      </c>
      <c r="L208" s="2">
        <v>3.711985750354911</v>
      </c>
      <c r="M208" s="2">
        <v>-0.30198575035491082</v>
      </c>
      <c r="N208">
        <f>AVERAGE(I207:I209)</f>
        <v>3.3333333333333335</v>
      </c>
      <c r="O208">
        <f>SQRT(SUMXMY2(I207:I209,N206:N208)/3)</f>
        <v>0.43033148291193518</v>
      </c>
      <c r="P208">
        <f t="shared" si="12"/>
        <v>29.86333333333333</v>
      </c>
      <c r="Q208">
        <f t="shared" si="14"/>
        <v>7.9970383406747638</v>
      </c>
      <c r="R208">
        <f t="shared" si="13"/>
        <v>2.813333333333333</v>
      </c>
      <c r="S208">
        <f t="shared" si="15"/>
        <v>0.4753244505948892</v>
      </c>
      <c r="T208" s="2"/>
      <c r="U208" s="2"/>
      <c r="V208" s="2"/>
    </row>
    <row r="209" spans="1:22" x14ac:dyDescent="0.55000000000000004">
      <c r="A209" t="s">
        <v>11</v>
      </c>
      <c r="B209" t="s">
        <v>22</v>
      </c>
      <c r="C209" t="s">
        <v>21</v>
      </c>
      <c r="D209" t="s">
        <v>10</v>
      </c>
      <c r="E209" cm="1">
        <f t="array" ref="E209">_xlfn.IFS(A209="Male",0,A209="Female",1)</f>
        <v>0</v>
      </c>
      <c r="F209" cm="1">
        <f t="array" ref="F209">_xlfn.IFS(B209="No",1, B209="Yes",0)</f>
        <v>0</v>
      </c>
      <c r="G209" cm="1">
        <f t="array" ref="G209">_xlfn.IFS(C209="Thur",1,C209="Fri",2,C209="Sat",3,C209="Sun",4)</f>
        <v>3</v>
      </c>
      <c r="H209" cm="1">
        <f t="array" ref="H209">_xlfn.IFS(D209="Lunch",0,D209="Dinner",1)</f>
        <v>1</v>
      </c>
      <c r="I209">
        <v>4</v>
      </c>
      <c r="J209">
        <v>38.729999999999997</v>
      </c>
      <c r="K209">
        <v>3</v>
      </c>
      <c r="L209" s="2">
        <v>5.030123453889451</v>
      </c>
      <c r="M209" s="2">
        <v>-2.030123453889451</v>
      </c>
      <c r="N209">
        <f>AVERAGE(I208:I210)</f>
        <v>3</v>
      </c>
      <c r="O209">
        <f>SQRT(SUMXMY2(I208:I210,N207:N209)/3)</f>
        <v>0.72008229982309557</v>
      </c>
      <c r="P209">
        <f t="shared" si="12"/>
        <v>25.253333333333334</v>
      </c>
      <c r="Q209">
        <f t="shared" si="14"/>
        <v>10.309432574104163</v>
      </c>
      <c r="R209">
        <f t="shared" si="13"/>
        <v>2.42</v>
      </c>
      <c r="S209">
        <f t="shared" si="15"/>
        <v>0.48139457905209182</v>
      </c>
      <c r="T209" s="2"/>
      <c r="U209" s="2"/>
      <c r="V209" s="2"/>
    </row>
    <row r="210" spans="1:22" x14ac:dyDescent="0.55000000000000004">
      <c r="A210" t="s">
        <v>11</v>
      </c>
      <c r="B210" t="s">
        <v>22</v>
      </c>
      <c r="C210" t="s">
        <v>21</v>
      </c>
      <c r="D210" t="s">
        <v>10</v>
      </c>
      <c r="E210" cm="1">
        <f t="array" ref="E210">_xlfn.IFS(A210="Male",0,A210="Female",1)</f>
        <v>0</v>
      </c>
      <c r="F210" cm="1">
        <f t="array" ref="F210">_xlfn.IFS(B210="No",1, B210="Yes",0)</f>
        <v>0</v>
      </c>
      <c r="G210" cm="1">
        <f t="array" ref="G210">_xlfn.IFS(C210="Thur",1,C210="Fri",2,C210="Sat",3,C210="Sun",4)</f>
        <v>3</v>
      </c>
      <c r="H210" cm="1">
        <f t="array" ref="H210">_xlfn.IFS(D210="Lunch",0,D210="Dinner",1)</f>
        <v>1</v>
      </c>
      <c r="I210">
        <v>2</v>
      </c>
      <c r="J210">
        <v>24.27</v>
      </c>
      <c r="K210">
        <v>2.0299999999999998</v>
      </c>
      <c r="L210" s="2">
        <v>3.3042930145132585</v>
      </c>
      <c r="M210" s="2">
        <v>-1.2742930145132587</v>
      </c>
      <c r="N210">
        <f>AVERAGE(I209:I211)</f>
        <v>2.6666666666666665</v>
      </c>
      <c r="O210">
        <f>SQRT(SUMXMY2(I209:I211,N208:N210)/3)</f>
        <v>0.79349204761587211</v>
      </c>
      <c r="P210">
        <f t="shared" si="12"/>
        <v>22.363333333333333</v>
      </c>
      <c r="Q210">
        <f t="shared" si="14"/>
        <v>9.0665582101356286</v>
      </c>
      <c r="R210">
        <f t="shared" si="13"/>
        <v>2.0866666666666664</v>
      </c>
      <c r="S210">
        <f t="shared" si="15"/>
        <v>0.46805349488501202</v>
      </c>
      <c r="T210" s="2"/>
      <c r="U210" s="2"/>
      <c r="V210" s="2"/>
    </row>
    <row r="211" spans="1:22" x14ac:dyDescent="0.55000000000000004">
      <c r="A211" t="s">
        <v>7</v>
      </c>
      <c r="B211" t="s">
        <v>22</v>
      </c>
      <c r="C211" t="s">
        <v>21</v>
      </c>
      <c r="D211" t="s">
        <v>10</v>
      </c>
      <c r="E211" cm="1">
        <f t="array" ref="E211">_xlfn.IFS(A211="Male",0,A211="Female",1)</f>
        <v>1</v>
      </c>
      <c r="F211" cm="1">
        <f t="array" ref="F211">_xlfn.IFS(B211="No",1, B211="Yes",0)</f>
        <v>0</v>
      </c>
      <c r="G211" cm="1">
        <f t="array" ref="G211">_xlfn.IFS(C211="Thur",1,C211="Fri",2,C211="Sat",3,C211="Sun",4)</f>
        <v>3</v>
      </c>
      <c r="H211" cm="1">
        <f t="array" ref="H211">_xlfn.IFS(D211="Lunch",0,D211="Dinner",1)</f>
        <v>1</v>
      </c>
      <c r="I211">
        <v>2</v>
      </c>
      <c r="J211">
        <v>12.76</v>
      </c>
      <c r="K211">
        <v>2.23</v>
      </c>
      <c r="L211" s="2">
        <v>2.2371625075738351</v>
      </c>
      <c r="M211" s="2">
        <v>-7.1625075738350752E-3</v>
      </c>
      <c r="N211">
        <f>AVERAGE(I210:I212)</f>
        <v>2.3333333333333335</v>
      </c>
      <c r="O211">
        <f>SQRT(SUMXMY2(I210:I212,N209:N211)/3)</f>
        <v>0.79349204761587211</v>
      </c>
      <c r="P211">
        <f t="shared" si="12"/>
        <v>22.903333333333336</v>
      </c>
      <c r="Q211">
        <f t="shared" si="14"/>
        <v>8.6456585122887599</v>
      </c>
      <c r="R211">
        <f t="shared" si="13"/>
        <v>3.1300000000000003</v>
      </c>
      <c r="S211">
        <f t="shared" si="15"/>
        <v>1.178206420951087</v>
      </c>
      <c r="T211" s="2"/>
      <c r="U211" s="2"/>
      <c r="V211" s="2"/>
    </row>
    <row r="212" spans="1:22" x14ac:dyDescent="0.55000000000000004">
      <c r="A212" t="s">
        <v>11</v>
      </c>
      <c r="B212" t="s">
        <v>22</v>
      </c>
      <c r="C212" t="s">
        <v>21</v>
      </c>
      <c r="D212" t="s">
        <v>10</v>
      </c>
      <c r="E212" cm="1">
        <f t="array" ref="E212">_xlfn.IFS(A212="Male",0,A212="Female",1)</f>
        <v>0</v>
      </c>
      <c r="F212" cm="1">
        <f t="array" ref="F212">_xlfn.IFS(B212="No",1, B212="Yes",0)</f>
        <v>0</v>
      </c>
      <c r="G212" cm="1">
        <f t="array" ref="G212">_xlfn.IFS(C212="Thur",1,C212="Fri",2,C212="Sat",3,C212="Sun",4)</f>
        <v>3</v>
      </c>
      <c r="H212" cm="1">
        <f t="array" ref="H212">_xlfn.IFS(D212="Lunch",0,D212="Dinner",1)</f>
        <v>1</v>
      </c>
      <c r="I212">
        <v>3</v>
      </c>
      <c r="J212">
        <v>30.06</v>
      </c>
      <c r="K212">
        <v>2</v>
      </c>
      <c r="L212" s="2">
        <v>4.033701029162887</v>
      </c>
      <c r="M212" s="2">
        <v>-2.033701029162887</v>
      </c>
      <c r="N212">
        <f>AVERAGE(I211:I213)</f>
        <v>3</v>
      </c>
      <c r="O212">
        <f>SQRT(SUMXMY2(I211:I213,N210:N212)/3)</f>
        <v>0.79349204761587211</v>
      </c>
      <c r="P212">
        <f t="shared" si="12"/>
        <v>34.76</v>
      </c>
      <c r="Q212">
        <f t="shared" si="14"/>
        <v>9.1706734677368082</v>
      </c>
      <c r="R212">
        <f t="shared" si="13"/>
        <v>5.3866666666666667</v>
      </c>
      <c r="S212">
        <f t="shared" si="15"/>
        <v>2.3933650570475655</v>
      </c>
      <c r="T212" s="2"/>
      <c r="U212" s="2"/>
      <c r="V212" s="2"/>
    </row>
    <row r="213" spans="1:22" x14ac:dyDescent="0.55000000000000004">
      <c r="A213" t="s">
        <v>11</v>
      </c>
      <c r="B213" t="s">
        <v>22</v>
      </c>
      <c r="C213" t="s">
        <v>21</v>
      </c>
      <c r="D213" t="s">
        <v>10</v>
      </c>
      <c r="E213" cm="1">
        <f t="array" ref="E213">_xlfn.IFS(A213="Male",0,A213="Female",1)</f>
        <v>0</v>
      </c>
      <c r="F213" cm="1">
        <f t="array" ref="F213">_xlfn.IFS(B213="No",1, B213="Yes",0)</f>
        <v>0</v>
      </c>
      <c r="G213" cm="1">
        <f t="array" ref="G213">_xlfn.IFS(C213="Thur",1,C213="Fri",2,C213="Sat",3,C213="Sun",4)</f>
        <v>3</v>
      </c>
      <c r="H213" cm="1">
        <f t="array" ref="H213">_xlfn.IFS(D213="Lunch",0,D213="Dinner",1)</f>
        <v>1</v>
      </c>
      <c r="I213">
        <v>4</v>
      </c>
      <c r="J213">
        <v>25.89</v>
      </c>
      <c r="K213">
        <v>5.16</v>
      </c>
      <c r="L213" s="2">
        <v>3.8396842089631091</v>
      </c>
      <c r="M213" s="2">
        <v>1.320315791036891</v>
      </c>
      <c r="N213">
        <f>AVERAGE(I212:I214)</f>
        <v>3.6666666666666665</v>
      </c>
      <c r="O213">
        <f>SQRT(SUMXMY2(I212:I214,N211:N213)/3)</f>
        <v>0.72008229982309557</v>
      </c>
      <c r="P213">
        <f t="shared" si="12"/>
        <v>29.16333333333333</v>
      </c>
      <c r="Q213">
        <f t="shared" si="14"/>
        <v>12.188288398051387</v>
      </c>
      <c r="R213">
        <f t="shared" si="13"/>
        <v>5.5533333333333337</v>
      </c>
      <c r="S213">
        <f t="shared" si="15"/>
        <v>2.9720880551234359</v>
      </c>
      <c r="T213" s="2"/>
      <c r="U213" s="2"/>
      <c r="V213" s="2"/>
    </row>
    <row r="214" spans="1:22" x14ac:dyDescent="0.55000000000000004">
      <c r="A214" t="s">
        <v>11</v>
      </c>
      <c r="B214" t="s">
        <v>8</v>
      </c>
      <c r="C214" t="s">
        <v>21</v>
      </c>
      <c r="D214" t="s">
        <v>10</v>
      </c>
      <c r="E214" cm="1">
        <f t="array" ref="E214">_xlfn.IFS(A214="Male",0,A214="Female",1)</f>
        <v>0</v>
      </c>
      <c r="F214" cm="1">
        <f t="array" ref="F214">_xlfn.IFS(B214="No",1, B214="Yes",0)</f>
        <v>1</v>
      </c>
      <c r="G214" cm="1">
        <f t="array" ref="G214">_xlfn.IFS(C214="Thur",1,C214="Fri",2,C214="Sat",3,C214="Sun",4)</f>
        <v>3</v>
      </c>
      <c r="H214" cm="1">
        <f t="array" ref="H214">_xlfn.IFS(D214="Lunch",0,D214="Dinner",1)</f>
        <v>1</v>
      </c>
      <c r="I214">
        <v>4</v>
      </c>
      <c r="J214">
        <v>48.33</v>
      </c>
      <c r="K214">
        <v>9</v>
      </c>
      <c r="L214" s="2">
        <v>5.920171487479239</v>
      </c>
      <c r="M214" s="2">
        <v>3.079828512520761</v>
      </c>
      <c r="N214">
        <f>AVERAGE(I213:I215)</f>
        <v>3.3333333333333335</v>
      </c>
      <c r="O214">
        <f>SQRT(SUMXMY2(I213:I215,N212:N214)/3)</f>
        <v>0.98130676292531638</v>
      </c>
      <c r="P214">
        <f t="shared" si="12"/>
        <v>29.923333333333332</v>
      </c>
      <c r="Q214">
        <f t="shared" si="14"/>
        <v>12.108084382238479</v>
      </c>
      <c r="R214">
        <f t="shared" si="13"/>
        <v>6</v>
      </c>
      <c r="S214">
        <f t="shared" si="15"/>
        <v>2.7464536055443225</v>
      </c>
      <c r="T214" s="2"/>
      <c r="U214" s="2"/>
      <c r="V214" s="2"/>
    </row>
    <row r="215" spans="1:22" x14ac:dyDescent="0.55000000000000004">
      <c r="A215" t="s">
        <v>7</v>
      </c>
      <c r="B215" t="s">
        <v>22</v>
      </c>
      <c r="C215" t="s">
        <v>21</v>
      </c>
      <c r="D215" t="s">
        <v>10</v>
      </c>
      <c r="E215" cm="1">
        <f t="array" ref="E215">_xlfn.IFS(A215="Male",0,A215="Female",1)</f>
        <v>1</v>
      </c>
      <c r="F215" cm="1">
        <f t="array" ref="F215">_xlfn.IFS(B215="No",1, B215="Yes",0)</f>
        <v>0</v>
      </c>
      <c r="G215" cm="1">
        <f t="array" ref="G215">_xlfn.IFS(C215="Thur",1,C215="Fri",2,C215="Sat",3,C215="Sun",4)</f>
        <v>3</v>
      </c>
      <c r="H215" cm="1">
        <f t="array" ref="H215">_xlfn.IFS(D215="Lunch",0,D215="Dinner",1)</f>
        <v>1</v>
      </c>
      <c r="I215">
        <v>2</v>
      </c>
      <c r="J215">
        <v>13.27</v>
      </c>
      <c r="K215">
        <v>2.5</v>
      </c>
      <c r="L215" s="2">
        <v>2.2844463093582927</v>
      </c>
      <c r="M215" s="2">
        <v>0.21555369064170726</v>
      </c>
      <c r="N215">
        <f>AVERAGE(I214:I216)</f>
        <v>3</v>
      </c>
      <c r="O215">
        <f>SQRT(SUMXMY2(I214:I216,N213:N215)/3)</f>
        <v>0.79349204761587233</v>
      </c>
      <c r="P215">
        <f t="shared" si="12"/>
        <v>18.113333333333333</v>
      </c>
      <c r="Q215">
        <f t="shared" si="14"/>
        <v>9.7099788305067296</v>
      </c>
      <c r="R215">
        <f t="shared" si="13"/>
        <v>3.3666666666666667</v>
      </c>
      <c r="S215">
        <f t="shared" si="15"/>
        <v>2.2143939895015841</v>
      </c>
      <c r="T215" s="2"/>
      <c r="U215" s="2"/>
      <c r="V215" s="2"/>
    </row>
    <row r="216" spans="1:22" x14ac:dyDescent="0.55000000000000004">
      <c r="A216" t="s">
        <v>7</v>
      </c>
      <c r="B216" t="s">
        <v>22</v>
      </c>
      <c r="C216" t="s">
        <v>21</v>
      </c>
      <c r="D216" t="s">
        <v>10</v>
      </c>
      <c r="E216" cm="1">
        <f t="array" ref="E216">_xlfn.IFS(A216="Male",0,A216="Female",1)</f>
        <v>1</v>
      </c>
      <c r="F216" cm="1">
        <f t="array" ref="F216">_xlfn.IFS(B216="No",1, B216="Yes",0)</f>
        <v>0</v>
      </c>
      <c r="G216" cm="1">
        <f t="array" ref="G216">_xlfn.IFS(C216="Thur",1,C216="Fri",2,C216="Sat",3,C216="Sun",4)</f>
        <v>3</v>
      </c>
      <c r="H216" cm="1">
        <f t="array" ref="H216">_xlfn.IFS(D216="Lunch",0,D216="Dinner",1)</f>
        <v>1</v>
      </c>
      <c r="I216">
        <v>3</v>
      </c>
      <c r="J216">
        <v>28.17</v>
      </c>
      <c r="K216">
        <v>6.5</v>
      </c>
      <c r="L216" s="2">
        <v>3.8584728225498974</v>
      </c>
      <c r="M216" s="2">
        <v>2.6415271774501026</v>
      </c>
      <c r="N216">
        <f>AVERAGE(I215:I217)</f>
        <v>2.3333333333333335</v>
      </c>
      <c r="O216">
        <f>SQRT(SUMXMY2(I215:I217,N214:N216)/3)</f>
        <v>0.79349204761587233</v>
      </c>
      <c r="P216">
        <f t="shared" si="12"/>
        <v>23.073333333333334</v>
      </c>
      <c r="Q216">
        <f t="shared" si="14"/>
        <v>4.3214799419746095</v>
      </c>
      <c r="R216">
        <f t="shared" si="13"/>
        <v>3.5333333333333332</v>
      </c>
      <c r="S216">
        <f t="shared" si="15"/>
        <v>1.3750420868979758</v>
      </c>
      <c r="T216" s="2"/>
      <c r="U216" s="2"/>
      <c r="V216" s="2"/>
    </row>
    <row r="217" spans="1:22" x14ac:dyDescent="0.55000000000000004">
      <c r="A217" t="s">
        <v>7</v>
      </c>
      <c r="B217" t="s">
        <v>22</v>
      </c>
      <c r="C217" t="s">
        <v>21</v>
      </c>
      <c r="D217" t="s">
        <v>10</v>
      </c>
      <c r="E217" cm="1">
        <f t="array" ref="E217">_xlfn.IFS(A217="Male",0,A217="Female",1)</f>
        <v>1</v>
      </c>
      <c r="F217" cm="1">
        <f t="array" ref="F217">_xlfn.IFS(B217="No",1, B217="Yes",0)</f>
        <v>0</v>
      </c>
      <c r="G217" cm="1">
        <f t="array" ref="G217">_xlfn.IFS(C217="Thur",1,C217="Fri",2,C217="Sat",3,C217="Sun",4)</f>
        <v>3</v>
      </c>
      <c r="H217" cm="1">
        <f t="array" ref="H217">_xlfn.IFS(D217="Lunch",0,D217="Dinner",1)</f>
        <v>1</v>
      </c>
      <c r="I217">
        <v>2</v>
      </c>
      <c r="J217">
        <v>12.9</v>
      </c>
      <c r="K217">
        <v>1.1000000000000001</v>
      </c>
      <c r="L217" s="2">
        <v>2.2501423747303528</v>
      </c>
      <c r="M217" s="2">
        <v>-1.1501423747303527</v>
      </c>
      <c r="N217">
        <f>AVERAGE(I216:I218)</f>
        <v>3.3333333333333335</v>
      </c>
      <c r="O217">
        <f>SQRT(SUMXMY2(I216:I218,N215:N217)/3)</f>
        <v>0.98130676292531627</v>
      </c>
      <c r="P217">
        <f t="shared" si="12"/>
        <v>17.546666666666667</v>
      </c>
      <c r="Q217">
        <f t="shared" si="14"/>
        <v>5.4293420923308515</v>
      </c>
      <c r="R217">
        <f t="shared" si="13"/>
        <v>1.8666666666666665</v>
      </c>
      <c r="S217">
        <f t="shared" si="15"/>
        <v>1.3609637108395733</v>
      </c>
      <c r="T217" s="2"/>
      <c r="U217" s="2"/>
      <c r="V217" s="2"/>
    </row>
    <row r="218" spans="1:22" x14ac:dyDescent="0.55000000000000004">
      <c r="A218" t="s">
        <v>11</v>
      </c>
      <c r="B218" t="s">
        <v>22</v>
      </c>
      <c r="C218" t="s">
        <v>21</v>
      </c>
      <c r="D218" t="s">
        <v>10</v>
      </c>
      <c r="E218" cm="1">
        <f t="array" ref="E218">_xlfn.IFS(A218="Male",0,A218="Female",1)</f>
        <v>0</v>
      </c>
      <c r="F218" cm="1">
        <f t="array" ref="F218">_xlfn.IFS(B218="No",1, B218="Yes",0)</f>
        <v>0</v>
      </c>
      <c r="G218" cm="1">
        <f t="array" ref="G218">_xlfn.IFS(C218="Thur",1,C218="Fri",2,C218="Sat",3,C218="Sun",4)</f>
        <v>3</v>
      </c>
      <c r="H218" cm="1">
        <f t="array" ref="H218">_xlfn.IFS(D218="Lunch",0,D218="Dinner",1)</f>
        <v>1</v>
      </c>
      <c r="I218">
        <v>5</v>
      </c>
      <c r="J218">
        <v>28.15</v>
      </c>
      <c r="K218">
        <v>3</v>
      </c>
      <c r="L218" s="2">
        <v>4.2418141445948256</v>
      </c>
      <c r="M218" s="2">
        <v>-1.2418141445948256</v>
      </c>
      <c r="N218">
        <f>AVERAGE(I217:I219)</f>
        <v>3</v>
      </c>
      <c r="O218">
        <f>SQRT(SUMXMY2(I217:I219,N216:N218)/3)</f>
        <v>1.1385500851066219</v>
      </c>
      <c r="P218">
        <f t="shared" si="12"/>
        <v>15.826666666666666</v>
      </c>
      <c r="Q218">
        <f t="shared" si="14"/>
        <v>6.4973994797918957</v>
      </c>
      <c r="R218">
        <f t="shared" si="13"/>
        <v>1.9799999999999998</v>
      </c>
      <c r="S218">
        <f t="shared" si="15"/>
        <v>0.48665144572849006</v>
      </c>
      <c r="T218" s="2"/>
      <c r="U218" s="2"/>
      <c r="V218" s="2"/>
    </row>
    <row r="219" spans="1:22" x14ac:dyDescent="0.55000000000000004">
      <c r="A219" t="s">
        <v>11</v>
      </c>
      <c r="B219" t="s">
        <v>22</v>
      </c>
      <c r="C219" t="s">
        <v>21</v>
      </c>
      <c r="D219" t="s">
        <v>10</v>
      </c>
      <c r="E219" cm="1">
        <f t="array" ref="E219">_xlfn.IFS(A219="Male",0,A219="Female",1)</f>
        <v>0</v>
      </c>
      <c r="F219" cm="1">
        <f t="array" ref="F219">_xlfn.IFS(B219="No",1, B219="Yes",0)</f>
        <v>0</v>
      </c>
      <c r="G219" cm="1">
        <f t="array" ref="G219">_xlfn.IFS(C219="Thur",1,C219="Fri",2,C219="Sat",3,C219="Sun",4)</f>
        <v>3</v>
      </c>
      <c r="H219" cm="1">
        <f t="array" ref="H219">_xlfn.IFS(D219="Lunch",0,D219="Dinner",1)</f>
        <v>1</v>
      </c>
      <c r="I219">
        <v>2</v>
      </c>
      <c r="J219">
        <v>11.59</v>
      </c>
      <c r="K219">
        <v>1.5</v>
      </c>
      <c r="L219" s="2">
        <v>2.1286879034800799</v>
      </c>
      <c r="M219" s="2">
        <v>-0.62868790348007986</v>
      </c>
      <c r="N219">
        <f>AVERAGE(I218:I220)</f>
        <v>3</v>
      </c>
      <c r="O219">
        <f>SQRT(SUMXMY2(I218:I220,N217:N219)/3)</f>
        <v>1.2619796324000607</v>
      </c>
      <c r="P219">
        <f t="shared" si="12"/>
        <v>16.489999999999998</v>
      </c>
      <c r="Q219">
        <f t="shared" si="14"/>
        <v>9.7843166267170574</v>
      </c>
      <c r="R219">
        <f t="shared" si="13"/>
        <v>2.0099999999999998</v>
      </c>
      <c r="S219">
        <f t="shared" si="15"/>
        <v>0.72857039111867206</v>
      </c>
      <c r="T219" s="2"/>
      <c r="U219" s="2"/>
      <c r="V219" s="2"/>
    </row>
    <row r="220" spans="1:22" x14ac:dyDescent="0.55000000000000004">
      <c r="A220" t="s">
        <v>11</v>
      </c>
      <c r="B220" t="s">
        <v>22</v>
      </c>
      <c r="C220" t="s">
        <v>21</v>
      </c>
      <c r="D220" t="s">
        <v>10</v>
      </c>
      <c r="E220" cm="1">
        <f t="array" ref="E220">_xlfn.IFS(A220="Male",0,A220="Female",1)</f>
        <v>0</v>
      </c>
      <c r="F220" cm="1">
        <f t="array" ref="F220">_xlfn.IFS(B220="No",1, B220="Yes",0)</f>
        <v>0</v>
      </c>
      <c r="G220" cm="1">
        <f t="array" ref="G220">_xlfn.IFS(C220="Thur",1,C220="Fri",2,C220="Sat",3,C220="Sun",4)</f>
        <v>3</v>
      </c>
      <c r="H220" cm="1">
        <f t="array" ref="H220">_xlfn.IFS(D220="Lunch",0,D220="Dinner",1)</f>
        <v>1</v>
      </c>
      <c r="I220">
        <v>2</v>
      </c>
      <c r="J220">
        <v>7.74</v>
      </c>
      <c r="K220">
        <v>1.44</v>
      </c>
      <c r="L220" s="2">
        <v>1.7717415566758419</v>
      </c>
      <c r="M220" s="2">
        <v>-0.33174155667584193</v>
      </c>
      <c r="N220">
        <f>AVERAGE(I219:I221)</f>
        <v>2.6666666666666665</v>
      </c>
      <c r="O220">
        <f>SQRT(SUMXMY2(I219:I221,N218:N220)/3)</f>
        <v>1.1221672153735642</v>
      </c>
      <c r="P220">
        <f t="shared" si="12"/>
        <v>16.680000000000003</v>
      </c>
      <c r="Q220">
        <f t="shared" si="14"/>
        <v>9.5244785995136034</v>
      </c>
      <c r="R220">
        <f t="shared" si="13"/>
        <v>2.2433333333333332</v>
      </c>
      <c r="S220">
        <f t="shared" si="15"/>
        <v>0.6975857839190287</v>
      </c>
      <c r="T220" s="2"/>
      <c r="U220" s="2"/>
      <c r="V220" s="2"/>
    </row>
    <row r="221" spans="1:22" x14ac:dyDescent="0.55000000000000004">
      <c r="A221" t="s">
        <v>7</v>
      </c>
      <c r="B221" t="s">
        <v>22</v>
      </c>
      <c r="C221" t="s">
        <v>21</v>
      </c>
      <c r="D221" t="s">
        <v>10</v>
      </c>
      <c r="E221" cm="1">
        <f t="array" ref="E221">_xlfn.IFS(A221="Male",0,A221="Female",1)</f>
        <v>1</v>
      </c>
      <c r="F221" cm="1">
        <f t="array" ref="F221">_xlfn.IFS(B221="No",1, B221="Yes",0)</f>
        <v>0</v>
      </c>
      <c r="G221" cm="1">
        <f t="array" ref="G221">_xlfn.IFS(C221="Thur",1,C221="Fri",2,C221="Sat",3,C221="Sun",4)</f>
        <v>3</v>
      </c>
      <c r="H221" cm="1">
        <f t="array" ref="H221">_xlfn.IFS(D221="Lunch",0,D221="Dinner",1)</f>
        <v>1</v>
      </c>
      <c r="I221">
        <v>4</v>
      </c>
      <c r="J221">
        <v>30.14</v>
      </c>
      <c r="K221">
        <v>3.09</v>
      </c>
      <c r="L221" s="2">
        <v>4.233715890500255</v>
      </c>
      <c r="M221" s="2">
        <v>-1.1437158905002551</v>
      </c>
      <c r="N221">
        <f>AVERAGE(I220:I222)</f>
        <v>2.6666666666666665</v>
      </c>
      <c r="O221">
        <f>SQRT(SUMXMY2(I220:I222,N219:N221)/3)</f>
        <v>1.0363754503432017</v>
      </c>
      <c r="P221">
        <f t="shared" si="12"/>
        <v>18.573333333333334</v>
      </c>
      <c r="Q221">
        <f t="shared" si="14"/>
        <v>8.8187252375167482</v>
      </c>
      <c r="R221">
        <f t="shared" si="13"/>
        <v>2.9233333333333333</v>
      </c>
      <c r="S221">
        <f t="shared" si="15"/>
        <v>0.70193911311346546</v>
      </c>
      <c r="T221" s="2"/>
      <c r="U221" s="2"/>
      <c r="V221" s="2"/>
    </row>
    <row r="222" spans="1:22" x14ac:dyDescent="0.55000000000000004">
      <c r="A222" t="s">
        <v>11</v>
      </c>
      <c r="B222" t="s">
        <v>22</v>
      </c>
      <c r="C222" t="s">
        <v>25</v>
      </c>
      <c r="D222" t="s">
        <v>24</v>
      </c>
      <c r="E222" cm="1">
        <f t="array" ref="E222">_xlfn.IFS(A222="Male",0,A222="Female",1)</f>
        <v>0</v>
      </c>
      <c r="F222" cm="1">
        <f t="array" ref="F222">_xlfn.IFS(B222="No",1, B222="Yes",0)</f>
        <v>0</v>
      </c>
      <c r="G222" cm="1">
        <f t="array" ref="G222">_xlfn.IFS(C222="Thur",1,C222="Fri",2,C222="Sat",3,C222="Sun",4)</f>
        <v>2</v>
      </c>
      <c r="H222" cm="1">
        <f t="array" ref="H222">_xlfn.IFS(D222="Lunch",0,D222="Dinner",1)</f>
        <v>0</v>
      </c>
      <c r="I222">
        <v>2</v>
      </c>
      <c r="J222">
        <v>12.16</v>
      </c>
      <c r="K222">
        <v>2.2000000000000002</v>
      </c>
      <c r="L222" s="2">
        <v>2.1815345054744739</v>
      </c>
      <c r="M222" s="2">
        <v>1.846549452552626E-2</v>
      </c>
      <c r="N222">
        <f>AVERAGE(I221:I223)</f>
        <v>2.6666666666666665</v>
      </c>
      <c r="O222">
        <f>SQRT(SUMXMY2(I221:I223,N220:N222)/3)</f>
        <v>0.94280904158206336</v>
      </c>
      <c r="P222">
        <f t="shared" si="12"/>
        <v>11.386666666666665</v>
      </c>
      <c r="Q222">
        <f t="shared" si="14"/>
        <v>4.2764713733880431</v>
      </c>
      <c r="R222">
        <f t="shared" si="13"/>
        <v>2.5333333333333332</v>
      </c>
      <c r="S222">
        <f t="shared" si="15"/>
        <v>0.47886439741445708</v>
      </c>
      <c r="T222" s="2"/>
      <c r="U222" s="2"/>
      <c r="V222" s="2"/>
    </row>
    <row r="223" spans="1:22" x14ac:dyDescent="0.55000000000000004">
      <c r="A223" t="s">
        <v>7</v>
      </c>
      <c r="B223" t="s">
        <v>22</v>
      </c>
      <c r="C223" t="s">
        <v>25</v>
      </c>
      <c r="D223" t="s">
        <v>24</v>
      </c>
      <c r="E223" cm="1">
        <f t="array" ref="E223">_xlfn.IFS(A223="Male",0,A223="Female",1)</f>
        <v>1</v>
      </c>
      <c r="F223" cm="1">
        <f t="array" ref="F223">_xlfn.IFS(B223="No",1, B223="Yes",0)</f>
        <v>0</v>
      </c>
      <c r="G223" cm="1">
        <f t="array" ref="G223">_xlfn.IFS(C223="Thur",1,C223="Fri",2,C223="Sat",3,C223="Sun",4)</f>
        <v>2</v>
      </c>
      <c r="H223" cm="1">
        <f t="array" ref="H223">_xlfn.IFS(D223="Lunch",0,D223="Dinner",1)</f>
        <v>0</v>
      </c>
      <c r="I223">
        <v>2</v>
      </c>
      <c r="J223">
        <v>13.42</v>
      </c>
      <c r="K223">
        <v>3.48</v>
      </c>
      <c r="L223" s="2">
        <v>2.298353309883133</v>
      </c>
      <c r="M223" s="2">
        <v>1.181646690116867</v>
      </c>
      <c r="N223">
        <f>AVERAGE(I222:I224)</f>
        <v>1.6666666666666667</v>
      </c>
      <c r="O223">
        <f>SQRT(SUMXMY2(I222:I224,N221:N223)/3)</f>
        <v>0.66666666666666663</v>
      </c>
      <c r="P223">
        <f t="shared" si="12"/>
        <v>12.660000000000002</v>
      </c>
      <c r="Q223">
        <f t="shared" si="14"/>
        <v>3.8925836416713522</v>
      </c>
      <c r="R223">
        <f t="shared" si="13"/>
        <v>2.8000000000000003</v>
      </c>
      <c r="S223">
        <f t="shared" si="15"/>
        <v>0.49195377681090979</v>
      </c>
      <c r="T223" s="2"/>
      <c r="U223" s="2"/>
      <c r="V223" s="2"/>
    </row>
    <row r="224" spans="1:22" x14ac:dyDescent="0.55000000000000004">
      <c r="A224" t="s">
        <v>11</v>
      </c>
      <c r="B224" t="s">
        <v>22</v>
      </c>
      <c r="C224" t="s">
        <v>25</v>
      </c>
      <c r="D224" t="s">
        <v>24</v>
      </c>
      <c r="E224" cm="1">
        <f t="array" ref="E224">_xlfn.IFS(A224="Male",0,A224="Female",1)</f>
        <v>0</v>
      </c>
      <c r="F224" cm="1">
        <f t="array" ref="F224">_xlfn.IFS(B224="No",1, B224="Yes",0)</f>
        <v>0</v>
      </c>
      <c r="G224" cm="1">
        <f t="array" ref="G224">_xlfn.IFS(C224="Thur",1,C224="Fri",2,C224="Sat",3,C224="Sun",4)</f>
        <v>2</v>
      </c>
      <c r="H224" cm="1">
        <f t="array" ref="H224">_xlfn.IFS(D224="Lunch",0,D224="Dinner",1)</f>
        <v>0</v>
      </c>
      <c r="I224">
        <v>1</v>
      </c>
      <c r="J224">
        <v>8.58</v>
      </c>
      <c r="K224">
        <v>1.92</v>
      </c>
      <c r="L224" s="2">
        <v>1.6570229652241613</v>
      </c>
      <c r="M224" s="2">
        <v>0.26297703477583867</v>
      </c>
      <c r="N224">
        <f>AVERAGE(I223:I225)</f>
        <v>2</v>
      </c>
      <c r="O224">
        <f>SQRT(SUMXMY2(I223:I225,N222:N224)/3)</f>
        <v>0.79349204761587222</v>
      </c>
      <c r="P224">
        <f t="shared" si="12"/>
        <v>12.660000000000002</v>
      </c>
      <c r="Q224">
        <f t="shared" si="14"/>
        <v>2.5480304667054616</v>
      </c>
      <c r="R224">
        <f t="shared" si="13"/>
        <v>2.1666666666666665</v>
      </c>
      <c r="S224">
        <f t="shared" si="15"/>
        <v>0.50344001812713668</v>
      </c>
      <c r="T224" s="2"/>
      <c r="U224" s="2"/>
      <c r="V224" s="2"/>
    </row>
    <row r="225" spans="1:22" x14ac:dyDescent="0.55000000000000004">
      <c r="A225" t="s">
        <v>7</v>
      </c>
      <c r="B225" t="s">
        <v>8</v>
      </c>
      <c r="C225" t="s">
        <v>25</v>
      </c>
      <c r="D225" t="s">
        <v>24</v>
      </c>
      <c r="E225" cm="1">
        <f t="array" ref="E225">_xlfn.IFS(A225="Male",0,A225="Female",1)</f>
        <v>1</v>
      </c>
      <c r="F225" cm="1">
        <f t="array" ref="F225">_xlfn.IFS(B225="No",1, B225="Yes",0)</f>
        <v>1</v>
      </c>
      <c r="G225" cm="1">
        <f t="array" ref="G225">_xlfn.IFS(C225="Thur",1,C225="Fri",2,C225="Sat",3,C225="Sun",4)</f>
        <v>2</v>
      </c>
      <c r="H225" cm="1">
        <f t="array" ref="H225">_xlfn.IFS(D225="Lunch",0,D225="Dinner",1)</f>
        <v>0</v>
      </c>
      <c r="I225">
        <v>3</v>
      </c>
      <c r="J225">
        <v>15.98</v>
      </c>
      <c r="K225">
        <v>3</v>
      </c>
      <c r="L225" s="2">
        <v>2.7282972465645301</v>
      </c>
      <c r="M225" s="2">
        <v>0.2717027534354699</v>
      </c>
      <c r="N225">
        <f>AVERAGE(I224:I226)</f>
        <v>2</v>
      </c>
      <c r="O225">
        <f>SQRT(SUMXMY2(I224:I226,N223:N225)/3)</f>
        <v>0.69388866648871095</v>
      </c>
      <c r="P225">
        <f t="shared" si="12"/>
        <v>15.223333333333334</v>
      </c>
      <c r="Q225">
        <f t="shared" si="14"/>
        <v>2.057142930629039</v>
      </c>
      <c r="R225">
        <f t="shared" si="13"/>
        <v>2.36</v>
      </c>
      <c r="S225">
        <f t="shared" si="15"/>
        <v>0.36686863124638019</v>
      </c>
      <c r="T225" s="2"/>
      <c r="U225" s="2"/>
      <c r="V225" s="2"/>
    </row>
    <row r="226" spans="1:22" x14ac:dyDescent="0.55000000000000004">
      <c r="A226" t="s">
        <v>11</v>
      </c>
      <c r="B226" t="s">
        <v>22</v>
      </c>
      <c r="C226" t="s">
        <v>25</v>
      </c>
      <c r="D226" t="s">
        <v>24</v>
      </c>
      <c r="E226" cm="1">
        <f t="array" ref="E226">_xlfn.IFS(A226="Male",0,A226="Female",1)</f>
        <v>0</v>
      </c>
      <c r="F226" cm="1">
        <f t="array" ref="F226">_xlfn.IFS(B226="No",1, B226="Yes",0)</f>
        <v>0</v>
      </c>
      <c r="G226" cm="1">
        <f t="array" ref="G226">_xlfn.IFS(C226="Thur",1,C226="Fri",2,C226="Sat",3,C226="Sun",4)</f>
        <v>2</v>
      </c>
      <c r="H226" cm="1">
        <f t="array" ref="H226">_xlfn.IFS(D226="Lunch",0,D226="Dinner",1)</f>
        <v>0</v>
      </c>
      <c r="I226">
        <v>2</v>
      </c>
      <c r="J226">
        <v>13.42</v>
      </c>
      <c r="K226">
        <v>1.58</v>
      </c>
      <c r="L226" s="2">
        <v>2.298353309883133</v>
      </c>
      <c r="M226" s="2">
        <v>-0.71835330988313295</v>
      </c>
      <c r="N226">
        <f>AVERAGE(I225:I227)</f>
        <v>2.3333333333333335</v>
      </c>
      <c r="O226">
        <f>SQRT(SUMXMY2(I225:I227,N224:N226)/3)</f>
        <v>0.6085806194501846</v>
      </c>
      <c r="P226">
        <f t="shared" si="12"/>
        <v>13.26</v>
      </c>
      <c r="Q226">
        <f t="shared" si="14"/>
        <v>1.9766985195110141</v>
      </c>
      <c r="R226">
        <f t="shared" si="13"/>
        <v>2.0266666666666668</v>
      </c>
      <c r="S226">
        <f t="shared" si="15"/>
        <v>0.34856318838382261</v>
      </c>
      <c r="T226" s="2"/>
      <c r="U226" s="2"/>
      <c r="V226" s="2"/>
    </row>
    <row r="227" spans="1:22" x14ac:dyDescent="0.55000000000000004">
      <c r="A227" t="s">
        <v>7</v>
      </c>
      <c r="B227" t="s">
        <v>22</v>
      </c>
      <c r="C227" t="s">
        <v>25</v>
      </c>
      <c r="D227" t="s">
        <v>24</v>
      </c>
      <c r="E227" cm="1">
        <f t="array" ref="E227">_xlfn.IFS(A227="Male",0,A227="Female",1)</f>
        <v>1</v>
      </c>
      <c r="F227" cm="1">
        <f t="array" ref="F227">_xlfn.IFS(B227="No",1, B227="Yes",0)</f>
        <v>0</v>
      </c>
      <c r="G227" cm="1">
        <f t="array" ref="G227">_xlfn.IFS(C227="Thur",1,C227="Fri",2,C227="Sat",3,C227="Sun",4)</f>
        <v>2</v>
      </c>
      <c r="H227" cm="1">
        <f t="array" ref="H227">_xlfn.IFS(D227="Lunch",0,D227="Dinner",1)</f>
        <v>0</v>
      </c>
      <c r="I227">
        <v>2</v>
      </c>
      <c r="J227">
        <v>16.27</v>
      </c>
      <c r="K227">
        <v>2.5</v>
      </c>
      <c r="L227" s="2">
        <v>2.562586319855102</v>
      </c>
      <c r="M227" s="2">
        <v>-6.2586319855101991E-2</v>
      </c>
      <c r="N227">
        <f>AVERAGE(I226:I228)</f>
        <v>2</v>
      </c>
      <c r="O227">
        <f>SQRT(SUMXMY2(I226:I228,N225:N227)/3)</f>
        <v>0.19245008972987535</v>
      </c>
      <c r="P227">
        <f t="shared" si="12"/>
        <v>15.603333333333333</v>
      </c>
      <c r="Q227">
        <f t="shared" si="14"/>
        <v>3.397773235953653</v>
      </c>
      <c r="R227">
        <f t="shared" si="13"/>
        <v>2.5</v>
      </c>
      <c r="S227">
        <f t="shared" si="15"/>
        <v>0.30017278974567918</v>
      </c>
      <c r="T227" s="2"/>
      <c r="U227" s="2"/>
      <c r="V227" s="2"/>
    </row>
    <row r="228" spans="1:22" x14ac:dyDescent="0.55000000000000004">
      <c r="A228" t="s">
        <v>7</v>
      </c>
      <c r="B228" t="s">
        <v>22</v>
      </c>
      <c r="C228" t="s">
        <v>25</v>
      </c>
      <c r="D228" t="s">
        <v>24</v>
      </c>
      <c r="E228" cm="1">
        <f t="array" ref="E228">_xlfn.IFS(A228="Male",0,A228="Female",1)</f>
        <v>1</v>
      </c>
      <c r="F228" cm="1">
        <f t="array" ref="F228">_xlfn.IFS(B228="No",1, B228="Yes",0)</f>
        <v>0</v>
      </c>
      <c r="G228" cm="1">
        <f t="array" ref="G228">_xlfn.IFS(C228="Thur",1,C228="Fri",2,C228="Sat",3,C228="Sun",4)</f>
        <v>2</v>
      </c>
      <c r="H228" cm="1">
        <f t="array" ref="H228">_xlfn.IFS(D228="Lunch",0,D228="Dinner",1)</f>
        <v>0</v>
      </c>
      <c r="I228">
        <v>2</v>
      </c>
      <c r="J228">
        <v>10.09</v>
      </c>
      <c r="K228">
        <v>2</v>
      </c>
      <c r="L228" s="2">
        <v>1.9896178982316755</v>
      </c>
      <c r="M228" s="2">
        <v>1.0382101768324548E-2</v>
      </c>
      <c r="N228">
        <f>AVERAGE(I227:I229)</f>
        <v>2.6666666666666665</v>
      </c>
      <c r="O228">
        <f>SQRT(SUMXMY2(I227:I229,N226:N228)/3)</f>
        <v>0.79349204761587233</v>
      </c>
      <c r="P228">
        <f t="shared" si="12"/>
        <v>14.606666666666667</v>
      </c>
      <c r="Q228">
        <f t="shared" si="14"/>
        <v>3.4302148728722623</v>
      </c>
      <c r="R228">
        <f t="shared" si="13"/>
        <v>2.5733333333333337</v>
      </c>
      <c r="S228">
        <f t="shared" si="15"/>
        <v>0.30123203803835463</v>
      </c>
      <c r="T228" s="2"/>
      <c r="U228" s="2"/>
      <c r="V228" s="2"/>
    </row>
    <row r="229" spans="1:22" x14ac:dyDescent="0.55000000000000004">
      <c r="A229" t="s">
        <v>11</v>
      </c>
      <c r="B229" t="s">
        <v>8</v>
      </c>
      <c r="C229" t="s">
        <v>21</v>
      </c>
      <c r="D229" t="s">
        <v>10</v>
      </c>
      <c r="E229" cm="1">
        <f t="array" ref="E229">_xlfn.IFS(A229="Male",0,A229="Female",1)</f>
        <v>0</v>
      </c>
      <c r="F229" cm="1">
        <f t="array" ref="F229">_xlfn.IFS(B229="No",1, B229="Yes",0)</f>
        <v>1</v>
      </c>
      <c r="G229" cm="1">
        <f t="array" ref="G229">_xlfn.IFS(C229="Thur",1,C229="Fri",2,C229="Sat",3,C229="Sun",4)</f>
        <v>3</v>
      </c>
      <c r="H229" cm="1">
        <f t="array" ref="H229">_xlfn.IFS(D229="Lunch",0,D229="Dinner",1)</f>
        <v>1</v>
      </c>
      <c r="I229">
        <v>4</v>
      </c>
      <c r="J229">
        <v>20.45</v>
      </c>
      <c r="K229">
        <v>3</v>
      </c>
      <c r="L229" s="2">
        <v>3.3353236565955626</v>
      </c>
      <c r="M229" s="2">
        <v>-0.33532365659556262</v>
      </c>
      <c r="N229">
        <f>AVERAGE(I228:I230)</f>
        <v>2.6666666666666665</v>
      </c>
      <c r="O229">
        <f>SQRT(SUMXMY2(I228:I230,N227:N229)/3)</f>
        <v>0.86066296582387047</v>
      </c>
      <c r="P229">
        <f t="shared" si="12"/>
        <v>18.616666666666664</v>
      </c>
      <c r="Q229">
        <f t="shared" si="14"/>
        <v>3.5366446747666869</v>
      </c>
      <c r="R229">
        <f t="shared" si="13"/>
        <v>2.8666666666666671</v>
      </c>
      <c r="S229">
        <f t="shared" si="15"/>
        <v>0.30093680892001717</v>
      </c>
      <c r="T229" s="2"/>
      <c r="U229" s="2"/>
      <c r="V229" s="2"/>
    </row>
    <row r="230" spans="1:22" x14ac:dyDescent="0.55000000000000004">
      <c r="A230" t="s">
        <v>11</v>
      </c>
      <c r="B230" t="s">
        <v>8</v>
      </c>
      <c r="C230" t="s">
        <v>21</v>
      </c>
      <c r="D230" t="s">
        <v>10</v>
      </c>
      <c r="E230" cm="1">
        <f t="array" ref="E230">_xlfn.IFS(A230="Male",0,A230="Female",1)</f>
        <v>0</v>
      </c>
      <c r="F230" cm="1">
        <f t="array" ref="F230">_xlfn.IFS(B230="No",1, B230="Yes",0)</f>
        <v>1</v>
      </c>
      <c r="G230" cm="1">
        <f t="array" ref="G230">_xlfn.IFS(C230="Thur",1,C230="Fri",2,C230="Sat",3,C230="Sun",4)</f>
        <v>3</v>
      </c>
      <c r="H230" cm="1">
        <f t="array" ref="H230">_xlfn.IFS(D230="Lunch",0,D230="Dinner",1)</f>
        <v>1</v>
      </c>
      <c r="I230">
        <v>2</v>
      </c>
      <c r="J230">
        <v>13.28</v>
      </c>
      <c r="K230">
        <v>2.72</v>
      </c>
      <c r="L230" s="2">
        <v>2.2853734427266152</v>
      </c>
      <c r="M230" s="2">
        <v>0.43462655727338495</v>
      </c>
      <c r="N230">
        <f>AVERAGE(I229:I231)</f>
        <v>2.6666666666666665</v>
      </c>
      <c r="O230">
        <f>SQRT(SUMXMY2(I229:I231,N228:N230)/3)</f>
        <v>0.94280904158206336</v>
      </c>
      <c r="P230">
        <f t="shared" si="12"/>
        <v>19.803333333333331</v>
      </c>
      <c r="Q230">
        <f t="shared" si="14"/>
        <v>3.2521497163841948</v>
      </c>
      <c r="R230">
        <f t="shared" si="13"/>
        <v>2.5333333333333332</v>
      </c>
      <c r="S230">
        <f t="shared" si="15"/>
        <v>0.31944396135229164</v>
      </c>
      <c r="T230" s="2"/>
      <c r="U230" s="2"/>
      <c r="V230" s="2"/>
    </row>
    <row r="231" spans="1:22" x14ac:dyDescent="0.55000000000000004">
      <c r="A231" t="s">
        <v>7</v>
      </c>
      <c r="B231" t="s">
        <v>22</v>
      </c>
      <c r="C231" t="s">
        <v>21</v>
      </c>
      <c r="D231" t="s">
        <v>10</v>
      </c>
      <c r="E231" cm="1">
        <f t="array" ref="E231">_xlfn.IFS(A231="Male",0,A231="Female",1)</f>
        <v>1</v>
      </c>
      <c r="F231" cm="1">
        <f t="array" ref="F231">_xlfn.IFS(B231="No",1, B231="Yes",0)</f>
        <v>0</v>
      </c>
      <c r="G231" cm="1">
        <f t="array" ref="G231">_xlfn.IFS(C231="Thur",1,C231="Fri",2,C231="Sat",3,C231="Sun",4)</f>
        <v>3</v>
      </c>
      <c r="H231" cm="1">
        <f t="array" ref="H231">_xlfn.IFS(D231="Lunch",0,D231="Dinner",1)</f>
        <v>1</v>
      </c>
      <c r="I231">
        <v>2</v>
      </c>
      <c r="J231">
        <v>22.12</v>
      </c>
      <c r="K231">
        <v>2.88</v>
      </c>
      <c r="L231" s="2">
        <v>3.1049593403238793</v>
      </c>
      <c r="M231" s="2">
        <v>-0.22495934032387943</v>
      </c>
      <c r="N231">
        <f>AVERAGE(I230:I232)</f>
        <v>2.6666666666666665</v>
      </c>
      <c r="O231">
        <f>SQRT(SUMXMY2(I230:I232,N229:N231)/3)</f>
        <v>0.94280904158206336</v>
      </c>
      <c r="P231">
        <f t="shared" si="12"/>
        <v>20.606666666666666</v>
      </c>
      <c r="Q231">
        <f t="shared" si="14"/>
        <v>4.2482545435351078</v>
      </c>
      <c r="R231">
        <f t="shared" si="13"/>
        <v>2.6266666666666665</v>
      </c>
      <c r="S231">
        <f t="shared" si="15"/>
        <v>0.37594325812991158</v>
      </c>
      <c r="T231" s="2"/>
      <c r="U231" s="2"/>
      <c r="V231" s="2"/>
    </row>
    <row r="232" spans="1:22" x14ac:dyDescent="0.55000000000000004">
      <c r="A232" t="s">
        <v>11</v>
      </c>
      <c r="B232" t="s">
        <v>22</v>
      </c>
      <c r="C232" t="s">
        <v>21</v>
      </c>
      <c r="D232" t="s">
        <v>10</v>
      </c>
      <c r="E232" cm="1">
        <f t="array" ref="E232">_xlfn.IFS(A232="Male",0,A232="Female",1)</f>
        <v>0</v>
      </c>
      <c r="F232" cm="1">
        <f t="array" ref="F232">_xlfn.IFS(B232="No",1, B232="Yes",0)</f>
        <v>0</v>
      </c>
      <c r="G232" cm="1">
        <f t="array" ref="G232">_xlfn.IFS(C232="Thur",1,C232="Fri",2,C232="Sat",3,C232="Sun",4)</f>
        <v>3</v>
      </c>
      <c r="H232" cm="1">
        <f t="array" ref="H232">_xlfn.IFS(D232="Lunch",0,D232="Dinner",1)</f>
        <v>1</v>
      </c>
      <c r="I232">
        <v>4</v>
      </c>
      <c r="J232">
        <v>24.01</v>
      </c>
      <c r="K232">
        <v>2</v>
      </c>
      <c r="L232" s="2">
        <v>3.6653831357184425</v>
      </c>
      <c r="M232" s="2">
        <v>-1.6653831357184425</v>
      </c>
      <c r="N232">
        <f>AVERAGE(I231:I233)</f>
        <v>3</v>
      </c>
      <c r="O232">
        <f>SQRT(SUMXMY2(I231:I233,N230:N232)/3)</f>
        <v>0.86066296582387047</v>
      </c>
      <c r="P232">
        <f t="shared" si="12"/>
        <v>17.103333333333335</v>
      </c>
      <c r="Q232">
        <f t="shared" si="14"/>
        <v>4.9005566577232402</v>
      </c>
      <c r="R232">
        <f t="shared" si="13"/>
        <v>2.7966666666666669</v>
      </c>
      <c r="S232">
        <f t="shared" si="15"/>
        <v>0.50854913452116124</v>
      </c>
      <c r="T232" s="2"/>
      <c r="U232" s="2"/>
      <c r="V232" s="2"/>
    </row>
    <row r="233" spans="1:22" x14ac:dyDescent="0.55000000000000004">
      <c r="A233" t="s">
        <v>11</v>
      </c>
      <c r="B233" t="s">
        <v>22</v>
      </c>
      <c r="C233" t="s">
        <v>21</v>
      </c>
      <c r="D233" t="s">
        <v>10</v>
      </c>
      <c r="E233" cm="1">
        <f t="array" ref="E233">_xlfn.IFS(A233="Male",0,A233="Female",1)</f>
        <v>0</v>
      </c>
      <c r="F233" cm="1">
        <f t="array" ref="F233">_xlfn.IFS(B233="No",1, B233="Yes",0)</f>
        <v>0</v>
      </c>
      <c r="G233" cm="1">
        <f t="array" ref="G233">_xlfn.IFS(C233="Thur",1,C233="Fri",2,C233="Sat",3,C233="Sun",4)</f>
        <v>3</v>
      </c>
      <c r="H233" cm="1">
        <f t="array" ref="H233">_xlfn.IFS(D233="Lunch",0,D233="Dinner",1)</f>
        <v>1</v>
      </c>
      <c r="I233">
        <v>3</v>
      </c>
      <c r="J233">
        <v>15.69</v>
      </c>
      <c r="K233">
        <v>3</v>
      </c>
      <c r="L233" s="2">
        <v>2.701410378883172</v>
      </c>
      <c r="M233" s="2">
        <v>0.29858962111682796</v>
      </c>
      <c r="N233">
        <f>AVERAGE(I232:I234)</f>
        <v>3</v>
      </c>
      <c r="O233">
        <f>SQRT(SUMXMY2(I232:I234,N231:N233)/3)</f>
        <v>0.96225044864937637</v>
      </c>
      <c r="P233">
        <f t="shared" si="12"/>
        <v>12.689999999999998</v>
      </c>
      <c r="Q233">
        <f t="shared" si="14"/>
        <v>4.3983603847427144</v>
      </c>
      <c r="R233">
        <f t="shared" si="13"/>
        <v>2.62</v>
      </c>
      <c r="S233">
        <f t="shared" si="15"/>
        <v>0.77758648441233913</v>
      </c>
      <c r="T233" s="2"/>
      <c r="U233" s="2"/>
      <c r="V233" s="2"/>
    </row>
    <row r="234" spans="1:22" x14ac:dyDescent="0.55000000000000004">
      <c r="A234" t="s">
        <v>11</v>
      </c>
      <c r="B234" t="s">
        <v>8</v>
      </c>
      <c r="C234" t="s">
        <v>21</v>
      </c>
      <c r="D234" t="s">
        <v>10</v>
      </c>
      <c r="E234" cm="1">
        <f t="array" ref="E234">_xlfn.IFS(A234="Male",0,A234="Female",1)</f>
        <v>0</v>
      </c>
      <c r="F234" cm="1">
        <f t="array" ref="F234">_xlfn.IFS(B234="No",1, B234="Yes",0)</f>
        <v>1</v>
      </c>
      <c r="G234" cm="1">
        <f t="array" ref="G234">_xlfn.IFS(C234="Thur",1,C234="Fri",2,C234="Sat",3,C234="Sun",4)</f>
        <v>3</v>
      </c>
      <c r="H234" cm="1">
        <f t="array" ref="H234">_xlfn.IFS(D234="Lunch",0,D234="Dinner",1)</f>
        <v>1</v>
      </c>
      <c r="I234">
        <v>2</v>
      </c>
      <c r="J234">
        <v>11.61</v>
      </c>
      <c r="K234">
        <v>3.39</v>
      </c>
      <c r="L234" s="2">
        <v>2.1305421702167253</v>
      </c>
      <c r="M234" s="2">
        <v>1.2594578297832748</v>
      </c>
      <c r="N234">
        <f>AVERAGE(I233:I235)</f>
        <v>2.3333333333333335</v>
      </c>
      <c r="O234">
        <f>SQRT(SUMXMY2(I233:I235,N232:N234)/3)</f>
        <v>0.6085806194501846</v>
      </c>
      <c r="P234">
        <f t="shared" si="12"/>
        <v>12.636666666666665</v>
      </c>
      <c r="Q234">
        <f t="shared" si="14"/>
        <v>3.7520878138661642</v>
      </c>
      <c r="R234">
        <f t="shared" si="13"/>
        <v>2.62</v>
      </c>
      <c r="S234">
        <f t="shared" si="15"/>
        <v>0.77866219557316052</v>
      </c>
      <c r="T234" s="2"/>
      <c r="U234" s="2"/>
      <c r="V234" s="2"/>
    </row>
    <row r="235" spans="1:22" x14ac:dyDescent="0.55000000000000004">
      <c r="A235" t="s">
        <v>11</v>
      </c>
      <c r="B235" t="s">
        <v>8</v>
      </c>
      <c r="C235" t="s">
        <v>21</v>
      </c>
      <c r="D235" t="s">
        <v>10</v>
      </c>
      <c r="E235" cm="1">
        <f t="array" ref="E235">_xlfn.IFS(A235="Male",0,A235="Female",1)</f>
        <v>0</v>
      </c>
      <c r="F235" cm="1">
        <f t="array" ref="F235">_xlfn.IFS(B235="No",1, B235="Yes",0)</f>
        <v>1</v>
      </c>
      <c r="G235" cm="1">
        <f t="array" ref="G235">_xlfn.IFS(C235="Thur",1,C235="Fri",2,C235="Sat",3,C235="Sun",4)</f>
        <v>3</v>
      </c>
      <c r="H235" cm="1">
        <f t="array" ref="H235">_xlfn.IFS(D235="Lunch",0,D235="Dinner",1)</f>
        <v>1</v>
      </c>
      <c r="I235">
        <v>2</v>
      </c>
      <c r="J235">
        <v>10.77</v>
      </c>
      <c r="K235">
        <v>1.47</v>
      </c>
      <c r="L235" s="2">
        <v>2.0526629672776187</v>
      </c>
      <c r="M235" s="2">
        <v>-0.58266296727761868</v>
      </c>
      <c r="N235">
        <f>AVERAGE(I234:I236)</f>
        <v>2</v>
      </c>
      <c r="O235">
        <f>SQRT(SUMXMY2(I234:I236,N233:N235)/3)</f>
        <v>0.6085806194501846</v>
      </c>
      <c r="P235">
        <f t="shared" si="12"/>
        <v>12.123333333333333</v>
      </c>
      <c r="Q235">
        <f t="shared" si="14"/>
        <v>2.3290882018188688</v>
      </c>
      <c r="R235">
        <f t="shared" si="13"/>
        <v>1.9066666666666665</v>
      </c>
      <c r="S235">
        <f t="shared" si="15"/>
        <v>0.79542674314087758</v>
      </c>
      <c r="T235" s="2"/>
      <c r="U235" s="2"/>
      <c r="V235" s="2"/>
    </row>
    <row r="236" spans="1:22" x14ac:dyDescent="0.55000000000000004">
      <c r="A236" t="s">
        <v>11</v>
      </c>
      <c r="B236" t="s">
        <v>22</v>
      </c>
      <c r="C236" t="s">
        <v>21</v>
      </c>
      <c r="D236" t="s">
        <v>10</v>
      </c>
      <c r="E236" cm="1">
        <f t="array" ref="E236">_xlfn.IFS(A236="Male",0,A236="Female",1)</f>
        <v>0</v>
      </c>
      <c r="F236" cm="1">
        <f t="array" ref="F236">_xlfn.IFS(B236="No",1, B236="Yes",0)</f>
        <v>0</v>
      </c>
      <c r="G236" cm="1">
        <f t="array" ref="G236">_xlfn.IFS(C236="Thur",1,C236="Fri",2,C236="Sat",3,C236="Sun",4)</f>
        <v>3</v>
      </c>
      <c r="H236" cm="1">
        <f t="array" ref="H236">_xlfn.IFS(D236="Lunch",0,D236="Dinner",1)</f>
        <v>1</v>
      </c>
      <c r="I236">
        <v>2</v>
      </c>
      <c r="J236">
        <v>15.53</v>
      </c>
      <c r="K236">
        <v>3</v>
      </c>
      <c r="L236" s="2">
        <v>2.4939784505992222</v>
      </c>
      <c r="M236" s="2">
        <v>0.50602154940077781</v>
      </c>
      <c r="N236">
        <f>AVERAGE(I235:I237)</f>
        <v>2</v>
      </c>
      <c r="O236">
        <f>SQRT(SUMXMY2(I235:I237,N234:N236)/3)</f>
        <v>0.19245008972987535</v>
      </c>
      <c r="P236">
        <f t="shared" si="12"/>
        <v>12.733333333333334</v>
      </c>
      <c r="Q236">
        <f t="shared" si="14"/>
        <v>2.0498238406696756</v>
      </c>
      <c r="R236">
        <f t="shared" si="13"/>
        <v>1.75</v>
      </c>
      <c r="S236">
        <f t="shared" si="15"/>
        <v>0.6159304915088798</v>
      </c>
      <c r="T236" s="2"/>
      <c r="U236" s="2"/>
      <c r="V236" s="2"/>
    </row>
    <row r="237" spans="1:22" x14ac:dyDescent="0.55000000000000004">
      <c r="A237" t="s">
        <v>11</v>
      </c>
      <c r="B237" t="s">
        <v>8</v>
      </c>
      <c r="C237" t="s">
        <v>21</v>
      </c>
      <c r="D237" t="s">
        <v>10</v>
      </c>
      <c r="E237" cm="1">
        <f t="array" ref="E237">_xlfn.IFS(A237="Male",0,A237="Female",1)</f>
        <v>0</v>
      </c>
      <c r="F237" cm="1">
        <f t="array" ref="F237">_xlfn.IFS(B237="No",1, B237="Yes",0)</f>
        <v>1</v>
      </c>
      <c r="G237" cm="1">
        <f t="array" ref="G237">_xlfn.IFS(C237="Thur",1,C237="Fri",2,C237="Sat",3,C237="Sun",4)</f>
        <v>3</v>
      </c>
      <c r="H237" cm="1">
        <f t="array" ref="H237">_xlfn.IFS(D237="Lunch",0,D237="Dinner",1)</f>
        <v>1</v>
      </c>
      <c r="I237">
        <v>2</v>
      </c>
      <c r="J237">
        <v>10.07</v>
      </c>
      <c r="K237">
        <v>1.25</v>
      </c>
      <c r="L237" s="2">
        <v>1.9877636314950302</v>
      </c>
      <c r="M237" s="2">
        <v>-0.73776363149503021</v>
      </c>
      <c r="N237">
        <f>AVERAGE(I236:I238)</f>
        <v>2</v>
      </c>
      <c r="O237">
        <f>SQRT(SUMXMY2(I236:I238,N235:N237)/3)</f>
        <v>0</v>
      </c>
      <c r="P237">
        <f t="shared" si="12"/>
        <v>18.5</v>
      </c>
      <c r="Q237">
        <f t="shared" si="14"/>
        <v>8.358286418390545</v>
      </c>
      <c r="R237">
        <f t="shared" si="13"/>
        <v>1.1399999999999999</v>
      </c>
      <c r="S237">
        <f t="shared" si="15"/>
        <v>0.5757925295078401</v>
      </c>
      <c r="T237" s="2"/>
      <c r="U237" s="2"/>
      <c r="V237" s="2"/>
    </row>
    <row r="238" spans="1:22" x14ac:dyDescent="0.55000000000000004">
      <c r="A238" t="s">
        <v>11</v>
      </c>
      <c r="B238" t="s">
        <v>22</v>
      </c>
      <c r="C238" t="s">
        <v>21</v>
      </c>
      <c r="D238" t="s">
        <v>10</v>
      </c>
      <c r="E238" cm="1">
        <f t="array" ref="E238">_xlfn.IFS(A238="Male",0,A238="Female",1)</f>
        <v>0</v>
      </c>
      <c r="F238" cm="1">
        <f t="array" ref="F238">_xlfn.IFS(B238="No",1, B238="Yes",0)</f>
        <v>0</v>
      </c>
      <c r="G238" cm="1">
        <f t="array" ref="G238">_xlfn.IFS(C238="Thur",1,C238="Fri",2,C238="Sat",3,C238="Sun",4)</f>
        <v>3</v>
      </c>
      <c r="H238" cm="1">
        <f t="array" ref="H238">_xlfn.IFS(D238="Lunch",0,D238="Dinner",1)</f>
        <v>1</v>
      </c>
      <c r="I238">
        <v>2</v>
      </c>
      <c r="J238">
        <v>12.6</v>
      </c>
      <c r="K238">
        <v>1</v>
      </c>
      <c r="L238" s="2">
        <v>2.2223283736806723</v>
      </c>
      <c r="M238" s="2">
        <v>-1.2223283736806723</v>
      </c>
      <c r="N238">
        <f>AVERAGE(I237:I239)</f>
        <v>2</v>
      </c>
      <c r="O238">
        <f>SQRT(SUMXMY2(I237:I239,N236:N238)/3)</f>
        <v>0</v>
      </c>
      <c r="P238">
        <f t="shared" si="12"/>
        <v>27.086666666666662</v>
      </c>
      <c r="Q238">
        <f t="shared" si="14"/>
        <v>9.6921369428273412</v>
      </c>
      <c r="R238">
        <f t="shared" si="13"/>
        <v>2.2799999999999998</v>
      </c>
      <c r="S238">
        <f t="shared" si="15"/>
        <v>1.4463171620821393</v>
      </c>
      <c r="T238" s="2"/>
      <c r="U238" s="2"/>
      <c r="V238" s="2"/>
    </row>
    <row r="239" spans="1:22" x14ac:dyDescent="0.55000000000000004">
      <c r="A239" t="s">
        <v>11</v>
      </c>
      <c r="B239" t="s">
        <v>22</v>
      </c>
      <c r="C239" t="s">
        <v>21</v>
      </c>
      <c r="D239" t="s">
        <v>10</v>
      </c>
      <c r="E239" cm="1">
        <f t="array" ref="E239">_xlfn.IFS(A239="Male",0,A239="Female",1)</f>
        <v>0</v>
      </c>
      <c r="F239" cm="1">
        <f t="array" ref="F239">_xlfn.IFS(B239="No",1, B239="Yes",0)</f>
        <v>0</v>
      </c>
      <c r="G239" cm="1">
        <f t="array" ref="G239">_xlfn.IFS(C239="Thur",1,C239="Fri",2,C239="Sat",3,C239="Sun",4)</f>
        <v>3</v>
      </c>
      <c r="H239" cm="1">
        <f t="array" ref="H239">_xlfn.IFS(D239="Lunch",0,D239="Dinner",1)</f>
        <v>1</v>
      </c>
      <c r="I239">
        <v>2</v>
      </c>
      <c r="J239">
        <v>32.83</v>
      </c>
      <c r="K239">
        <v>1.17</v>
      </c>
      <c r="L239" s="2">
        <v>4.0979191777974862</v>
      </c>
      <c r="M239" s="2">
        <v>-2.9279191777974862</v>
      </c>
      <c r="N239">
        <f>AVERAGE(I238:I240)</f>
        <v>2.3333333333333335</v>
      </c>
      <c r="O239">
        <f>SQRT(SUMXMY2(I238:I240,N237:N239)/3)</f>
        <v>0.38490017945975041</v>
      </c>
      <c r="P239">
        <f t="shared" si="12"/>
        <v>32.563333333333333</v>
      </c>
      <c r="Q239">
        <f t="shared" si="14"/>
        <v>9.904194771614403</v>
      </c>
      <c r="R239">
        <f t="shared" si="13"/>
        <v>3.92</v>
      </c>
      <c r="S239">
        <f t="shared" si="15"/>
        <v>1.7993517351164745</v>
      </c>
      <c r="T239" s="2"/>
      <c r="U239" s="2"/>
      <c r="V239" s="2"/>
    </row>
    <row r="240" spans="1:22" x14ac:dyDescent="0.55000000000000004">
      <c r="A240" t="s">
        <v>7</v>
      </c>
      <c r="B240" t="s">
        <v>8</v>
      </c>
      <c r="C240" t="s">
        <v>21</v>
      </c>
      <c r="D240" t="s">
        <v>10</v>
      </c>
      <c r="E240" cm="1">
        <f t="array" ref="E240">_xlfn.IFS(A240="Male",0,A240="Female",1)</f>
        <v>1</v>
      </c>
      <c r="F240" cm="1">
        <f t="array" ref="F240">_xlfn.IFS(B240="No",1, B240="Yes",0)</f>
        <v>1</v>
      </c>
      <c r="G240" cm="1">
        <f t="array" ref="G240">_xlfn.IFS(C240="Thur",1,C240="Fri",2,C240="Sat",3,C240="Sun",4)</f>
        <v>3</v>
      </c>
      <c r="H240" cm="1">
        <f t="array" ref="H240">_xlfn.IFS(D240="Lunch",0,D240="Dinner",1)</f>
        <v>1</v>
      </c>
      <c r="I240">
        <v>3</v>
      </c>
      <c r="J240">
        <v>35.83</v>
      </c>
      <c r="K240">
        <v>4.67</v>
      </c>
      <c r="L240" s="2">
        <v>4.5686569826850825</v>
      </c>
      <c r="M240" s="2">
        <v>0.10134301731491746</v>
      </c>
      <c r="N240">
        <f>AVERAGE(I239:I241)</f>
        <v>2.6666666666666665</v>
      </c>
      <c r="O240">
        <f>SQRT(SUMXMY2(I239:I241,N238:N240)/3)</f>
        <v>0.43033148291193518</v>
      </c>
      <c r="P240">
        <f t="shared" si="12"/>
        <v>30.679999999999996</v>
      </c>
      <c r="Q240">
        <f t="shared" si="14"/>
        <v>5.8074757058531103</v>
      </c>
      <c r="R240">
        <f t="shared" si="13"/>
        <v>4.1966666666666663</v>
      </c>
      <c r="S240">
        <f t="shared" si="15"/>
        <v>2.2013211521299691</v>
      </c>
      <c r="T240" s="2"/>
      <c r="U240" s="2"/>
      <c r="V240" s="2"/>
    </row>
    <row r="241" spans="1:22" x14ac:dyDescent="0.55000000000000004">
      <c r="A241" t="s">
        <v>11</v>
      </c>
      <c r="B241" t="s">
        <v>8</v>
      </c>
      <c r="C241" t="s">
        <v>21</v>
      </c>
      <c r="D241" t="s">
        <v>10</v>
      </c>
      <c r="E241" cm="1">
        <f t="array" ref="E241">_xlfn.IFS(A241="Male",0,A241="Female",1)</f>
        <v>0</v>
      </c>
      <c r="F241" cm="1">
        <f t="array" ref="F241">_xlfn.IFS(B241="No",1, B241="Yes",0)</f>
        <v>1</v>
      </c>
      <c r="G241" cm="1">
        <f t="array" ref="G241">_xlfn.IFS(C241="Thur",1,C241="Fri",2,C241="Sat",3,C241="Sun",4)</f>
        <v>3</v>
      </c>
      <c r="H241" cm="1">
        <f t="array" ref="H241">_xlfn.IFS(D241="Lunch",0,D241="Dinner",1)</f>
        <v>1</v>
      </c>
      <c r="I241">
        <v>3</v>
      </c>
      <c r="J241">
        <v>29.03</v>
      </c>
      <c r="K241">
        <v>5.92</v>
      </c>
      <c r="L241" s="2">
        <v>3.9382062922256491</v>
      </c>
      <c r="M241" s="2">
        <v>1.9817937077743508</v>
      </c>
      <c r="N241">
        <f>AVERAGE(I240:I242)</f>
        <v>2.6666666666666665</v>
      </c>
      <c r="O241">
        <f>SQRT(SUMXMY2(I240:I242,N239:N241)/3)</f>
        <v>0.57735026918962573</v>
      </c>
      <c r="P241">
        <f t="shared" si="12"/>
        <v>26.293333333333333</v>
      </c>
      <c r="Q241">
        <f t="shared" si="14"/>
        <v>3.552604156994736</v>
      </c>
      <c r="R241">
        <f t="shared" si="13"/>
        <v>3.3066666666666666</v>
      </c>
      <c r="S241">
        <f t="shared" si="15"/>
        <v>1.873741552991609</v>
      </c>
      <c r="T241" s="2"/>
      <c r="U241" s="2"/>
      <c r="V241" s="2"/>
    </row>
    <row r="242" spans="1:22" x14ac:dyDescent="0.55000000000000004">
      <c r="A242" t="s">
        <v>7</v>
      </c>
      <c r="B242" t="s">
        <v>22</v>
      </c>
      <c r="C242" t="s">
        <v>21</v>
      </c>
      <c r="D242" t="s">
        <v>10</v>
      </c>
      <c r="E242" cm="1">
        <f t="array" ref="E242">_xlfn.IFS(A242="Male",0,A242="Female",1)</f>
        <v>1</v>
      </c>
      <c r="F242" cm="1">
        <f t="array" ref="F242">_xlfn.IFS(B242="No",1, B242="Yes",0)</f>
        <v>0</v>
      </c>
      <c r="G242" cm="1">
        <f t="array" ref="G242">_xlfn.IFS(C242="Thur",1,C242="Fri",2,C242="Sat",3,C242="Sun",4)</f>
        <v>3</v>
      </c>
      <c r="H242" cm="1">
        <f t="array" ref="H242">_xlfn.IFS(D242="Lunch",0,D242="Dinner",1)</f>
        <v>1</v>
      </c>
      <c r="I242">
        <v>2</v>
      </c>
      <c r="J242">
        <v>27.18</v>
      </c>
      <c r="K242">
        <v>2</v>
      </c>
      <c r="L242" s="2">
        <v>3.5740888246951634</v>
      </c>
      <c r="M242" s="2">
        <v>-1.5740888246951634</v>
      </c>
      <c r="N242">
        <f>AVERAGE(I241:I243)</f>
        <v>2.3333333333333335</v>
      </c>
      <c r="O242">
        <f>SQRT(SUMXMY2(I241:I243,N240:N242)/3)</f>
        <v>0.47140452079103168</v>
      </c>
      <c r="P242">
        <f t="shared" si="12"/>
        <v>22.556666666666668</v>
      </c>
      <c r="Q242">
        <f t="shared" si="14"/>
        <v>3.992265670666868</v>
      </c>
      <c r="R242">
        <f t="shared" si="13"/>
        <v>1.9166666666666667</v>
      </c>
      <c r="S242">
        <f t="shared" si="15"/>
        <v>1.4787945541329712</v>
      </c>
      <c r="T242" s="2"/>
      <c r="U242" s="2"/>
      <c r="V242" s="2"/>
    </row>
    <row r="243" spans="1:22" x14ac:dyDescent="0.55000000000000004">
      <c r="A243" t="s">
        <v>11</v>
      </c>
      <c r="B243" t="s">
        <v>22</v>
      </c>
      <c r="C243" t="s">
        <v>21</v>
      </c>
      <c r="D243" t="s">
        <v>10</v>
      </c>
      <c r="E243" cm="1">
        <f t="array" ref="E243">_xlfn.IFS(A243="Male",0,A243="Female",1)</f>
        <v>0</v>
      </c>
      <c r="F243" cm="1">
        <f t="array" ref="F243">_xlfn.IFS(B243="No",1, B243="Yes",0)</f>
        <v>0</v>
      </c>
      <c r="G243" cm="1">
        <f t="array" ref="G243">_xlfn.IFS(C243="Thur",1,C243="Fri",2,C243="Sat",3,C243="Sun",4)</f>
        <v>3</v>
      </c>
      <c r="H243" cm="1">
        <f t="array" ref="H243">_xlfn.IFS(D243="Lunch",0,D243="Dinner",1)</f>
        <v>1</v>
      </c>
      <c r="I243">
        <v>2</v>
      </c>
      <c r="J243">
        <v>22.67</v>
      </c>
      <c r="K243">
        <v>2</v>
      </c>
      <c r="L243" s="2">
        <v>3.1559516755816275</v>
      </c>
      <c r="M243" s="2">
        <v>-1.1559516755816275</v>
      </c>
      <c r="N243">
        <f>AVERAGE(I242:I244)</f>
        <v>2</v>
      </c>
      <c r="O243">
        <f>SQRT(SUMXMY2(I242:I244,N241:N243)/3)</f>
        <v>0.43033148291193518</v>
      </c>
      <c r="P243">
        <f t="shared" si="12"/>
        <v>19.756666666666668</v>
      </c>
      <c r="Q243">
        <f t="shared" si="14"/>
        <v>3.4889555903036529</v>
      </c>
      <c r="R243">
        <f t="shared" si="13"/>
        <v>2.25</v>
      </c>
      <c r="S243">
        <f t="shared" si="15"/>
        <v>0.87514866461943785</v>
      </c>
      <c r="T243" s="2"/>
      <c r="U243" s="2"/>
      <c r="V243" s="2"/>
    </row>
    <row r="244" spans="1:22" x14ac:dyDescent="0.55000000000000004">
      <c r="A244" t="s">
        <v>11</v>
      </c>
      <c r="B244" t="s">
        <v>8</v>
      </c>
      <c r="C244" t="s">
        <v>21</v>
      </c>
      <c r="D244" t="s">
        <v>10</v>
      </c>
      <c r="E244" cm="1">
        <f t="array" ref="E244">_xlfn.IFS(A244="Male",0,A244="Female",1)</f>
        <v>0</v>
      </c>
      <c r="F244" cm="1">
        <f t="array" ref="F244">_xlfn.IFS(B244="No",1, B244="Yes",0)</f>
        <v>1</v>
      </c>
      <c r="G244" cm="1">
        <f t="array" ref="G244">_xlfn.IFS(C244="Thur",1,C244="Fri",2,C244="Sat",3,C244="Sun",4)</f>
        <v>3</v>
      </c>
      <c r="H244" cm="1">
        <f t="array" ref="H244">_xlfn.IFS(D244="Lunch",0,D244="Dinner",1)</f>
        <v>1</v>
      </c>
      <c r="I244">
        <v>2</v>
      </c>
      <c r="J244">
        <v>17.82</v>
      </c>
      <c r="K244">
        <v>1.75</v>
      </c>
      <c r="L244" s="2">
        <v>2.7062919919451196</v>
      </c>
      <c r="M244" s="2">
        <v>-0.9562919919451196</v>
      </c>
      <c r="N244">
        <f>AVERAGE(I243:I245)</f>
        <v>2</v>
      </c>
      <c r="O244">
        <f>SQRT(SUMXMY2(I243:I245,N242:N244)/3)</f>
        <v>0.19245008972987535</v>
      </c>
      <c r="P244">
        <f t="shared" si="12"/>
        <v>18.3</v>
      </c>
      <c r="Q244">
        <f t="shared" si="14"/>
        <v>2.7922445504700395</v>
      </c>
      <c r="R244">
        <f t="shared" si="13"/>
        <v>2.375</v>
      </c>
      <c r="S244">
        <f t="shared" si="15"/>
        <v>0.44357553951864759</v>
      </c>
      <c r="T244" s="2"/>
      <c r="U244" s="2"/>
      <c r="V244" s="2"/>
    </row>
    <row r="245" spans="1:22" ht="14.7" thickBot="1" x14ac:dyDescent="0.6">
      <c r="A245" t="s">
        <v>7</v>
      </c>
      <c r="B245" t="s">
        <v>8</v>
      </c>
      <c r="C245" t="s">
        <v>23</v>
      </c>
      <c r="D245" t="s">
        <v>10</v>
      </c>
      <c r="E245" cm="1">
        <f t="array" ref="E245">_xlfn.IFS(A245="Male",0,A245="Female",1)</f>
        <v>1</v>
      </c>
      <c r="F245" cm="1">
        <f t="array" ref="F245">_xlfn.IFS(B245="No",1, B245="Yes",0)</f>
        <v>1</v>
      </c>
      <c r="G245" cm="1">
        <f t="array" ref="G245">_xlfn.IFS(C245="Thur",1,C245="Fri",2,C245="Sat",3,C245="Sun",4)</f>
        <v>1</v>
      </c>
      <c r="H245" cm="1">
        <f t="array" ref="H245">_xlfn.IFS(D245="Lunch",0,D245="Dinner",1)</f>
        <v>1</v>
      </c>
      <c r="I245">
        <v>2</v>
      </c>
      <c r="J245">
        <v>18.78</v>
      </c>
      <c r="K245">
        <v>3</v>
      </c>
      <c r="L245" s="3">
        <v>2.7952967953040986</v>
      </c>
      <c r="M245" s="3">
        <v>0.20470320469590142</v>
      </c>
      <c r="N245" s="52">
        <f>AVERAGE(I244:I246)</f>
        <v>2</v>
      </c>
      <c r="O245">
        <f>SQRT(SUMXMY2(I244:I246,N243:N245)/3)</f>
        <v>0</v>
      </c>
      <c r="P245" s="52">
        <f t="shared" si="12"/>
        <v>18.78</v>
      </c>
      <c r="Q245">
        <f t="shared" si="14"/>
        <v>0.56387876290853445</v>
      </c>
      <c r="R245">
        <f t="shared" si="13"/>
        <v>3</v>
      </c>
      <c r="S245">
        <f t="shared" si="15"/>
        <v>0.4330127018922193</v>
      </c>
      <c r="T245" s="2"/>
      <c r="U245" s="2"/>
      <c r="V245" s="2"/>
    </row>
    <row r="246" spans="1:22" x14ac:dyDescent="0.55000000000000004">
      <c r="P246" s="12"/>
      <c r="T246" s="2"/>
      <c r="U246" s="2"/>
      <c r="V246" s="2"/>
    </row>
    <row r="247" spans="1:22" x14ac:dyDescent="0.55000000000000004">
      <c r="T247" s="2"/>
      <c r="U247" s="2"/>
      <c r="V247" s="2"/>
    </row>
    <row r="248" spans="1:22" x14ac:dyDescent="0.55000000000000004">
      <c r="T248" s="2"/>
      <c r="U248" s="2"/>
      <c r="V248" s="2"/>
    </row>
    <row r="249" spans="1:22" x14ac:dyDescent="0.55000000000000004">
      <c r="T249" s="2"/>
      <c r="U249" s="2"/>
      <c r="V249" s="2"/>
    </row>
    <row r="250" spans="1:22" x14ac:dyDescent="0.55000000000000004">
      <c r="T250" s="2"/>
      <c r="U250" s="2"/>
      <c r="V250" s="2"/>
    </row>
    <row r="251" spans="1:22" x14ac:dyDescent="0.55000000000000004">
      <c r="T251" s="2"/>
      <c r="U251" s="2"/>
      <c r="V251" s="2"/>
    </row>
    <row r="252" spans="1:22" x14ac:dyDescent="0.55000000000000004">
      <c r="T252" s="2"/>
      <c r="U252" s="2"/>
      <c r="V252" s="2"/>
    </row>
    <row r="253" spans="1:22" x14ac:dyDescent="0.55000000000000004">
      <c r="T253" s="2"/>
      <c r="U253" s="2"/>
      <c r="V253" s="2"/>
    </row>
    <row r="254" spans="1:22" x14ac:dyDescent="0.55000000000000004">
      <c r="T254" s="2"/>
      <c r="U254" s="2"/>
      <c r="V254" s="2"/>
    </row>
    <row r="255" spans="1:22" x14ac:dyDescent="0.55000000000000004">
      <c r="T255" s="2"/>
      <c r="U255" s="2"/>
      <c r="V255" s="2"/>
    </row>
    <row r="256" spans="1:22" x14ac:dyDescent="0.55000000000000004">
      <c r="T256" s="2"/>
      <c r="U256" s="2"/>
      <c r="V256" s="2"/>
    </row>
    <row r="257" spans="20:22" x14ac:dyDescent="0.55000000000000004">
      <c r="T257" s="2"/>
      <c r="U257" s="2"/>
      <c r="V257" s="2"/>
    </row>
    <row r="258" spans="20:22" x14ac:dyDescent="0.55000000000000004">
      <c r="T258" s="2"/>
      <c r="U258" s="2"/>
      <c r="V258" s="2"/>
    </row>
    <row r="259" spans="20:22" x14ac:dyDescent="0.55000000000000004">
      <c r="T259" s="2"/>
      <c r="U259" s="2"/>
      <c r="V259" s="2"/>
    </row>
    <row r="260" spans="20:22" x14ac:dyDescent="0.55000000000000004">
      <c r="T260" s="2"/>
      <c r="U260" s="2"/>
      <c r="V260" s="2"/>
    </row>
    <row r="261" spans="20:22" x14ac:dyDescent="0.55000000000000004">
      <c r="T261" s="2"/>
      <c r="U261" s="2"/>
      <c r="V261" s="2"/>
    </row>
    <row r="262" spans="20:22" x14ac:dyDescent="0.55000000000000004">
      <c r="T262" s="2"/>
      <c r="U262" s="2"/>
      <c r="V262" s="2"/>
    </row>
    <row r="263" spans="20:22" x14ac:dyDescent="0.55000000000000004">
      <c r="T263" s="2"/>
      <c r="U263" s="2"/>
      <c r="V263" s="2"/>
    </row>
    <row r="264" spans="20:22" x14ac:dyDescent="0.55000000000000004">
      <c r="T264" s="2"/>
      <c r="U264" s="2"/>
      <c r="V264" s="2"/>
    </row>
    <row r="265" spans="20:22" x14ac:dyDescent="0.55000000000000004">
      <c r="T265" s="2"/>
      <c r="U265" s="2"/>
      <c r="V265" s="2"/>
    </row>
    <row r="266" spans="20:22" x14ac:dyDescent="0.55000000000000004">
      <c r="T266" s="2"/>
      <c r="U266" s="2"/>
      <c r="V266" s="2"/>
    </row>
    <row r="267" spans="20:22" x14ac:dyDescent="0.55000000000000004">
      <c r="T267" s="2"/>
      <c r="U267" s="2"/>
      <c r="V267" s="2"/>
    </row>
    <row r="268" spans="20:22" x14ac:dyDescent="0.55000000000000004">
      <c r="T268" s="2"/>
      <c r="U268" s="2"/>
      <c r="V268" s="2"/>
    </row>
    <row r="269" spans="20:22" x14ac:dyDescent="0.55000000000000004">
      <c r="T269" s="2"/>
      <c r="U269" s="2"/>
      <c r="V269" s="2"/>
    </row>
    <row r="270" spans="20:22" x14ac:dyDescent="0.55000000000000004">
      <c r="T270" s="2"/>
      <c r="U270" s="2"/>
      <c r="V270" s="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26EB-4656-484F-A623-F7DA975D5566}">
  <dimension ref="A1:AF270"/>
  <sheetViews>
    <sheetView topLeftCell="Q7" workbookViewId="0">
      <selection activeCell="U32" sqref="U32"/>
    </sheetView>
  </sheetViews>
  <sheetFormatPr defaultRowHeight="14.4" x14ac:dyDescent="0.55000000000000004"/>
  <cols>
    <col min="12" max="12" width="13.9453125" customWidth="1"/>
    <col min="13" max="13" width="13.3671875" customWidth="1"/>
    <col min="14" max="15" width="18.47265625" customWidth="1"/>
    <col min="16" max="19" width="20.83984375" customWidth="1"/>
    <col min="20" max="20" width="19" customWidth="1"/>
    <col min="21" max="21" width="23.20703125" customWidth="1"/>
    <col min="22" max="22" width="26.68359375" customWidth="1"/>
    <col min="23" max="23" width="10.7890625" bestFit="1" customWidth="1"/>
    <col min="25" max="25" width="10.41796875" customWidth="1"/>
    <col min="26" max="26" width="22.734375" customWidth="1"/>
    <col min="27" max="27" width="15.41796875" customWidth="1"/>
    <col min="28" max="28" width="17.1015625" customWidth="1"/>
  </cols>
  <sheetData>
    <row r="1" spans="1:29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55</v>
      </c>
      <c r="F1" s="5" t="s">
        <v>27</v>
      </c>
      <c r="G1" s="5" t="s">
        <v>28</v>
      </c>
      <c r="H1" s="5" t="s">
        <v>29</v>
      </c>
      <c r="I1" s="5" t="s">
        <v>4</v>
      </c>
      <c r="J1" s="5" t="s">
        <v>5</v>
      </c>
      <c r="K1" s="5" t="s">
        <v>6</v>
      </c>
      <c r="L1" s="6" t="s">
        <v>64</v>
      </c>
      <c r="M1" s="6" t="s">
        <v>79</v>
      </c>
      <c r="N1" s="5" t="s">
        <v>93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  <c r="V1" s="32" t="s">
        <v>89</v>
      </c>
      <c r="W1" s="43"/>
      <c r="X1" s="43"/>
      <c r="Y1" s="43"/>
      <c r="Z1" s="43"/>
      <c r="AA1" s="43"/>
    </row>
    <row r="2" spans="1:29" x14ac:dyDescent="0.55000000000000004">
      <c r="A2" t="s">
        <v>7</v>
      </c>
      <c r="B2" t="s">
        <v>8</v>
      </c>
      <c r="C2" t="s">
        <v>9</v>
      </c>
      <c r="D2" t="s">
        <v>10</v>
      </c>
      <c r="E2" cm="1">
        <f t="array" ref="E2">_xlfn.IFS(A2="Male",0,A2="Female",1)</f>
        <v>1</v>
      </c>
      <c r="F2" cm="1">
        <f t="array" ref="F2">_xlfn.IFS(B2="No",1, B2="Yes",0)</f>
        <v>1</v>
      </c>
      <c r="G2" cm="1">
        <f t="array" ref="G2">_xlfn.IFS(C2="Thur",1,C2="Fri",2,C2="Sat",3,C2="Sun",4)</f>
        <v>4</v>
      </c>
      <c r="H2" cm="1">
        <f t="array" ref="H2">_xlfn.IFS(D2="Lunch",0,D2="Dinner",1)</f>
        <v>1</v>
      </c>
      <c r="I2">
        <v>2</v>
      </c>
      <c r="J2">
        <v>16.989999999999998</v>
      </c>
      <c r="K2">
        <v>1.01</v>
      </c>
      <c r="L2" s="2">
        <v>2.6293399223743359</v>
      </c>
      <c r="M2" s="2">
        <v>-1.6193399223743359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s="45" t="s">
        <v>31</v>
      </c>
      <c r="U2" s="45"/>
    </row>
    <row r="3" spans="1:29" x14ac:dyDescent="0.55000000000000004">
      <c r="A3" t="s">
        <v>11</v>
      </c>
      <c r="B3" t="s">
        <v>8</v>
      </c>
      <c r="C3" t="s">
        <v>9</v>
      </c>
      <c r="D3" t="s">
        <v>10</v>
      </c>
      <c r="E3" cm="1">
        <f t="array" ref="E3">_xlfn.IFS(A3="Male",0,A3="Female",1)</f>
        <v>0</v>
      </c>
      <c r="F3" cm="1">
        <f t="array" ref="F3">_xlfn.IFS(B3="No",1, B3="Yes",0)</f>
        <v>1</v>
      </c>
      <c r="G3" cm="1">
        <f t="array" ref="G3">_xlfn.IFS(C3="Thur",1,C3="Fri",2,C3="Sat",3,C3="Sun",4)</f>
        <v>4</v>
      </c>
      <c r="H3" cm="1">
        <f t="array" ref="H3">_xlfn.IFS(D3="Lunch",0,D3="Dinner",1)</f>
        <v>1</v>
      </c>
      <c r="I3">
        <v>3</v>
      </c>
      <c r="J3">
        <v>10.34</v>
      </c>
      <c r="K3">
        <v>1.66</v>
      </c>
      <c r="L3" s="2">
        <v>2.2053940268305299</v>
      </c>
      <c r="M3" s="2">
        <v>-0.54539402683052995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s="45"/>
      <c r="U3" s="45"/>
    </row>
    <row r="4" spans="1:29" x14ac:dyDescent="0.55000000000000004">
      <c r="A4" t="s">
        <v>11</v>
      </c>
      <c r="B4" t="s">
        <v>8</v>
      </c>
      <c r="C4" t="s">
        <v>9</v>
      </c>
      <c r="D4" t="s">
        <v>10</v>
      </c>
      <c r="E4" cm="1">
        <f t="array" ref="E4">_xlfn.IFS(A4="Male",0,A4="Female",1)</f>
        <v>0</v>
      </c>
      <c r="F4" cm="1">
        <f t="array" ref="F4">_xlfn.IFS(B4="No",1, B4="Yes",0)</f>
        <v>1</v>
      </c>
      <c r="G4" cm="1">
        <f t="array" ref="G4">_xlfn.IFS(C4="Thur",1,C4="Fri",2,C4="Sat",3,C4="Sun",4)</f>
        <v>4</v>
      </c>
      <c r="H4" cm="1">
        <f t="array" ref="H4">_xlfn.IFS(D4="Lunch",0,D4="Dinner",1)</f>
        <v>1</v>
      </c>
      <c r="I4">
        <v>3</v>
      </c>
      <c r="J4">
        <v>21.01</v>
      </c>
      <c r="K4">
        <v>3.5</v>
      </c>
      <c r="L4" s="2">
        <v>3.1946453308308467</v>
      </c>
      <c r="M4" s="2">
        <v>0.30535466916915333</v>
      </c>
      <c r="N4">
        <f>AVERAGE(I3:I5)</f>
        <v>2.6666666666666665</v>
      </c>
      <c r="O4" t="e">
        <v>#N/A</v>
      </c>
      <c r="P4">
        <f t="shared" ref="P4:P67" si="0">AVERAGE(J4:J6)</f>
        <v>23.093333333333334</v>
      </c>
      <c r="Q4" t="e">
        <v>#N/A</v>
      </c>
      <c r="R4">
        <f t="shared" ref="R4:R67" si="1">AVERAGE(K4:K6)</f>
        <v>3.4733333333333332</v>
      </c>
      <c r="S4" t="e">
        <v>#N/A</v>
      </c>
      <c r="T4" s="46" t="s">
        <v>32</v>
      </c>
      <c r="U4" s="46"/>
      <c r="V4" s="44" t="s">
        <v>94</v>
      </c>
      <c r="W4" s="44">
        <f>SUMSQ(M2:M245)</f>
        <v>247.55383696884692</v>
      </c>
    </row>
    <row r="5" spans="1:29" x14ac:dyDescent="0.55000000000000004">
      <c r="A5" t="s">
        <v>11</v>
      </c>
      <c r="B5" t="s">
        <v>8</v>
      </c>
      <c r="C5" t="s">
        <v>9</v>
      </c>
      <c r="D5" t="s">
        <v>10</v>
      </c>
      <c r="E5" cm="1">
        <f t="array" ref="E5">_xlfn.IFS(A5="Male",0,A5="Female",1)</f>
        <v>0</v>
      </c>
      <c r="F5" cm="1">
        <f t="array" ref="F5">_xlfn.IFS(B5="No",1, B5="Yes",0)</f>
        <v>1</v>
      </c>
      <c r="G5" cm="1">
        <f t="array" ref="G5">_xlfn.IFS(C5="Thur",1,C5="Fri",2,C5="Sat",3,C5="Sun",4)</f>
        <v>4</v>
      </c>
      <c r="H5" cm="1">
        <f t="array" ref="H5">_xlfn.IFS(D5="Lunch",0,D5="Dinner",1)</f>
        <v>1</v>
      </c>
      <c r="I5">
        <v>2</v>
      </c>
      <c r="J5">
        <v>23.68</v>
      </c>
      <c r="K5">
        <v>3.31</v>
      </c>
      <c r="L5" s="2">
        <v>3.2495921457822194</v>
      </c>
      <c r="M5" s="2">
        <v>6.040785421778061E-2</v>
      </c>
      <c r="N5">
        <f>AVERAGE(I4:I6)</f>
        <v>3</v>
      </c>
      <c r="O5" t="e">
        <v>#N/A</v>
      </c>
      <c r="P5">
        <f t="shared" si="0"/>
        <v>24.52</v>
      </c>
      <c r="Q5" t="e">
        <v>#N/A</v>
      </c>
      <c r="R5">
        <f t="shared" si="1"/>
        <v>3.8766666666666665</v>
      </c>
      <c r="S5" t="e">
        <v>#N/A</v>
      </c>
      <c r="T5" s="47" t="s">
        <v>33</v>
      </c>
      <c r="U5" s="47">
        <v>0.68400972858295372</v>
      </c>
      <c r="V5" s="44" t="s">
        <v>95</v>
      </c>
      <c r="W5" s="44">
        <f>COUNTA(M2:M245)</f>
        <v>244</v>
      </c>
    </row>
    <row r="6" spans="1:29" x14ac:dyDescent="0.55000000000000004">
      <c r="A6" t="s">
        <v>7</v>
      </c>
      <c r="B6" t="s">
        <v>8</v>
      </c>
      <c r="C6" t="s">
        <v>9</v>
      </c>
      <c r="D6" t="s">
        <v>10</v>
      </c>
      <c r="E6" cm="1">
        <f t="array" ref="E6">_xlfn.IFS(A6="Male",0,A6="Female",1)</f>
        <v>1</v>
      </c>
      <c r="F6" cm="1">
        <f t="array" ref="F6">_xlfn.IFS(B6="No",1, B6="Yes",0)</f>
        <v>1</v>
      </c>
      <c r="G6" cm="1">
        <f t="array" ref="G6">_xlfn.IFS(C6="Thur",1,C6="Fri",2,C6="Sat",3,C6="Sun",4)</f>
        <v>4</v>
      </c>
      <c r="H6" cm="1">
        <f t="array" ref="H6">_xlfn.IFS(D6="Lunch",0,D6="Dinner",1)</f>
        <v>1</v>
      </c>
      <c r="I6">
        <v>4</v>
      </c>
      <c r="J6">
        <v>24.59</v>
      </c>
      <c r="K6">
        <v>3.61</v>
      </c>
      <c r="L6" s="2">
        <v>3.7191568710811587</v>
      </c>
      <c r="M6" s="2">
        <v>-0.10915687108115879</v>
      </c>
      <c r="N6">
        <f>AVERAGE(I5:I7)</f>
        <v>3.3333333333333335</v>
      </c>
      <c r="O6">
        <f>SQRT(SUMXMY2(I5:I7,N4:N6)/3)</f>
        <v>0.79349204761587211</v>
      </c>
      <c r="P6">
        <f t="shared" si="0"/>
        <v>19.549999999999997</v>
      </c>
      <c r="Q6">
        <f t="shared" ref="Q6:Q69" si="2">SQRT(SUMXMY2(J6:J8,P4:P6)/3)</f>
        <v>6.299240988963434</v>
      </c>
      <c r="R6">
        <f t="shared" si="1"/>
        <v>3.44</v>
      </c>
      <c r="S6">
        <f t="shared" ref="S6:S69" si="3">SQRT(SUMXMY2(K6:K8,R4:R6)/3)</f>
        <v>0.96379842675084682</v>
      </c>
      <c r="T6" s="47" t="s">
        <v>34</v>
      </c>
      <c r="U6" s="47">
        <v>0.46786930879612609</v>
      </c>
      <c r="V6" s="44" t="s">
        <v>96</v>
      </c>
      <c r="W6" s="44">
        <f>SQRT(W4/W5)</f>
        <v>1.0072561271146621</v>
      </c>
    </row>
    <row r="7" spans="1:29" x14ac:dyDescent="0.55000000000000004">
      <c r="A7" t="s">
        <v>11</v>
      </c>
      <c r="B7" t="s">
        <v>8</v>
      </c>
      <c r="C7" t="s">
        <v>9</v>
      </c>
      <c r="D7" t="s">
        <v>10</v>
      </c>
      <c r="E7" cm="1">
        <f t="array" ref="E7">_xlfn.IFS(A7="Male",0,A7="Female",1)</f>
        <v>0</v>
      </c>
      <c r="F7" cm="1">
        <f t="array" ref="F7">_xlfn.IFS(B7="No",1, B7="Yes",0)</f>
        <v>1</v>
      </c>
      <c r="G7" cm="1">
        <f t="array" ref="G7">_xlfn.IFS(C7="Thur",1,C7="Fri",2,C7="Sat",3,C7="Sun",4)</f>
        <v>4</v>
      </c>
      <c r="H7" cm="1">
        <f t="array" ref="H7">_xlfn.IFS(D7="Lunch",0,D7="Dinner",1)</f>
        <v>1</v>
      </c>
      <c r="I7">
        <v>4</v>
      </c>
      <c r="J7">
        <v>25.29</v>
      </c>
      <c r="K7">
        <v>4.71</v>
      </c>
      <c r="L7" s="2">
        <v>3.7840562068637471</v>
      </c>
      <c r="M7" s="2">
        <v>0.92594379313625286</v>
      </c>
      <c r="N7">
        <f>AVERAGE(I6:I8)</f>
        <v>3.3333333333333335</v>
      </c>
      <c r="O7">
        <f>SQRT(SUMXMY2(I6:I8,N5:N7)/3)</f>
        <v>1.0363754503432017</v>
      </c>
      <c r="P7">
        <f t="shared" si="0"/>
        <v>20.313333333333333</v>
      </c>
      <c r="Q7">
        <f t="shared" si="2"/>
        <v>7.3011965026542294</v>
      </c>
      <c r="R7">
        <f t="shared" si="1"/>
        <v>3.2766666666666668</v>
      </c>
      <c r="S7">
        <f t="shared" si="3"/>
        <v>0.96481239780745098</v>
      </c>
      <c r="T7" s="47" t="s">
        <v>35</v>
      </c>
      <c r="U7" s="47">
        <v>0.46345328646248396</v>
      </c>
    </row>
    <row r="8" spans="1:29" x14ac:dyDescent="0.55000000000000004">
      <c r="A8" t="s">
        <v>11</v>
      </c>
      <c r="B8" t="s">
        <v>8</v>
      </c>
      <c r="C8" t="s">
        <v>9</v>
      </c>
      <c r="D8" t="s">
        <v>10</v>
      </c>
      <c r="E8" cm="1">
        <f t="array" ref="E8">_xlfn.IFS(A8="Male",0,A8="Female",1)</f>
        <v>0</v>
      </c>
      <c r="F8" cm="1">
        <f t="array" ref="F8">_xlfn.IFS(B8="No",1, B8="Yes",0)</f>
        <v>1</v>
      </c>
      <c r="G8" cm="1">
        <f t="array" ref="G8">_xlfn.IFS(C8="Thur",1,C8="Fri",2,C8="Sat",3,C8="Sun",4)</f>
        <v>4</v>
      </c>
      <c r="H8" cm="1">
        <f t="array" ref="H8">_xlfn.IFS(D8="Lunch",0,D8="Dinner",1)</f>
        <v>1</v>
      </c>
      <c r="I8">
        <v>2</v>
      </c>
      <c r="J8">
        <v>8.77</v>
      </c>
      <c r="K8">
        <v>2</v>
      </c>
      <c r="L8" s="2">
        <v>1.8672362936130795</v>
      </c>
      <c r="M8" s="2">
        <v>0.13276370638692048</v>
      </c>
      <c r="N8">
        <f>AVERAGE(I7:I9)</f>
        <v>3.3333333333333335</v>
      </c>
      <c r="O8">
        <f>SQRT(SUMXMY2(I7:I9,N6:N8)/3)</f>
        <v>0.94280904158206336</v>
      </c>
      <c r="P8">
        <f t="shared" si="0"/>
        <v>16.896666666666665</v>
      </c>
      <c r="Q8">
        <f t="shared" si="2"/>
        <v>7.3660645807247294</v>
      </c>
      <c r="R8">
        <f t="shared" si="1"/>
        <v>2.36</v>
      </c>
      <c r="S8">
        <f t="shared" si="3"/>
        <v>0.86759138701050675</v>
      </c>
      <c r="T8" s="47" t="s">
        <v>36</v>
      </c>
      <c r="U8" s="47">
        <v>1.0135059665680684</v>
      </c>
    </row>
    <row r="9" spans="1:29" x14ac:dyDescent="0.55000000000000004">
      <c r="A9" t="s">
        <v>11</v>
      </c>
      <c r="B9" t="s">
        <v>8</v>
      </c>
      <c r="C9" t="s">
        <v>9</v>
      </c>
      <c r="D9" t="s">
        <v>10</v>
      </c>
      <c r="E9" cm="1">
        <f t="array" ref="E9">_xlfn.IFS(A9="Male",0,A9="Female",1)</f>
        <v>0</v>
      </c>
      <c r="F9" cm="1">
        <f t="array" ref="F9">_xlfn.IFS(B9="No",1, B9="Yes",0)</f>
        <v>1</v>
      </c>
      <c r="G9" cm="1">
        <f t="array" ref="G9">_xlfn.IFS(C9="Thur",1,C9="Fri",2,C9="Sat",3,C9="Sun",4)</f>
        <v>4</v>
      </c>
      <c r="H9" cm="1">
        <f t="array" ref="H9">_xlfn.IFS(D9="Lunch",0,D9="Dinner",1)</f>
        <v>1</v>
      </c>
      <c r="I9">
        <v>4</v>
      </c>
      <c r="J9">
        <v>26.88</v>
      </c>
      <c r="K9">
        <v>3.12</v>
      </c>
      <c r="L9" s="2">
        <v>3.9314704124270561</v>
      </c>
      <c r="M9" s="2">
        <v>-0.81147041242705598</v>
      </c>
      <c r="N9">
        <f>AVERAGE(I8:I10)</f>
        <v>2.6666666666666665</v>
      </c>
      <c r="O9">
        <f>SQRT(SUMXMY2(I8:I10,N7:N9)/3)</f>
        <v>0.94280904158206336</v>
      </c>
      <c r="P9">
        <f t="shared" si="0"/>
        <v>18.900000000000002</v>
      </c>
      <c r="Q9">
        <f t="shared" si="2"/>
        <v>4.6022719832064913</v>
      </c>
      <c r="R9">
        <f t="shared" si="1"/>
        <v>2.77</v>
      </c>
      <c r="S9">
        <f t="shared" si="3"/>
        <v>0.36338429815850343</v>
      </c>
      <c r="T9" s="47" t="s">
        <v>37</v>
      </c>
      <c r="U9" s="47">
        <v>244</v>
      </c>
    </row>
    <row r="10" spans="1:29" x14ac:dyDescent="0.55000000000000004">
      <c r="A10" t="s">
        <v>11</v>
      </c>
      <c r="B10" t="s">
        <v>8</v>
      </c>
      <c r="C10" t="s">
        <v>9</v>
      </c>
      <c r="D10" t="s">
        <v>10</v>
      </c>
      <c r="E10" cm="1">
        <f t="array" ref="E10">_xlfn.IFS(A10="Male",0,A10="Female",1)</f>
        <v>0</v>
      </c>
      <c r="F10" cm="1">
        <f t="array" ref="F10">_xlfn.IFS(B10="No",1, B10="Yes",0)</f>
        <v>1</v>
      </c>
      <c r="G10" cm="1">
        <f t="array" ref="G10">_xlfn.IFS(C10="Thur",1,C10="Fri",2,C10="Sat",3,C10="Sun",4)</f>
        <v>4</v>
      </c>
      <c r="H10" cm="1">
        <f t="array" ref="H10">_xlfn.IFS(D10="Lunch",0,D10="Dinner",1)</f>
        <v>1</v>
      </c>
      <c r="I10">
        <v>2</v>
      </c>
      <c r="J10">
        <v>15.04</v>
      </c>
      <c r="K10">
        <v>1.96</v>
      </c>
      <c r="L10" s="2">
        <v>2.44854891555141</v>
      </c>
      <c r="M10" s="2">
        <v>-0.48854891555141</v>
      </c>
      <c r="N10">
        <f>AVERAGE(I9:I11)</f>
        <v>2.6666666666666665</v>
      </c>
      <c r="O10">
        <f>SQRT(SUMXMY2(I9:I11,N8:N10)/3)</f>
        <v>0.66666666666666652</v>
      </c>
      <c r="P10">
        <f t="shared" si="0"/>
        <v>13.363333333333335</v>
      </c>
      <c r="Q10">
        <f t="shared" si="2"/>
        <v>3.1617675553516085</v>
      </c>
      <c r="R10">
        <f t="shared" si="1"/>
        <v>2.2999999999999998</v>
      </c>
      <c r="S10">
        <f t="shared" si="3"/>
        <v>0.48979587585033818</v>
      </c>
    </row>
    <row r="11" spans="1:29" x14ac:dyDescent="0.55000000000000004">
      <c r="A11" t="s">
        <v>11</v>
      </c>
      <c r="B11" t="s">
        <v>8</v>
      </c>
      <c r="C11" t="s">
        <v>9</v>
      </c>
      <c r="D11" t="s">
        <v>10</v>
      </c>
      <c r="E11" cm="1">
        <f t="array" ref="E11">_xlfn.IFS(A11="Male",0,A11="Female",1)</f>
        <v>0</v>
      </c>
      <c r="F11" cm="1">
        <f t="array" ref="F11">_xlfn.IFS(B11="No",1, B11="Yes",0)</f>
        <v>1</v>
      </c>
      <c r="G11" cm="1">
        <f t="array" ref="G11">_xlfn.IFS(C11="Thur",1,C11="Fri",2,C11="Sat",3,C11="Sun",4)</f>
        <v>4</v>
      </c>
      <c r="H11" cm="1">
        <f t="array" ref="H11">_xlfn.IFS(D11="Lunch",0,D11="Dinner",1)</f>
        <v>1</v>
      </c>
      <c r="I11">
        <v>2</v>
      </c>
      <c r="J11">
        <v>14.78</v>
      </c>
      <c r="K11">
        <v>3.23</v>
      </c>
      <c r="L11" s="2">
        <v>2.4244434479750199</v>
      </c>
      <c r="M11" s="2">
        <v>0.80555655202498011</v>
      </c>
      <c r="N11">
        <f>AVERAGE(I10:I12)</f>
        <v>2</v>
      </c>
      <c r="O11">
        <f>SQRT(SUMXMY2(I10:I12,N9:N11)/3)</f>
        <v>0.54433105395181725</v>
      </c>
      <c r="P11">
        <f t="shared" si="0"/>
        <v>20.103333333333332</v>
      </c>
      <c r="Q11">
        <f t="shared" si="2"/>
        <v>9.2424321394236841</v>
      </c>
      <c r="R11">
        <f t="shared" si="1"/>
        <v>3.313333333333333</v>
      </c>
      <c r="S11">
        <f t="shared" si="3"/>
        <v>1.0652925176439325</v>
      </c>
      <c r="T11" s="13" t="s">
        <v>38</v>
      </c>
      <c r="U11" s="13"/>
      <c r="V11" s="13"/>
      <c r="W11" s="13"/>
      <c r="X11" s="13"/>
      <c r="Y11" s="13"/>
      <c r="AC11" s="10"/>
    </row>
    <row r="12" spans="1:29" x14ac:dyDescent="0.55000000000000004">
      <c r="A12" t="s">
        <v>11</v>
      </c>
      <c r="B12" t="s">
        <v>8</v>
      </c>
      <c r="C12" t="s">
        <v>9</v>
      </c>
      <c r="D12" t="s">
        <v>10</v>
      </c>
      <c r="E12" cm="1">
        <f t="array" ref="E12">_xlfn.IFS(A12="Male",0,A12="Female",1)</f>
        <v>0</v>
      </c>
      <c r="F12" cm="1">
        <f t="array" ref="F12">_xlfn.IFS(B12="No",1, B12="Yes",0)</f>
        <v>1</v>
      </c>
      <c r="G12" cm="1">
        <f t="array" ref="G12">_xlfn.IFS(C12="Thur",1,C12="Fri",2,C12="Sat",3,C12="Sun",4)</f>
        <v>4</v>
      </c>
      <c r="H12" cm="1">
        <f t="array" ref="H12">_xlfn.IFS(D12="Lunch",0,D12="Dinner",1)</f>
        <v>1</v>
      </c>
      <c r="I12">
        <v>2</v>
      </c>
      <c r="J12">
        <v>10.27</v>
      </c>
      <c r="K12">
        <v>1.71</v>
      </c>
      <c r="L12" s="2">
        <v>2.0063062988614839</v>
      </c>
      <c r="M12" s="2">
        <v>-0.29630629886148396</v>
      </c>
      <c r="N12">
        <f>AVERAGE(I11:I13)</f>
        <v>2.6666666666666665</v>
      </c>
      <c r="O12">
        <f>SQRT(SUMXMY2(I11:I13,N10:N12)/3)</f>
        <v>0.86066296582387047</v>
      </c>
      <c r="P12">
        <f t="shared" si="0"/>
        <v>20.316666666666666</v>
      </c>
      <c r="Q12">
        <f t="shared" si="2"/>
        <v>9.3678635059797202</v>
      </c>
      <c r="R12">
        <f t="shared" si="1"/>
        <v>2.76</v>
      </c>
      <c r="S12">
        <f t="shared" si="3"/>
        <v>1.2394951182429677</v>
      </c>
      <c r="T12" s="48"/>
      <c r="U12" s="48" t="s">
        <v>43</v>
      </c>
      <c r="V12" s="48" t="s">
        <v>44</v>
      </c>
      <c r="W12" s="48" t="s">
        <v>45</v>
      </c>
      <c r="X12" s="48" t="s">
        <v>46</v>
      </c>
      <c r="Y12" s="48" t="s">
        <v>47</v>
      </c>
      <c r="AC12" s="10"/>
    </row>
    <row r="13" spans="1:29" x14ac:dyDescent="0.55000000000000004">
      <c r="A13" t="s">
        <v>7</v>
      </c>
      <c r="B13" t="s">
        <v>8</v>
      </c>
      <c r="C13" t="s">
        <v>9</v>
      </c>
      <c r="D13" t="s">
        <v>10</v>
      </c>
      <c r="E13" cm="1">
        <f t="array" ref="E13">_xlfn.IFS(A13="Male",0,A13="Female",1)</f>
        <v>1</v>
      </c>
      <c r="F13" cm="1">
        <f t="array" ref="F13">_xlfn.IFS(B13="No",1, B13="Yes",0)</f>
        <v>1</v>
      </c>
      <c r="G13" cm="1">
        <f t="array" ref="G13">_xlfn.IFS(C13="Thur",1,C13="Fri",2,C13="Sat",3,C13="Sun",4)</f>
        <v>4</v>
      </c>
      <c r="H13" cm="1">
        <f t="array" ref="H13">_xlfn.IFS(D13="Lunch",0,D13="Dinner",1)</f>
        <v>1</v>
      </c>
      <c r="I13">
        <v>4</v>
      </c>
      <c r="J13">
        <v>35.26</v>
      </c>
      <c r="K13">
        <v>5</v>
      </c>
      <c r="L13" s="2">
        <v>4.708408175081475</v>
      </c>
      <c r="M13" s="2">
        <v>0.29159182491852498</v>
      </c>
      <c r="N13">
        <f>AVERAGE(I12:I14)</f>
        <v>2.6666666666666665</v>
      </c>
      <c r="O13">
        <f>SQRT(SUMXMY2(I12:I14,N11:N13)/3)</f>
        <v>0.86066296582387047</v>
      </c>
      <c r="P13">
        <f t="shared" si="0"/>
        <v>23.036666666666665</v>
      </c>
      <c r="Q13">
        <f t="shared" si="2"/>
        <v>9.5729352284912519</v>
      </c>
      <c r="R13">
        <f t="shared" si="1"/>
        <v>3.19</v>
      </c>
      <c r="S13">
        <f t="shared" si="3"/>
        <v>1.1968074816561551</v>
      </c>
      <c r="T13" s="49" t="s">
        <v>39</v>
      </c>
      <c r="U13" s="49">
        <v>2</v>
      </c>
      <c r="V13" s="49">
        <v>217.65864008033392</v>
      </c>
      <c r="W13" s="49">
        <v>108.82932004016696</v>
      </c>
      <c r="X13" s="49">
        <v>105.94813011515087</v>
      </c>
      <c r="Y13" s="49">
        <v>9.6650948240605644E-34</v>
      </c>
      <c r="AC13" s="10"/>
    </row>
    <row r="14" spans="1:29" x14ac:dyDescent="0.55000000000000004">
      <c r="A14" t="s">
        <v>11</v>
      </c>
      <c r="B14" t="s">
        <v>8</v>
      </c>
      <c r="C14" t="s">
        <v>9</v>
      </c>
      <c r="D14" t="s">
        <v>10</v>
      </c>
      <c r="E14" cm="1">
        <f t="array" ref="E14">_xlfn.IFS(A14="Male",0,A14="Female",1)</f>
        <v>0</v>
      </c>
      <c r="F14" cm="1">
        <f t="array" ref="F14">_xlfn.IFS(B14="No",1, B14="Yes",0)</f>
        <v>1</v>
      </c>
      <c r="G14" cm="1">
        <f t="array" ref="G14">_xlfn.IFS(C14="Thur",1,C14="Fri",2,C14="Sat",3,C14="Sun",4)</f>
        <v>4</v>
      </c>
      <c r="H14" cm="1">
        <f t="array" ref="H14">_xlfn.IFS(D14="Lunch",0,D14="Dinner",1)</f>
        <v>1</v>
      </c>
      <c r="I14">
        <v>2</v>
      </c>
      <c r="J14">
        <v>15.42</v>
      </c>
      <c r="K14">
        <v>1.57</v>
      </c>
      <c r="L14" s="2">
        <v>2.4837799835476728</v>
      </c>
      <c r="M14" s="2">
        <v>-0.91377998354767276</v>
      </c>
      <c r="N14">
        <f>AVERAGE(I13:I15)</f>
        <v>3.3333333333333335</v>
      </c>
      <c r="O14">
        <f>SQRT(SUMXMY2(I13:I15,N12:N14)/3)</f>
        <v>0.94280904158206336</v>
      </c>
      <c r="P14">
        <f t="shared" si="0"/>
        <v>16.226666666666667</v>
      </c>
      <c r="Q14">
        <f t="shared" si="2"/>
        <v>3.9643999125550722</v>
      </c>
      <c r="R14">
        <f t="shared" si="1"/>
        <v>2.5299999999999998</v>
      </c>
      <c r="S14">
        <f t="shared" si="3"/>
        <v>0.75106590922501593</v>
      </c>
      <c r="T14" s="49" t="s">
        <v>40</v>
      </c>
      <c r="U14" s="49">
        <v>241</v>
      </c>
      <c r="V14" s="49">
        <v>247.55383696884692</v>
      </c>
      <c r="W14" s="49">
        <v>1.0271943442690743</v>
      </c>
      <c r="X14" s="49"/>
      <c r="Y14" s="49"/>
      <c r="AC14" s="10"/>
    </row>
    <row r="15" spans="1:29" x14ac:dyDescent="0.55000000000000004">
      <c r="A15" t="s">
        <v>11</v>
      </c>
      <c r="B15" t="s">
        <v>8</v>
      </c>
      <c r="C15" t="s">
        <v>9</v>
      </c>
      <c r="D15" t="s">
        <v>10</v>
      </c>
      <c r="E15" cm="1">
        <f t="array" ref="E15">_xlfn.IFS(A15="Male",0,A15="Female",1)</f>
        <v>0</v>
      </c>
      <c r="F15" cm="1">
        <f t="array" ref="F15">_xlfn.IFS(B15="No",1, B15="Yes",0)</f>
        <v>1</v>
      </c>
      <c r="G15" cm="1">
        <f t="array" ref="G15">_xlfn.IFS(C15="Thur",1,C15="Fri",2,C15="Sat",3,C15="Sun",4)</f>
        <v>4</v>
      </c>
      <c r="H15" cm="1">
        <f t="array" ref="H15">_xlfn.IFS(D15="Lunch",0,D15="Dinner",1)</f>
        <v>1</v>
      </c>
      <c r="I15">
        <v>4</v>
      </c>
      <c r="J15">
        <v>18.43</v>
      </c>
      <c r="K15">
        <v>3</v>
      </c>
      <c r="L15" s="2">
        <v>3.1480427161943778</v>
      </c>
      <c r="M15" s="2">
        <v>-0.14804271619437781</v>
      </c>
      <c r="N15">
        <f>AVERAGE(I14:I16)</f>
        <v>2.6666666666666665</v>
      </c>
      <c r="O15">
        <f>SQRT(SUMXMY2(I14:I16,N13:N15)/3)</f>
        <v>0.66666666666666652</v>
      </c>
      <c r="P15">
        <f t="shared" si="0"/>
        <v>18.279999999999998</v>
      </c>
      <c r="Q15">
        <f t="shared" si="2"/>
        <v>3.3695724533712754</v>
      </c>
      <c r="R15">
        <f t="shared" si="1"/>
        <v>3.313333333333333</v>
      </c>
      <c r="S15">
        <f t="shared" si="3"/>
        <v>0.46340926635982183</v>
      </c>
      <c r="T15" s="49" t="s">
        <v>41</v>
      </c>
      <c r="U15" s="49">
        <v>243</v>
      </c>
      <c r="V15" s="49">
        <v>465.21247704918085</v>
      </c>
      <c r="W15" s="49"/>
      <c r="X15" s="49"/>
      <c r="Y15" s="49"/>
      <c r="AC15" s="10"/>
    </row>
    <row r="16" spans="1:29" x14ac:dyDescent="0.55000000000000004">
      <c r="A16" t="s">
        <v>7</v>
      </c>
      <c r="B16" t="s">
        <v>8</v>
      </c>
      <c r="C16" t="s">
        <v>9</v>
      </c>
      <c r="D16" t="s">
        <v>10</v>
      </c>
      <c r="E16" cm="1">
        <f t="array" ref="E16">_xlfn.IFS(A16="Male",0,A16="Female",1)</f>
        <v>1</v>
      </c>
      <c r="F16" cm="1">
        <f t="array" ref="F16">_xlfn.IFS(B16="No",1, B16="Yes",0)</f>
        <v>1</v>
      </c>
      <c r="G16" cm="1">
        <f t="array" ref="G16">_xlfn.IFS(C16="Thur",1,C16="Fri",2,C16="Sat",3,C16="Sun",4)</f>
        <v>4</v>
      </c>
      <c r="H16" cm="1">
        <f t="array" ref="H16">_xlfn.IFS(D16="Lunch",0,D16="Dinner",1)</f>
        <v>1</v>
      </c>
      <c r="I16">
        <v>2</v>
      </c>
      <c r="J16">
        <v>14.83</v>
      </c>
      <c r="K16">
        <v>3.02</v>
      </c>
      <c r="L16" s="2">
        <v>2.4290791148166333</v>
      </c>
      <c r="M16" s="2">
        <v>0.59092088518336672</v>
      </c>
      <c r="N16">
        <f>AVERAGE(I15:I17)</f>
        <v>2.6666666666666665</v>
      </c>
      <c r="O16">
        <f>SQRT(SUMXMY2(I15:I17,N14:N16)/3)</f>
        <v>0.66666666666666652</v>
      </c>
      <c r="P16">
        <f t="shared" si="0"/>
        <v>15.579999999999998</v>
      </c>
      <c r="Q16">
        <f t="shared" si="2"/>
        <v>3.6698400409181215</v>
      </c>
      <c r="R16">
        <f t="shared" si="1"/>
        <v>2.8699999999999997</v>
      </c>
      <c r="S16">
        <f t="shared" si="3"/>
        <v>0.82626558370466741</v>
      </c>
      <c r="T16" s="40"/>
      <c r="U16" s="40"/>
      <c r="V16" s="40"/>
      <c r="W16" s="40"/>
      <c r="X16" s="40"/>
      <c r="Y16" s="40"/>
      <c r="AC16" s="10"/>
    </row>
    <row r="17" spans="1:31" x14ac:dyDescent="0.55000000000000004">
      <c r="A17" t="s">
        <v>11</v>
      </c>
      <c r="B17" t="s">
        <v>8</v>
      </c>
      <c r="C17" t="s">
        <v>9</v>
      </c>
      <c r="D17" t="s">
        <v>10</v>
      </c>
      <c r="E17" cm="1">
        <f t="array" ref="E17">_xlfn.IFS(A17="Male",0,A17="Female",1)</f>
        <v>0</v>
      </c>
      <c r="F17" cm="1">
        <f t="array" ref="F17">_xlfn.IFS(B17="No",1, B17="Yes",0)</f>
        <v>1</v>
      </c>
      <c r="G17" cm="1">
        <f t="array" ref="G17">_xlfn.IFS(C17="Thur",1,C17="Fri",2,C17="Sat",3,C17="Sun",4)</f>
        <v>4</v>
      </c>
      <c r="H17" cm="1">
        <f t="array" ref="H17">_xlfn.IFS(D17="Lunch",0,D17="Dinner",1)</f>
        <v>1</v>
      </c>
      <c r="I17">
        <v>2</v>
      </c>
      <c r="J17">
        <v>21.58</v>
      </c>
      <c r="K17">
        <v>3.92</v>
      </c>
      <c r="L17" s="2">
        <v>3.0548941384344532</v>
      </c>
      <c r="M17" s="2">
        <v>0.8651058615655467</v>
      </c>
      <c r="N17">
        <f>AVERAGE(I16:I18)</f>
        <v>2.3333333333333335</v>
      </c>
      <c r="O17">
        <f>SQRT(SUMXMY2(I16:I18,N15:N17)/3)</f>
        <v>0.66666666666666652</v>
      </c>
      <c r="P17">
        <f t="shared" si="0"/>
        <v>16.066666666666666</v>
      </c>
      <c r="Q17">
        <f t="shared" si="2"/>
        <v>3.5824748325600173</v>
      </c>
      <c r="R17">
        <f t="shared" si="1"/>
        <v>3.1</v>
      </c>
      <c r="S17">
        <f t="shared" si="3"/>
        <v>0.85247569749220109</v>
      </c>
      <c r="T17" s="50"/>
      <c r="U17" s="50" t="s">
        <v>48</v>
      </c>
      <c r="V17" s="50" t="s">
        <v>36</v>
      </c>
      <c r="W17" s="50" t="s">
        <v>49</v>
      </c>
      <c r="X17" s="50" t="s">
        <v>50</v>
      </c>
      <c r="Y17" s="50" t="s">
        <v>51</v>
      </c>
      <c r="Z17" s="50" t="s">
        <v>52</v>
      </c>
      <c r="AA17" s="50" t="s">
        <v>53</v>
      </c>
      <c r="AB17" s="50" t="s">
        <v>54</v>
      </c>
      <c r="AC17" s="10"/>
    </row>
    <row r="18" spans="1:31" x14ac:dyDescent="0.55000000000000004">
      <c r="A18" t="s">
        <v>7</v>
      </c>
      <c r="B18" t="s">
        <v>8</v>
      </c>
      <c r="C18" t="s">
        <v>9</v>
      </c>
      <c r="D18" t="s">
        <v>10</v>
      </c>
      <c r="E18" cm="1">
        <f t="array" ref="E18">_xlfn.IFS(A18="Male",0,A18="Female",1)</f>
        <v>1</v>
      </c>
      <c r="F18" cm="1">
        <f t="array" ref="F18">_xlfn.IFS(B18="No",1, B18="Yes",0)</f>
        <v>1</v>
      </c>
      <c r="G18" cm="1">
        <f t="array" ref="G18">_xlfn.IFS(C18="Thur",1,C18="Fri",2,C18="Sat",3,C18="Sun",4)</f>
        <v>4</v>
      </c>
      <c r="H18" cm="1">
        <f t="array" ref="H18">_xlfn.IFS(D18="Lunch",0,D18="Dinner",1)</f>
        <v>1</v>
      </c>
      <c r="I18">
        <v>3</v>
      </c>
      <c r="J18">
        <v>10.33</v>
      </c>
      <c r="K18">
        <v>1.67</v>
      </c>
      <c r="L18" s="2">
        <v>2.2044668934622069</v>
      </c>
      <c r="M18" s="2">
        <v>-0.53446689346220699</v>
      </c>
      <c r="N18">
        <f>AVERAGE(I17:I19)</f>
        <v>2.6666666666666665</v>
      </c>
      <c r="O18">
        <f>SQRT(SUMXMY2(I17:I19,N16:N18)/3)</f>
        <v>0.57735026918962573</v>
      </c>
      <c r="P18">
        <f t="shared" si="0"/>
        <v>14.53</v>
      </c>
      <c r="Q18">
        <f t="shared" si="2"/>
        <v>3.3449453297863112</v>
      </c>
      <c r="R18">
        <f t="shared" si="1"/>
        <v>2.9599999999999995</v>
      </c>
      <c r="S18">
        <f t="shared" si="3"/>
        <v>0.83739675980584816</v>
      </c>
      <c r="T18" s="51" t="s">
        <v>42</v>
      </c>
      <c r="U18" s="51">
        <v>0.6689447408125011</v>
      </c>
      <c r="V18" s="51">
        <v>0.19360933134415173</v>
      </c>
      <c r="W18" s="51">
        <v>3.4551265487478666</v>
      </c>
      <c r="X18" s="51">
        <v>6.4980607377792133E-4</v>
      </c>
      <c r="Y18" s="51">
        <v>0.28756219664764793</v>
      </c>
      <c r="Z18" s="51">
        <v>1.0503272849773544</v>
      </c>
      <c r="AA18" s="51">
        <v>0.28756219664764793</v>
      </c>
      <c r="AB18" s="51">
        <v>1.0503272849773544</v>
      </c>
      <c r="AC18" s="10"/>
    </row>
    <row r="19" spans="1:31" x14ac:dyDescent="0.55000000000000004">
      <c r="A19" t="s">
        <v>11</v>
      </c>
      <c r="B19" t="s">
        <v>8</v>
      </c>
      <c r="C19" t="s">
        <v>9</v>
      </c>
      <c r="D19" t="s">
        <v>10</v>
      </c>
      <c r="E19" cm="1">
        <f t="array" ref="E19">_xlfn.IFS(A19="Male",0,A19="Female",1)</f>
        <v>0</v>
      </c>
      <c r="F19" cm="1">
        <f t="array" ref="F19">_xlfn.IFS(B19="No",1, B19="Yes",0)</f>
        <v>1</v>
      </c>
      <c r="G19" cm="1">
        <f t="array" ref="G19">_xlfn.IFS(C19="Thur",1,C19="Fri",2,C19="Sat",3,C19="Sun",4)</f>
        <v>4</v>
      </c>
      <c r="H19" cm="1">
        <f t="array" ref="H19">_xlfn.IFS(D19="Lunch",0,D19="Dinner",1)</f>
        <v>1</v>
      </c>
      <c r="I19">
        <v>3</v>
      </c>
      <c r="J19">
        <v>16.29</v>
      </c>
      <c r="K19">
        <v>3.71</v>
      </c>
      <c r="L19" s="2">
        <v>2.7570383809825341</v>
      </c>
      <c r="M19" s="2">
        <v>0.9529616190174659</v>
      </c>
      <c r="N19">
        <f>AVERAGE(I18:I20)</f>
        <v>3</v>
      </c>
      <c r="O19">
        <f>SQRT(SUMXMY2(I18:I20,N17:N19)/3)</f>
        <v>0.43033148291193518</v>
      </c>
      <c r="P19">
        <f t="shared" si="0"/>
        <v>17.97</v>
      </c>
      <c r="Q19">
        <f t="shared" si="2"/>
        <v>2.0964953118460796</v>
      </c>
      <c r="R19">
        <f t="shared" si="1"/>
        <v>3.52</v>
      </c>
      <c r="S19">
        <f t="shared" si="3"/>
        <v>0.48048586521006709</v>
      </c>
      <c r="T19" s="51" t="s">
        <v>4</v>
      </c>
      <c r="U19" s="51">
        <v>0.19259779439078689</v>
      </c>
      <c r="V19" s="51">
        <v>8.5314556726534319E-2</v>
      </c>
      <c r="W19" s="51">
        <v>2.2575021400877255</v>
      </c>
      <c r="X19" s="51">
        <v>2.4872445933337681E-2</v>
      </c>
      <c r="Y19" s="51">
        <v>2.4540384798141274E-2</v>
      </c>
      <c r="Z19" s="51">
        <v>0.36065520398343254</v>
      </c>
      <c r="AA19" s="51">
        <v>2.4540384798141274E-2</v>
      </c>
      <c r="AB19" s="51">
        <v>0.36065520398343254</v>
      </c>
      <c r="AC19" s="10"/>
    </row>
    <row r="20" spans="1:31" x14ac:dyDescent="0.55000000000000004">
      <c r="A20" t="s">
        <v>7</v>
      </c>
      <c r="B20" t="s">
        <v>8</v>
      </c>
      <c r="C20" t="s">
        <v>9</v>
      </c>
      <c r="D20" t="s">
        <v>10</v>
      </c>
      <c r="E20" cm="1">
        <f t="array" ref="E20">_xlfn.IFS(A20="Male",0,A20="Female",1)</f>
        <v>1</v>
      </c>
      <c r="F20" cm="1">
        <f t="array" ref="F20">_xlfn.IFS(B20="No",1, B20="Yes",0)</f>
        <v>1</v>
      </c>
      <c r="G20" cm="1">
        <f t="array" ref="G20">_xlfn.IFS(C20="Thur",1,C20="Fri",2,C20="Sat",3,C20="Sun",4)</f>
        <v>4</v>
      </c>
      <c r="H20" cm="1">
        <f t="array" ref="H20">_xlfn.IFS(D20="Lunch",0,D20="Dinner",1)</f>
        <v>1</v>
      </c>
      <c r="I20">
        <v>3</v>
      </c>
      <c r="J20">
        <v>16.97</v>
      </c>
      <c r="K20">
        <v>3.5</v>
      </c>
      <c r="L20" s="2">
        <v>2.820083450028477</v>
      </c>
      <c r="M20" s="2">
        <v>0.67991654997152295</v>
      </c>
      <c r="N20">
        <f>AVERAGE(I19:I21)</f>
        <v>3</v>
      </c>
      <c r="O20">
        <f>SQRT(SUMXMY2(I19:I21,N18:N20)/3)</f>
        <v>0.19245008972987535</v>
      </c>
      <c r="P20">
        <f t="shared" si="0"/>
        <v>18.513333333333332</v>
      </c>
      <c r="Q20">
        <f t="shared" si="2"/>
        <v>2.1203808183472166</v>
      </c>
      <c r="R20">
        <f t="shared" si="1"/>
        <v>3.6433333333333331</v>
      </c>
      <c r="S20">
        <f t="shared" si="3"/>
        <v>0.41278637646195748</v>
      </c>
      <c r="T20" s="51" t="s">
        <v>5</v>
      </c>
      <c r="U20" s="51">
        <v>9.2713336832269622E-2</v>
      </c>
      <c r="V20" s="51">
        <v>9.1146824764894475E-3</v>
      </c>
      <c r="W20" s="51">
        <v>10.171866883066507</v>
      </c>
      <c r="X20" s="51">
        <v>1.8809170134717627E-20</v>
      </c>
      <c r="Y20" s="51">
        <v>7.4758722930116123E-2</v>
      </c>
      <c r="Z20" s="51">
        <v>0.11066795073442312</v>
      </c>
      <c r="AA20" s="51">
        <v>7.4758722930116123E-2</v>
      </c>
      <c r="AB20" s="51">
        <v>0.11066795073442312</v>
      </c>
      <c r="AC20" s="10"/>
    </row>
    <row r="21" spans="1:31" x14ac:dyDescent="0.55000000000000004">
      <c r="A21" t="s">
        <v>11</v>
      </c>
      <c r="B21" t="s">
        <v>8</v>
      </c>
      <c r="C21" t="s">
        <v>21</v>
      </c>
      <c r="D21" t="s">
        <v>10</v>
      </c>
      <c r="E21" cm="1">
        <f t="array" ref="E21">_xlfn.IFS(A21="Male",0,A21="Female",1)</f>
        <v>0</v>
      </c>
      <c r="F21" cm="1">
        <f t="array" ref="F21">_xlfn.IFS(B21="No",1, B21="Yes",0)</f>
        <v>1</v>
      </c>
      <c r="G21" cm="1">
        <f t="array" ref="G21">_xlfn.IFS(C21="Thur",1,C21="Fri",2,C21="Sat",3,C21="Sun",4)</f>
        <v>3</v>
      </c>
      <c r="H21" cm="1">
        <f t="array" ref="H21">_xlfn.IFS(D21="Lunch",0,D21="Dinner",1)</f>
        <v>1</v>
      </c>
      <c r="I21">
        <v>3</v>
      </c>
      <c r="J21">
        <v>20.65</v>
      </c>
      <c r="K21">
        <v>3.35</v>
      </c>
      <c r="L21" s="2">
        <v>3.1612685295712293</v>
      </c>
      <c r="M21" s="2">
        <v>0.18873147042877081</v>
      </c>
      <c r="N21">
        <f>AVERAGE(I20:I22)</f>
        <v>2.6666666666666665</v>
      </c>
      <c r="O21">
        <f>SQRT(SUMXMY2(I20:I22,N19:N21)/3)</f>
        <v>0.38490017945975041</v>
      </c>
      <c r="P21">
        <f t="shared" si="0"/>
        <v>19.62</v>
      </c>
      <c r="Q21">
        <f t="shared" si="2"/>
        <v>1.6312923756380435</v>
      </c>
      <c r="R21">
        <f t="shared" si="1"/>
        <v>3.3933333333333331</v>
      </c>
      <c r="S21">
        <f t="shared" si="3"/>
        <v>0.45951262425732309</v>
      </c>
      <c r="T21" s="52"/>
      <c r="U21" s="52"/>
      <c r="V21" s="52"/>
      <c r="W21" s="52"/>
      <c r="X21" s="52"/>
      <c r="Y21" s="52"/>
      <c r="Z21" s="52"/>
      <c r="AA21" s="52"/>
      <c r="AB21" s="52"/>
    </row>
    <row r="22" spans="1:31" x14ac:dyDescent="0.55000000000000004">
      <c r="A22" t="s">
        <v>11</v>
      </c>
      <c r="B22" t="s">
        <v>8</v>
      </c>
      <c r="C22" t="s">
        <v>21</v>
      </c>
      <c r="D22" t="s">
        <v>10</v>
      </c>
      <c r="E22" cm="1">
        <f t="array" ref="E22">_xlfn.IFS(A22="Male",0,A22="Female",1)</f>
        <v>0</v>
      </c>
      <c r="F22" cm="1">
        <f t="array" ref="F22">_xlfn.IFS(B22="No",1, B22="Yes",0)</f>
        <v>1</v>
      </c>
      <c r="G22" cm="1">
        <f t="array" ref="G22">_xlfn.IFS(C22="Thur",1,C22="Fri",2,C22="Sat",3,C22="Sun",4)</f>
        <v>3</v>
      </c>
      <c r="H22" cm="1">
        <f t="array" ref="H22">_xlfn.IFS(D22="Lunch",0,D22="Dinner",1)</f>
        <v>1</v>
      </c>
      <c r="I22">
        <v>2</v>
      </c>
      <c r="J22">
        <v>17.920000000000002</v>
      </c>
      <c r="K22">
        <v>4.08</v>
      </c>
      <c r="L22" s="2">
        <v>2.7155633256283469</v>
      </c>
      <c r="M22" s="2">
        <v>1.3644366743716532</v>
      </c>
      <c r="N22">
        <f>AVERAGE(I21:I23)</f>
        <v>2.3333333333333335</v>
      </c>
      <c r="O22">
        <f>SQRT(SUMXMY2(I21:I23,N20:N22)/3)</f>
        <v>0.43033148291193518</v>
      </c>
      <c r="P22">
        <f t="shared" si="0"/>
        <v>17.993333333333336</v>
      </c>
      <c r="Q22">
        <f t="shared" si="2"/>
        <v>1.3837335431789319</v>
      </c>
      <c r="R22">
        <f t="shared" si="1"/>
        <v>3.02</v>
      </c>
      <c r="S22">
        <f t="shared" si="3"/>
        <v>0.6399623831537693</v>
      </c>
      <c r="T22" s="41" t="s">
        <v>90</v>
      </c>
      <c r="U22" s="37">
        <f>AVERAGE(N241:N244)</f>
        <v>2.25</v>
      </c>
      <c r="V22" s="38" t="s">
        <v>91</v>
      </c>
      <c r="W22" s="37">
        <f>AVERAGE(P241:P244)</f>
        <v>21.726666666666667</v>
      </c>
      <c r="X22" s="38" t="s">
        <v>6</v>
      </c>
      <c r="Y22" s="38">
        <f>((U18+(U22*U19)+(W22*U20)))</f>
        <v>3.1166415431008829</v>
      </c>
      <c r="Z22" s="42" t="s">
        <v>92</v>
      </c>
    </row>
    <row r="23" spans="1:31" x14ac:dyDescent="0.55000000000000004">
      <c r="A23" t="s">
        <v>7</v>
      </c>
      <c r="B23" t="s">
        <v>8</v>
      </c>
      <c r="C23" t="s">
        <v>21</v>
      </c>
      <c r="D23" t="s">
        <v>10</v>
      </c>
      <c r="E23" cm="1">
        <f t="array" ref="E23">_xlfn.IFS(A23="Male",0,A23="Female",1)</f>
        <v>1</v>
      </c>
      <c r="F23" cm="1">
        <f t="array" ref="F23">_xlfn.IFS(B23="No",1, B23="Yes",0)</f>
        <v>1</v>
      </c>
      <c r="G23" cm="1">
        <f t="array" ref="G23">_xlfn.IFS(C23="Thur",1,C23="Fri",2,C23="Sat",3,C23="Sun",4)</f>
        <v>3</v>
      </c>
      <c r="H23" cm="1">
        <f t="array" ref="H23">_xlfn.IFS(D23="Lunch",0,D23="Dinner",1)</f>
        <v>1</v>
      </c>
      <c r="I23">
        <v>2</v>
      </c>
      <c r="J23">
        <v>20.29</v>
      </c>
      <c r="K23">
        <v>2.75</v>
      </c>
      <c r="L23" s="2">
        <v>2.9352939339208257</v>
      </c>
      <c r="M23" s="2">
        <v>-0.18529393392082572</v>
      </c>
      <c r="N23">
        <f>AVERAGE(I22:I24)</f>
        <v>2</v>
      </c>
      <c r="O23">
        <f>SQRT(SUMXMY2(I22:I24,N21:N23)/3)</f>
        <v>0.43033148291193518</v>
      </c>
      <c r="P23">
        <f t="shared" si="0"/>
        <v>25.16</v>
      </c>
      <c r="Q23">
        <f t="shared" si="2"/>
        <v>8.3414569293201843</v>
      </c>
      <c r="R23">
        <f t="shared" si="1"/>
        <v>4.1866666666666665</v>
      </c>
      <c r="S23">
        <f t="shared" si="3"/>
        <v>2.0455389582282786</v>
      </c>
    </row>
    <row r="24" spans="1:31" x14ac:dyDescent="0.55000000000000004">
      <c r="A24" t="s">
        <v>7</v>
      </c>
      <c r="B24" t="s">
        <v>8</v>
      </c>
      <c r="C24" t="s">
        <v>21</v>
      </c>
      <c r="D24" t="s">
        <v>10</v>
      </c>
      <c r="E24" cm="1">
        <f t="array" ref="E24">_xlfn.IFS(A24="Male",0,A24="Female",1)</f>
        <v>1</v>
      </c>
      <c r="F24" cm="1">
        <f t="array" ref="F24">_xlfn.IFS(B24="No",1, B24="Yes",0)</f>
        <v>1</v>
      </c>
      <c r="G24" cm="1">
        <f t="array" ref="G24">_xlfn.IFS(C24="Thur",1,C24="Fri",2,C24="Sat",3,C24="Sun",4)</f>
        <v>3</v>
      </c>
      <c r="H24" cm="1">
        <f t="array" ref="H24">_xlfn.IFS(D24="Lunch",0,D24="Dinner",1)</f>
        <v>1</v>
      </c>
      <c r="I24">
        <v>2</v>
      </c>
      <c r="J24">
        <v>15.77</v>
      </c>
      <c r="K24">
        <v>2.23</v>
      </c>
      <c r="L24" s="2">
        <v>2.5162296514389668</v>
      </c>
      <c r="M24" s="2">
        <v>-0.28622965143896684</v>
      </c>
      <c r="N24">
        <f>AVERAGE(I23:I25)</f>
        <v>2.6666666666666665</v>
      </c>
      <c r="O24">
        <f>SQRT(SUMXMY2(I23:I25,N22:N24)/3)</f>
        <v>0.79349204761587233</v>
      </c>
      <c r="P24">
        <f t="shared" si="0"/>
        <v>25.00333333333333</v>
      </c>
      <c r="Q24">
        <f t="shared" si="2"/>
        <v>8.8535822421502655</v>
      </c>
      <c r="R24">
        <f t="shared" si="1"/>
        <v>4.33</v>
      </c>
      <c r="S24">
        <f t="shared" si="3"/>
        <v>2.1182784764293161</v>
      </c>
      <c r="T24" s="11"/>
      <c r="U24" s="22"/>
      <c r="V24" s="10"/>
    </row>
    <row r="25" spans="1:31" x14ac:dyDescent="0.55000000000000004">
      <c r="A25" t="s">
        <v>11</v>
      </c>
      <c r="B25" t="s">
        <v>8</v>
      </c>
      <c r="C25" t="s">
        <v>21</v>
      </c>
      <c r="D25" t="s">
        <v>10</v>
      </c>
      <c r="E25" cm="1">
        <f t="array" ref="E25">_xlfn.IFS(A25="Male",0,A25="Female",1)</f>
        <v>0</v>
      </c>
      <c r="F25" cm="1">
        <f t="array" ref="F25">_xlfn.IFS(B25="No",1, B25="Yes",0)</f>
        <v>1</v>
      </c>
      <c r="G25" cm="1">
        <f t="array" ref="G25">_xlfn.IFS(C25="Thur",1,C25="Fri",2,C25="Sat",3,C25="Sun",4)</f>
        <v>3</v>
      </c>
      <c r="H25" cm="1">
        <f t="array" ref="H25">_xlfn.IFS(D25="Lunch",0,D25="Dinner",1)</f>
        <v>1</v>
      </c>
      <c r="I25">
        <v>4</v>
      </c>
      <c r="J25">
        <v>39.42</v>
      </c>
      <c r="K25">
        <v>7.58</v>
      </c>
      <c r="L25" s="2">
        <v>5.0940956563037174</v>
      </c>
      <c r="M25" s="2">
        <v>2.4859043436962827</v>
      </c>
      <c r="N25">
        <f>AVERAGE(I24:I26)</f>
        <v>2.6666666666666665</v>
      </c>
      <c r="O25">
        <f>SQRT(SUMXMY2(I24:I26,N23:N25)/3)</f>
        <v>0.86066296582387047</v>
      </c>
      <c r="P25">
        <f t="shared" si="0"/>
        <v>25.683333333333334</v>
      </c>
      <c r="Q25">
        <f t="shared" si="2"/>
        <v>9.8692100700819729</v>
      </c>
      <c r="R25">
        <f t="shared" si="1"/>
        <v>4.3666666666666663</v>
      </c>
      <c r="S25">
        <f t="shared" si="3"/>
        <v>2.376593422589631</v>
      </c>
      <c r="T25" s="31" t="s">
        <v>75</v>
      </c>
      <c r="U25" s="5"/>
      <c r="V25" s="5"/>
      <c r="W25" s="5"/>
      <c r="X25" s="5"/>
      <c r="Y25" s="21"/>
      <c r="Z25" s="21"/>
      <c r="AC25" s="12"/>
      <c r="AD25" s="12"/>
      <c r="AE25" s="12"/>
    </row>
    <row r="26" spans="1:31" x14ac:dyDescent="0.55000000000000004">
      <c r="A26" t="s">
        <v>11</v>
      </c>
      <c r="B26" t="s">
        <v>8</v>
      </c>
      <c r="C26" t="s">
        <v>21</v>
      </c>
      <c r="D26" t="s">
        <v>10</v>
      </c>
      <c r="E26" cm="1">
        <f t="array" ref="E26">_xlfn.IFS(A26="Male",0,A26="Female",1)</f>
        <v>0</v>
      </c>
      <c r="F26" cm="1">
        <f t="array" ref="F26">_xlfn.IFS(B26="No",1, B26="Yes",0)</f>
        <v>1</v>
      </c>
      <c r="G26" cm="1">
        <f t="array" ref="G26">_xlfn.IFS(C26="Thur",1,C26="Fri",2,C26="Sat",3,C26="Sun",4)</f>
        <v>3</v>
      </c>
      <c r="H26" cm="1">
        <f t="array" ref="H26">_xlfn.IFS(D26="Lunch",0,D26="Dinner",1)</f>
        <v>1</v>
      </c>
      <c r="I26">
        <v>2</v>
      </c>
      <c r="J26">
        <v>19.82</v>
      </c>
      <c r="K26">
        <v>3.18</v>
      </c>
      <c r="L26" s="2">
        <v>2.891718665609659</v>
      </c>
      <c r="M26" s="2">
        <v>0.2882813343903412</v>
      </c>
      <c r="N26">
        <f>AVERAGE(I25:I27)</f>
        <v>3.3333333333333335</v>
      </c>
      <c r="O26">
        <f>SQRT(SUMXMY2(I25:I27,N24:N26)/3)</f>
        <v>0.94280904158206336</v>
      </c>
      <c r="P26">
        <f t="shared" si="0"/>
        <v>16.999999999999996</v>
      </c>
      <c r="Q26">
        <f t="shared" si="2"/>
        <v>5.8319014115530168</v>
      </c>
      <c r="R26">
        <f t="shared" si="1"/>
        <v>2.5066666666666664</v>
      </c>
      <c r="S26">
        <f t="shared" si="3"/>
        <v>1.3767823464983959</v>
      </c>
      <c r="T26" s="35" t="s">
        <v>76</v>
      </c>
      <c r="U26" s="35"/>
      <c r="V26" s="35"/>
      <c r="W26" s="35"/>
      <c r="X26" s="35"/>
      <c r="Y26" s="36"/>
      <c r="Z26" s="36"/>
      <c r="AA26" s="12"/>
      <c r="AB26" s="12"/>
      <c r="AC26" s="12"/>
      <c r="AD26" s="12"/>
      <c r="AE26" s="12"/>
    </row>
    <row r="27" spans="1:31" x14ac:dyDescent="0.55000000000000004">
      <c r="A27" t="s">
        <v>11</v>
      </c>
      <c r="B27" t="s">
        <v>8</v>
      </c>
      <c r="C27" t="s">
        <v>21</v>
      </c>
      <c r="D27" t="s">
        <v>10</v>
      </c>
      <c r="E27" cm="1">
        <f t="array" ref="E27">_xlfn.IFS(A27="Male",0,A27="Female",1)</f>
        <v>0</v>
      </c>
      <c r="F27" cm="1">
        <f t="array" ref="F27">_xlfn.IFS(B27="No",1, B27="Yes",0)</f>
        <v>1</v>
      </c>
      <c r="G27" cm="1">
        <f t="array" ref="G27">_xlfn.IFS(C27="Thur",1,C27="Fri",2,C27="Sat",3,C27="Sun",4)</f>
        <v>3</v>
      </c>
      <c r="H27" cm="1">
        <f t="array" ref="H27">_xlfn.IFS(D27="Lunch",0,D27="Dinner",1)</f>
        <v>1</v>
      </c>
      <c r="I27">
        <v>4</v>
      </c>
      <c r="J27">
        <v>17.809999999999999</v>
      </c>
      <c r="K27">
        <v>2.34</v>
      </c>
      <c r="L27" s="2">
        <v>3.0905604473583708</v>
      </c>
      <c r="M27" s="2">
        <v>-0.75056044735837091</v>
      </c>
      <c r="N27">
        <f>AVERAGE(I26:I28)</f>
        <v>2.6666666666666665</v>
      </c>
      <c r="O27">
        <f>SQRT(SUMXMY2(I26:I28,N25:N27)/3)</f>
        <v>0.66666666666666652</v>
      </c>
      <c r="P27">
        <f t="shared" si="0"/>
        <v>14.623333333333333</v>
      </c>
      <c r="Q27">
        <f t="shared" si="2"/>
        <v>5.128484362055894</v>
      </c>
      <c r="R27">
        <f t="shared" si="1"/>
        <v>2.1133333333333333</v>
      </c>
      <c r="S27">
        <f t="shared" si="3"/>
        <v>1.2078815247273953</v>
      </c>
      <c r="T27" s="35" t="s">
        <v>73</v>
      </c>
      <c r="U27" s="35"/>
      <c r="V27" s="35"/>
      <c r="W27" s="35"/>
      <c r="X27" s="35"/>
      <c r="Y27" s="36"/>
      <c r="Z27" s="36"/>
      <c r="AA27" s="12"/>
      <c r="AB27" s="12"/>
      <c r="AC27" s="12"/>
      <c r="AD27" s="12"/>
      <c r="AE27" s="12"/>
    </row>
    <row r="28" spans="1:31" x14ac:dyDescent="0.55000000000000004">
      <c r="A28" t="s">
        <v>11</v>
      </c>
      <c r="B28" t="s">
        <v>8</v>
      </c>
      <c r="C28" t="s">
        <v>21</v>
      </c>
      <c r="D28" t="s">
        <v>10</v>
      </c>
      <c r="E28" cm="1">
        <f t="array" ref="E28">_xlfn.IFS(A28="Male",0,A28="Female",1)</f>
        <v>0</v>
      </c>
      <c r="F28" cm="1">
        <f t="array" ref="F28">_xlfn.IFS(B28="No",1, B28="Yes",0)</f>
        <v>1</v>
      </c>
      <c r="G28" cm="1">
        <f t="array" ref="G28">_xlfn.IFS(C28="Thur",1,C28="Fri",2,C28="Sat",3,C28="Sun",4)</f>
        <v>3</v>
      </c>
      <c r="H28" cm="1">
        <f t="array" ref="H28">_xlfn.IFS(D28="Lunch",0,D28="Dinner",1)</f>
        <v>1</v>
      </c>
      <c r="I28">
        <v>2</v>
      </c>
      <c r="J28">
        <v>13.37</v>
      </c>
      <c r="K28">
        <v>2</v>
      </c>
      <c r="L28" s="2">
        <v>2.2937176430415196</v>
      </c>
      <c r="M28" s="2">
        <v>-0.29371764304151959</v>
      </c>
      <c r="N28">
        <f>AVERAGE(I27:I29)</f>
        <v>2.6666666666666665</v>
      </c>
      <c r="O28">
        <f>SQRT(SUMXMY2(I27:I29,N26:N28)/3)</f>
        <v>0.66666666666666652</v>
      </c>
      <c r="P28">
        <f t="shared" si="0"/>
        <v>15.92</v>
      </c>
      <c r="Q28">
        <f t="shared" si="2"/>
        <v>4.0956512619190679</v>
      </c>
      <c r="R28">
        <f t="shared" si="1"/>
        <v>2.7666666666666671</v>
      </c>
      <c r="S28">
        <f t="shared" si="3"/>
        <v>0.93464193975851251</v>
      </c>
      <c r="T28" s="35" t="s">
        <v>80</v>
      </c>
      <c r="U28" s="35"/>
      <c r="V28" s="35"/>
      <c r="W28" s="35"/>
      <c r="X28" s="35"/>
      <c r="Y28" s="36"/>
      <c r="Z28" s="36"/>
      <c r="AA28" s="12"/>
      <c r="AB28" s="12"/>
      <c r="AC28" s="12"/>
      <c r="AD28" s="12"/>
      <c r="AE28" s="12"/>
    </row>
    <row r="29" spans="1:31" x14ac:dyDescent="0.55000000000000004">
      <c r="A29" t="s">
        <v>11</v>
      </c>
      <c r="B29" t="s">
        <v>8</v>
      </c>
      <c r="C29" t="s">
        <v>21</v>
      </c>
      <c r="D29" t="s">
        <v>10</v>
      </c>
      <c r="E29" cm="1">
        <f t="array" ref="E29">_xlfn.IFS(A29="Male",0,A29="Female",1)</f>
        <v>0</v>
      </c>
      <c r="F29" cm="1">
        <f t="array" ref="F29">_xlfn.IFS(B29="No",1, B29="Yes",0)</f>
        <v>1</v>
      </c>
      <c r="G29" cm="1">
        <f t="array" ref="G29">_xlfn.IFS(C29="Thur",1,C29="Fri",2,C29="Sat",3,C29="Sun",4)</f>
        <v>3</v>
      </c>
      <c r="H29" cm="1">
        <f t="array" ref="H29">_xlfn.IFS(D29="Lunch",0,D29="Dinner",1)</f>
        <v>1</v>
      </c>
      <c r="I29">
        <v>2</v>
      </c>
      <c r="J29">
        <v>12.69</v>
      </c>
      <c r="K29">
        <v>2</v>
      </c>
      <c r="L29" s="2">
        <v>2.2306725739955766</v>
      </c>
      <c r="M29" s="2">
        <v>-0.23067257399557661</v>
      </c>
      <c r="N29">
        <f>AVERAGE(I28:I30)</f>
        <v>2</v>
      </c>
      <c r="O29">
        <f>SQRT(SUMXMY2(I28:I30,N27:N29)/3)</f>
        <v>0.54433105395181725</v>
      </c>
      <c r="P29">
        <f t="shared" si="0"/>
        <v>18.013333333333332</v>
      </c>
      <c r="Q29">
        <f t="shared" si="2"/>
        <v>3.6434807330150454</v>
      </c>
      <c r="R29">
        <f t="shared" si="1"/>
        <v>3.1</v>
      </c>
      <c r="S29">
        <f t="shared" si="3"/>
        <v>0.88956085711912813</v>
      </c>
      <c r="T29" s="35" t="s">
        <v>81</v>
      </c>
      <c r="U29" s="35"/>
      <c r="V29" s="35"/>
      <c r="W29" s="35"/>
      <c r="X29" s="35"/>
      <c r="Y29" s="36"/>
      <c r="Z29" s="36"/>
      <c r="AA29" s="12"/>
      <c r="AB29" s="12"/>
      <c r="AC29" s="12"/>
      <c r="AD29" s="12"/>
      <c r="AE29" s="12"/>
    </row>
    <row r="30" spans="1:31" x14ac:dyDescent="0.55000000000000004">
      <c r="A30" t="s">
        <v>11</v>
      </c>
      <c r="B30" t="s">
        <v>8</v>
      </c>
      <c r="C30" t="s">
        <v>21</v>
      </c>
      <c r="D30" t="s">
        <v>10</v>
      </c>
      <c r="E30" cm="1">
        <f t="array" ref="E30">_xlfn.IFS(A30="Male",0,A30="Female",1)</f>
        <v>0</v>
      </c>
      <c r="F30" cm="1">
        <f t="array" ref="F30">_xlfn.IFS(B30="No",1, B30="Yes",0)</f>
        <v>1</v>
      </c>
      <c r="G30" cm="1">
        <f t="array" ref="G30">_xlfn.IFS(C30="Thur",1,C30="Fri",2,C30="Sat",3,C30="Sun",4)</f>
        <v>3</v>
      </c>
      <c r="H30" cm="1">
        <f t="array" ref="H30">_xlfn.IFS(D30="Lunch",0,D30="Dinner",1)</f>
        <v>1</v>
      </c>
      <c r="I30">
        <v>2</v>
      </c>
      <c r="J30">
        <v>21.7</v>
      </c>
      <c r="K30">
        <v>4.3</v>
      </c>
      <c r="L30" s="2">
        <v>3.0660197388543255</v>
      </c>
      <c r="M30" s="2">
        <v>1.2339802611456743</v>
      </c>
      <c r="N30">
        <f>AVERAGE(I29:I31)</f>
        <v>2</v>
      </c>
      <c r="O30">
        <f>SQRT(SUMXMY2(I29:I31,N28:N30)/3)</f>
        <v>0.38490017945975041</v>
      </c>
      <c r="P30">
        <f t="shared" si="0"/>
        <v>16.966666666666665</v>
      </c>
      <c r="Q30">
        <f t="shared" si="2"/>
        <v>5.5104150546101387</v>
      </c>
      <c r="R30">
        <f t="shared" si="1"/>
        <v>2.9166666666666665</v>
      </c>
      <c r="S30">
        <f t="shared" si="3"/>
        <v>1.2264069773423802</v>
      </c>
      <c r="T30" s="34" t="s">
        <v>103</v>
      </c>
      <c r="U30" s="34"/>
      <c r="V30" s="34"/>
      <c r="W30" s="35"/>
      <c r="X30" s="35"/>
      <c r="Y30" s="35"/>
      <c r="Z30" s="35"/>
      <c r="AA30" s="12"/>
      <c r="AB30" s="12"/>
      <c r="AC30" s="12"/>
      <c r="AD30" s="12"/>
      <c r="AE30" s="12"/>
    </row>
    <row r="31" spans="1:31" x14ac:dyDescent="0.55000000000000004">
      <c r="A31" t="s">
        <v>7</v>
      </c>
      <c r="B31" t="s">
        <v>8</v>
      </c>
      <c r="C31" t="s">
        <v>21</v>
      </c>
      <c r="D31" t="s">
        <v>10</v>
      </c>
      <c r="E31" cm="1">
        <f t="array" ref="E31">_xlfn.IFS(A31="Male",0,A31="Female",1)</f>
        <v>1</v>
      </c>
      <c r="F31" cm="1">
        <f t="array" ref="F31">_xlfn.IFS(B31="No",1, B31="Yes",0)</f>
        <v>1</v>
      </c>
      <c r="G31" cm="1">
        <f t="array" ref="G31">_xlfn.IFS(C31="Thur",1,C31="Fri",2,C31="Sat",3,C31="Sun",4)</f>
        <v>3</v>
      </c>
      <c r="H31" cm="1">
        <f t="array" ref="H31">_xlfn.IFS(D31="Lunch",0,D31="Dinner",1)</f>
        <v>1</v>
      </c>
      <c r="I31">
        <v>2</v>
      </c>
      <c r="J31">
        <v>19.649999999999999</v>
      </c>
      <c r="K31">
        <v>3</v>
      </c>
      <c r="L31" s="2">
        <v>2.8759573983481728</v>
      </c>
      <c r="M31" s="2">
        <v>0.12404260165182723</v>
      </c>
      <c r="N31">
        <f>AVERAGE(I30:I32)</f>
        <v>2</v>
      </c>
      <c r="O31">
        <f>SQRT(SUMXMY2(I30:I32,N29:N31)/3)</f>
        <v>0</v>
      </c>
      <c r="P31">
        <f t="shared" si="0"/>
        <v>15.85</v>
      </c>
      <c r="Q31">
        <f t="shared" si="2"/>
        <v>4.6164785360785618</v>
      </c>
      <c r="R31">
        <f t="shared" si="1"/>
        <v>2.3166666666666669</v>
      </c>
      <c r="S31">
        <f t="shared" si="3"/>
        <v>0.8553210356784603</v>
      </c>
      <c r="T31" s="34" t="s">
        <v>97</v>
      </c>
      <c r="U31" s="34"/>
      <c r="V31" s="34"/>
      <c r="W31" s="35"/>
      <c r="X31" s="35"/>
      <c r="Y31" s="35"/>
      <c r="Z31" s="35"/>
      <c r="AC31" s="12"/>
      <c r="AD31" s="12"/>
      <c r="AE31" s="12"/>
    </row>
    <row r="32" spans="1:31" x14ac:dyDescent="0.55000000000000004">
      <c r="A32" t="s">
        <v>11</v>
      </c>
      <c r="B32" t="s">
        <v>8</v>
      </c>
      <c r="C32" t="s">
        <v>21</v>
      </c>
      <c r="D32" t="s">
        <v>10</v>
      </c>
      <c r="E32" cm="1">
        <f t="array" ref="E32">_xlfn.IFS(A32="Male",0,A32="Female",1)</f>
        <v>0</v>
      </c>
      <c r="F32" cm="1">
        <f t="array" ref="F32">_xlfn.IFS(B32="No",1, B32="Yes",0)</f>
        <v>1</v>
      </c>
      <c r="G32" cm="1">
        <f t="array" ref="G32">_xlfn.IFS(C32="Thur",1,C32="Fri",2,C32="Sat",3,C32="Sun",4)</f>
        <v>3</v>
      </c>
      <c r="H32" cm="1">
        <f t="array" ref="H32">_xlfn.IFS(D32="Lunch",0,D32="Dinner",1)</f>
        <v>1</v>
      </c>
      <c r="I32">
        <v>2</v>
      </c>
      <c r="J32">
        <v>9.5500000000000007</v>
      </c>
      <c r="K32">
        <v>1.45</v>
      </c>
      <c r="L32" s="2">
        <v>1.93955269634225</v>
      </c>
      <c r="M32" s="2">
        <v>-0.48955269634225007</v>
      </c>
      <c r="N32">
        <f>AVERAGE(I31:I33)</f>
        <v>2.6666666666666665</v>
      </c>
      <c r="O32">
        <f>SQRT(SUMXMY2(I31:I33,N30:N32)/3)</f>
        <v>0.76980035891950105</v>
      </c>
      <c r="P32">
        <f t="shared" si="0"/>
        <v>14.32</v>
      </c>
      <c r="Q32">
        <f t="shared" si="2"/>
        <v>4.5388891608867041</v>
      </c>
      <c r="R32">
        <f t="shared" si="1"/>
        <v>2.3166666666666669</v>
      </c>
      <c r="S32">
        <f t="shared" si="3"/>
        <v>0.94015365174469678</v>
      </c>
      <c r="T32" s="34"/>
      <c r="U32" s="34"/>
      <c r="V32" s="34"/>
      <c r="W32" s="35"/>
      <c r="X32" s="35"/>
      <c r="Y32" s="35"/>
      <c r="Z32" s="35"/>
    </row>
    <row r="33" spans="1:32" x14ac:dyDescent="0.55000000000000004">
      <c r="A33" t="s">
        <v>11</v>
      </c>
      <c r="B33" t="s">
        <v>8</v>
      </c>
      <c r="C33" t="s">
        <v>21</v>
      </c>
      <c r="D33" t="s">
        <v>10</v>
      </c>
      <c r="E33" cm="1">
        <f t="array" ref="E33">_xlfn.IFS(A33="Male",0,A33="Female",1)</f>
        <v>0</v>
      </c>
      <c r="F33" cm="1">
        <f t="array" ref="F33">_xlfn.IFS(B33="No",1, B33="Yes",0)</f>
        <v>1</v>
      </c>
      <c r="G33" cm="1">
        <f t="array" ref="G33">_xlfn.IFS(C33="Thur",1,C33="Fri",2,C33="Sat",3,C33="Sun",4)</f>
        <v>3</v>
      </c>
      <c r="H33" cm="1">
        <f t="array" ref="H33">_xlfn.IFS(D33="Lunch",0,D33="Dinner",1)</f>
        <v>1</v>
      </c>
      <c r="I33">
        <v>4</v>
      </c>
      <c r="J33">
        <v>18.350000000000001</v>
      </c>
      <c r="K33">
        <v>2.5</v>
      </c>
      <c r="L33" s="2">
        <v>3.1406256492477964</v>
      </c>
      <c r="M33" s="2">
        <v>-0.64062564924779641</v>
      </c>
      <c r="N33">
        <f>AVERAGE(I32:I34)</f>
        <v>2.6666666666666665</v>
      </c>
      <c r="O33">
        <f>SQRT(SUMXMY2(I32:I34,N31:N33)/3)</f>
        <v>0.86066296582387047</v>
      </c>
      <c r="P33">
        <f t="shared" si="0"/>
        <v>18.033333333333335</v>
      </c>
      <c r="Q33">
        <f t="shared" si="2"/>
        <v>2.1490678427152075</v>
      </c>
      <c r="R33">
        <f t="shared" si="1"/>
        <v>2.65</v>
      </c>
      <c r="S33">
        <f t="shared" si="3"/>
        <v>0.42448225544206797</v>
      </c>
      <c r="T33" s="2"/>
      <c r="U33" s="2"/>
      <c r="V33" s="2"/>
      <c r="AC33" s="12"/>
      <c r="AD33" s="12"/>
      <c r="AE33" s="12"/>
      <c r="AF33" s="12"/>
    </row>
    <row r="34" spans="1:32" x14ac:dyDescent="0.55000000000000004">
      <c r="A34" t="s">
        <v>7</v>
      </c>
      <c r="B34" t="s">
        <v>8</v>
      </c>
      <c r="C34" t="s">
        <v>21</v>
      </c>
      <c r="D34" t="s">
        <v>10</v>
      </c>
      <c r="E34" cm="1">
        <f t="array" ref="E34">_xlfn.IFS(A34="Male",0,A34="Female",1)</f>
        <v>1</v>
      </c>
      <c r="F34" cm="1">
        <f t="array" ref="F34">_xlfn.IFS(B34="No",1, B34="Yes",0)</f>
        <v>1</v>
      </c>
      <c r="G34" cm="1">
        <f t="array" ref="G34">_xlfn.IFS(C34="Thur",1,C34="Fri",2,C34="Sat",3,C34="Sun",4)</f>
        <v>3</v>
      </c>
      <c r="H34" cm="1">
        <f t="array" ref="H34">_xlfn.IFS(D34="Lunch",0,D34="Dinner",1)</f>
        <v>1</v>
      </c>
      <c r="I34">
        <v>2</v>
      </c>
      <c r="J34">
        <v>15.06</v>
      </c>
      <c r="K34">
        <v>3</v>
      </c>
      <c r="L34" s="2">
        <v>2.4504031822880554</v>
      </c>
      <c r="M34" s="2">
        <v>0.54959681771194457</v>
      </c>
      <c r="N34">
        <f>AVERAGE(I33:I35)</f>
        <v>3.3333333333333335</v>
      </c>
      <c r="O34">
        <f>SQRT(SUMXMY2(I33:I35,N32:N34)/3)</f>
        <v>0.94280904158206336</v>
      </c>
      <c r="P34">
        <f t="shared" si="0"/>
        <v>17.843333333333334</v>
      </c>
      <c r="Q34">
        <f t="shared" si="2"/>
        <v>1.5926381561096341</v>
      </c>
      <c r="R34">
        <f t="shared" si="1"/>
        <v>2.9066666666666667</v>
      </c>
      <c r="S34">
        <f t="shared" si="3"/>
        <v>0.46150318003799828</v>
      </c>
      <c r="T34" s="2"/>
      <c r="U34" s="2"/>
      <c r="V34" s="2"/>
      <c r="AC34" s="12"/>
      <c r="AF34" s="12"/>
    </row>
    <row r="35" spans="1:32" x14ac:dyDescent="0.55000000000000004">
      <c r="A35" t="s">
        <v>7</v>
      </c>
      <c r="B35" t="s">
        <v>8</v>
      </c>
      <c r="C35" t="s">
        <v>21</v>
      </c>
      <c r="D35" t="s">
        <v>10</v>
      </c>
      <c r="E35" cm="1">
        <f t="array" ref="E35">_xlfn.IFS(A35="Male",0,A35="Female",1)</f>
        <v>1</v>
      </c>
      <c r="F35" cm="1">
        <f t="array" ref="F35">_xlfn.IFS(B35="No",1, B35="Yes",0)</f>
        <v>1</v>
      </c>
      <c r="G35" cm="1">
        <f t="array" ref="G35">_xlfn.IFS(C35="Thur",1,C35="Fri",2,C35="Sat",3,C35="Sun",4)</f>
        <v>3</v>
      </c>
      <c r="H35" cm="1">
        <f t="array" ref="H35">_xlfn.IFS(D35="Lunch",0,D35="Dinner",1)</f>
        <v>1</v>
      </c>
      <c r="I35">
        <v>4</v>
      </c>
      <c r="J35">
        <v>20.69</v>
      </c>
      <c r="K35">
        <v>2.4500000000000002</v>
      </c>
      <c r="L35" s="2">
        <v>3.3575748574353073</v>
      </c>
      <c r="M35" s="2">
        <v>-0.90757485743530708</v>
      </c>
      <c r="N35">
        <f>AVERAGE(I34:I36)</f>
        <v>2.6666666666666665</v>
      </c>
      <c r="O35">
        <f>SQRT(SUMXMY2(I34:I36,N33:N35)/3)</f>
        <v>0.66666666666666652</v>
      </c>
      <c r="P35">
        <f t="shared" si="0"/>
        <v>20.843333333333334</v>
      </c>
      <c r="Q35">
        <f t="shared" si="2"/>
        <v>2.4089301451981622</v>
      </c>
      <c r="R35">
        <f t="shared" si="1"/>
        <v>3.1066666666666669</v>
      </c>
      <c r="S35">
        <f t="shared" si="3"/>
        <v>0.37210611787897668</v>
      </c>
      <c r="T35" s="2"/>
      <c r="U35" s="2"/>
      <c r="V35" s="2"/>
      <c r="AC35" s="12"/>
      <c r="AF35" s="12"/>
    </row>
    <row r="36" spans="1:32" x14ac:dyDescent="0.55000000000000004">
      <c r="A36" t="s">
        <v>11</v>
      </c>
      <c r="B36" t="s">
        <v>8</v>
      </c>
      <c r="C36" t="s">
        <v>21</v>
      </c>
      <c r="D36" t="s">
        <v>10</v>
      </c>
      <c r="E36" cm="1">
        <f t="array" ref="E36">_xlfn.IFS(A36="Male",0,A36="Female",1)</f>
        <v>0</v>
      </c>
      <c r="F36" cm="1">
        <f t="array" ref="F36">_xlfn.IFS(B36="No",1, B36="Yes",0)</f>
        <v>1</v>
      </c>
      <c r="G36" cm="1">
        <f t="array" ref="G36">_xlfn.IFS(C36="Thur",1,C36="Fri",2,C36="Sat",3,C36="Sun",4)</f>
        <v>3</v>
      </c>
      <c r="H36" cm="1">
        <f t="array" ref="H36">_xlfn.IFS(D36="Lunch",0,D36="Dinner",1)</f>
        <v>1</v>
      </c>
      <c r="I36">
        <v>2</v>
      </c>
      <c r="J36">
        <v>17.78</v>
      </c>
      <c r="K36">
        <v>3.27</v>
      </c>
      <c r="L36" s="2">
        <v>2.7025834584718291</v>
      </c>
      <c r="M36" s="2">
        <v>0.56741654152817089</v>
      </c>
      <c r="N36">
        <f>AVERAGE(I35:I37)</f>
        <v>3</v>
      </c>
      <c r="O36">
        <f>SQRT(SUMXMY2(I35:I37,N34:N36)/3)</f>
        <v>0.54433105395181725</v>
      </c>
      <c r="P36">
        <f t="shared" si="0"/>
        <v>19.383333333333336</v>
      </c>
      <c r="Q36">
        <f t="shared" si="2"/>
        <v>2.5688086300419077</v>
      </c>
      <c r="R36">
        <f t="shared" si="1"/>
        <v>2.956666666666667</v>
      </c>
      <c r="S36">
        <f t="shared" si="3"/>
        <v>0.65589633327226349</v>
      </c>
      <c r="T36" s="2"/>
      <c r="U36" s="2"/>
      <c r="V36" s="2"/>
      <c r="AC36" s="12"/>
      <c r="AF36" s="12"/>
    </row>
    <row r="37" spans="1:32" x14ac:dyDescent="0.55000000000000004">
      <c r="A37" t="s">
        <v>11</v>
      </c>
      <c r="B37" t="s">
        <v>8</v>
      </c>
      <c r="C37" t="s">
        <v>21</v>
      </c>
      <c r="D37" t="s">
        <v>10</v>
      </c>
      <c r="E37" cm="1">
        <f t="array" ref="E37">_xlfn.IFS(A37="Male",0,A37="Female",1)</f>
        <v>0</v>
      </c>
      <c r="F37" cm="1">
        <f t="array" ref="F37">_xlfn.IFS(B37="No",1, B37="Yes",0)</f>
        <v>1</v>
      </c>
      <c r="G37" cm="1">
        <f t="array" ref="G37">_xlfn.IFS(C37="Thur",1,C37="Fri",2,C37="Sat",3,C37="Sun",4)</f>
        <v>3</v>
      </c>
      <c r="H37" cm="1">
        <f t="array" ref="H37">_xlfn.IFS(D37="Lunch",0,D37="Dinner",1)</f>
        <v>1</v>
      </c>
      <c r="I37">
        <v>3</v>
      </c>
      <c r="J37">
        <v>24.06</v>
      </c>
      <c r="K37">
        <v>3.6</v>
      </c>
      <c r="L37" s="2">
        <v>3.4774210081692685</v>
      </c>
      <c r="M37" s="2">
        <v>0.12257899183073162</v>
      </c>
      <c r="N37">
        <f>AVERAGE(I36:I38)</f>
        <v>2.6666666666666665</v>
      </c>
      <c r="O37">
        <f>SQRT(SUMXMY2(I36:I38,N35:N37)/3)</f>
        <v>0.43033148291193518</v>
      </c>
      <c r="P37">
        <f t="shared" si="0"/>
        <v>19.099999999999998</v>
      </c>
      <c r="Q37">
        <f t="shared" si="2"/>
        <v>2.8578093138056078</v>
      </c>
      <c r="R37">
        <f t="shared" si="1"/>
        <v>2.89</v>
      </c>
      <c r="S37">
        <f t="shared" si="3"/>
        <v>0.63007642099692673</v>
      </c>
      <c r="T37" s="2"/>
      <c r="U37" s="2"/>
      <c r="V37" s="2"/>
    </row>
    <row r="38" spans="1:32" x14ac:dyDescent="0.55000000000000004">
      <c r="A38" t="s">
        <v>11</v>
      </c>
      <c r="B38" t="s">
        <v>8</v>
      </c>
      <c r="C38" t="s">
        <v>21</v>
      </c>
      <c r="D38" t="s">
        <v>10</v>
      </c>
      <c r="E38" cm="1">
        <f t="array" ref="E38">_xlfn.IFS(A38="Male",0,A38="Female",1)</f>
        <v>0</v>
      </c>
      <c r="F38" cm="1">
        <f t="array" ref="F38">_xlfn.IFS(B38="No",1, B38="Yes",0)</f>
        <v>1</v>
      </c>
      <c r="G38" cm="1">
        <f t="array" ref="G38">_xlfn.IFS(C38="Thur",1,C38="Fri",2,C38="Sat",3,C38="Sun",4)</f>
        <v>3</v>
      </c>
      <c r="H38" cm="1">
        <f t="array" ref="H38">_xlfn.IFS(D38="Lunch",0,D38="Dinner",1)</f>
        <v>1</v>
      </c>
      <c r="I38">
        <v>3</v>
      </c>
      <c r="J38">
        <v>16.309999999999999</v>
      </c>
      <c r="K38">
        <v>2</v>
      </c>
      <c r="L38" s="2">
        <v>2.7588926477191791</v>
      </c>
      <c r="M38" s="2">
        <v>-0.75889264771917908</v>
      </c>
      <c r="N38">
        <f>AVERAGE(I37:I39)</f>
        <v>3</v>
      </c>
      <c r="O38">
        <f>SQRT(SUMXMY2(I37:I39,N36:N38)/3)</f>
        <v>0.19245008972987535</v>
      </c>
      <c r="P38">
        <f t="shared" si="0"/>
        <v>17.309999999999999</v>
      </c>
      <c r="Q38">
        <f t="shared" si="2"/>
        <v>2.3136319051639567</v>
      </c>
      <c r="R38">
        <f t="shared" si="1"/>
        <v>2.4600000000000004</v>
      </c>
      <c r="S38">
        <f t="shared" si="3"/>
        <v>0.568656636618593</v>
      </c>
      <c r="T38" s="2"/>
      <c r="U38" s="2"/>
      <c r="V38" s="2"/>
    </row>
    <row r="39" spans="1:32" x14ac:dyDescent="0.55000000000000004">
      <c r="A39" t="s">
        <v>7</v>
      </c>
      <c r="B39" t="s">
        <v>8</v>
      </c>
      <c r="C39" t="s">
        <v>21</v>
      </c>
      <c r="D39" t="s">
        <v>10</v>
      </c>
      <c r="E39" cm="1">
        <f t="array" ref="E39">_xlfn.IFS(A39="Male",0,A39="Female",1)</f>
        <v>1</v>
      </c>
      <c r="F39" cm="1">
        <f t="array" ref="F39">_xlfn.IFS(B39="No",1, B39="Yes",0)</f>
        <v>1</v>
      </c>
      <c r="G39" cm="1">
        <f t="array" ref="G39">_xlfn.IFS(C39="Thur",1,C39="Fri",2,C39="Sat",3,C39="Sun",4)</f>
        <v>3</v>
      </c>
      <c r="H39" cm="1">
        <f t="array" ref="H39">_xlfn.IFS(D39="Lunch",0,D39="Dinner",1)</f>
        <v>1</v>
      </c>
      <c r="I39">
        <v>3</v>
      </c>
      <c r="J39">
        <v>16.93</v>
      </c>
      <c r="K39">
        <v>3.07</v>
      </c>
      <c r="L39" s="2">
        <v>2.8163749165551866</v>
      </c>
      <c r="M39" s="2">
        <v>0.25362508344481327</v>
      </c>
      <c r="N39">
        <f>AVERAGE(I38:I40)</f>
        <v>3</v>
      </c>
      <c r="O39">
        <f>SQRT(SUMXMY2(I38:I40,N37:N39)/3)</f>
        <v>0.19245008972987535</v>
      </c>
      <c r="P39">
        <f t="shared" si="0"/>
        <v>22.296666666666667</v>
      </c>
      <c r="Q39">
        <f t="shared" si="2"/>
        <v>5.3893107509560405</v>
      </c>
      <c r="R39">
        <f t="shared" si="1"/>
        <v>3.4599999999999995</v>
      </c>
      <c r="S39">
        <f t="shared" si="3"/>
        <v>0.89935161829694499</v>
      </c>
      <c r="T39" s="2"/>
      <c r="U39" s="2"/>
      <c r="V39" s="2"/>
    </row>
    <row r="40" spans="1:32" x14ac:dyDescent="0.55000000000000004">
      <c r="A40" t="s">
        <v>11</v>
      </c>
      <c r="B40" t="s">
        <v>8</v>
      </c>
      <c r="C40" t="s">
        <v>21</v>
      </c>
      <c r="D40" t="s">
        <v>10</v>
      </c>
      <c r="E40" cm="1">
        <f t="array" ref="E40">_xlfn.IFS(A40="Male",0,A40="Female",1)</f>
        <v>0</v>
      </c>
      <c r="F40" cm="1">
        <f t="array" ref="F40">_xlfn.IFS(B40="No",1, B40="Yes",0)</f>
        <v>1</v>
      </c>
      <c r="G40" cm="1">
        <f t="array" ref="G40">_xlfn.IFS(C40="Thur",1,C40="Fri",2,C40="Sat",3,C40="Sun",4)</f>
        <v>3</v>
      </c>
      <c r="H40" cm="1">
        <f t="array" ref="H40">_xlfn.IFS(D40="Lunch",0,D40="Dinner",1)</f>
        <v>1</v>
      </c>
      <c r="I40">
        <v>3</v>
      </c>
      <c r="J40">
        <v>18.690000000000001</v>
      </c>
      <c r="K40">
        <v>2.31</v>
      </c>
      <c r="L40" s="2">
        <v>2.9795503893799813</v>
      </c>
      <c r="M40" s="2">
        <v>-0.66955038937998124</v>
      </c>
      <c r="N40">
        <f>AVERAGE(I39:I41)</f>
        <v>3</v>
      </c>
      <c r="O40">
        <f>SQRT(SUMXMY2(I39:I41,N38:N40)/3)</f>
        <v>0</v>
      </c>
      <c r="P40">
        <f t="shared" si="0"/>
        <v>22</v>
      </c>
      <c r="Q40">
        <f t="shared" si="2"/>
        <v>6.2702129445793444</v>
      </c>
      <c r="R40">
        <f t="shared" si="1"/>
        <v>3.1833333333333336</v>
      </c>
      <c r="S40">
        <f t="shared" si="3"/>
        <v>1.0462596519312306</v>
      </c>
      <c r="T40" s="2"/>
      <c r="U40" s="2"/>
      <c r="V40" s="2"/>
    </row>
    <row r="41" spans="1:32" x14ac:dyDescent="0.55000000000000004">
      <c r="A41" t="s">
        <v>11</v>
      </c>
      <c r="B41" t="s">
        <v>8</v>
      </c>
      <c r="C41" t="s">
        <v>21</v>
      </c>
      <c r="D41" t="s">
        <v>10</v>
      </c>
      <c r="E41" cm="1">
        <f t="array" ref="E41">_xlfn.IFS(A41="Male",0,A41="Female",1)</f>
        <v>0</v>
      </c>
      <c r="F41" cm="1">
        <f t="array" ref="F41">_xlfn.IFS(B41="No",1, B41="Yes",0)</f>
        <v>1</v>
      </c>
      <c r="G41" cm="1">
        <f t="array" ref="G41">_xlfn.IFS(C41="Thur",1,C41="Fri",2,C41="Sat",3,C41="Sun",4)</f>
        <v>3</v>
      </c>
      <c r="H41" cm="1">
        <f t="array" ref="H41">_xlfn.IFS(D41="Lunch",0,D41="Dinner",1)</f>
        <v>1</v>
      </c>
      <c r="I41">
        <v>3</v>
      </c>
      <c r="J41">
        <v>31.27</v>
      </c>
      <c r="K41">
        <v>5</v>
      </c>
      <c r="L41" s="2">
        <v>4.1458841667299327</v>
      </c>
      <c r="M41" s="2">
        <v>0.85411583327006735</v>
      </c>
      <c r="N41">
        <f>AVERAGE(I40:I42)</f>
        <v>3</v>
      </c>
      <c r="O41">
        <f>SQRT(SUMXMY2(I40:I42,N39:N41)/3)</f>
        <v>0</v>
      </c>
      <c r="P41">
        <f t="shared" si="0"/>
        <v>21.590000000000003</v>
      </c>
      <c r="Q41">
        <f t="shared" si="2"/>
        <v>6.6608110394833826</v>
      </c>
      <c r="R41">
        <f t="shared" si="1"/>
        <v>3.2600000000000002</v>
      </c>
      <c r="S41">
        <f t="shared" si="3"/>
        <v>1.1224790685172084</v>
      </c>
      <c r="T41" s="2"/>
      <c r="U41" s="2"/>
      <c r="V41" s="2"/>
    </row>
    <row r="42" spans="1:32" x14ac:dyDescent="0.55000000000000004">
      <c r="A42" t="s">
        <v>11</v>
      </c>
      <c r="B42" t="s">
        <v>8</v>
      </c>
      <c r="C42" t="s">
        <v>21</v>
      </c>
      <c r="D42" t="s">
        <v>10</v>
      </c>
      <c r="E42" cm="1">
        <f t="array" ref="E42">_xlfn.IFS(A42="Male",0,A42="Female",1)</f>
        <v>0</v>
      </c>
      <c r="F42" cm="1">
        <f t="array" ref="F42">_xlfn.IFS(B42="No",1, B42="Yes",0)</f>
        <v>1</v>
      </c>
      <c r="G42" cm="1">
        <f t="array" ref="G42">_xlfn.IFS(C42="Thur",1,C42="Fri",2,C42="Sat",3,C42="Sun",4)</f>
        <v>3</v>
      </c>
      <c r="H42" cm="1">
        <f t="array" ref="H42">_xlfn.IFS(D42="Lunch",0,D42="Dinner",1)</f>
        <v>1</v>
      </c>
      <c r="I42">
        <v>3</v>
      </c>
      <c r="J42">
        <v>16.04</v>
      </c>
      <c r="K42">
        <v>2.2400000000000002</v>
      </c>
      <c r="L42" s="2">
        <v>2.7338600467744665</v>
      </c>
      <c r="M42" s="2">
        <v>-0.49386004677446627</v>
      </c>
      <c r="N42">
        <f>AVERAGE(I41:I43)</f>
        <v>2.6666666666666665</v>
      </c>
      <c r="O42">
        <f>SQRT(SUMXMY2(I41:I43,N40:N42)/3)</f>
        <v>0.38490017945975041</v>
      </c>
      <c r="P42">
        <f t="shared" si="0"/>
        <v>15.813333333333333</v>
      </c>
      <c r="Q42">
        <f t="shared" si="2"/>
        <v>4.323882428935744</v>
      </c>
      <c r="R42">
        <f t="shared" si="1"/>
        <v>2.6133333333333333</v>
      </c>
      <c r="S42">
        <f t="shared" si="3"/>
        <v>0.73207214783081986</v>
      </c>
      <c r="T42" s="2"/>
      <c r="U42" s="2"/>
      <c r="V42" s="2"/>
    </row>
    <row r="43" spans="1:32" x14ac:dyDescent="0.55000000000000004">
      <c r="A43" t="s">
        <v>11</v>
      </c>
      <c r="B43" t="s">
        <v>8</v>
      </c>
      <c r="C43" t="s">
        <v>9</v>
      </c>
      <c r="D43" t="s">
        <v>10</v>
      </c>
      <c r="E43" cm="1">
        <f t="array" ref="E43">_xlfn.IFS(A43="Male",0,A43="Female",1)</f>
        <v>0</v>
      </c>
      <c r="F43" cm="1">
        <f t="array" ref="F43">_xlfn.IFS(B43="No",1, B43="Yes",0)</f>
        <v>1</v>
      </c>
      <c r="G43" cm="1">
        <f t="array" ref="G43">_xlfn.IFS(C43="Thur",1,C43="Fri",2,C43="Sat",3,C43="Sun",4)</f>
        <v>4</v>
      </c>
      <c r="H43" cm="1">
        <f t="array" ref="H43">_xlfn.IFS(D43="Lunch",0,D43="Dinner",1)</f>
        <v>1</v>
      </c>
      <c r="I43">
        <v>2</v>
      </c>
      <c r="J43">
        <v>17.46</v>
      </c>
      <c r="K43">
        <v>2.54</v>
      </c>
      <c r="L43" s="2">
        <v>2.6729151906855027</v>
      </c>
      <c r="M43" s="2">
        <v>-0.13291519068550262</v>
      </c>
      <c r="N43">
        <f>AVERAGE(I42:I44)</f>
        <v>2.3333333333333335</v>
      </c>
      <c r="O43">
        <f>SQRT(SUMXMY2(I42:I44,N41:N43)/3)</f>
        <v>0.43033148291193518</v>
      </c>
      <c r="P43">
        <f t="shared" si="0"/>
        <v>13.693333333333333</v>
      </c>
      <c r="Q43">
        <f t="shared" si="2"/>
        <v>3.4963372368914993</v>
      </c>
      <c r="R43">
        <f t="shared" si="1"/>
        <v>2.3066666666666666</v>
      </c>
      <c r="S43">
        <f t="shared" si="3"/>
        <v>0.75087109906255378</v>
      </c>
      <c r="T43" s="2"/>
      <c r="U43" s="2"/>
      <c r="V43" s="2"/>
    </row>
    <row r="44" spans="1:32" x14ac:dyDescent="0.55000000000000004">
      <c r="A44" t="s">
        <v>11</v>
      </c>
      <c r="B44" t="s">
        <v>8</v>
      </c>
      <c r="C44" t="s">
        <v>9</v>
      </c>
      <c r="D44" t="s">
        <v>10</v>
      </c>
      <c r="E44" cm="1">
        <f t="array" ref="E44">_xlfn.IFS(A44="Male",0,A44="Female",1)</f>
        <v>0</v>
      </c>
      <c r="F44" cm="1">
        <f t="array" ref="F44">_xlfn.IFS(B44="No",1, B44="Yes",0)</f>
        <v>1</v>
      </c>
      <c r="G44" cm="1">
        <f t="array" ref="G44">_xlfn.IFS(C44="Thur",1,C44="Fri",2,C44="Sat",3,C44="Sun",4)</f>
        <v>4</v>
      </c>
      <c r="H44" cm="1">
        <f t="array" ref="H44">_xlfn.IFS(D44="Lunch",0,D44="Dinner",1)</f>
        <v>1</v>
      </c>
      <c r="I44">
        <v>2</v>
      </c>
      <c r="J44">
        <v>13.94</v>
      </c>
      <c r="K44">
        <v>3.06</v>
      </c>
      <c r="L44" s="2">
        <v>2.3465642450359132</v>
      </c>
      <c r="M44" s="2">
        <v>0.71343575496408684</v>
      </c>
      <c r="N44">
        <f>AVERAGE(I43:I45)</f>
        <v>2</v>
      </c>
      <c r="O44">
        <f>SQRT(SUMXMY2(I43:I45,N42:N44)/3)</f>
        <v>0.43033148291193518</v>
      </c>
      <c r="P44">
        <f t="shared" si="0"/>
        <v>18.006666666666664</v>
      </c>
      <c r="Q44">
        <f t="shared" si="2"/>
        <v>7.5984852291609934</v>
      </c>
      <c r="R44">
        <f t="shared" si="1"/>
        <v>3.3266666666666667</v>
      </c>
      <c r="S44">
        <f t="shared" si="3"/>
        <v>1.4538531180586602</v>
      </c>
      <c r="T44" s="2"/>
      <c r="U44" s="2"/>
      <c r="V44" s="2"/>
    </row>
    <row r="45" spans="1:32" x14ac:dyDescent="0.55000000000000004">
      <c r="A45" t="s">
        <v>11</v>
      </c>
      <c r="B45" t="s">
        <v>8</v>
      </c>
      <c r="C45" t="s">
        <v>9</v>
      </c>
      <c r="D45" t="s">
        <v>10</v>
      </c>
      <c r="E45" cm="1">
        <f t="array" ref="E45">_xlfn.IFS(A45="Male",0,A45="Female",1)</f>
        <v>0</v>
      </c>
      <c r="F45" cm="1">
        <f t="array" ref="F45">_xlfn.IFS(B45="No",1, B45="Yes",0)</f>
        <v>1</v>
      </c>
      <c r="G45" cm="1">
        <f t="array" ref="G45">_xlfn.IFS(C45="Thur",1,C45="Fri",2,C45="Sat",3,C45="Sun",4)</f>
        <v>4</v>
      </c>
      <c r="H45" cm="1">
        <f t="array" ref="H45">_xlfn.IFS(D45="Lunch",0,D45="Dinner",1)</f>
        <v>1</v>
      </c>
      <c r="I45">
        <v>2</v>
      </c>
      <c r="J45">
        <v>9.68</v>
      </c>
      <c r="K45">
        <v>1.32</v>
      </c>
      <c r="L45" s="2">
        <v>1.9516054301304449</v>
      </c>
      <c r="M45" s="2">
        <v>-0.63160543013044479</v>
      </c>
      <c r="N45">
        <f>AVERAGE(I44:I46)</f>
        <v>2.6666666666666665</v>
      </c>
      <c r="O45">
        <f>SQRT(SUMXMY2(I44:I46,N43:N45)/3)</f>
        <v>0.79349204761587233</v>
      </c>
      <c r="P45">
        <f t="shared" si="0"/>
        <v>19.456666666666667</v>
      </c>
      <c r="Q45">
        <f t="shared" si="2"/>
        <v>7.5512177090115005</v>
      </c>
      <c r="R45">
        <f t="shared" si="1"/>
        <v>3.3066666666666666</v>
      </c>
      <c r="S45">
        <f t="shared" si="3"/>
        <v>1.4417119453390586</v>
      </c>
      <c r="T45" s="2"/>
      <c r="U45" s="2"/>
      <c r="V45" s="2"/>
    </row>
    <row r="46" spans="1:32" x14ac:dyDescent="0.55000000000000004">
      <c r="A46" t="s">
        <v>11</v>
      </c>
      <c r="B46" t="s">
        <v>8</v>
      </c>
      <c r="C46" t="s">
        <v>9</v>
      </c>
      <c r="D46" t="s">
        <v>10</v>
      </c>
      <c r="E46" cm="1">
        <f t="array" ref="E46">_xlfn.IFS(A46="Male",0,A46="Female",1)</f>
        <v>0</v>
      </c>
      <c r="F46" cm="1">
        <f t="array" ref="F46">_xlfn.IFS(B46="No",1, B46="Yes",0)</f>
        <v>1</v>
      </c>
      <c r="G46" cm="1">
        <f t="array" ref="G46">_xlfn.IFS(C46="Thur",1,C46="Fri",2,C46="Sat",3,C46="Sun",4)</f>
        <v>4</v>
      </c>
      <c r="H46" cm="1">
        <f t="array" ref="H46">_xlfn.IFS(D46="Lunch",0,D46="Dinner",1)</f>
        <v>1</v>
      </c>
      <c r="I46">
        <v>4</v>
      </c>
      <c r="J46">
        <v>30.4</v>
      </c>
      <c r="K46">
        <v>5.6</v>
      </c>
      <c r="L46" s="2">
        <v>4.2578213580766455</v>
      </c>
      <c r="M46" s="2">
        <v>1.3421786419233541</v>
      </c>
      <c r="N46">
        <f>AVERAGE(I45:I47)</f>
        <v>2.6666666666666665</v>
      </c>
      <c r="O46">
        <f>SQRT(SUMXMY2(I45:I47,N44:N46)/3)</f>
        <v>0.86066296582387047</v>
      </c>
      <c r="P46">
        <f t="shared" si="0"/>
        <v>23.64</v>
      </c>
      <c r="Q46">
        <f t="shared" si="2"/>
        <v>7.2328860588800064</v>
      </c>
      <c r="R46">
        <f t="shared" si="1"/>
        <v>4.5333333333333332</v>
      </c>
      <c r="S46">
        <f t="shared" si="3"/>
        <v>1.3515258866267497</v>
      </c>
      <c r="T46" s="2"/>
      <c r="U46" s="2"/>
      <c r="V46" s="2"/>
    </row>
    <row r="47" spans="1:32" x14ac:dyDescent="0.55000000000000004">
      <c r="A47" t="s">
        <v>11</v>
      </c>
      <c r="B47" t="s">
        <v>8</v>
      </c>
      <c r="C47" t="s">
        <v>9</v>
      </c>
      <c r="D47" t="s">
        <v>10</v>
      </c>
      <c r="E47" cm="1">
        <f t="array" ref="E47">_xlfn.IFS(A47="Male",0,A47="Female",1)</f>
        <v>0</v>
      </c>
      <c r="F47" cm="1">
        <f t="array" ref="F47">_xlfn.IFS(B47="No",1, B47="Yes",0)</f>
        <v>1</v>
      </c>
      <c r="G47" cm="1">
        <f t="array" ref="G47">_xlfn.IFS(C47="Thur",1,C47="Fri",2,C47="Sat",3,C47="Sun",4)</f>
        <v>4</v>
      </c>
      <c r="H47" cm="1">
        <f t="array" ref="H47">_xlfn.IFS(D47="Lunch",0,D47="Dinner",1)</f>
        <v>1</v>
      </c>
      <c r="I47">
        <v>2</v>
      </c>
      <c r="J47">
        <v>18.29</v>
      </c>
      <c r="K47">
        <v>3</v>
      </c>
      <c r="L47" s="2">
        <v>2.7498672602562864</v>
      </c>
      <c r="M47" s="2">
        <v>0.25013273974371364</v>
      </c>
      <c r="N47">
        <f>AVERAGE(I46:I48)</f>
        <v>2.6666666666666665</v>
      </c>
      <c r="O47">
        <f>SQRT(SUMXMY2(I46:I48,N45:N47)/3)</f>
        <v>0.94280904158206336</v>
      </c>
      <c r="P47">
        <f t="shared" si="0"/>
        <v>24.306666666666661</v>
      </c>
      <c r="Q47">
        <f t="shared" si="2"/>
        <v>4.790659507679349</v>
      </c>
      <c r="R47">
        <f t="shared" si="1"/>
        <v>4.666666666666667</v>
      </c>
      <c r="S47">
        <f t="shared" si="3"/>
        <v>0.83458572557487054</v>
      </c>
      <c r="T47" s="2"/>
      <c r="U47" s="2"/>
      <c r="V47" s="2"/>
    </row>
    <row r="48" spans="1:32" x14ac:dyDescent="0.55000000000000004">
      <c r="A48" t="s">
        <v>11</v>
      </c>
      <c r="B48" t="s">
        <v>8</v>
      </c>
      <c r="C48" t="s">
        <v>9</v>
      </c>
      <c r="D48" t="s">
        <v>10</v>
      </c>
      <c r="E48" cm="1">
        <f t="array" ref="E48">_xlfn.IFS(A48="Male",0,A48="Female",1)</f>
        <v>0</v>
      </c>
      <c r="F48" cm="1">
        <f t="array" ref="F48">_xlfn.IFS(B48="No",1, B48="Yes",0)</f>
        <v>1</v>
      </c>
      <c r="G48" cm="1">
        <f t="array" ref="G48">_xlfn.IFS(C48="Thur",1,C48="Fri",2,C48="Sat",3,C48="Sun",4)</f>
        <v>4</v>
      </c>
      <c r="H48" cm="1">
        <f t="array" ref="H48">_xlfn.IFS(D48="Lunch",0,D48="Dinner",1)</f>
        <v>1</v>
      </c>
      <c r="I48">
        <v>2</v>
      </c>
      <c r="J48">
        <v>22.23</v>
      </c>
      <c r="K48">
        <v>5</v>
      </c>
      <c r="L48" s="2">
        <v>3.1151578073754287</v>
      </c>
      <c r="M48" s="2">
        <v>1.8848421926245713</v>
      </c>
      <c r="N48">
        <f>AVERAGE(I47:I49)</f>
        <v>2.6666666666666665</v>
      </c>
      <c r="O48">
        <f>SQRT(SUMXMY2(I47:I49,N46:N48)/3)</f>
        <v>0.94280904158206336</v>
      </c>
      <c r="P48">
        <f t="shared" si="0"/>
        <v>27.726666666666663</v>
      </c>
      <c r="Q48">
        <f t="shared" si="2"/>
        <v>4.7668306110112715</v>
      </c>
      <c r="R48">
        <f t="shared" si="1"/>
        <v>4.3500000000000005</v>
      </c>
      <c r="S48">
        <f t="shared" si="3"/>
        <v>1.5583704689574041</v>
      </c>
      <c r="T48" s="2"/>
      <c r="U48" s="2"/>
      <c r="V48" s="2"/>
    </row>
    <row r="49" spans="1:22" x14ac:dyDescent="0.55000000000000004">
      <c r="A49" t="s">
        <v>11</v>
      </c>
      <c r="B49" t="s">
        <v>8</v>
      </c>
      <c r="C49" t="s">
        <v>9</v>
      </c>
      <c r="D49" t="s">
        <v>10</v>
      </c>
      <c r="E49" cm="1">
        <f t="array" ref="E49">_xlfn.IFS(A49="Male",0,A49="Female",1)</f>
        <v>0</v>
      </c>
      <c r="F49" cm="1">
        <f t="array" ref="F49">_xlfn.IFS(B49="No",1, B49="Yes",0)</f>
        <v>1</v>
      </c>
      <c r="G49" cm="1">
        <f t="array" ref="G49">_xlfn.IFS(C49="Thur",1,C49="Fri",2,C49="Sat",3,C49="Sun",4)</f>
        <v>4</v>
      </c>
      <c r="H49" cm="1">
        <f t="array" ref="H49">_xlfn.IFS(D49="Lunch",0,D49="Dinner",1)</f>
        <v>1</v>
      </c>
      <c r="I49">
        <v>4</v>
      </c>
      <c r="J49">
        <v>32.4</v>
      </c>
      <c r="K49">
        <v>6</v>
      </c>
      <c r="L49" s="2">
        <v>4.4432480317411844</v>
      </c>
      <c r="M49" s="2">
        <v>1.5567519682588156</v>
      </c>
      <c r="N49">
        <f>AVERAGE(I48:I50)</f>
        <v>3</v>
      </c>
      <c r="O49">
        <f>SQRT(SUMXMY2(I48:I50,N47:N49)/3)</f>
        <v>0.86066296582387047</v>
      </c>
      <c r="P49">
        <f t="shared" si="0"/>
        <v>26.330000000000002</v>
      </c>
      <c r="Q49">
        <f t="shared" si="2"/>
        <v>6.7058189214597386</v>
      </c>
      <c r="R49">
        <f t="shared" si="1"/>
        <v>3.6833333333333336</v>
      </c>
      <c r="S49">
        <f t="shared" si="3"/>
        <v>1.5847946472884349</v>
      </c>
      <c r="T49" s="2"/>
      <c r="U49" s="2"/>
      <c r="V49" s="2"/>
    </row>
    <row r="50" spans="1:22" x14ac:dyDescent="0.55000000000000004">
      <c r="A50" t="s">
        <v>11</v>
      </c>
      <c r="B50" t="s">
        <v>8</v>
      </c>
      <c r="C50" t="s">
        <v>9</v>
      </c>
      <c r="D50" t="s">
        <v>10</v>
      </c>
      <c r="E50" cm="1">
        <f t="array" ref="E50">_xlfn.IFS(A50="Male",0,A50="Female",1)</f>
        <v>0</v>
      </c>
      <c r="F50" cm="1">
        <f t="array" ref="F50">_xlfn.IFS(B50="No",1, B50="Yes",0)</f>
        <v>1</v>
      </c>
      <c r="G50" cm="1">
        <f t="array" ref="G50">_xlfn.IFS(C50="Thur",1,C50="Fri",2,C50="Sat",3,C50="Sun",4)</f>
        <v>4</v>
      </c>
      <c r="H50" cm="1">
        <f t="array" ref="H50">_xlfn.IFS(D50="Lunch",0,D50="Dinner",1)</f>
        <v>1</v>
      </c>
      <c r="I50">
        <v>3</v>
      </c>
      <c r="J50">
        <v>28.55</v>
      </c>
      <c r="K50">
        <v>2.0499999999999998</v>
      </c>
      <c r="L50" s="2">
        <v>3.8937038905461598</v>
      </c>
      <c r="M50" s="2">
        <v>-1.84370389054616</v>
      </c>
      <c r="N50">
        <f>AVERAGE(I49:I51)</f>
        <v>3</v>
      </c>
      <c r="O50">
        <f>SQRT(SUMXMY2(I49:I51,N48:N50)/3)</f>
        <v>0.96225044864937637</v>
      </c>
      <c r="P50">
        <f t="shared" si="0"/>
        <v>19.71</v>
      </c>
      <c r="Q50">
        <f t="shared" si="2"/>
        <v>6.3458878490399293</v>
      </c>
      <c r="R50">
        <f t="shared" si="1"/>
        <v>2.5166666666666666</v>
      </c>
      <c r="S50">
        <f t="shared" si="3"/>
        <v>1.3853064910243058</v>
      </c>
      <c r="T50" s="2"/>
      <c r="U50" s="2"/>
      <c r="V50" s="2"/>
    </row>
    <row r="51" spans="1:22" x14ac:dyDescent="0.55000000000000004">
      <c r="A51" t="s">
        <v>11</v>
      </c>
      <c r="B51" t="s">
        <v>8</v>
      </c>
      <c r="C51" t="s">
        <v>9</v>
      </c>
      <c r="D51" t="s">
        <v>10</v>
      </c>
      <c r="E51" cm="1">
        <f t="array" ref="E51">_xlfn.IFS(A51="Male",0,A51="Female",1)</f>
        <v>0</v>
      </c>
      <c r="F51" cm="1">
        <f t="array" ref="F51">_xlfn.IFS(B51="No",1, B51="Yes",0)</f>
        <v>1</v>
      </c>
      <c r="G51" cm="1">
        <f t="array" ref="G51">_xlfn.IFS(C51="Thur",1,C51="Fri",2,C51="Sat",3,C51="Sun",4)</f>
        <v>4</v>
      </c>
      <c r="H51" cm="1">
        <f t="array" ref="H51">_xlfn.IFS(D51="Lunch",0,D51="Dinner",1)</f>
        <v>1</v>
      </c>
      <c r="I51">
        <v>2</v>
      </c>
      <c r="J51">
        <v>18.04</v>
      </c>
      <c r="K51">
        <v>3</v>
      </c>
      <c r="L51" s="2">
        <v>2.7266889260482188</v>
      </c>
      <c r="M51" s="2">
        <v>0.27331107395178122</v>
      </c>
      <c r="N51">
        <f>AVERAGE(I50:I52)</f>
        <v>2.3333333333333335</v>
      </c>
      <c r="O51">
        <f>SQRT(SUMXMY2(I50:I52,N49:N51)/3)</f>
        <v>0.6085806194501846</v>
      </c>
      <c r="P51">
        <f t="shared" si="0"/>
        <v>13.623333333333333</v>
      </c>
      <c r="Q51">
        <f t="shared" si="2"/>
        <v>6.6142298899446379</v>
      </c>
      <c r="R51">
        <f t="shared" si="1"/>
        <v>2.6999999999999997</v>
      </c>
      <c r="S51">
        <f t="shared" si="3"/>
        <v>0.39884091323994603</v>
      </c>
      <c r="T51" s="2"/>
      <c r="U51" s="2"/>
      <c r="V51" s="2"/>
    </row>
    <row r="52" spans="1:22" x14ac:dyDescent="0.55000000000000004">
      <c r="A52" t="s">
        <v>11</v>
      </c>
      <c r="B52" t="s">
        <v>8</v>
      </c>
      <c r="C52" t="s">
        <v>9</v>
      </c>
      <c r="D52" t="s">
        <v>10</v>
      </c>
      <c r="E52" cm="1">
        <f t="array" ref="E52">_xlfn.IFS(A52="Male",0,A52="Female",1)</f>
        <v>0</v>
      </c>
      <c r="F52" cm="1">
        <f t="array" ref="F52">_xlfn.IFS(B52="No",1, B52="Yes",0)</f>
        <v>1</v>
      </c>
      <c r="G52" cm="1">
        <f t="array" ref="G52">_xlfn.IFS(C52="Thur",1,C52="Fri",2,C52="Sat",3,C52="Sun",4)</f>
        <v>4</v>
      </c>
      <c r="H52" cm="1">
        <f t="array" ref="H52">_xlfn.IFS(D52="Lunch",0,D52="Dinner",1)</f>
        <v>1</v>
      </c>
      <c r="I52">
        <v>2</v>
      </c>
      <c r="J52">
        <v>12.54</v>
      </c>
      <c r="K52">
        <v>2.5</v>
      </c>
      <c r="L52" s="2">
        <v>2.2167655734707359</v>
      </c>
      <c r="M52" s="2">
        <v>0.28323442652926412</v>
      </c>
      <c r="N52">
        <f>AVERAGE(I51:I53)</f>
        <v>2</v>
      </c>
      <c r="O52">
        <f>SQRT(SUMXMY2(I51:I53,N50:N52)/3)</f>
        <v>0.6085806194501846</v>
      </c>
      <c r="P52">
        <f t="shared" si="0"/>
        <v>19.213333333333335</v>
      </c>
      <c r="Q52">
        <f t="shared" si="2"/>
        <v>10.09580807764989</v>
      </c>
      <c r="R52">
        <f t="shared" si="1"/>
        <v>3.4333333333333336</v>
      </c>
      <c r="S52">
        <f t="shared" si="3"/>
        <v>1.0216634946479668</v>
      </c>
      <c r="T52" s="2"/>
      <c r="U52" s="2"/>
      <c r="V52" s="2"/>
    </row>
    <row r="53" spans="1:22" x14ac:dyDescent="0.55000000000000004">
      <c r="A53" t="s">
        <v>7</v>
      </c>
      <c r="B53" t="s">
        <v>8</v>
      </c>
      <c r="C53" t="s">
        <v>9</v>
      </c>
      <c r="D53" t="s">
        <v>10</v>
      </c>
      <c r="E53" cm="1">
        <f t="array" ref="E53">_xlfn.IFS(A53="Male",0,A53="Female",1)</f>
        <v>1</v>
      </c>
      <c r="F53" cm="1">
        <f t="array" ref="F53">_xlfn.IFS(B53="No",1, B53="Yes",0)</f>
        <v>1</v>
      </c>
      <c r="G53" cm="1">
        <f t="array" ref="G53">_xlfn.IFS(C53="Thur",1,C53="Fri",2,C53="Sat",3,C53="Sun",4)</f>
        <v>4</v>
      </c>
      <c r="H53" cm="1">
        <f t="array" ref="H53">_xlfn.IFS(D53="Lunch",0,D53="Dinner",1)</f>
        <v>1</v>
      </c>
      <c r="I53">
        <v>2</v>
      </c>
      <c r="J53">
        <v>10.29</v>
      </c>
      <c r="K53">
        <v>2.6</v>
      </c>
      <c r="L53" s="2">
        <v>2.0081605655981294</v>
      </c>
      <c r="M53" s="2">
        <v>0.5918394344018707</v>
      </c>
      <c r="N53">
        <f>AVERAGE(I52:I54)</f>
        <v>2.6666666666666665</v>
      </c>
      <c r="O53">
        <f>SQRT(SUMXMY2(I52:I54,N51:N53)/3)</f>
        <v>0.79349204761587233</v>
      </c>
      <c r="P53">
        <f t="shared" si="0"/>
        <v>18.346666666666668</v>
      </c>
      <c r="Q53">
        <f t="shared" si="2"/>
        <v>10.408957147038743</v>
      </c>
      <c r="R53">
        <f t="shared" si="1"/>
        <v>3.1200000000000006</v>
      </c>
      <c r="S53">
        <f t="shared" si="3"/>
        <v>1.3619484952463159</v>
      </c>
      <c r="T53" s="2"/>
      <c r="U53" s="2"/>
      <c r="V53" s="2"/>
    </row>
    <row r="54" spans="1:22" x14ac:dyDescent="0.55000000000000004">
      <c r="A54" t="s">
        <v>7</v>
      </c>
      <c r="B54" t="s">
        <v>8</v>
      </c>
      <c r="C54" t="s">
        <v>9</v>
      </c>
      <c r="D54" t="s">
        <v>10</v>
      </c>
      <c r="E54" cm="1">
        <f t="array" ref="E54">_xlfn.IFS(A54="Male",0,A54="Female",1)</f>
        <v>1</v>
      </c>
      <c r="F54" cm="1">
        <f t="array" ref="F54">_xlfn.IFS(B54="No",1, B54="Yes",0)</f>
        <v>1</v>
      </c>
      <c r="G54" cm="1">
        <f t="array" ref="G54">_xlfn.IFS(C54="Thur",1,C54="Fri",2,C54="Sat",3,C54="Sun",4)</f>
        <v>4</v>
      </c>
      <c r="H54" cm="1">
        <f t="array" ref="H54">_xlfn.IFS(D54="Lunch",0,D54="Dinner",1)</f>
        <v>1</v>
      </c>
      <c r="I54">
        <v>4</v>
      </c>
      <c r="J54">
        <v>34.81</v>
      </c>
      <c r="K54">
        <v>5.2</v>
      </c>
      <c r="L54" s="2">
        <v>4.6666871735069542</v>
      </c>
      <c r="M54" s="2">
        <v>0.53331282649304601</v>
      </c>
      <c r="N54">
        <f>AVERAGE(I53:I55)</f>
        <v>2.6666666666666665</v>
      </c>
      <c r="O54">
        <f>SQRT(SUMXMY2(I53:I55,N52:N54)/3)</f>
        <v>0.86066296582387047</v>
      </c>
      <c r="P54">
        <f t="shared" si="0"/>
        <v>23.436666666666667</v>
      </c>
      <c r="Q54">
        <f t="shared" si="2"/>
        <v>10.302695440191044</v>
      </c>
      <c r="R54">
        <f t="shared" si="1"/>
        <v>3.6999999999999997</v>
      </c>
      <c r="S54">
        <f t="shared" si="3"/>
        <v>1.4100013133694962</v>
      </c>
      <c r="T54" s="2"/>
      <c r="U54" s="2"/>
      <c r="V54" s="2"/>
    </row>
    <row r="55" spans="1:22" x14ac:dyDescent="0.55000000000000004">
      <c r="A55" t="s">
        <v>11</v>
      </c>
      <c r="B55" t="s">
        <v>8</v>
      </c>
      <c r="C55" t="s">
        <v>9</v>
      </c>
      <c r="D55" t="s">
        <v>10</v>
      </c>
      <c r="E55" cm="1">
        <f t="array" ref="E55">_xlfn.IFS(A55="Male",0,A55="Female",1)</f>
        <v>0</v>
      </c>
      <c r="F55" cm="1">
        <f t="array" ref="F55">_xlfn.IFS(B55="No",1, B55="Yes",0)</f>
        <v>1</v>
      </c>
      <c r="G55" cm="1">
        <f t="array" ref="G55">_xlfn.IFS(C55="Thur",1,C55="Fri",2,C55="Sat",3,C55="Sun",4)</f>
        <v>4</v>
      </c>
      <c r="H55" cm="1">
        <f t="array" ref="H55">_xlfn.IFS(D55="Lunch",0,D55="Dinner",1)</f>
        <v>1</v>
      </c>
      <c r="I55">
        <v>2</v>
      </c>
      <c r="J55">
        <v>9.94</v>
      </c>
      <c r="K55">
        <v>1.56</v>
      </c>
      <c r="L55" s="2">
        <v>1.9757108977068349</v>
      </c>
      <c r="M55" s="2">
        <v>-0.41571089770683489</v>
      </c>
      <c r="N55">
        <f>AVERAGE(I54:I56)</f>
        <v>3.3333333333333335</v>
      </c>
      <c r="O55">
        <f>SQRT(SUMXMY2(I54:I56,N53:N55)/3)</f>
        <v>0.94280904158206336</v>
      </c>
      <c r="P55">
        <f t="shared" si="0"/>
        <v>18.329999999999998</v>
      </c>
      <c r="Q55">
        <f t="shared" si="2"/>
        <v>5.0506167573504959</v>
      </c>
      <c r="R55">
        <f t="shared" si="1"/>
        <v>3.1366666666666667</v>
      </c>
      <c r="S55">
        <f t="shared" si="3"/>
        <v>0.99709206826280239</v>
      </c>
      <c r="T55" s="2"/>
      <c r="U55" s="2"/>
      <c r="V55" s="2"/>
    </row>
    <row r="56" spans="1:22" x14ac:dyDescent="0.55000000000000004">
      <c r="A56" t="s">
        <v>11</v>
      </c>
      <c r="B56" t="s">
        <v>8</v>
      </c>
      <c r="C56" t="s">
        <v>9</v>
      </c>
      <c r="D56" t="s">
        <v>10</v>
      </c>
      <c r="E56" cm="1">
        <f t="array" ref="E56">_xlfn.IFS(A56="Male",0,A56="Female",1)</f>
        <v>0</v>
      </c>
      <c r="F56" cm="1">
        <f t="array" ref="F56">_xlfn.IFS(B56="No",1, B56="Yes",0)</f>
        <v>1</v>
      </c>
      <c r="G56" cm="1">
        <f t="array" ref="G56">_xlfn.IFS(C56="Thur",1,C56="Fri",2,C56="Sat",3,C56="Sun",4)</f>
        <v>4</v>
      </c>
      <c r="H56" cm="1">
        <f t="array" ref="H56">_xlfn.IFS(D56="Lunch",0,D56="Dinner",1)</f>
        <v>1</v>
      </c>
      <c r="I56">
        <v>4</v>
      </c>
      <c r="J56">
        <v>25.56</v>
      </c>
      <c r="K56">
        <v>4.34</v>
      </c>
      <c r="L56" s="2">
        <v>3.8090888078084602</v>
      </c>
      <c r="M56" s="2">
        <v>0.5309111921915397</v>
      </c>
      <c r="N56">
        <f>AVERAGE(I55:I57)</f>
        <v>2.6666666666666665</v>
      </c>
      <c r="O56">
        <f>SQRT(SUMXMY2(I55:I57,N54:N56)/3)</f>
        <v>0.66666666666666652</v>
      </c>
      <c r="P56">
        <f t="shared" si="0"/>
        <v>27.686666666666667</v>
      </c>
      <c r="Q56">
        <f t="shared" si="2"/>
        <v>6.1216924554014058</v>
      </c>
      <c r="R56">
        <f t="shared" si="1"/>
        <v>3.6166666666666667</v>
      </c>
      <c r="S56">
        <f t="shared" si="3"/>
        <v>0.55655354805431967</v>
      </c>
      <c r="T56" s="2"/>
      <c r="U56" s="2"/>
      <c r="V56" s="2"/>
    </row>
    <row r="57" spans="1:22" x14ac:dyDescent="0.55000000000000004">
      <c r="A57" t="s">
        <v>11</v>
      </c>
      <c r="B57" t="s">
        <v>8</v>
      </c>
      <c r="C57" t="s">
        <v>9</v>
      </c>
      <c r="D57" t="s">
        <v>10</v>
      </c>
      <c r="E57" cm="1">
        <f t="array" ref="E57">_xlfn.IFS(A57="Male",0,A57="Female",1)</f>
        <v>0</v>
      </c>
      <c r="F57" cm="1">
        <f t="array" ref="F57">_xlfn.IFS(B57="No",1, B57="Yes",0)</f>
        <v>1</v>
      </c>
      <c r="G57" cm="1">
        <f t="array" ref="G57">_xlfn.IFS(C57="Thur",1,C57="Fri",2,C57="Sat",3,C57="Sun",4)</f>
        <v>4</v>
      </c>
      <c r="H57" cm="1">
        <f t="array" ref="H57">_xlfn.IFS(D57="Lunch",0,D57="Dinner",1)</f>
        <v>1</v>
      </c>
      <c r="I57">
        <v>2</v>
      </c>
      <c r="J57">
        <v>19.489999999999998</v>
      </c>
      <c r="K57">
        <v>3.51</v>
      </c>
      <c r="L57" s="2">
        <v>2.86112326445501</v>
      </c>
      <c r="M57" s="2">
        <v>0.64887673554498981</v>
      </c>
      <c r="N57">
        <f>AVERAGE(I56:I58)</f>
        <v>3.3333333333333335</v>
      </c>
      <c r="O57">
        <f>SQRT(SUMXMY2(I56:I58,N55:N57)/3)</f>
        <v>0.66666666666666652</v>
      </c>
      <c r="P57">
        <f t="shared" si="0"/>
        <v>27.97</v>
      </c>
      <c r="Q57">
        <f t="shared" si="2"/>
        <v>6.0649377878400657</v>
      </c>
      <c r="R57">
        <f t="shared" si="1"/>
        <v>2.67</v>
      </c>
      <c r="S57">
        <f t="shared" si="3"/>
        <v>0.79342203052254501</v>
      </c>
      <c r="T57" s="2"/>
      <c r="U57" s="2"/>
      <c r="V57" s="2"/>
    </row>
    <row r="58" spans="1:22" x14ac:dyDescent="0.55000000000000004">
      <c r="A58" t="s">
        <v>11</v>
      </c>
      <c r="B58" t="s">
        <v>22</v>
      </c>
      <c r="C58" t="s">
        <v>21</v>
      </c>
      <c r="D58" t="s">
        <v>10</v>
      </c>
      <c r="E58" cm="1">
        <f t="array" ref="E58">_xlfn.IFS(A58="Male",0,A58="Female",1)</f>
        <v>0</v>
      </c>
      <c r="F58" cm="1">
        <f t="array" ref="F58">_xlfn.IFS(B58="No",1, B58="Yes",0)</f>
        <v>0</v>
      </c>
      <c r="G58" cm="1">
        <f t="array" ref="G58">_xlfn.IFS(C58="Thur",1,C58="Fri",2,C58="Sat",3,C58="Sun",4)</f>
        <v>3</v>
      </c>
      <c r="H58" cm="1">
        <f t="array" ref="H58">_xlfn.IFS(D58="Lunch",0,D58="Dinner",1)</f>
        <v>1</v>
      </c>
      <c r="I58">
        <v>4</v>
      </c>
      <c r="J58">
        <v>38.01</v>
      </c>
      <c r="K58">
        <v>3</v>
      </c>
      <c r="L58" s="2">
        <v>4.9633698513702171</v>
      </c>
      <c r="M58" s="2">
        <v>-1.9633698513702171</v>
      </c>
      <c r="N58">
        <f>AVERAGE(I57:I59)</f>
        <v>2.6666666666666665</v>
      </c>
      <c r="O58">
        <f>SQRT(SUMXMY2(I57:I59,N56:N58)/3)</f>
        <v>0.66666666666666652</v>
      </c>
      <c r="P58">
        <f t="shared" si="0"/>
        <v>25.22</v>
      </c>
      <c r="Q58">
        <f t="shared" si="2"/>
        <v>10.073814423396781</v>
      </c>
      <c r="R58">
        <f t="shared" si="1"/>
        <v>2.0866666666666664</v>
      </c>
      <c r="S58">
        <f t="shared" si="3"/>
        <v>0.78653011997610711</v>
      </c>
      <c r="T58" s="2"/>
      <c r="U58" s="2"/>
      <c r="V58" s="2"/>
    </row>
    <row r="59" spans="1:22" x14ac:dyDescent="0.55000000000000004">
      <c r="A59" t="s">
        <v>7</v>
      </c>
      <c r="B59" t="s">
        <v>8</v>
      </c>
      <c r="C59" t="s">
        <v>21</v>
      </c>
      <c r="D59" t="s">
        <v>10</v>
      </c>
      <c r="E59" cm="1">
        <f t="array" ref="E59">_xlfn.IFS(A59="Male",0,A59="Female",1)</f>
        <v>1</v>
      </c>
      <c r="F59" cm="1">
        <f t="array" ref="F59">_xlfn.IFS(B59="No",1, B59="Yes",0)</f>
        <v>1</v>
      </c>
      <c r="G59" cm="1">
        <f t="array" ref="G59">_xlfn.IFS(C59="Thur",1,C59="Fri",2,C59="Sat",3,C59="Sun",4)</f>
        <v>3</v>
      </c>
      <c r="H59" cm="1">
        <f t="array" ref="H59">_xlfn.IFS(D59="Lunch",0,D59="Dinner",1)</f>
        <v>1</v>
      </c>
      <c r="I59">
        <v>2</v>
      </c>
      <c r="J59">
        <v>26.41</v>
      </c>
      <c r="K59">
        <v>1.5</v>
      </c>
      <c r="L59" s="2">
        <v>3.5026995553343157</v>
      </c>
      <c r="M59" s="2">
        <v>-2.0026995553343157</v>
      </c>
      <c r="N59">
        <f>AVERAGE(I58:I60)</f>
        <v>2.6666666666666665</v>
      </c>
      <c r="O59">
        <f>SQRT(SUMXMY2(I58:I60,N57:N59)/3)</f>
        <v>0.66666666666666652</v>
      </c>
      <c r="P59">
        <f t="shared" si="0"/>
        <v>28.64</v>
      </c>
      <c r="Q59">
        <f t="shared" si="2"/>
        <v>13.942870340548009</v>
      </c>
      <c r="R59">
        <f t="shared" si="1"/>
        <v>3.33</v>
      </c>
      <c r="S59">
        <f t="shared" si="3"/>
        <v>2.0845152203099175</v>
      </c>
      <c r="T59" s="2"/>
      <c r="U59" s="2"/>
      <c r="V59" s="2"/>
    </row>
    <row r="60" spans="1:22" x14ac:dyDescent="0.55000000000000004">
      <c r="A60" t="s">
        <v>11</v>
      </c>
      <c r="B60" t="s">
        <v>22</v>
      </c>
      <c r="C60" t="s">
        <v>21</v>
      </c>
      <c r="D60" t="s">
        <v>10</v>
      </c>
      <c r="E60" cm="1">
        <f t="array" ref="E60">_xlfn.IFS(A60="Male",0,A60="Female",1)</f>
        <v>0</v>
      </c>
      <c r="F60" cm="1">
        <f t="array" ref="F60">_xlfn.IFS(B60="No",1, B60="Yes",0)</f>
        <v>0</v>
      </c>
      <c r="G60" cm="1">
        <f t="array" ref="G60">_xlfn.IFS(C60="Thur",1,C60="Fri",2,C60="Sat",3,C60="Sun",4)</f>
        <v>3</v>
      </c>
      <c r="H60" cm="1">
        <f t="array" ref="H60">_xlfn.IFS(D60="Lunch",0,D60="Dinner",1)</f>
        <v>1</v>
      </c>
      <c r="I60">
        <v>2</v>
      </c>
      <c r="J60">
        <v>11.24</v>
      </c>
      <c r="K60">
        <v>1.76</v>
      </c>
      <c r="L60" s="2">
        <v>2.0962382355887854</v>
      </c>
      <c r="M60" s="2">
        <v>-0.33623823558878541</v>
      </c>
      <c r="N60">
        <f>AVERAGE(I59:I61)</f>
        <v>2.6666666666666665</v>
      </c>
      <c r="O60">
        <f>SQRT(SUMXMY2(I59:I61,N58:N60)/3)</f>
        <v>0.94280904158206336</v>
      </c>
      <c r="P60">
        <f t="shared" si="0"/>
        <v>26.600000000000005</v>
      </c>
      <c r="Q60">
        <f t="shared" si="2"/>
        <v>14.38278368976836</v>
      </c>
      <c r="R60">
        <f t="shared" si="1"/>
        <v>3.9</v>
      </c>
      <c r="S60">
        <f t="shared" si="3"/>
        <v>2.0118657270562825</v>
      </c>
      <c r="T60" s="2"/>
      <c r="U60" s="2"/>
      <c r="V60" s="2"/>
    </row>
    <row r="61" spans="1:22" x14ac:dyDescent="0.55000000000000004">
      <c r="A61" t="s">
        <v>11</v>
      </c>
      <c r="B61" t="s">
        <v>8</v>
      </c>
      <c r="C61" t="s">
        <v>21</v>
      </c>
      <c r="D61" t="s">
        <v>10</v>
      </c>
      <c r="E61" cm="1">
        <f t="array" ref="E61">_xlfn.IFS(A61="Male",0,A61="Female",1)</f>
        <v>0</v>
      </c>
      <c r="F61" cm="1">
        <f t="array" ref="F61">_xlfn.IFS(B61="No",1, B61="Yes",0)</f>
        <v>1</v>
      </c>
      <c r="G61" cm="1">
        <f t="array" ref="G61">_xlfn.IFS(C61="Thur",1,C61="Fri",2,C61="Sat",3,C61="Sun",4)</f>
        <v>3</v>
      </c>
      <c r="H61" cm="1">
        <f t="array" ref="H61">_xlfn.IFS(D61="Lunch",0,D61="Dinner",1)</f>
        <v>1</v>
      </c>
      <c r="I61">
        <v>4</v>
      </c>
      <c r="J61">
        <v>48.27</v>
      </c>
      <c r="K61">
        <v>6.73</v>
      </c>
      <c r="L61" s="2">
        <v>5.914608687269304</v>
      </c>
      <c r="M61" s="2">
        <v>0.81539131273069643</v>
      </c>
      <c r="N61">
        <f>AVERAGE(I60:I62)</f>
        <v>2.6666666666666665</v>
      </c>
      <c r="O61">
        <f>SQRT(SUMXMY2(I60:I62,N59:N61)/3)</f>
        <v>0.94280904158206336</v>
      </c>
      <c r="P61">
        <f t="shared" si="0"/>
        <v>27.456666666666667</v>
      </c>
      <c r="Q61">
        <f t="shared" si="2"/>
        <v>14.275672910130616</v>
      </c>
      <c r="R61">
        <f t="shared" si="1"/>
        <v>3.9800000000000004</v>
      </c>
      <c r="S61">
        <f t="shared" si="3"/>
        <v>2.3062595979926748</v>
      </c>
      <c r="T61" s="2"/>
      <c r="U61" s="2"/>
      <c r="V61" s="2"/>
    </row>
    <row r="62" spans="1:22" x14ac:dyDescent="0.55000000000000004">
      <c r="A62" t="s">
        <v>11</v>
      </c>
      <c r="B62" t="s">
        <v>22</v>
      </c>
      <c r="C62" t="s">
        <v>21</v>
      </c>
      <c r="D62" t="s">
        <v>10</v>
      </c>
      <c r="E62" cm="1">
        <f t="array" ref="E62">_xlfn.IFS(A62="Male",0,A62="Female",1)</f>
        <v>0</v>
      </c>
      <c r="F62" cm="1">
        <f t="array" ref="F62">_xlfn.IFS(B62="No",1, B62="Yes",0)</f>
        <v>0</v>
      </c>
      <c r="G62" cm="1">
        <f t="array" ref="G62">_xlfn.IFS(C62="Thur",1,C62="Fri",2,C62="Sat",3,C62="Sun",4)</f>
        <v>3</v>
      </c>
      <c r="H62" cm="1">
        <f t="array" ref="H62">_xlfn.IFS(D62="Lunch",0,D62="Dinner",1)</f>
        <v>1</v>
      </c>
      <c r="I62">
        <v>2</v>
      </c>
      <c r="J62">
        <v>20.29</v>
      </c>
      <c r="K62">
        <v>3.21</v>
      </c>
      <c r="L62" s="2">
        <v>2.9352939339208257</v>
      </c>
      <c r="M62" s="2">
        <v>0.27470606607917425</v>
      </c>
      <c r="N62">
        <f>AVERAGE(I61:I63)</f>
        <v>2.6666666666666665</v>
      </c>
      <c r="O62">
        <f>SQRT(SUMXMY2(I61:I63,N60:N62)/3)</f>
        <v>0.94280904158206336</v>
      </c>
      <c r="P62">
        <f t="shared" si="0"/>
        <v>15.040000000000001</v>
      </c>
      <c r="Q62">
        <f t="shared" si="2"/>
        <v>8.9853215692986605</v>
      </c>
      <c r="R62">
        <f t="shared" si="1"/>
        <v>2.3966666666666665</v>
      </c>
      <c r="S62">
        <f t="shared" si="3"/>
        <v>1.2342489094061906</v>
      </c>
      <c r="T62" s="2"/>
      <c r="U62" s="2"/>
      <c r="V62" s="2"/>
    </row>
    <row r="63" spans="1:22" x14ac:dyDescent="0.55000000000000004">
      <c r="A63" t="s">
        <v>11</v>
      </c>
      <c r="B63" t="s">
        <v>22</v>
      </c>
      <c r="C63" t="s">
        <v>21</v>
      </c>
      <c r="D63" t="s">
        <v>10</v>
      </c>
      <c r="E63" cm="1">
        <f t="array" ref="E63">_xlfn.IFS(A63="Male",0,A63="Female",1)</f>
        <v>0</v>
      </c>
      <c r="F63" cm="1">
        <f t="array" ref="F63">_xlfn.IFS(B63="No",1, B63="Yes",0)</f>
        <v>0</v>
      </c>
      <c r="G63" cm="1">
        <f t="array" ref="G63">_xlfn.IFS(C63="Thur",1,C63="Fri",2,C63="Sat",3,C63="Sun",4)</f>
        <v>3</v>
      </c>
      <c r="H63" cm="1">
        <f t="array" ref="H63">_xlfn.IFS(D63="Lunch",0,D63="Dinner",1)</f>
        <v>1</v>
      </c>
      <c r="I63">
        <v>2</v>
      </c>
      <c r="J63">
        <v>13.81</v>
      </c>
      <c r="K63">
        <v>2</v>
      </c>
      <c r="L63" s="2">
        <v>2.3345115112477188</v>
      </c>
      <c r="M63" s="2">
        <v>-0.33451151124771883</v>
      </c>
      <c r="N63">
        <f>AVERAGE(I62:I64)</f>
        <v>2</v>
      </c>
      <c r="O63">
        <f>SQRT(SUMXMY2(I62:I64,N61:N63)/3)</f>
        <v>0.54433105395181725</v>
      </c>
      <c r="P63">
        <f t="shared" si="0"/>
        <v>14.373333333333333</v>
      </c>
      <c r="Q63">
        <f t="shared" si="2"/>
        <v>8.5192368376689878</v>
      </c>
      <c r="R63">
        <f t="shared" si="1"/>
        <v>2.58</v>
      </c>
      <c r="S63">
        <f t="shared" si="3"/>
        <v>1.3523326897267935</v>
      </c>
      <c r="T63" s="2"/>
      <c r="U63" s="2"/>
      <c r="V63" s="2"/>
    </row>
    <row r="64" spans="1:22" x14ac:dyDescent="0.55000000000000004">
      <c r="A64" t="s">
        <v>11</v>
      </c>
      <c r="B64" t="s">
        <v>22</v>
      </c>
      <c r="C64" t="s">
        <v>21</v>
      </c>
      <c r="D64" t="s">
        <v>10</v>
      </c>
      <c r="E64" cm="1">
        <f t="array" ref="E64">_xlfn.IFS(A64="Male",0,A64="Female",1)</f>
        <v>0</v>
      </c>
      <c r="F64" cm="1">
        <f t="array" ref="F64">_xlfn.IFS(B64="No",1, B64="Yes",0)</f>
        <v>0</v>
      </c>
      <c r="G64" cm="1">
        <f t="array" ref="G64">_xlfn.IFS(C64="Thur",1,C64="Fri",2,C64="Sat",3,C64="Sun",4)</f>
        <v>3</v>
      </c>
      <c r="H64" cm="1">
        <f t="array" ref="H64">_xlfn.IFS(D64="Lunch",0,D64="Dinner",1)</f>
        <v>1</v>
      </c>
      <c r="I64">
        <v>2</v>
      </c>
      <c r="J64">
        <v>11.02</v>
      </c>
      <c r="K64">
        <v>1.98</v>
      </c>
      <c r="L64" s="2">
        <v>2.0758413014856862</v>
      </c>
      <c r="M64" s="2">
        <v>-9.5841301485686259E-2</v>
      </c>
      <c r="N64">
        <f>AVERAGE(I63:I65)</f>
        <v>2.6666666666666665</v>
      </c>
      <c r="O64">
        <f>SQRT(SUMXMY2(I63:I65,N62:N64)/3)</f>
        <v>0.86066296582387047</v>
      </c>
      <c r="P64">
        <f t="shared" si="0"/>
        <v>15.633333333333333</v>
      </c>
      <c r="Q64">
        <f t="shared" si="2"/>
        <v>3.4316770546494335</v>
      </c>
      <c r="R64">
        <f t="shared" si="1"/>
        <v>2.7933333333333334</v>
      </c>
      <c r="S64">
        <f t="shared" si="3"/>
        <v>0.72790160100163304</v>
      </c>
      <c r="T64" s="2"/>
      <c r="U64" s="2"/>
      <c r="V64" s="2"/>
    </row>
    <row r="65" spans="1:22" x14ac:dyDescent="0.55000000000000004">
      <c r="A65" t="s">
        <v>11</v>
      </c>
      <c r="B65" t="s">
        <v>22</v>
      </c>
      <c r="C65" t="s">
        <v>21</v>
      </c>
      <c r="D65" t="s">
        <v>10</v>
      </c>
      <c r="E65" cm="1">
        <f t="array" ref="E65">_xlfn.IFS(A65="Male",0,A65="Female",1)</f>
        <v>0</v>
      </c>
      <c r="F65" cm="1">
        <f t="array" ref="F65">_xlfn.IFS(B65="No",1, B65="Yes",0)</f>
        <v>0</v>
      </c>
      <c r="G65" cm="1">
        <f t="array" ref="G65">_xlfn.IFS(C65="Thur",1,C65="Fri",2,C65="Sat",3,C65="Sun",4)</f>
        <v>3</v>
      </c>
      <c r="H65" cm="1">
        <f t="array" ref="H65">_xlfn.IFS(D65="Lunch",0,D65="Dinner",1)</f>
        <v>1</v>
      </c>
      <c r="I65">
        <v>4</v>
      </c>
      <c r="J65">
        <v>18.29</v>
      </c>
      <c r="K65">
        <v>3.76</v>
      </c>
      <c r="L65" s="2">
        <v>3.13506284903786</v>
      </c>
      <c r="M65" s="2">
        <v>0.62493715096213975</v>
      </c>
      <c r="N65">
        <f>AVERAGE(I64:I66)</f>
        <v>3</v>
      </c>
      <c r="O65">
        <f>SQRT(SUMXMY2(I64:I66,N63:N65)/3)</f>
        <v>0.76980035891950105</v>
      </c>
      <c r="P65">
        <f t="shared" si="0"/>
        <v>18.653333333333332</v>
      </c>
      <c r="Q65">
        <f t="shared" si="2"/>
        <v>2.6585835827873954</v>
      </c>
      <c r="R65">
        <f t="shared" si="1"/>
        <v>3.1833333333333336</v>
      </c>
      <c r="S65">
        <f t="shared" si="3"/>
        <v>0.68727050041504079</v>
      </c>
      <c r="T65" s="2"/>
      <c r="U65" s="2"/>
      <c r="V65" s="2"/>
    </row>
    <row r="66" spans="1:22" x14ac:dyDescent="0.55000000000000004">
      <c r="A66" t="s">
        <v>11</v>
      </c>
      <c r="B66" t="s">
        <v>8</v>
      </c>
      <c r="C66" t="s">
        <v>21</v>
      </c>
      <c r="D66" t="s">
        <v>10</v>
      </c>
      <c r="E66" cm="1">
        <f t="array" ref="E66">_xlfn.IFS(A66="Male",0,A66="Female",1)</f>
        <v>0</v>
      </c>
      <c r="F66" cm="1">
        <f t="array" ref="F66">_xlfn.IFS(B66="No",1, B66="Yes",0)</f>
        <v>1</v>
      </c>
      <c r="G66" cm="1">
        <f t="array" ref="G66">_xlfn.IFS(C66="Thur",1,C66="Fri",2,C66="Sat",3,C66="Sun",4)</f>
        <v>3</v>
      </c>
      <c r="H66" cm="1">
        <f t="array" ref="H66">_xlfn.IFS(D66="Lunch",0,D66="Dinner",1)</f>
        <v>1</v>
      </c>
      <c r="I66">
        <v>3</v>
      </c>
      <c r="J66">
        <v>17.59</v>
      </c>
      <c r="K66">
        <v>2.64</v>
      </c>
      <c r="L66" s="2">
        <v>2.8775657188644845</v>
      </c>
      <c r="M66" s="2">
        <v>-0.23756571886448441</v>
      </c>
      <c r="N66">
        <f>AVERAGE(I65:I67)</f>
        <v>3.3333333333333335</v>
      </c>
      <c r="O66">
        <f>SQRT(SUMXMY2(I65:I67,N64:N66)/3)</f>
        <v>0.79349204761587233</v>
      </c>
      <c r="P66">
        <f t="shared" si="0"/>
        <v>18.040000000000003</v>
      </c>
      <c r="Q66">
        <f t="shared" si="2"/>
        <v>1.6725252586256341</v>
      </c>
      <c r="R66">
        <f t="shared" si="1"/>
        <v>2.7533333333333334</v>
      </c>
      <c r="S66">
        <f t="shared" si="3"/>
        <v>0.18699376103674328</v>
      </c>
      <c r="T66" s="2"/>
      <c r="U66" s="2"/>
      <c r="V66" s="2"/>
    </row>
    <row r="67" spans="1:22" x14ac:dyDescent="0.55000000000000004">
      <c r="A67" t="s">
        <v>11</v>
      </c>
      <c r="B67" t="s">
        <v>8</v>
      </c>
      <c r="C67" t="s">
        <v>21</v>
      </c>
      <c r="D67" t="s">
        <v>10</v>
      </c>
      <c r="E67" cm="1">
        <f t="array" ref="E67">_xlfn.IFS(A67="Male",0,A67="Female",1)</f>
        <v>0</v>
      </c>
      <c r="F67" cm="1">
        <f t="array" ref="F67">_xlfn.IFS(B67="No",1, B67="Yes",0)</f>
        <v>1</v>
      </c>
      <c r="G67" cm="1">
        <f t="array" ref="G67">_xlfn.IFS(C67="Thur",1,C67="Fri",2,C67="Sat",3,C67="Sun",4)</f>
        <v>3</v>
      </c>
      <c r="H67" cm="1">
        <f t="array" ref="H67">_xlfn.IFS(D67="Lunch",0,D67="Dinner",1)</f>
        <v>1</v>
      </c>
      <c r="I67">
        <v>3</v>
      </c>
      <c r="J67">
        <v>20.079999999999998</v>
      </c>
      <c r="K67">
        <v>3.15</v>
      </c>
      <c r="L67" s="2">
        <v>3.1084219275768357</v>
      </c>
      <c r="M67" s="2">
        <v>4.1578072423164247E-2</v>
      </c>
      <c r="N67">
        <f>AVERAGE(I66:I68)</f>
        <v>2.6666666666666665</v>
      </c>
      <c r="O67">
        <f>SQRT(SUMXMY2(I66:I68,N65:N67)/3)</f>
        <v>0.43033148291193518</v>
      </c>
      <c r="P67">
        <f t="shared" si="0"/>
        <v>13.200000000000001</v>
      </c>
      <c r="Q67">
        <f t="shared" si="2"/>
        <v>5.9771893555911877</v>
      </c>
      <c r="R67">
        <f t="shared" si="1"/>
        <v>2.2066666666666666</v>
      </c>
      <c r="S67">
        <f t="shared" si="3"/>
        <v>0.71587553232232881</v>
      </c>
      <c r="T67" s="2"/>
      <c r="U67" s="2"/>
      <c r="V67" s="2"/>
    </row>
    <row r="68" spans="1:22" x14ac:dyDescent="0.55000000000000004">
      <c r="A68" t="s">
        <v>7</v>
      </c>
      <c r="B68" t="s">
        <v>8</v>
      </c>
      <c r="C68" t="s">
        <v>21</v>
      </c>
      <c r="D68" t="s">
        <v>10</v>
      </c>
      <c r="E68" cm="1">
        <f t="array" ref="E68">_xlfn.IFS(A68="Male",0,A68="Female",1)</f>
        <v>1</v>
      </c>
      <c r="F68" cm="1">
        <f t="array" ref="F68">_xlfn.IFS(B68="No",1, B68="Yes",0)</f>
        <v>1</v>
      </c>
      <c r="G68" cm="1">
        <f t="array" ref="G68">_xlfn.IFS(C68="Thur",1,C68="Fri",2,C68="Sat",3,C68="Sun",4)</f>
        <v>3</v>
      </c>
      <c r="H68" cm="1">
        <f t="array" ref="H68">_xlfn.IFS(D68="Lunch",0,D68="Dinner",1)</f>
        <v>1</v>
      </c>
      <c r="I68">
        <v>2</v>
      </c>
      <c r="J68">
        <v>16.45</v>
      </c>
      <c r="K68">
        <v>2.4700000000000002</v>
      </c>
      <c r="L68" s="2">
        <v>2.5792747204849102</v>
      </c>
      <c r="M68" s="2">
        <v>-0.10927472048491005</v>
      </c>
      <c r="N68">
        <f>AVERAGE(I67:I69)</f>
        <v>2</v>
      </c>
      <c r="O68">
        <f>SQRT(SUMXMY2(I67:I69,N66:N68)/3)</f>
        <v>0.72008229982309557</v>
      </c>
      <c r="P68">
        <f t="shared" ref="P68:P131" si="4">AVERAGE(J68:J70)</f>
        <v>13.25</v>
      </c>
      <c r="Q68">
        <f t="shared" si="2"/>
        <v>7.1615966562399107</v>
      </c>
      <c r="R68">
        <f t="shared" ref="R68:R131" si="5">AVERAGE(K68:K70)</f>
        <v>1.8266666666666669</v>
      </c>
      <c r="S68">
        <f t="shared" si="3"/>
        <v>0.7234024544547184</v>
      </c>
      <c r="T68" s="2"/>
      <c r="U68" s="2"/>
      <c r="V68" s="2"/>
    </row>
    <row r="69" spans="1:22" x14ac:dyDescent="0.55000000000000004">
      <c r="A69" t="s">
        <v>7</v>
      </c>
      <c r="B69" t="s">
        <v>22</v>
      </c>
      <c r="C69" t="s">
        <v>21</v>
      </c>
      <c r="D69" t="s">
        <v>10</v>
      </c>
      <c r="E69" cm="1">
        <f t="array" ref="E69">_xlfn.IFS(A69="Male",0,A69="Female",1)</f>
        <v>1</v>
      </c>
      <c r="F69" cm="1">
        <f t="array" ref="F69">_xlfn.IFS(B69="No",1, B69="Yes",0)</f>
        <v>0</v>
      </c>
      <c r="G69" cm="1">
        <f t="array" ref="G69">_xlfn.IFS(C69="Thur",1,C69="Fri",2,C69="Sat",3,C69="Sun",4)</f>
        <v>3</v>
      </c>
      <c r="H69" cm="1">
        <f t="array" ref="H69">_xlfn.IFS(D69="Lunch",0,D69="Dinner",1)</f>
        <v>1</v>
      </c>
      <c r="I69">
        <v>1</v>
      </c>
      <c r="J69">
        <v>3.07</v>
      </c>
      <c r="K69">
        <v>1</v>
      </c>
      <c r="L69" s="2">
        <v>1.1461724792783556</v>
      </c>
      <c r="M69" s="2">
        <v>-0.14617247927835564</v>
      </c>
      <c r="N69">
        <f>AVERAGE(I68:I70)</f>
        <v>1.6666666666666667</v>
      </c>
      <c r="O69">
        <f>SQRT(SUMXMY2(I68:I70,N67:N69)/3)</f>
        <v>0.72008229982309557</v>
      </c>
      <c r="P69">
        <f t="shared" si="4"/>
        <v>12.770000000000001</v>
      </c>
      <c r="Q69">
        <f t="shared" si="2"/>
        <v>7.2193005201335128</v>
      </c>
      <c r="R69">
        <f t="shared" si="5"/>
        <v>1.7</v>
      </c>
      <c r="S69">
        <f t="shared" si="3"/>
        <v>0.73976472736394494</v>
      </c>
      <c r="T69" s="2"/>
      <c r="U69" s="2"/>
      <c r="V69" s="2"/>
    </row>
    <row r="70" spans="1:22" x14ac:dyDescent="0.55000000000000004">
      <c r="A70" t="s">
        <v>11</v>
      </c>
      <c r="B70" t="s">
        <v>8</v>
      </c>
      <c r="C70" t="s">
        <v>21</v>
      </c>
      <c r="D70" t="s">
        <v>10</v>
      </c>
      <c r="E70" cm="1">
        <f t="array" ref="E70">_xlfn.IFS(A70="Male",0,A70="Female",1)</f>
        <v>0</v>
      </c>
      <c r="F70" cm="1">
        <f t="array" ref="F70">_xlfn.IFS(B70="No",1, B70="Yes",0)</f>
        <v>1</v>
      </c>
      <c r="G70" cm="1">
        <f t="array" ref="G70">_xlfn.IFS(C70="Thur",1,C70="Fri",2,C70="Sat",3,C70="Sun",4)</f>
        <v>3</v>
      </c>
      <c r="H70" cm="1">
        <f t="array" ref="H70">_xlfn.IFS(D70="Lunch",0,D70="Dinner",1)</f>
        <v>1</v>
      </c>
      <c r="I70">
        <v>2</v>
      </c>
      <c r="J70">
        <v>20.23</v>
      </c>
      <c r="K70">
        <v>2.0099999999999998</v>
      </c>
      <c r="L70" s="2">
        <v>2.9297311337108898</v>
      </c>
      <c r="M70" s="2">
        <v>-0.91973113371088999</v>
      </c>
      <c r="N70">
        <f>AVERAGE(I69:I71)</f>
        <v>1.6666666666666667</v>
      </c>
      <c r="O70">
        <f>SQRT(SUMXMY2(I69:I71,N68:N70)/3)</f>
        <v>0.6382847385042254</v>
      </c>
      <c r="P70">
        <f t="shared" si="4"/>
        <v>15.753333333333336</v>
      </c>
      <c r="Q70">
        <f t="shared" ref="Q70:Q133" si="6">SQRT(SUMXMY2(J70:J72,P68:P70)/3)</f>
        <v>4.7495886761479253</v>
      </c>
      <c r="R70">
        <f t="shared" si="5"/>
        <v>2.023333333333333</v>
      </c>
      <c r="S70">
        <f t="shared" ref="S70:S133" si="7">SQRT(SUMXMY2(K70:K72,R68:R70)/3)</f>
        <v>0.25070271608391431</v>
      </c>
      <c r="T70" s="2"/>
      <c r="U70" s="2"/>
      <c r="V70" s="2"/>
    </row>
    <row r="71" spans="1:22" x14ac:dyDescent="0.55000000000000004">
      <c r="A71" t="s">
        <v>11</v>
      </c>
      <c r="B71" t="s">
        <v>22</v>
      </c>
      <c r="C71" t="s">
        <v>21</v>
      </c>
      <c r="D71" t="s">
        <v>10</v>
      </c>
      <c r="E71" cm="1">
        <f t="array" ref="E71">_xlfn.IFS(A71="Male",0,A71="Female",1)</f>
        <v>0</v>
      </c>
      <c r="F71" cm="1">
        <f t="array" ref="F71">_xlfn.IFS(B71="No",1, B71="Yes",0)</f>
        <v>0</v>
      </c>
      <c r="G71" cm="1">
        <f t="array" ref="G71">_xlfn.IFS(C71="Thur",1,C71="Fri",2,C71="Sat",3,C71="Sun",4)</f>
        <v>3</v>
      </c>
      <c r="H71" cm="1">
        <f t="array" ref="H71">_xlfn.IFS(D71="Lunch",0,D71="Dinner",1)</f>
        <v>1</v>
      </c>
      <c r="I71">
        <v>2</v>
      </c>
      <c r="J71">
        <v>15.01</v>
      </c>
      <c r="K71">
        <v>2.09</v>
      </c>
      <c r="L71" s="2">
        <v>2.445767515446442</v>
      </c>
      <c r="M71" s="2">
        <v>-0.35576751544644214</v>
      </c>
      <c r="N71">
        <f>AVERAGE(I70:I72)</f>
        <v>2</v>
      </c>
      <c r="O71">
        <f>SQRT(SUMXMY2(I70:I72,N69:N71)/3)</f>
        <v>0.27216552697590862</v>
      </c>
      <c r="P71">
        <f t="shared" si="4"/>
        <v>14.700000000000001</v>
      </c>
      <c r="Q71">
        <f t="shared" si="6"/>
        <v>2.8619502545046558</v>
      </c>
      <c r="R71">
        <f t="shared" si="5"/>
        <v>2.3533333333333331</v>
      </c>
      <c r="S71">
        <f t="shared" si="7"/>
        <v>0.43708207551985112</v>
      </c>
      <c r="T71" s="2"/>
      <c r="U71" s="2"/>
      <c r="V71" s="2"/>
    </row>
    <row r="72" spans="1:22" x14ac:dyDescent="0.55000000000000004">
      <c r="A72" t="s">
        <v>11</v>
      </c>
      <c r="B72" t="s">
        <v>8</v>
      </c>
      <c r="C72" t="s">
        <v>21</v>
      </c>
      <c r="D72" t="s">
        <v>10</v>
      </c>
      <c r="E72" cm="1">
        <f t="array" ref="E72">_xlfn.IFS(A72="Male",0,A72="Female",1)</f>
        <v>0</v>
      </c>
      <c r="F72" cm="1">
        <f t="array" ref="F72">_xlfn.IFS(B72="No",1, B72="Yes",0)</f>
        <v>1</v>
      </c>
      <c r="G72" cm="1">
        <f t="array" ref="G72">_xlfn.IFS(C72="Thur",1,C72="Fri",2,C72="Sat",3,C72="Sun",4)</f>
        <v>3</v>
      </c>
      <c r="H72" cm="1">
        <f t="array" ref="H72">_xlfn.IFS(D72="Lunch",0,D72="Dinner",1)</f>
        <v>1</v>
      </c>
      <c r="I72">
        <v>2</v>
      </c>
      <c r="J72">
        <v>12.02</v>
      </c>
      <c r="K72">
        <v>1.97</v>
      </c>
      <c r="L72" s="2">
        <v>2.1685546383179561</v>
      </c>
      <c r="M72" s="2">
        <v>-0.19855463831795617</v>
      </c>
      <c r="N72">
        <f>AVERAGE(I71:I73)</f>
        <v>2.3333333333333335</v>
      </c>
      <c r="O72">
        <f>SQRT(SUMXMY2(I71:I73,N70:N72)/3)</f>
        <v>0.43033148291193513</v>
      </c>
      <c r="P72">
        <f t="shared" si="4"/>
        <v>18.650000000000002</v>
      </c>
      <c r="Q72">
        <f t="shared" si="6"/>
        <v>5.3838888602254089</v>
      </c>
      <c r="R72">
        <f t="shared" si="5"/>
        <v>2.7033333333333331</v>
      </c>
      <c r="S72">
        <f t="shared" si="7"/>
        <v>0.45155287619502571</v>
      </c>
      <c r="T72" s="2"/>
      <c r="U72" s="2"/>
      <c r="V72" s="2"/>
    </row>
    <row r="73" spans="1:22" x14ac:dyDescent="0.55000000000000004">
      <c r="A73" t="s">
        <v>7</v>
      </c>
      <c r="B73" t="s">
        <v>8</v>
      </c>
      <c r="C73" t="s">
        <v>21</v>
      </c>
      <c r="D73" t="s">
        <v>10</v>
      </c>
      <c r="E73" cm="1">
        <f t="array" ref="E73">_xlfn.IFS(A73="Male",0,A73="Female",1)</f>
        <v>1</v>
      </c>
      <c r="F73" cm="1">
        <f t="array" ref="F73">_xlfn.IFS(B73="No",1, B73="Yes",0)</f>
        <v>1</v>
      </c>
      <c r="G73" cm="1">
        <f t="array" ref="G73">_xlfn.IFS(C73="Thur",1,C73="Fri",2,C73="Sat",3,C73="Sun",4)</f>
        <v>3</v>
      </c>
      <c r="H73" cm="1">
        <f t="array" ref="H73">_xlfn.IFS(D73="Lunch",0,D73="Dinner",1)</f>
        <v>1</v>
      </c>
      <c r="I73">
        <v>3</v>
      </c>
      <c r="J73">
        <v>17.07</v>
      </c>
      <c r="K73">
        <v>3</v>
      </c>
      <c r="L73" s="2">
        <v>2.8293547837117043</v>
      </c>
      <c r="M73" s="2">
        <v>0.17064521628829565</v>
      </c>
      <c r="N73">
        <f>AVERAGE(I72:I74)</f>
        <v>2.3333333333333335</v>
      </c>
      <c r="O73">
        <f>SQRT(SUMXMY2(I72:I74,N71:N73)/3)</f>
        <v>0.43033148291193518</v>
      </c>
      <c r="P73">
        <f t="shared" si="4"/>
        <v>23.070000000000004</v>
      </c>
      <c r="Q73">
        <f t="shared" si="6"/>
        <v>5.0959166659852917</v>
      </c>
      <c r="R73">
        <f t="shared" si="5"/>
        <v>3.7133333333333334</v>
      </c>
      <c r="S73">
        <f t="shared" si="7"/>
        <v>0.86878587056241252</v>
      </c>
      <c r="T73" s="2"/>
      <c r="U73" s="2"/>
      <c r="V73" s="2"/>
    </row>
    <row r="74" spans="1:22" x14ac:dyDescent="0.55000000000000004">
      <c r="A74" t="s">
        <v>7</v>
      </c>
      <c r="B74" t="s">
        <v>22</v>
      </c>
      <c r="C74" t="s">
        <v>21</v>
      </c>
      <c r="D74" t="s">
        <v>10</v>
      </c>
      <c r="E74" cm="1">
        <f t="array" ref="E74">_xlfn.IFS(A74="Male",0,A74="Female",1)</f>
        <v>1</v>
      </c>
      <c r="F74" cm="1">
        <f t="array" ref="F74">_xlfn.IFS(B74="No",1, B74="Yes",0)</f>
        <v>0</v>
      </c>
      <c r="G74" cm="1">
        <f t="array" ref="G74">_xlfn.IFS(C74="Thur",1,C74="Fri",2,C74="Sat",3,C74="Sun",4)</f>
        <v>3</v>
      </c>
      <c r="H74" cm="1">
        <f t="array" ref="H74">_xlfn.IFS(D74="Lunch",0,D74="Dinner",1)</f>
        <v>1</v>
      </c>
      <c r="I74">
        <v>2</v>
      </c>
      <c r="J74">
        <v>26.86</v>
      </c>
      <c r="K74">
        <v>3.14</v>
      </c>
      <c r="L74" s="2">
        <v>3.544420556908837</v>
      </c>
      <c r="M74" s="2">
        <v>-0.40442055690883683</v>
      </c>
      <c r="N74">
        <f>AVERAGE(I73:I75)</f>
        <v>2.3333333333333335</v>
      </c>
      <c r="O74">
        <f>SQRT(SUMXMY2(I73:I75,N72:N74)/3)</f>
        <v>0.47140452079103168</v>
      </c>
      <c r="P74">
        <f t="shared" si="4"/>
        <v>22.290000000000003</v>
      </c>
      <c r="Q74">
        <f t="shared" si="6"/>
        <v>6.5686579045240787</v>
      </c>
      <c r="R74">
        <f t="shared" si="5"/>
        <v>3.4466666666666668</v>
      </c>
      <c r="S74">
        <f t="shared" si="7"/>
        <v>1.0646386971905331</v>
      </c>
      <c r="T74" s="2"/>
      <c r="U74" s="2"/>
      <c r="V74" s="2"/>
    </row>
    <row r="75" spans="1:22" x14ac:dyDescent="0.55000000000000004">
      <c r="A75" t="s">
        <v>7</v>
      </c>
      <c r="B75" t="s">
        <v>22</v>
      </c>
      <c r="C75" t="s">
        <v>21</v>
      </c>
      <c r="D75" t="s">
        <v>10</v>
      </c>
      <c r="E75" cm="1">
        <f t="array" ref="E75">_xlfn.IFS(A75="Male",0,A75="Female",1)</f>
        <v>1</v>
      </c>
      <c r="F75" cm="1">
        <f t="array" ref="F75">_xlfn.IFS(B75="No",1, B75="Yes",0)</f>
        <v>0</v>
      </c>
      <c r="G75" cm="1">
        <f t="array" ref="G75">_xlfn.IFS(C75="Thur",1,C75="Fri",2,C75="Sat",3,C75="Sun",4)</f>
        <v>3</v>
      </c>
      <c r="H75" cm="1">
        <f t="array" ref="H75">_xlfn.IFS(D75="Lunch",0,D75="Dinner",1)</f>
        <v>1</v>
      </c>
      <c r="I75">
        <v>2</v>
      </c>
      <c r="J75">
        <v>25.28</v>
      </c>
      <c r="K75">
        <v>5</v>
      </c>
      <c r="L75" s="2">
        <v>3.3979334847138509</v>
      </c>
      <c r="M75" s="2">
        <v>1.6020665152861491</v>
      </c>
      <c r="N75">
        <f>AVERAGE(I74:I76)</f>
        <v>2</v>
      </c>
      <c r="O75">
        <f>SQRT(SUMXMY2(I74:I76,N73:N75)/3)</f>
        <v>0.27216552697590879</v>
      </c>
      <c r="P75">
        <f t="shared" si="4"/>
        <v>16.84</v>
      </c>
      <c r="Q75">
        <f t="shared" si="6"/>
        <v>5.8339980573645498</v>
      </c>
      <c r="R75">
        <f t="shared" si="5"/>
        <v>2.8166666666666664</v>
      </c>
      <c r="S75">
        <f t="shared" si="7"/>
        <v>1.3740612957377281</v>
      </c>
      <c r="T75" s="2"/>
      <c r="U75" s="2"/>
      <c r="V75" s="2"/>
    </row>
    <row r="76" spans="1:22" x14ac:dyDescent="0.55000000000000004">
      <c r="A76" t="s">
        <v>7</v>
      </c>
      <c r="B76" t="s">
        <v>8</v>
      </c>
      <c r="C76" t="s">
        <v>21</v>
      </c>
      <c r="D76" t="s">
        <v>10</v>
      </c>
      <c r="E76" cm="1">
        <f t="array" ref="E76">_xlfn.IFS(A76="Male",0,A76="Female",1)</f>
        <v>1</v>
      </c>
      <c r="F76" cm="1">
        <f t="array" ref="F76">_xlfn.IFS(B76="No",1, B76="Yes",0)</f>
        <v>1</v>
      </c>
      <c r="G76" cm="1">
        <f t="array" ref="G76">_xlfn.IFS(C76="Thur",1,C76="Fri",2,C76="Sat",3,C76="Sun",4)</f>
        <v>3</v>
      </c>
      <c r="H76" cm="1">
        <f t="array" ref="H76">_xlfn.IFS(D76="Lunch",0,D76="Dinner",1)</f>
        <v>1</v>
      </c>
      <c r="I76">
        <v>2</v>
      </c>
      <c r="J76">
        <v>14.73</v>
      </c>
      <c r="K76">
        <v>2.2000000000000002</v>
      </c>
      <c r="L76" s="2">
        <v>2.4198077811334064</v>
      </c>
      <c r="M76" s="2">
        <v>-0.21980778113340627</v>
      </c>
      <c r="N76">
        <f>AVERAGE(I75:I77)</f>
        <v>2</v>
      </c>
      <c r="O76">
        <f>SQRT(SUMXMY2(I75:I77,N74:N76)/3)</f>
        <v>0.19245008972987535</v>
      </c>
      <c r="P76">
        <f t="shared" si="4"/>
        <v>14.386666666666668</v>
      </c>
      <c r="Q76">
        <f t="shared" si="6"/>
        <v>6.0472292400306351</v>
      </c>
      <c r="R76">
        <f t="shared" si="5"/>
        <v>2.1766666666666667</v>
      </c>
      <c r="S76">
        <f t="shared" si="7"/>
        <v>1.268152637150241</v>
      </c>
      <c r="T76" s="2"/>
      <c r="U76" s="2"/>
      <c r="V76" s="2"/>
    </row>
    <row r="77" spans="1:22" x14ac:dyDescent="0.55000000000000004">
      <c r="A77" t="s">
        <v>11</v>
      </c>
      <c r="B77" t="s">
        <v>8</v>
      </c>
      <c r="C77" t="s">
        <v>21</v>
      </c>
      <c r="D77" t="s">
        <v>10</v>
      </c>
      <c r="E77" cm="1">
        <f t="array" ref="E77">_xlfn.IFS(A77="Male",0,A77="Female",1)</f>
        <v>0</v>
      </c>
      <c r="F77" cm="1">
        <f t="array" ref="F77">_xlfn.IFS(B77="No",1, B77="Yes",0)</f>
        <v>1</v>
      </c>
      <c r="G77" cm="1">
        <f t="array" ref="G77">_xlfn.IFS(C77="Thur",1,C77="Fri",2,C77="Sat",3,C77="Sun",4)</f>
        <v>3</v>
      </c>
      <c r="H77" cm="1">
        <f t="array" ref="H77">_xlfn.IFS(D77="Lunch",0,D77="Dinner",1)</f>
        <v>1</v>
      </c>
      <c r="I77">
        <v>2</v>
      </c>
      <c r="J77">
        <v>10.51</v>
      </c>
      <c r="K77">
        <v>1.25</v>
      </c>
      <c r="L77" s="2">
        <v>2.0285574997012286</v>
      </c>
      <c r="M77" s="2">
        <v>-0.77855749970122856</v>
      </c>
      <c r="N77">
        <f>AVERAGE(I76:I78)</f>
        <v>2</v>
      </c>
      <c r="O77">
        <f>SQRT(SUMXMY2(I76:I78,N75:N77)/3)</f>
        <v>0</v>
      </c>
      <c r="P77">
        <f t="shared" si="4"/>
        <v>18.543333333333333</v>
      </c>
      <c r="Q77">
        <f t="shared" si="6"/>
        <v>6.5189779930656364</v>
      </c>
      <c r="R77">
        <f t="shared" si="5"/>
        <v>2.7766666666666668</v>
      </c>
      <c r="S77">
        <f t="shared" si="7"/>
        <v>1.2605554331325535</v>
      </c>
      <c r="T77" s="2"/>
      <c r="U77" s="2"/>
      <c r="V77" s="2"/>
    </row>
    <row r="78" spans="1:22" x14ac:dyDescent="0.55000000000000004">
      <c r="A78" t="s">
        <v>11</v>
      </c>
      <c r="B78" t="s">
        <v>22</v>
      </c>
      <c r="C78" t="s">
        <v>21</v>
      </c>
      <c r="D78" t="s">
        <v>10</v>
      </c>
      <c r="E78" cm="1">
        <f t="array" ref="E78">_xlfn.IFS(A78="Male",0,A78="Female",1)</f>
        <v>0</v>
      </c>
      <c r="F78" cm="1">
        <f t="array" ref="F78">_xlfn.IFS(B78="No",1, B78="Yes",0)</f>
        <v>0</v>
      </c>
      <c r="G78" cm="1">
        <f t="array" ref="G78">_xlfn.IFS(C78="Thur",1,C78="Fri",2,C78="Sat",3,C78="Sun",4)</f>
        <v>3</v>
      </c>
      <c r="H78" cm="1">
        <f t="array" ref="H78">_xlfn.IFS(D78="Lunch",0,D78="Dinner",1)</f>
        <v>1</v>
      </c>
      <c r="I78">
        <v>2</v>
      </c>
      <c r="J78">
        <v>17.920000000000002</v>
      </c>
      <c r="K78">
        <v>3.08</v>
      </c>
      <c r="L78" s="2">
        <v>2.7155633256283469</v>
      </c>
      <c r="M78" s="2">
        <v>0.36443667437165317</v>
      </c>
      <c r="N78">
        <f>AVERAGE(I77:I79)</f>
        <v>2.6666666666666665</v>
      </c>
      <c r="O78">
        <f>SQRT(SUMXMY2(I77:I79,N76:N78)/3)</f>
        <v>0.76980035891950105</v>
      </c>
      <c r="P78">
        <f t="shared" si="4"/>
        <v>22.626666666666669</v>
      </c>
      <c r="Q78">
        <f t="shared" si="6"/>
        <v>5.3987683780655011</v>
      </c>
      <c r="R78">
        <f t="shared" si="5"/>
        <v>3.36</v>
      </c>
      <c r="S78">
        <f t="shared" si="7"/>
        <v>0.9022482207529432</v>
      </c>
      <c r="T78" s="2"/>
      <c r="U78" s="2"/>
      <c r="V78" s="2"/>
    </row>
    <row r="79" spans="1:22" x14ac:dyDescent="0.55000000000000004">
      <c r="A79" t="s">
        <v>11</v>
      </c>
      <c r="B79" t="s">
        <v>8</v>
      </c>
      <c r="C79" t="s">
        <v>23</v>
      </c>
      <c r="D79" t="s">
        <v>24</v>
      </c>
      <c r="E79" cm="1">
        <f t="array" ref="E79">_xlfn.IFS(A79="Male",0,A79="Female",1)</f>
        <v>0</v>
      </c>
      <c r="F79" cm="1">
        <f t="array" ref="F79">_xlfn.IFS(B79="No",1, B79="Yes",0)</f>
        <v>1</v>
      </c>
      <c r="G79" cm="1">
        <f t="array" ref="G79">_xlfn.IFS(C79="Thur",1,C79="Fri",2,C79="Sat",3,C79="Sun",4)</f>
        <v>1</v>
      </c>
      <c r="H79" cm="1">
        <f t="array" ref="H79">_xlfn.IFS(D79="Lunch",0,D79="Dinner",1)</f>
        <v>0</v>
      </c>
      <c r="I79">
        <v>4</v>
      </c>
      <c r="J79">
        <v>27.2</v>
      </c>
      <c r="K79">
        <v>4</v>
      </c>
      <c r="L79" s="2">
        <v>3.9611386802133821</v>
      </c>
      <c r="M79" s="2">
        <v>3.8861319786617887E-2</v>
      </c>
      <c r="N79">
        <f>AVERAGE(I78:I80)</f>
        <v>2.6666666666666665</v>
      </c>
      <c r="O79">
        <f>SQRT(SUMXMY2(I78:I80,N77:N79)/3)</f>
        <v>0.86066296582387047</v>
      </c>
      <c r="P79">
        <f t="shared" si="4"/>
        <v>22.416666666666668</v>
      </c>
      <c r="Q79">
        <f t="shared" si="6"/>
        <v>5.8091412637516591</v>
      </c>
      <c r="R79">
        <f t="shared" si="5"/>
        <v>3.2366666666666668</v>
      </c>
      <c r="S79">
        <f t="shared" si="7"/>
        <v>0.79655973247924561</v>
      </c>
      <c r="T79" s="2"/>
      <c r="U79" s="2"/>
      <c r="V79" s="2"/>
    </row>
    <row r="80" spans="1:22" x14ac:dyDescent="0.55000000000000004">
      <c r="A80" t="s">
        <v>11</v>
      </c>
      <c r="B80" t="s">
        <v>8</v>
      </c>
      <c r="C80" t="s">
        <v>23</v>
      </c>
      <c r="D80" t="s">
        <v>24</v>
      </c>
      <c r="E80" cm="1">
        <f t="array" ref="E80">_xlfn.IFS(A80="Male",0,A80="Female",1)</f>
        <v>0</v>
      </c>
      <c r="F80" cm="1">
        <f t="array" ref="F80">_xlfn.IFS(B80="No",1, B80="Yes",0)</f>
        <v>1</v>
      </c>
      <c r="G80" cm="1">
        <f t="array" ref="G80">_xlfn.IFS(C80="Thur",1,C80="Fri",2,C80="Sat",3,C80="Sun",4)</f>
        <v>1</v>
      </c>
      <c r="H80" cm="1">
        <f t="array" ref="H80">_xlfn.IFS(D80="Lunch",0,D80="Dinner",1)</f>
        <v>0</v>
      </c>
      <c r="I80">
        <v>2</v>
      </c>
      <c r="J80">
        <v>22.76</v>
      </c>
      <c r="K80">
        <v>3</v>
      </c>
      <c r="L80" s="2">
        <v>3.1642958758965318</v>
      </c>
      <c r="M80" s="2">
        <v>-0.16429587589653183</v>
      </c>
      <c r="N80">
        <f>AVERAGE(I79:I81)</f>
        <v>2.6666666666666665</v>
      </c>
      <c r="O80">
        <f>SQRT(SUMXMY2(I79:I81,N78:N80)/3)</f>
        <v>0.94280904158206336</v>
      </c>
      <c r="P80">
        <f t="shared" si="4"/>
        <v>19.829999999999998</v>
      </c>
      <c r="Q80">
        <f t="shared" si="6"/>
        <v>2.9694325433708095</v>
      </c>
      <c r="R80">
        <f t="shared" si="5"/>
        <v>2.9033333333333338</v>
      </c>
      <c r="S80">
        <f t="shared" si="7"/>
        <v>0.3725239241633671</v>
      </c>
      <c r="T80" s="2"/>
      <c r="U80" s="2"/>
      <c r="V80" s="2"/>
    </row>
    <row r="81" spans="1:22" x14ac:dyDescent="0.55000000000000004">
      <c r="A81" t="s">
        <v>11</v>
      </c>
      <c r="B81" t="s">
        <v>8</v>
      </c>
      <c r="C81" t="s">
        <v>23</v>
      </c>
      <c r="D81" t="s">
        <v>24</v>
      </c>
      <c r="E81" cm="1">
        <f t="array" ref="E81">_xlfn.IFS(A81="Male",0,A81="Female",1)</f>
        <v>0</v>
      </c>
      <c r="F81" cm="1">
        <f t="array" ref="F81">_xlfn.IFS(B81="No",1, B81="Yes",0)</f>
        <v>1</v>
      </c>
      <c r="G81" cm="1">
        <f t="array" ref="G81">_xlfn.IFS(C81="Thur",1,C81="Fri",2,C81="Sat",3,C81="Sun",4)</f>
        <v>1</v>
      </c>
      <c r="H81" cm="1">
        <f t="array" ref="H81">_xlfn.IFS(D81="Lunch",0,D81="Dinner",1)</f>
        <v>0</v>
      </c>
      <c r="I81">
        <v>2</v>
      </c>
      <c r="J81">
        <v>17.29</v>
      </c>
      <c r="K81">
        <v>2.71</v>
      </c>
      <c r="L81" s="2">
        <v>2.6571539234240165</v>
      </c>
      <c r="M81" s="2">
        <v>5.2846076575983503E-2</v>
      </c>
      <c r="N81">
        <f>AVERAGE(I80:I82)</f>
        <v>2</v>
      </c>
      <c r="O81">
        <f>SQRT(SUMXMY2(I80:I82,N79:N81)/3)</f>
        <v>0.54433105395181725</v>
      </c>
      <c r="P81">
        <f t="shared" si="4"/>
        <v>17.796666666666667</v>
      </c>
      <c r="Q81">
        <f t="shared" si="6"/>
        <v>3.0401108654248254</v>
      </c>
      <c r="R81">
        <f t="shared" si="5"/>
        <v>3.0366666666666666</v>
      </c>
      <c r="S81">
        <f t="shared" si="7"/>
        <v>0.37360109445473766</v>
      </c>
      <c r="T81" s="2"/>
      <c r="U81" s="2"/>
      <c r="V81" s="2"/>
    </row>
    <row r="82" spans="1:22" x14ac:dyDescent="0.55000000000000004">
      <c r="A82" t="s">
        <v>11</v>
      </c>
      <c r="B82" t="s">
        <v>22</v>
      </c>
      <c r="C82" t="s">
        <v>23</v>
      </c>
      <c r="D82" t="s">
        <v>24</v>
      </c>
      <c r="E82" cm="1">
        <f t="array" ref="E82">_xlfn.IFS(A82="Male",0,A82="Female",1)</f>
        <v>0</v>
      </c>
      <c r="F82" cm="1">
        <f t="array" ref="F82">_xlfn.IFS(B82="No",1, B82="Yes",0)</f>
        <v>0</v>
      </c>
      <c r="G82" cm="1">
        <f t="array" ref="G82">_xlfn.IFS(C82="Thur",1,C82="Fri",2,C82="Sat",3,C82="Sun",4)</f>
        <v>1</v>
      </c>
      <c r="H82" cm="1">
        <f t="array" ref="H82">_xlfn.IFS(D82="Lunch",0,D82="Dinner",1)</f>
        <v>0</v>
      </c>
      <c r="I82">
        <v>2</v>
      </c>
      <c r="J82">
        <v>19.440000000000001</v>
      </c>
      <c r="K82">
        <v>3</v>
      </c>
      <c r="L82" s="2">
        <v>2.8564875976133965</v>
      </c>
      <c r="M82" s="2">
        <v>0.14351240238660345</v>
      </c>
      <c r="N82">
        <f>AVERAGE(I81:I83)</f>
        <v>2</v>
      </c>
      <c r="O82">
        <f>SQRT(SUMXMY2(I81:I83,N80:N82)/3)</f>
        <v>0.38490017945975041</v>
      </c>
      <c r="P82">
        <f t="shared" si="4"/>
        <v>15.39</v>
      </c>
      <c r="Q82">
        <f t="shared" si="6"/>
        <v>3.148889280953477</v>
      </c>
      <c r="R82">
        <f t="shared" si="5"/>
        <v>2.7433333333333336</v>
      </c>
      <c r="S82">
        <f t="shared" si="7"/>
        <v>0.57024361265846535</v>
      </c>
      <c r="T82" s="2"/>
      <c r="U82" s="2"/>
      <c r="V82" s="2"/>
    </row>
    <row r="83" spans="1:22" x14ac:dyDescent="0.55000000000000004">
      <c r="A83" t="s">
        <v>11</v>
      </c>
      <c r="B83" t="s">
        <v>8</v>
      </c>
      <c r="C83" t="s">
        <v>23</v>
      </c>
      <c r="D83" t="s">
        <v>24</v>
      </c>
      <c r="E83" cm="1">
        <f t="array" ref="E83">_xlfn.IFS(A83="Male",0,A83="Female",1)</f>
        <v>0</v>
      </c>
      <c r="F83" cm="1">
        <f t="array" ref="F83">_xlfn.IFS(B83="No",1, B83="Yes",0)</f>
        <v>1</v>
      </c>
      <c r="G83" cm="1">
        <f t="array" ref="G83">_xlfn.IFS(C83="Thur",1,C83="Fri",2,C83="Sat",3,C83="Sun",4)</f>
        <v>1</v>
      </c>
      <c r="H83" cm="1">
        <f t="array" ref="H83">_xlfn.IFS(D83="Lunch",0,D83="Dinner",1)</f>
        <v>0</v>
      </c>
      <c r="I83">
        <v>2</v>
      </c>
      <c r="J83">
        <v>16.66</v>
      </c>
      <c r="K83">
        <v>3.4</v>
      </c>
      <c r="L83" s="2">
        <v>2.5987445212196869</v>
      </c>
      <c r="M83" s="2">
        <v>0.801255478780313</v>
      </c>
      <c r="N83">
        <f>AVERAGE(I82:I84)</f>
        <v>1.6666666666666667</v>
      </c>
      <c r="O83">
        <f>SQRT(SUMXMY2(I82:I84,N81:N83)/3)</f>
        <v>0.38490017945975052</v>
      </c>
      <c r="P83">
        <f t="shared" si="4"/>
        <v>19.803333333333331</v>
      </c>
      <c r="Q83">
        <f t="shared" si="6"/>
        <v>8.0705835302361209</v>
      </c>
      <c r="R83">
        <f t="shared" si="5"/>
        <v>3.41</v>
      </c>
      <c r="S83">
        <f t="shared" si="7"/>
        <v>1.0792418463731672</v>
      </c>
      <c r="T83" s="2"/>
      <c r="U83" s="2"/>
      <c r="V83" s="2"/>
    </row>
    <row r="84" spans="1:22" x14ac:dyDescent="0.55000000000000004">
      <c r="A84" t="s">
        <v>7</v>
      </c>
      <c r="B84" t="s">
        <v>8</v>
      </c>
      <c r="C84" t="s">
        <v>23</v>
      </c>
      <c r="D84" t="s">
        <v>24</v>
      </c>
      <c r="E84" cm="1">
        <f t="array" ref="E84">_xlfn.IFS(A84="Male",0,A84="Female",1)</f>
        <v>1</v>
      </c>
      <c r="F84" cm="1">
        <f t="array" ref="F84">_xlfn.IFS(B84="No",1, B84="Yes",0)</f>
        <v>1</v>
      </c>
      <c r="G84" cm="1">
        <f t="array" ref="G84">_xlfn.IFS(C84="Thur",1,C84="Fri",2,C84="Sat",3,C84="Sun",4)</f>
        <v>1</v>
      </c>
      <c r="H84" cm="1">
        <f t="array" ref="H84">_xlfn.IFS(D84="Lunch",0,D84="Dinner",1)</f>
        <v>0</v>
      </c>
      <c r="I84">
        <v>1</v>
      </c>
      <c r="J84">
        <v>10.07</v>
      </c>
      <c r="K84">
        <v>1.83</v>
      </c>
      <c r="L84" s="2">
        <v>1.7951658371042432</v>
      </c>
      <c r="M84" s="2">
        <v>3.4834162895756915E-2</v>
      </c>
      <c r="N84">
        <f>AVERAGE(I83:I85)</f>
        <v>1.6666666666666667</v>
      </c>
      <c r="O84">
        <f>SQRT(SUMXMY2(I83:I85,N82:N84)/3)</f>
        <v>0.43033148291193524</v>
      </c>
      <c r="P84">
        <f t="shared" si="4"/>
        <v>19.576666666666668</v>
      </c>
      <c r="Q84">
        <f t="shared" si="6"/>
        <v>8.3075659402650466</v>
      </c>
      <c r="R84">
        <f t="shared" si="5"/>
        <v>2.9533333333333331</v>
      </c>
      <c r="S84">
        <f t="shared" si="7"/>
        <v>1.185301961839573</v>
      </c>
      <c r="T84" s="2"/>
      <c r="U84" s="2"/>
      <c r="V84" s="2"/>
    </row>
    <row r="85" spans="1:22" x14ac:dyDescent="0.55000000000000004">
      <c r="A85" t="s">
        <v>11</v>
      </c>
      <c r="B85" t="s">
        <v>22</v>
      </c>
      <c r="C85" t="s">
        <v>23</v>
      </c>
      <c r="D85" t="s">
        <v>24</v>
      </c>
      <c r="E85" cm="1">
        <f t="array" ref="E85">_xlfn.IFS(A85="Male",0,A85="Female",1)</f>
        <v>0</v>
      </c>
      <c r="F85" cm="1">
        <f t="array" ref="F85">_xlfn.IFS(B85="No",1, B85="Yes",0)</f>
        <v>0</v>
      </c>
      <c r="G85" cm="1">
        <f t="array" ref="G85">_xlfn.IFS(C85="Thur",1,C85="Fri",2,C85="Sat",3,C85="Sun",4)</f>
        <v>1</v>
      </c>
      <c r="H85" cm="1">
        <f t="array" ref="H85">_xlfn.IFS(D85="Lunch",0,D85="Dinner",1)</f>
        <v>0</v>
      </c>
      <c r="I85">
        <v>2</v>
      </c>
      <c r="J85">
        <v>32.68</v>
      </c>
      <c r="K85">
        <v>5</v>
      </c>
      <c r="L85" s="2">
        <v>4.0840121772726459</v>
      </c>
      <c r="M85" s="2">
        <v>0.91598782272735413</v>
      </c>
      <c r="N85">
        <f>AVERAGE(I84:I86)</f>
        <v>1.6666666666666667</v>
      </c>
      <c r="O85">
        <f>SQRT(SUMXMY2(I84:I86,N83:N85)/3)</f>
        <v>0.47140452079103168</v>
      </c>
      <c r="P85">
        <f t="shared" si="4"/>
        <v>27.83</v>
      </c>
      <c r="Q85">
        <f t="shared" si="6"/>
        <v>8.7129129372358509</v>
      </c>
      <c r="R85">
        <f t="shared" si="5"/>
        <v>4.0666666666666664</v>
      </c>
      <c r="S85">
        <f t="shared" si="7"/>
        <v>1.2380076586850999</v>
      </c>
      <c r="T85" s="2"/>
      <c r="U85" s="2"/>
      <c r="V85" s="2"/>
    </row>
    <row r="86" spans="1:22" x14ac:dyDescent="0.55000000000000004">
      <c r="A86" t="s">
        <v>11</v>
      </c>
      <c r="B86" t="s">
        <v>8</v>
      </c>
      <c r="C86" t="s">
        <v>23</v>
      </c>
      <c r="D86" t="s">
        <v>24</v>
      </c>
      <c r="E86" cm="1">
        <f t="array" ref="E86">_xlfn.IFS(A86="Male",0,A86="Female",1)</f>
        <v>0</v>
      </c>
      <c r="F86" cm="1">
        <f t="array" ref="F86">_xlfn.IFS(B86="No",1, B86="Yes",0)</f>
        <v>1</v>
      </c>
      <c r="G86" cm="1">
        <f t="array" ref="G86">_xlfn.IFS(C86="Thur",1,C86="Fri",2,C86="Sat",3,C86="Sun",4)</f>
        <v>1</v>
      </c>
      <c r="H86" cm="1">
        <f t="array" ref="H86">_xlfn.IFS(D86="Lunch",0,D86="Dinner",1)</f>
        <v>0</v>
      </c>
      <c r="I86">
        <v>2</v>
      </c>
      <c r="J86">
        <v>15.98</v>
      </c>
      <c r="K86">
        <v>2.0299999999999998</v>
      </c>
      <c r="L86" s="2">
        <v>2.5356994521737435</v>
      </c>
      <c r="M86" s="2">
        <v>-0.50569945217374368</v>
      </c>
      <c r="N86">
        <f>AVERAGE(I85:I87)</f>
        <v>2.6666666666666665</v>
      </c>
      <c r="O86">
        <f>SQRT(SUMXMY2(I85:I87,N84:N86)/3)</f>
        <v>0.81649658092772615</v>
      </c>
      <c r="P86">
        <f t="shared" si="4"/>
        <v>21.28</v>
      </c>
      <c r="Q86">
        <f t="shared" si="6"/>
        <v>6.5827681895261243</v>
      </c>
      <c r="R86">
        <f t="shared" si="5"/>
        <v>3.0666666666666664</v>
      </c>
      <c r="S86">
        <f t="shared" si="7"/>
        <v>1.0340320218553303</v>
      </c>
      <c r="T86" s="2"/>
      <c r="U86" s="2"/>
      <c r="V86" s="2"/>
    </row>
    <row r="87" spans="1:22" x14ac:dyDescent="0.55000000000000004">
      <c r="A87" t="s">
        <v>7</v>
      </c>
      <c r="B87" t="s">
        <v>8</v>
      </c>
      <c r="C87" t="s">
        <v>23</v>
      </c>
      <c r="D87" t="s">
        <v>24</v>
      </c>
      <c r="E87" cm="1">
        <f t="array" ref="E87">_xlfn.IFS(A87="Male",0,A87="Female",1)</f>
        <v>1</v>
      </c>
      <c r="F87" cm="1">
        <f t="array" ref="F87">_xlfn.IFS(B87="No",1, B87="Yes",0)</f>
        <v>1</v>
      </c>
      <c r="G87" cm="1">
        <f t="array" ref="G87">_xlfn.IFS(C87="Thur",1,C87="Fri",2,C87="Sat",3,C87="Sun",4)</f>
        <v>1</v>
      </c>
      <c r="H87" cm="1">
        <f t="array" ref="H87">_xlfn.IFS(D87="Lunch",0,D87="Dinner",1)</f>
        <v>0</v>
      </c>
      <c r="I87">
        <v>4</v>
      </c>
      <c r="J87">
        <v>34.83</v>
      </c>
      <c r="K87">
        <v>5.17</v>
      </c>
      <c r="L87" s="2">
        <v>4.6685414402435992</v>
      </c>
      <c r="M87" s="2">
        <v>0.50145855975640075</v>
      </c>
      <c r="N87">
        <f>AVERAGE(I86:I88)</f>
        <v>2.6666666666666665</v>
      </c>
      <c r="O87">
        <f>SQRT(SUMXMY2(I86:I88,N85:N87)/3)</f>
        <v>0.88191710368819687</v>
      </c>
      <c r="P87">
        <f t="shared" si="4"/>
        <v>22.046666666666667</v>
      </c>
      <c r="Q87">
        <f t="shared" si="6"/>
        <v>6.6143852769998661</v>
      </c>
      <c r="R87">
        <f t="shared" si="5"/>
        <v>3.7233333333333332</v>
      </c>
      <c r="S87">
        <f t="shared" si="7"/>
        <v>0.9003085890713004</v>
      </c>
      <c r="T87" s="2"/>
      <c r="U87" s="2"/>
      <c r="V87" s="2"/>
    </row>
    <row r="88" spans="1:22" x14ac:dyDescent="0.55000000000000004">
      <c r="A88" t="s">
        <v>11</v>
      </c>
      <c r="B88" t="s">
        <v>8</v>
      </c>
      <c r="C88" t="s">
        <v>23</v>
      </c>
      <c r="D88" t="s">
        <v>24</v>
      </c>
      <c r="E88" cm="1">
        <f t="array" ref="E88">_xlfn.IFS(A88="Male",0,A88="Female",1)</f>
        <v>0</v>
      </c>
      <c r="F88" cm="1">
        <f t="array" ref="F88">_xlfn.IFS(B88="No",1, B88="Yes",0)</f>
        <v>1</v>
      </c>
      <c r="G88" cm="1">
        <f t="array" ref="G88">_xlfn.IFS(C88="Thur",1,C88="Fri",2,C88="Sat",3,C88="Sun",4)</f>
        <v>1</v>
      </c>
      <c r="H88" cm="1">
        <f t="array" ref="H88">_xlfn.IFS(D88="Lunch",0,D88="Dinner",1)</f>
        <v>0</v>
      </c>
      <c r="I88">
        <v>2</v>
      </c>
      <c r="J88">
        <v>13.03</v>
      </c>
      <c r="K88">
        <v>2</v>
      </c>
      <c r="L88" s="2">
        <v>2.2621951085185481</v>
      </c>
      <c r="M88" s="2">
        <v>-0.2621951085185481</v>
      </c>
      <c r="N88">
        <f>AVERAGE(I87:I89)</f>
        <v>2.6666666666666665</v>
      </c>
      <c r="O88">
        <f>SQRT(SUMXMY2(I87:I89,N86:N88)/3)</f>
        <v>0.94280904158206336</v>
      </c>
      <c r="P88">
        <f t="shared" si="4"/>
        <v>18.673333333333336</v>
      </c>
      <c r="Q88">
        <f t="shared" si="6"/>
        <v>6.2899820408387548</v>
      </c>
      <c r="R88">
        <f t="shared" si="5"/>
        <v>3.9499999999999997</v>
      </c>
      <c r="S88">
        <f t="shared" si="7"/>
        <v>1.2681117487853375</v>
      </c>
      <c r="T88" s="2"/>
      <c r="U88" s="2"/>
      <c r="V88" s="2"/>
    </row>
    <row r="89" spans="1:22" x14ac:dyDescent="0.55000000000000004">
      <c r="A89" t="s">
        <v>11</v>
      </c>
      <c r="B89" t="s">
        <v>8</v>
      </c>
      <c r="C89" t="s">
        <v>23</v>
      </c>
      <c r="D89" t="s">
        <v>24</v>
      </c>
      <c r="E89" cm="1">
        <f t="array" ref="E89">_xlfn.IFS(A89="Male",0,A89="Female",1)</f>
        <v>0</v>
      </c>
      <c r="F89" cm="1">
        <f t="array" ref="F89">_xlfn.IFS(B89="No",1, B89="Yes",0)</f>
        <v>1</v>
      </c>
      <c r="G89" cm="1">
        <f t="array" ref="G89">_xlfn.IFS(C89="Thur",1,C89="Fri",2,C89="Sat",3,C89="Sun",4)</f>
        <v>1</v>
      </c>
      <c r="H89" cm="1">
        <f t="array" ref="H89">_xlfn.IFS(D89="Lunch",0,D89="Dinner",1)</f>
        <v>0</v>
      </c>
      <c r="I89">
        <v>2</v>
      </c>
      <c r="J89">
        <v>18.28</v>
      </c>
      <c r="K89">
        <v>4</v>
      </c>
      <c r="L89" s="2">
        <v>2.7489401268879639</v>
      </c>
      <c r="M89" s="2">
        <v>1.2510598731120361</v>
      </c>
      <c r="N89">
        <f>AVERAGE(I88:I90)</f>
        <v>2</v>
      </c>
      <c r="O89">
        <f>SQRT(SUMXMY2(I88:I90,N87:N89)/3)</f>
        <v>0.54433105395181725</v>
      </c>
      <c r="P89">
        <f t="shared" si="4"/>
        <v>21.383333333333336</v>
      </c>
      <c r="Q89">
        <f t="shared" si="6"/>
        <v>4.110109487592756</v>
      </c>
      <c r="R89">
        <f t="shared" si="5"/>
        <v>4.2833333333333332</v>
      </c>
      <c r="S89">
        <f t="shared" si="7"/>
        <v>1.3333527776359975</v>
      </c>
      <c r="T89" s="2"/>
      <c r="U89" s="2"/>
      <c r="V89" s="2"/>
    </row>
    <row r="90" spans="1:22" x14ac:dyDescent="0.55000000000000004">
      <c r="A90" t="s">
        <v>11</v>
      </c>
      <c r="B90" t="s">
        <v>8</v>
      </c>
      <c r="C90" t="s">
        <v>23</v>
      </c>
      <c r="D90" t="s">
        <v>24</v>
      </c>
      <c r="E90" cm="1">
        <f t="array" ref="E90">_xlfn.IFS(A90="Male",0,A90="Female",1)</f>
        <v>0</v>
      </c>
      <c r="F90" cm="1">
        <f t="array" ref="F90">_xlfn.IFS(B90="No",1, B90="Yes",0)</f>
        <v>1</v>
      </c>
      <c r="G90" cm="1">
        <f t="array" ref="G90">_xlfn.IFS(C90="Thur",1,C90="Fri",2,C90="Sat",3,C90="Sun",4)</f>
        <v>1</v>
      </c>
      <c r="H90" cm="1">
        <f t="array" ref="H90">_xlfn.IFS(D90="Lunch",0,D90="Dinner",1)</f>
        <v>0</v>
      </c>
      <c r="I90">
        <v>2</v>
      </c>
      <c r="J90">
        <v>24.71</v>
      </c>
      <c r="K90">
        <v>5.85</v>
      </c>
      <c r="L90" s="2">
        <v>3.3450868827194573</v>
      </c>
      <c r="M90" s="2">
        <v>2.5049131172805423</v>
      </c>
      <c r="N90">
        <f>AVERAGE(I89:I91)</f>
        <v>2</v>
      </c>
      <c r="O90">
        <f>SQRT(SUMXMY2(I89:I91,N88:N90)/3)</f>
        <v>0.38490017945975041</v>
      </c>
      <c r="P90">
        <f t="shared" si="4"/>
        <v>24.946666666666669</v>
      </c>
      <c r="Q90">
        <f t="shared" si="6"/>
        <v>4.1904030567211263</v>
      </c>
      <c r="R90">
        <f t="shared" si="5"/>
        <v>3.9499999999999997</v>
      </c>
      <c r="S90">
        <f t="shared" si="7"/>
        <v>1.4328810655976119</v>
      </c>
      <c r="T90" s="2"/>
      <c r="U90" s="2"/>
      <c r="V90" s="2"/>
    </row>
    <row r="91" spans="1:22" x14ac:dyDescent="0.55000000000000004">
      <c r="A91" t="s">
        <v>11</v>
      </c>
      <c r="B91" t="s">
        <v>8</v>
      </c>
      <c r="C91" t="s">
        <v>23</v>
      </c>
      <c r="D91" t="s">
        <v>24</v>
      </c>
      <c r="E91" cm="1">
        <f t="array" ref="E91">_xlfn.IFS(A91="Male",0,A91="Female",1)</f>
        <v>0</v>
      </c>
      <c r="F91" cm="1">
        <f t="array" ref="F91">_xlfn.IFS(B91="No",1, B91="Yes",0)</f>
        <v>1</v>
      </c>
      <c r="G91" cm="1">
        <f t="array" ref="G91">_xlfn.IFS(C91="Thur",1,C91="Fri",2,C91="Sat",3,C91="Sun",4)</f>
        <v>1</v>
      </c>
      <c r="H91" cm="1">
        <f t="array" ref="H91">_xlfn.IFS(D91="Lunch",0,D91="Dinner",1)</f>
        <v>0</v>
      </c>
      <c r="I91">
        <v>2</v>
      </c>
      <c r="J91">
        <v>21.16</v>
      </c>
      <c r="K91">
        <v>3</v>
      </c>
      <c r="L91" s="2">
        <v>3.0159545369648999</v>
      </c>
      <c r="M91" s="2">
        <v>-1.5954536964899901E-2</v>
      </c>
      <c r="N91">
        <f>AVERAGE(I90:I92)</f>
        <v>2</v>
      </c>
      <c r="O91">
        <f>SQRT(SUMXMY2(I90:I92,N89:N91)/3)</f>
        <v>0</v>
      </c>
      <c r="P91">
        <f t="shared" si="4"/>
        <v>24.206666666666663</v>
      </c>
      <c r="Q91">
        <f t="shared" si="6"/>
        <v>2.5287700128279296</v>
      </c>
      <c r="R91">
        <f t="shared" si="5"/>
        <v>3.1666666666666665</v>
      </c>
      <c r="S91">
        <f t="shared" si="7"/>
        <v>0.94172811992201422</v>
      </c>
      <c r="T91" s="2"/>
      <c r="U91" s="2"/>
      <c r="V91" s="2"/>
    </row>
    <row r="92" spans="1:22" x14ac:dyDescent="0.55000000000000004">
      <c r="A92" t="s">
        <v>11</v>
      </c>
      <c r="B92" t="s">
        <v>22</v>
      </c>
      <c r="C92" t="s">
        <v>25</v>
      </c>
      <c r="D92" t="s">
        <v>10</v>
      </c>
      <c r="E92" cm="1">
        <f t="array" ref="E92">_xlfn.IFS(A92="Male",0,A92="Female",1)</f>
        <v>0</v>
      </c>
      <c r="F92" cm="1">
        <f t="array" ref="F92">_xlfn.IFS(B92="No",1, B92="Yes",0)</f>
        <v>0</v>
      </c>
      <c r="G92" cm="1">
        <f t="array" ref="G92">_xlfn.IFS(C92="Thur",1,C92="Fri",2,C92="Sat",3,C92="Sun",4)</f>
        <v>2</v>
      </c>
      <c r="H92" cm="1">
        <f t="array" ref="H92">_xlfn.IFS(D92="Lunch",0,D92="Dinner",1)</f>
        <v>1</v>
      </c>
      <c r="I92">
        <v>2</v>
      </c>
      <c r="J92">
        <v>28.97</v>
      </c>
      <c r="K92">
        <v>3</v>
      </c>
      <c r="L92" s="2">
        <v>3.7400456976249257</v>
      </c>
      <c r="M92" s="2">
        <v>-0.74004569762492567</v>
      </c>
      <c r="N92">
        <f>AVERAGE(I91:I93)</f>
        <v>2</v>
      </c>
      <c r="O92">
        <f>SQRT(SUMXMY2(I91:I93,N90:N92)/3)</f>
        <v>0</v>
      </c>
      <c r="P92">
        <f t="shared" si="4"/>
        <v>19.069999999999997</v>
      </c>
      <c r="Q92">
        <f t="shared" si="6"/>
        <v>8.0943716156259971</v>
      </c>
      <c r="R92">
        <f t="shared" si="5"/>
        <v>2.5</v>
      </c>
      <c r="S92">
        <f t="shared" si="7"/>
        <v>1.0430102446142944</v>
      </c>
      <c r="T92" s="2"/>
      <c r="U92" s="2"/>
      <c r="V92" s="2"/>
    </row>
    <row r="93" spans="1:22" x14ac:dyDescent="0.55000000000000004">
      <c r="A93" t="s">
        <v>11</v>
      </c>
      <c r="B93" t="s">
        <v>8</v>
      </c>
      <c r="C93" t="s">
        <v>25</v>
      </c>
      <c r="D93" t="s">
        <v>10</v>
      </c>
      <c r="E93" cm="1">
        <f t="array" ref="E93">_xlfn.IFS(A93="Male",0,A93="Female",1)</f>
        <v>0</v>
      </c>
      <c r="F93" cm="1">
        <f t="array" ref="F93">_xlfn.IFS(B93="No",1, B93="Yes",0)</f>
        <v>1</v>
      </c>
      <c r="G93" cm="1">
        <f t="array" ref="G93">_xlfn.IFS(C93="Thur",1,C93="Fri",2,C93="Sat",3,C93="Sun",4)</f>
        <v>2</v>
      </c>
      <c r="H93" cm="1">
        <f t="array" ref="H93">_xlfn.IFS(D93="Lunch",0,D93="Dinner",1)</f>
        <v>1</v>
      </c>
      <c r="I93">
        <v>2</v>
      </c>
      <c r="J93">
        <v>22.49</v>
      </c>
      <c r="K93">
        <v>3.5</v>
      </c>
      <c r="L93" s="2">
        <v>3.1392632749518188</v>
      </c>
      <c r="M93" s="2">
        <v>0.36073672504818122</v>
      </c>
      <c r="N93">
        <f>AVERAGE(I92:I94)</f>
        <v>2</v>
      </c>
      <c r="O93">
        <f>SQRT(SUMXMY2(I92:I94,N91:N93)/3)</f>
        <v>0</v>
      </c>
      <c r="P93">
        <f t="shared" si="4"/>
        <v>14.853333333333333</v>
      </c>
      <c r="Q93">
        <f t="shared" si="6"/>
        <v>7.8000097340869914</v>
      </c>
      <c r="R93">
        <f t="shared" si="5"/>
        <v>2.9333333333333336</v>
      </c>
      <c r="S93">
        <f t="shared" si="7"/>
        <v>1.1872782444017196</v>
      </c>
      <c r="T93" s="2"/>
      <c r="U93" s="2"/>
      <c r="V93" s="2"/>
    </row>
    <row r="94" spans="1:22" x14ac:dyDescent="0.55000000000000004">
      <c r="A94" t="s">
        <v>7</v>
      </c>
      <c r="B94" t="s">
        <v>22</v>
      </c>
      <c r="C94" t="s">
        <v>25</v>
      </c>
      <c r="D94" t="s">
        <v>10</v>
      </c>
      <c r="E94" cm="1">
        <f t="array" ref="E94">_xlfn.IFS(A94="Male",0,A94="Female",1)</f>
        <v>1</v>
      </c>
      <c r="F94" cm="1">
        <f t="array" ref="F94">_xlfn.IFS(B94="No",1, B94="Yes",0)</f>
        <v>0</v>
      </c>
      <c r="G94" cm="1">
        <f t="array" ref="G94">_xlfn.IFS(C94="Thur",1,C94="Fri",2,C94="Sat",3,C94="Sun",4)</f>
        <v>2</v>
      </c>
      <c r="H94" cm="1">
        <f t="array" ref="H94">_xlfn.IFS(D94="Lunch",0,D94="Dinner",1)</f>
        <v>1</v>
      </c>
      <c r="I94">
        <v>2</v>
      </c>
      <c r="J94">
        <v>5.75</v>
      </c>
      <c r="K94">
        <v>1</v>
      </c>
      <c r="L94" s="2">
        <v>1.5872420163796255</v>
      </c>
      <c r="M94" s="2">
        <v>-0.58724201637962548</v>
      </c>
      <c r="N94">
        <f>AVERAGE(I93:I95)</f>
        <v>2</v>
      </c>
      <c r="O94">
        <f>SQRT(SUMXMY2(I93:I95,N92:N94)/3)</f>
        <v>0</v>
      </c>
      <c r="P94">
        <f t="shared" si="4"/>
        <v>14.94</v>
      </c>
      <c r="Q94">
        <f t="shared" si="6"/>
        <v>8.9548796960299999</v>
      </c>
      <c r="R94">
        <f t="shared" si="5"/>
        <v>2.85</v>
      </c>
      <c r="S94">
        <f t="shared" si="7"/>
        <v>1.1941214033447041</v>
      </c>
      <c r="T94" s="2"/>
      <c r="U94" s="2"/>
      <c r="V94" s="2"/>
    </row>
    <row r="95" spans="1:22" x14ac:dyDescent="0.55000000000000004">
      <c r="A95" t="s">
        <v>7</v>
      </c>
      <c r="B95" t="s">
        <v>22</v>
      </c>
      <c r="C95" t="s">
        <v>25</v>
      </c>
      <c r="D95" t="s">
        <v>10</v>
      </c>
      <c r="E95" cm="1">
        <f t="array" ref="E95">_xlfn.IFS(A95="Male",0,A95="Female",1)</f>
        <v>1</v>
      </c>
      <c r="F95" cm="1">
        <f t="array" ref="F95">_xlfn.IFS(B95="No",1, B95="Yes",0)</f>
        <v>0</v>
      </c>
      <c r="G95" cm="1">
        <f t="array" ref="G95">_xlfn.IFS(C95="Thur",1,C95="Fri",2,C95="Sat",3,C95="Sun",4)</f>
        <v>2</v>
      </c>
      <c r="H95" cm="1">
        <f t="array" ref="H95">_xlfn.IFS(D95="Lunch",0,D95="Dinner",1)</f>
        <v>1</v>
      </c>
      <c r="I95">
        <v>2</v>
      </c>
      <c r="J95">
        <v>16.32</v>
      </c>
      <c r="K95">
        <v>4.3</v>
      </c>
      <c r="L95" s="2">
        <v>2.5672219866967154</v>
      </c>
      <c r="M95" s="2">
        <v>1.7327780133032844</v>
      </c>
      <c r="N95">
        <f>AVERAGE(I94:I96)</f>
        <v>2</v>
      </c>
      <c r="O95">
        <f>SQRT(SUMXMY2(I94:I96,N93:N95)/3)</f>
        <v>0</v>
      </c>
      <c r="P95">
        <f t="shared" si="4"/>
        <v>26.413333333333338</v>
      </c>
      <c r="Q95">
        <f t="shared" si="6"/>
        <v>9.1722968568199761</v>
      </c>
      <c r="R95">
        <f t="shared" si="5"/>
        <v>4.0933333333333337</v>
      </c>
      <c r="S95">
        <f t="shared" si="7"/>
        <v>0.90057800369581553</v>
      </c>
      <c r="T95" s="2"/>
      <c r="U95" s="2"/>
      <c r="V95" s="2"/>
    </row>
    <row r="96" spans="1:22" x14ac:dyDescent="0.55000000000000004">
      <c r="A96" t="s">
        <v>7</v>
      </c>
      <c r="B96" t="s">
        <v>8</v>
      </c>
      <c r="C96" t="s">
        <v>25</v>
      </c>
      <c r="D96" t="s">
        <v>10</v>
      </c>
      <c r="E96" cm="1">
        <f t="array" ref="E96">_xlfn.IFS(A96="Male",0,A96="Female",1)</f>
        <v>1</v>
      </c>
      <c r="F96" cm="1">
        <f t="array" ref="F96">_xlfn.IFS(B96="No",1, B96="Yes",0)</f>
        <v>1</v>
      </c>
      <c r="G96" cm="1">
        <f t="array" ref="G96">_xlfn.IFS(C96="Thur",1,C96="Fri",2,C96="Sat",3,C96="Sun",4)</f>
        <v>2</v>
      </c>
      <c r="H96" cm="1">
        <f t="array" ref="H96">_xlfn.IFS(D96="Lunch",0,D96="Dinner",1)</f>
        <v>1</v>
      </c>
      <c r="I96">
        <v>2</v>
      </c>
      <c r="J96">
        <v>22.75</v>
      </c>
      <c r="K96">
        <v>3.25</v>
      </c>
      <c r="L96" s="2">
        <v>3.1633687425282089</v>
      </c>
      <c r="M96" s="2">
        <v>8.6631257471791123E-2</v>
      </c>
      <c r="N96">
        <f>AVERAGE(I95:I97)</f>
        <v>2.6666666666666665</v>
      </c>
      <c r="O96">
        <f>SQRT(SUMXMY2(I95:I97,N94:N96)/3)</f>
        <v>0.76980035891950105</v>
      </c>
      <c r="P96">
        <f t="shared" si="4"/>
        <v>30.066666666666666</v>
      </c>
      <c r="Q96">
        <f t="shared" si="6"/>
        <v>9.2737530857952155</v>
      </c>
      <c r="R96">
        <f t="shared" si="5"/>
        <v>3.9933333333333336</v>
      </c>
      <c r="S96">
        <f t="shared" si="7"/>
        <v>0.43412321173022173</v>
      </c>
      <c r="T96" s="2"/>
      <c r="U96" s="2"/>
      <c r="V96" s="2"/>
    </row>
    <row r="97" spans="1:22" x14ac:dyDescent="0.55000000000000004">
      <c r="A97" t="s">
        <v>11</v>
      </c>
      <c r="B97" t="s">
        <v>22</v>
      </c>
      <c r="C97" t="s">
        <v>25</v>
      </c>
      <c r="D97" t="s">
        <v>10</v>
      </c>
      <c r="E97" cm="1">
        <f t="array" ref="E97">_xlfn.IFS(A97="Male",0,A97="Female",1)</f>
        <v>0</v>
      </c>
      <c r="F97" cm="1">
        <f t="array" ref="F97">_xlfn.IFS(B97="No",1, B97="Yes",0)</f>
        <v>0</v>
      </c>
      <c r="G97" cm="1">
        <f t="array" ref="G97">_xlfn.IFS(C97="Thur",1,C97="Fri",2,C97="Sat",3,C97="Sun",4)</f>
        <v>2</v>
      </c>
      <c r="H97" cm="1">
        <f t="array" ref="H97">_xlfn.IFS(D97="Lunch",0,D97="Dinner",1)</f>
        <v>1</v>
      </c>
      <c r="I97">
        <v>4</v>
      </c>
      <c r="J97">
        <v>40.17</v>
      </c>
      <c r="K97">
        <v>4.7300000000000004</v>
      </c>
      <c r="L97" s="2">
        <v>5.1636306589279197</v>
      </c>
      <c r="M97" s="2">
        <v>-0.4336306589279193</v>
      </c>
      <c r="N97">
        <f>AVERAGE(I96:I98)</f>
        <v>2.6666666666666665</v>
      </c>
      <c r="O97">
        <f>SQRT(SUMXMY2(I96:I98,N95:N97)/3)</f>
        <v>0.86066296582387047</v>
      </c>
      <c r="P97">
        <f t="shared" si="4"/>
        <v>26.493333333333336</v>
      </c>
      <c r="Q97">
        <f t="shared" si="6"/>
        <v>11.636141972320551</v>
      </c>
      <c r="R97">
        <f t="shared" si="5"/>
        <v>3.41</v>
      </c>
      <c r="S97">
        <f t="shared" si="7"/>
        <v>1.1623953557043158</v>
      </c>
      <c r="T97" s="2"/>
      <c r="U97" s="2"/>
      <c r="V97" s="2"/>
    </row>
    <row r="98" spans="1:22" x14ac:dyDescent="0.55000000000000004">
      <c r="A98" t="s">
        <v>11</v>
      </c>
      <c r="B98" t="s">
        <v>22</v>
      </c>
      <c r="C98" t="s">
        <v>25</v>
      </c>
      <c r="D98" t="s">
        <v>10</v>
      </c>
      <c r="E98" cm="1">
        <f t="array" ref="E98">_xlfn.IFS(A98="Male",0,A98="Female",1)</f>
        <v>0</v>
      </c>
      <c r="F98" cm="1">
        <f t="array" ref="F98">_xlfn.IFS(B98="No",1, B98="Yes",0)</f>
        <v>0</v>
      </c>
      <c r="G98" cm="1">
        <f t="array" ref="G98">_xlfn.IFS(C98="Thur",1,C98="Fri",2,C98="Sat",3,C98="Sun",4)</f>
        <v>2</v>
      </c>
      <c r="H98" cm="1">
        <f t="array" ref="H98">_xlfn.IFS(D98="Lunch",0,D98="Dinner",1)</f>
        <v>1</v>
      </c>
      <c r="I98">
        <v>2</v>
      </c>
      <c r="J98">
        <v>27.28</v>
      </c>
      <c r="K98">
        <v>4</v>
      </c>
      <c r="L98" s="2">
        <v>3.5833601583783903</v>
      </c>
      <c r="M98" s="2">
        <v>0.41663984162160972</v>
      </c>
      <c r="N98">
        <f>AVERAGE(I97:I99)</f>
        <v>2.6666666666666665</v>
      </c>
      <c r="O98">
        <f>SQRT(SUMXMY2(I97:I99,N96:N98)/3)</f>
        <v>0.94280904158206336</v>
      </c>
      <c r="P98">
        <f t="shared" si="4"/>
        <v>20.106666666666669</v>
      </c>
      <c r="Q98">
        <f t="shared" si="6"/>
        <v>8.51996739691206</v>
      </c>
      <c r="R98">
        <f t="shared" si="5"/>
        <v>2.8333333333333335</v>
      </c>
      <c r="S98">
        <f t="shared" si="7"/>
        <v>1.1069360448586936</v>
      </c>
      <c r="T98" s="2"/>
      <c r="U98" s="2"/>
      <c r="V98" s="2"/>
    </row>
    <row r="99" spans="1:22" x14ac:dyDescent="0.55000000000000004">
      <c r="A99" t="s">
        <v>11</v>
      </c>
      <c r="B99" t="s">
        <v>22</v>
      </c>
      <c r="C99" t="s">
        <v>25</v>
      </c>
      <c r="D99" t="s">
        <v>10</v>
      </c>
      <c r="E99" cm="1">
        <f t="array" ref="E99">_xlfn.IFS(A99="Male",0,A99="Female",1)</f>
        <v>0</v>
      </c>
      <c r="F99" cm="1">
        <f t="array" ref="F99">_xlfn.IFS(B99="No",1, B99="Yes",0)</f>
        <v>0</v>
      </c>
      <c r="G99" cm="1">
        <f t="array" ref="G99">_xlfn.IFS(C99="Thur",1,C99="Fri",2,C99="Sat",3,C99="Sun",4)</f>
        <v>2</v>
      </c>
      <c r="H99" cm="1">
        <f t="array" ref="H99">_xlfn.IFS(D99="Lunch",0,D99="Dinner",1)</f>
        <v>1</v>
      </c>
      <c r="I99">
        <v>2</v>
      </c>
      <c r="J99">
        <v>12.03</v>
      </c>
      <c r="K99">
        <v>1.5</v>
      </c>
      <c r="L99" s="2">
        <v>2.1694817716862786</v>
      </c>
      <c r="M99" s="2">
        <v>-0.66948177168627865</v>
      </c>
      <c r="N99">
        <f>AVERAGE(I98:I100)</f>
        <v>2</v>
      </c>
      <c r="O99">
        <f>SQRT(SUMXMY2(I98:I100,N97:N99)/3)</f>
        <v>0.54433105395181725</v>
      </c>
      <c r="P99">
        <f t="shared" si="4"/>
        <v>15.166666666666666</v>
      </c>
      <c r="Q99">
        <f t="shared" si="6"/>
        <v>8.511366256692023</v>
      </c>
      <c r="R99">
        <f t="shared" si="5"/>
        <v>2</v>
      </c>
      <c r="S99">
        <f t="shared" si="7"/>
        <v>1.1439518896902641</v>
      </c>
      <c r="T99" s="2"/>
      <c r="U99" s="2"/>
      <c r="V99" s="2"/>
    </row>
    <row r="100" spans="1:22" x14ac:dyDescent="0.55000000000000004">
      <c r="A100" t="s">
        <v>11</v>
      </c>
      <c r="B100" t="s">
        <v>22</v>
      </c>
      <c r="C100" t="s">
        <v>25</v>
      </c>
      <c r="D100" t="s">
        <v>10</v>
      </c>
      <c r="E100" cm="1">
        <f t="array" ref="E100">_xlfn.IFS(A100="Male",0,A100="Female",1)</f>
        <v>0</v>
      </c>
      <c r="F100" cm="1">
        <f t="array" ref="F100">_xlfn.IFS(B100="No",1, B100="Yes",0)</f>
        <v>0</v>
      </c>
      <c r="G100" cm="1">
        <f t="array" ref="G100">_xlfn.IFS(C100="Thur",1,C100="Fri",2,C100="Sat",3,C100="Sun",4)</f>
        <v>2</v>
      </c>
      <c r="H100" cm="1">
        <f t="array" ref="H100">_xlfn.IFS(D100="Lunch",0,D100="Dinner",1)</f>
        <v>1</v>
      </c>
      <c r="I100">
        <v>2</v>
      </c>
      <c r="J100">
        <v>21.01</v>
      </c>
      <c r="K100">
        <v>3</v>
      </c>
      <c r="L100" s="2">
        <v>3.0020475364400596</v>
      </c>
      <c r="M100" s="2">
        <v>-2.0475364400596163E-3</v>
      </c>
      <c r="N100">
        <f>AVERAGE(I99:I101)</f>
        <v>2</v>
      </c>
      <c r="O100">
        <f>SQRT(SUMXMY2(I99:I101,N98:N100)/3)</f>
        <v>0.38490017945975041</v>
      </c>
      <c r="P100">
        <f t="shared" si="4"/>
        <v>14.94</v>
      </c>
      <c r="Q100">
        <f t="shared" si="6"/>
        <v>2.6476502510437152</v>
      </c>
      <c r="R100">
        <f t="shared" si="5"/>
        <v>2.3333333333333335</v>
      </c>
      <c r="S100">
        <f t="shared" si="7"/>
        <v>0.31914236925211265</v>
      </c>
      <c r="T100" s="2"/>
      <c r="U100" s="2"/>
      <c r="V100" s="2"/>
    </row>
    <row r="101" spans="1:22" x14ac:dyDescent="0.55000000000000004">
      <c r="A101" t="s">
        <v>11</v>
      </c>
      <c r="B101" t="s">
        <v>8</v>
      </c>
      <c r="C101" t="s">
        <v>25</v>
      </c>
      <c r="D101" t="s">
        <v>10</v>
      </c>
      <c r="E101" cm="1">
        <f t="array" ref="E101">_xlfn.IFS(A101="Male",0,A101="Female",1)</f>
        <v>0</v>
      </c>
      <c r="F101" cm="1">
        <f t="array" ref="F101">_xlfn.IFS(B101="No",1, B101="Yes",0)</f>
        <v>1</v>
      </c>
      <c r="G101" cm="1">
        <f t="array" ref="G101">_xlfn.IFS(C101="Thur",1,C101="Fri",2,C101="Sat",3,C101="Sun",4)</f>
        <v>2</v>
      </c>
      <c r="H101" cm="1">
        <f t="array" ref="H101">_xlfn.IFS(D101="Lunch",0,D101="Dinner",1)</f>
        <v>1</v>
      </c>
      <c r="I101">
        <v>2</v>
      </c>
      <c r="J101">
        <v>12.46</v>
      </c>
      <c r="K101">
        <v>1.5</v>
      </c>
      <c r="L101" s="2">
        <v>2.2093485065241545</v>
      </c>
      <c r="M101" s="2">
        <v>-0.70934850652415449</v>
      </c>
      <c r="N101">
        <f>AVERAGE(I100:I102)</f>
        <v>2</v>
      </c>
      <c r="O101">
        <f>SQRT(SUMXMY2(I100:I102,N99:N101)/3)</f>
        <v>0</v>
      </c>
      <c r="P101">
        <f t="shared" si="4"/>
        <v>13.063333333333334</v>
      </c>
      <c r="Q101">
        <f t="shared" si="6"/>
        <v>2.920107811302457</v>
      </c>
      <c r="R101">
        <f t="shared" si="5"/>
        <v>2.3333333333333335</v>
      </c>
      <c r="S101">
        <f t="shared" si="7"/>
        <v>0.49065338146265808</v>
      </c>
      <c r="T101" s="2"/>
      <c r="U101" s="2"/>
      <c r="V101" s="2"/>
    </row>
    <row r="102" spans="1:22" x14ac:dyDescent="0.55000000000000004">
      <c r="A102" t="s">
        <v>7</v>
      </c>
      <c r="B102" t="s">
        <v>22</v>
      </c>
      <c r="C102" t="s">
        <v>25</v>
      </c>
      <c r="D102" t="s">
        <v>10</v>
      </c>
      <c r="E102" cm="1">
        <f t="array" ref="E102">_xlfn.IFS(A102="Male",0,A102="Female",1)</f>
        <v>1</v>
      </c>
      <c r="F102" cm="1">
        <f t="array" ref="F102">_xlfn.IFS(B102="No",1, B102="Yes",0)</f>
        <v>0</v>
      </c>
      <c r="G102" cm="1">
        <f t="array" ref="G102">_xlfn.IFS(C102="Thur",1,C102="Fri",2,C102="Sat",3,C102="Sun",4)</f>
        <v>2</v>
      </c>
      <c r="H102" cm="1">
        <f t="array" ref="H102">_xlfn.IFS(D102="Lunch",0,D102="Dinner",1)</f>
        <v>1</v>
      </c>
      <c r="I102">
        <v>2</v>
      </c>
      <c r="J102">
        <v>11.35</v>
      </c>
      <c r="K102">
        <v>2.5</v>
      </c>
      <c r="L102" s="2">
        <v>2.1064367026403352</v>
      </c>
      <c r="M102" s="2">
        <v>0.39356329735966478</v>
      </c>
      <c r="N102">
        <f>AVERAGE(I101:I103)</f>
        <v>2</v>
      </c>
      <c r="O102">
        <f>SQRT(SUMXMY2(I101:I103,N100:N102)/3)</f>
        <v>0</v>
      </c>
      <c r="P102">
        <f t="shared" si="4"/>
        <v>23.676666666666666</v>
      </c>
      <c r="Q102">
        <f t="shared" si="6"/>
        <v>12.159727549335718</v>
      </c>
      <c r="R102">
        <f t="shared" si="5"/>
        <v>2.6666666666666665</v>
      </c>
      <c r="S102">
        <f t="shared" si="7"/>
        <v>0.40824829046386291</v>
      </c>
      <c r="T102" s="2"/>
      <c r="U102" s="2"/>
      <c r="V102" s="2"/>
    </row>
    <row r="103" spans="1:22" x14ac:dyDescent="0.55000000000000004">
      <c r="A103" t="s">
        <v>7</v>
      </c>
      <c r="B103" t="s">
        <v>22</v>
      </c>
      <c r="C103" t="s">
        <v>25</v>
      </c>
      <c r="D103" t="s">
        <v>10</v>
      </c>
      <c r="E103" cm="1">
        <f t="array" ref="E103">_xlfn.IFS(A103="Male",0,A103="Female",1)</f>
        <v>1</v>
      </c>
      <c r="F103" cm="1">
        <f t="array" ref="F103">_xlfn.IFS(B103="No",1, B103="Yes",0)</f>
        <v>0</v>
      </c>
      <c r="G103" cm="1">
        <f t="array" ref="G103">_xlfn.IFS(C103="Thur",1,C103="Fri",2,C103="Sat",3,C103="Sun",4)</f>
        <v>2</v>
      </c>
      <c r="H103" cm="1">
        <f t="array" ref="H103">_xlfn.IFS(D103="Lunch",0,D103="Dinner",1)</f>
        <v>1</v>
      </c>
      <c r="I103">
        <v>2</v>
      </c>
      <c r="J103">
        <v>15.38</v>
      </c>
      <c r="K103">
        <v>3</v>
      </c>
      <c r="L103" s="2">
        <v>2.4800714500743819</v>
      </c>
      <c r="M103" s="2">
        <v>0.5199285499256181</v>
      </c>
      <c r="N103">
        <f>AVERAGE(I102:I104)</f>
        <v>2.3333333333333335</v>
      </c>
      <c r="O103">
        <f>SQRT(SUMXMY2(I102:I104,N101:N103)/3)</f>
        <v>0.38490017945975041</v>
      </c>
      <c r="P103">
        <f t="shared" si="4"/>
        <v>27.366666666666664</v>
      </c>
      <c r="Q103">
        <f t="shared" si="6"/>
        <v>12.317444720575953</v>
      </c>
      <c r="R103">
        <f t="shared" si="5"/>
        <v>2.9933333333333336</v>
      </c>
      <c r="S103">
        <f t="shared" si="7"/>
        <v>0.486164124093454</v>
      </c>
      <c r="T103" s="2"/>
      <c r="U103" s="2"/>
      <c r="V103" s="2"/>
    </row>
    <row r="104" spans="1:22" x14ac:dyDescent="0.55000000000000004">
      <c r="A104" t="s">
        <v>7</v>
      </c>
      <c r="B104" t="s">
        <v>22</v>
      </c>
      <c r="C104" t="s">
        <v>21</v>
      </c>
      <c r="D104" t="s">
        <v>10</v>
      </c>
      <c r="E104" cm="1">
        <f t="array" ref="E104">_xlfn.IFS(A104="Male",0,A104="Female",1)</f>
        <v>1</v>
      </c>
      <c r="F104" cm="1">
        <f t="array" ref="F104">_xlfn.IFS(B104="No",1, B104="Yes",0)</f>
        <v>0</v>
      </c>
      <c r="G104" cm="1">
        <f t="array" ref="G104">_xlfn.IFS(C104="Thur",1,C104="Fri",2,C104="Sat",3,C104="Sun",4)</f>
        <v>3</v>
      </c>
      <c r="H104" cm="1">
        <f t="array" ref="H104">_xlfn.IFS(D104="Lunch",0,D104="Dinner",1)</f>
        <v>1</v>
      </c>
      <c r="I104">
        <v>3</v>
      </c>
      <c r="J104">
        <v>44.3</v>
      </c>
      <c r="K104">
        <v>2.5</v>
      </c>
      <c r="L104" s="2">
        <v>5.3539389456544058</v>
      </c>
      <c r="M104" s="2">
        <v>-2.8539389456544058</v>
      </c>
      <c r="N104">
        <f>AVERAGE(I103:I105)</f>
        <v>2.3333333333333335</v>
      </c>
      <c r="O104">
        <f>SQRT(SUMXMY2(I103:I105,N102:N104)/3)</f>
        <v>0.43033148291193518</v>
      </c>
      <c r="P104">
        <f t="shared" si="4"/>
        <v>29.213333333333335</v>
      </c>
      <c r="Q104">
        <f t="shared" si="6"/>
        <v>13.147506311929352</v>
      </c>
      <c r="R104">
        <f t="shared" si="5"/>
        <v>3.3533333333333335</v>
      </c>
      <c r="S104">
        <f t="shared" si="7"/>
        <v>0.51402550736536612</v>
      </c>
      <c r="T104" s="2"/>
      <c r="U104" s="2"/>
      <c r="V104" s="2"/>
    </row>
    <row r="105" spans="1:22" x14ac:dyDescent="0.55000000000000004">
      <c r="A105" t="s">
        <v>7</v>
      </c>
      <c r="B105" t="s">
        <v>22</v>
      </c>
      <c r="C105" t="s">
        <v>21</v>
      </c>
      <c r="D105" t="s">
        <v>10</v>
      </c>
      <c r="E105" cm="1">
        <f t="array" ref="E105">_xlfn.IFS(A105="Male",0,A105="Female",1)</f>
        <v>1</v>
      </c>
      <c r="F105" cm="1">
        <f t="array" ref="F105">_xlfn.IFS(B105="No",1, B105="Yes",0)</f>
        <v>0</v>
      </c>
      <c r="G105" cm="1">
        <f t="array" ref="G105">_xlfn.IFS(C105="Thur",1,C105="Fri",2,C105="Sat",3,C105="Sun",4)</f>
        <v>3</v>
      </c>
      <c r="H105" cm="1">
        <f t="array" ref="H105">_xlfn.IFS(D105="Lunch",0,D105="Dinner",1)</f>
        <v>1</v>
      </c>
      <c r="I105">
        <v>2</v>
      </c>
      <c r="J105">
        <v>22.42</v>
      </c>
      <c r="K105">
        <v>3.48</v>
      </c>
      <c r="L105" s="2">
        <v>3.1327733413735599</v>
      </c>
      <c r="M105" s="2">
        <v>0.34722665862644009</v>
      </c>
      <c r="N105">
        <f>AVERAGE(I104:I106)</f>
        <v>2.3333333333333335</v>
      </c>
      <c r="O105">
        <f>SQRT(SUMXMY2(I104:I106,N103:N105)/3)</f>
        <v>0.47140452079103168</v>
      </c>
      <c r="P105">
        <f t="shared" si="4"/>
        <v>19.566666666666666</v>
      </c>
      <c r="Q105">
        <f t="shared" si="6"/>
        <v>6.0812535257498039</v>
      </c>
      <c r="R105">
        <f t="shared" si="5"/>
        <v>3.0666666666666669</v>
      </c>
      <c r="S105">
        <f t="shared" si="7"/>
        <v>0.96613778635462888</v>
      </c>
      <c r="T105" s="2"/>
      <c r="U105" s="2"/>
      <c r="V105" s="2"/>
    </row>
    <row r="106" spans="1:22" x14ac:dyDescent="0.55000000000000004">
      <c r="A106" t="s">
        <v>7</v>
      </c>
      <c r="B106" t="s">
        <v>8</v>
      </c>
      <c r="C106" t="s">
        <v>21</v>
      </c>
      <c r="D106" t="s">
        <v>10</v>
      </c>
      <c r="E106" cm="1">
        <f t="array" ref="E106">_xlfn.IFS(A106="Male",0,A106="Female",1)</f>
        <v>1</v>
      </c>
      <c r="F106" cm="1">
        <f t="array" ref="F106">_xlfn.IFS(B106="No",1, B106="Yes",0)</f>
        <v>1</v>
      </c>
      <c r="G106" cm="1">
        <f t="array" ref="G106">_xlfn.IFS(C106="Thur",1,C106="Fri",2,C106="Sat",3,C106="Sun",4)</f>
        <v>3</v>
      </c>
      <c r="H106" cm="1">
        <f t="array" ref="H106">_xlfn.IFS(D106="Lunch",0,D106="Dinner",1)</f>
        <v>1</v>
      </c>
      <c r="I106">
        <v>2</v>
      </c>
      <c r="J106">
        <v>20.92</v>
      </c>
      <c r="K106">
        <v>4.08</v>
      </c>
      <c r="L106" s="2">
        <v>2.9937033361251557</v>
      </c>
      <c r="M106" s="2">
        <v>1.0862966638748444</v>
      </c>
      <c r="N106">
        <f>AVERAGE(I105:I107)</f>
        <v>2</v>
      </c>
      <c r="O106">
        <f>SQRT(SUMXMY2(I105:I107,N104:N106)/3)</f>
        <v>0.27216552697590879</v>
      </c>
      <c r="P106">
        <f t="shared" si="4"/>
        <v>18.923333333333332</v>
      </c>
      <c r="Q106">
        <f t="shared" si="6"/>
        <v>5.4445650780286288</v>
      </c>
      <c r="R106">
        <f t="shared" si="5"/>
        <v>3.26</v>
      </c>
      <c r="S106">
        <f t="shared" si="7"/>
        <v>1.0333476701514392</v>
      </c>
      <c r="T106" s="2"/>
      <c r="U106" s="2"/>
      <c r="V106" s="2"/>
    </row>
    <row r="107" spans="1:22" x14ac:dyDescent="0.55000000000000004">
      <c r="A107" t="s">
        <v>11</v>
      </c>
      <c r="B107" t="s">
        <v>22</v>
      </c>
      <c r="C107" t="s">
        <v>21</v>
      </c>
      <c r="D107" t="s">
        <v>10</v>
      </c>
      <c r="E107" cm="1">
        <f t="array" ref="E107">_xlfn.IFS(A107="Male",0,A107="Female",1)</f>
        <v>0</v>
      </c>
      <c r="F107" cm="1">
        <f t="array" ref="F107">_xlfn.IFS(B107="No",1, B107="Yes",0)</f>
        <v>0</v>
      </c>
      <c r="G107" cm="1">
        <f t="array" ref="G107">_xlfn.IFS(C107="Thur",1,C107="Fri",2,C107="Sat",3,C107="Sun",4)</f>
        <v>3</v>
      </c>
      <c r="H107" cm="1">
        <f t="array" ref="H107">_xlfn.IFS(D107="Lunch",0,D107="Dinner",1)</f>
        <v>1</v>
      </c>
      <c r="I107">
        <v>2</v>
      </c>
      <c r="J107">
        <v>15.36</v>
      </c>
      <c r="K107">
        <v>1.64</v>
      </c>
      <c r="L107" s="2">
        <v>2.4782171833377364</v>
      </c>
      <c r="M107" s="2">
        <v>-0.83821718333773654</v>
      </c>
      <c r="N107">
        <f>AVERAGE(I106:I108)</f>
        <v>2</v>
      </c>
      <c r="O107">
        <f>SQRT(SUMXMY2(I106:I108,N105:N107)/3)</f>
        <v>0.19245008972987535</v>
      </c>
      <c r="P107">
        <f t="shared" si="4"/>
        <v>20.353333333333332</v>
      </c>
      <c r="Q107">
        <f t="shared" si="6"/>
        <v>3.8182762253840856</v>
      </c>
      <c r="R107">
        <f t="shared" si="5"/>
        <v>3.3299999999999996</v>
      </c>
      <c r="S107">
        <f t="shared" si="7"/>
        <v>1.0949852019970832</v>
      </c>
      <c r="T107" s="2"/>
      <c r="U107" s="2"/>
      <c r="V107" s="2"/>
    </row>
    <row r="108" spans="1:22" x14ac:dyDescent="0.55000000000000004">
      <c r="A108" t="s">
        <v>11</v>
      </c>
      <c r="B108" t="s">
        <v>22</v>
      </c>
      <c r="C108" t="s">
        <v>21</v>
      </c>
      <c r="D108" t="s">
        <v>10</v>
      </c>
      <c r="E108" cm="1">
        <f t="array" ref="E108">_xlfn.IFS(A108="Male",0,A108="Female",1)</f>
        <v>0</v>
      </c>
      <c r="F108" cm="1">
        <f t="array" ref="F108">_xlfn.IFS(B108="No",1, B108="Yes",0)</f>
        <v>0</v>
      </c>
      <c r="G108" cm="1">
        <f t="array" ref="G108">_xlfn.IFS(C108="Thur",1,C108="Fri",2,C108="Sat",3,C108="Sun",4)</f>
        <v>3</v>
      </c>
      <c r="H108" cm="1">
        <f t="array" ref="H108">_xlfn.IFS(D108="Lunch",0,D108="Dinner",1)</f>
        <v>1</v>
      </c>
      <c r="I108">
        <v>2</v>
      </c>
      <c r="J108">
        <v>20.49</v>
      </c>
      <c r="K108">
        <v>4.0599999999999996</v>
      </c>
      <c r="L108" s="2">
        <v>2.9538366012872794</v>
      </c>
      <c r="M108" s="2">
        <v>1.1061633987127202</v>
      </c>
      <c r="N108">
        <f>AVERAGE(I107:I109)</f>
        <v>2</v>
      </c>
      <c r="O108">
        <f>SQRT(SUMXMY2(I107:I109,N106:N108)/3)</f>
        <v>0</v>
      </c>
      <c r="P108">
        <f t="shared" si="4"/>
        <v>21.313333333333333</v>
      </c>
      <c r="Q108">
        <f t="shared" si="6"/>
        <v>3.4393329456612833</v>
      </c>
      <c r="R108">
        <f t="shared" si="5"/>
        <v>4.0366666666666662</v>
      </c>
      <c r="S108">
        <f t="shared" si="7"/>
        <v>0.73895070752259795</v>
      </c>
      <c r="T108" s="2"/>
      <c r="U108" s="2"/>
      <c r="V108" s="2"/>
    </row>
    <row r="109" spans="1:22" x14ac:dyDescent="0.55000000000000004">
      <c r="A109" t="s">
        <v>11</v>
      </c>
      <c r="B109" t="s">
        <v>22</v>
      </c>
      <c r="C109" t="s">
        <v>21</v>
      </c>
      <c r="D109" t="s">
        <v>10</v>
      </c>
      <c r="E109" cm="1">
        <f t="array" ref="E109">_xlfn.IFS(A109="Male",0,A109="Female",1)</f>
        <v>0</v>
      </c>
      <c r="F109" cm="1">
        <f t="array" ref="F109">_xlfn.IFS(B109="No",1, B109="Yes",0)</f>
        <v>0</v>
      </c>
      <c r="G109" cm="1">
        <f t="array" ref="G109">_xlfn.IFS(C109="Thur",1,C109="Fri",2,C109="Sat",3,C109="Sun",4)</f>
        <v>3</v>
      </c>
      <c r="H109" cm="1">
        <f t="array" ref="H109">_xlfn.IFS(D109="Lunch",0,D109="Dinner",1)</f>
        <v>1</v>
      </c>
      <c r="I109">
        <v>2</v>
      </c>
      <c r="J109">
        <v>25.21</v>
      </c>
      <c r="K109">
        <v>4.29</v>
      </c>
      <c r="L109" s="2">
        <v>3.391443551135592</v>
      </c>
      <c r="M109" s="2">
        <v>0.898556448864408</v>
      </c>
      <c r="N109">
        <f>AVERAGE(I108:I110)</f>
        <v>2</v>
      </c>
      <c r="O109">
        <f>SQRT(SUMXMY2(I108:I110,N107:N109)/3)</f>
        <v>0</v>
      </c>
      <c r="P109">
        <f t="shared" si="4"/>
        <v>19.253333333333334</v>
      </c>
      <c r="Q109">
        <f t="shared" si="6"/>
        <v>4.3767999471963286</v>
      </c>
      <c r="R109">
        <f t="shared" si="5"/>
        <v>4.0166666666666666</v>
      </c>
      <c r="S109">
        <f t="shared" si="7"/>
        <v>0.5768946241796743</v>
      </c>
      <c r="T109" s="2"/>
      <c r="U109" s="2"/>
      <c r="V109" s="2"/>
    </row>
    <row r="110" spans="1:22" x14ac:dyDescent="0.55000000000000004">
      <c r="A110" t="s">
        <v>11</v>
      </c>
      <c r="B110" t="s">
        <v>8</v>
      </c>
      <c r="C110" t="s">
        <v>21</v>
      </c>
      <c r="D110" t="s">
        <v>10</v>
      </c>
      <c r="E110" cm="1">
        <f t="array" ref="E110">_xlfn.IFS(A110="Male",0,A110="Female",1)</f>
        <v>0</v>
      </c>
      <c r="F110" cm="1">
        <f t="array" ref="F110">_xlfn.IFS(B110="No",1, B110="Yes",0)</f>
        <v>1</v>
      </c>
      <c r="G110" cm="1">
        <f t="array" ref="G110">_xlfn.IFS(C110="Thur",1,C110="Fri",2,C110="Sat",3,C110="Sun",4)</f>
        <v>3</v>
      </c>
      <c r="H110" cm="1">
        <f t="array" ref="H110">_xlfn.IFS(D110="Lunch",0,D110="Dinner",1)</f>
        <v>1</v>
      </c>
      <c r="I110">
        <v>2</v>
      </c>
      <c r="J110">
        <v>18.239999999999998</v>
      </c>
      <c r="K110">
        <v>3.76</v>
      </c>
      <c r="L110" s="2">
        <v>2.7452315934146725</v>
      </c>
      <c r="M110" s="2">
        <v>1.0147684065853273</v>
      </c>
      <c r="N110">
        <f>AVERAGE(I109:I111)</f>
        <v>2</v>
      </c>
      <c r="O110">
        <f>SQRT(SUMXMY2(I109:I111,N108:N110)/3)</f>
        <v>0</v>
      </c>
      <c r="P110">
        <f t="shared" si="4"/>
        <v>15.516666666666666</v>
      </c>
      <c r="Q110">
        <f t="shared" si="6"/>
        <v>3.4728566531507363</v>
      </c>
      <c r="R110">
        <f t="shared" si="5"/>
        <v>3.5866666666666664</v>
      </c>
      <c r="S110">
        <f t="shared" si="7"/>
        <v>0.37461090925563445</v>
      </c>
      <c r="T110" s="2"/>
      <c r="U110" s="2"/>
      <c r="V110" s="2"/>
    </row>
    <row r="111" spans="1:22" x14ac:dyDescent="0.55000000000000004">
      <c r="A111" t="s">
        <v>7</v>
      </c>
      <c r="B111" t="s">
        <v>22</v>
      </c>
      <c r="C111" t="s">
        <v>21</v>
      </c>
      <c r="D111" t="s">
        <v>10</v>
      </c>
      <c r="E111" cm="1">
        <f t="array" ref="E111">_xlfn.IFS(A111="Male",0,A111="Female",1)</f>
        <v>1</v>
      </c>
      <c r="F111" cm="1">
        <f t="array" ref="F111">_xlfn.IFS(B111="No",1, B111="Yes",0)</f>
        <v>0</v>
      </c>
      <c r="G111" cm="1">
        <f t="array" ref="G111">_xlfn.IFS(C111="Thur",1,C111="Fri",2,C111="Sat",3,C111="Sun",4)</f>
        <v>3</v>
      </c>
      <c r="H111" cm="1">
        <f t="array" ref="H111">_xlfn.IFS(D111="Lunch",0,D111="Dinner",1)</f>
        <v>1</v>
      </c>
      <c r="I111">
        <v>2</v>
      </c>
      <c r="J111">
        <v>14.31</v>
      </c>
      <c r="K111">
        <v>4</v>
      </c>
      <c r="L111" s="2">
        <v>2.3808681796638531</v>
      </c>
      <c r="M111" s="2">
        <v>1.6191318203361469</v>
      </c>
      <c r="N111">
        <f>AVERAGE(I110:I112)</f>
        <v>2</v>
      </c>
      <c r="O111">
        <f>SQRT(SUMXMY2(I110:I112,N109:N111)/3)</f>
        <v>0</v>
      </c>
      <c r="P111">
        <f t="shared" si="4"/>
        <v>11.853333333333333</v>
      </c>
      <c r="Q111">
        <f t="shared" si="6"/>
        <v>3.9969780251251485</v>
      </c>
      <c r="R111">
        <f t="shared" si="5"/>
        <v>2.6666666666666665</v>
      </c>
      <c r="S111">
        <f t="shared" si="7"/>
        <v>1.0201688313433439</v>
      </c>
      <c r="T111" s="2"/>
      <c r="U111" s="2"/>
      <c r="V111" s="2"/>
    </row>
    <row r="112" spans="1:22" x14ac:dyDescent="0.55000000000000004">
      <c r="A112" t="s">
        <v>11</v>
      </c>
      <c r="B112" t="s">
        <v>8</v>
      </c>
      <c r="C112" t="s">
        <v>21</v>
      </c>
      <c r="D112" t="s">
        <v>10</v>
      </c>
      <c r="E112" cm="1">
        <f t="array" ref="E112">_xlfn.IFS(A112="Male",0,A112="Female",1)</f>
        <v>0</v>
      </c>
      <c r="F112" cm="1">
        <f t="array" ref="F112">_xlfn.IFS(B112="No",1, B112="Yes",0)</f>
        <v>1</v>
      </c>
      <c r="G112" cm="1">
        <f t="array" ref="G112">_xlfn.IFS(C112="Thur",1,C112="Fri",2,C112="Sat",3,C112="Sun",4)</f>
        <v>3</v>
      </c>
      <c r="H112" cm="1">
        <f t="array" ref="H112">_xlfn.IFS(D112="Lunch",0,D112="Dinner",1)</f>
        <v>1</v>
      </c>
      <c r="I112">
        <v>2</v>
      </c>
      <c r="J112">
        <v>14</v>
      </c>
      <c r="K112">
        <v>3</v>
      </c>
      <c r="L112" s="2">
        <v>2.3521270452458496</v>
      </c>
      <c r="M112" s="2">
        <v>0.64787295475415041</v>
      </c>
      <c r="N112">
        <f>AVERAGE(I111:I113)</f>
        <v>1.6666666666666667</v>
      </c>
      <c r="O112">
        <f>SQRT(SUMXMY2(I111:I113,N110:N112)/3)</f>
        <v>0.38490017945975052</v>
      </c>
      <c r="P112">
        <f t="shared" si="4"/>
        <v>19.773333333333333</v>
      </c>
      <c r="Q112">
        <f t="shared" si="6"/>
        <v>10.927930067288843</v>
      </c>
      <c r="R112">
        <f t="shared" si="5"/>
        <v>2.6666666666666665</v>
      </c>
      <c r="S112">
        <f t="shared" si="7"/>
        <v>1.2779845243368342</v>
      </c>
      <c r="T112" s="2"/>
      <c r="U112" s="2"/>
      <c r="V112" s="2"/>
    </row>
    <row r="113" spans="1:22" x14ac:dyDescent="0.55000000000000004">
      <c r="A113" t="s">
        <v>7</v>
      </c>
      <c r="B113" t="s">
        <v>8</v>
      </c>
      <c r="C113" t="s">
        <v>21</v>
      </c>
      <c r="D113" t="s">
        <v>10</v>
      </c>
      <c r="E113" cm="1">
        <f t="array" ref="E113">_xlfn.IFS(A113="Male",0,A113="Female",1)</f>
        <v>1</v>
      </c>
      <c r="F113" cm="1">
        <f t="array" ref="F113">_xlfn.IFS(B113="No",1, B113="Yes",0)</f>
        <v>1</v>
      </c>
      <c r="G113" cm="1">
        <f t="array" ref="G113">_xlfn.IFS(C113="Thur",1,C113="Fri",2,C113="Sat",3,C113="Sun",4)</f>
        <v>3</v>
      </c>
      <c r="H113" cm="1">
        <f t="array" ref="H113">_xlfn.IFS(D113="Lunch",0,D113="Dinner",1)</f>
        <v>1</v>
      </c>
      <c r="I113">
        <v>1</v>
      </c>
      <c r="J113">
        <v>7.25</v>
      </c>
      <c r="K113">
        <v>1</v>
      </c>
      <c r="L113" s="2">
        <v>1.5337142272372426</v>
      </c>
      <c r="M113" s="2">
        <v>-0.5337142272372426</v>
      </c>
      <c r="N113">
        <f>AVERAGE(I112:I114)</f>
        <v>2</v>
      </c>
      <c r="O113">
        <f>SQRT(SUMXMY2(I112:I114,N111:N113)/3)</f>
        <v>0.69388866648871095</v>
      </c>
      <c r="P113">
        <f t="shared" si="4"/>
        <v>23.09</v>
      </c>
      <c r="Q113">
        <f t="shared" si="6"/>
        <v>10.904101504921423</v>
      </c>
      <c r="R113">
        <f t="shared" si="5"/>
        <v>2.5166666666666666</v>
      </c>
      <c r="S113">
        <f t="shared" si="7"/>
        <v>1.2324321031557435</v>
      </c>
      <c r="T113" s="2"/>
      <c r="U113" s="2"/>
      <c r="V113" s="2"/>
    </row>
    <row r="114" spans="1:22" x14ac:dyDescent="0.55000000000000004">
      <c r="A114" t="s">
        <v>11</v>
      </c>
      <c r="B114" t="s">
        <v>8</v>
      </c>
      <c r="C114" t="s">
        <v>9</v>
      </c>
      <c r="D114" t="s">
        <v>10</v>
      </c>
      <c r="E114" cm="1">
        <f t="array" ref="E114">_xlfn.IFS(A114="Male",0,A114="Female",1)</f>
        <v>0</v>
      </c>
      <c r="F114" cm="1">
        <f t="array" ref="F114">_xlfn.IFS(B114="No",1, B114="Yes",0)</f>
        <v>1</v>
      </c>
      <c r="G114" cm="1">
        <f t="array" ref="G114">_xlfn.IFS(C114="Thur",1,C114="Fri",2,C114="Sat",3,C114="Sun",4)</f>
        <v>4</v>
      </c>
      <c r="H114" cm="1">
        <f t="array" ref="H114">_xlfn.IFS(D114="Lunch",0,D114="Dinner",1)</f>
        <v>1</v>
      </c>
      <c r="I114">
        <v>3</v>
      </c>
      <c r="J114">
        <v>38.07</v>
      </c>
      <c r="K114">
        <v>4</v>
      </c>
      <c r="L114" s="2">
        <v>4.776334857189366</v>
      </c>
      <c r="M114" s="2">
        <v>-0.77633485718936601</v>
      </c>
      <c r="N114">
        <f>AVERAGE(I113:I115)</f>
        <v>2</v>
      </c>
      <c r="O114">
        <f>SQRT(SUMXMY2(I113:I115,N112:N114)/3)</f>
        <v>0.69388866648871095</v>
      </c>
      <c r="P114">
        <f t="shared" si="4"/>
        <v>29.243333333333329</v>
      </c>
      <c r="Q114">
        <f t="shared" si="6"/>
        <v>10.770206676375892</v>
      </c>
      <c r="R114">
        <f t="shared" si="5"/>
        <v>3.5166666666666671</v>
      </c>
      <c r="S114">
        <f t="shared" si="7"/>
        <v>0.81904415835370759</v>
      </c>
      <c r="T114" s="2"/>
      <c r="U114" s="2"/>
      <c r="V114" s="2"/>
    </row>
    <row r="115" spans="1:22" x14ac:dyDescent="0.55000000000000004">
      <c r="A115" t="s">
        <v>11</v>
      </c>
      <c r="B115" t="s">
        <v>8</v>
      </c>
      <c r="C115" t="s">
        <v>9</v>
      </c>
      <c r="D115" t="s">
        <v>10</v>
      </c>
      <c r="E115" cm="1">
        <f t="array" ref="E115">_xlfn.IFS(A115="Male",0,A115="Female",1)</f>
        <v>0</v>
      </c>
      <c r="F115" cm="1">
        <f t="array" ref="F115">_xlfn.IFS(B115="No",1, B115="Yes",0)</f>
        <v>1</v>
      </c>
      <c r="G115" cm="1">
        <f t="array" ref="G115">_xlfn.IFS(C115="Thur",1,C115="Fri",2,C115="Sat",3,C115="Sun",4)</f>
        <v>4</v>
      </c>
      <c r="H115" cm="1">
        <f t="array" ref="H115">_xlfn.IFS(D115="Lunch",0,D115="Dinner",1)</f>
        <v>1</v>
      </c>
      <c r="I115">
        <v>2</v>
      </c>
      <c r="J115">
        <v>23.95</v>
      </c>
      <c r="K115">
        <v>2.5499999999999998</v>
      </c>
      <c r="L115" s="2">
        <v>3.2746247467269325</v>
      </c>
      <c r="M115" s="2">
        <v>-0.72462474672693267</v>
      </c>
      <c r="N115">
        <f>AVERAGE(I114:I116)</f>
        <v>2.6666666666666665</v>
      </c>
      <c r="O115">
        <f>SQRT(SUMXMY2(I114:I116,N113:N115)/3)</f>
        <v>0.6085806194501846</v>
      </c>
      <c r="P115">
        <f t="shared" si="4"/>
        <v>22.323333333333334</v>
      </c>
      <c r="Q115">
        <f t="shared" si="6"/>
        <v>3.5757309535047299</v>
      </c>
      <c r="R115">
        <f t="shared" si="5"/>
        <v>3.35</v>
      </c>
      <c r="S115">
        <f t="shared" si="7"/>
        <v>0.29281519895787617</v>
      </c>
      <c r="T115" s="2"/>
      <c r="U115" s="2"/>
      <c r="V115" s="2"/>
    </row>
    <row r="116" spans="1:22" x14ac:dyDescent="0.55000000000000004">
      <c r="A116" t="s">
        <v>7</v>
      </c>
      <c r="B116" t="s">
        <v>8</v>
      </c>
      <c r="C116" t="s">
        <v>9</v>
      </c>
      <c r="D116" t="s">
        <v>10</v>
      </c>
      <c r="E116" cm="1">
        <f t="array" ref="E116">_xlfn.IFS(A116="Male",0,A116="Female",1)</f>
        <v>1</v>
      </c>
      <c r="F116" cm="1">
        <f t="array" ref="F116">_xlfn.IFS(B116="No",1, B116="Yes",0)</f>
        <v>1</v>
      </c>
      <c r="G116" cm="1">
        <f t="array" ref="G116">_xlfn.IFS(C116="Thur",1,C116="Fri",2,C116="Sat",3,C116="Sun",4)</f>
        <v>4</v>
      </c>
      <c r="H116" cm="1">
        <f t="array" ref="H116">_xlfn.IFS(D116="Lunch",0,D116="Dinner",1)</f>
        <v>1</v>
      </c>
      <c r="I116">
        <v>3</v>
      </c>
      <c r="J116">
        <v>25.71</v>
      </c>
      <c r="K116">
        <v>4</v>
      </c>
      <c r="L116" s="2">
        <v>3.6303980139425143</v>
      </c>
      <c r="M116" s="2">
        <v>0.36960198605748573</v>
      </c>
      <c r="N116">
        <f>AVERAGE(I115:I117)</f>
        <v>2.3333333333333335</v>
      </c>
      <c r="O116">
        <f>SQRT(SUMXMY2(I115:I117,N114:N116)/3)</f>
        <v>0.27216552697590879</v>
      </c>
      <c r="P116">
        <f t="shared" si="4"/>
        <v>24.316666666666663</v>
      </c>
      <c r="Q116">
        <f t="shared" si="6"/>
        <v>4.8002592522580381</v>
      </c>
      <c r="R116">
        <f t="shared" si="5"/>
        <v>4.1900000000000004</v>
      </c>
      <c r="S116">
        <f t="shared" si="7"/>
        <v>0.58609189015350105</v>
      </c>
      <c r="T116" s="2"/>
      <c r="U116" s="2"/>
      <c r="V116" s="2"/>
    </row>
    <row r="117" spans="1:22" x14ac:dyDescent="0.55000000000000004">
      <c r="A117" t="s">
        <v>7</v>
      </c>
      <c r="B117" t="s">
        <v>8</v>
      </c>
      <c r="C117" t="s">
        <v>9</v>
      </c>
      <c r="D117" t="s">
        <v>10</v>
      </c>
      <c r="E117" cm="1">
        <f t="array" ref="E117">_xlfn.IFS(A117="Male",0,A117="Female",1)</f>
        <v>1</v>
      </c>
      <c r="F117" cm="1">
        <f t="array" ref="F117">_xlfn.IFS(B117="No",1, B117="Yes",0)</f>
        <v>1</v>
      </c>
      <c r="G117" cm="1">
        <f t="array" ref="G117">_xlfn.IFS(C117="Thur",1,C117="Fri",2,C117="Sat",3,C117="Sun",4)</f>
        <v>4</v>
      </c>
      <c r="H117" cm="1">
        <f t="array" ref="H117">_xlfn.IFS(D117="Lunch",0,D117="Dinner",1)</f>
        <v>1</v>
      </c>
      <c r="I117">
        <v>2</v>
      </c>
      <c r="J117">
        <v>17.309999999999999</v>
      </c>
      <c r="K117">
        <v>3.5</v>
      </c>
      <c r="L117" s="2">
        <v>2.6590081901606619</v>
      </c>
      <c r="M117" s="2">
        <v>0.84099180983933808</v>
      </c>
      <c r="N117">
        <f>AVERAGE(I116:I118)</f>
        <v>3</v>
      </c>
      <c r="O117">
        <f>SQRT(SUMXMY2(I116:I118,N115:N117)/3)</f>
        <v>0.6382847385042254</v>
      </c>
      <c r="P117">
        <f t="shared" si="4"/>
        <v>19.296666666666663</v>
      </c>
      <c r="Q117">
        <f t="shared" si="6"/>
        <v>6.6183549483404276</v>
      </c>
      <c r="R117">
        <f t="shared" si="5"/>
        <v>3.3566666666666669</v>
      </c>
      <c r="S117">
        <f t="shared" si="7"/>
        <v>1.1894131761939177</v>
      </c>
      <c r="T117" s="2"/>
      <c r="U117" s="2"/>
      <c r="V117" s="2"/>
    </row>
    <row r="118" spans="1:22" x14ac:dyDescent="0.55000000000000004">
      <c r="A118" t="s">
        <v>11</v>
      </c>
      <c r="B118" t="s">
        <v>8</v>
      </c>
      <c r="C118" t="s">
        <v>9</v>
      </c>
      <c r="D118" t="s">
        <v>10</v>
      </c>
      <c r="E118" cm="1">
        <f t="array" ref="E118">_xlfn.IFS(A118="Male",0,A118="Female",1)</f>
        <v>0</v>
      </c>
      <c r="F118" cm="1">
        <f t="array" ref="F118">_xlfn.IFS(B118="No",1, B118="Yes",0)</f>
        <v>1</v>
      </c>
      <c r="G118" cm="1">
        <f t="array" ref="G118">_xlfn.IFS(C118="Thur",1,C118="Fri",2,C118="Sat",3,C118="Sun",4)</f>
        <v>4</v>
      </c>
      <c r="H118" cm="1">
        <f t="array" ref="H118">_xlfn.IFS(D118="Lunch",0,D118="Dinner",1)</f>
        <v>1</v>
      </c>
      <c r="I118">
        <v>4</v>
      </c>
      <c r="J118">
        <v>29.93</v>
      </c>
      <c r="K118">
        <v>5.07</v>
      </c>
      <c r="L118" s="2">
        <v>4.2142460897654779</v>
      </c>
      <c r="M118" s="2">
        <v>0.85575391023452241</v>
      </c>
      <c r="N118">
        <f>AVERAGE(I117:I119)</f>
        <v>2.6666666666666665</v>
      </c>
      <c r="O118">
        <f>SQRT(SUMXMY2(I117:I119,N116:N118)/3)</f>
        <v>0.72008229982309557</v>
      </c>
      <c r="P118">
        <f t="shared" si="4"/>
        <v>17.669999999999998</v>
      </c>
      <c r="Q118">
        <f t="shared" si="6"/>
        <v>6.6766247849132947</v>
      </c>
      <c r="R118">
        <f t="shared" si="5"/>
        <v>2.7900000000000005</v>
      </c>
      <c r="S118">
        <f t="shared" si="7"/>
        <v>1.316777773089941</v>
      </c>
      <c r="T118" s="2"/>
      <c r="U118" s="2"/>
      <c r="V118" s="2"/>
    </row>
    <row r="119" spans="1:22" x14ac:dyDescent="0.55000000000000004">
      <c r="A119" t="s">
        <v>7</v>
      </c>
      <c r="B119" t="s">
        <v>8</v>
      </c>
      <c r="C119" t="s">
        <v>23</v>
      </c>
      <c r="D119" t="s">
        <v>24</v>
      </c>
      <c r="E119" cm="1">
        <f t="array" ref="E119">_xlfn.IFS(A119="Male",0,A119="Female",1)</f>
        <v>1</v>
      </c>
      <c r="F119" cm="1">
        <f t="array" ref="F119">_xlfn.IFS(B119="No",1, B119="Yes",0)</f>
        <v>1</v>
      </c>
      <c r="G119" cm="1">
        <f t="array" ref="G119">_xlfn.IFS(C119="Thur",1,C119="Fri",2,C119="Sat",3,C119="Sun",4)</f>
        <v>1</v>
      </c>
      <c r="H119" cm="1">
        <f t="array" ref="H119">_xlfn.IFS(D119="Lunch",0,D119="Dinner",1)</f>
        <v>0</v>
      </c>
      <c r="I119">
        <v>2</v>
      </c>
      <c r="J119">
        <v>10.65</v>
      </c>
      <c r="K119">
        <v>1.5</v>
      </c>
      <c r="L119" s="2">
        <v>2.0415373668577463</v>
      </c>
      <c r="M119" s="2">
        <v>-0.54153736685774634</v>
      </c>
      <c r="N119">
        <f>AVERAGE(I118:I120)</f>
        <v>2.6666666666666665</v>
      </c>
      <c r="O119">
        <f>SQRT(SUMXMY2(I118:I120,N117:N119)/3)</f>
        <v>0.79349204761587211</v>
      </c>
      <c r="P119">
        <f t="shared" si="4"/>
        <v>15.719999999999999</v>
      </c>
      <c r="Q119">
        <f t="shared" si="6"/>
        <v>7.5743436337072438</v>
      </c>
      <c r="R119">
        <f t="shared" si="5"/>
        <v>2.0733333333333333</v>
      </c>
      <c r="S119">
        <f t="shared" si="7"/>
        <v>1.3094726108317498</v>
      </c>
      <c r="T119" s="2"/>
      <c r="U119" s="2"/>
      <c r="V119" s="2"/>
    </row>
    <row r="120" spans="1:22" x14ac:dyDescent="0.55000000000000004">
      <c r="A120" t="s">
        <v>7</v>
      </c>
      <c r="B120" t="s">
        <v>8</v>
      </c>
      <c r="C120" t="s">
        <v>23</v>
      </c>
      <c r="D120" t="s">
        <v>24</v>
      </c>
      <c r="E120" cm="1">
        <f t="array" ref="E120">_xlfn.IFS(A120="Male",0,A120="Female",1)</f>
        <v>1</v>
      </c>
      <c r="F120" cm="1">
        <f t="array" ref="F120">_xlfn.IFS(B120="No",1, B120="Yes",0)</f>
        <v>1</v>
      </c>
      <c r="G120" cm="1">
        <f t="array" ref="G120">_xlfn.IFS(C120="Thur",1,C120="Fri",2,C120="Sat",3,C120="Sun",4)</f>
        <v>1</v>
      </c>
      <c r="H120" cm="1">
        <f t="array" ref="H120">_xlfn.IFS(D120="Lunch",0,D120="Dinner",1)</f>
        <v>0</v>
      </c>
      <c r="I120">
        <v>2</v>
      </c>
      <c r="J120">
        <v>12.43</v>
      </c>
      <c r="K120">
        <v>1.8</v>
      </c>
      <c r="L120" s="2">
        <v>2.2065671064191861</v>
      </c>
      <c r="M120" s="2">
        <v>-0.40656710641918603</v>
      </c>
      <c r="N120">
        <f>AVERAGE(I119:I121)</f>
        <v>2.6666666666666665</v>
      </c>
      <c r="O120">
        <f>SQRT(SUMXMY2(I119:I121,N118:N120)/3)</f>
        <v>0.94280904158206336</v>
      </c>
      <c r="P120">
        <f t="shared" si="4"/>
        <v>16.066666666666666</v>
      </c>
      <c r="Q120">
        <f t="shared" si="6"/>
        <v>6.2317041840123499</v>
      </c>
      <c r="R120">
        <f t="shared" si="5"/>
        <v>2.3433333333333333</v>
      </c>
      <c r="S120">
        <f t="shared" si="7"/>
        <v>0.75234202230004332</v>
      </c>
      <c r="T120" s="2"/>
      <c r="U120" s="2"/>
      <c r="V120" s="2"/>
    </row>
    <row r="121" spans="1:22" x14ac:dyDescent="0.55000000000000004">
      <c r="A121" t="s">
        <v>7</v>
      </c>
      <c r="B121" t="s">
        <v>8</v>
      </c>
      <c r="C121" t="s">
        <v>23</v>
      </c>
      <c r="D121" t="s">
        <v>24</v>
      </c>
      <c r="E121" cm="1">
        <f t="array" ref="E121">_xlfn.IFS(A121="Male",0,A121="Female",1)</f>
        <v>1</v>
      </c>
      <c r="F121" cm="1">
        <f t="array" ref="F121">_xlfn.IFS(B121="No",1, B121="Yes",0)</f>
        <v>1</v>
      </c>
      <c r="G121" cm="1">
        <f t="array" ref="G121">_xlfn.IFS(C121="Thur",1,C121="Fri",2,C121="Sat",3,C121="Sun",4)</f>
        <v>1</v>
      </c>
      <c r="H121" cm="1">
        <f t="array" ref="H121">_xlfn.IFS(D121="Lunch",0,D121="Dinner",1)</f>
        <v>0</v>
      </c>
      <c r="I121">
        <v>4</v>
      </c>
      <c r="J121">
        <v>24.08</v>
      </c>
      <c r="K121">
        <v>2.92</v>
      </c>
      <c r="L121" s="2">
        <v>3.671873069296701</v>
      </c>
      <c r="M121" s="2">
        <v>-0.75187306929670106</v>
      </c>
      <c r="N121">
        <f>AVERAGE(I120:I122)</f>
        <v>2.6666666666666665</v>
      </c>
      <c r="O121">
        <f>SQRT(SUMXMY2(I120:I122,N119:N121)/3)</f>
        <v>0.94280904158206336</v>
      </c>
      <c r="P121">
        <f t="shared" si="4"/>
        <v>16.396666666666665</v>
      </c>
      <c r="Q121">
        <f t="shared" si="6"/>
        <v>5.7127155117788346</v>
      </c>
      <c r="R121">
        <f t="shared" si="5"/>
        <v>2.3033333333333332</v>
      </c>
      <c r="S121">
        <f t="shared" si="7"/>
        <v>0.60731650177920682</v>
      </c>
      <c r="T121" s="2"/>
      <c r="U121" s="2"/>
      <c r="V121" s="2"/>
    </row>
    <row r="122" spans="1:22" x14ac:dyDescent="0.55000000000000004">
      <c r="A122" t="s">
        <v>11</v>
      </c>
      <c r="B122" t="s">
        <v>8</v>
      </c>
      <c r="C122" t="s">
        <v>23</v>
      </c>
      <c r="D122" t="s">
        <v>24</v>
      </c>
      <c r="E122" cm="1">
        <f t="array" ref="E122">_xlfn.IFS(A122="Male",0,A122="Female",1)</f>
        <v>0</v>
      </c>
      <c r="F122" cm="1">
        <f t="array" ref="F122">_xlfn.IFS(B122="No",1, B122="Yes",0)</f>
        <v>1</v>
      </c>
      <c r="G122" cm="1">
        <f t="array" ref="G122">_xlfn.IFS(C122="Thur",1,C122="Fri",2,C122="Sat",3,C122="Sun",4)</f>
        <v>1</v>
      </c>
      <c r="H122" cm="1">
        <f t="array" ref="H122">_xlfn.IFS(D122="Lunch",0,D122="Dinner",1)</f>
        <v>0</v>
      </c>
      <c r="I122">
        <v>2</v>
      </c>
      <c r="J122">
        <v>11.69</v>
      </c>
      <c r="K122">
        <v>2.31</v>
      </c>
      <c r="L122" s="2">
        <v>2.1379592371633072</v>
      </c>
      <c r="M122" s="2">
        <v>0.1720407628366929</v>
      </c>
      <c r="N122">
        <f>AVERAGE(I121:I123)</f>
        <v>2.6666666666666665</v>
      </c>
      <c r="O122">
        <f>SQRT(SUMXMY2(I121:I123,N120:N122)/3)</f>
        <v>0.94280904158206336</v>
      </c>
      <c r="P122">
        <f t="shared" si="4"/>
        <v>13.123333333333333</v>
      </c>
      <c r="Q122">
        <f t="shared" si="6"/>
        <v>3.125580834909818</v>
      </c>
      <c r="R122">
        <f t="shared" si="5"/>
        <v>2.1633333333333336</v>
      </c>
      <c r="S122">
        <f t="shared" si="7"/>
        <v>0.40947120370871826</v>
      </c>
      <c r="T122" s="2"/>
      <c r="U122" s="2"/>
      <c r="V122" s="2"/>
    </row>
    <row r="123" spans="1:22" x14ac:dyDescent="0.55000000000000004">
      <c r="A123" t="s">
        <v>7</v>
      </c>
      <c r="B123" t="s">
        <v>8</v>
      </c>
      <c r="C123" t="s">
        <v>23</v>
      </c>
      <c r="D123" t="s">
        <v>24</v>
      </c>
      <c r="E123" cm="1">
        <f t="array" ref="E123">_xlfn.IFS(A123="Male",0,A123="Female",1)</f>
        <v>1</v>
      </c>
      <c r="F123" cm="1">
        <f t="array" ref="F123">_xlfn.IFS(B123="No",1, B123="Yes",0)</f>
        <v>1</v>
      </c>
      <c r="G123" cm="1">
        <f t="array" ref="G123">_xlfn.IFS(C123="Thur",1,C123="Fri",2,C123="Sat",3,C123="Sun",4)</f>
        <v>1</v>
      </c>
      <c r="H123" cm="1">
        <f t="array" ref="H123">_xlfn.IFS(D123="Lunch",0,D123="Dinner",1)</f>
        <v>0</v>
      </c>
      <c r="I123">
        <v>2</v>
      </c>
      <c r="J123">
        <v>13.42</v>
      </c>
      <c r="K123">
        <v>1.68</v>
      </c>
      <c r="L123" s="2">
        <v>2.298353309883133</v>
      </c>
      <c r="M123" s="2">
        <v>-0.61835330988313308</v>
      </c>
      <c r="N123">
        <f>AVERAGE(I122:I124)</f>
        <v>2</v>
      </c>
      <c r="O123">
        <f>SQRT(SUMXMY2(I122:I124,N121:N123)/3)</f>
        <v>0.54433105395181725</v>
      </c>
      <c r="P123">
        <f t="shared" si="4"/>
        <v>14.543333333333331</v>
      </c>
      <c r="Q123">
        <f t="shared" si="6"/>
        <v>2.0109091365736926</v>
      </c>
      <c r="R123">
        <f t="shared" si="5"/>
        <v>2.06</v>
      </c>
      <c r="S123">
        <f t="shared" si="7"/>
        <v>0.41048300366311913</v>
      </c>
      <c r="T123" s="2"/>
      <c r="U123" s="2"/>
      <c r="V123" s="2"/>
    </row>
    <row r="124" spans="1:22" x14ac:dyDescent="0.55000000000000004">
      <c r="A124" t="s">
        <v>11</v>
      </c>
      <c r="B124" t="s">
        <v>8</v>
      </c>
      <c r="C124" t="s">
        <v>23</v>
      </c>
      <c r="D124" t="s">
        <v>24</v>
      </c>
      <c r="E124" cm="1">
        <f t="array" ref="E124">_xlfn.IFS(A124="Male",0,A124="Female",1)</f>
        <v>0</v>
      </c>
      <c r="F124" cm="1">
        <f t="array" ref="F124">_xlfn.IFS(B124="No",1, B124="Yes",0)</f>
        <v>1</v>
      </c>
      <c r="G124" cm="1">
        <f t="array" ref="G124">_xlfn.IFS(C124="Thur",1,C124="Fri",2,C124="Sat",3,C124="Sun",4)</f>
        <v>1</v>
      </c>
      <c r="H124" cm="1">
        <f t="array" ref="H124">_xlfn.IFS(D124="Lunch",0,D124="Dinner",1)</f>
        <v>0</v>
      </c>
      <c r="I124">
        <v>2</v>
      </c>
      <c r="J124">
        <v>14.26</v>
      </c>
      <c r="K124">
        <v>2.5</v>
      </c>
      <c r="L124" s="2">
        <v>2.3762325128222397</v>
      </c>
      <c r="M124" s="2">
        <v>0.12376748717776032</v>
      </c>
      <c r="N124">
        <f>AVERAGE(I123:I125)</f>
        <v>2</v>
      </c>
      <c r="O124">
        <f>SQRT(SUMXMY2(I123:I125,N122:N124)/3)</f>
        <v>0.38490017945975041</v>
      </c>
      <c r="P124">
        <f t="shared" si="4"/>
        <v>14.229999999999999</v>
      </c>
      <c r="Q124">
        <f t="shared" si="6"/>
        <v>1.4529535691391082</v>
      </c>
      <c r="R124">
        <f t="shared" si="5"/>
        <v>2.34</v>
      </c>
      <c r="S124">
        <f t="shared" si="7"/>
        <v>0.22311764045337484</v>
      </c>
      <c r="T124" s="2"/>
      <c r="U124" s="2"/>
      <c r="V124" s="2"/>
    </row>
    <row r="125" spans="1:22" x14ac:dyDescent="0.55000000000000004">
      <c r="A125" t="s">
        <v>11</v>
      </c>
      <c r="B125" t="s">
        <v>8</v>
      </c>
      <c r="C125" t="s">
        <v>23</v>
      </c>
      <c r="D125" t="s">
        <v>24</v>
      </c>
      <c r="E125" cm="1">
        <f t="array" ref="E125">_xlfn.IFS(A125="Male",0,A125="Female",1)</f>
        <v>0</v>
      </c>
      <c r="F125" cm="1">
        <f t="array" ref="F125">_xlfn.IFS(B125="No",1, B125="Yes",0)</f>
        <v>1</v>
      </c>
      <c r="G125" cm="1">
        <f t="array" ref="G125">_xlfn.IFS(C125="Thur",1,C125="Fri",2,C125="Sat",3,C125="Sun",4)</f>
        <v>1</v>
      </c>
      <c r="H125" cm="1">
        <f t="array" ref="H125">_xlfn.IFS(D125="Lunch",0,D125="Dinner",1)</f>
        <v>0</v>
      </c>
      <c r="I125">
        <v>2</v>
      </c>
      <c r="J125">
        <v>15.95</v>
      </c>
      <c r="K125">
        <v>2</v>
      </c>
      <c r="L125" s="2">
        <v>2.5329180520687755</v>
      </c>
      <c r="M125" s="2">
        <v>-0.53291805206877552</v>
      </c>
      <c r="N125">
        <f>AVERAGE(I124:I126)</f>
        <v>2</v>
      </c>
      <c r="O125">
        <f>SQRT(SUMXMY2(I124:I126,N123:N125)/3)</f>
        <v>0</v>
      </c>
      <c r="P125">
        <f t="shared" si="4"/>
        <v>19.41</v>
      </c>
      <c r="Q125">
        <f t="shared" si="6"/>
        <v>6.1371358985309294</v>
      </c>
      <c r="R125">
        <f t="shared" si="5"/>
        <v>2.9066666666666663</v>
      </c>
      <c r="S125">
        <f t="shared" si="7"/>
        <v>0.75469886071887693</v>
      </c>
      <c r="T125" s="2"/>
      <c r="U125" s="2"/>
      <c r="V125" s="2"/>
    </row>
    <row r="126" spans="1:22" x14ac:dyDescent="0.55000000000000004">
      <c r="A126" t="s">
        <v>7</v>
      </c>
      <c r="B126" t="s">
        <v>8</v>
      </c>
      <c r="C126" t="s">
        <v>23</v>
      </c>
      <c r="D126" t="s">
        <v>24</v>
      </c>
      <c r="E126" cm="1">
        <f t="array" ref="E126">_xlfn.IFS(A126="Male",0,A126="Female",1)</f>
        <v>1</v>
      </c>
      <c r="F126" cm="1">
        <f t="array" ref="F126">_xlfn.IFS(B126="No",1, B126="Yes",0)</f>
        <v>1</v>
      </c>
      <c r="G126" cm="1">
        <f t="array" ref="G126">_xlfn.IFS(C126="Thur",1,C126="Fri",2,C126="Sat",3,C126="Sun",4)</f>
        <v>1</v>
      </c>
      <c r="H126" cm="1">
        <f t="array" ref="H126">_xlfn.IFS(D126="Lunch",0,D126="Dinner",1)</f>
        <v>0</v>
      </c>
      <c r="I126">
        <v>2</v>
      </c>
      <c r="J126">
        <v>12.48</v>
      </c>
      <c r="K126">
        <v>2.52</v>
      </c>
      <c r="L126" s="2">
        <v>2.2112027732607999</v>
      </c>
      <c r="M126" s="2">
        <v>0.30879722673920007</v>
      </c>
      <c r="N126">
        <f>AVERAGE(I125:I127)</f>
        <v>3.3333333333333335</v>
      </c>
      <c r="O126">
        <f>SQRT(SUMXMY2(I125:I127,N124:N126)/3)</f>
        <v>1.5396007178390021</v>
      </c>
      <c r="P126">
        <f t="shared" si="4"/>
        <v>16.933333333333334</v>
      </c>
      <c r="Q126">
        <f t="shared" si="6"/>
        <v>7.7845740148445239</v>
      </c>
      <c r="R126">
        <f t="shared" si="5"/>
        <v>2.7333333333333338</v>
      </c>
      <c r="S126">
        <f t="shared" si="7"/>
        <v>1.0449809496757279</v>
      </c>
      <c r="T126" s="2"/>
      <c r="U126" s="2"/>
      <c r="V126" s="2"/>
    </row>
    <row r="127" spans="1:22" x14ac:dyDescent="0.55000000000000004">
      <c r="A127" t="s">
        <v>7</v>
      </c>
      <c r="B127" t="s">
        <v>8</v>
      </c>
      <c r="C127" t="s">
        <v>23</v>
      </c>
      <c r="D127" t="s">
        <v>24</v>
      </c>
      <c r="E127" cm="1">
        <f t="array" ref="E127">_xlfn.IFS(A127="Male",0,A127="Female",1)</f>
        <v>1</v>
      </c>
      <c r="F127" cm="1">
        <f t="array" ref="F127">_xlfn.IFS(B127="No",1, B127="Yes",0)</f>
        <v>1</v>
      </c>
      <c r="G127" cm="1">
        <f t="array" ref="G127">_xlfn.IFS(C127="Thur",1,C127="Fri",2,C127="Sat",3,C127="Sun",4)</f>
        <v>1</v>
      </c>
      <c r="H127" cm="1">
        <f t="array" ref="H127">_xlfn.IFS(D127="Lunch",0,D127="Dinner",1)</f>
        <v>0</v>
      </c>
      <c r="I127">
        <v>6</v>
      </c>
      <c r="J127">
        <v>29.8</v>
      </c>
      <c r="K127">
        <v>4.2</v>
      </c>
      <c r="L127" s="2">
        <v>4.5873889447588576</v>
      </c>
      <c r="M127" s="2">
        <v>-0.38738894475885743</v>
      </c>
      <c r="N127">
        <f>AVERAGE(I126:I128)</f>
        <v>3.3333333333333335</v>
      </c>
      <c r="O127">
        <f>SQRT(SUMXMY2(I126:I128,N125:N127)/3)</f>
        <v>1.7213259316477409</v>
      </c>
      <c r="P127">
        <f t="shared" si="4"/>
        <v>17.613333333333333</v>
      </c>
      <c r="Q127">
        <f t="shared" si="6"/>
        <v>7.9226466303647314</v>
      </c>
      <c r="R127">
        <f t="shared" si="5"/>
        <v>2.56</v>
      </c>
      <c r="S127">
        <f t="shared" si="7"/>
        <v>1.0889070293273524</v>
      </c>
      <c r="T127" s="2"/>
      <c r="U127" s="2"/>
      <c r="V127" s="2"/>
    </row>
    <row r="128" spans="1:22" x14ac:dyDescent="0.55000000000000004">
      <c r="A128" t="s">
        <v>11</v>
      </c>
      <c r="B128" t="s">
        <v>8</v>
      </c>
      <c r="C128" t="s">
        <v>23</v>
      </c>
      <c r="D128" t="s">
        <v>24</v>
      </c>
      <c r="E128" cm="1">
        <f t="array" ref="E128">_xlfn.IFS(A128="Male",0,A128="Female",1)</f>
        <v>0</v>
      </c>
      <c r="F128" cm="1">
        <f t="array" ref="F128">_xlfn.IFS(B128="No",1, B128="Yes",0)</f>
        <v>1</v>
      </c>
      <c r="G128" cm="1">
        <f t="array" ref="G128">_xlfn.IFS(C128="Thur",1,C128="Fri",2,C128="Sat",3,C128="Sun",4)</f>
        <v>1</v>
      </c>
      <c r="H128" cm="1">
        <f t="array" ref="H128">_xlfn.IFS(D128="Lunch",0,D128="Dinner",1)</f>
        <v>0</v>
      </c>
      <c r="I128">
        <v>2</v>
      </c>
      <c r="J128">
        <v>8.52</v>
      </c>
      <c r="K128">
        <v>1.48</v>
      </c>
      <c r="L128" s="2">
        <v>1.8440579594050122</v>
      </c>
      <c r="M128" s="2">
        <v>-0.36405795940501218</v>
      </c>
      <c r="N128">
        <f>AVERAGE(I127:I129)</f>
        <v>3.3333333333333335</v>
      </c>
      <c r="O128">
        <f>SQRT(SUMXMY2(I127:I129,N126:N128)/3)</f>
        <v>1.8856180831641267</v>
      </c>
      <c r="P128">
        <f t="shared" si="4"/>
        <v>11.473333333333334</v>
      </c>
      <c r="Q128">
        <f t="shared" si="6"/>
        <v>5.1756352267137222</v>
      </c>
      <c r="R128">
        <f t="shared" si="5"/>
        <v>1.8266666666666669</v>
      </c>
      <c r="S128">
        <f t="shared" si="7"/>
        <v>0.79885102676466746</v>
      </c>
      <c r="T128" s="2"/>
      <c r="U128" s="2"/>
      <c r="V128" s="2"/>
    </row>
    <row r="129" spans="1:22" x14ac:dyDescent="0.55000000000000004">
      <c r="A129" t="s">
        <v>7</v>
      </c>
      <c r="B129" t="s">
        <v>8</v>
      </c>
      <c r="C129" t="s">
        <v>23</v>
      </c>
      <c r="D129" t="s">
        <v>24</v>
      </c>
      <c r="E129" cm="1">
        <f t="array" ref="E129">_xlfn.IFS(A129="Male",0,A129="Female",1)</f>
        <v>1</v>
      </c>
      <c r="F129" cm="1">
        <f t="array" ref="F129">_xlfn.IFS(B129="No",1, B129="Yes",0)</f>
        <v>1</v>
      </c>
      <c r="G129" cm="1">
        <f t="array" ref="G129">_xlfn.IFS(C129="Thur",1,C129="Fri",2,C129="Sat",3,C129="Sun",4)</f>
        <v>1</v>
      </c>
      <c r="H129" cm="1">
        <f t="array" ref="H129">_xlfn.IFS(D129="Lunch",0,D129="Dinner",1)</f>
        <v>0</v>
      </c>
      <c r="I129">
        <v>2</v>
      </c>
      <c r="J129">
        <v>14.52</v>
      </c>
      <c r="K129">
        <v>2</v>
      </c>
      <c r="L129" s="2">
        <v>2.4003379803986298</v>
      </c>
      <c r="M129" s="2">
        <v>-0.40033798039862978</v>
      </c>
      <c r="N129">
        <f>AVERAGE(I128:I130)</f>
        <v>2</v>
      </c>
      <c r="O129">
        <f>SQRT(SUMXMY2(I128:I130,N127:N129)/3)</f>
        <v>1.0886621079036347</v>
      </c>
      <c r="P129">
        <f t="shared" si="4"/>
        <v>16.239999999999998</v>
      </c>
      <c r="Q129">
        <f t="shared" si="6"/>
        <v>4.1981671485789391</v>
      </c>
      <c r="R129">
        <f t="shared" si="5"/>
        <v>2.06</v>
      </c>
      <c r="S129">
        <f t="shared" si="7"/>
        <v>0.34546801320548931</v>
      </c>
      <c r="T129" s="2"/>
      <c r="U129" s="2"/>
      <c r="V129" s="2"/>
    </row>
    <row r="130" spans="1:22" x14ac:dyDescent="0.55000000000000004">
      <c r="A130" t="s">
        <v>7</v>
      </c>
      <c r="B130" t="s">
        <v>8</v>
      </c>
      <c r="C130" t="s">
        <v>23</v>
      </c>
      <c r="D130" t="s">
        <v>24</v>
      </c>
      <c r="E130" cm="1">
        <f t="array" ref="E130">_xlfn.IFS(A130="Male",0,A130="Female",1)</f>
        <v>1</v>
      </c>
      <c r="F130" cm="1">
        <f t="array" ref="F130">_xlfn.IFS(B130="No",1, B130="Yes",0)</f>
        <v>1</v>
      </c>
      <c r="G130" cm="1">
        <f t="array" ref="G130">_xlfn.IFS(C130="Thur",1,C130="Fri",2,C130="Sat",3,C130="Sun",4)</f>
        <v>1</v>
      </c>
      <c r="H130" cm="1">
        <f t="array" ref="H130">_xlfn.IFS(D130="Lunch",0,D130="Dinner",1)</f>
        <v>0</v>
      </c>
      <c r="I130">
        <v>2</v>
      </c>
      <c r="J130">
        <v>11.38</v>
      </c>
      <c r="K130">
        <v>2</v>
      </c>
      <c r="L130" s="2">
        <v>2.1092181027453032</v>
      </c>
      <c r="M130" s="2">
        <v>-0.10921810274530319</v>
      </c>
      <c r="N130">
        <f>AVERAGE(I129:I131)</f>
        <v>2.3333333333333335</v>
      </c>
      <c r="O130">
        <f>SQRT(SUMXMY2(I129:I131,N128:N130)/3)</f>
        <v>0.86066296582387047</v>
      </c>
      <c r="P130">
        <f t="shared" si="4"/>
        <v>17.760000000000002</v>
      </c>
      <c r="Q130">
        <f t="shared" si="6"/>
        <v>3.8750273595210967</v>
      </c>
      <c r="R130">
        <f t="shared" si="5"/>
        <v>1.8933333333333333</v>
      </c>
      <c r="S130">
        <f t="shared" si="7"/>
        <v>0.25765322661512541</v>
      </c>
      <c r="T130" s="2"/>
      <c r="U130" s="2"/>
      <c r="V130" s="2"/>
    </row>
    <row r="131" spans="1:22" x14ac:dyDescent="0.55000000000000004">
      <c r="A131" t="s">
        <v>11</v>
      </c>
      <c r="B131" t="s">
        <v>8</v>
      </c>
      <c r="C131" t="s">
        <v>23</v>
      </c>
      <c r="D131" t="s">
        <v>24</v>
      </c>
      <c r="E131" cm="1">
        <f t="array" ref="E131">_xlfn.IFS(A131="Male",0,A131="Female",1)</f>
        <v>0</v>
      </c>
      <c r="F131" cm="1">
        <f t="array" ref="F131">_xlfn.IFS(B131="No",1, B131="Yes",0)</f>
        <v>1</v>
      </c>
      <c r="G131" cm="1">
        <f t="array" ref="G131">_xlfn.IFS(C131="Thur",1,C131="Fri",2,C131="Sat",3,C131="Sun",4)</f>
        <v>1</v>
      </c>
      <c r="H131" cm="1">
        <f t="array" ref="H131">_xlfn.IFS(D131="Lunch",0,D131="Dinner",1)</f>
        <v>0</v>
      </c>
      <c r="I131">
        <v>3</v>
      </c>
      <c r="J131">
        <v>22.82</v>
      </c>
      <c r="K131">
        <v>2.1800000000000002</v>
      </c>
      <c r="L131" s="2">
        <v>3.3624564704972544</v>
      </c>
      <c r="M131" s="2">
        <v>-1.1824564704972542</v>
      </c>
      <c r="N131">
        <f>AVERAGE(I130:I132)</f>
        <v>2.3333333333333335</v>
      </c>
      <c r="O131">
        <f>SQRT(SUMXMY2(I130:I132,N129:N131)/3)</f>
        <v>0.43033148291193518</v>
      </c>
      <c r="P131">
        <f t="shared" si="4"/>
        <v>20.723333333333333</v>
      </c>
      <c r="Q131">
        <f t="shared" si="6"/>
        <v>3.8834825913137605</v>
      </c>
      <c r="R131">
        <f t="shared" si="5"/>
        <v>2.17</v>
      </c>
      <c r="S131">
        <f t="shared" si="7"/>
        <v>0.44896588998538678</v>
      </c>
      <c r="T131" s="2"/>
      <c r="U131" s="2"/>
      <c r="V131" s="2"/>
    </row>
    <row r="132" spans="1:22" x14ac:dyDescent="0.55000000000000004">
      <c r="A132" t="s">
        <v>11</v>
      </c>
      <c r="B132" t="s">
        <v>8</v>
      </c>
      <c r="C132" t="s">
        <v>23</v>
      </c>
      <c r="D132" t="s">
        <v>24</v>
      </c>
      <c r="E132" cm="1">
        <f t="array" ref="E132">_xlfn.IFS(A132="Male",0,A132="Female",1)</f>
        <v>0</v>
      </c>
      <c r="F132" cm="1">
        <f t="array" ref="F132">_xlfn.IFS(B132="No",1, B132="Yes",0)</f>
        <v>1</v>
      </c>
      <c r="G132" cm="1">
        <f t="array" ref="G132">_xlfn.IFS(C132="Thur",1,C132="Fri",2,C132="Sat",3,C132="Sun",4)</f>
        <v>1</v>
      </c>
      <c r="H132" cm="1">
        <f t="array" ref="H132">_xlfn.IFS(D132="Lunch",0,D132="Dinner",1)</f>
        <v>0</v>
      </c>
      <c r="I132">
        <v>2</v>
      </c>
      <c r="J132">
        <v>19.079999999999998</v>
      </c>
      <c r="K132">
        <v>1.5</v>
      </c>
      <c r="L132" s="2">
        <v>2.8231107963537792</v>
      </c>
      <c r="M132" s="2">
        <v>-1.3231107963537792</v>
      </c>
      <c r="N132">
        <f>AVERAGE(I131:I133)</f>
        <v>2.3333333333333335</v>
      </c>
      <c r="O132">
        <f>SQRT(SUMXMY2(I131:I133,N130:N132)/3)</f>
        <v>0.47140452079103168</v>
      </c>
      <c r="P132">
        <f t="shared" ref="P132:P195" si="8">AVERAGE(J132:J134)</f>
        <v>16.84</v>
      </c>
      <c r="Q132">
        <f t="shared" si="6"/>
        <v>3.3712911033762274</v>
      </c>
      <c r="R132">
        <f t="shared" ref="R132:R195" si="9">AVERAGE(K132:K134)</f>
        <v>1.9433333333333334</v>
      </c>
      <c r="S132">
        <f t="shared" si="7"/>
        <v>0.51213785759811326</v>
      </c>
      <c r="T132" s="2"/>
      <c r="U132" s="2"/>
      <c r="V132" s="2"/>
    </row>
    <row r="133" spans="1:22" x14ac:dyDescent="0.55000000000000004">
      <c r="A133" t="s">
        <v>7</v>
      </c>
      <c r="B133" t="s">
        <v>8</v>
      </c>
      <c r="C133" t="s">
        <v>23</v>
      </c>
      <c r="D133" t="s">
        <v>24</v>
      </c>
      <c r="E133" cm="1">
        <f t="array" ref="E133">_xlfn.IFS(A133="Male",0,A133="Female",1)</f>
        <v>1</v>
      </c>
      <c r="F133" cm="1">
        <f t="array" ref="F133">_xlfn.IFS(B133="No",1, B133="Yes",0)</f>
        <v>1</v>
      </c>
      <c r="G133" cm="1">
        <f t="array" ref="G133">_xlfn.IFS(C133="Thur",1,C133="Fri",2,C133="Sat",3,C133="Sun",4)</f>
        <v>1</v>
      </c>
      <c r="H133" cm="1">
        <f t="array" ref="H133">_xlfn.IFS(D133="Lunch",0,D133="Dinner",1)</f>
        <v>0</v>
      </c>
      <c r="I133">
        <v>2</v>
      </c>
      <c r="J133">
        <v>20.27</v>
      </c>
      <c r="K133">
        <v>2.83</v>
      </c>
      <c r="L133" s="2">
        <v>2.9334396671841803</v>
      </c>
      <c r="M133" s="2">
        <v>-0.10343966718418018</v>
      </c>
      <c r="N133">
        <f>AVERAGE(I132:I134)</f>
        <v>2</v>
      </c>
      <c r="O133">
        <f>SQRT(SUMXMY2(I132:I134,N131:N133)/3)</f>
        <v>0.27216552697590879</v>
      </c>
      <c r="P133">
        <f t="shared" si="8"/>
        <v>14.566666666666665</v>
      </c>
      <c r="Q133">
        <f t="shared" si="6"/>
        <v>3.5437796311387744</v>
      </c>
      <c r="R133">
        <f t="shared" si="9"/>
        <v>2.11</v>
      </c>
      <c r="S133">
        <f t="shared" si="7"/>
        <v>0.46340926635982177</v>
      </c>
      <c r="T133" s="2"/>
      <c r="U133" s="2"/>
      <c r="V133" s="2"/>
    </row>
    <row r="134" spans="1:22" x14ac:dyDescent="0.55000000000000004">
      <c r="A134" t="s">
        <v>7</v>
      </c>
      <c r="B134" t="s">
        <v>8</v>
      </c>
      <c r="C134" t="s">
        <v>23</v>
      </c>
      <c r="D134" t="s">
        <v>24</v>
      </c>
      <c r="E134" cm="1">
        <f t="array" ref="E134">_xlfn.IFS(A134="Male",0,A134="Female",1)</f>
        <v>1</v>
      </c>
      <c r="F134" cm="1">
        <f t="array" ref="F134">_xlfn.IFS(B134="No",1, B134="Yes",0)</f>
        <v>1</v>
      </c>
      <c r="G134" cm="1">
        <f t="array" ref="G134">_xlfn.IFS(C134="Thur",1,C134="Fri",2,C134="Sat",3,C134="Sun",4)</f>
        <v>1</v>
      </c>
      <c r="H134" cm="1">
        <f t="array" ref="H134">_xlfn.IFS(D134="Lunch",0,D134="Dinner",1)</f>
        <v>0</v>
      </c>
      <c r="I134">
        <v>2</v>
      </c>
      <c r="J134">
        <v>11.17</v>
      </c>
      <c r="K134">
        <v>1.5</v>
      </c>
      <c r="L134" s="2">
        <v>2.089748302010527</v>
      </c>
      <c r="M134" s="2">
        <v>-0.58974830201052697</v>
      </c>
      <c r="N134">
        <f>AVERAGE(I133:I135)</f>
        <v>2</v>
      </c>
      <c r="O134">
        <f>SQRT(SUMXMY2(I133:I135,N132:N134)/3)</f>
        <v>0.19245008972987535</v>
      </c>
      <c r="P134">
        <f t="shared" si="8"/>
        <v>13.896666666666667</v>
      </c>
      <c r="Q134">
        <f t="shared" ref="Q134:Q197" si="10">SQRT(SUMXMY2(J134:J136,P132:P134)/3)</f>
        <v>4.3400571766160292</v>
      </c>
      <c r="R134">
        <f t="shared" si="9"/>
        <v>2.25</v>
      </c>
      <c r="S134">
        <f t="shared" ref="S134:S197" si="11">SQRT(SUMXMY2(K134:K136,R132:R134)/3)</f>
        <v>0.63472945534415015</v>
      </c>
      <c r="T134" s="2"/>
      <c r="U134" s="2"/>
      <c r="V134" s="2"/>
    </row>
    <row r="135" spans="1:22" x14ac:dyDescent="0.55000000000000004">
      <c r="A135" t="s">
        <v>7</v>
      </c>
      <c r="B135" t="s">
        <v>8</v>
      </c>
      <c r="C135" t="s">
        <v>23</v>
      </c>
      <c r="D135" t="s">
        <v>24</v>
      </c>
      <c r="E135" cm="1">
        <f t="array" ref="E135">_xlfn.IFS(A135="Male",0,A135="Female",1)</f>
        <v>1</v>
      </c>
      <c r="F135" cm="1">
        <f t="array" ref="F135">_xlfn.IFS(B135="No",1, B135="Yes",0)</f>
        <v>1</v>
      </c>
      <c r="G135" cm="1">
        <f t="array" ref="G135">_xlfn.IFS(C135="Thur",1,C135="Fri",2,C135="Sat",3,C135="Sun",4)</f>
        <v>1</v>
      </c>
      <c r="H135" cm="1">
        <f t="array" ref="H135">_xlfn.IFS(D135="Lunch",0,D135="Dinner",1)</f>
        <v>0</v>
      </c>
      <c r="I135">
        <v>2</v>
      </c>
      <c r="J135">
        <v>12.26</v>
      </c>
      <c r="K135">
        <v>2</v>
      </c>
      <c r="L135" s="2">
        <v>2.1908058391577008</v>
      </c>
      <c r="M135" s="2">
        <v>-0.19080583915770077</v>
      </c>
      <c r="N135">
        <f>AVERAGE(I134:I136)</f>
        <v>2</v>
      </c>
      <c r="O135">
        <f>SQRT(SUMXMY2(I134:I136,N133:N135)/3)</f>
        <v>0</v>
      </c>
      <c r="P135">
        <f t="shared" si="8"/>
        <v>13.01</v>
      </c>
      <c r="Q135">
        <f t="shared" si="10"/>
        <v>3.8561374841019735</v>
      </c>
      <c r="R135">
        <f t="shared" si="9"/>
        <v>2.1666666666666665</v>
      </c>
      <c r="S135">
        <f t="shared" si="11"/>
        <v>0.78578575913493054</v>
      </c>
      <c r="T135" s="2"/>
      <c r="U135" s="2"/>
      <c r="V135" s="2"/>
    </row>
    <row r="136" spans="1:22" x14ac:dyDescent="0.55000000000000004">
      <c r="A136" t="s">
        <v>7</v>
      </c>
      <c r="B136" t="s">
        <v>8</v>
      </c>
      <c r="C136" t="s">
        <v>23</v>
      </c>
      <c r="D136" t="s">
        <v>24</v>
      </c>
      <c r="E136" cm="1">
        <f t="array" ref="E136">_xlfn.IFS(A136="Male",0,A136="Female",1)</f>
        <v>1</v>
      </c>
      <c r="F136" cm="1">
        <f t="array" ref="F136">_xlfn.IFS(B136="No",1, B136="Yes",0)</f>
        <v>1</v>
      </c>
      <c r="G136" cm="1">
        <f t="array" ref="G136">_xlfn.IFS(C136="Thur",1,C136="Fri",2,C136="Sat",3,C136="Sun",4)</f>
        <v>1</v>
      </c>
      <c r="H136" cm="1">
        <f t="array" ref="H136">_xlfn.IFS(D136="Lunch",0,D136="Dinner",1)</f>
        <v>0</v>
      </c>
      <c r="I136">
        <v>2</v>
      </c>
      <c r="J136">
        <v>18.260000000000002</v>
      </c>
      <c r="K136">
        <v>3.25</v>
      </c>
      <c r="L136" s="2">
        <v>2.7470858601513184</v>
      </c>
      <c r="M136" s="2">
        <v>0.50291413984868161</v>
      </c>
      <c r="N136">
        <f>AVERAGE(I135:I137)</f>
        <v>2</v>
      </c>
      <c r="O136">
        <f>SQRT(SUMXMY2(I135:I137,N134:N136)/3)</f>
        <v>0</v>
      </c>
      <c r="P136">
        <f t="shared" si="8"/>
        <v>12.366666666666667</v>
      </c>
      <c r="Q136">
        <f t="shared" si="10"/>
        <v>3.8051144918775179</v>
      </c>
      <c r="R136">
        <f t="shared" si="9"/>
        <v>2.1666666666666665</v>
      </c>
      <c r="S136">
        <f t="shared" si="11"/>
        <v>0.78910403951898822</v>
      </c>
      <c r="T136" s="2"/>
      <c r="U136" s="2"/>
      <c r="V136" s="2"/>
    </row>
    <row r="137" spans="1:22" x14ac:dyDescent="0.55000000000000004">
      <c r="A137" t="s">
        <v>7</v>
      </c>
      <c r="B137" t="s">
        <v>8</v>
      </c>
      <c r="C137" t="s">
        <v>23</v>
      </c>
      <c r="D137" t="s">
        <v>24</v>
      </c>
      <c r="E137" cm="1">
        <f t="array" ref="E137">_xlfn.IFS(A137="Male",0,A137="Female",1)</f>
        <v>1</v>
      </c>
      <c r="F137" cm="1">
        <f t="array" ref="F137">_xlfn.IFS(B137="No",1, B137="Yes",0)</f>
        <v>1</v>
      </c>
      <c r="G137" cm="1">
        <f t="array" ref="G137">_xlfn.IFS(C137="Thur",1,C137="Fri",2,C137="Sat",3,C137="Sun",4)</f>
        <v>1</v>
      </c>
      <c r="H137" cm="1">
        <f t="array" ref="H137">_xlfn.IFS(D137="Lunch",0,D137="Dinner",1)</f>
        <v>0</v>
      </c>
      <c r="I137">
        <v>2</v>
      </c>
      <c r="J137">
        <v>8.51</v>
      </c>
      <c r="K137">
        <v>1.25</v>
      </c>
      <c r="L137" s="2">
        <v>1.8431308260366894</v>
      </c>
      <c r="M137" s="2">
        <v>-0.59313082603668943</v>
      </c>
      <c r="N137">
        <f>AVERAGE(I136:I138)</f>
        <v>2</v>
      </c>
      <c r="O137">
        <f>SQRT(SUMXMY2(I136:I138,N135:N137)/3)</f>
        <v>0</v>
      </c>
      <c r="P137">
        <f t="shared" si="8"/>
        <v>10.996666666666668</v>
      </c>
      <c r="Q137">
        <f t="shared" si="10"/>
        <v>3.3833672685763916</v>
      </c>
      <c r="R137">
        <f t="shared" si="9"/>
        <v>1.75</v>
      </c>
      <c r="S137">
        <f t="shared" si="11"/>
        <v>0.55694271266009487</v>
      </c>
      <c r="T137" s="2"/>
      <c r="U137" s="2"/>
      <c r="V137" s="2"/>
    </row>
    <row r="138" spans="1:22" x14ac:dyDescent="0.55000000000000004">
      <c r="A138" t="s">
        <v>7</v>
      </c>
      <c r="B138" t="s">
        <v>8</v>
      </c>
      <c r="C138" t="s">
        <v>23</v>
      </c>
      <c r="D138" t="s">
        <v>24</v>
      </c>
      <c r="E138" cm="1">
        <f t="array" ref="E138">_xlfn.IFS(A138="Male",0,A138="Female",1)</f>
        <v>1</v>
      </c>
      <c r="F138" cm="1">
        <f t="array" ref="F138">_xlfn.IFS(B138="No",1, B138="Yes",0)</f>
        <v>1</v>
      </c>
      <c r="G138" cm="1">
        <f t="array" ref="G138">_xlfn.IFS(C138="Thur",1,C138="Fri",2,C138="Sat",3,C138="Sun",4)</f>
        <v>1</v>
      </c>
      <c r="H138" cm="1">
        <f t="array" ref="H138">_xlfn.IFS(D138="Lunch",0,D138="Dinner",1)</f>
        <v>0</v>
      </c>
      <c r="I138">
        <v>2</v>
      </c>
      <c r="J138">
        <v>10.33</v>
      </c>
      <c r="K138">
        <v>2</v>
      </c>
      <c r="L138" s="2">
        <v>2.0118690990714203</v>
      </c>
      <c r="M138" s="2">
        <v>-1.1869099071420308E-2</v>
      </c>
      <c r="N138">
        <f>AVERAGE(I137:I139)</f>
        <v>2</v>
      </c>
      <c r="O138">
        <f>SQRT(SUMXMY2(I137:I139,N136:N138)/3)</f>
        <v>0</v>
      </c>
      <c r="P138">
        <f t="shared" si="8"/>
        <v>13.493333333333334</v>
      </c>
      <c r="Q138">
        <f t="shared" si="10"/>
        <v>2.6060762332160068</v>
      </c>
      <c r="R138">
        <f t="shared" si="9"/>
        <v>2</v>
      </c>
      <c r="S138">
        <f t="shared" si="11"/>
        <v>0.17347216662217768</v>
      </c>
      <c r="T138" s="2"/>
      <c r="U138" s="2"/>
      <c r="V138" s="2"/>
    </row>
    <row r="139" spans="1:22" x14ac:dyDescent="0.55000000000000004">
      <c r="A139" t="s">
        <v>7</v>
      </c>
      <c r="B139" t="s">
        <v>8</v>
      </c>
      <c r="C139" t="s">
        <v>23</v>
      </c>
      <c r="D139" t="s">
        <v>24</v>
      </c>
      <c r="E139" cm="1">
        <f t="array" ref="E139">_xlfn.IFS(A139="Male",0,A139="Female",1)</f>
        <v>1</v>
      </c>
      <c r="F139" cm="1">
        <f t="array" ref="F139">_xlfn.IFS(B139="No",1, B139="Yes",0)</f>
        <v>1</v>
      </c>
      <c r="G139" cm="1">
        <f t="array" ref="G139">_xlfn.IFS(C139="Thur",1,C139="Fri",2,C139="Sat",3,C139="Sun",4)</f>
        <v>1</v>
      </c>
      <c r="H139" cm="1">
        <f t="array" ref="H139">_xlfn.IFS(D139="Lunch",0,D139="Dinner",1)</f>
        <v>0</v>
      </c>
      <c r="I139">
        <v>2</v>
      </c>
      <c r="J139">
        <v>14.15</v>
      </c>
      <c r="K139">
        <v>2</v>
      </c>
      <c r="L139" s="2">
        <v>2.3660340457706903</v>
      </c>
      <c r="M139" s="2">
        <v>-0.36603404577069032</v>
      </c>
      <c r="N139">
        <f>AVERAGE(I138:I140)</f>
        <v>2</v>
      </c>
      <c r="O139">
        <f>SQRT(SUMXMY2(I138:I140,N137:N139)/3)</f>
        <v>0</v>
      </c>
      <c r="P139">
        <f t="shared" si="8"/>
        <v>14.436666666666667</v>
      </c>
      <c r="Q139">
        <f t="shared" si="10"/>
        <v>2.4397244835340635</v>
      </c>
      <c r="R139">
        <f t="shared" si="9"/>
        <v>2.25</v>
      </c>
      <c r="S139">
        <f t="shared" si="11"/>
        <v>0.3227486121839514</v>
      </c>
      <c r="T139" s="2"/>
      <c r="U139" s="2"/>
      <c r="V139" s="2"/>
    </row>
    <row r="140" spans="1:22" x14ac:dyDescent="0.55000000000000004">
      <c r="A140" t="s">
        <v>11</v>
      </c>
      <c r="B140" t="s">
        <v>22</v>
      </c>
      <c r="C140" t="s">
        <v>23</v>
      </c>
      <c r="D140" t="s">
        <v>24</v>
      </c>
      <c r="E140" cm="1">
        <f t="array" ref="E140">_xlfn.IFS(A140="Male",0,A140="Female",1)</f>
        <v>0</v>
      </c>
      <c r="F140" cm="1">
        <f t="array" ref="F140">_xlfn.IFS(B140="No",1, B140="Yes",0)</f>
        <v>0</v>
      </c>
      <c r="G140" cm="1">
        <f t="array" ref="G140">_xlfn.IFS(C140="Thur",1,C140="Fri",2,C140="Sat",3,C140="Sun",4)</f>
        <v>1</v>
      </c>
      <c r="H140" cm="1">
        <f t="array" ref="H140">_xlfn.IFS(D140="Lunch",0,D140="Dinner",1)</f>
        <v>0</v>
      </c>
      <c r="I140">
        <v>2</v>
      </c>
      <c r="J140">
        <v>16</v>
      </c>
      <c r="K140">
        <v>2</v>
      </c>
      <c r="L140" s="2">
        <v>2.5375537189103889</v>
      </c>
      <c r="M140" s="2">
        <v>-0.53755371891038894</v>
      </c>
      <c r="N140">
        <f>AVERAGE(I139:I141)</f>
        <v>2</v>
      </c>
      <c r="O140">
        <f>SQRT(SUMXMY2(I139:I141,N138:N140)/3)</f>
        <v>0</v>
      </c>
      <c r="P140">
        <f t="shared" si="8"/>
        <v>15.543333333333331</v>
      </c>
      <c r="Q140">
        <f t="shared" si="10"/>
        <v>1.9685273683644842</v>
      </c>
      <c r="R140">
        <f t="shared" si="9"/>
        <v>2.75</v>
      </c>
      <c r="S140">
        <f t="shared" si="11"/>
        <v>0.52041649986653316</v>
      </c>
      <c r="T140" s="2"/>
      <c r="U140" s="2"/>
      <c r="V140" s="2"/>
    </row>
    <row r="141" spans="1:22" x14ac:dyDescent="0.55000000000000004">
      <c r="A141" t="s">
        <v>7</v>
      </c>
      <c r="B141" t="s">
        <v>8</v>
      </c>
      <c r="C141" t="s">
        <v>23</v>
      </c>
      <c r="D141" t="s">
        <v>24</v>
      </c>
      <c r="E141" cm="1">
        <f t="array" ref="E141">_xlfn.IFS(A141="Male",0,A141="Female",1)</f>
        <v>1</v>
      </c>
      <c r="F141" cm="1">
        <f t="array" ref="F141">_xlfn.IFS(B141="No",1, B141="Yes",0)</f>
        <v>1</v>
      </c>
      <c r="G141" cm="1">
        <f t="array" ref="G141">_xlfn.IFS(C141="Thur",1,C141="Fri",2,C141="Sat",3,C141="Sun",4)</f>
        <v>1</v>
      </c>
      <c r="H141" cm="1">
        <f t="array" ref="H141">_xlfn.IFS(D141="Lunch",0,D141="Dinner",1)</f>
        <v>0</v>
      </c>
      <c r="I141">
        <v>2</v>
      </c>
      <c r="J141">
        <v>13.16</v>
      </c>
      <c r="K141">
        <v>2.75</v>
      </c>
      <c r="L141" s="2">
        <v>2.2742478423067434</v>
      </c>
      <c r="M141" s="2">
        <v>0.47575215769325663</v>
      </c>
      <c r="N141">
        <f>AVERAGE(I140:I142)</f>
        <v>2</v>
      </c>
      <c r="O141">
        <f>SQRT(SUMXMY2(I140:I142,N139:N141)/3)</f>
        <v>0</v>
      </c>
      <c r="P141">
        <f t="shared" si="8"/>
        <v>21.643333333333331</v>
      </c>
      <c r="Q141">
        <f t="shared" si="10"/>
        <v>7.4281701051545062</v>
      </c>
      <c r="R141">
        <f t="shared" si="9"/>
        <v>4.3166666666666664</v>
      </c>
      <c r="S141">
        <f t="shared" si="11"/>
        <v>1.4711421614715756</v>
      </c>
      <c r="T141" s="2"/>
      <c r="U141" s="2"/>
      <c r="V141" s="2"/>
    </row>
    <row r="142" spans="1:22" x14ac:dyDescent="0.55000000000000004">
      <c r="A142" t="s">
        <v>7</v>
      </c>
      <c r="B142" t="s">
        <v>8</v>
      </c>
      <c r="C142" t="s">
        <v>23</v>
      </c>
      <c r="D142" t="s">
        <v>24</v>
      </c>
      <c r="E142" cm="1">
        <f t="array" ref="E142">_xlfn.IFS(A142="Male",0,A142="Female",1)</f>
        <v>1</v>
      </c>
      <c r="F142" cm="1">
        <f t="array" ref="F142">_xlfn.IFS(B142="No",1, B142="Yes",0)</f>
        <v>1</v>
      </c>
      <c r="G142" cm="1">
        <f t="array" ref="G142">_xlfn.IFS(C142="Thur",1,C142="Fri",2,C142="Sat",3,C142="Sun",4)</f>
        <v>1</v>
      </c>
      <c r="H142" cm="1">
        <f t="array" ref="H142">_xlfn.IFS(D142="Lunch",0,D142="Dinner",1)</f>
        <v>0</v>
      </c>
      <c r="I142">
        <v>2</v>
      </c>
      <c r="J142">
        <v>17.47</v>
      </c>
      <c r="K142">
        <v>3.5</v>
      </c>
      <c r="L142" s="2">
        <v>2.6738423240538252</v>
      </c>
      <c r="M142" s="2">
        <v>0.82615767594617484</v>
      </c>
      <c r="N142">
        <f>AVERAGE(I141:I143)</f>
        <v>3.3333333333333335</v>
      </c>
      <c r="O142">
        <f>SQRT(SUMXMY2(I141:I143,N140:N142)/3)</f>
        <v>1.5396007178390021</v>
      </c>
      <c r="P142">
        <f t="shared" si="8"/>
        <v>30.986666666666665</v>
      </c>
      <c r="Q142">
        <f t="shared" si="10"/>
        <v>9.4518299227656914</v>
      </c>
      <c r="R142">
        <f t="shared" si="9"/>
        <v>5.0666666666666664</v>
      </c>
      <c r="S142">
        <f t="shared" si="11"/>
        <v>1.4430548871776872</v>
      </c>
      <c r="T142" s="2"/>
      <c r="U142" s="2"/>
      <c r="V142" s="2"/>
    </row>
    <row r="143" spans="1:22" x14ac:dyDescent="0.55000000000000004">
      <c r="A143" t="s">
        <v>11</v>
      </c>
      <c r="B143" t="s">
        <v>8</v>
      </c>
      <c r="C143" t="s">
        <v>23</v>
      </c>
      <c r="D143" t="s">
        <v>24</v>
      </c>
      <c r="E143" cm="1">
        <f t="array" ref="E143">_xlfn.IFS(A143="Male",0,A143="Female",1)</f>
        <v>0</v>
      </c>
      <c r="F143" cm="1">
        <f t="array" ref="F143">_xlfn.IFS(B143="No",1, B143="Yes",0)</f>
        <v>1</v>
      </c>
      <c r="G143" cm="1">
        <f t="array" ref="G143">_xlfn.IFS(C143="Thur",1,C143="Fri",2,C143="Sat",3,C143="Sun",4)</f>
        <v>1</v>
      </c>
      <c r="H143" cm="1">
        <f t="array" ref="H143">_xlfn.IFS(D143="Lunch",0,D143="Dinner",1)</f>
        <v>0</v>
      </c>
      <c r="I143">
        <v>6</v>
      </c>
      <c r="J143">
        <v>34.299999999999997</v>
      </c>
      <c r="K143">
        <v>6.7</v>
      </c>
      <c r="L143" s="2">
        <v>5.0045989605040706</v>
      </c>
      <c r="M143" s="2">
        <v>1.6954010394959296</v>
      </c>
      <c r="N143">
        <f>AVERAGE(I142:I144)</f>
        <v>4.333333333333333</v>
      </c>
      <c r="O143">
        <f>SQRT(SUMXMY2(I142:I144,N141:N143)/3)</f>
        <v>1.5869840952317444</v>
      </c>
      <c r="P143">
        <f t="shared" si="8"/>
        <v>34.18</v>
      </c>
      <c r="Q143">
        <f t="shared" si="10"/>
        <v>10.24916455493198</v>
      </c>
      <c r="R143">
        <f t="shared" si="9"/>
        <v>5.5666666666666664</v>
      </c>
      <c r="S143">
        <f t="shared" si="11"/>
        <v>1.4149008602882551</v>
      </c>
      <c r="T143" s="2"/>
      <c r="U143" s="2"/>
      <c r="V143" s="2"/>
    </row>
    <row r="144" spans="1:22" x14ac:dyDescent="0.55000000000000004">
      <c r="A144" t="s">
        <v>11</v>
      </c>
      <c r="B144" t="s">
        <v>8</v>
      </c>
      <c r="C144" t="s">
        <v>23</v>
      </c>
      <c r="D144" t="s">
        <v>24</v>
      </c>
      <c r="E144" cm="1">
        <f t="array" ref="E144">_xlfn.IFS(A144="Male",0,A144="Female",1)</f>
        <v>0</v>
      </c>
      <c r="F144" cm="1">
        <f t="array" ref="F144">_xlfn.IFS(B144="No",1, B144="Yes",0)</f>
        <v>1</v>
      </c>
      <c r="G144" cm="1">
        <f t="array" ref="G144">_xlfn.IFS(C144="Thur",1,C144="Fri",2,C144="Sat",3,C144="Sun",4)</f>
        <v>1</v>
      </c>
      <c r="H144" cm="1">
        <f t="array" ref="H144">_xlfn.IFS(D144="Lunch",0,D144="Dinner",1)</f>
        <v>0</v>
      </c>
      <c r="I144">
        <v>5</v>
      </c>
      <c r="J144">
        <v>41.19</v>
      </c>
      <c r="K144">
        <v>5</v>
      </c>
      <c r="L144" s="2">
        <v>5.4507960568876213</v>
      </c>
      <c r="M144" s="2">
        <v>-0.45079605688762125</v>
      </c>
      <c r="N144">
        <f>AVERAGE(I143:I145)</f>
        <v>5.666666666666667</v>
      </c>
      <c r="O144">
        <f>SQRT(SUMXMY2(I143:I145,N142:N144)/3)</f>
        <v>1.5986105077709065</v>
      </c>
      <c r="P144">
        <f t="shared" si="8"/>
        <v>28.223333333333329</v>
      </c>
      <c r="Q144">
        <f t="shared" si="10"/>
        <v>9.8999599699901495</v>
      </c>
      <c r="R144">
        <f t="shared" si="9"/>
        <v>4.1000000000000005</v>
      </c>
      <c r="S144">
        <f t="shared" si="11"/>
        <v>1.0901919640680349</v>
      </c>
      <c r="T144" s="2"/>
      <c r="U144" s="2"/>
      <c r="V144" s="2"/>
    </row>
    <row r="145" spans="1:22" x14ac:dyDescent="0.55000000000000004">
      <c r="A145" t="s">
        <v>7</v>
      </c>
      <c r="B145" t="s">
        <v>8</v>
      </c>
      <c r="C145" t="s">
        <v>23</v>
      </c>
      <c r="D145" t="s">
        <v>24</v>
      </c>
      <c r="E145" cm="1">
        <f t="array" ref="E145">_xlfn.IFS(A145="Male",0,A145="Female",1)</f>
        <v>1</v>
      </c>
      <c r="F145" cm="1">
        <f t="array" ref="F145">_xlfn.IFS(B145="No",1, B145="Yes",0)</f>
        <v>1</v>
      </c>
      <c r="G145" cm="1">
        <f t="array" ref="G145">_xlfn.IFS(C145="Thur",1,C145="Fri",2,C145="Sat",3,C145="Sun",4)</f>
        <v>1</v>
      </c>
      <c r="H145" cm="1">
        <f t="array" ref="H145">_xlfn.IFS(D145="Lunch",0,D145="Dinner",1)</f>
        <v>0</v>
      </c>
      <c r="I145">
        <v>6</v>
      </c>
      <c r="J145">
        <v>27.05</v>
      </c>
      <c r="K145">
        <v>5</v>
      </c>
      <c r="L145" s="2">
        <v>4.3324272684701155</v>
      </c>
      <c r="M145" s="2">
        <v>0.6675727315298845</v>
      </c>
      <c r="N145">
        <f>AVERAGE(I144:I146)</f>
        <v>4.333333333333333</v>
      </c>
      <c r="O145">
        <f>SQRT(SUMXMY2(I144:I146,N143:N145)/3)</f>
        <v>1.4142135623730949</v>
      </c>
      <c r="P145">
        <f t="shared" si="8"/>
        <v>17.276666666666667</v>
      </c>
      <c r="Q145">
        <f t="shared" si="10"/>
        <v>9.4798908026216004</v>
      </c>
      <c r="R145">
        <f t="shared" si="9"/>
        <v>2.9333333333333336</v>
      </c>
      <c r="S145">
        <f t="shared" si="11"/>
        <v>1.3681563696638819</v>
      </c>
      <c r="T145" s="2"/>
      <c r="U145" s="2"/>
      <c r="V145" s="2"/>
    </row>
    <row r="146" spans="1:22" x14ac:dyDescent="0.55000000000000004">
      <c r="A146" t="s">
        <v>7</v>
      </c>
      <c r="B146" t="s">
        <v>8</v>
      </c>
      <c r="C146" t="s">
        <v>23</v>
      </c>
      <c r="D146" t="s">
        <v>24</v>
      </c>
      <c r="E146" cm="1">
        <f t="array" ref="E146">_xlfn.IFS(A146="Male",0,A146="Female",1)</f>
        <v>1</v>
      </c>
      <c r="F146" cm="1">
        <f t="array" ref="F146">_xlfn.IFS(B146="No",1, B146="Yes",0)</f>
        <v>1</v>
      </c>
      <c r="G146" cm="1">
        <f t="array" ref="G146">_xlfn.IFS(C146="Thur",1,C146="Fri",2,C146="Sat",3,C146="Sun",4)</f>
        <v>1</v>
      </c>
      <c r="H146" cm="1">
        <f t="array" ref="H146">_xlfn.IFS(D146="Lunch",0,D146="Dinner",1)</f>
        <v>0</v>
      </c>
      <c r="I146">
        <v>2</v>
      </c>
      <c r="J146">
        <v>16.43</v>
      </c>
      <c r="K146">
        <v>2.2999999999999998</v>
      </c>
      <c r="L146" s="2">
        <v>2.5774204537482648</v>
      </c>
      <c r="M146" s="2">
        <v>-0.27742045374826496</v>
      </c>
      <c r="N146">
        <f>AVERAGE(I145:I147)</f>
        <v>3.3333333333333335</v>
      </c>
      <c r="O146">
        <f>SQRT(SUMXMY2(I145:I147,N144:N146)/3)</f>
        <v>1.5634719199411431</v>
      </c>
      <c r="P146">
        <f t="shared" si="8"/>
        <v>14.473333333333334</v>
      </c>
      <c r="Q146">
        <f t="shared" si="10"/>
        <v>8.8718506149130647</v>
      </c>
      <c r="R146">
        <f t="shared" si="9"/>
        <v>1.72</v>
      </c>
      <c r="S146">
        <f t="shared" si="11"/>
        <v>1.3446244140334564</v>
      </c>
      <c r="T146" s="2"/>
      <c r="U146" s="2"/>
      <c r="V146" s="2"/>
    </row>
    <row r="147" spans="1:22" x14ac:dyDescent="0.55000000000000004">
      <c r="A147" t="s">
        <v>7</v>
      </c>
      <c r="B147" t="s">
        <v>8</v>
      </c>
      <c r="C147" t="s">
        <v>23</v>
      </c>
      <c r="D147" t="s">
        <v>24</v>
      </c>
      <c r="E147" cm="1">
        <f t="array" ref="E147">_xlfn.IFS(A147="Male",0,A147="Female",1)</f>
        <v>1</v>
      </c>
      <c r="F147" cm="1">
        <f t="array" ref="F147">_xlfn.IFS(B147="No",1, B147="Yes",0)</f>
        <v>1</v>
      </c>
      <c r="G147" cm="1">
        <f t="array" ref="G147">_xlfn.IFS(C147="Thur",1,C147="Fri",2,C147="Sat",3,C147="Sun",4)</f>
        <v>1</v>
      </c>
      <c r="H147" cm="1">
        <f t="array" ref="H147">_xlfn.IFS(D147="Lunch",0,D147="Dinner",1)</f>
        <v>0</v>
      </c>
      <c r="I147">
        <v>2</v>
      </c>
      <c r="J147">
        <v>8.35</v>
      </c>
      <c r="K147">
        <v>1.5</v>
      </c>
      <c r="L147" s="2">
        <v>1.8282966921435264</v>
      </c>
      <c r="M147" s="2">
        <v>-0.32829669214352641</v>
      </c>
      <c r="N147">
        <f>AVERAGE(I146:I148)</f>
        <v>2.3333333333333335</v>
      </c>
      <c r="O147">
        <f>SQRT(SUMXMY2(I146:I148,N145:N147)/3)</f>
        <v>1.5986105077709065</v>
      </c>
      <c r="P147">
        <f t="shared" si="8"/>
        <v>12.953333333333333</v>
      </c>
      <c r="Q147">
        <f t="shared" si="10"/>
        <v>5.721890713158837</v>
      </c>
      <c r="R147">
        <f t="shared" si="9"/>
        <v>1.4966666666666668</v>
      </c>
      <c r="S147">
        <f t="shared" si="11"/>
        <v>0.85670341468955336</v>
      </c>
      <c r="T147" s="2"/>
      <c r="U147" s="2"/>
      <c r="V147" s="2"/>
    </row>
    <row r="148" spans="1:22" x14ac:dyDescent="0.55000000000000004">
      <c r="A148" t="s">
        <v>7</v>
      </c>
      <c r="B148" t="s">
        <v>8</v>
      </c>
      <c r="C148" t="s">
        <v>23</v>
      </c>
      <c r="D148" t="s">
        <v>24</v>
      </c>
      <c r="E148" cm="1">
        <f t="array" ref="E148">_xlfn.IFS(A148="Male",0,A148="Female",1)</f>
        <v>1</v>
      </c>
      <c r="F148" cm="1">
        <f t="array" ref="F148">_xlfn.IFS(B148="No",1, B148="Yes",0)</f>
        <v>1</v>
      </c>
      <c r="G148" cm="1">
        <f t="array" ref="G148">_xlfn.IFS(C148="Thur",1,C148="Fri",2,C148="Sat",3,C148="Sun",4)</f>
        <v>1</v>
      </c>
      <c r="H148" cm="1">
        <f t="array" ref="H148">_xlfn.IFS(D148="Lunch",0,D148="Dinner",1)</f>
        <v>0</v>
      </c>
      <c r="I148">
        <v>3</v>
      </c>
      <c r="J148">
        <v>18.64</v>
      </c>
      <c r="K148">
        <v>1.36</v>
      </c>
      <c r="L148" s="2">
        <v>2.9749147225383679</v>
      </c>
      <c r="M148" s="2">
        <v>-1.6149147225383678</v>
      </c>
      <c r="N148">
        <f>AVERAGE(I147:I149)</f>
        <v>2.3333333333333335</v>
      </c>
      <c r="O148">
        <f>SQRT(SUMXMY2(I147:I149,N146:N148)/3)</f>
        <v>0.88191710368819687</v>
      </c>
      <c r="P148">
        <f t="shared" si="8"/>
        <v>13.43</v>
      </c>
      <c r="Q148">
        <f t="shared" si="10"/>
        <v>3.2586920802791535</v>
      </c>
      <c r="R148">
        <f t="shared" si="9"/>
        <v>1.5733333333333335</v>
      </c>
      <c r="S148">
        <f t="shared" si="11"/>
        <v>0.23938965601589249</v>
      </c>
      <c r="T148" s="2"/>
      <c r="U148" s="2"/>
      <c r="V148" s="2"/>
    </row>
    <row r="149" spans="1:22" x14ac:dyDescent="0.55000000000000004">
      <c r="A149" t="s">
        <v>7</v>
      </c>
      <c r="B149" t="s">
        <v>8</v>
      </c>
      <c r="C149" t="s">
        <v>23</v>
      </c>
      <c r="D149" t="s">
        <v>24</v>
      </c>
      <c r="E149" cm="1">
        <f t="array" ref="E149">_xlfn.IFS(A149="Male",0,A149="Female",1)</f>
        <v>1</v>
      </c>
      <c r="F149" cm="1">
        <f t="array" ref="F149">_xlfn.IFS(B149="No",1, B149="Yes",0)</f>
        <v>1</v>
      </c>
      <c r="G149" cm="1">
        <f t="array" ref="G149">_xlfn.IFS(C149="Thur",1,C149="Fri",2,C149="Sat",3,C149="Sun",4)</f>
        <v>1</v>
      </c>
      <c r="H149" cm="1">
        <f t="array" ref="H149">_xlfn.IFS(D149="Lunch",0,D149="Dinner",1)</f>
        <v>0</v>
      </c>
      <c r="I149">
        <v>2</v>
      </c>
      <c r="J149">
        <v>11.87</v>
      </c>
      <c r="K149">
        <v>1.63</v>
      </c>
      <c r="L149" s="2">
        <v>2.1546476377931154</v>
      </c>
      <c r="M149" s="2">
        <v>-0.52464763779311552</v>
      </c>
      <c r="N149">
        <f>AVERAGE(I148:I150)</f>
        <v>2.3333333333333335</v>
      </c>
      <c r="O149">
        <f>SQRT(SUMXMY2(I148:I150,N147:N149)/3)</f>
        <v>0.47140452079103168</v>
      </c>
      <c r="P149">
        <f t="shared" si="8"/>
        <v>9.7199999999999989</v>
      </c>
      <c r="Q149">
        <f t="shared" si="10"/>
        <v>2.5416668488160226</v>
      </c>
      <c r="R149">
        <f t="shared" si="9"/>
        <v>1.7866666666666664</v>
      </c>
      <c r="S149">
        <f t="shared" si="11"/>
        <v>0.17110750356947466</v>
      </c>
      <c r="T149" s="2"/>
      <c r="U149" s="2"/>
      <c r="V149" s="2"/>
    </row>
    <row r="150" spans="1:22" x14ac:dyDescent="0.55000000000000004">
      <c r="A150" t="s">
        <v>11</v>
      </c>
      <c r="B150" t="s">
        <v>8</v>
      </c>
      <c r="C150" t="s">
        <v>23</v>
      </c>
      <c r="D150" t="s">
        <v>24</v>
      </c>
      <c r="E150" cm="1">
        <f t="array" ref="E150">_xlfn.IFS(A150="Male",0,A150="Female",1)</f>
        <v>0</v>
      </c>
      <c r="F150" cm="1">
        <f t="array" ref="F150">_xlfn.IFS(B150="No",1, B150="Yes",0)</f>
        <v>1</v>
      </c>
      <c r="G150" cm="1">
        <f t="array" ref="G150">_xlfn.IFS(C150="Thur",1,C150="Fri",2,C150="Sat",3,C150="Sun",4)</f>
        <v>1</v>
      </c>
      <c r="H150" cm="1">
        <f t="array" ref="H150">_xlfn.IFS(D150="Lunch",0,D150="Dinner",1)</f>
        <v>0</v>
      </c>
      <c r="I150">
        <v>2</v>
      </c>
      <c r="J150">
        <v>9.7799999999999994</v>
      </c>
      <c r="K150">
        <v>1.73</v>
      </c>
      <c r="L150" s="2">
        <v>1.9608767638136717</v>
      </c>
      <c r="M150" s="2">
        <v>-0.23087676381367173</v>
      </c>
      <c r="N150">
        <f>AVERAGE(I149:I151)</f>
        <v>2</v>
      </c>
      <c r="O150">
        <f>SQRT(SUMXMY2(I149:I151,N148:N150)/3)</f>
        <v>0.27216552697590879</v>
      </c>
      <c r="P150">
        <f t="shared" si="8"/>
        <v>10.453333333333333</v>
      </c>
      <c r="Q150">
        <f t="shared" si="10"/>
        <v>3.229389920597892</v>
      </c>
      <c r="R150">
        <f t="shared" si="9"/>
        <v>2.0766666666666667</v>
      </c>
      <c r="S150">
        <f t="shared" si="11"/>
        <v>0.28825143345504617</v>
      </c>
      <c r="T150" s="2"/>
      <c r="U150" s="2"/>
      <c r="V150" s="2"/>
    </row>
    <row r="151" spans="1:22" x14ac:dyDescent="0.55000000000000004">
      <c r="A151" t="s">
        <v>11</v>
      </c>
      <c r="B151" t="s">
        <v>8</v>
      </c>
      <c r="C151" t="s">
        <v>23</v>
      </c>
      <c r="D151" t="s">
        <v>24</v>
      </c>
      <c r="E151" cm="1">
        <f t="array" ref="E151">_xlfn.IFS(A151="Male",0,A151="Female",1)</f>
        <v>0</v>
      </c>
      <c r="F151" cm="1">
        <f t="array" ref="F151">_xlfn.IFS(B151="No",1, B151="Yes",0)</f>
        <v>1</v>
      </c>
      <c r="G151" cm="1">
        <f t="array" ref="G151">_xlfn.IFS(C151="Thur",1,C151="Fri",2,C151="Sat",3,C151="Sun",4)</f>
        <v>1</v>
      </c>
      <c r="H151" cm="1">
        <f t="array" ref="H151">_xlfn.IFS(D151="Lunch",0,D151="Dinner",1)</f>
        <v>0</v>
      </c>
      <c r="I151">
        <v>2</v>
      </c>
      <c r="J151">
        <v>7.51</v>
      </c>
      <c r="K151">
        <v>2</v>
      </c>
      <c r="L151" s="2">
        <v>1.7504174892044198</v>
      </c>
      <c r="M151" s="2">
        <v>0.24958251079558025</v>
      </c>
      <c r="N151">
        <f>AVERAGE(I150:I152)</f>
        <v>2</v>
      </c>
      <c r="O151">
        <f>SQRT(SUMXMY2(I150:I152,N149:N151)/3)</f>
        <v>0.19245008972987535</v>
      </c>
      <c r="P151">
        <f t="shared" si="8"/>
        <v>11.57</v>
      </c>
      <c r="Q151">
        <f t="shared" si="10"/>
        <v>2.6075517110741884</v>
      </c>
      <c r="R151">
        <f t="shared" si="9"/>
        <v>2.1666666666666665</v>
      </c>
      <c r="S151">
        <f t="shared" si="11"/>
        <v>0.2901149197588202</v>
      </c>
      <c r="T151" s="2"/>
      <c r="U151" s="2"/>
      <c r="V151" s="2"/>
    </row>
    <row r="152" spans="1:22" x14ac:dyDescent="0.55000000000000004">
      <c r="A152" t="s">
        <v>11</v>
      </c>
      <c r="B152" t="s">
        <v>8</v>
      </c>
      <c r="C152" t="s">
        <v>9</v>
      </c>
      <c r="D152" t="s">
        <v>10</v>
      </c>
      <c r="E152" cm="1">
        <f t="array" ref="E152">_xlfn.IFS(A152="Male",0,A152="Female",1)</f>
        <v>0</v>
      </c>
      <c r="F152" cm="1">
        <f t="array" ref="F152">_xlfn.IFS(B152="No",1, B152="Yes",0)</f>
        <v>1</v>
      </c>
      <c r="G152" cm="1">
        <f t="array" ref="G152">_xlfn.IFS(C152="Thur",1,C152="Fri",2,C152="Sat",3,C152="Sun",4)</f>
        <v>4</v>
      </c>
      <c r="H152" cm="1">
        <f t="array" ref="H152">_xlfn.IFS(D152="Lunch",0,D152="Dinner",1)</f>
        <v>1</v>
      </c>
      <c r="I152">
        <v>2</v>
      </c>
      <c r="J152">
        <v>14.07</v>
      </c>
      <c r="K152">
        <v>2.5</v>
      </c>
      <c r="L152" s="2">
        <v>2.3586169788241085</v>
      </c>
      <c r="M152" s="2">
        <v>0.14138302117589152</v>
      </c>
      <c r="N152">
        <f>AVERAGE(I151:I153)</f>
        <v>2</v>
      </c>
      <c r="O152">
        <f>SQRT(SUMXMY2(I151:I153,N150:N152)/3)</f>
        <v>0</v>
      </c>
      <c r="P152">
        <f t="shared" si="8"/>
        <v>14.820000000000002</v>
      </c>
      <c r="Q152">
        <f t="shared" si="10"/>
        <v>2.675037555984201</v>
      </c>
      <c r="R152">
        <f t="shared" si="9"/>
        <v>2.4133333333333336</v>
      </c>
      <c r="S152">
        <f t="shared" si="11"/>
        <v>0.32336769576855795</v>
      </c>
      <c r="T152" s="2"/>
      <c r="U152" s="2"/>
      <c r="V152" s="2"/>
    </row>
    <row r="153" spans="1:22" x14ac:dyDescent="0.55000000000000004">
      <c r="A153" t="s">
        <v>11</v>
      </c>
      <c r="B153" t="s">
        <v>8</v>
      </c>
      <c r="C153" t="s">
        <v>9</v>
      </c>
      <c r="D153" t="s">
        <v>10</v>
      </c>
      <c r="E153" cm="1">
        <f t="array" ref="E153">_xlfn.IFS(A153="Male",0,A153="Female",1)</f>
        <v>0</v>
      </c>
      <c r="F153" cm="1">
        <f t="array" ref="F153">_xlfn.IFS(B153="No",1, B153="Yes",0)</f>
        <v>1</v>
      </c>
      <c r="G153" cm="1">
        <f t="array" ref="G153">_xlfn.IFS(C153="Thur",1,C153="Fri",2,C153="Sat",3,C153="Sun",4)</f>
        <v>4</v>
      </c>
      <c r="H153" cm="1">
        <f t="array" ref="H153">_xlfn.IFS(D153="Lunch",0,D153="Dinner",1)</f>
        <v>1</v>
      </c>
      <c r="I153">
        <v>2</v>
      </c>
      <c r="J153">
        <v>13.13</v>
      </c>
      <c r="K153">
        <v>2</v>
      </c>
      <c r="L153" s="2">
        <v>2.271466442201775</v>
      </c>
      <c r="M153" s="2">
        <v>-0.27146644220177496</v>
      </c>
      <c r="N153">
        <f>AVERAGE(I152:I154)</f>
        <v>2.3333333333333335</v>
      </c>
      <c r="O153">
        <f>SQRT(SUMXMY2(I152:I154,N151:N153)/3)</f>
        <v>0.38490017945975041</v>
      </c>
      <c r="P153">
        <f t="shared" si="8"/>
        <v>18.313333333333333</v>
      </c>
      <c r="Q153">
        <f t="shared" si="10"/>
        <v>3.9700214571675021</v>
      </c>
      <c r="R153">
        <f t="shared" si="9"/>
        <v>2.2466666666666666</v>
      </c>
      <c r="S153">
        <f t="shared" si="11"/>
        <v>0.25516878945339511</v>
      </c>
      <c r="T153" s="2"/>
      <c r="U153" s="2"/>
      <c r="V153" s="2"/>
    </row>
    <row r="154" spans="1:22" x14ac:dyDescent="0.55000000000000004">
      <c r="A154" t="s">
        <v>11</v>
      </c>
      <c r="B154" t="s">
        <v>8</v>
      </c>
      <c r="C154" t="s">
        <v>9</v>
      </c>
      <c r="D154" t="s">
        <v>10</v>
      </c>
      <c r="E154" cm="1">
        <f t="array" ref="E154">_xlfn.IFS(A154="Male",0,A154="Female",1)</f>
        <v>0</v>
      </c>
      <c r="F154" cm="1">
        <f t="array" ref="F154">_xlfn.IFS(B154="No",1, B154="Yes",0)</f>
        <v>1</v>
      </c>
      <c r="G154" cm="1">
        <f t="array" ref="G154">_xlfn.IFS(C154="Thur",1,C154="Fri",2,C154="Sat",3,C154="Sun",4)</f>
        <v>4</v>
      </c>
      <c r="H154" cm="1">
        <f t="array" ref="H154">_xlfn.IFS(D154="Lunch",0,D154="Dinner",1)</f>
        <v>1</v>
      </c>
      <c r="I154">
        <v>3</v>
      </c>
      <c r="J154">
        <v>17.260000000000002</v>
      </c>
      <c r="K154">
        <v>2.74</v>
      </c>
      <c r="L154" s="2">
        <v>2.8469703177098356</v>
      </c>
      <c r="M154" s="2">
        <v>-0.10697031770983534</v>
      </c>
      <c r="N154">
        <f>AVERAGE(I153:I155)</f>
        <v>3</v>
      </c>
      <c r="O154">
        <f>SQRT(SUMXMY2(I153:I155,N152:N154)/3)</f>
        <v>0.69388866648871084</v>
      </c>
      <c r="P154">
        <f t="shared" si="8"/>
        <v>20.526666666666667</v>
      </c>
      <c r="Q154">
        <f t="shared" si="10"/>
        <v>3.8911076210403799</v>
      </c>
      <c r="R154">
        <f t="shared" si="9"/>
        <v>2.2466666666666666</v>
      </c>
      <c r="S154">
        <f t="shared" si="11"/>
        <v>0.27592269448766499</v>
      </c>
      <c r="T154" s="2"/>
      <c r="U154" s="2"/>
      <c r="V154" s="2"/>
    </row>
    <row r="155" spans="1:22" x14ac:dyDescent="0.55000000000000004">
      <c r="A155" t="s">
        <v>11</v>
      </c>
      <c r="B155" t="s">
        <v>8</v>
      </c>
      <c r="C155" t="s">
        <v>9</v>
      </c>
      <c r="D155" t="s">
        <v>10</v>
      </c>
      <c r="E155" cm="1">
        <f t="array" ref="E155">_xlfn.IFS(A155="Male",0,A155="Female",1)</f>
        <v>0</v>
      </c>
      <c r="F155" cm="1">
        <f t="array" ref="F155">_xlfn.IFS(B155="No",1, B155="Yes",0)</f>
        <v>1</v>
      </c>
      <c r="G155" cm="1">
        <f t="array" ref="G155">_xlfn.IFS(C155="Thur",1,C155="Fri",2,C155="Sat",3,C155="Sun",4)</f>
        <v>4</v>
      </c>
      <c r="H155" cm="1">
        <f t="array" ref="H155">_xlfn.IFS(D155="Lunch",0,D155="Dinner",1)</f>
        <v>1</v>
      </c>
      <c r="I155">
        <v>4</v>
      </c>
      <c r="J155">
        <v>24.55</v>
      </c>
      <c r="K155">
        <v>2</v>
      </c>
      <c r="L155" s="2">
        <v>3.7154483376078677</v>
      </c>
      <c r="M155" s="2">
        <v>-1.7154483376078677</v>
      </c>
      <c r="N155">
        <f>AVERAGE(I154:I156)</f>
        <v>3.6666666666666665</v>
      </c>
      <c r="O155">
        <f>SQRT(SUMXMY2(I154:I156,N153:N155)/3)</f>
        <v>0.72008229982309557</v>
      </c>
      <c r="P155">
        <f t="shared" si="8"/>
        <v>24.723333333333333</v>
      </c>
      <c r="Q155">
        <f t="shared" si="10"/>
        <v>4.6815690627063171</v>
      </c>
      <c r="R155">
        <f t="shared" si="9"/>
        <v>3.0466666666666669</v>
      </c>
      <c r="S155">
        <f t="shared" si="11"/>
        <v>1.2252528083805578</v>
      </c>
      <c r="T155" s="2"/>
      <c r="U155" s="2"/>
      <c r="V155" s="2"/>
    </row>
    <row r="156" spans="1:22" x14ac:dyDescent="0.55000000000000004">
      <c r="A156" t="s">
        <v>11</v>
      </c>
      <c r="B156" t="s">
        <v>8</v>
      </c>
      <c r="C156" t="s">
        <v>9</v>
      </c>
      <c r="D156" t="s">
        <v>10</v>
      </c>
      <c r="E156" cm="1">
        <f t="array" ref="E156">_xlfn.IFS(A156="Male",0,A156="Female",1)</f>
        <v>0</v>
      </c>
      <c r="F156" cm="1">
        <f t="array" ref="F156">_xlfn.IFS(B156="No",1, B156="Yes",0)</f>
        <v>1</v>
      </c>
      <c r="G156" cm="1">
        <f t="array" ref="G156">_xlfn.IFS(C156="Thur",1,C156="Fri",2,C156="Sat",3,C156="Sun",4)</f>
        <v>4</v>
      </c>
      <c r="H156" cm="1">
        <f t="array" ref="H156">_xlfn.IFS(D156="Lunch",0,D156="Dinner",1)</f>
        <v>1</v>
      </c>
      <c r="I156">
        <v>4</v>
      </c>
      <c r="J156">
        <v>19.77</v>
      </c>
      <c r="K156">
        <v>2</v>
      </c>
      <c r="L156" s="2">
        <v>3.2722785875496188</v>
      </c>
      <c r="M156" s="2">
        <v>-1.2722785875496188</v>
      </c>
      <c r="N156">
        <f>AVERAGE(I155:I157)</f>
        <v>4.333333333333333</v>
      </c>
      <c r="O156">
        <f>SQRT(SUMXMY2(I155:I157,N154:N156)/3)</f>
        <v>0.72008229982309568</v>
      </c>
      <c r="P156">
        <f t="shared" si="8"/>
        <v>32.596666666666671</v>
      </c>
      <c r="Q156">
        <f t="shared" si="10"/>
        <v>9.4760041977383871</v>
      </c>
      <c r="R156">
        <f t="shared" si="9"/>
        <v>4.0466666666666669</v>
      </c>
      <c r="S156">
        <f t="shared" si="11"/>
        <v>1.3356313529979409</v>
      </c>
      <c r="T156" s="2"/>
      <c r="U156" s="2"/>
      <c r="V156" s="2"/>
    </row>
    <row r="157" spans="1:22" x14ac:dyDescent="0.55000000000000004">
      <c r="A157" t="s">
        <v>7</v>
      </c>
      <c r="B157" t="s">
        <v>8</v>
      </c>
      <c r="C157" t="s">
        <v>9</v>
      </c>
      <c r="D157" t="s">
        <v>10</v>
      </c>
      <c r="E157" cm="1">
        <f t="array" ref="E157">_xlfn.IFS(A157="Male",0,A157="Female",1)</f>
        <v>1</v>
      </c>
      <c r="F157" cm="1">
        <f t="array" ref="F157">_xlfn.IFS(B157="No",1, B157="Yes",0)</f>
        <v>1</v>
      </c>
      <c r="G157" cm="1">
        <f t="array" ref="G157">_xlfn.IFS(C157="Thur",1,C157="Fri",2,C157="Sat",3,C157="Sun",4)</f>
        <v>4</v>
      </c>
      <c r="H157" cm="1">
        <f t="array" ref="H157">_xlfn.IFS(D157="Lunch",0,D157="Dinner",1)</f>
        <v>1</v>
      </c>
      <c r="I157">
        <v>5</v>
      </c>
      <c r="J157">
        <v>29.85</v>
      </c>
      <c r="K157">
        <v>5.14</v>
      </c>
      <c r="L157" s="2">
        <v>4.399426817209684</v>
      </c>
      <c r="M157" s="2">
        <v>0.7405731827903157</v>
      </c>
      <c r="N157">
        <f>AVERAGE(I156:I158)</f>
        <v>5</v>
      </c>
      <c r="O157">
        <f>SQRT(SUMXMY2(I156:I158,N155:N157)/3)</f>
        <v>0.72008229982309568</v>
      </c>
      <c r="P157">
        <f t="shared" si="8"/>
        <v>34.340000000000003</v>
      </c>
      <c r="Q157">
        <f t="shared" si="10"/>
        <v>10.894142496807207</v>
      </c>
      <c r="R157">
        <f t="shared" si="9"/>
        <v>4.63</v>
      </c>
      <c r="S157">
        <f t="shared" si="11"/>
        <v>1.4218871132980151</v>
      </c>
      <c r="T157" s="2"/>
      <c r="U157" s="2"/>
      <c r="V157" s="2"/>
    </row>
    <row r="158" spans="1:22" x14ac:dyDescent="0.55000000000000004">
      <c r="A158" t="s">
        <v>11</v>
      </c>
      <c r="B158" t="s">
        <v>8</v>
      </c>
      <c r="C158" t="s">
        <v>9</v>
      </c>
      <c r="D158" t="s">
        <v>10</v>
      </c>
      <c r="E158" cm="1">
        <f t="array" ref="E158">_xlfn.IFS(A158="Male",0,A158="Female",1)</f>
        <v>0</v>
      </c>
      <c r="F158" cm="1">
        <f t="array" ref="F158">_xlfn.IFS(B158="No",1, B158="Yes",0)</f>
        <v>1</v>
      </c>
      <c r="G158" cm="1">
        <f t="array" ref="G158">_xlfn.IFS(C158="Thur",1,C158="Fri",2,C158="Sat",3,C158="Sun",4)</f>
        <v>4</v>
      </c>
      <c r="H158" cm="1">
        <f t="array" ref="H158">_xlfn.IFS(D158="Lunch",0,D158="Dinner",1)</f>
        <v>1</v>
      </c>
      <c r="I158">
        <v>6</v>
      </c>
      <c r="J158">
        <v>48.17</v>
      </c>
      <c r="K158">
        <v>5</v>
      </c>
      <c r="L158" s="2">
        <v>6.2905329423676504</v>
      </c>
      <c r="M158" s="2">
        <v>-1.2905329423676504</v>
      </c>
      <c r="N158">
        <f>AVERAGE(I157:I159)</f>
        <v>5</v>
      </c>
      <c r="O158">
        <f>SQRT(SUMXMY2(I157:I159,N156:N158)/3)</f>
        <v>0.9026709338484401</v>
      </c>
      <c r="P158">
        <f t="shared" si="8"/>
        <v>28.853333333333335</v>
      </c>
      <c r="Q158">
        <f t="shared" si="10"/>
        <v>13.77048763223836</v>
      </c>
      <c r="R158">
        <f t="shared" si="9"/>
        <v>3.7866666666666666</v>
      </c>
      <c r="S158">
        <f t="shared" si="11"/>
        <v>1.0112350351408401</v>
      </c>
      <c r="T158" s="2"/>
      <c r="U158" s="2"/>
      <c r="V158" s="2"/>
    </row>
    <row r="159" spans="1:22" x14ac:dyDescent="0.55000000000000004">
      <c r="A159" t="s">
        <v>7</v>
      </c>
      <c r="B159" t="s">
        <v>8</v>
      </c>
      <c r="C159" t="s">
        <v>9</v>
      </c>
      <c r="D159" t="s">
        <v>10</v>
      </c>
      <c r="E159" cm="1">
        <f t="array" ref="E159">_xlfn.IFS(A159="Male",0,A159="Female",1)</f>
        <v>1</v>
      </c>
      <c r="F159" cm="1">
        <f t="array" ref="F159">_xlfn.IFS(B159="No",1, B159="Yes",0)</f>
        <v>1</v>
      </c>
      <c r="G159" cm="1">
        <f t="array" ref="G159">_xlfn.IFS(C159="Thur",1,C159="Fri",2,C159="Sat",3,C159="Sun",4)</f>
        <v>4</v>
      </c>
      <c r="H159" cm="1">
        <f t="array" ref="H159">_xlfn.IFS(D159="Lunch",0,D159="Dinner",1)</f>
        <v>1</v>
      </c>
      <c r="I159">
        <v>4</v>
      </c>
      <c r="J159">
        <v>25</v>
      </c>
      <c r="K159">
        <v>3.75</v>
      </c>
      <c r="L159" s="2">
        <v>3.757169339182389</v>
      </c>
      <c r="M159" s="2">
        <v>-7.1693391823890451E-3</v>
      </c>
      <c r="N159">
        <f>AVERAGE(I158:I160)</f>
        <v>4</v>
      </c>
      <c r="O159">
        <f>SQRT(SUMXMY2(I158:I160,N157:N159)/3)</f>
        <v>1.4142135623730951</v>
      </c>
      <c r="P159">
        <f t="shared" si="8"/>
        <v>18.293333333333333</v>
      </c>
      <c r="Q159">
        <f t="shared" si="10"/>
        <v>10.481766531917684</v>
      </c>
      <c r="R159">
        <f t="shared" si="9"/>
        <v>2.7866666666666666</v>
      </c>
      <c r="S159">
        <f t="shared" si="11"/>
        <v>0.9622523731483491</v>
      </c>
      <c r="T159" s="2"/>
      <c r="U159" s="2"/>
      <c r="V159" s="2"/>
    </row>
    <row r="160" spans="1:22" x14ac:dyDescent="0.55000000000000004">
      <c r="A160" t="s">
        <v>7</v>
      </c>
      <c r="B160" t="s">
        <v>8</v>
      </c>
      <c r="C160" t="s">
        <v>9</v>
      </c>
      <c r="D160" t="s">
        <v>10</v>
      </c>
      <c r="E160" cm="1">
        <f t="array" ref="E160">_xlfn.IFS(A160="Male",0,A160="Female",1)</f>
        <v>1</v>
      </c>
      <c r="F160" cm="1">
        <f t="array" ref="F160">_xlfn.IFS(B160="No",1, B160="Yes",0)</f>
        <v>1</v>
      </c>
      <c r="G160" cm="1">
        <f t="array" ref="G160">_xlfn.IFS(C160="Thur",1,C160="Fri",2,C160="Sat",3,C160="Sun",4)</f>
        <v>4</v>
      </c>
      <c r="H160" cm="1">
        <f t="array" ref="H160">_xlfn.IFS(D160="Lunch",0,D160="Dinner",1)</f>
        <v>1</v>
      </c>
      <c r="I160">
        <v>2</v>
      </c>
      <c r="J160">
        <v>13.39</v>
      </c>
      <c r="K160">
        <v>2.61</v>
      </c>
      <c r="L160" s="2">
        <v>2.2955719097781655</v>
      </c>
      <c r="M160" s="2">
        <v>0.31442809022183438</v>
      </c>
      <c r="N160">
        <f>AVERAGE(I159:I161)</f>
        <v>3.3333333333333335</v>
      </c>
      <c r="O160">
        <f>SQRT(SUMXMY2(I159:I161,N158:N160)/3)</f>
        <v>1.3471506281091268</v>
      </c>
      <c r="P160">
        <f t="shared" si="8"/>
        <v>17.126666666666665</v>
      </c>
      <c r="Q160">
        <f t="shared" si="10"/>
        <v>9.336179327993035</v>
      </c>
      <c r="R160">
        <f t="shared" si="9"/>
        <v>2.7033333333333331</v>
      </c>
      <c r="S160">
        <f t="shared" si="11"/>
        <v>0.93773959901219683</v>
      </c>
      <c r="T160" s="2"/>
      <c r="U160" s="2"/>
      <c r="V160" s="2"/>
    </row>
    <row r="161" spans="1:22" x14ac:dyDescent="0.55000000000000004">
      <c r="A161" t="s">
        <v>11</v>
      </c>
      <c r="B161" t="s">
        <v>8</v>
      </c>
      <c r="C161" t="s">
        <v>9</v>
      </c>
      <c r="D161" t="s">
        <v>10</v>
      </c>
      <c r="E161" cm="1">
        <f t="array" ref="E161">_xlfn.IFS(A161="Male",0,A161="Female",1)</f>
        <v>0</v>
      </c>
      <c r="F161" cm="1">
        <f t="array" ref="F161">_xlfn.IFS(B161="No",1, B161="Yes",0)</f>
        <v>1</v>
      </c>
      <c r="G161" cm="1">
        <f t="array" ref="G161">_xlfn.IFS(C161="Thur",1,C161="Fri",2,C161="Sat",3,C161="Sun",4)</f>
        <v>4</v>
      </c>
      <c r="H161" cm="1">
        <f t="array" ref="H161">_xlfn.IFS(D161="Lunch",0,D161="Dinner",1)</f>
        <v>1</v>
      </c>
      <c r="I161">
        <v>4</v>
      </c>
      <c r="J161">
        <v>16.489999999999998</v>
      </c>
      <c r="K161">
        <v>2</v>
      </c>
      <c r="L161" s="2">
        <v>2.9681788427397748</v>
      </c>
      <c r="M161" s="2">
        <v>-0.96817884273977484</v>
      </c>
      <c r="N161">
        <f>AVERAGE(I160:I162)</f>
        <v>3.3333333333333335</v>
      </c>
      <c r="O161">
        <f>SQRT(SUMXMY2(I160:I162,N159:N161)/3)</f>
        <v>1.2765694770084508</v>
      </c>
      <c r="P161">
        <f t="shared" si="8"/>
        <v>16.883333333333329</v>
      </c>
      <c r="Q161">
        <f t="shared" si="10"/>
        <v>3.6612657192105931</v>
      </c>
      <c r="R161">
        <f t="shared" si="9"/>
        <v>2.6666666666666665</v>
      </c>
      <c r="S161">
        <f t="shared" si="11"/>
        <v>0.65352888229978034</v>
      </c>
      <c r="T161" s="2"/>
      <c r="U161" s="2"/>
      <c r="V161" s="2"/>
    </row>
    <row r="162" spans="1:22" x14ac:dyDescent="0.55000000000000004">
      <c r="A162" t="s">
        <v>11</v>
      </c>
      <c r="B162" t="s">
        <v>8</v>
      </c>
      <c r="C162" t="s">
        <v>9</v>
      </c>
      <c r="D162" t="s">
        <v>10</v>
      </c>
      <c r="E162" cm="1">
        <f t="array" ref="E162">_xlfn.IFS(A162="Male",0,A162="Female",1)</f>
        <v>0</v>
      </c>
      <c r="F162" cm="1">
        <f t="array" ref="F162">_xlfn.IFS(B162="No",1, B162="Yes",0)</f>
        <v>1</v>
      </c>
      <c r="G162" cm="1">
        <f t="array" ref="G162">_xlfn.IFS(C162="Thur",1,C162="Fri",2,C162="Sat",3,C162="Sun",4)</f>
        <v>4</v>
      </c>
      <c r="H162" cm="1">
        <f t="array" ref="H162">_xlfn.IFS(D162="Lunch",0,D162="Dinner",1)</f>
        <v>1</v>
      </c>
      <c r="I162">
        <v>4</v>
      </c>
      <c r="J162">
        <v>21.5</v>
      </c>
      <c r="K162">
        <v>3.5</v>
      </c>
      <c r="L162" s="2">
        <v>3.4326726602694455</v>
      </c>
      <c r="M162" s="2">
        <v>6.7327339730554492E-2</v>
      </c>
      <c r="N162">
        <f>AVERAGE(I161:I163)</f>
        <v>3.3333333333333335</v>
      </c>
      <c r="O162">
        <f>SQRT(SUMXMY2(I161:I163,N160:N162)/3)</f>
        <v>0.94280904158206336</v>
      </c>
      <c r="P162">
        <f t="shared" si="8"/>
        <v>16.79</v>
      </c>
      <c r="Q162">
        <f t="shared" si="10"/>
        <v>3.526045418921357</v>
      </c>
      <c r="R162">
        <f t="shared" si="9"/>
        <v>2.6666666666666665</v>
      </c>
      <c r="S162">
        <f t="shared" si="11"/>
        <v>0.60742626438660574</v>
      </c>
      <c r="T162" s="2"/>
      <c r="U162" s="2"/>
      <c r="V162" s="2"/>
    </row>
    <row r="163" spans="1:22" x14ac:dyDescent="0.55000000000000004">
      <c r="A163" t="s">
        <v>11</v>
      </c>
      <c r="B163" t="s">
        <v>8</v>
      </c>
      <c r="C163" t="s">
        <v>9</v>
      </c>
      <c r="D163" t="s">
        <v>10</v>
      </c>
      <c r="E163" cm="1">
        <f t="array" ref="E163">_xlfn.IFS(A163="Male",0,A163="Female",1)</f>
        <v>0</v>
      </c>
      <c r="F163" cm="1">
        <f t="array" ref="F163">_xlfn.IFS(B163="No",1, B163="Yes",0)</f>
        <v>1</v>
      </c>
      <c r="G163" cm="1">
        <f t="array" ref="G163">_xlfn.IFS(C163="Thur",1,C163="Fri",2,C163="Sat",3,C163="Sun",4)</f>
        <v>4</v>
      </c>
      <c r="H163" cm="1">
        <f t="array" ref="H163">_xlfn.IFS(D163="Lunch",0,D163="Dinner",1)</f>
        <v>1</v>
      </c>
      <c r="I163">
        <v>2</v>
      </c>
      <c r="J163">
        <v>12.66</v>
      </c>
      <c r="K163">
        <v>2.5</v>
      </c>
      <c r="L163" s="2">
        <v>2.2278911738906082</v>
      </c>
      <c r="M163" s="2">
        <v>0.2721088261093918</v>
      </c>
      <c r="N163">
        <f>AVERAGE(I162:I164)</f>
        <v>3</v>
      </c>
      <c r="O163">
        <f>SQRT(SUMXMY2(I162:I164,N161:N163)/3)</f>
        <v>0.86066296582387047</v>
      </c>
      <c r="P163">
        <f t="shared" si="8"/>
        <v>14.226666666666667</v>
      </c>
      <c r="Q163">
        <f t="shared" si="10"/>
        <v>2.4729574437338195</v>
      </c>
      <c r="R163">
        <f t="shared" si="9"/>
        <v>2.1666666666666665</v>
      </c>
      <c r="S163">
        <f t="shared" si="11"/>
        <v>0.40824829046386291</v>
      </c>
      <c r="T163" s="2"/>
      <c r="U163" s="2"/>
      <c r="V163" s="2"/>
    </row>
    <row r="164" spans="1:22" x14ac:dyDescent="0.55000000000000004">
      <c r="A164" t="s">
        <v>7</v>
      </c>
      <c r="B164" t="s">
        <v>8</v>
      </c>
      <c r="C164" t="s">
        <v>9</v>
      </c>
      <c r="D164" t="s">
        <v>10</v>
      </c>
      <c r="E164" cm="1">
        <f t="array" ref="E164">_xlfn.IFS(A164="Male",0,A164="Female",1)</f>
        <v>1</v>
      </c>
      <c r="F164" cm="1">
        <f t="array" ref="F164">_xlfn.IFS(B164="No",1, B164="Yes",0)</f>
        <v>1</v>
      </c>
      <c r="G164" cm="1">
        <f t="array" ref="G164">_xlfn.IFS(C164="Thur",1,C164="Fri",2,C164="Sat",3,C164="Sun",4)</f>
        <v>4</v>
      </c>
      <c r="H164" cm="1">
        <f t="array" ref="H164">_xlfn.IFS(D164="Lunch",0,D164="Dinner",1)</f>
        <v>1</v>
      </c>
      <c r="I164">
        <v>3</v>
      </c>
      <c r="J164">
        <v>16.21</v>
      </c>
      <c r="K164">
        <v>2</v>
      </c>
      <c r="L164" s="2">
        <v>2.7496213140359522</v>
      </c>
      <c r="M164" s="2">
        <v>-0.74962131403595222</v>
      </c>
      <c r="N164">
        <f>AVERAGE(I163:I165)</f>
        <v>2.3333333333333335</v>
      </c>
      <c r="O164">
        <f>SQRT(SUMXMY2(I163:I165,N162:N164)/3)</f>
        <v>0.79349204761587233</v>
      </c>
      <c r="P164">
        <f t="shared" si="8"/>
        <v>15.843333333333334</v>
      </c>
      <c r="Q164">
        <f t="shared" si="10"/>
        <v>1.0468665768041456</v>
      </c>
      <c r="R164">
        <f t="shared" si="9"/>
        <v>2.3333333333333335</v>
      </c>
      <c r="S164">
        <f t="shared" si="11"/>
        <v>0.55277079839256649</v>
      </c>
      <c r="T164" s="2"/>
      <c r="U164" s="2"/>
      <c r="V164" s="2"/>
    </row>
    <row r="165" spans="1:22" x14ac:dyDescent="0.55000000000000004">
      <c r="A165" t="s">
        <v>11</v>
      </c>
      <c r="B165" t="s">
        <v>8</v>
      </c>
      <c r="C165" t="s">
        <v>9</v>
      </c>
      <c r="D165" t="s">
        <v>10</v>
      </c>
      <c r="E165" cm="1">
        <f t="array" ref="E165">_xlfn.IFS(A165="Male",0,A165="Female",1)</f>
        <v>0</v>
      </c>
      <c r="F165" cm="1">
        <f t="array" ref="F165">_xlfn.IFS(B165="No",1, B165="Yes",0)</f>
        <v>1</v>
      </c>
      <c r="G165" cm="1">
        <f t="array" ref="G165">_xlfn.IFS(C165="Thur",1,C165="Fri",2,C165="Sat",3,C165="Sun",4)</f>
        <v>4</v>
      </c>
      <c r="H165" cm="1">
        <f t="array" ref="H165">_xlfn.IFS(D165="Lunch",0,D165="Dinner",1)</f>
        <v>1</v>
      </c>
      <c r="I165">
        <v>2</v>
      </c>
      <c r="J165">
        <v>13.81</v>
      </c>
      <c r="K165">
        <v>2</v>
      </c>
      <c r="L165" s="2">
        <v>2.3345115112477188</v>
      </c>
      <c r="M165" s="2">
        <v>-0.33451151124771883</v>
      </c>
      <c r="N165">
        <f>AVERAGE(I164:I166)</f>
        <v>2.3333333333333335</v>
      </c>
      <c r="O165">
        <f>SQRT(SUMXMY2(I164:I166,N163:N165)/3)</f>
        <v>0.27216552697590879</v>
      </c>
      <c r="P165">
        <f t="shared" si="8"/>
        <v>18.613333333333333</v>
      </c>
      <c r="Q165">
        <f t="shared" si="10"/>
        <v>3.5515301866472524</v>
      </c>
      <c r="R165">
        <f t="shared" si="9"/>
        <v>2.8266666666666667</v>
      </c>
      <c r="S165">
        <f t="shared" si="11"/>
        <v>0.54743847954714409</v>
      </c>
      <c r="T165" s="2"/>
      <c r="U165" s="2"/>
      <c r="V165" s="2"/>
    </row>
    <row r="166" spans="1:22" x14ac:dyDescent="0.55000000000000004">
      <c r="A166" t="s">
        <v>7</v>
      </c>
      <c r="B166" t="s">
        <v>22</v>
      </c>
      <c r="C166" t="s">
        <v>9</v>
      </c>
      <c r="D166" t="s">
        <v>10</v>
      </c>
      <c r="E166" cm="1">
        <f t="array" ref="E166">_xlfn.IFS(A166="Male",0,A166="Female",1)</f>
        <v>1</v>
      </c>
      <c r="F166" cm="1">
        <f t="array" ref="F166">_xlfn.IFS(B166="No",1, B166="Yes",0)</f>
        <v>0</v>
      </c>
      <c r="G166" cm="1">
        <f t="array" ref="G166">_xlfn.IFS(C166="Thur",1,C166="Fri",2,C166="Sat",3,C166="Sun",4)</f>
        <v>4</v>
      </c>
      <c r="H166" cm="1">
        <f t="array" ref="H166">_xlfn.IFS(D166="Lunch",0,D166="Dinner",1)</f>
        <v>1</v>
      </c>
      <c r="I166">
        <v>2</v>
      </c>
      <c r="J166">
        <v>17.510000000000002</v>
      </c>
      <c r="K166">
        <v>3</v>
      </c>
      <c r="L166" s="2">
        <v>2.6775508575271161</v>
      </c>
      <c r="M166" s="2">
        <v>0.32244914247288392</v>
      </c>
      <c r="N166">
        <f>AVERAGE(I165:I167)</f>
        <v>2.3333333333333335</v>
      </c>
      <c r="O166">
        <f>SQRT(SUMXMY2(I165:I167,N164:N166)/3)</f>
        <v>0.47140452079103168</v>
      </c>
      <c r="P166">
        <f t="shared" si="8"/>
        <v>20.930000000000003</v>
      </c>
      <c r="Q166">
        <f t="shared" si="10"/>
        <v>3.5447326598249451</v>
      </c>
      <c r="R166">
        <f t="shared" si="9"/>
        <v>2.9066666666666667</v>
      </c>
      <c r="S166">
        <f t="shared" si="11"/>
        <v>0.6622520500366742</v>
      </c>
      <c r="T166" s="2"/>
      <c r="U166" s="2"/>
      <c r="V166" s="2"/>
    </row>
    <row r="167" spans="1:22" x14ac:dyDescent="0.55000000000000004">
      <c r="A167" t="s">
        <v>11</v>
      </c>
      <c r="B167" t="s">
        <v>8</v>
      </c>
      <c r="C167" t="s">
        <v>9</v>
      </c>
      <c r="D167" t="s">
        <v>10</v>
      </c>
      <c r="E167" cm="1">
        <f t="array" ref="E167">_xlfn.IFS(A167="Male",0,A167="Female",1)</f>
        <v>0</v>
      </c>
      <c r="F167" cm="1">
        <f t="array" ref="F167">_xlfn.IFS(B167="No",1, B167="Yes",0)</f>
        <v>1</v>
      </c>
      <c r="G167" cm="1">
        <f t="array" ref="G167">_xlfn.IFS(C167="Thur",1,C167="Fri",2,C167="Sat",3,C167="Sun",4)</f>
        <v>4</v>
      </c>
      <c r="H167" cm="1">
        <f t="array" ref="H167">_xlfn.IFS(D167="Lunch",0,D167="Dinner",1)</f>
        <v>1</v>
      </c>
      <c r="I167">
        <v>3</v>
      </c>
      <c r="J167">
        <v>24.52</v>
      </c>
      <c r="K167">
        <v>3.48</v>
      </c>
      <c r="L167" s="2">
        <v>3.5200691431121127</v>
      </c>
      <c r="M167" s="2">
        <v>-4.0069143112112737E-2</v>
      </c>
      <c r="N167">
        <f>AVERAGE(I166:I168)</f>
        <v>2.3333333333333335</v>
      </c>
      <c r="O167">
        <f>SQRT(SUMXMY2(I166:I168,N165:N167)/3)</f>
        <v>0.47140452079103168</v>
      </c>
      <c r="P167">
        <f t="shared" si="8"/>
        <v>25.663333333333338</v>
      </c>
      <c r="Q167">
        <f t="shared" si="10"/>
        <v>4.8812494605680907</v>
      </c>
      <c r="R167">
        <f t="shared" si="9"/>
        <v>3.4066666666666667</v>
      </c>
      <c r="S167">
        <f t="shared" si="11"/>
        <v>0.82999330653258208</v>
      </c>
      <c r="T167" s="2"/>
      <c r="U167" s="2"/>
      <c r="V167" s="2"/>
    </row>
    <row r="168" spans="1:22" x14ac:dyDescent="0.55000000000000004">
      <c r="A168" t="s">
        <v>11</v>
      </c>
      <c r="B168" t="s">
        <v>8</v>
      </c>
      <c r="C168" t="s">
        <v>9</v>
      </c>
      <c r="D168" t="s">
        <v>10</v>
      </c>
      <c r="E168" cm="1">
        <f t="array" ref="E168">_xlfn.IFS(A168="Male",0,A168="Female",1)</f>
        <v>0</v>
      </c>
      <c r="F168" cm="1">
        <f t="array" ref="F168">_xlfn.IFS(B168="No",1, B168="Yes",0)</f>
        <v>1</v>
      </c>
      <c r="G168" cm="1">
        <f t="array" ref="G168">_xlfn.IFS(C168="Thur",1,C168="Fri",2,C168="Sat",3,C168="Sun",4)</f>
        <v>4</v>
      </c>
      <c r="H168" cm="1">
        <f t="array" ref="H168">_xlfn.IFS(D168="Lunch",0,D168="Dinner",1)</f>
        <v>1</v>
      </c>
      <c r="I168">
        <v>2</v>
      </c>
      <c r="J168">
        <v>20.76</v>
      </c>
      <c r="K168">
        <v>2.2400000000000002</v>
      </c>
      <c r="L168" s="2">
        <v>2.9788692022319925</v>
      </c>
      <c r="M168" s="2">
        <v>-0.73886920223199226</v>
      </c>
      <c r="N168">
        <f>AVERAGE(I167:I169)</f>
        <v>3</v>
      </c>
      <c r="O168">
        <f>SQRT(SUMXMY2(I167:I169,N166:N168)/3)</f>
        <v>0.72008229982309557</v>
      </c>
      <c r="P168">
        <f t="shared" si="8"/>
        <v>21.02</v>
      </c>
      <c r="Q168">
        <f t="shared" si="10"/>
        <v>6.9612254136221763</v>
      </c>
      <c r="R168">
        <f t="shared" si="9"/>
        <v>2.7833333333333332</v>
      </c>
      <c r="S168">
        <f t="shared" si="11"/>
        <v>1.0027517694380355</v>
      </c>
      <c r="T168" s="2"/>
      <c r="U168" s="2"/>
      <c r="V168" s="2"/>
    </row>
    <row r="169" spans="1:22" x14ac:dyDescent="0.55000000000000004">
      <c r="A169" t="s">
        <v>11</v>
      </c>
      <c r="B169" t="s">
        <v>8</v>
      </c>
      <c r="C169" t="s">
        <v>9</v>
      </c>
      <c r="D169" t="s">
        <v>10</v>
      </c>
      <c r="E169" cm="1">
        <f t="array" ref="E169">_xlfn.IFS(A169="Male",0,A169="Female",1)</f>
        <v>0</v>
      </c>
      <c r="F169" cm="1">
        <f t="array" ref="F169">_xlfn.IFS(B169="No",1, B169="Yes",0)</f>
        <v>1</v>
      </c>
      <c r="G169" cm="1">
        <f t="array" ref="G169">_xlfn.IFS(C169="Thur",1,C169="Fri",2,C169="Sat",3,C169="Sun",4)</f>
        <v>4</v>
      </c>
      <c r="H169" cm="1">
        <f t="array" ref="H169">_xlfn.IFS(D169="Lunch",0,D169="Dinner",1)</f>
        <v>1</v>
      </c>
      <c r="I169">
        <v>4</v>
      </c>
      <c r="J169">
        <v>31.71</v>
      </c>
      <c r="K169">
        <v>4.5</v>
      </c>
      <c r="L169" s="2">
        <v>4.3792758293269181</v>
      </c>
      <c r="M169" s="2">
        <v>0.12072417067308194</v>
      </c>
      <c r="N169">
        <f>AVERAGE(I168:I170)</f>
        <v>2.6666666666666665</v>
      </c>
      <c r="O169">
        <f>SQRT(SUMXMY2(I168:I170,N167:N169)/3)</f>
        <v>0.72008229982309557</v>
      </c>
      <c r="P169">
        <f t="shared" si="8"/>
        <v>17.643333333333334</v>
      </c>
      <c r="Q169">
        <f t="shared" si="10"/>
        <v>8.0526170119248004</v>
      </c>
      <c r="R169">
        <f t="shared" si="9"/>
        <v>2.7033333333333331</v>
      </c>
      <c r="S169">
        <f t="shared" si="11"/>
        <v>1.0110665435843258</v>
      </c>
      <c r="T169" s="2"/>
      <c r="U169" s="2"/>
      <c r="V169" s="2"/>
    </row>
    <row r="170" spans="1:22" x14ac:dyDescent="0.55000000000000004">
      <c r="A170" t="s">
        <v>7</v>
      </c>
      <c r="B170" t="s">
        <v>22</v>
      </c>
      <c r="C170" t="s">
        <v>21</v>
      </c>
      <c r="D170" t="s">
        <v>10</v>
      </c>
      <c r="E170" cm="1">
        <f t="array" ref="E170">_xlfn.IFS(A170="Male",0,A170="Female",1)</f>
        <v>1</v>
      </c>
      <c r="F170" cm="1">
        <f t="array" ref="F170">_xlfn.IFS(B170="No",1, B170="Yes",0)</f>
        <v>0</v>
      </c>
      <c r="G170" cm="1">
        <f t="array" ref="G170">_xlfn.IFS(C170="Thur",1,C170="Fri",2,C170="Sat",3,C170="Sun",4)</f>
        <v>3</v>
      </c>
      <c r="H170" cm="1">
        <f t="array" ref="H170">_xlfn.IFS(D170="Lunch",0,D170="Dinner",1)</f>
        <v>1</v>
      </c>
      <c r="I170">
        <v>2</v>
      </c>
      <c r="J170">
        <v>10.59</v>
      </c>
      <c r="K170">
        <v>1.61</v>
      </c>
      <c r="L170" s="2">
        <v>2.0359745666478104</v>
      </c>
      <c r="M170" s="2">
        <v>-0.4259745666478103</v>
      </c>
      <c r="N170">
        <f>AVERAGE(I169:I171)</f>
        <v>2.6666666666666665</v>
      </c>
      <c r="O170">
        <f>SQRT(SUMXMY2(I169:I171,N168:N170)/3)</f>
        <v>0.79349204761587211</v>
      </c>
      <c r="P170">
        <f t="shared" si="8"/>
        <v>24.01</v>
      </c>
      <c r="Q170">
        <f t="shared" si="10"/>
        <v>17.090072600240219</v>
      </c>
      <c r="R170">
        <f t="shared" si="9"/>
        <v>4.5366666666666662</v>
      </c>
      <c r="S170">
        <f t="shared" si="11"/>
        <v>3.2516354859260184</v>
      </c>
      <c r="T170" s="2"/>
      <c r="U170" s="2"/>
      <c r="V170" s="2"/>
    </row>
    <row r="171" spans="1:22" x14ac:dyDescent="0.55000000000000004">
      <c r="A171" t="s">
        <v>7</v>
      </c>
      <c r="B171" t="s">
        <v>22</v>
      </c>
      <c r="C171" t="s">
        <v>21</v>
      </c>
      <c r="D171" t="s">
        <v>10</v>
      </c>
      <c r="E171" cm="1">
        <f t="array" ref="E171">_xlfn.IFS(A171="Male",0,A171="Female",1)</f>
        <v>1</v>
      </c>
      <c r="F171" cm="1">
        <f t="array" ref="F171">_xlfn.IFS(B171="No",1, B171="Yes",0)</f>
        <v>0</v>
      </c>
      <c r="G171" cm="1">
        <f t="array" ref="G171">_xlfn.IFS(C171="Thur",1,C171="Fri",2,C171="Sat",3,C171="Sun",4)</f>
        <v>3</v>
      </c>
      <c r="H171" cm="1">
        <f t="array" ref="H171">_xlfn.IFS(D171="Lunch",0,D171="Dinner",1)</f>
        <v>1</v>
      </c>
      <c r="I171">
        <v>2</v>
      </c>
      <c r="J171">
        <v>10.63</v>
      </c>
      <c r="K171">
        <v>2</v>
      </c>
      <c r="L171" s="2">
        <v>2.0396831001211009</v>
      </c>
      <c r="M171" s="2">
        <v>-3.9683100121100878E-2</v>
      </c>
      <c r="N171">
        <f>AVERAGE(I170:I172)</f>
        <v>2.3333333333333335</v>
      </c>
      <c r="O171">
        <f>SQRT(SUMXMY2(I170:I172,N169:N171)/3)</f>
        <v>0.66666666666666652</v>
      </c>
      <c r="P171">
        <f t="shared" si="8"/>
        <v>25.75</v>
      </c>
      <c r="Q171">
        <f t="shared" si="10"/>
        <v>16.992453662772821</v>
      </c>
      <c r="R171">
        <f t="shared" si="9"/>
        <v>5.0533333333333337</v>
      </c>
      <c r="S171">
        <f t="shared" si="11"/>
        <v>3.3629054898009452</v>
      </c>
      <c r="T171" s="2"/>
      <c r="U171" s="2"/>
      <c r="V171" s="2"/>
    </row>
    <row r="172" spans="1:22" x14ac:dyDescent="0.55000000000000004">
      <c r="A172" t="s">
        <v>11</v>
      </c>
      <c r="B172" t="s">
        <v>22</v>
      </c>
      <c r="C172" t="s">
        <v>21</v>
      </c>
      <c r="D172" t="s">
        <v>10</v>
      </c>
      <c r="E172" cm="1">
        <f t="array" ref="E172">_xlfn.IFS(A172="Male",0,A172="Female",1)</f>
        <v>0</v>
      </c>
      <c r="F172" cm="1">
        <f t="array" ref="F172">_xlfn.IFS(B172="No",1, B172="Yes",0)</f>
        <v>0</v>
      </c>
      <c r="G172" cm="1">
        <f t="array" ref="G172">_xlfn.IFS(C172="Thur",1,C172="Fri",2,C172="Sat",3,C172="Sun",4)</f>
        <v>3</v>
      </c>
      <c r="H172" cm="1">
        <f t="array" ref="H172">_xlfn.IFS(D172="Lunch",0,D172="Dinner",1)</f>
        <v>1</v>
      </c>
      <c r="I172">
        <v>3</v>
      </c>
      <c r="J172">
        <v>50.81</v>
      </c>
      <c r="K172">
        <v>10</v>
      </c>
      <c r="L172" s="2">
        <v>5.9575027684324819</v>
      </c>
      <c r="M172" s="2">
        <v>4.0424972315675181</v>
      </c>
      <c r="N172">
        <f>AVERAGE(I171:I173)</f>
        <v>2.3333333333333335</v>
      </c>
      <c r="O172">
        <f>SQRT(SUMXMY2(I171:I173,N170:N172)/3)</f>
        <v>0.57735026918962573</v>
      </c>
      <c r="P172">
        <f t="shared" si="8"/>
        <v>24.623333333333335</v>
      </c>
      <c r="Q172">
        <f t="shared" si="10"/>
        <v>19.312140491679589</v>
      </c>
      <c r="R172">
        <f t="shared" si="9"/>
        <v>6.1033333333333344</v>
      </c>
      <c r="S172">
        <f t="shared" si="11"/>
        <v>3.3833694579352236</v>
      </c>
      <c r="T172" s="2"/>
      <c r="U172" s="2"/>
      <c r="V172" s="2"/>
    </row>
    <row r="173" spans="1:22" x14ac:dyDescent="0.55000000000000004">
      <c r="A173" t="s">
        <v>11</v>
      </c>
      <c r="B173" t="s">
        <v>22</v>
      </c>
      <c r="C173" t="s">
        <v>21</v>
      </c>
      <c r="D173" t="s">
        <v>10</v>
      </c>
      <c r="E173" cm="1">
        <f t="array" ref="E173">_xlfn.IFS(A173="Male",0,A173="Female",1)</f>
        <v>0</v>
      </c>
      <c r="F173" cm="1">
        <f t="array" ref="F173">_xlfn.IFS(B173="No",1, B173="Yes",0)</f>
        <v>0</v>
      </c>
      <c r="G173" cm="1">
        <f t="array" ref="G173">_xlfn.IFS(C173="Thur",1,C173="Fri",2,C173="Sat",3,C173="Sun",4)</f>
        <v>3</v>
      </c>
      <c r="H173" cm="1">
        <f t="array" ref="H173">_xlfn.IFS(D173="Lunch",0,D173="Dinner",1)</f>
        <v>1</v>
      </c>
      <c r="I173">
        <v>2</v>
      </c>
      <c r="J173">
        <v>15.81</v>
      </c>
      <c r="K173">
        <v>3.16</v>
      </c>
      <c r="L173" s="2">
        <v>2.5199381849122577</v>
      </c>
      <c r="M173" s="2">
        <v>0.6400618150877424</v>
      </c>
      <c r="N173">
        <f>AVERAGE(I172:I174)</f>
        <v>2.3333333333333335</v>
      </c>
      <c r="O173">
        <f>SQRT(SUMXMY2(I172:I174,N171:N173)/3)</f>
        <v>0.47140452079103168</v>
      </c>
      <c r="P173">
        <f t="shared" si="8"/>
        <v>18.303333333333335</v>
      </c>
      <c r="Q173">
        <f t="shared" si="10"/>
        <v>13.954073346624023</v>
      </c>
      <c r="R173">
        <f t="shared" si="9"/>
        <v>3.83</v>
      </c>
      <c r="S173">
        <f t="shared" si="11"/>
        <v>1.2801113956157042</v>
      </c>
      <c r="T173" s="2"/>
      <c r="U173" s="2"/>
      <c r="V173" s="2"/>
    </row>
    <row r="174" spans="1:22" x14ac:dyDescent="0.55000000000000004">
      <c r="A174" t="s">
        <v>11</v>
      </c>
      <c r="B174" t="s">
        <v>22</v>
      </c>
      <c r="C174" t="s">
        <v>9</v>
      </c>
      <c r="D174" t="s">
        <v>10</v>
      </c>
      <c r="E174" cm="1">
        <f t="array" ref="E174">_xlfn.IFS(A174="Male",0,A174="Female",1)</f>
        <v>0</v>
      </c>
      <c r="F174" cm="1">
        <f t="array" ref="F174">_xlfn.IFS(B174="No",1, B174="Yes",0)</f>
        <v>0</v>
      </c>
      <c r="G174" cm="1">
        <f t="array" ref="G174">_xlfn.IFS(C174="Thur",1,C174="Fri",2,C174="Sat",3,C174="Sun",4)</f>
        <v>4</v>
      </c>
      <c r="H174" cm="1">
        <f t="array" ref="H174">_xlfn.IFS(D174="Lunch",0,D174="Dinner",1)</f>
        <v>1</v>
      </c>
      <c r="I174">
        <v>2</v>
      </c>
      <c r="J174">
        <v>7.25</v>
      </c>
      <c r="K174">
        <v>5.15</v>
      </c>
      <c r="L174" s="2">
        <v>1.7263120216280297</v>
      </c>
      <c r="M174" s="2">
        <v>3.4236879783719707</v>
      </c>
      <c r="N174">
        <f>AVERAGE(I173:I175)</f>
        <v>2</v>
      </c>
      <c r="O174">
        <f>SQRT(SUMXMY2(I173:I175,N172:N174)/3)</f>
        <v>0.27216552697590879</v>
      </c>
      <c r="P174">
        <f t="shared" si="8"/>
        <v>18.64</v>
      </c>
      <c r="Q174">
        <f t="shared" si="10"/>
        <v>12.762670683010002</v>
      </c>
      <c r="R174">
        <f t="shared" si="9"/>
        <v>4.1100000000000003</v>
      </c>
      <c r="S174">
        <f t="shared" si="11"/>
        <v>0.669189670284005</v>
      </c>
      <c r="T174" s="2"/>
      <c r="U174" s="2"/>
      <c r="V174" s="2"/>
    </row>
    <row r="175" spans="1:22" x14ac:dyDescent="0.55000000000000004">
      <c r="A175" t="s">
        <v>11</v>
      </c>
      <c r="B175" t="s">
        <v>22</v>
      </c>
      <c r="C175" t="s">
        <v>9</v>
      </c>
      <c r="D175" t="s">
        <v>10</v>
      </c>
      <c r="E175" cm="1">
        <f t="array" ref="E175">_xlfn.IFS(A175="Male",0,A175="Female",1)</f>
        <v>0</v>
      </c>
      <c r="F175" cm="1">
        <f t="array" ref="F175">_xlfn.IFS(B175="No",1, B175="Yes",0)</f>
        <v>0</v>
      </c>
      <c r="G175" cm="1">
        <f t="array" ref="G175">_xlfn.IFS(C175="Thur",1,C175="Fri",2,C175="Sat",3,C175="Sun",4)</f>
        <v>4</v>
      </c>
      <c r="H175" cm="1">
        <f t="array" ref="H175">_xlfn.IFS(D175="Lunch",0,D175="Dinner",1)</f>
        <v>1</v>
      </c>
      <c r="I175">
        <v>2</v>
      </c>
      <c r="J175">
        <v>31.85</v>
      </c>
      <c r="K175">
        <v>3.18</v>
      </c>
      <c r="L175" s="2">
        <v>4.0070601077018626</v>
      </c>
      <c r="M175" s="2">
        <v>-0.82706010770186245</v>
      </c>
      <c r="N175">
        <f>AVERAGE(I174:I176)</f>
        <v>2</v>
      </c>
      <c r="O175">
        <f>SQRT(SUMXMY2(I174:I176,N173:N175)/3)</f>
        <v>0.19245008972987535</v>
      </c>
      <c r="P175">
        <f t="shared" si="8"/>
        <v>27.189999999999998</v>
      </c>
      <c r="Q175">
        <f t="shared" si="10"/>
        <v>8.5523618137092754</v>
      </c>
      <c r="R175">
        <f t="shared" si="9"/>
        <v>3.4299999999999997</v>
      </c>
      <c r="S175">
        <f t="shared" si="11"/>
        <v>0.4230839160261235</v>
      </c>
      <c r="T175" s="2"/>
      <c r="U175" s="2"/>
      <c r="V175" s="2"/>
    </row>
    <row r="176" spans="1:22" x14ac:dyDescent="0.55000000000000004">
      <c r="A176" t="s">
        <v>11</v>
      </c>
      <c r="B176" t="s">
        <v>22</v>
      </c>
      <c r="C176" t="s">
        <v>9</v>
      </c>
      <c r="D176" t="s">
        <v>10</v>
      </c>
      <c r="E176" cm="1">
        <f t="array" ref="E176">_xlfn.IFS(A176="Male",0,A176="Female",1)</f>
        <v>0</v>
      </c>
      <c r="F176" cm="1">
        <f t="array" ref="F176">_xlfn.IFS(B176="No",1, B176="Yes",0)</f>
        <v>0</v>
      </c>
      <c r="G176" cm="1">
        <f t="array" ref="G176">_xlfn.IFS(C176="Thur",1,C176="Fri",2,C176="Sat",3,C176="Sun",4)</f>
        <v>4</v>
      </c>
      <c r="H176" cm="1">
        <f t="array" ref="H176">_xlfn.IFS(D176="Lunch",0,D176="Dinner",1)</f>
        <v>1</v>
      </c>
      <c r="I176">
        <v>2</v>
      </c>
      <c r="J176">
        <v>16.82</v>
      </c>
      <c r="K176">
        <v>4</v>
      </c>
      <c r="L176" s="2">
        <v>2.6135786551128501</v>
      </c>
      <c r="M176" s="2">
        <v>1.3864213448871499</v>
      </c>
      <c r="N176">
        <f>AVERAGE(I175:I177)</f>
        <v>2</v>
      </c>
      <c r="O176">
        <f>SQRT(SUMXMY2(I175:I177,N174:N176)/3)</f>
        <v>0</v>
      </c>
      <c r="P176">
        <f t="shared" si="8"/>
        <v>22.536666666666665</v>
      </c>
      <c r="Q176">
        <f t="shared" si="10"/>
        <v>4.3782801460204706</v>
      </c>
      <c r="R176">
        <f t="shared" si="9"/>
        <v>3.0366666666666666</v>
      </c>
      <c r="S176">
        <f t="shared" si="11"/>
        <v>0.62959716691912815</v>
      </c>
      <c r="T176" s="2"/>
      <c r="U176" s="2"/>
      <c r="V176" s="2"/>
    </row>
    <row r="177" spans="1:22" x14ac:dyDescent="0.55000000000000004">
      <c r="A177" t="s">
        <v>11</v>
      </c>
      <c r="B177" t="s">
        <v>22</v>
      </c>
      <c r="C177" t="s">
        <v>9</v>
      </c>
      <c r="D177" t="s">
        <v>10</v>
      </c>
      <c r="E177" cm="1">
        <f t="array" ref="E177">_xlfn.IFS(A177="Male",0,A177="Female",1)</f>
        <v>0</v>
      </c>
      <c r="F177" cm="1">
        <f t="array" ref="F177">_xlfn.IFS(B177="No",1, B177="Yes",0)</f>
        <v>0</v>
      </c>
      <c r="G177" cm="1">
        <f t="array" ref="G177">_xlfn.IFS(C177="Thur",1,C177="Fri",2,C177="Sat",3,C177="Sun",4)</f>
        <v>4</v>
      </c>
      <c r="H177" cm="1">
        <f t="array" ref="H177">_xlfn.IFS(D177="Lunch",0,D177="Dinner",1)</f>
        <v>1</v>
      </c>
      <c r="I177">
        <v>2</v>
      </c>
      <c r="J177">
        <v>32.9</v>
      </c>
      <c r="K177">
        <v>3.11</v>
      </c>
      <c r="L177" s="2">
        <v>4.1044091113757455</v>
      </c>
      <c r="M177" s="2">
        <v>-0.99440911137574561</v>
      </c>
      <c r="N177">
        <f>AVERAGE(I176:I178)</f>
        <v>2</v>
      </c>
      <c r="O177">
        <f>SQRT(SUMXMY2(I176:I178,N175:N177)/3)</f>
        <v>0</v>
      </c>
      <c r="P177">
        <f t="shared" si="8"/>
        <v>21.756666666666664</v>
      </c>
      <c r="Q177">
        <f t="shared" si="10"/>
        <v>5.9762164421114257</v>
      </c>
      <c r="R177">
        <f t="shared" si="9"/>
        <v>2.3699999999999997</v>
      </c>
      <c r="S177">
        <f t="shared" si="11"/>
        <v>0.66181008801059571</v>
      </c>
      <c r="T177" s="2"/>
      <c r="U177" s="2"/>
      <c r="V177" s="2"/>
    </row>
    <row r="178" spans="1:22" x14ac:dyDescent="0.55000000000000004">
      <c r="A178" t="s">
        <v>11</v>
      </c>
      <c r="B178" t="s">
        <v>22</v>
      </c>
      <c r="C178" t="s">
        <v>9</v>
      </c>
      <c r="D178" t="s">
        <v>10</v>
      </c>
      <c r="E178" cm="1">
        <f t="array" ref="E178">_xlfn.IFS(A178="Male",0,A178="Female",1)</f>
        <v>0</v>
      </c>
      <c r="F178" cm="1">
        <f t="array" ref="F178">_xlfn.IFS(B178="No",1, B178="Yes",0)</f>
        <v>0</v>
      </c>
      <c r="G178" cm="1">
        <f t="array" ref="G178">_xlfn.IFS(C178="Thur",1,C178="Fri",2,C178="Sat",3,C178="Sun",4)</f>
        <v>4</v>
      </c>
      <c r="H178" cm="1">
        <f t="array" ref="H178">_xlfn.IFS(D178="Lunch",0,D178="Dinner",1)</f>
        <v>1</v>
      </c>
      <c r="I178">
        <v>2</v>
      </c>
      <c r="J178">
        <v>17.89</v>
      </c>
      <c r="K178">
        <v>2</v>
      </c>
      <c r="L178" s="2">
        <v>2.7127819255233785</v>
      </c>
      <c r="M178" s="2">
        <v>-0.71278192552337849</v>
      </c>
      <c r="N178">
        <f>AVERAGE(I177:I179)</f>
        <v>2</v>
      </c>
      <c r="O178">
        <f>SQRT(SUMXMY2(I177:I179,N176:N178)/3)</f>
        <v>0</v>
      </c>
      <c r="P178">
        <f t="shared" si="8"/>
        <v>13.990000000000002</v>
      </c>
      <c r="Q178">
        <f t="shared" si="10"/>
        <v>5.5920624963391594</v>
      </c>
      <c r="R178">
        <f t="shared" si="9"/>
        <v>2.6666666666666665</v>
      </c>
      <c r="S178">
        <f t="shared" si="11"/>
        <v>0.99822434945850314</v>
      </c>
      <c r="T178" s="2"/>
      <c r="U178" s="2"/>
      <c r="V178" s="2"/>
    </row>
    <row r="179" spans="1:22" x14ac:dyDescent="0.55000000000000004">
      <c r="A179" t="s">
        <v>11</v>
      </c>
      <c r="B179" t="s">
        <v>22</v>
      </c>
      <c r="C179" t="s">
        <v>9</v>
      </c>
      <c r="D179" t="s">
        <v>10</v>
      </c>
      <c r="E179" cm="1">
        <f t="array" ref="E179">_xlfn.IFS(A179="Male",0,A179="Female",1)</f>
        <v>0</v>
      </c>
      <c r="F179" cm="1">
        <f t="array" ref="F179">_xlfn.IFS(B179="No",1, B179="Yes",0)</f>
        <v>0</v>
      </c>
      <c r="G179" cm="1">
        <f t="array" ref="G179">_xlfn.IFS(C179="Thur",1,C179="Fri",2,C179="Sat",3,C179="Sun",4)</f>
        <v>4</v>
      </c>
      <c r="H179" cm="1">
        <f t="array" ref="H179">_xlfn.IFS(D179="Lunch",0,D179="Dinner",1)</f>
        <v>1</v>
      </c>
      <c r="I179">
        <v>2</v>
      </c>
      <c r="J179">
        <v>14.48</v>
      </c>
      <c r="K179">
        <v>2</v>
      </c>
      <c r="L179" s="2">
        <v>2.3966294469253393</v>
      </c>
      <c r="M179" s="2">
        <v>-0.3966294469253393</v>
      </c>
      <c r="N179">
        <f>AVERAGE(I178:I180)</f>
        <v>2</v>
      </c>
      <c r="O179">
        <f>SQRT(SUMXMY2(I178:I180,N177:N179)/3)</f>
        <v>0</v>
      </c>
      <c r="P179">
        <f t="shared" si="8"/>
        <v>19.57</v>
      </c>
      <c r="Q179">
        <f t="shared" si="10"/>
        <v>9.9837464206876074</v>
      </c>
      <c r="R179">
        <f t="shared" si="9"/>
        <v>3.1833333333333336</v>
      </c>
      <c r="S179">
        <f t="shared" si="11"/>
        <v>0.82646278847915511</v>
      </c>
      <c r="T179" s="2"/>
      <c r="U179" s="2"/>
      <c r="V179" s="2"/>
    </row>
    <row r="180" spans="1:22" x14ac:dyDescent="0.55000000000000004">
      <c r="A180" t="s">
        <v>7</v>
      </c>
      <c r="B180" t="s">
        <v>22</v>
      </c>
      <c r="C180" t="s">
        <v>9</v>
      </c>
      <c r="D180" t="s">
        <v>10</v>
      </c>
      <c r="E180" cm="1">
        <f t="array" ref="E180">_xlfn.IFS(A180="Male",0,A180="Female",1)</f>
        <v>1</v>
      </c>
      <c r="F180" cm="1">
        <f t="array" ref="F180">_xlfn.IFS(B180="No",1, B180="Yes",0)</f>
        <v>0</v>
      </c>
      <c r="G180" cm="1">
        <f t="array" ref="G180">_xlfn.IFS(C180="Thur",1,C180="Fri",2,C180="Sat",3,C180="Sun",4)</f>
        <v>4</v>
      </c>
      <c r="H180" cm="1">
        <f t="array" ref="H180">_xlfn.IFS(D180="Lunch",0,D180="Dinner",1)</f>
        <v>1</v>
      </c>
      <c r="I180">
        <v>2</v>
      </c>
      <c r="J180">
        <v>9.6</v>
      </c>
      <c r="K180">
        <v>4</v>
      </c>
      <c r="L180" s="2">
        <v>1.9441883631838635</v>
      </c>
      <c r="M180" s="2">
        <v>2.0558116368161365</v>
      </c>
      <c r="N180">
        <f>AVERAGE(I179:I181)</f>
        <v>2</v>
      </c>
      <c r="O180">
        <f>SQRT(SUMXMY2(I179:I181,N178:N180)/3)</f>
        <v>0</v>
      </c>
      <c r="P180">
        <f t="shared" si="8"/>
        <v>26.293333333333333</v>
      </c>
      <c r="Q180">
        <f t="shared" si="10"/>
        <v>10.261734385209579</v>
      </c>
      <c r="R180">
        <f t="shared" si="9"/>
        <v>3.7433333333333336</v>
      </c>
      <c r="S180">
        <f t="shared" si="11"/>
        <v>0.79921489253169231</v>
      </c>
      <c r="T180" s="2"/>
      <c r="U180" s="2"/>
      <c r="V180" s="2"/>
    </row>
    <row r="181" spans="1:22" x14ac:dyDescent="0.55000000000000004">
      <c r="A181" t="s">
        <v>11</v>
      </c>
      <c r="B181" t="s">
        <v>22</v>
      </c>
      <c r="C181" t="s">
        <v>9</v>
      </c>
      <c r="D181" t="s">
        <v>10</v>
      </c>
      <c r="E181" cm="1">
        <f t="array" ref="E181">_xlfn.IFS(A181="Male",0,A181="Female",1)</f>
        <v>0</v>
      </c>
      <c r="F181" cm="1">
        <f t="array" ref="F181">_xlfn.IFS(B181="No",1, B181="Yes",0)</f>
        <v>0</v>
      </c>
      <c r="G181" cm="1">
        <f t="array" ref="G181">_xlfn.IFS(C181="Thur",1,C181="Fri",2,C181="Sat",3,C181="Sun",4)</f>
        <v>4</v>
      </c>
      <c r="H181" cm="1">
        <f t="array" ref="H181">_xlfn.IFS(D181="Lunch",0,D181="Dinner",1)</f>
        <v>1</v>
      </c>
      <c r="I181">
        <v>2</v>
      </c>
      <c r="J181">
        <v>34.630000000000003</v>
      </c>
      <c r="K181">
        <v>3.55</v>
      </c>
      <c r="L181" s="2">
        <v>4.2648031840955722</v>
      </c>
      <c r="M181" s="2">
        <v>-0.71480318409557242</v>
      </c>
      <c r="N181">
        <f>AVERAGE(I180:I182)</f>
        <v>2.6666666666666665</v>
      </c>
      <c r="O181">
        <f>SQRT(SUMXMY2(I180:I182,N179:N181)/3)</f>
        <v>0.76980035891950105</v>
      </c>
      <c r="P181">
        <f t="shared" si="8"/>
        <v>30.87</v>
      </c>
      <c r="Q181">
        <f t="shared" si="10"/>
        <v>10.854938626845968</v>
      </c>
      <c r="R181">
        <f t="shared" si="9"/>
        <v>4.2933333333333339</v>
      </c>
      <c r="S181">
        <f t="shared" si="11"/>
        <v>0.81219866206899549</v>
      </c>
      <c r="T181" s="2"/>
      <c r="U181" s="2"/>
      <c r="V181" s="2"/>
    </row>
    <row r="182" spans="1:22" x14ac:dyDescent="0.55000000000000004">
      <c r="A182" t="s">
        <v>11</v>
      </c>
      <c r="B182" t="s">
        <v>22</v>
      </c>
      <c r="C182" t="s">
        <v>9</v>
      </c>
      <c r="D182" t="s">
        <v>10</v>
      </c>
      <c r="E182" cm="1">
        <f t="array" ref="E182">_xlfn.IFS(A182="Male",0,A182="Female",1)</f>
        <v>0</v>
      </c>
      <c r="F182" cm="1">
        <f t="array" ref="F182">_xlfn.IFS(B182="No",1, B182="Yes",0)</f>
        <v>0</v>
      </c>
      <c r="G182" cm="1">
        <f t="array" ref="G182">_xlfn.IFS(C182="Thur",1,C182="Fri",2,C182="Sat",3,C182="Sun",4)</f>
        <v>4</v>
      </c>
      <c r="H182" cm="1">
        <f t="array" ref="H182">_xlfn.IFS(D182="Lunch",0,D182="Dinner",1)</f>
        <v>1</v>
      </c>
      <c r="I182">
        <v>4</v>
      </c>
      <c r="J182">
        <v>34.65</v>
      </c>
      <c r="K182">
        <v>3.68</v>
      </c>
      <c r="L182" s="2">
        <v>4.6518530396137905</v>
      </c>
      <c r="M182" s="2">
        <v>-0.97185303961379033</v>
      </c>
      <c r="N182">
        <f>AVERAGE(I181:I183)</f>
        <v>2.6666666666666665</v>
      </c>
      <c r="O182">
        <f>SQRT(SUMXMY2(I181:I183,N180:N182)/3)</f>
        <v>0.86066296582387047</v>
      </c>
      <c r="P182">
        <f t="shared" si="8"/>
        <v>34.443333333333335</v>
      </c>
      <c r="Q182">
        <f t="shared" si="10"/>
        <v>9.0487725789294302</v>
      </c>
      <c r="R182">
        <f t="shared" si="9"/>
        <v>4.2766666666666664</v>
      </c>
      <c r="S182">
        <f t="shared" si="11"/>
        <v>0.90328413150139086</v>
      </c>
      <c r="T182" s="2"/>
      <c r="U182" s="2"/>
      <c r="V182" s="2"/>
    </row>
    <row r="183" spans="1:22" x14ac:dyDescent="0.55000000000000004">
      <c r="A183" t="s">
        <v>11</v>
      </c>
      <c r="B183" t="s">
        <v>22</v>
      </c>
      <c r="C183" t="s">
        <v>9</v>
      </c>
      <c r="D183" t="s">
        <v>10</v>
      </c>
      <c r="E183" cm="1">
        <f t="array" ref="E183">_xlfn.IFS(A183="Male",0,A183="Female",1)</f>
        <v>0</v>
      </c>
      <c r="F183" cm="1">
        <f t="array" ref="F183">_xlfn.IFS(B183="No",1, B183="Yes",0)</f>
        <v>0</v>
      </c>
      <c r="G183" cm="1">
        <f t="array" ref="G183">_xlfn.IFS(C183="Thur",1,C183="Fri",2,C183="Sat",3,C183="Sun",4)</f>
        <v>4</v>
      </c>
      <c r="H183" cm="1">
        <f t="array" ref="H183">_xlfn.IFS(D183="Lunch",0,D183="Dinner",1)</f>
        <v>1</v>
      </c>
      <c r="I183">
        <v>2</v>
      </c>
      <c r="J183">
        <v>23.33</v>
      </c>
      <c r="K183">
        <v>5.65</v>
      </c>
      <c r="L183" s="2">
        <v>3.217142477890925</v>
      </c>
      <c r="M183" s="2">
        <v>2.4328575221090754</v>
      </c>
      <c r="N183">
        <f>AVERAGE(I182:I184)</f>
        <v>3</v>
      </c>
      <c r="O183">
        <f>SQRT(SUMXMY2(I182:I184,N181:N183)/3)</f>
        <v>0.86066296582387047</v>
      </c>
      <c r="P183">
        <f t="shared" si="8"/>
        <v>30.616666666666671</v>
      </c>
      <c r="Q183">
        <f t="shared" si="10"/>
        <v>8.7798979155459111</v>
      </c>
      <c r="R183">
        <f t="shared" si="9"/>
        <v>5.2166666666666668</v>
      </c>
      <c r="S183">
        <f t="shared" si="11"/>
        <v>1.1677185734014282</v>
      </c>
      <c r="T183" s="2"/>
      <c r="U183" s="2"/>
      <c r="V183" s="2"/>
    </row>
    <row r="184" spans="1:22" x14ac:dyDescent="0.55000000000000004">
      <c r="A184" t="s">
        <v>11</v>
      </c>
      <c r="B184" t="s">
        <v>22</v>
      </c>
      <c r="C184" t="s">
        <v>9</v>
      </c>
      <c r="D184" t="s">
        <v>10</v>
      </c>
      <c r="E184" cm="1">
        <f t="array" ref="E184">_xlfn.IFS(A184="Male",0,A184="Female",1)</f>
        <v>0</v>
      </c>
      <c r="F184" cm="1">
        <f t="array" ref="F184">_xlfn.IFS(B184="No",1, B184="Yes",0)</f>
        <v>0</v>
      </c>
      <c r="G184" cm="1">
        <f t="array" ref="G184">_xlfn.IFS(C184="Thur",1,C184="Fri",2,C184="Sat",3,C184="Sun",4)</f>
        <v>4</v>
      </c>
      <c r="H184" cm="1">
        <f t="array" ref="H184">_xlfn.IFS(D184="Lunch",0,D184="Dinner",1)</f>
        <v>1</v>
      </c>
      <c r="I184">
        <v>3</v>
      </c>
      <c r="J184">
        <v>45.35</v>
      </c>
      <c r="K184">
        <v>3.5</v>
      </c>
      <c r="L184" s="2">
        <v>5.4512879493282895</v>
      </c>
      <c r="M184" s="2">
        <v>-1.9512879493282895</v>
      </c>
      <c r="N184">
        <f>AVERAGE(I183:I185)</f>
        <v>3</v>
      </c>
      <c r="O184">
        <f>SQRT(SUMXMY2(I183:I185,N182:N184)/3)</f>
        <v>0.69388866648871084</v>
      </c>
      <c r="P184">
        <f t="shared" si="8"/>
        <v>36.356666666666669</v>
      </c>
      <c r="Q184">
        <f t="shared" si="10"/>
        <v>7.9998388872665567</v>
      </c>
      <c r="R184">
        <f t="shared" si="9"/>
        <v>4.333333333333333</v>
      </c>
      <c r="S184">
        <f t="shared" si="11"/>
        <v>1.1587253533277175</v>
      </c>
      <c r="T184" s="2"/>
      <c r="U184" s="2"/>
      <c r="V184" s="2"/>
    </row>
    <row r="185" spans="1:22" x14ac:dyDescent="0.55000000000000004">
      <c r="A185" t="s">
        <v>11</v>
      </c>
      <c r="B185" t="s">
        <v>22</v>
      </c>
      <c r="C185" t="s">
        <v>9</v>
      </c>
      <c r="D185" t="s">
        <v>10</v>
      </c>
      <c r="E185" cm="1">
        <f t="array" ref="E185">_xlfn.IFS(A185="Male",0,A185="Female",1)</f>
        <v>0</v>
      </c>
      <c r="F185" cm="1">
        <f t="array" ref="F185">_xlfn.IFS(B185="No",1, B185="Yes",0)</f>
        <v>0</v>
      </c>
      <c r="G185" cm="1">
        <f t="array" ref="G185">_xlfn.IFS(C185="Thur",1,C185="Fri",2,C185="Sat",3,C185="Sun",4)</f>
        <v>4</v>
      </c>
      <c r="H185" cm="1">
        <f t="array" ref="H185">_xlfn.IFS(D185="Lunch",0,D185="Dinner",1)</f>
        <v>1</v>
      </c>
      <c r="I185">
        <v>4</v>
      </c>
      <c r="J185">
        <v>23.17</v>
      </c>
      <c r="K185">
        <v>6.5</v>
      </c>
      <c r="L185" s="2">
        <v>3.5875039327793359</v>
      </c>
      <c r="M185" s="2">
        <v>2.9124960672206641</v>
      </c>
      <c r="N185">
        <f>AVERAGE(I184:I186)</f>
        <v>3</v>
      </c>
      <c r="O185">
        <f>SQRT(SUMXMY2(I184:I186,N183:N185)/3)</f>
        <v>0.81649658092772603</v>
      </c>
      <c r="P185">
        <f t="shared" si="8"/>
        <v>28.136666666666667</v>
      </c>
      <c r="Q185">
        <f t="shared" si="10"/>
        <v>6.5444565176270446</v>
      </c>
      <c r="R185">
        <f t="shared" si="9"/>
        <v>4.833333333333333</v>
      </c>
      <c r="S185">
        <f t="shared" si="11"/>
        <v>1.0727690027836063</v>
      </c>
      <c r="T185" s="2"/>
      <c r="U185" s="2"/>
      <c r="V185" s="2"/>
    </row>
    <row r="186" spans="1:22" x14ac:dyDescent="0.55000000000000004">
      <c r="A186" t="s">
        <v>11</v>
      </c>
      <c r="B186" t="s">
        <v>22</v>
      </c>
      <c r="C186" t="s">
        <v>9</v>
      </c>
      <c r="D186" t="s">
        <v>10</v>
      </c>
      <c r="E186" cm="1">
        <f t="array" ref="E186">_xlfn.IFS(A186="Male",0,A186="Female",1)</f>
        <v>0</v>
      </c>
      <c r="F186" cm="1">
        <f t="array" ref="F186">_xlfn.IFS(B186="No",1, B186="Yes",0)</f>
        <v>0</v>
      </c>
      <c r="G186" cm="1">
        <f t="array" ref="G186">_xlfn.IFS(C186="Thur",1,C186="Fri",2,C186="Sat",3,C186="Sun",4)</f>
        <v>4</v>
      </c>
      <c r="H186" cm="1">
        <f t="array" ref="H186">_xlfn.IFS(D186="Lunch",0,D186="Dinner",1)</f>
        <v>1</v>
      </c>
      <c r="I186">
        <v>2</v>
      </c>
      <c r="J186">
        <v>40.549999999999997</v>
      </c>
      <c r="K186">
        <v>3</v>
      </c>
      <c r="L186" s="2">
        <v>4.813666138142608</v>
      </c>
      <c r="M186" s="2">
        <v>-1.813666138142608</v>
      </c>
      <c r="N186">
        <f>AVERAGE(I185:I187)</f>
        <v>3.6666666666666665</v>
      </c>
      <c r="O186">
        <f>SQRT(SUMXMY2(I185:I187,N184:N186)/3)</f>
        <v>1.1221672153735642</v>
      </c>
      <c r="P186">
        <f t="shared" si="8"/>
        <v>27.379999999999995</v>
      </c>
      <c r="Q186">
        <f t="shared" si="10"/>
        <v>6.1921264222906176</v>
      </c>
      <c r="R186">
        <f t="shared" si="9"/>
        <v>3.8333333333333335</v>
      </c>
      <c r="S186">
        <f t="shared" si="11"/>
        <v>0.79930525388545315</v>
      </c>
      <c r="T186" s="2"/>
      <c r="U186" s="2"/>
      <c r="V186" s="2"/>
    </row>
    <row r="187" spans="1:22" x14ac:dyDescent="0.55000000000000004">
      <c r="A187" t="s">
        <v>11</v>
      </c>
      <c r="B187" t="s">
        <v>8</v>
      </c>
      <c r="C187" t="s">
        <v>9</v>
      </c>
      <c r="D187" t="s">
        <v>10</v>
      </c>
      <c r="E187" cm="1">
        <f t="array" ref="E187">_xlfn.IFS(A187="Male",0,A187="Female",1)</f>
        <v>0</v>
      </c>
      <c r="F187" cm="1">
        <f t="array" ref="F187">_xlfn.IFS(B187="No",1, B187="Yes",0)</f>
        <v>1</v>
      </c>
      <c r="G187" cm="1">
        <f t="array" ref="G187">_xlfn.IFS(C187="Thur",1,C187="Fri",2,C187="Sat",3,C187="Sun",4)</f>
        <v>4</v>
      </c>
      <c r="H187" cm="1">
        <f t="array" ref="H187">_xlfn.IFS(D187="Lunch",0,D187="Dinner",1)</f>
        <v>1</v>
      </c>
      <c r="I187">
        <v>5</v>
      </c>
      <c r="J187">
        <v>20.69</v>
      </c>
      <c r="K187">
        <v>5</v>
      </c>
      <c r="L187" s="2">
        <v>3.5501726518260943</v>
      </c>
      <c r="M187" s="2">
        <v>1.4498273481739057</v>
      </c>
      <c r="N187">
        <f>AVERAGE(I186:I188)</f>
        <v>3.3333333333333335</v>
      </c>
      <c r="O187">
        <f>SQRT(SUMXMY2(I186:I188,N185:N187)/3)</f>
        <v>0.98130676292531638</v>
      </c>
      <c r="P187">
        <f t="shared" si="8"/>
        <v>24.016666666666669</v>
      </c>
      <c r="Q187">
        <f t="shared" si="10"/>
        <v>6.8058746410457482</v>
      </c>
      <c r="R187">
        <f t="shared" si="9"/>
        <v>3.5</v>
      </c>
      <c r="S187">
        <f t="shared" si="11"/>
        <v>0.89235435578938949</v>
      </c>
      <c r="T187" s="2"/>
      <c r="U187" s="2"/>
      <c r="V187" s="2"/>
    </row>
    <row r="188" spans="1:22" x14ac:dyDescent="0.55000000000000004">
      <c r="A188" t="s">
        <v>7</v>
      </c>
      <c r="B188" t="s">
        <v>22</v>
      </c>
      <c r="C188" t="s">
        <v>9</v>
      </c>
      <c r="D188" t="s">
        <v>10</v>
      </c>
      <c r="E188" cm="1">
        <f t="array" ref="E188">_xlfn.IFS(A188="Male",0,A188="Female",1)</f>
        <v>1</v>
      </c>
      <c r="F188" cm="1">
        <f t="array" ref="F188">_xlfn.IFS(B188="No",1, B188="Yes",0)</f>
        <v>0</v>
      </c>
      <c r="G188" cm="1">
        <f t="array" ref="G188">_xlfn.IFS(C188="Thur",1,C188="Fri",2,C188="Sat",3,C188="Sun",4)</f>
        <v>4</v>
      </c>
      <c r="H188" cm="1">
        <f t="array" ref="H188">_xlfn.IFS(D188="Lunch",0,D188="Dinner",1)</f>
        <v>1</v>
      </c>
      <c r="I188">
        <v>3</v>
      </c>
      <c r="J188">
        <v>20.9</v>
      </c>
      <c r="K188">
        <v>3.5</v>
      </c>
      <c r="L188" s="2">
        <v>3.1844468637792969</v>
      </c>
      <c r="M188" s="2">
        <v>0.31555313622070313</v>
      </c>
      <c r="N188">
        <f>AVERAGE(I187:I189)</f>
        <v>4.333333333333333</v>
      </c>
      <c r="O188">
        <f>SQRT(SUMXMY2(I187:I189,N186:N188)/3)</f>
        <v>0.88191710368819698</v>
      </c>
      <c r="P188">
        <f t="shared" si="8"/>
        <v>23.169999999999998</v>
      </c>
      <c r="Q188">
        <f t="shared" si="10"/>
        <v>6.0196163898940815</v>
      </c>
      <c r="R188">
        <f t="shared" si="9"/>
        <v>3</v>
      </c>
      <c r="S188">
        <f t="shared" si="11"/>
        <v>0.93293642354148143</v>
      </c>
      <c r="T188" s="2"/>
      <c r="U188" s="2"/>
      <c r="V188" s="2"/>
    </row>
    <row r="189" spans="1:22" x14ac:dyDescent="0.55000000000000004">
      <c r="A189" t="s">
        <v>11</v>
      </c>
      <c r="B189" t="s">
        <v>22</v>
      </c>
      <c r="C189" t="s">
        <v>9</v>
      </c>
      <c r="D189" t="s">
        <v>10</v>
      </c>
      <c r="E189" cm="1">
        <f t="array" ref="E189">_xlfn.IFS(A189="Male",0,A189="Female",1)</f>
        <v>0</v>
      </c>
      <c r="F189" cm="1">
        <f t="array" ref="F189">_xlfn.IFS(B189="No",1, B189="Yes",0)</f>
        <v>0</v>
      </c>
      <c r="G189" cm="1">
        <f t="array" ref="G189">_xlfn.IFS(C189="Thur",1,C189="Fri",2,C189="Sat",3,C189="Sun",4)</f>
        <v>4</v>
      </c>
      <c r="H189" cm="1">
        <f t="array" ref="H189">_xlfn.IFS(D189="Lunch",0,D189="Dinner",1)</f>
        <v>1</v>
      </c>
      <c r="I189">
        <v>5</v>
      </c>
      <c r="J189">
        <v>30.46</v>
      </c>
      <c r="K189">
        <v>2</v>
      </c>
      <c r="L189" s="2">
        <v>4.4559819526773685</v>
      </c>
      <c r="M189" s="2">
        <v>-2.4559819526773685</v>
      </c>
      <c r="N189">
        <f>AVERAGE(I188:I190)</f>
        <v>3.6666666666666665</v>
      </c>
      <c r="O189">
        <f>SQRT(SUMXMY2(I188:I190,N187:N189)/3)</f>
        <v>0.57735026918962584</v>
      </c>
      <c r="P189">
        <f t="shared" si="8"/>
        <v>23.903333333333336</v>
      </c>
      <c r="Q189">
        <f t="shared" si="10"/>
        <v>4.7385753445836745</v>
      </c>
      <c r="R189">
        <f t="shared" si="9"/>
        <v>3.1666666666666665</v>
      </c>
      <c r="S189">
        <f t="shared" si="11"/>
        <v>1.0318986456114838</v>
      </c>
      <c r="T189" s="2"/>
      <c r="U189" s="2"/>
      <c r="V189" s="2"/>
    </row>
    <row r="190" spans="1:22" x14ac:dyDescent="0.55000000000000004">
      <c r="A190" t="s">
        <v>7</v>
      </c>
      <c r="B190" t="s">
        <v>22</v>
      </c>
      <c r="C190" t="s">
        <v>9</v>
      </c>
      <c r="D190" t="s">
        <v>10</v>
      </c>
      <c r="E190" cm="1">
        <f t="array" ref="E190">_xlfn.IFS(A190="Male",0,A190="Female",1)</f>
        <v>1</v>
      </c>
      <c r="F190" cm="1">
        <f t="array" ref="F190">_xlfn.IFS(B190="No",1, B190="Yes",0)</f>
        <v>0</v>
      </c>
      <c r="G190" cm="1">
        <f t="array" ref="G190">_xlfn.IFS(C190="Thur",1,C190="Fri",2,C190="Sat",3,C190="Sun",4)</f>
        <v>4</v>
      </c>
      <c r="H190" cm="1">
        <f t="array" ref="H190">_xlfn.IFS(D190="Lunch",0,D190="Dinner",1)</f>
        <v>1</v>
      </c>
      <c r="I190">
        <v>3</v>
      </c>
      <c r="J190">
        <v>18.149999999999999</v>
      </c>
      <c r="K190">
        <v>3.5</v>
      </c>
      <c r="L190" s="2">
        <v>2.9294851874905552</v>
      </c>
      <c r="M190" s="2">
        <v>0.5705148125094448</v>
      </c>
      <c r="N190">
        <f>AVERAGE(I189:I191)</f>
        <v>3.6666666666666665</v>
      </c>
      <c r="O190">
        <f>SQRT(SUMXMY2(I189:I191,N188:N190)/3)</f>
        <v>0.66666666666666663</v>
      </c>
      <c r="P190">
        <f t="shared" si="8"/>
        <v>18.98</v>
      </c>
      <c r="Q190">
        <f t="shared" si="10"/>
        <v>3.496180985229667</v>
      </c>
      <c r="R190">
        <f t="shared" si="9"/>
        <v>3</v>
      </c>
      <c r="S190">
        <f t="shared" si="11"/>
        <v>1.0318986456114838</v>
      </c>
      <c r="T190" s="2"/>
      <c r="U190" s="2"/>
      <c r="V190" s="2"/>
    </row>
    <row r="191" spans="1:22" x14ac:dyDescent="0.55000000000000004">
      <c r="A191" t="s">
        <v>11</v>
      </c>
      <c r="B191" t="s">
        <v>22</v>
      </c>
      <c r="C191" t="s">
        <v>9</v>
      </c>
      <c r="D191" t="s">
        <v>10</v>
      </c>
      <c r="E191" cm="1">
        <f t="array" ref="E191">_xlfn.IFS(A191="Male",0,A191="Female",1)</f>
        <v>0</v>
      </c>
      <c r="F191" cm="1">
        <f t="array" ref="F191">_xlfn.IFS(B191="No",1, B191="Yes",0)</f>
        <v>0</v>
      </c>
      <c r="G191" cm="1">
        <f t="array" ref="G191">_xlfn.IFS(C191="Thur",1,C191="Fri",2,C191="Sat",3,C191="Sun",4)</f>
        <v>4</v>
      </c>
      <c r="H191" cm="1">
        <f t="array" ref="H191">_xlfn.IFS(D191="Lunch",0,D191="Dinner",1)</f>
        <v>1</v>
      </c>
      <c r="I191">
        <v>3</v>
      </c>
      <c r="J191">
        <v>23.1</v>
      </c>
      <c r="K191">
        <v>4</v>
      </c>
      <c r="L191" s="2">
        <v>3.3884162048102899</v>
      </c>
      <c r="M191" s="2">
        <v>0.61158379518971007</v>
      </c>
      <c r="N191">
        <f>AVERAGE(I190:I192)</f>
        <v>2.6666666666666665</v>
      </c>
      <c r="O191">
        <f>SQRT(SUMXMY2(I190:I192,N189:N191)/3)</f>
        <v>0.66666666666666652</v>
      </c>
      <c r="P191">
        <f t="shared" si="8"/>
        <v>19.533333333333331</v>
      </c>
      <c r="Q191">
        <f t="shared" si="10"/>
        <v>1.9618009488638153</v>
      </c>
      <c r="R191">
        <f t="shared" si="9"/>
        <v>3.2300000000000004</v>
      </c>
      <c r="S191">
        <f t="shared" si="11"/>
        <v>1.1352010753525041</v>
      </c>
      <c r="T191" s="2"/>
      <c r="U191" s="2"/>
      <c r="V191" s="2"/>
    </row>
    <row r="192" spans="1:22" x14ac:dyDescent="0.55000000000000004">
      <c r="A192" t="s">
        <v>11</v>
      </c>
      <c r="B192" t="s">
        <v>22</v>
      </c>
      <c r="C192" t="s">
        <v>9</v>
      </c>
      <c r="D192" t="s">
        <v>10</v>
      </c>
      <c r="E192" cm="1">
        <f t="array" ref="E192">_xlfn.IFS(A192="Male",0,A192="Female",1)</f>
        <v>0</v>
      </c>
      <c r="F192" cm="1">
        <f t="array" ref="F192">_xlfn.IFS(B192="No",1, B192="Yes",0)</f>
        <v>0</v>
      </c>
      <c r="G192" cm="1">
        <f t="array" ref="G192">_xlfn.IFS(C192="Thur",1,C192="Fri",2,C192="Sat",3,C192="Sun",4)</f>
        <v>4</v>
      </c>
      <c r="H192" cm="1">
        <f t="array" ref="H192">_xlfn.IFS(D192="Lunch",0,D192="Dinner",1)</f>
        <v>1</v>
      </c>
      <c r="I192">
        <v>2</v>
      </c>
      <c r="J192">
        <v>15.69</v>
      </c>
      <c r="K192">
        <v>1.5</v>
      </c>
      <c r="L192" s="2">
        <v>2.5088125844923854</v>
      </c>
      <c r="M192" s="2">
        <v>-1.0088125844923854</v>
      </c>
      <c r="N192">
        <f>AVERAGE(I191:I193)</f>
        <v>2.3333333333333335</v>
      </c>
      <c r="O192">
        <f>SQRT(SUMXMY2(I191:I193,N190:N192)/3)</f>
        <v>0.57735026918962573</v>
      </c>
      <c r="P192">
        <f t="shared" si="8"/>
        <v>21.313333333333333</v>
      </c>
      <c r="Q192">
        <f t="shared" si="10"/>
        <v>4.5346819889316112</v>
      </c>
      <c r="R192">
        <f t="shared" si="9"/>
        <v>2.75</v>
      </c>
      <c r="S192">
        <f t="shared" si="11"/>
        <v>1.0340373945526986</v>
      </c>
      <c r="T192" s="2"/>
      <c r="U192" s="2"/>
      <c r="V192" s="2"/>
    </row>
    <row r="193" spans="1:22" x14ac:dyDescent="0.55000000000000004">
      <c r="A193" t="s">
        <v>7</v>
      </c>
      <c r="B193" t="s">
        <v>22</v>
      </c>
      <c r="C193" t="s">
        <v>23</v>
      </c>
      <c r="D193" t="s">
        <v>24</v>
      </c>
      <c r="E193" cm="1">
        <f t="array" ref="E193">_xlfn.IFS(A193="Male",0,A193="Female",1)</f>
        <v>1</v>
      </c>
      <c r="F193" cm="1">
        <f t="array" ref="F193">_xlfn.IFS(B193="No",1, B193="Yes",0)</f>
        <v>0</v>
      </c>
      <c r="G193" cm="1">
        <f t="array" ref="G193">_xlfn.IFS(C193="Thur",1,C193="Fri",2,C193="Sat",3,C193="Sun",4)</f>
        <v>1</v>
      </c>
      <c r="H193" cm="1">
        <f t="array" ref="H193">_xlfn.IFS(D193="Lunch",0,D193="Dinner",1)</f>
        <v>0</v>
      </c>
      <c r="I193">
        <v>2</v>
      </c>
      <c r="J193">
        <v>19.809999999999999</v>
      </c>
      <c r="K193">
        <v>4.1900000000000004</v>
      </c>
      <c r="L193" s="2">
        <v>2.890791532241336</v>
      </c>
      <c r="M193" s="2">
        <v>1.2992084677586644</v>
      </c>
      <c r="N193">
        <f>AVERAGE(I192:I194)</f>
        <v>2</v>
      </c>
      <c r="O193">
        <f>SQRT(SUMXMY2(I192:I194,N191:N193)/3)</f>
        <v>0.43033148291193518</v>
      </c>
      <c r="P193">
        <f t="shared" si="8"/>
        <v>21.243333333333336</v>
      </c>
      <c r="Q193">
        <f t="shared" si="10"/>
        <v>5.2940826505742358</v>
      </c>
      <c r="R193">
        <f t="shared" si="9"/>
        <v>2.9233333333333333</v>
      </c>
      <c r="S193">
        <f t="shared" si="11"/>
        <v>0.76891939566968726</v>
      </c>
      <c r="T193" s="2"/>
      <c r="U193" s="2"/>
      <c r="V193" s="2"/>
    </row>
    <row r="194" spans="1:22" x14ac:dyDescent="0.55000000000000004">
      <c r="A194" t="s">
        <v>11</v>
      </c>
      <c r="B194" t="s">
        <v>22</v>
      </c>
      <c r="C194" t="s">
        <v>23</v>
      </c>
      <c r="D194" t="s">
        <v>24</v>
      </c>
      <c r="E194" cm="1">
        <f t="array" ref="E194">_xlfn.IFS(A194="Male",0,A194="Female",1)</f>
        <v>0</v>
      </c>
      <c r="F194" cm="1">
        <f t="array" ref="F194">_xlfn.IFS(B194="No",1, B194="Yes",0)</f>
        <v>0</v>
      </c>
      <c r="G194" cm="1">
        <f t="array" ref="G194">_xlfn.IFS(C194="Thur",1,C194="Fri",2,C194="Sat",3,C194="Sun",4)</f>
        <v>1</v>
      </c>
      <c r="H194" cm="1">
        <f t="array" ref="H194">_xlfn.IFS(D194="Lunch",0,D194="Dinner",1)</f>
        <v>0</v>
      </c>
      <c r="I194">
        <v>2</v>
      </c>
      <c r="J194">
        <v>28.44</v>
      </c>
      <c r="K194">
        <v>2.56</v>
      </c>
      <c r="L194" s="2">
        <v>3.690907629103823</v>
      </c>
      <c r="M194" s="2">
        <v>-1.1309076291038229</v>
      </c>
      <c r="N194">
        <f>AVERAGE(I193:I195)</f>
        <v>2</v>
      </c>
      <c r="O194">
        <f>SQRT(SUMXMY2(I193:I195,N192:N194)/3)</f>
        <v>0.19245008972987535</v>
      </c>
      <c r="P194">
        <f t="shared" si="8"/>
        <v>20.166666666666668</v>
      </c>
      <c r="Q194">
        <f t="shared" si="10"/>
        <v>5.682416348311305</v>
      </c>
      <c r="R194">
        <f t="shared" si="9"/>
        <v>2.86</v>
      </c>
      <c r="S194">
        <f t="shared" si="11"/>
        <v>0.84689848095095621</v>
      </c>
      <c r="T194" s="2"/>
      <c r="U194" s="2"/>
      <c r="V194" s="2"/>
    </row>
    <row r="195" spans="1:22" x14ac:dyDescent="0.55000000000000004">
      <c r="A195" t="s">
        <v>11</v>
      </c>
      <c r="B195" t="s">
        <v>22</v>
      </c>
      <c r="C195" t="s">
        <v>23</v>
      </c>
      <c r="D195" t="s">
        <v>24</v>
      </c>
      <c r="E195" cm="1">
        <f t="array" ref="E195">_xlfn.IFS(A195="Male",0,A195="Female",1)</f>
        <v>0</v>
      </c>
      <c r="F195" cm="1">
        <f t="array" ref="F195">_xlfn.IFS(B195="No",1, B195="Yes",0)</f>
        <v>0</v>
      </c>
      <c r="G195" cm="1">
        <f t="array" ref="G195">_xlfn.IFS(C195="Thur",1,C195="Fri",2,C195="Sat",3,C195="Sun",4)</f>
        <v>1</v>
      </c>
      <c r="H195" cm="1">
        <f t="array" ref="H195">_xlfn.IFS(D195="Lunch",0,D195="Dinner",1)</f>
        <v>0</v>
      </c>
      <c r="I195">
        <v>2</v>
      </c>
      <c r="J195">
        <v>15.48</v>
      </c>
      <c r="K195">
        <v>2.02</v>
      </c>
      <c r="L195" s="2">
        <v>2.4893427837576088</v>
      </c>
      <c r="M195" s="2">
        <v>-0.46934278375760874</v>
      </c>
      <c r="N195">
        <f>AVERAGE(I194:I196)</f>
        <v>2</v>
      </c>
      <c r="O195">
        <f>SQRT(SUMXMY2(I194:I196,N193:N195)/3)</f>
        <v>0</v>
      </c>
      <c r="P195">
        <f t="shared" si="8"/>
        <v>13.206666666666669</v>
      </c>
      <c r="Q195">
        <f t="shared" si="10"/>
        <v>5.0978764642196328</v>
      </c>
      <c r="R195">
        <f t="shared" si="9"/>
        <v>2.4866666666666664</v>
      </c>
      <c r="S195">
        <f t="shared" si="11"/>
        <v>1.0345888430067638</v>
      </c>
      <c r="T195" s="2"/>
      <c r="U195" s="2"/>
      <c r="V195" s="2"/>
    </row>
    <row r="196" spans="1:22" x14ac:dyDescent="0.55000000000000004">
      <c r="A196" t="s">
        <v>11</v>
      </c>
      <c r="B196" t="s">
        <v>22</v>
      </c>
      <c r="C196" t="s">
        <v>23</v>
      </c>
      <c r="D196" t="s">
        <v>24</v>
      </c>
      <c r="E196" cm="1">
        <f t="array" ref="E196">_xlfn.IFS(A196="Male",0,A196="Female",1)</f>
        <v>0</v>
      </c>
      <c r="F196" cm="1">
        <f t="array" ref="F196">_xlfn.IFS(B196="No",1, B196="Yes",0)</f>
        <v>0</v>
      </c>
      <c r="G196" cm="1">
        <f t="array" ref="G196">_xlfn.IFS(C196="Thur",1,C196="Fri",2,C196="Sat",3,C196="Sun",4)</f>
        <v>1</v>
      </c>
      <c r="H196" cm="1">
        <f t="array" ref="H196">_xlfn.IFS(D196="Lunch",0,D196="Dinner",1)</f>
        <v>0</v>
      </c>
      <c r="I196">
        <v>2</v>
      </c>
      <c r="J196">
        <v>16.579999999999998</v>
      </c>
      <c r="K196">
        <v>4</v>
      </c>
      <c r="L196" s="2">
        <v>2.5913274542731051</v>
      </c>
      <c r="M196" s="2">
        <v>1.4086725457268949</v>
      </c>
      <c r="N196">
        <f>AVERAGE(I195:I197)</f>
        <v>2</v>
      </c>
      <c r="O196">
        <f>SQRT(SUMXMY2(I195:I197,N194:N196)/3)</f>
        <v>0</v>
      </c>
      <c r="P196">
        <f t="shared" ref="P196:P245" si="12">AVERAGE(J196:J198)</f>
        <v>11.493333333333332</v>
      </c>
      <c r="Q196">
        <f t="shared" si="10"/>
        <v>3.9191495676145545</v>
      </c>
      <c r="R196">
        <f t="shared" ref="R196:R245" si="13">AVERAGE(K196:K198)</f>
        <v>2.48</v>
      </c>
      <c r="S196">
        <f t="shared" si="11"/>
        <v>0.93550540905457635</v>
      </c>
      <c r="T196" s="2"/>
      <c r="U196" s="2"/>
      <c r="V196" s="2"/>
    </row>
    <row r="197" spans="1:22" x14ac:dyDescent="0.55000000000000004">
      <c r="A197" t="s">
        <v>11</v>
      </c>
      <c r="B197" t="s">
        <v>8</v>
      </c>
      <c r="C197" t="s">
        <v>23</v>
      </c>
      <c r="D197" t="s">
        <v>24</v>
      </c>
      <c r="E197" cm="1">
        <f t="array" ref="E197">_xlfn.IFS(A197="Male",0,A197="Female",1)</f>
        <v>0</v>
      </c>
      <c r="F197" cm="1">
        <f t="array" ref="F197">_xlfn.IFS(B197="No",1, B197="Yes",0)</f>
        <v>1</v>
      </c>
      <c r="G197" cm="1">
        <f t="array" ref="G197">_xlfn.IFS(C197="Thur",1,C197="Fri",2,C197="Sat",3,C197="Sun",4)</f>
        <v>1</v>
      </c>
      <c r="H197" cm="1">
        <f t="array" ref="H197">_xlfn.IFS(D197="Lunch",0,D197="Dinner",1)</f>
        <v>0</v>
      </c>
      <c r="I197">
        <v>2</v>
      </c>
      <c r="J197">
        <v>7.56</v>
      </c>
      <c r="K197">
        <v>1.44</v>
      </c>
      <c r="L197" s="2">
        <v>1.7550531560460332</v>
      </c>
      <c r="M197" s="2">
        <v>-0.31505315604603323</v>
      </c>
      <c r="N197">
        <f>AVERAGE(I196:I198)</f>
        <v>2</v>
      </c>
      <c r="O197">
        <f>SQRT(SUMXMY2(I196:I198,N195:N197)/3)</f>
        <v>0</v>
      </c>
      <c r="P197">
        <f t="shared" si="12"/>
        <v>20.336666666666666</v>
      </c>
      <c r="Q197">
        <f t="shared" si="10"/>
        <v>13.562690654061891</v>
      </c>
      <c r="R197">
        <f t="shared" si="13"/>
        <v>2.813333333333333</v>
      </c>
      <c r="S197">
        <f t="shared" si="11"/>
        <v>1.4268172298537074</v>
      </c>
      <c r="T197" s="2"/>
      <c r="U197" s="2"/>
      <c r="V197" s="2"/>
    </row>
    <row r="198" spans="1:22" x14ac:dyDescent="0.55000000000000004">
      <c r="A198" t="s">
        <v>11</v>
      </c>
      <c r="B198" t="s">
        <v>22</v>
      </c>
      <c r="C198" t="s">
        <v>23</v>
      </c>
      <c r="D198" t="s">
        <v>24</v>
      </c>
      <c r="E198" cm="1">
        <f t="array" ref="E198">_xlfn.IFS(A198="Male",0,A198="Female",1)</f>
        <v>0</v>
      </c>
      <c r="F198" cm="1">
        <f t="array" ref="F198">_xlfn.IFS(B198="No",1, B198="Yes",0)</f>
        <v>0</v>
      </c>
      <c r="G198" cm="1">
        <f t="array" ref="G198">_xlfn.IFS(C198="Thur",1,C198="Fri",2,C198="Sat",3,C198="Sun",4)</f>
        <v>1</v>
      </c>
      <c r="H198" cm="1">
        <f t="array" ref="H198">_xlfn.IFS(D198="Lunch",0,D198="Dinner",1)</f>
        <v>0</v>
      </c>
      <c r="I198">
        <v>2</v>
      </c>
      <c r="J198">
        <v>10.34</v>
      </c>
      <c r="K198">
        <v>2</v>
      </c>
      <c r="L198" s="2">
        <v>2.0127962324397428</v>
      </c>
      <c r="M198" s="2">
        <v>-1.2796232439742816E-2</v>
      </c>
      <c r="N198">
        <f>AVERAGE(I197:I199)</f>
        <v>2.6666666666666665</v>
      </c>
      <c r="O198">
        <f>SQRT(SUMXMY2(I197:I199,N196:N198)/3)</f>
        <v>0.76980035891950105</v>
      </c>
      <c r="P198">
        <f t="shared" si="12"/>
        <v>22.150000000000002</v>
      </c>
      <c r="Q198">
        <f t="shared" ref="Q198:Q245" si="14">SQRT(SUMXMY2(J198:J200,P196:P198)/3)</f>
        <v>14.185407864996209</v>
      </c>
      <c r="R198">
        <f t="shared" si="13"/>
        <v>3</v>
      </c>
      <c r="S198">
        <f t="shared" ref="S198:S245" si="15">SQRT(SUMXMY2(K198:K200,R196:R198)/3)</f>
        <v>1.4156166043001794</v>
      </c>
      <c r="T198" s="2"/>
      <c r="U198" s="2"/>
      <c r="V198" s="2"/>
    </row>
    <row r="199" spans="1:22" x14ac:dyDescent="0.55000000000000004">
      <c r="A199" t="s">
        <v>7</v>
      </c>
      <c r="B199" t="s">
        <v>22</v>
      </c>
      <c r="C199" t="s">
        <v>23</v>
      </c>
      <c r="D199" t="s">
        <v>24</v>
      </c>
      <c r="E199" cm="1">
        <f t="array" ref="E199">_xlfn.IFS(A199="Male",0,A199="Female",1)</f>
        <v>1</v>
      </c>
      <c r="F199" cm="1">
        <f t="array" ref="F199">_xlfn.IFS(B199="No",1, B199="Yes",0)</f>
        <v>0</v>
      </c>
      <c r="G199" cm="1">
        <f t="array" ref="G199">_xlfn.IFS(C199="Thur",1,C199="Fri",2,C199="Sat",3,C199="Sun",4)</f>
        <v>1</v>
      </c>
      <c r="H199" cm="1">
        <f t="array" ref="H199">_xlfn.IFS(D199="Lunch",0,D199="Dinner",1)</f>
        <v>0</v>
      </c>
      <c r="I199">
        <v>4</v>
      </c>
      <c r="J199">
        <v>43.11</v>
      </c>
      <c r="K199">
        <v>5</v>
      </c>
      <c r="L199" s="2">
        <v>5.4362078692147922</v>
      </c>
      <c r="M199" s="2">
        <v>-0.43620786921479215</v>
      </c>
      <c r="N199">
        <f>AVERAGE(I198:I200)</f>
        <v>2.6666666666666665</v>
      </c>
      <c r="O199">
        <f>SQRT(SUMXMY2(I198:I200,N197:N199)/3)</f>
        <v>0.86066296582387047</v>
      </c>
      <c r="P199">
        <f t="shared" si="12"/>
        <v>23.206666666666667</v>
      </c>
      <c r="Q199">
        <f t="shared" si="14"/>
        <v>15.235622244765233</v>
      </c>
      <c r="R199">
        <f t="shared" si="13"/>
        <v>3</v>
      </c>
      <c r="S199">
        <f t="shared" si="15"/>
        <v>1.5034971578635272</v>
      </c>
      <c r="T199" s="2"/>
      <c r="U199" s="2"/>
      <c r="V199" s="2"/>
    </row>
    <row r="200" spans="1:22" x14ac:dyDescent="0.55000000000000004">
      <c r="A200" t="s">
        <v>7</v>
      </c>
      <c r="B200" t="s">
        <v>22</v>
      </c>
      <c r="C200" t="s">
        <v>23</v>
      </c>
      <c r="D200" t="s">
        <v>24</v>
      </c>
      <c r="E200" cm="1">
        <f t="array" ref="E200">_xlfn.IFS(A200="Male",0,A200="Female",1)</f>
        <v>1</v>
      </c>
      <c r="F200" cm="1">
        <f t="array" ref="F200">_xlfn.IFS(B200="No",1, B200="Yes",0)</f>
        <v>0</v>
      </c>
      <c r="G200" cm="1">
        <f t="array" ref="G200">_xlfn.IFS(C200="Thur",1,C200="Fri",2,C200="Sat",3,C200="Sun",4)</f>
        <v>1</v>
      </c>
      <c r="H200" cm="1">
        <f t="array" ref="H200">_xlfn.IFS(D200="Lunch",0,D200="Dinner",1)</f>
        <v>0</v>
      </c>
      <c r="I200">
        <v>2</v>
      </c>
      <c r="J200">
        <v>13</v>
      </c>
      <c r="K200">
        <v>2</v>
      </c>
      <c r="L200" s="2">
        <v>2.2594137084135801</v>
      </c>
      <c r="M200" s="2">
        <v>-0.25941370841358014</v>
      </c>
      <c r="N200">
        <f>AVERAGE(I199:I201)</f>
        <v>2.6666666666666665</v>
      </c>
      <c r="O200">
        <f>SQRT(SUMXMY2(I199:I201,N198:N200)/3)</f>
        <v>0.94280904158206336</v>
      </c>
      <c r="P200">
        <f t="shared" si="12"/>
        <v>15.073333333333332</v>
      </c>
      <c r="Q200">
        <f t="shared" si="14"/>
        <v>7.978579424285356</v>
      </c>
      <c r="R200">
        <f t="shared" si="13"/>
        <v>2.6666666666666665</v>
      </c>
      <c r="S200">
        <f t="shared" si="15"/>
        <v>1.1221672153735642</v>
      </c>
      <c r="T200" s="2"/>
      <c r="U200" s="2"/>
      <c r="V200" s="2"/>
    </row>
    <row r="201" spans="1:22" x14ac:dyDescent="0.55000000000000004">
      <c r="A201" t="s">
        <v>11</v>
      </c>
      <c r="B201" t="s">
        <v>22</v>
      </c>
      <c r="C201" t="s">
        <v>23</v>
      </c>
      <c r="D201" t="s">
        <v>24</v>
      </c>
      <c r="E201" cm="1">
        <f t="array" ref="E201">_xlfn.IFS(A201="Male",0,A201="Female",1)</f>
        <v>0</v>
      </c>
      <c r="F201" cm="1">
        <f t="array" ref="F201">_xlfn.IFS(B201="No",1, B201="Yes",0)</f>
        <v>0</v>
      </c>
      <c r="G201" cm="1">
        <f t="array" ref="G201">_xlfn.IFS(C201="Thur",1,C201="Fri",2,C201="Sat",3,C201="Sun",4)</f>
        <v>1</v>
      </c>
      <c r="H201" cm="1">
        <f t="array" ref="H201">_xlfn.IFS(D201="Lunch",0,D201="Dinner",1)</f>
        <v>0</v>
      </c>
      <c r="I201">
        <v>2</v>
      </c>
      <c r="J201">
        <v>13.51</v>
      </c>
      <c r="K201">
        <v>2</v>
      </c>
      <c r="L201" s="2">
        <v>2.3066975101980374</v>
      </c>
      <c r="M201" s="2">
        <v>-0.30669751019803737</v>
      </c>
      <c r="N201">
        <f>AVERAGE(I200:I202)</f>
        <v>2.3333333333333335</v>
      </c>
      <c r="O201">
        <f>SQRT(SUMXMY2(I200:I202,N199:N201)/3)</f>
        <v>0.66666666666666652</v>
      </c>
      <c r="P201">
        <f t="shared" si="12"/>
        <v>14.986666666666666</v>
      </c>
      <c r="Q201">
        <f t="shared" si="14"/>
        <v>6.1182295914204898</v>
      </c>
      <c r="R201">
        <f t="shared" si="13"/>
        <v>2.67</v>
      </c>
      <c r="S201">
        <f t="shared" si="15"/>
        <v>1.0349521370217689</v>
      </c>
      <c r="T201" s="2"/>
      <c r="U201" s="2"/>
      <c r="V201" s="2"/>
    </row>
    <row r="202" spans="1:22" x14ac:dyDescent="0.55000000000000004">
      <c r="A202" t="s">
        <v>11</v>
      </c>
      <c r="B202" t="s">
        <v>22</v>
      </c>
      <c r="C202" t="s">
        <v>23</v>
      </c>
      <c r="D202" t="s">
        <v>24</v>
      </c>
      <c r="E202" cm="1">
        <f t="array" ref="E202">_xlfn.IFS(A202="Male",0,A202="Female",1)</f>
        <v>0</v>
      </c>
      <c r="F202" cm="1">
        <f t="array" ref="F202">_xlfn.IFS(B202="No",1, B202="Yes",0)</f>
        <v>0</v>
      </c>
      <c r="G202" cm="1">
        <f t="array" ref="G202">_xlfn.IFS(C202="Thur",1,C202="Fri",2,C202="Sat",3,C202="Sun",4)</f>
        <v>1</v>
      </c>
      <c r="H202" cm="1">
        <f t="array" ref="H202">_xlfn.IFS(D202="Lunch",0,D202="Dinner",1)</f>
        <v>0</v>
      </c>
      <c r="I202">
        <v>3</v>
      </c>
      <c r="J202">
        <v>18.71</v>
      </c>
      <c r="K202">
        <v>4</v>
      </c>
      <c r="L202" s="2">
        <v>2.9814046561166263</v>
      </c>
      <c r="M202" s="2">
        <v>1.0185953438833737</v>
      </c>
      <c r="N202">
        <f>AVERAGE(I201:I203)</f>
        <v>2.3333333333333335</v>
      </c>
      <c r="O202">
        <f>SQRT(SUMXMY2(I201:I203,N200:N202)/3)</f>
        <v>0.57735026918962573</v>
      </c>
      <c r="P202">
        <f t="shared" si="12"/>
        <v>14.816666666666668</v>
      </c>
      <c r="Q202">
        <f t="shared" si="14"/>
        <v>2.6816122845117731</v>
      </c>
      <c r="R202">
        <f t="shared" si="13"/>
        <v>2.67</v>
      </c>
      <c r="S202">
        <f t="shared" si="15"/>
        <v>0.94203286881399539</v>
      </c>
      <c r="T202" s="2"/>
      <c r="U202" s="2"/>
      <c r="V202" s="2"/>
    </row>
    <row r="203" spans="1:22" x14ac:dyDescent="0.55000000000000004">
      <c r="A203" t="s">
        <v>7</v>
      </c>
      <c r="B203" t="s">
        <v>22</v>
      </c>
      <c r="C203" t="s">
        <v>23</v>
      </c>
      <c r="D203" t="s">
        <v>24</v>
      </c>
      <c r="E203" cm="1">
        <f t="array" ref="E203">_xlfn.IFS(A203="Male",0,A203="Female",1)</f>
        <v>1</v>
      </c>
      <c r="F203" cm="1">
        <f t="array" ref="F203">_xlfn.IFS(B203="No",1, B203="Yes",0)</f>
        <v>0</v>
      </c>
      <c r="G203" cm="1">
        <f t="array" ref="G203">_xlfn.IFS(C203="Thur",1,C203="Fri",2,C203="Sat",3,C203="Sun",4)</f>
        <v>1</v>
      </c>
      <c r="H203" cm="1">
        <f t="array" ref="H203">_xlfn.IFS(D203="Lunch",0,D203="Dinner",1)</f>
        <v>0</v>
      </c>
      <c r="I203">
        <v>2</v>
      </c>
      <c r="J203">
        <v>12.74</v>
      </c>
      <c r="K203">
        <v>2.0099999999999998</v>
      </c>
      <c r="L203" s="2">
        <v>2.23530824083719</v>
      </c>
      <c r="M203" s="2">
        <v>-0.22530824083719025</v>
      </c>
      <c r="N203">
        <f>AVERAGE(I202:I204)</f>
        <v>2.3333333333333335</v>
      </c>
      <c r="O203">
        <f>SQRT(SUMXMY2(I202:I204,N201:N203)/3)</f>
        <v>0.47140452079103168</v>
      </c>
      <c r="P203">
        <f t="shared" si="12"/>
        <v>14.046666666666667</v>
      </c>
      <c r="Q203">
        <f t="shared" si="14"/>
        <v>2.1514310482921721</v>
      </c>
      <c r="R203">
        <f t="shared" si="13"/>
        <v>2.17</v>
      </c>
      <c r="S203">
        <f t="shared" si="15"/>
        <v>0.57544185921197399</v>
      </c>
      <c r="T203" s="2"/>
      <c r="U203" s="2"/>
      <c r="V203" s="2"/>
    </row>
    <row r="204" spans="1:22" x14ac:dyDescent="0.55000000000000004">
      <c r="A204" t="s">
        <v>7</v>
      </c>
      <c r="B204" t="s">
        <v>22</v>
      </c>
      <c r="C204" t="s">
        <v>23</v>
      </c>
      <c r="D204" t="s">
        <v>24</v>
      </c>
      <c r="E204" cm="1">
        <f t="array" ref="E204">_xlfn.IFS(A204="Male",0,A204="Female",1)</f>
        <v>1</v>
      </c>
      <c r="F204" cm="1">
        <f t="array" ref="F204">_xlfn.IFS(B204="No",1, B204="Yes",0)</f>
        <v>0</v>
      </c>
      <c r="G204" cm="1">
        <f t="array" ref="G204">_xlfn.IFS(C204="Thur",1,C204="Fri",2,C204="Sat",3,C204="Sun",4)</f>
        <v>1</v>
      </c>
      <c r="H204" cm="1">
        <f t="array" ref="H204">_xlfn.IFS(D204="Lunch",0,D204="Dinner",1)</f>
        <v>0</v>
      </c>
      <c r="I204">
        <v>2</v>
      </c>
      <c r="J204">
        <v>13</v>
      </c>
      <c r="K204">
        <v>2</v>
      </c>
      <c r="L204" s="2">
        <v>2.2594137084135801</v>
      </c>
      <c r="M204" s="2">
        <v>-0.25941370841358014</v>
      </c>
      <c r="N204">
        <f>AVERAGE(I203:I205)</f>
        <v>2</v>
      </c>
      <c r="O204">
        <f>SQRT(SUMXMY2(I203:I205,N202:N204)/3)</f>
        <v>0.27216552697590879</v>
      </c>
      <c r="P204">
        <f t="shared" si="12"/>
        <v>16.643333333333334</v>
      </c>
      <c r="Q204">
        <f t="shared" si="14"/>
        <v>2.8251627288431447</v>
      </c>
      <c r="R204">
        <f t="shared" si="13"/>
        <v>2.8333333333333335</v>
      </c>
      <c r="S204">
        <f t="shared" si="15"/>
        <v>0.79977311597542267</v>
      </c>
      <c r="T204" s="2"/>
      <c r="U204" s="2"/>
      <c r="V204" s="2"/>
    </row>
    <row r="205" spans="1:22" x14ac:dyDescent="0.55000000000000004">
      <c r="A205" t="s">
        <v>7</v>
      </c>
      <c r="B205" t="s">
        <v>22</v>
      </c>
      <c r="C205" t="s">
        <v>23</v>
      </c>
      <c r="D205" t="s">
        <v>24</v>
      </c>
      <c r="E205" cm="1">
        <f t="array" ref="E205">_xlfn.IFS(A205="Male",0,A205="Female",1)</f>
        <v>1</v>
      </c>
      <c r="F205" cm="1">
        <f t="array" ref="F205">_xlfn.IFS(B205="No",1, B205="Yes",0)</f>
        <v>0</v>
      </c>
      <c r="G205" cm="1">
        <f t="array" ref="G205">_xlfn.IFS(C205="Thur",1,C205="Fri",2,C205="Sat",3,C205="Sun",4)</f>
        <v>1</v>
      </c>
      <c r="H205" cm="1">
        <f t="array" ref="H205">_xlfn.IFS(D205="Lunch",0,D205="Dinner",1)</f>
        <v>0</v>
      </c>
      <c r="I205">
        <v>2</v>
      </c>
      <c r="J205">
        <v>16.399999999999999</v>
      </c>
      <c r="K205">
        <v>2.5</v>
      </c>
      <c r="L205" s="2">
        <v>2.5746390536432964</v>
      </c>
      <c r="M205" s="2">
        <v>-7.4639053643296371E-2</v>
      </c>
      <c r="N205">
        <f>AVERAGE(I204:I206)</f>
        <v>2.6666666666666665</v>
      </c>
      <c r="O205">
        <f>SQRT(SUMXMY2(I204:I206,N203:N205)/3)</f>
        <v>0.79349204761587233</v>
      </c>
      <c r="P205">
        <f t="shared" si="12"/>
        <v>17.8</v>
      </c>
      <c r="Q205">
        <f t="shared" si="14"/>
        <v>2.7333285907817935</v>
      </c>
      <c r="R205">
        <f t="shared" si="13"/>
        <v>3.2433333333333336</v>
      </c>
      <c r="S205">
        <f t="shared" si="15"/>
        <v>0.70004497210033789</v>
      </c>
      <c r="T205" s="2"/>
      <c r="U205" s="2"/>
      <c r="V205" s="2"/>
    </row>
    <row r="206" spans="1:22" x14ac:dyDescent="0.55000000000000004">
      <c r="A206" t="s">
        <v>11</v>
      </c>
      <c r="B206" t="s">
        <v>22</v>
      </c>
      <c r="C206" t="s">
        <v>23</v>
      </c>
      <c r="D206" t="s">
        <v>24</v>
      </c>
      <c r="E206" cm="1">
        <f t="array" ref="E206">_xlfn.IFS(A206="Male",0,A206="Female",1)</f>
        <v>0</v>
      </c>
      <c r="F206" cm="1">
        <f t="array" ref="F206">_xlfn.IFS(B206="No",1, B206="Yes",0)</f>
        <v>0</v>
      </c>
      <c r="G206" cm="1">
        <f t="array" ref="G206">_xlfn.IFS(C206="Thur",1,C206="Fri",2,C206="Sat",3,C206="Sun",4)</f>
        <v>1</v>
      </c>
      <c r="H206" cm="1">
        <f t="array" ref="H206">_xlfn.IFS(D206="Lunch",0,D206="Dinner",1)</f>
        <v>0</v>
      </c>
      <c r="I206">
        <v>4</v>
      </c>
      <c r="J206">
        <v>20.53</v>
      </c>
      <c r="K206">
        <v>4</v>
      </c>
      <c r="L206" s="2">
        <v>3.342740723542144</v>
      </c>
      <c r="M206" s="2">
        <v>0.65725927645785598</v>
      </c>
      <c r="N206">
        <f>AVERAGE(I205:I207)</f>
        <v>3</v>
      </c>
      <c r="O206">
        <f>SQRT(SUMXMY2(I205:I207,N204:N206)/3)</f>
        <v>0.76980035891950105</v>
      </c>
      <c r="P206">
        <f t="shared" si="12"/>
        <v>21.196666666666669</v>
      </c>
      <c r="Q206">
        <f t="shared" si="14"/>
        <v>3.9142101043174384</v>
      </c>
      <c r="R206">
        <f t="shared" si="13"/>
        <v>3.5466666666666669</v>
      </c>
      <c r="S206">
        <f t="shared" si="15"/>
        <v>0.67822480704327581</v>
      </c>
      <c r="T206" s="2"/>
      <c r="U206" s="2"/>
      <c r="V206" s="2"/>
    </row>
    <row r="207" spans="1:22" x14ac:dyDescent="0.55000000000000004">
      <c r="A207" t="s">
        <v>7</v>
      </c>
      <c r="B207" t="s">
        <v>22</v>
      </c>
      <c r="C207" t="s">
        <v>23</v>
      </c>
      <c r="D207" t="s">
        <v>24</v>
      </c>
      <c r="E207" cm="1">
        <f t="array" ref="E207">_xlfn.IFS(A207="Male",0,A207="Female",1)</f>
        <v>1</v>
      </c>
      <c r="F207" cm="1">
        <f t="array" ref="F207">_xlfn.IFS(B207="No",1, B207="Yes",0)</f>
        <v>0</v>
      </c>
      <c r="G207" cm="1">
        <f t="array" ref="G207">_xlfn.IFS(C207="Thur",1,C207="Fri",2,C207="Sat",3,C207="Sun",4)</f>
        <v>1</v>
      </c>
      <c r="H207" cm="1">
        <f t="array" ref="H207">_xlfn.IFS(D207="Lunch",0,D207="Dinner",1)</f>
        <v>0</v>
      </c>
      <c r="I207">
        <v>3</v>
      </c>
      <c r="J207">
        <v>16.47</v>
      </c>
      <c r="K207">
        <v>3.23</v>
      </c>
      <c r="L207" s="2">
        <v>2.7737267816123423</v>
      </c>
      <c r="M207" s="2">
        <v>0.45627321838765766</v>
      </c>
      <c r="N207">
        <f>AVERAGE(I206:I208)</f>
        <v>3.3333333333333335</v>
      </c>
      <c r="O207">
        <f>SQRT(SUMXMY2(I206:I208,N205:N207)/3)</f>
        <v>0.79349204761587233</v>
      </c>
      <c r="P207">
        <f t="shared" si="12"/>
        <v>27.263333333333332</v>
      </c>
      <c r="Q207">
        <f t="shared" si="14"/>
        <v>7.356208010673452</v>
      </c>
      <c r="R207">
        <f t="shared" si="13"/>
        <v>3.2133333333333334</v>
      </c>
      <c r="S207">
        <f t="shared" si="15"/>
        <v>0.14647715028479893</v>
      </c>
      <c r="T207" s="2"/>
      <c r="U207" s="2"/>
      <c r="V207" s="2"/>
    </row>
    <row r="208" spans="1:22" x14ac:dyDescent="0.55000000000000004">
      <c r="A208" t="s">
        <v>11</v>
      </c>
      <c r="B208" t="s">
        <v>22</v>
      </c>
      <c r="C208" t="s">
        <v>21</v>
      </c>
      <c r="D208" t="s">
        <v>10</v>
      </c>
      <c r="E208" cm="1">
        <f t="array" ref="E208">_xlfn.IFS(A208="Male",0,A208="Female",1)</f>
        <v>0</v>
      </c>
      <c r="F208" cm="1">
        <f t="array" ref="F208">_xlfn.IFS(B208="No",1, B208="Yes",0)</f>
        <v>0</v>
      </c>
      <c r="G208" cm="1">
        <f t="array" ref="G208">_xlfn.IFS(C208="Thur",1,C208="Fri",2,C208="Sat",3,C208="Sun",4)</f>
        <v>3</v>
      </c>
      <c r="H208" cm="1">
        <f t="array" ref="H208">_xlfn.IFS(D208="Lunch",0,D208="Dinner",1)</f>
        <v>1</v>
      </c>
      <c r="I208">
        <v>3</v>
      </c>
      <c r="J208">
        <v>26.59</v>
      </c>
      <c r="K208">
        <v>3.41</v>
      </c>
      <c r="L208" s="2">
        <v>3.711985750354911</v>
      </c>
      <c r="M208" s="2">
        <v>-0.30198575035491082</v>
      </c>
      <c r="N208">
        <f>AVERAGE(I207:I209)</f>
        <v>3.3333333333333335</v>
      </c>
      <c r="O208">
        <f>SQRT(SUMXMY2(I207:I209,N206:N208)/3)</f>
        <v>0.43033148291193518</v>
      </c>
      <c r="P208">
        <f t="shared" si="12"/>
        <v>29.86333333333333</v>
      </c>
      <c r="Q208">
        <f t="shared" si="14"/>
        <v>7.9970383406747638</v>
      </c>
      <c r="R208">
        <f t="shared" si="13"/>
        <v>2.813333333333333</v>
      </c>
      <c r="S208">
        <f t="shared" si="15"/>
        <v>0.4753244505948892</v>
      </c>
      <c r="T208" s="2"/>
      <c r="U208" s="2"/>
      <c r="V208" s="2"/>
    </row>
    <row r="209" spans="1:22" x14ac:dyDescent="0.55000000000000004">
      <c r="A209" t="s">
        <v>11</v>
      </c>
      <c r="B209" t="s">
        <v>22</v>
      </c>
      <c r="C209" t="s">
        <v>21</v>
      </c>
      <c r="D209" t="s">
        <v>10</v>
      </c>
      <c r="E209" cm="1">
        <f t="array" ref="E209">_xlfn.IFS(A209="Male",0,A209="Female",1)</f>
        <v>0</v>
      </c>
      <c r="F209" cm="1">
        <f t="array" ref="F209">_xlfn.IFS(B209="No",1, B209="Yes",0)</f>
        <v>0</v>
      </c>
      <c r="G209" cm="1">
        <f t="array" ref="G209">_xlfn.IFS(C209="Thur",1,C209="Fri",2,C209="Sat",3,C209="Sun",4)</f>
        <v>3</v>
      </c>
      <c r="H209" cm="1">
        <f t="array" ref="H209">_xlfn.IFS(D209="Lunch",0,D209="Dinner",1)</f>
        <v>1</v>
      </c>
      <c r="I209">
        <v>4</v>
      </c>
      <c r="J209">
        <v>38.729999999999997</v>
      </c>
      <c r="K209">
        <v>3</v>
      </c>
      <c r="L209" s="2">
        <v>5.030123453889451</v>
      </c>
      <c r="M209" s="2">
        <v>-2.030123453889451</v>
      </c>
      <c r="N209">
        <f>AVERAGE(I208:I210)</f>
        <v>3</v>
      </c>
      <c r="O209">
        <f>SQRT(SUMXMY2(I208:I210,N207:N209)/3)</f>
        <v>0.72008229982309557</v>
      </c>
      <c r="P209">
        <f t="shared" si="12"/>
        <v>25.253333333333334</v>
      </c>
      <c r="Q209">
        <f t="shared" si="14"/>
        <v>10.309432574104163</v>
      </c>
      <c r="R209">
        <f t="shared" si="13"/>
        <v>2.42</v>
      </c>
      <c r="S209">
        <f t="shared" si="15"/>
        <v>0.48139457905209182</v>
      </c>
      <c r="T209" s="2"/>
      <c r="U209" s="2"/>
      <c r="V209" s="2"/>
    </row>
    <row r="210" spans="1:22" x14ac:dyDescent="0.55000000000000004">
      <c r="A210" t="s">
        <v>11</v>
      </c>
      <c r="B210" t="s">
        <v>22</v>
      </c>
      <c r="C210" t="s">
        <v>21</v>
      </c>
      <c r="D210" t="s">
        <v>10</v>
      </c>
      <c r="E210" cm="1">
        <f t="array" ref="E210">_xlfn.IFS(A210="Male",0,A210="Female",1)</f>
        <v>0</v>
      </c>
      <c r="F210" cm="1">
        <f t="array" ref="F210">_xlfn.IFS(B210="No",1, B210="Yes",0)</f>
        <v>0</v>
      </c>
      <c r="G210" cm="1">
        <f t="array" ref="G210">_xlfn.IFS(C210="Thur",1,C210="Fri",2,C210="Sat",3,C210="Sun",4)</f>
        <v>3</v>
      </c>
      <c r="H210" cm="1">
        <f t="array" ref="H210">_xlfn.IFS(D210="Lunch",0,D210="Dinner",1)</f>
        <v>1</v>
      </c>
      <c r="I210">
        <v>2</v>
      </c>
      <c r="J210">
        <v>24.27</v>
      </c>
      <c r="K210">
        <v>2.0299999999999998</v>
      </c>
      <c r="L210" s="2">
        <v>3.3042930145132585</v>
      </c>
      <c r="M210" s="2">
        <v>-1.2742930145132587</v>
      </c>
      <c r="N210">
        <f>AVERAGE(I209:I211)</f>
        <v>2.6666666666666665</v>
      </c>
      <c r="O210">
        <f>SQRT(SUMXMY2(I209:I211,N208:N210)/3)</f>
        <v>0.79349204761587211</v>
      </c>
      <c r="P210">
        <f t="shared" si="12"/>
        <v>22.363333333333333</v>
      </c>
      <c r="Q210">
        <f t="shared" si="14"/>
        <v>9.0665582101356286</v>
      </c>
      <c r="R210">
        <f t="shared" si="13"/>
        <v>2.0866666666666664</v>
      </c>
      <c r="S210">
        <f t="shared" si="15"/>
        <v>0.46805349488501202</v>
      </c>
      <c r="T210" s="2"/>
      <c r="U210" s="2"/>
      <c r="V210" s="2"/>
    </row>
    <row r="211" spans="1:22" x14ac:dyDescent="0.55000000000000004">
      <c r="A211" t="s">
        <v>7</v>
      </c>
      <c r="B211" t="s">
        <v>22</v>
      </c>
      <c r="C211" t="s">
        <v>21</v>
      </c>
      <c r="D211" t="s">
        <v>10</v>
      </c>
      <c r="E211" cm="1">
        <f t="array" ref="E211">_xlfn.IFS(A211="Male",0,A211="Female",1)</f>
        <v>1</v>
      </c>
      <c r="F211" cm="1">
        <f t="array" ref="F211">_xlfn.IFS(B211="No",1, B211="Yes",0)</f>
        <v>0</v>
      </c>
      <c r="G211" cm="1">
        <f t="array" ref="G211">_xlfn.IFS(C211="Thur",1,C211="Fri",2,C211="Sat",3,C211="Sun",4)</f>
        <v>3</v>
      </c>
      <c r="H211" cm="1">
        <f t="array" ref="H211">_xlfn.IFS(D211="Lunch",0,D211="Dinner",1)</f>
        <v>1</v>
      </c>
      <c r="I211">
        <v>2</v>
      </c>
      <c r="J211">
        <v>12.76</v>
      </c>
      <c r="K211">
        <v>2.23</v>
      </c>
      <c r="L211" s="2">
        <v>2.2371625075738351</v>
      </c>
      <c r="M211" s="2">
        <v>-7.1625075738350752E-3</v>
      </c>
      <c r="N211">
        <f>AVERAGE(I210:I212)</f>
        <v>2.3333333333333335</v>
      </c>
      <c r="O211">
        <f>SQRT(SUMXMY2(I210:I212,N209:N211)/3)</f>
        <v>0.79349204761587211</v>
      </c>
      <c r="P211">
        <f t="shared" si="12"/>
        <v>22.903333333333336</v>
      </c>
      <c r="Q211">
        <f t="shared" si="14"/>
        <v>8.6456585122887599</v>
      </c>
      <c r="R211">
        <f t="shared" si="13"/>
        <v>3.1300000000000003</v>
      </c>
      <c r="S211">
        <f t="shared" si="15"/>
        <v>1.178206420951087</v>
      </c>
      <c r="T211" s="2"/>
      <c r="U211" s="2"/>
      <c r="V211" s="2"/>
    </row>
    <row r="212" spans="1:22" x14ac:dyDescent="0.55000000000000004">
      <c r="A212" t="s">
        <v>11</v>
      </c>
      <c r="B212" t="s">
        <v>22</v>
      </c>
      <c r="C212" t="s">
        <v>21</v>
      </c>
      <c r="D212" t="s">
        <v>10</v>
      </c>
      <c r="E212" cm="1">
        <f t="array" ref="E212">_xlfn.IFS(A212="Male",0,A212="Female",1)</f>
        <v>0</v>
      </c>
      <c r="F212" cm="1">
        <f t="array" ref="F212">_xlfn.IFS(B212="No",1, B212="Yes",0)</f>
        <v>0</v>
      </c>
      <c r="G212" cm="1">
        <f t="array" ref="G212">_xlfn.IFS(C212="Thur",1,C212="Fri",2,C212="Sat",3,C212="Sun",4)</f>
        <v>3</v>
      </c>
      <c r="H212" cm="1">
        <f t="array" ref="H212">_xlfn.IFS(D212="Lunch",0,D212="Dinner",1)</f>
        <v>1</v>
      </c>
      <c r="I212">
        <v>3</v>
      </c>
      <c r="J212">
        <v>30.06</v>
      </c>
      <c r="K212">
        <v>2</v>
      </c>
      <c r="L212" s="2">
        <v>4.033701029162887</v>
      </c>
      <c r="M212" s="2">
        <v>-2.033701029162887</v>
      </c>
      <c r="N212">
        <f>AVERAGE(I211:I213)</f>
        <v>3</v>
      </c>
      <c r="O212">
        <f>SQRT(SUMXMY2(I211:I213,N210:N212)/3)</f>
        <v>0.79349204761587211</v>
      </c>
      <c r="P212">
        <f t="shared" si="12"/>
        <v>34.76</v>
      </c>
      <c r="Q212">
        <f t="shared" si="14"/>
        <v>9.1706734677368082</v>
      </c>
      <c r="R212">
        <f t="shared" si="13"/>
        <v>5.3866666666666667</v>
      </c>
      <c r="S212">
        <f t="shared" si="15"/>
        <v>2.3933650570475655</v>
      </c>
      <c r="T212" s="2"/>
      <c r="U212" s="2"/>
      <c r="V212" s="2"/>
    </row>
    <row r="213" spans="1:22" x14ac:dyDescent="0.55000000000000004">
      <c r="A213" t="s">
        <v>11</v>
      </c>
      <c r="B213" t="s">
        <v>22</v>
      </c>
      <c r="C213" t="s">
        <v>21</v>
      </c>
      <c r="D213" t="s">
        <v>10</v>
      </c>
      <c r="E213" cm="1">
        <f t="array" ref="E213">_xlfn.IFS(A213="Male",0,A213="Female",1)</f>
        <v>0</v>
      </c>
      <c r="F213" cm="1">
        <f t="array" ref="F213">_xlfn.IFS(B213="No",1, B213="Yes",0)</f>
        <v>0</v>
      </c>
      <c r="G213" cm="1">
        <f t="array" ref="G213">_xlfn.IFS(C213="Thur",1,C213="Fri",2,C213="Sat",3,C213="Sun",4)</f>
        <v>3</v>
      </c>
      <c r="H213" cm="1">
        <f t="array" ref="H213">_xlfn.IFS(D213="Lunch",0,D213="Dinner",1)</f>
        <v>1</v>
      </c>
      <c r="I213">
        <v>4</v>
      </c>
      <c r="J213">
        <v>25.89</v>
      </c>
      <c r="K213">
        <v>5.16</v>
      </c>
      <c r="L213" s="2">
        <v>3.8396842089631091</v>
      </c>
      <c r="M213" s="2">
        <v>1.320315791036891</v>
      </c>
      <c r="N213">
        <f>AVERAGE(I212:I214)</f>
        <v>3.6666666666666665</v>
      </c>
      <c r="O213">
        <f>SQRT(SUMXMY2(I212:I214,N211:N213)/3)</f>
        <v>0.72008229982309557</v>
      </c>
      <c r="P213">
        <f t="shared" si="12"/>
        <v>29.16333333333333</v>
      </c>
      <c r="Q213">
        <f t="shared" si="14"/>
        <v>12.188288398051387</v>
      </c>
      <c r="R213">
        <f t="shared" si="13"/>
        <v>5.5533333333333337</v>
      </c>
      <c r="S213">
        <f t="shared" si="15"/>
        <v>2.9720880551234359</v>
      </c>
      <c r="T213" s="2"/>
      <c r="U213" s="2"/>
      <c r="V213" s="2"/>
    </row>
    <row r="214" spans="1:22" x14ac:dyDescent="0.55000000000000004">
      <c r="A214" t="s">
        <v>11</v>
      </c>
      <c r="B214" t="s">
        <v>8</v>
      </c>
      <c r="C214" t="s">
        <v>21</v>
      </c>
      <c r="D214" t="s">
        <v>10</v>
      </c>
      <c r="E214" cm="1">
        <f t="array" ref="E214">_xlfn.IFS(A214="Male",0,A214="Female",1)</f>
        <v>0</v>
      </c>
      <c r="F214" cm="1">
        <f t="array" ref="F214">_xlfn.IFS(B214="No",1, B214="Yes",0)</f>
        <v>1</v>
      </c>
      <c r="G214" cm="1">
        <f t="array" ref="G214">_xlfn.IFS(C214="Thur",1,C214="Fri",2,C214="Sat",3,C214="Sun",4)</f>
        <v>3</v>
      </c>
      <c r="H214" cm="1">
        <f t="array" ref="H214">_xlfn.IFS(D214="Lunch",0,D214="Dinner",1)</f>
        <v>1</v>
      </c>
      <c r="I214">
        <v>4</v>
      </c>
      <c r="J214">
        <v>48.33</v>
      </c>
      <c r="K214">
        <v>9</v>
      </c>
      <c r="L214" s="2">
        <v>5.920171487479239</v>
      </c>
      <c r="M214" s="2">
        <v>3.079828512520761</v>
      </c>
      <c r="N214">
        <f>AVERAGE(I213:I215)</f>
        <v>3.3333333333333335</v>
      </c>
      <c r="O214">
        <f>SQRT(SUMXMY2(I213:I215,N212:N214)/3)</f>
        <v>0.98130676292531638</v>
      </c>
      <c r="P214">
        <f t="shared" si="12"/>
        <v>29.923333333333332</v>
      </c>
      <c r="Q214">
        <f t="shared" si="14"/>
        <v>12.108084382238479</v>
      </c>
      <c r="R214">
        <f t="shared" si="13"/>
        <v>6</v>
      </c>
      <c r="S214">
        <f t="shared" si="15"/>
        <v>2.7464536055443225</v>
      </c>
      <c r="T214" s="2"/>
      <c r="U214" s="2"/>
      <c r="V214" s="2"/>
    </row>
    <row r="215" spans="1:22" x14ac:dyDescent="0.55000000000000004">
      <c r="A215" t="s">
        <v>7</v>
      </c>
      <c r="B215" t="s">
        <v>22</v>
      </c>
      <c r="C215" t="s">
        <v>21</v>
      </c>
      <c r="D215" t="s">
        <v>10</v>
      </c>
      <c r="E215" cm="1">
        <f t="array" ref="E215">_xlfn.IFS(A215="Male",0,A215="Female",1)</f>
        <v>1</v>
      </c>
      <c r="F215" cm="1">
        <f t="array" ref="F215">_xlfn.IFS(B215="No",1, B215="Yes",0)</f>
        <v>0</v>
      </c>
      <c r="G215" cm="1">
        <f t="array" ref="G215">_xlfn.IFS(C215="Thur",1,C215="Fri",2,C215="Sat",3,C215="Sun",4)</f>
        <v>3</v>
      </c>
      <c r="H215" cm="1">
        <f t="array" ref="H215">_xlfn.IFS(D215="Lunch",0,D215="Dinner",1)</f>
        <v>1</v>
      </c>
      <c r="I215">
        <v>2</v>
      </c>
      <c r="J215">
        <v>13.27</v>
      </c>
      <c r="K215">
        <v>2.5</v>
      </c>
      <c r="L215" s="2">
        <v>2.2844463093582927</v>
      </c>
      <c r="M215" s="2">
        <v>0.21555369064170726</v>
      </c>
      <c r="N215">
        <f>AVERAGE(I214:I216)</f>
        <v>3</v>
      </c>
      <c r="O215">
        <f>SQRT(SUMXMY2(I214:I216,N213:N215)/3)</f>
        <v>0.79349204761587233</v>
      </c>
      <c r="P215">
        <f t="shared" si="12"/>
        <v>18.113333333333333</v>
      </c>
      <c r="Q215">
        <f t="shared" si="14"/>
        <v>9.7099788305067296</v>
      </c>
      <c r="R215">
        <f t="shared" si="13"/>
        <v>3.3666666666666667</v>
      </c>
      <c r="S215">
        <f t="shared" si="15"/>
        <v>2.2143939895015841</v>
      </c>
      <c r="T215" s="2"/>
      <c r="U215" s="2"/>
      <c r="V215" s="2"/>
    </row>
    <row r="216" spans="1:22" x14ac:dyDescent="0.55000000000000004">
      <c r="A216" t="s">
        <v>7</v>
      </c>
      <c r="B216" t="s">
        <v>22</v>
      </c>
      <c r="C216" t="s">
        <v>21</v>
      </c>
      <c r="D216" t="s">
        <v>10</v>
      </c>
      <c r="E216" cm="1">
        <f t="array" ref="E216">_xlfn.IFS(A216="Male",0,A216="Female",1)</f>
        <v>1</v>
      </c>
      <c r="F216" cm="1">
        <f t="array" ref="F216">_xlfn.IFS(B216="No",1, B216="Yes",0)</f>
        <v>0</v>
      </c>
      <c r="G216" cm="1">
        <f t="array" ref="G216">_xlfn.IFS(C216="Thur",1,C216="Fri",2,C216="Sat",3,C216="Sun",4)</f>
        <v>3</v>
      </c>
      <c r="H216" cm="1">
        <f t="array" ref="H216">_xlfn.IFS(D216="Lunch",0,D216="Dinner",1)</f>
        <v>1</v>
      </c>
      <c r="I216">
        <v>3</v>
      </c>
      <c r="J216">
        <v>28.17</v>
      </c>
      <c r="K216">
        <v>6.5</v>
      </c>
      <c r="L216" s="2">
        <v>3.8584728225498974</v>
      </c>
      <c r="M216" s="2">
        <v>2.6415271774501026</v>
      </c>
      <c r="N216">
        <f>AVERAGE(I215:I217)</f>
        <v>2.3333333333333335</v>
      </c>
      <c r="O216">
        <f>SQRT(SUMXMY2(I215:I217,N214:N216)/3)</f>
        <v>0.79349204761587233</v>
      </c>
      <c r="P216">
        <f t="shared" si="12"/>
        <v>23.073333333333334</v>
      </c>
      <c r="Q216">
        <f t="shared" si="14"/>
        <v>4.3214799419746095</v>
      </c>
      <c r="R216">
        <f t="shared" si="13"/>
        <v>3.5333333333333332</v>
      </c>
      <c r="S216">
        <f t="shared" si="15"/>
        <v>1.3750420868979758</v>
      </c>
      <c r="T216" s="2"/>
      <c r="U216" s="2"/>
      <c r="V216" s="2"/>
    </row>
    <row r="217" spans="1:22" x14ac:dyDescent="0.55000000000000004">
      <c r="A217" t="s">
        <v>7</v>
      </c>
      <c r="B217" t="s">
        <v>22</v>
      </c>
      <c r="C217" t="s">
        <v>21</v>
      </c>
      <c r="D217" t="s">
        <v>10</v>
      </c>
      <c r="E217" cm="1">
        <f t="array" ref="E217">_xlfn.IFS(A217="Male",0,A217="Female",1)</f>
        <v>1</v>
      </c>
      <c r="F217" cm="1">
        <f t="array" ref="F217">_xlfn.IFS(B217="No",1, B217="Yes",0)</f>
        <v>0</v>
      </c>
      <c r="G217" cm="1">
        <f t="array" ref="G217">_xlfn.IFS(C217="Thur",1,C217="Fri",2,C217="Sat",3,C217="Sun",4)</f>
        <v>3</v>
      </c>
      <c r="H217" cm="1">
        <f t="array" ref="H217">_xlfn.IFS(D217="Lunch",0,D217="Dinner",1)</f>
        <v>1</v>
      </c>
      <c r="I217">
        <v>2</v>
      </c>
      <c r="J217">
        <v>12.9</v>
      </c>
      <c r="K217">
        <v>1.1000000000000001</v>
      </c>
      <c r="L217" s="2">
        <v>2.2501423747303528</v>
      </c>
      <c r="M217" s="2">
        <v>-1.1501423747303527</v>
      </c>
      <c r="N217">
        <f>AVERAGE(I216:I218)</f>
        <v>3.3333333333333335</v>
      </c>
      <c r="O217">
        <f>SQRT(SUMXMY2(I216:I218,N215:N217)/3)</f>
        <v>0.98130676292531627</v>
      </c>
      <c r="P217">
        <f t="shared" si="12"/>
        <v>17.546666666666667</v>
      </c>
      <c r="Q217">
        <f t="shared" si="14"/>
        <v>5.4293420923308515</v>
      </c>
      <c r="R217">
        <f t="shared" si="13"/>
        <v>1.8666666666666665</v>
      </c>
      <c r="S217">
        <f t="shared" si="15"/>
        <v>1.3609637108395733</v>
      </c>
      <c r="T217" s="2"/>
      <c r="U217" s="2"/>
      <c r="V217" s="2"/>
    </row>
    <row r="218" spans="1:22" x14ac:dyDescent="0.55000000000000004">
      <c r="A218" t="s">
        <v>11</v>
      </c>
      <c r="B218" t="s">
        <v>22</v>
      </c>
      <c r="C218" t="s">
        <v>21</v>
      </c>
      <c r="D218" t="s">
        <v>10</v>
      </c>
      <c r="E218" cm="1">
        <f t="array" ref="E218">_xlfn.IFS(A218="Male",0,A218="Female",1)</f>
        <v>0</v>
      </c>
      <c r="F218" cm="1">
        <f t="array" ref="F218">_xlfn.IFS(B218="No",1, B218="Yes",0)</f>
        <v>0</v>
      </c>
      <c r="G218" cm="1">
        <f t="array" ref="G218">_xlfn.IFS(C218="Thur",1,C218="Fri",2,C218="Sat",3,C218="Sun",4)</f>
        <v>3</v>
      </c>
      <c r="H218" cm="1">
        <f t="array" ref="H218">_xlfn.IFS(D218="Lunch",0,D218="Dinner",1)</f>
        <v>1</v>
      </c>
      <c r="I218">
        <v>5</v>
      </c>
      <c r="J218">
        <v>28.15</v>
      </c>
      <c r="K218">
        <v>3</v>
      </c>
      <c r="L218" s="2">
        <v>4.2418141445948256</v>
      </c>
      <c r="M218" s="2">
        <v>-1.2418141445948256</v>
      </c>
      <c r="N218">
        <f>AVERAGE(I217:I219)</f>
        <v>3</v>
      </c>
      <c r="O218">
        <f>SQRT(SUMXMY2(I217:I219,N216:N218)/3)</f>
        <v>1.1385500851066219</v>
      </c>
      <c r="P218">
        <f t="shared" si="12"/>
        <v>15.826666666666666</v>
      </c>
      <c r="Q218">
        <f t="shared" si="14"/>
        <v>6.4973994797918957</v>
      </c>
      <c r="R218">
        <f t="shared" si="13"/>
        <v>1.9799999999999998</v>
      </c>
      <c r="S218">
        <f t="shared" si="15"/>
        <v>0.48665144572849006</v>
      </c>
      <c r="T218" s="2"/>
      <c r="U218" s="2"/>
      <c r="V218" s="2"/>
    </row>
    <row r="219" spans="1:22" x14ac:dyDescent="0.55000000000000004">
      <c r="A219" t="s">
        <v>11</v>
      </c>
      <c r="B219" t="s">
        <v>22</v>
      </c>
      <c r="C219" t="s">
        <v>21</v>
      </c>
      <c r="D219" t="s">
        <v>10</v>
      </c>
      <c r="E219" cm="1">
        <f t="array" ref="E219">_xlfn.IFS(A219="Male",0,A219="Female",1)</f>
        <v>0</v>
      </c>
      <c r="F219" cm="1">
        <f t="array" ref="F219">_xlfn.IFS(B219="No",1, B219="Yes",0)</f>
        <v>0</v>
      </c>
      <c r="G219" cm="1">
        <f t="array" ref="G219">_xlfn.IFS(C219="Thur",1,C219="Fri",2,C219="Sat",3,C219="Sun",4)</f>
        <v>3</v>
      </c>
      <c r="H219" cm="1">
        <f t="array" ref="H219">_xlfn.IFS(D219="Lunch",0,D219="Dinner",1)</f>
        <v>1</v>
      </c>
      <c r="I219">
        <v>2</v>
      </c>
      <c r="J219">
        <v>11.59</v>
      </c>
      <c r="K219">
        <v>1.5</v>
      </c>
      <c r="L219" s="2">
        <v>2.1286879034800799</v>
      </c>
      <c r="M219" s="2">
        <v>-0.62868790348007986</v>
      </c>
      <c r="N219">
        <f>AVERAGE(I218:I220)</f>
        <v>3</v>
      </c>
      <c r="O219">
        <f>SQRT(SUMXMY2(I218:I220,N217:N219)/3)</f>
        <v>1.2619796324000607</v>
      </c>
      <c r="P219">
        <f t="shared" si="12"/>
        <v>16.489999999999998</v>
      </c>
      <c r="Q219">
        <f t="shared" si="14"/>
        <v>9.7843166267170574</v>
      </c>
      <c r="R219">
        <f t="shared" si="13"/>
        <v>2.0099999999999998</v>
      </c>
      <c r="S219">
        <f t="shared" si="15"/>
        <v>0.72857039111867206</v>
      </c>
      <c r="T219" s="2"/>
      <c r="U219" s="2"/>
      <c r="V219" s="2"/>
    </row>
    <row r="220" spans="1:22" x14ac:dyDescent="0.55000000000000004">
      <c r="A220" t="s">
        <v>11</v>
      </c>
      <c r="B220" t="s">
        <v>22</v>
      </c>
      <c r="C220" t="s">
        <v>21</v>
      </c>
      <c r="D220" t="s">
        <v>10</v>
      </c>
      <c r="E220" cm="1">
        <f t="array" ref="E220">_xlfn.IFS(A220="Male",0,A220="Female",1)</f>
        <v>0</v>
      </c>
      <c r="F220" cm="1">
        <f t="array" ref="F220">_xlfn.IFS(B220="No",1, B220="Yes",0)</f>
        <v>0</v>
      </c>
      <c r="G220" cm="1">
        <f t="array" ref="G220">_xlfn.IFS(C220="Thur",1,C220="Fri",2,C220="Sat",3,C220="Sun",4)</f>
        <v>3</v>
      </c>
      <c r="H220" cm="1">
        <f t="array" ref="H220">_xlfn.IFS(D220="Lunch",0,D220="Dinner",1)</f>
        <v>1</v>
      </c>
      <c r="I220">
        <v>2</v>
      </c>
      <c r="J220">
        <v>7.74</v>
      </c>
      <c r="K220">
        <v>1.44</v>
      </c>
      <c r="L220" s="2">
        <v>1.7717415566758419</v>
      </c>
      <c r="M220" s="2">
        <v>-0.33174155667584193</v>
      </c>
      <c r="N220">
        <f>AVERAGE(I219:I221)</f>
        <v>2.6666666666666665</v>
      </c>
      <c r="O220">
        <f>SQRT(SUMXMY2(I219:I221,N218:N220)/3)</f>
        <v>1.1221672153735642</v>
      </c>
      <c r="P220">
        <f t="shared" si="12"/>
        <v>16.680000000000003</v>
      </c>
      <c r="Q220">
        <f t="shared" si="14"/>
        <v>9.5244785995136034</v>
      </c>
      <c r="R220">
        <f t="shared" si="13"/>
        <v>2.2433333333333332</v>
      </c>
      <c r="S220">
        <f t="shared" si="15"/>
        <v>0.6975857839190287</v>
      </c>
      <c r="T220" s="2"/>
      <c r="U220" s="2"/>
      <c r="V220" s="2"/>
    </row>
    <row r="221" spans="1:22" x14ac:dyDescent="0.55000000000000004">
      <c r="A221" t="s">
        <v>7</v>
      </c>
      <c r="B221" t="s">
        <v>22</v>
      </c>
      <c r="C221" t="s">
        <v>21</v>
      </c>
      <c r="D221" t="s">
        <v>10</v>
      </c>
      <c r="E221" cm="1">
        <f t="array" ref="E221">_xlfn.IFS(A221="Male",0,A221="Female",1)</f>
        <v>1</v>
      </c>
      <c r="F221" cm="1">
        <f t="array" ref="F221">_xlfn.IFS(B221="No",1, B221="Yes",0)</f>
        <v>0</v>
      </c>
      <c r="G221" cm="1">
        <f t="array" ref="G221">_xlfn.IFS(C221="Thur",1,C221="Fri",2,C221="Sat",3,C221="Sun",4)</f>
        <v>3</v>
      </c>
      <c r="H221" cm="1">
        <f t="array" ref="H221">_xlfn.IFS(D221="Lunch",0,D221="Dinner",1)</f>
        <v>1</v>
      </c>
      <c r="I221">
        <v>4</v>
      </c>
      <c r="J221">
        <v>30.14</v>
      </c>
      <c r="K221">
        <v>3.09</v>
      </c>
      <c r="L221" s="2">
        <v>4.233715890500255</v>
      </c>
      <c r="M221" s="2">
        <v>-1.1437158905002551</v>
      </c>
      <c r="N221">
        <f>AVERAGE(I220:I222)</f>
        <v>2.6666666666666665</v>
      </c>
      <c r="O221">
        <f>SQRT(SUMXMY2(I220:I222,N219:N221)/3)</f>
        <v>1.0363754503432017</v>
      </c>
      <c r="P221">
        <f t="shared" si="12"/>
        <v>18.573333333333334</v>
      </c>
      <c r="Q221">
        <f t="shared" si="14"/>
        <v>8.8187252375167482</v>
      </c>
      <c r="R221">
        <f t="shared" si="13"/>
        <v>2.9233333333333333</v>
      </c>
      <c r="S221">
        <f t="shared" si="15"/>
        <v>0.70193911311346546</v>
      </c>
      <c r="T221" s="2"/>
      <c r="U221" s="2"/>
      <c r="V221" s="2"/>
    </row>
    <row r="222" spans="1:22" x14ac:dyDescent="0.55000000000000004">
      <c r="A222" t="s">
        <v>11</v>
      </c>
      <c r="B222" t="s">
        <v>22</v>
      </c>
      <c r="C222" t="s">
        <v>25</v>
      </c>
      <c r="D222" t="s">
        <v>24</v>
      </c>
      <c r="E222" cm="1">
        <f t="array" ref="E222">_xlfn.IFS(A222="Male",0,A222="Female",1)</f>
        <v>0</v>
      </c>
      <c r="F222" cm="1">
        <f t="array" ref="F222">_xlfn.IFS(B222="No",1, B222="Yes",0)</f>
        <v>0</v>
      </c>
      <c r="G222" cm="1">
        <f t="array" ref="G222">_xlfn.IFS(C222="Thur",1,C222="Fri",2,C222="Sat",3,C222="Sun",4)</f>
        <v>2</v>
      </c>
      <c r="H222" cm="1">
        <f t="array" ref="H222">_xlfn.IFS(D222="Lunch",0,D222="Dinner",1)</f>
        <v>0</v>
      </c>
      <c r="I222">
        <v>2</v>
      </c>
      <c r="J222">
        <v>12.16</v>
      </c>
      <c r="K222">
        <v>2.2000000000000002</v>
      </c>
      <c r="L222" s="2">
        <v>2.1815345054744739</v>
      </c>
      <c r="M222" s="2">
        <v>1.846549452552626E-2</v>
      </c>
      <c r="N222">
        <f>AVERAGE(I221:I223)</f>
        <v>2.6666666666666665</v>
      </c>
      <c r="O222">
        <f>SQRT(SUMXMY2(I221:I223,N220:N222)/3)</f>
        <v>0.94280904158206336</v>
      </c>
      <c r="P222">
        <f t="shared" si="12"/>
        <v>11.386666666666665</v>
      </c>
      <c r="Q222">
        <f t="shared" si="14"/>
        <v>4.2764713733880431</v>
      </c>
      <c r="R222">
        <f t="shared" si="13"/>
        <v>2.5333333333333332</v>
      </c>
      <c r="S222">
        <f t="shared" si="15"/>
        <v>0.47886439741445708</v>
      </c>
      <c r="T222" s="2"/>
      <c r="U222" s="2"/>
      <c r="V222" s="2"/>
    </row>
    <row r="223" spans="1:22" x14ac:dyDescent="0.55000000000000004">
      <c r="A223" t="s">
        <v>7</v>
      </c>
      <c r="B223" t="s">
        <v>22</v>
      </c>
      <c r="C223" t="s">
        <v>25</v>
      </c>
      <c r="D223" t="s">
        <v>24</v>
      </c>
      <c r="E223" cm="1">
        <f t="array" ref="E223">_xlfn.IFS(A223="Male",0,A223="Female",1)</f>
        <v>1</v>
      </c>
      <c r="F223" cm="1">
        <f t="array" ref="F223">_xlfn.IFS(B223="No",1, B223="Yes",0)</f>
        <v>0</v>
      </c>
      <c r="G223" cm="1">
        <f t="array" ref="G223">_xlfn.IFS(C223="Thur",1,C223="Fri",2,C223="Sat",3,C223="Sun",4)</f>
        <v>2</v>
      </c>
      <c r="H223" cm="1">
        <f t="array" ref="H223">_xlfn.IFS(D223="Lunch",0,D223="Dinner",1)</f>
        <v>0</v>
      </c>
      <c r="I223">
        <v>2</v>
      </c>
      <c r="J223">
        <v>13.42</v>
      </c>
      <c r="K223">
        <v>3.48</v>
      </c>
      <c r="L223" s="2">
        <v>2.298353309883133</v>
      </c>
      <c r="M223" s="2">
        <v>1.181646690116867</v>
      </c>
      <c r="N223">
        <f>AVERAGE(I222:I224)</f>
        <v>1.6666666666666667</v>
      </c>
      <c r="O223">
        <f>SQRT(SUMXMY2(I222:I224,N221:N223)/3)</f>
        <v>0.66666666666666663</v>
      </c>
      <c r="P223">
        <f t="shared" si="12"/>
        <v>12.660000000000002</v>
      </c>
      <c r="Q223">
        <f t="shared" si="14"/>
        <v>3.8925836416713522</v>
      </c>
      <c r="R223">
        <f t="shared" si="13"/>
        <v>2.8000000000000003</v>
      </c>
      <c r="S223">
        <f t="shared" si="15"/>
        <v>0.49195377681090979</v>
      </c>
      <c r="T223" s="2"/>
      <c r="U223" s="2"/>
      <c r="V223" s="2"/>
    </row>
    <row r="224" spans="1:22" x14ac:dyDescent="0.55000000000000004">
      <c r="A224" t="s">
        <v>11</v>
      </c>
      <c r="B224" t="s">
        <v>22</v>
      </c>
      <c r="C224" t="s">
        <v>25</v>
      </c>
      <c r="D224" t="s">
        <v>24</v>
      </c>
      <c r="E224" cm="1">
        <f t="array" ref="E224">_xlfn.IFS(A224="Male",0,A224="Female",1)</f>
        <v>0</v>
      </c>
      <c r="F224" cm="1">
        <f t="array" ref="F224">_xlfn.IFS(B224="No",1, B224="Yes",0)</f>
        <v>0</v>
      </c>
      <c r="G224" cm="1">
        <f t="array" ref="G224">_xlfn.IFS(C224="Thur",1,C224="Fri",2,C224="Sat",3,C224="Sun",4)</f>
        <v>2</v>
      </c>
      <c r="H224" cm="1">
        <f t="array" ref="H224">_xlfn.IFS(D224="Lunch",0,D224="Dinner",1)</f>
        <v>0</v>
      </c>
      <c r="I224">
        <v>1</v>
      </c>
      <c r="J224">
        <v>8.58</v>
      </c>
      <c r="K224">
        <v>1.92</v>
      </c>
      <c r="L224" s="2">
        <v>1.6570229652241613</v>
      </c>
      <c r="M224" s="2">
        <v>0.26297703477583867</v>
      </c>
      <c r="N224">
        <f>AVERAGE(I223:I225)</f>
        <v>2</v>
      </c>
      <c r="O224">
        <f>SQRT(SUMXMY2(I223:I225,N222:N224)/3)</f>
        <v>0.79349204761587222</v>
      </c>
      <c r="P224">
        <f t="shared" si="12"/>
        <v>12.660000000000002</v>
      </c>
      <c r="Q224">
        <f t="shared" si="14"/>
        <v>2.5480304667054616</v>
      </c>
      <c r="R224">
        <f t="shared" si="13"/>
        <v>2.1666666666666665</v>
      </c>
      <c r="S224">
        <f t="shared" si="15"/>
        <v>0.50344001812713668</v>
      </c>
      <c r="T224" s="2"/>
      <c r="U224" s="2"/>
      <c r="V224" s="2"/>
    </row>
    <row r="225" spans="1:22" x14ac:dyDescent="0.55000000000000004">
      <c r="A225" t="s">
        <v>7</v>
      </c>
      <c r="B225" t="s">
        <v>8</v>
      </c>
      <c r="C225" t="s">
        <v>25</v>
      </c>
      <c r="D225" t="s">
        <v>24</v>
      </c>
      <c r="E225" cm="1">
        <f t="array" ref="E225">_xlfn.IFS(A225="Male",0,A225="Female",1)</f>
        <v>1</v>
      </c>
      <c r="F225" cm="1">
        <f t="array" ref="F225">_xlfn.IFS(B225="No",1, B225="Yes",0)</f>
        <v>1</v>
      </c>
      <c r="G225" cm="1">
        <f t="array" ref="G225">_xlfn.IFS(C225="Thur",1,C225="Fri",2,C225="Sat",3,C225="Sun",4)</f>
        <v>2</v>
      </c>
      <c r="H225" cm="1">
        <f t="array" ref="H225">_xlfn.IFS(D225="Lunch",0,D225="Dinner",1)</f>
        <v>0</v>
      </c>
      <c r="I225">
        <v>3</v>
      </c>
      <c r="J225">
        <v>15.98</v>
      </c>
      <c r="K225">
        <v>3</v>
      </c>
      <c r="L225" s="2">
        <v>2.7282972465645301</v>
      </c>
      <c r="M225" s="2">
        <v>0.2717027534354699</v>
      </c>
      <c r="N225">
        <f>AVERAGE(I224:I226)</f>
        <v>2</v>
      </c>
      <c r="O225">
        <f>SQRT(SUMXMY2(I224:I226,N223:N225)/3)</f>
        <v>0.69388866648871095</v>
      </c>
      <c r="P225">
        <f t="shared" si="12"/>
        <v>15.223333333333334</v>
      </c>
      <c r="Q225">
        <f t="shared" si="14"/>
        <v>2.057142930629039</v>
      </c>
      <c r="R225">
        <f t="shared" si="13"/>
        <v>2.36</v>
      </c>
      <c r="S225">
        <f t="shared" si="15"/>
        <v>0.36686863124638019</v>
      </c>
      <c r="T225" s="2"/>
      <c r="U225" s="2"/>
      <c r="V225" s="2"/>
    </row>
    <row r="226" spans="1:22" x14ac:dyDescent="0.55000000000000004">
      <c r="A226" t="s">
        <v>11</v>
      </c>
      <c r="B226" t="s">
        <v>22</v>
      </c>
      <c r="C226" t="s">
        <v>25</v>
      </c>
      <c r="D226" t="s">
        <v>24</v>
      </c>
      <c r="E226" cm="1">
        <f t="array" ref="E226">_xlfn.IFS(A226="Male",0,A226="Female",1)</f>
        <v>0</v>
      </c>
      <c r="F226" cm="1">
        <f t="array" ref="F226">_xlfn.IFS(B226="No",1, B226="Yes",0)</f>
        <v>0</v>
      </c>
      <c r="G226" cm="1">
        <f t="array" ref="G226">_xlfn.IFS(C226="Thur",1,C226="Fri",2,C226="Sat",3,C226="Sun",4)</f>
        <v>2</v>
      </c>
      <c r="H226" cm="1">
        <f t="array" ref="H226">_xlfn.IFS(D226="Lunch",0,D226="Dinner",1)</f>
        <v>0</v>
      </c>
      <c r="I226">
        <v>2</v>
      </c>
      <c r="J226">
        <v>13.42</v>
      </c>
      <c r="K226">
        <v>1.58</v>
      </c>
      <c r="L226" s="2">
        <v>2.298353309883133</v>
      </c>
      <c r="M226" s="2">
        <v>-0.71835330988313295</v>
      </c>
      <c r="N226">
        <f>AVERAGE(I225:I227)</f>
        <v>2.3333333333333335</v>
      </c>
      <c r="O226">
        <f>SQRT(SUMXMY2(I225:I227,N224:N226)/3)</f>
        <v>0.6085806194501846</v>
      </c>
      <c r="P226">
        <f t="shared" si="12"/>
        <v>13.26</v>
      </c>
      <c r="Q226">
        <f t="shared" si="14"/>
        <v>1.9766985195110141</v>
      </c>
      <c r="R226">
        <f t="shared" si="13"/>
        <v>2.0266666666666668</v>
      </c>
      <c r="S226">
        <f t="shared" si="15"/>
        <v>0.34856318838382261</v>
      </c>
      <c r="T226" s="2"/>
      <c r="U226" s="2"/>
      <c r="V226" s="2"/>
    </row>
    <row r="227" spans="1:22" x14ac:dyDescent="0.55000000000000004">
      <c r="A227" t="s">
        <v>7</v>
      </c>
      <c r="B227" t="s">
        <v>22</v>
      </c>
      <c r="C227" t="s">
        <v>25</v>
      </c>
      <c r="D227" t="s">
        <v>24</v>
      </c>
      <c r="E227" cm="1">
        <f t="array" ref="E227">_xlfn.IFS(A227="Male",0,A227="Female",1)</f>
        <v>1</v>
      </c>
      <c r="F227" cm="1">
        <f t="array" ref="F227">_xlfn.IFS(B227="No",1, B227="Yes",0)</f>
        <v>0</v>
      </c>
      <c r="G227" cm="1">
        <f t="array" ref="G227">_xlfn.IFS(C227="Thur",1,C227="Fri",2,C227="Sat",3,C227="Sun",4)</f>
        <v>2</v>
      </c>
      <c r="H227" cm="1">
        <f t="array" ref="H227">_xlfn.IFS(D227="Lunch",0,D227="Dinner",1)</f>
        <v>0</v>
      </c>
      <c r="I227">
        <v>2</v>
      </c>
      <c r="J227">
        <v>16.27</v>
      </c>
      <c r="K227">
        <v>2.5</v>
      </c>
      <c r="L227" s="2">
        <v>2.562586319855102</v>
      </c>
      <c r="M227" s="2">
        <v>-6.2586319855101991E-2</v>
      </c>
      <c r="N227">
        <f>AVERAGE(I226:I228)</f>
        <v>2</v>
      </c>
      <c r="O227">
        <f>SQRT(SUMXMY2(I226:I228,N225:N227)/3)</f>
        <v>0.19245008972987535</v>
      </c>
      <c r="P227">
        <f t="shared" si="12"/>
        <v>15.603333333333333</v>
      </c>
      <c r="Q227">
        <f t="shared" si="14"/>
        <v>3.397773235953653</v>
      </c>
      <c r="R227">
        <f t="shared" si="13"/>
        <v>2.5</v>
      </c>
      <c r="S227">
        <f t="shared" si="15"/>
        <v>0.30017278974567918</v>
      </c>
      <c r="T227" s="2"/>
      <c r="U227" s="2"/>
      <c r="V227" s="2"/>
    </row>
    <row r="228" spans="1:22" x14ac:dyDescent="0.55000000000000004">
      <c r="A228" t="s">
        <v>7</v>
      </c>
      <c r="B228" t="s">
        <v>22</v>
      </c>
      <c r="C228" t="s">
        <v>25</v>
      </c>
      <c r="D228" t="s">
        <v>24</v>
      </c>
      <c r="E228" cm="1">
        <f t="array" ref="E228">_xlfn.IFS(A228="Male",0,A228="Female",1)</f>
        <v>1</v>
      </c>
      <c r="F228" cm="1">
        <f t="array" ref="F228">_xlfn.IFS(B228="No",1, B228="Yes",0)</f>
        <v>0</v>
      </c>
      <c r="G228" cm="1">
        <f t="array" ref="G228">_xlfn.IFS(C228="Thur",1,C228="Fri",2,C228="Sat",3,C228="Sun",4)</f>
        <v>2</v>
      </c>
      <c r="H228" cm="1">
        <f t="array" ref="H228">_xlfn.IFS(D228="Lunch",0,D228="Dinner",1)</f>
        <v>0</v>
      </c>
      <c r="I228">
        <v>2</v>
      </c>
      <c r="J228">
        <v>10.09</v>
      </c>
      <c r="K228">
        <v>2</v>
      </c>
      <c r="L228" s="2">
        <v>1.9896178982316755</v>
      </c>
      <c r="M228" s="2">
        <v>1.0382101768324548E-2</v>
      </c>
      <c r="N228">
        <f>AVERAGE(I227:I229)</f>
        <v>2.6666666666666665</v>
      </c>
      <c r="O228">
        <f>SQRT(SUMXMY2(I227:I229,N226:N228)/3)</f>
        <v>0.79349204761587233</v>
      </c>
      <c r="P228">
        <f t="shared" si="12"/>
        <v>14.606666666666667</v>
      </c>
      <c r="Q228">
        <f t="shared" si="14"/>
        <v>3.4302148728722623</v>
      </c>
      <c r="R228">
        <f t="shared" si="13"/>
        <v>2.5733333333333337</v>
      </c>
      <c r="S228">
        <f t="shared" si="15"/>
        <v>0.30123203803835463</v>
      </c>
      <c r="T228" s="2"/>
      <c r="U228" s="2"/>
      <c r="V228" s="2"/>
    </row>
    <row r="229" spans="1:22" x14ac:dyDescent="0.55000000000000004">
      <c r="A229" t="s">
        <v>11</v>
      </c>
      <c r="B229" t="s">
        <v>8</v>
      </c>
      <c r="C229" t="s">
        <v>21</v>
      </c>
      <c r="D229" t="s">
        <v>10</v>
      </c>
      <c r="E229" cm="1">
        <f t="array" ref="E229">_xlfn.IFS(A229="Male",0,A229="Female",1)</f>
        <v>0</v>
      </c>
      <c r="F229" cm="1">
        <f t="array" ref="F229">_xlfn.IFS(B229="No",1, B229="Yes",0)</f>
        <v>1</v>
      </c>
      <c r="G229" cm="1">
        <f t="array" ref="G229">_xlfn.IFS(C229="Thur",1,C229="Fri",2,C229="Sat",3,C229="Sun",4)</f>
        <v>3</v>
      </c>
      <c r="H229" cm="1">
        <f t="array" ref="H229">_xlfn.IFS(D229="Lunch",0,D229="Dinner",1)</f>
        <v>1</v>
      </c>
      <c r="I229">
        <v>4</v>
      </c>
      <c r="J229">
        <v>20.45</v>
      </c>
      <c r="K229">
        <v>3</v>
      </c>
      <c r="L229" s="2">
        <v>3.3353236565955626</v>
      </c>
      <c r="M229" s="2">
        <v>-0.33532365659556262</v>
      </c>
      <c r="N229">
        <f>AVERAGE(I228:I230)</f>
        <v>2.6666666666666665</v>
      </c>
      <c r="O229">
        <f>SQRT(SUMXMY2(I228:I230,N227:N229)/3)</f>
        <v>0.86066296582387047</v>
      </c>
      <c r="P229">
        <f t="shared" si="12"/>
        <v>18.616666666666664</v>
      </c>
      <c r="Q229">
        <f t="shared" si="14"/>
        <v>3.5366446747666869</v>
      </c>
      <c r="R229">
        <f t="shared" si="13"/>
        <v>2.8666666666666671</v>
      </c>
      <c r="S229">
        <f t="shared" si="15"/>
        <v>0.30093680892001717</v>
      </c>
      <c r="T229" s="2"/>
      <c r="U229" s="2"/>
      <c r="V229" s="2"/>
    </row>
    <row r="230" spans="1:22" x14ac:dyDescent="0.55000000000000004">
      <c r="A230" t="s">
        <v>11</v>
      </c>
      <c r="B230" t="s">
        <v>8</v>
      </c>
      <c r="C230" t="s">
        <v>21</v>
      </c>
      <c r="D230" t="s">
        <v>10</v>
      </c>
      <c r="E230" cm="1">
        <f t="array" ref="E230">_xlfn.IFS(A230="Male",0,A230="Female",1)</f>
        <v>0</v>
      </c>
      <c r="F230" cm="1">
        <f t="array" ref="F230">_xlfn.IFS(B230="No",1, B230="Yes",0)</f>
        <v>1</v>
      </c>
      <c r="G230" cm="1">
        <f t="array" ref="G230">_xlfn.IFS(C230="Thur",1,C230="Fri",2,C230="Sat",3,C230="Sun",4)</f>
        <v>3</v>
      </c>
      <c r="H230" cm="1">
        <f t="array" ref="H230">_xlfn.IFS(D230="Lunch",0,D230="Dinner",1)</f>
        <v>1</v>
      </c>
      <c r="I230">
        <v>2</v>
      </c>
      <c r="J230">
        <v>13.28</v>
      </c>
      <c r="K230">
        <v>2.72</v>
      </c>
      <c r="L230" s="2">
        <v>2.2853734427266152</v>
      </c>
      <c r="M230" s="2">
        <v>0.43462655727338495</v>
      </c>
      <c r="N230">
        <f>AVERAGE(I229:I231)</f>
        <v>2.6666666666666665</v>
      </c>
      <c r="O230">
        <f>SQRT(SUMXMY2(I229:I231,N228:N230)/3)</f>
        <v>0.94280904158206336</v>
      </c>
      <c r="P230">
        <f t="shared" si="12"/>
        <v>19.803333333333331</v>
      </c>
      <c r="Q230">
        <f t="shared" si="14"/>
        <v>3.2521497163841948</v>
      </c>
      <c r="R230">
        <f t="shared" si="13"/>
        <v>2.5333333333333332</v>
      </c>
      <c r="S230">
        <f t="shared" si="15"/>
        <v>0.31944396135229164</v>
      </c>
      <c r="T230" s="2"/>
      <c r="U230" s="2"/>
      <c r="V230" s="2"/>
    </row>
    <row r="231" spans="1:22" x14ac:dyDescent="0.55000000000000004">
      <c r="A231" t="s">
        <v>7</v>
      </c>
      <c r="B231" t="s">
        <v>22</v>
      </c>
      <c r="C231" t="s">
        <v>21</v>
      </c>
      <c r="D231" t="s">
        <v>10</v>
      </c>
      <c r="E231" cm="1">
        <f t="array" ref="E231">_xlfn.IFS(A231="Male",0,A231="Female",1)</f>
        <v>1</v>
      </c>
      <c r="F231" cm="1">
        <f t="array" ref="F231">_xlfn.IFS(B231="No",1, B231="Yes",0)</f>
        <v>0</v>
      </c>
      <c r="G231" cm="1">
        <f t="array" ref="G231">_xlfn.IFS(C231="Thur",1,C231="Fri",2,C231="Sat",3,C231="Sun",4)</f>
        <v>3</v>
      </c>
      <c r="H231" cm="1">
        <f t="array" ref="H231">_xlfn.IFS(D231="Lunch",0,D231="Dinner",1)</f>
        <v>1</v>
      </c>
      <c r="I231">
        <v>2</v>
      </c>
      <c r="J231">
        <v>22.12</v>
      </c>
      <c r="K231">
        <v>2.88</v>
      </c>
      <c r="L231" s="2">
        <v>3.1049593403238793</v>
      </c>
      <c r="M231" s="2">
        <v>-0.22495934032387943</v>
      </c>
      <c r="N231">
        <f>AVERAGE(I230:I232)</f>
        <v>2.6666666666666665</v>
      </c>
      <c r="O231">
        <f>SQRT(SUMXMY2(I230:I232,N229:N231)/3)</f>
        <v>0.94280904158206336</v>
      </c>
      <c r="P231">
        <f t="shared" si="12"/>
        <v>20.606666666666666</v>
      </c>
      <c r="Q231">
        <f t="shared" si="14"/>
        <v>4.2482545435351078</v>
      </c>
      <c r="R231">
        <f t="shared" si="13"/>
        <v>2.6266666666666665</v>
      </c>
      <c r="S231">
        <f t="shared" si="15"/>
        <v>0.37594325812991158</v>
      </c>
      <c r="T231" s="2"/>
      <c r="U231" s="2"/>
      <c r="V231" s="2"/>
    </row>
    <row r="232" spans="1:22" x14ac:dyDescent="0.55000000000000004">
      <c r="A232" t="s">
        <v>11</v>
      </c>
      <c r="B232" t="s">
        <v>22</v>
      </c>
      <c r="C232" t="s">
        <v>21</v>
      </c>
      <c r="D232" t="s">
        <v>10</v>
      </c>
      <c r="E232" cm="1">
        <f t="array" ref="E232">_xlfn.IFS(A232="Male",0,A232="Female",1)</f>
        <v>0</v>
      </c>
      <c r="F232" cm="1">
        <f t="array" ref="F232">_xlfn.IFS(B232="No",1, B232="Yes",0)</f>
        <v>0</v>
      </c>
      <c r="G232" cm="1">
        <f t="array" ref="G232">_xlfn.IFS(C232="Thur",1,C232="Fri",2,C232="Sat",3,C232="Sun",4)</f>
        <v>3</v>
      </c>
      <c r="H232" cm="1">
        <f t="array" ref="H232">_xlfn.IFS(D232="Lunch",0,D232="Dinner",1)</f>
        <v>1</v>
      </c>
      <c r="I232">
        <v>4</v>
      </c>
      <c r="J232">
        <v>24.01</v>
      </c>
      <c r="K232">
        <v>2</v>
      </c>
      <c r="L232" s="2">
        <v>3.6653831357184425</v>
      </c>
      <c r="M232" s="2">
        <v>-1.6653831357184425</v>
      </c>
      <c r="N232">
        <f>AVERAGE(I231:I233)</f>
        <v>3</v>
      </c>
      <c r="O232">
        <f>SQRT(SUMXMY2(I231:I233,N230:N232)/3)</f>
        <v>0.86066296582387047</v>
      </c>
      <c r="P232">
        <f t="shared" si="12"/>
        <v>17.103333333333335</v>
      </c>
      <c r="Q232">
        <f t="shared" si="14"/>
        <v>4.9005566577232402</v>
      </c>
      <c r="R232">
        <f t="shared" si="13"/>
        <v>2.7966666666666669</v>
      </c>
      <c r="S232">
        <f t="shared" si="15"/>
        <v>0.50854913452116124</v>
      </c>
      <c r="T232" s="2"/>
      <c r="U232" s="2"/>
      <c r="V232" s="2"/>
    </row>
    <row r="233" spans="1:22" x14ac:dyDescent="0.55000000000000004">
      <c r="A233" t="s">
        <v>11</v>
      </c>
      <c r="B233" t="s">
        <v>22</v>
      </c>
      <c r="C233" t="s">
        <v>21</v>
      </c>
      <c r="D233" t="s">
        <v>10</v>
      </c>
      <c r="E233" cm="1">
        <f t="array" ref="E233">_xlfn.IFS(A233="Male",0,A233="Female",1)</f>
        <v>0</v>
      </c>
      <c r="F233" cm="1">
        <f t="array" ref="F233">_xlfn.IFS(B233="No",1, B233="Yes",0)</f>
        <v>0</v>
      </c>
      <c r="G233" cm="1">
        <f t="array" ref="G233">_xlfn.IFS(C233="Thur",1,C233="Fri",2,C233="Sat",3,C233="Sun",4)</f>
        <v>3</v>
      </c>
      <c r="H233" cm="1">
        <f t="array" ref="H233">_xlfn.IFS(D233="Lunch",0,D233="Dinner",1)</f>
        <v>1</v>
      </c>
      <c r="I233">
        <v>3</v>
      </c>
      <c r="J233">
        <v>15.69</v>
      </c>
      <c r="K233">
        <v>3</v>
      </c>
      <c r="L233" s="2">
        <v>2.701410378883172</v>
      </c>
      <c r="M233" s="2">
        <v>0.29858962111682796</v>
      </c>
      <c r="N233">
        <f>AVERAGE(I232:I234)</f>
        <v>3</v>
      </c>
      <c r="O233">
        <f>SQRT(SUMXMY2(I232:I234,N231:N233)/3)</f>
        <v>0.96225044864937637</v>
      </c>
      <c r="P233">
        <f t="shared" si="12"/>
        <v>12.689999999999998</v>
      </c>
      <c r="Q233">
        <f t="shared" si="14"/>
        <v>4.3983603847427144</v>
      </c>
      <c r="R233">
        <f t="shared" si="13"/>
        <v>2.62</v>
      </c>
      <c r="S233">
        <f t="shared" si="15"/>
        <v>0.77758648441233913</v>
      </c>
      <c r="T233" s="2"/>
      <c r="U233" s="2"/>
      <c r="V233" s="2"/>
    </row>
    <row r="234" spans="1:22" x14ac:dyDescent="0.55000000000000004">
      <c r="A234" t="s">
        <v>11</v>
      </c>
      <c r="B234" t="s">
        <v>8</v>
      </c>
      <c r="C234" t="s">
        <v>21</v>
      </c>
      <c r="D234" t="s">
        <v>10</v>
      </c>
      <c r="E234" cm="1">
        <f t="array" ref="E234">_xlfn.IFS(A234="Male",0,A234="Female",1)</f>
        <v>0</v>
      </c>
      <c r="F234" cm="1">
        <f t="array" ref="F234">_xlfn.IFS(B234="No",1, B234="Yes",0)</f>
        <v>1</v>
      </c>
      <c r="G234" cm="1">
        <f t="array" ref="G234">_xlfn.IFS(C234="Thur",1,C234="Fri",2,C234="Sat",3,C234="Sun",4)</f>
        <v>3</v>
      </c>
      <c r="H234" cm="1">
        <f t="array" ref="H234">_xlfn.IFS(D234="Lunch",0,D234="Dinner",1)</f>
        <v>1</v>
      </c>
      <c r="I234">
        <v>2</v>
      </c>
      <c r="J234">
        <v>11.61</v>
      </c>
      <c r="K234">
        <v>3.39</v>
      </c>
      <c r="L234" s="2">
        <v>2.1305421702167253</v>
      </c>
      <c r="M234" s="2">
        <v>1.2594578297832748</v>
      </c>
      <c r="N234">
        <f>AVERAGE(I233:I235)</f>
        <v>2.3333333333333335</v>
      </c>
      <c r="O234">
        <f>SQRT(SUMXMY2(I233:I235,N232:N234)/3)</f>
        <v>0.6085806194501846</v>
      </c>
      <c r="P234">
        <f t="shared" si="12"/>
        <v>12.636666666666665</v>
      </c>
      <c r="Q234">
        <f t="shared" si="14"/>
        <v>3.7520878138661642</v>
      </c>
      <c r="R234">
        <f t="shared" si="13"/>
        <v>2.62</v>
      </c>
      <c r="S234">
        <f t="shared" si="15"/>
        <v>0.77866219557316052</v>
      </c>
      <c r="T234" s="2"/>
      <c r="U234" s="2"/>
      <c r="V234" s="2"/>
    </row>
    <row r="235" spans="1:22" x14ac:dyDescent="0.55000000000000004">
      <c r="A235" t="s">
        <v>11</v>
      </c>
      <c r="B235" t="s">
        <v>8</v>
      </c>
      <c r="C235" t="s">
        <v>21</v>
      </c>
      <c r="D235" t="s">
        <v>10</v>
      </c>
      <c r="E235" cm="1">
        <f t="array" ref="E235">_xlfn.IFS(A235="Male",0,A235="Female",1)</f>
        <v>0</v>
      </c>
      <c r="F235" cm="1">
        <f t="array" ref="F235">_xlfn.IFS(B235="No",1, B235="Yes",0)</f>
        <v>1</v>
      </c>
      <c r="G235" cm="1">
        <f t="array" ref="G235">_xlfn.IFS(C235="Thur",1,C235="Fri",2,C235="Sat",3,C235="Sun",4)</f>
        <v>3</v>
      </c>
      <c r="H235" cm="1">
        <f t="array" ref="H235">_xlfn.IFS(D235="Lunch",0,D235="Dinner",1)</f>
        <v>1</v>
      </c>
      <c r="I235">
        <v>2</v>
      </c>
      <c r="J235">
        <v>10.77</v>
      </c>
      <c r="K235">
        <v>1.47</v>
      </c>
      <c r="L235" s="2">
        <v>2.0526629672776187</v>
      </c>
      <c r="M235" s="2">
        <v>-0.58266296727761868</v>
      </c>
      <c r="N235">
        <f>AVERAGE(I234:I236)</f>
        <v>2</v>
      </c>
      <c r="O235">
        <f>SQRT(SUMXMY2(I234:I236,N233:N235)/3)</f>
        <v>0.6085806194501846</v>
      </c>
      <c r="P235">
        <f t="shared" si="12"/>
        <v>12.123333333333333</v>
      </c>
      <c r="Q235">
        <f t="shared" si="14"/>
        <v>2.3290882018188688</v>
      </c>
      <c r="R235">
        <f t="shared" si="13"/>
        <v>1.9066666666666665</v>
      </c>
      <c r="S235">
        <f t="shared" si="15"/>
        <v>0.79542674314087758</v>
      </c>
      <c r="T235" s="2"/>
      <c r="U235" s="2"/>
      <c r="V235" s="2"/>
    </row>
    <row r="236" spans="1:22" x14ac:dyDescent="0.55000000000000004">
      <c r="A236" t="s">
        <v>11</v>
      </c>
      <c r="B236" t="s">
        <v>22</v>
      </c>
      <c r="C236" t="s">
        <v>21</v>
      </c>
      <c r="D236" t="s">
        <v>10</v>
      </c>
      <c r="E236" cm="1">
        <f t="array" ref="E236">_xlfn.IFS(A236="Male",0,A236="Female",1)</f>
        <v>0</v>
      </c>
      <c r="F236" cm="1">
        <f t="array" ref="F236">_xlfn.IFS(B236="No",1, B236="Yes",0)</f>
        <v>0</v>
      </c>
      <c r="G236" cm="1">
        <f t="array" ref="G236">_xlfn.IFS(C236="Thur",1,C236="Fri",2,C236="Sat",3,C236="Sun",4)</f>
        <v>3</v>
      </c>
      <c r="H236" cm="1">
        <f t="array" ref="H236">_xlfn.IFS(D236="Lunch",0,D236="Dinner",1)</f>
        <v>1</v>
      </c>
      <c r="I236">
        <v>2</v>
      </c>
      <c r="J236">
        <v>15.53</v>
      </c>
      <c r="K236">
        <v>3</v>
      </c>
      <c r="L236" s="2">
        <v>2.4939784505992222</v>
      </c>
      <c r="M236" s="2">
        <v>0.50602154940077781</v>
      </c>
      <c r="N236">
        <f>AVERAGE(I235:I237)</f>
        <v>2</v>
      </c>
      <c r="O236">
        <f>SQRT(SUMXMY2(I235:I237,N234:N236)/3)</f>
        <v>0.19245008972987535</v>
      </c>
      <c r="P236">
        <f t="shared" si="12"/>
        <v>12.733333333333334</v>
      </c>
      <c r="Q236">
        <f t="shared" si="14"/>
        <v>2.0498238406696756</v>
      </c>
      <c r="R236">
        <f t="shared" si="13"/>
        <v>1.75</v>
      </c>
      <c r="S236">
        <f t="shared" si="15"/>
        <v>0.6159304915088798</v>
      </c>
      <c r="T236" s="2"/>
      <c r="U236" s="2"/>
      <c r="V236" s="2"/>
    </row>
    <row r="237" spans="1:22" x14ac:dyDescent="0.55000000000000004">
      <c r="A237" t="s">
        <v>11</v>
      </c>
      <c r="B237" t="s">
        <v>8</v>
      </c>
      <c r="C237" t="s">
        <v>21</v>
      </c>
      <c r="D237" t="s">
        <v>10</v>
      </c>
      <c r="E237" cm="1">
        <f t="array" ref="E237">_xlfn.IFS(A237="Male",0,A237="Female",1)</f>
        <v>0</v>
      </c>
      <c r="F237" cm="1">
        <f t="array" ref="F237">_xlfn.IFS(B237="No",1, B237="Yes",0)</f>
        <v>1</v>
      </c>
      <c r="G237" cm="1">
        <f t="array" ref="G237">_xlfn.IFS(C237="Thur",1,C237="Fri",2,C237="Sat",3,C237="Sun",4)</f>
        <v>3</v>
      </c>
      <c r="H237" cm="1">
        <f t="array" ref="H237">_xlfn.IFS(D237="Lunch",0,D237="Dinner",1)</f>
        <v>1</v>
      </c>
      <c r="I237">
        <v>2</v>
      </c>
      <c r="J237">
        <v>10.07</v>
      </c>
      <c r="K237">
        <v>1.25</v>
      </c>
      <c r="L237" s="2">
        <v>1.9877636314950302</v>
      </c>
      <c r="M237" s="2">
        <v>-0.73776363149503021</v>
      </c>
      <c r="N237">
        <f>AVERAGE(I236:I238)</f>
        <v>2</v>
      </c>
      <c r="O237">
        <f>SQRT(SUMXMY2(I236:I238,N235:N237)/3)</f>
        <v>0</v>
      </c>
      <c r="P237">
        <f t="shared" si="12"/>
        <v>18.5</v>
      </c>
      <c r="Q237">
        <f t="shared" si="14"/>
        <v>8.358286418390545</v>
      </c>
      <c r="R237">
        <f t="shared" si="13"/>
        <v>1.1399999999999999</v>
      </c>
      <c r="S237">
        <f t="shared" si="15"/>
        <v>0.5757925295078401</v>
      </c>
      <c r="T237" s="2"/>
      <c r="U237" s="2"/>
      <c r="V237" s="2"/>
    </row>
    <row r="238" spans="1:22" x14ac:dyDescent="0.55000000000000004">
      <c r="A238" t="s">
        <v>11</v>
      </c>
      <c r="B238" t="s">
        <v>22</v>
      </c>
      <c r="C238" t="s">
        <v>21</v>
      </c>
      <c r="D238" t="s">
        <v>10</v>
      </c>
      <c r="E238" cm="1">
        <f t="array" ref="E238">_xlfn.IFS(A238="Male",0,A238="Female",1)</f>
        <v>0</v>
      </c>
      <c r="F238" cm="1">
        <f t="array" ref="F238">_xlfn.IFS(B238="No",1, B238="Yes",0)</f>
        <v>0</v>
      </c>
      <c r="G238" cm="1">
        <f t="array" ref="G238">_xlfn.IFS(C238="Thur",1,C238="Fri",2,C238="Sat",3,C238="Sun",4)</f>
        <v>3</v>
      </c>
      <c r="H238" cm="1">
        <f t="array" ref="H238">_xlfn.IFS(D238="Lunch",0,D238="Dinner",1)</f>
        <v>1</v>
      </c>
      <c r="I238">
        <v>2</v>
      </c>
      <c r="J238">
        <v>12.6</v>
      </c>
      <c r="K238">
        <v>1</v>
      </c>
      <c r="L238" s="2">
        <v>2.2223283736806723</v>
      </c>
      <c r="M238" s="2">
        <v>-1.2223283736806723</v>
      </c>
      <c r="N238">
        <f>AVERAGE(I237:I239)</f>
        <v>2</v>
      </c>
      <c r="O238">
        <f>SQRT(SUMXMY2(I237:I239,N236:N238)/3)</f>
        <v>0</v>
      </c>
      <c r="P238">
        <f t="shared" si="12"/>
        <v>27.086666666666662</v>
      </c>
      <c r="Q238">
        <f t="shared" si="14"/>
        <v>9.6921369428273412</v>
      </c>
      <c r="R238">
        <f t="shared" si="13"/>
        <v>2.2799999999999998</v>
      </c>
      <c r="S238">
        <f t="shared" si="15"/>
        <v>1.4463171620821393</v>
      </c>
      <c r="T238" s="2"/>
      <c r="U238" s="2"/>
      <c r="V238" s="2"/>
    </row>
    <row r="239" spans="1:22" x14ac:dyDescent="0.55000000000000004">
      <c r="A239" t="s">
        <v>11</v>
      </c>
      <c r="B239" t="s">
        <v>22</v>
      </c>
      <c r="C239" t="s">
        <v>21</v>
      </c>
      <c r="D239" t="s">
        <v>10</v>
      </c>
      <c r="E239" cm="1">
        <f t="array" ref="E239">_xlfn.IFS(A239="Male",0,A239="Female",1)</f>
        <v>0</v>
      </c>
      <c r="F239" cm="1">
        <f t="array" ref="F239">_xlfn.IFS(B239="No",1, B239="Yes",0)</f>
        <v>0</v>
      </c>
      <c r="G239" cm="1">
        <f t="array" ref="G239">_xlfn.IFS(C239="Thur",1,C239="Fri",2,C239="Sat",3,C239="Sun",4)</f>
        <v>3</v>
      </c>
      <c r="H239" cm="1">
        <f t="array" ref="H239">_xlfn.IFS(D239="Lunch",0,D239="Dinner",1)</f>
        <v>1</v>
      </c>
      <c r="I239">
        <v>2</v>
      </c>
      <c r="J239">
        <v>32.83</v>
      </c>
      <c r="K239">
        <v>1.17</v>
      </c>
      <c r="L239" s="2">
        <v>4.0979191777974862</v>
      </c>
      <c r="M239" s="2">
        <v>-2.9279191777974862</v>
      </c>
      <c r="N239">
        <f>AVERAGE(I238:I240)</f>
        <v>2.3333333333333335</v>
      </c>
      <c r="O239">
        <f>SQRT(SUMXMY2(I238:I240,N237:N239)/3)</f>
        <v>0.38490017945975041</v>
      </c>
      <c r="P239">
        <f t="shared" si="12"/>
        <v>32.563333333333333</v>
      </c>
      <c r="Q239">
        <f t="shared" si="14"/>
        <v>9.904194771614403</v>
      </c>
      <c r="R239">
        <f t="shared" si="13"/>
        <v>3.92</v>
      </c>
      <c r="S239">
        <f t="shared" si="15"/>
        <v>1.7993517351164745</v>
      </c>
      <c r="T239" s="2"/>
      <c r="U239" s="2"/>
      <c r="V239" s="2"/>
    </row>
    <row r="240" spans="1:22" x14ac:dyDescent="0.55000000000000004">
      <c r="A240" t="s">
        <v>7</v>
      </c>
      <c r="B240" t="s">
        <v>8</v>
      </c>
      <c r="C240" t="s">
        <v>21</v>
      </c>
      <c r="D240" t="s">
        <v>10</v>
      </c>
      <c r="E240" cm="1">
        <f t="array" ref="E240">_xlfn.IFS(A240="Male",0,A240="Female",1)</f>
        <v>1</v>
      </c>
      <c r="F240" cm="1">
        <f t="array" ref="F240">_xlfn.IFS(B240="No",1, B240="Yes",0)</f>
        <v>1</v>
      </c>
      <c r="G240" cm="1">
        <f t="array" ref="G240">_xlfn.IFS(C240="Thur",1,C240="Fri",2,C240="Sat",3,C240="Sun",4)</f>
        <v>3</v>
      </c>
      <c r="H240" cm="1">
        <f t="array" ref="H240">_xlfn.IFS(D240="Lunch",0,D240="Dinner",1)</f>
        <v>1</v>
      </c>
      <c r="I240">
        <v>3</v>
      </c>
      <c r="J240">
        <v>35.83</v>
      </c>
      <c r="K240">
        <v>4.67</v>
      </c>
      <c r="L240" s="2">
        <v>4.5686569826850825</v>
      </c>
      <c r="M240" s="2">
        <v>0.10134301731491746</v>
      </c>
      <c r="N240">
        <f>AVERAGE(I239:I241)</f>
        <v>2.6666666666666665</v>
      </c>
      <c r="O240">
        <f>SQRT(SUMXMY2(I239:I241,N238:N240)/3)</f>
        <v>0.43033148291193518</v>
      </c>
      <c r="P240">
        <f t="shared" si="12"/>
        <v>30.679999999999996</v>
      </c>
      <c r="Q240">
        <f t="shared" si="14"/>
        <v>5.8074757058531103</v>
      </c>
      <c r="R240">
        <f t="shared" si="13"/>
        <v>4.1966666666666663</v>
      </c>
      <c r="S240">
        <f t="shared" si="15"/>
        <v>2.2013211521299691</v>
      </c>
      <c r="T240" s="2"/>
      <c r="U240" s="2"/>
      <c r="V240" s="2"/>
    </row>
    <row r="241" spans="1:22" x14ac:dyDescent="0.55000000000000004">
      <c r="A241" t="s">
        <v>11</v>
      </c>
      <c r="B241" t="s">
        <v>8</v>
      </c>
      <c r="C241" t="s">
        <v>21</v>
      </c>
      <c r="D241" t="s">
        <v>10</v>
      </c>
      <c r="E241" cm="1">
        <f t="array" ref="E241">_xlfn.IFS(A241="Male",0,A241="Female",1)</f>
        <v>0</v>
      </c>
      <c r="F241" cm="1">
        <f t="array" ref="F241">_xlfn.IFS(B241="No",1, B241="Yes",0)</f>
        <v>1</v>
      </c>
      <c r="G241" cm="1">
        <f t="array" ref="G241">_xlfn.IFS(C241="Thur",1,C241="Fri",2,C241="Sat",3,C241="Sun",4)</f>
        <v>3</v>
      </c>
      <c r="H241" cm="1">
        <f t="array" ref="H241">_xlfn.IFS(D241="Lunch",0,D241="Dinner",1)</f>
        <v>1</v>
      </c>
      <c r="I241">
        <v>3</v>
      </c>
      <c r="J241">
        <v>29.03</v>
      </c>
      <c r="K241">
        <v>5.92</v>
      </c>
      <c r="L241" s="2">
        <v>3.9382062922256491</v>
      </c>
      <c r="M241" s="2">
        <v>1.9817937077743508</v>
      </c>
      <c r="N241">
        <f>AVERAGE(I240:I242)</f>
        <v>2.6666666666666665</v>
      </c>
      <c r="O241">
        <f>SQRT(SUMXMY2(I240:I242,N239:N241)/3)</f>
        <v>0.57735026918962573</v>
      </c>
      <c r="P241">
        <f t="shared" si="12"/>
        <v>26.293333333333333</v>
      </c>
      <c r="Q241">
        <f t="shared" si="14"/>
        <v>3.552604156994736</v>
      </c>
      <c r="R241">
        <f t="shared" si="13"/>
        <v>3.3066666666666666</v>
      </c>
      <c r="S241">
        <f t="shared" si="15"/>
        <v>1.873741552991609</v>
      </c>
      <c r="T241" s="2"/>
      <c r="U241" s="2"/>
      <c r="V241" s="2"/>
    </row>
    <row r="242" spans="1:22" x14ac:dyDescent="0.55000000000000004">
      <c r="A242" t="s">
        <v>7</v>
      </c>
      <c r="B242" t="s">
        <v>22</v>
      </c>
      <c r="C242" t="s">
        <v>21</v>
      </c>
      <c r="D242" t="s">
        <v>10</v>
      </c>
      <c r="E242" cm="1">
        <f t="array" ref="E242">_xlfn.IFS(A242="Male",0,A242="Female",1)</f>
        <v>1</v>
      </c>
      <c r="F242" cm="1">
        <f t="array" ref="F242">_xlfn.IFS(B242="No",1, B242="Yes",0)</f>
        <v>0</v>
      </c>
      <c r="G242" cm="1">
        <f t="array" ref="G242">_xlfn.IFS(C242="Thur",1,C242="Fri",2,C242="Sat",3,C242="Sun",4)</f>
        <v>3</v>
      </c>
      <c r="H242" cm="1">
        <f t="array" ref="H242">_xlfn.IFS(D242="Lunch",0,D242="Dinner",1)</f>
        <v>1</v>
      </c>
      <c r="I242">
        <v>2</v>
      </c>
      <c r="J242">
        <v>27.18</v>
      </c>
      <c r="K242">
        <v>2</v>
      </c>
      <c r="L242" s="2">
        <v>3.5740888246951634</v>
      </c>
      <c r="M242" s="2">
        <v>-1.5740888246951634</v>
      </c>
      <c r="N242">
        <f>AVERAGE(I241:I243)</f>
        <v>2.3333333333333335</v>
      </c>
      <c r="O242">
        <f>SQRT(SUMXMY2(I241:I243,N240:N242)/3)</f>
        <v>0.47140452079103168</v>
      </c>
      <c r="P242">
        <f t="shared" si="12"/>
        <v>22.556666666666668</v>
      </c>
      <c r="Q242">
        <f t="shared" si="14"/>
        <v>3.992265670666868</v>
      </c>
      <c r="R242">
        <f t="shared" si="13"/>
        <v>1.9166666666666667</v>
      </c>
      <c r="S242">
        <f t="shared" si="15"/>
        <v>1.4787945541329712</v>
      </c>
      <c r="T242" s="2"/>
      <c r="U242" s="2"/>
      <c r="V242" s="2"/>
    </row>
    <row r="243" spans="1:22" x14ac:dyDescent="0.55000000000000004">
      <c r="A243" t="s">
        <v>11</v>
      </c>
      <c r="B243" t="s">
        <v>22</v>
      </c>
      <c r="C243" t="s">
        <v>21</v>
      </c>
      <c r="D243" t="s">
        <v>10</v>
      </c>
      <c r="E243" cm="1">
        <f t="array" ref="E243">_xlfn.IFS(A243="Male",0,A243="Female",1)</f>
        <v>0</v>
      </c>
      <c r="F243" cm="1">
        <f t="array" ref="F243">_xlfn.IFS(B243="No",1, B243="Yes",0)</f>
        <v>0</v>
      </c>
      <c r="G243" cm="1">
        <f t="array" ref="G243">_xlfn.IFS(C243="Thur",1,C243="Fri",2,C243="Sat",3,C243="Sun",4)</f>
        <v>3</v>
      </c>
      <c r="H243" cm="1">
        <f t="array" ref="H243">_xlfn.IFS(D243="Lunch",0,D243="Dinner",1)</f>
        <v>1</v>
      </c>
      <c r="I243">
        <v>2</v>
      </c>
      <c r="J243">
        <v>22.67</v>
      </c>
      <c r="K243">
        <v>2</v>
      </c>
      <c r="L243" s="2">
        <v>3.1559516755816275</v>
      </c>
      <c r="M243" s="2">
        <v>-1.1559516755816275</v>
      </c>
      <c r="N243">
        <f>AVERAGE(I242:I244)</f>
        <v>2</v>
      </c>
      <c r="O243">
        <f>SQRT(SUMXMY2(I242:I244,N241:N243)/3)</f>
        <v>0.43033148291193518</v>
      </c>
      <c r="P243">
        <f t="shared" si="12"/>
        <v>19.756666666666668</v>
      </c>
      <c r="Q243">
        <f t="shared" si="14"/>
        <v>3.4889555903036529</v>
      </c>
      <c r="R243">
        <f t="shared" si="13"/>
        <v>2.25</v>
      </c>
      <c r="S243">
        <f t="shared" si="15"/>
        <v>0.87514866461943785</v>
      </c>
      <c r="T243" s="2"/>
      <c r="U243" s="2"/>
      <c r="V243" s="2"/>
    </row>
    <row r="244" spans="1:22" x14ac:dyDescent="0.55000000000000004">
      <c r="A244" t="s">
        <v>11</v>
      </c>
      <c r="B244" t="s">
        <v>8</v>
      </c>
      <c r="C244" t="s">
        <v>21</v>
      </c>
      <c r="D244" t="s">
        <v>10</v>
      </c>
      <c r="E244" cm="1">
        <f t="array" ref="E244">_xlfn.IFS(A244="Male",0,A244="Female",1)</f>
        <v>0</v>
      </c>
      <c r="F244" cm="1">
        <f t="array" ref="F244">_xlfn.IFS(B244="No",1, B244="Yes",0)</f>
        <v>1</v>
      </c>
      <c r="G244" cm="1">
        <f t="array" ref="G244">_xlfn.IFS(C244="Thur",1,C244="Fri",2,C244="Sat",3,C244="Sun",4)</f>
        <v>3</v>
      </c>
      <c r="H244" cm="1">
        <f t="array" ref="H244">_xlfn.IFS(D244="Lunch",0,D244="Dinner",1)</f>
        <v>1</v>
      </c>
      <c r="I244">
        <v>2</v>
      </c>
      <c r="J244">
        <v>17.82</v>
      </c>
      <c r="K244">
        <v>1.75</v>
      </c>
      <c r="L244" s="2">
        <v>2.7062919919451196</v>
      </c>
      <c r="M244" s="2">
        <v>-0.9562919919451196</v>
      </c>
      <c r="N244">
        <f t="shared" ref="N244:N245" si="16">AVERAGE(I243:I245)</f>
        <v>2</v>
      </c>
      <c r="O244">
        <f t="shared" ref="O244:O245" si="17">SQRT(SUMXMY2(I243:I245,N242:N244)/3)</f>
        <v>0.19245008972987535</v>
      </c>
      <c r="P244">
        <f t="shared" si="12"/>
        <v>18.3</v>
      </c>
      <c r="Q244">
        <f t="shared" si="14"/>
        <v>2.7922445504700395</v>
      </c>
      <c r="R244">
        <f t="shared" si="13"/>
        <v>2.375</v>
      </c>
      <c r="S244">
        <f t="shared" si="15"/>
        <v>0.44357553951864759</v>
      </c>
      <c r="T244" s="2"/>
      <c r="U244" s="2"/>
      <c r="V244" s="2"/>
    </row>
    <row r="245" spans="1:22" ht="14.7" thickBot="1" x14ac:dyDescent="0.6">
      <c r="A245" t="s">
        <v>7</v>
      </c>
      <c r="B245" t="s">
        <v>8</v>
      </c>
      <c r="C245" t="s">
        <v>23</v>
      </c>
      <c r="D245" t="s">
        <v>10</v>
      </c>
      <c r="E245" cm="1">
        <f t="array" ref="E245">_xlfn.IFS(A245="Male",0,A245="Female",1)</f>
        <v>1</v>
      </c>
      <c r="F245" cm="1">
        <f t="array" ref="F245">_xlfn.IFS(B245="No",1, B245="Yes",0)</f>
        <v>1</v>
      </c>
      <c r="G245" cm="1">
        <f t="array" ref="G245">_xlfn.IFS(C245="Thur",1,C245="Fri",2,C245="Sat",3,C245="Sun",4)</f>
        <v>1</v>
      </c>
      <c r="H245" cm="1">
        <f t="array" ref="H245">_xlfn.IFS(D245="Lunch",0,D245="Dinner",1)</f>
        <v>1</v>
      </c>
      <c r="I245">
        <v>2</v>
      </c>
      <c r="J245">
        <v>18.78</v>
      </c>
      <c r="K245">
        <v>3</v>
      </c>
      <c r="L245" s="3">
        <v>2.7952967953040986</v>
      </c>
      <c r="M245" s="3">
        <v>0.20470320469590142</v>
      </c>
      <c r="N245" s="52">
        <f t="shared" si="16"/>
        <v>2</v>
      </c>
      <c r="O245">
        <f t="shared" si="17"/>
        <v>0</v>
      </c>
      <c r="P245" s="52">
        <f t="shared" si="12"/>
        <v>18.78</v>
      </c>
      <c r="Q245">
        <f t="shared" si="14"/>
        <v>0.56387876290853445</v>
      </c>
      <c r="R245">
        <f t="shared" si="13"/>
        <v>3</v>
      </c>
      <c r="S245">
        <f t="shared" si="15"/>
        <v>0.4330127018922193</v>
      </c>
      <c r="T245" s="2"/>
      <c r="U245" s="2"/>
      <c r="V245" s="2"/>
    </row>
    <row r="246" spans="1:22" x14ac:dyDescent="0.55000000000000004">
      <c r="T246" s="2"/>
      <c r="U246" s="2"/>
      <c r="V246" s="2"/>
    </row>
    <row r="247" spans="1:22" x14ac:dyDescent="0.55000000000000004">
      <c r="T247" s="2"/>
      <c r="U247" s="2"/>
      <c r="V247" s="2"/>
    </row>
    <row r="248" spans="1:22" x14ac:dyDescent="0.55000000000000004">
      <c r="T248" s="2"/>
      <c r="U248" s="2"/>
      <c r="V248" s="2"/>
    </row>
    <row r="249" spans="1:22" x14ac:dyDescent="0.55000000000000004">
      <c r="T249" s="2"/>
      <c r="U249" s="2"/>
      <c r="V249" s="2"/>
    </row>
    <row r="250" spans="1:22" x14ac:dyDescent="0.55000000000000004">
      <c r="T250" s="2"/>
      <c r="U250" s="2"/>
      <c r="V250" s="2"/>
    </row>
    <row r="251" spans="1:22" x14ac:dyDescent="0.55000000000000004">
      <c r="T251" s="2"/>
      <c r="U251" s="2"/>
      <c r="V251" s="2"/>
    </row>
    <row r="252" spans="1:22" x14ac:dyDescent="0.55000000000000004">
      <c r="T252" s="2"/>
      <c r="U252" s="2"/>
      <c r="V252" s="2"/>
    </row>
    <row r="253" spans="1:22" x14ac:dyDescent="0.55000000000000004">
      <c r="T253" s="2"/>
      <c r="U253" s="2"/>
      <c r="V253" s="2"/>
    </row>
    <row r="254" spans="1:22" x14ac:dyDescent="0.55000000000000004">
      <c r="T254" s="2"/>
      <c r="U254" s="2"/>
      <c r="V254" s="2"/>
    </row>
    <row r="255" spans="1:22" x14ac:dyDescent="0.55000000000000004">
      <c r="T255" s="2"/>
      <c r="U255" s="2"/>
      <c r="V255" s="2"/>
    </row>
    <row r="256" spans="1:22" x14ac:dyDescent="0.55000000000000004">
      <c r="T256" s="2"/>
      <c r="U256" s="2"/>
      <c r="V256" s="2"/>
    </row>
    <row r="257" spans="20:22" x14ac:dyDescent="0.55000000000000004">
      <c r="T257" s="2"/>
      <c r="U257" s="2"/>
      <c r="V257" s="2"/>
    </row>
    <row r="258" spans="20:22" x14ac:dyDescent="0.55000000000000004">
      <c r="T258" s="2"/>
      <c r="U258" s="2"/>
      <c r="V258" s="2"/>
    </row>
    <row r="259" spans="20:22" x14ac:dyDescent="0.55000000000000004">
      <c r="T259" s="2"/>
      <c r="U259" s="2"/>
      <c r="V259" s="2"/>
    </row>
    <row r="260" spans="20:22" x14ac:dyDescent="0.55000000000000004">
      <c r="T260" s="2"/>
      <c r="U260" s="2"/>
      <c r="V260" s="2"/>
    </row>
    <row r="261" spans="20:22" x14ac:dyDescent="0.55000000000000004">
      <c r="T261" s="2"/>
      <c r="U261" s="2"/>
      <c r="V261" s="2"/>
    </row>
    <row r="262" spans="20:22" x14ac:dyDescent="0.55000000000000004">
      <c r="T262" s="2"/>
      <c r="U262" s="2"/>
      <c r="V262" s="2"/>
    </row>
    <row r="263" spans="20:22" x14ac:dyDescent="0.55000000000000004">
      <c r="T263" s="2"/>
      <c r="U263" s="2"/>
      <c r="V263" s="2"/>
    </row>
    <row r="264" spans="20:22" x14ac:dyDescent="0.55000000000000004">
      <c r="T264" s="2"/>
      <c r="U264" s="2"/>
      <c r="V264" s="2"/>
    </row>
    <row r="265" spans="20:22" x14ac:dyDescent="0.55000000000000004">
      <c r="T265" s="2"/>
      <c r="U265" s="2"/>
      <c r="V265" s="2"/>
    </row>
    <row r="266" spans="20:22" x14ac:dyDescent="0.55000000000000004">
      <c r="T266" s="2"/>
      <c r="U266" s="2"/>
      <c r="V266" s="2"/>
    </row>
    <row r="267" spans="20:22" x14ac:dyDescent="0.55000000000000004">
      <c r="T267" s="2"/>
      <c r="U267" s="2"/>
      <c r="V267" s="2"/>
    </row>
    <row r="268" spans="20:22" x14ac:dyDescent="0.55000000000000004">
      <c r="T268" s="2"/>
      <c r="U268" s="2"/>
      <c r="V268" s="2"/>
    </row>
    <row r="269" spans="20:22" x14ac:dyDescent="0.55000000000000004">
      <c r="T269" s="2"/>
      <c r="U269" s="2"/>
      <c r="V269" s="2"/>
    </row>
    <row r="270" spans="20:22" x14ac:dyDescent="0.55000000000000004">
      <c r="T270" s="2"/>
      <c r="U270" s="2"/>
      <c r="V27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Missing Value</vt:lpstr>
      <vt:lpstr>Categorical Conversion</vt:lpstr>
      <vt:lpstr>Correlation</vt:lpstr>
      <vt:lpstr> Identify predictive pro</vt:lpstr>
      <vt:lpstr>independent  variable relation</vt:lpstr>
      <vt:lpstr>Moving average for predictedtip</vt:lpstr>
      <vt:lpstr>Root Mean 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Aadish Hussain</dc:creator>
  <cp:lastModifiedBy>Aadish Hussain</cp:lastModifiedBy>
  <dcterms:created xsi:type="dcterms:W3CDTF">2023-09-25T09:08:11Z</dcterms:created>
  <dcterms:modified xsi:type="dcterms:W3CDTF">2023-09-26T16:54:37Z</dcterms:modified>
</cp:coreProperties>
</file>