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ASDED\"/>
    </mc:Choice>
  </mc:AlternateContent>
  <xr:revisionPtr revIDLastSave="0" documentId="8_{C704A54E-E1BD-42BF-9672-B26B293394A5}" xr6:coauthVersionLast="47" xr6:coauthVersionMax="47" xr10:uidLastSave="{00000000-0000-0000-0000-000000000000}"/>
  <bookViews>
    <workbookView xWindow="-120" yWindow="-120" windowWidth="20730" windowHeight="11040" activeTab="3" xr2:uid="{8F8E0464-6220-4314-B135-9B70F41A16C5}"/>
  </bookViews>
  <sheets>
    <sheet name="setengah Interval" sheetId="1" r:id="rId1"/>
    <sheet name="regulafalsi" sheetId="2" r:id="rId2"/>
    <sheet name="newton" sheetId="3" r:id="rId3"/>
    <sheet name="seca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G3" i="4" l="1"/>
  <c r="H3" i="4" s="1"/>
  <c r="I3" i="4" s="1"/>
  <c r="F3" i="4"/>
  <c r="E3" i="4"/>
  <c r="E3" i="3"/>
  <c r="D3" i="3"/>
  <c r="F3" i="3" s="1"/>
  <c r="G3" i="3" s="1"/>
  <c r="H3" i="3" s="1"/>
  <c r="C4" i="3" s="1"/>
  <c r="G3" i="2"/>
  <c r="F3" i="2"/>
  <c r="E3" i="1"/>
  <c r="H3" i="1" s="1"/>
  <c r="G3" i="1"/>
  <c r="F3" i="1"/>
  <c r="D4" i="4" l="1"/>
  <c r="F4" i="4" s="1"/>
  <c r="G4" i="4" s="1"/>
  <c r="H4" i="4" s="1"/>
  <c r="I4" i="4" s="1"/>
  <c r="C4" i="4"/>
  <c r="E4" i="4" s="1"/>
  <c r="D4" i="3"/>
  <c r="E4" i="3"/>
  <c r="E3" i="2"/>
  <c r="H3" i="2" s="1"/>
  <c r="J3" i="2" s="1"/>
  <c r="D4" i="1"/>
  <c r="G4" i="1" s="1"/>
  <c r="C4" i="1"/>
  <c r="D5" i="4" l="1"/>
  <c r="F5" i="4" s="1"/>
  <c r="C5" i="4"/>
  <c r="E5" i="4" s="1"/>
  <c r="F4" i="3"/>
  <c r="G4" i="3" s="1"/>
  <c r="H4" i="3" s="1"/>
  <c r="C5" i="3" s="1"/>
  <c r="D5" i="3" s="1"/>
  <c r="I3" i="2"/>
  <c r="E4" i="1"/>
  <c r="H4" i="1" s="1"/>
  <c r="F4" i="1"/>
  <c r="G5" i="4" l="1"/>
  <c r="H5" i="4" s="1"/>
  <c r="I5" i="4" s="1"/>
  <c r="E5" i="3"/>
  <c r="F5" i="3" s="1"/>
  <c r="G5" i="3" s="1"/>
  <c r="H5" i="3" s="1"/>
  <c r="C6" i="3" s="1"/>
  <c r="D6" i="3" s="1"/>
  <c r="D4" i="2"/>
  <c r="G4" i="2" s="1"/>
  <c r="C4" i="2"/>
  <c r="F4" i="2" s="1"/>
  <c r="C5" i="1"/>
  <c r="D5" i="1"/>
  <c r="G5" i="1" s="1"/>
  <c r="C6" i="4" l="1"/>
  <c r="E6" i="4" s="1"/>
  <c r="D6" i="4"/>
  <c r="F6" i="4" s="1"/>
  <c r="G6" i="4" s="1"/>
  <c r="H6" i="4" s="1"/>
  <c r="I6" i="4" s="1"/>
  <c r="D7" i="4" s="1"/>
  <c r="E6" i="3"/>
  <c r="F6" i="3" s="1"/>
  <c r="G6" i="3" s="1"/>
  <c r="H6" i="3" s="1"/>
  <c r="C7" i="3" s="1"/>
  <c r="E7" i="3" s="1"/>
  <c r="E4" i="2"/>
  <c r="H4" i="2" s="1"/>
  <c r="J4" i="2" s="1"/>
  <c r="F5" i="1"/>
  <c r="E5" i="1"/>
  <c r="H5" i="1" s="1"/>
  <c r="C7" i="4" l="1"/>
  <c r="E7" i="4" s="1"/>
  <c r="F7" i="4"/>
  <c r="D7" i="3"/>
  <c r="F7" i="3" s="1"/>
  <c r="G7" i="3" s="1"/>
  <c r="H7" i="3" s="1"/>
  <c r="C8" i="3" s="1"/>
  <c r="D8" i="3" s="1"/>
  <c r="I4" i="2"/>
  <c r="C5" i="2" s="1"/>
  <c r="F5" i="2" s="1"/>
  <c r="D6" i="1"/>
  <c r="G6" i="1" s="1"/>
  <c r="C6" i="1"/>
  <c r="G7" i="4" l="1"/>
  <c r="H7" i="4" s="1"/>
  <c r="I7" i="4" s="1"/>
  <c r="E8" i="3"/>
  <c r="F8" i="3" s="1"/>
  <c r="G8" i="3" s="1"/>
  <c r="H8" i="3" s="1"/>
  <c r="D5" i="2"/>
  <c r="G5" i="2" s="1"/>
  <c r="F6" i="1"/>
  <c r="E6" i="1"/>
  <c r="H6" i="1" s="1"/>
  <c r="E5" i="2" l="1"/>
  <c r="H5" i="2" s="1"/>
  <c r="J5" i="2" s="1"/>
  <c r="C7" i="1"/>
  <c r="D7" i="1"/>
  <c r="G7" i="1" s="1"/>
  <c r="I5" i="2" l="1"/>
  <c r="C6" i="2" s="1"/>
  <c r="F7" i="1"/>
  <c r="E7" i="1"/>
  <c r="H7" i="1" s="1"/>
  <c r="D6" i="2" l="1"/>
  <c r="G6" i="2" s="1"/>
  <c r="F6" i="2"/>
  <c r="C8" i="1"/>
  <c r="D8" i="1"/>
  <c r="G8" i="1" s="1"/>
  <c r="E6" i="2" l="1"/>
  <c r="H6" i="2" s="1"/>
  <c r="J6" i="2" s="1"/>
  <c r="E8" i="1"/>
  <c r="H8" i="1" s="1"/>
  <c r="F8" i="1"/>
  <c r="I6" i="2" l="1"/>
  <c r="C9" i="1"/>
  <c r="D9" i="1"/>
  <c r="G9" i="1" s="1"/>
  <c r="D7" i="2" l="1"/>
  <c r="G7" i="2" s="1"/>
  <c r="C7" i="2"/>
  <c r="E9" i="1"/>
  <c r="H9" i="1" s="1"/>
  <c r="F9" i="1"/>
  <c r="F7" i="2" l="1"/>
  <c r="E7" i="2" s="1"/>
  <c r="H7" i="2" s="1"/>
  <c r="J7" i="2" s="1"/>
  <c r="C10" i="1"/>
  <c r="D10" i="1"/>
  <c r="G10" i="1" s="1"/>
  <c r="E10" i="1" l="1"/>
  <c r="H10" i="1" s="1"/>
  <c r="F10" i="1"/>
  <c r="D8" i="2" l="1"/>
  <c r="G8" i="2" s="1"/>
  <c r="C8" i="2"/>
  <c r="C11" i="1"/>
  <c r="D11" i="1"/>
  <c r="G11" i="1" s="1"/>
  <c r="F8" i="2" l="1"/>
  <c r="E8" i="2" s="1"/>
  <c r="H8" i="2" s="1"/>
  <c r="J8" i="2" s="1"/>
  <c r="F11" i="1"/>
  <c r="E11" i="1"/>
  <c r="H11" i="1" s="1"/>
  <c r="I8" i="2" l="1"/>
  <c r="C12" i="1"/>
  <c r="D12" i="1"/>
  <c r="G12" i="1" s="1"/>
  <c r="E12" i="1" l="1"/>
  <c r="H12" i="1" s="1"/>
  <c r="F12" i="1"/>
  <c r="C13" i="1" l="1"/>
  <c r="D13" i="1"/>
  <c r="G13" i="1" s="1"/>
  <c r="F13" i="1" l="1"/>
  <c r="E13" i="1"/>
  <c r="H13" i="1" s="1"/>
  <c r="C14" i="1" l="1"/>
  <c r="D14" i="1"/>
  <c r="G14" i="1" s="1"/>
  <c r="E14" i="1" l="1"/>
  <c r="H14" i="1" s="1"/>
  <c r="F14" i="1"/>
  <c r="C15" i="1" l="1"/>
  <c r="D15" i="1"/>
  <c r="G15" i="1" s="1"/>
  <c r="E15" i="1" l="1"/>
  <c r="H15" i="1" s="1"/>
  <c r="F15" i="1"/>
</calcChain>
</file>

<file path=xl/sharedStrings.xml><?xml version="1.0" encoding="utf-8"?>
<sst xmlns="http://schemas.openxmlformats.org/spreadsheetml/2006/main" count="40" uniqueCount="26">
  <si>
    <t>i</t>
  </si>
  <si>
    <t>x1</t>
  </si>
  <si>
    <t>x2</t>
  </si>
  <si>
    <t>xt</t>
  </si>
  <si>
    <t>f(x1)</t>
  </si>
  <si>
    <t>f(x2)</t>
  </si>
  <si>
    <t>f(xt)</t>
  </si>
  <si>
    <t>Xn</t>
  </si>
  <si>
    <t>Xn+1</t>
  </si>
  <si>
    <t>F(Xn)</t>
  </si>
  <si>
    <t>F(Xn+1)</t>
  </si>
  <si>
    <t>Xt</t>
  </si>
  <si>
    <t>F(Xn) * F(Xt)</t>
  </si>
  <si>
    <t>[F(Xt)]</t>
  </si>
  <si>
    <t>F(Xt)</t>
  </si>
  <si>
    <t>f'(x1)</t>
  </si>
  <si>
    <t>f(X2)</t>
  </si>
  <si>
    <t>[f(x2)]</t>
  </si>
  <si>
    <t>x0</t>
  </si>
  <si>
    <t>f(x0)</t>
  </si>
  <si>
    <t>1</t>
  </si>
  <si>
    <t>2</t>
  </si>
  <si>
    <t>3</t>
  </si>
  <si>
    <t>4</t>
  </si>
  <si>
    <t>5</t>
  </si>
  <si>
    <t>f(x)=x^3 + x^2 -3x - 3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</si>
</sst>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FA86-BF29-452E-97E8-512A91B912C2}">
  <dimension ref="A1:H15"/>
  <sheetViews>
    <sheetView workbookViewId="0">
      <selection activeCell="J9" sqref="J9"/>
    </sheetView>
  </sheetViews>
  <sheetFormatPr defaultRowHeight="15" x14ac:dyDescent="0.25"/>
  <sheetData>
    <row r="1" spans="1:8" x14ac:dyDescent="0.25">
      <c r="A1" s="2" t="s">
        <v>25</v>
      </c>
    </row>
    <row r="2" spans="1:8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25">
      <c r="B3" s="3">
        <v>1</v>
      </c>
      <c r="C3" s="3">
        <v>0.2</v>
      </c>
      <c r="D3" s="3">
        <v>2</v>
      </c>
      <c r="E3" s="3">
        <f>0.5*(C3+D3)</f>
        <v>1.1000000000000001</v>
      </c>
      <c r="F3" s="3">
        <f>(C3^3+C3^2-3*C3-3)</f>
        <v>-3.552</v>
      </c>
      <c r="G3" s="3">
        <f>(D3^3+D3^2-3*D3-3)</f>
        <v>3</v>
      </c>
      <c r="H3" s="3">
        <f>(E3^3+E3^2-3*E3-3)</f>
        <v>-3.7589999999999999</v>
      </c>
    </row>
    <row r="4" spans="1:8" x14ac:dyDescent="0.25">
      <c r="B4" s="3">
        <v>2</v>
      </c>
      <c r="C4" s="3">
        <f>IF(F3*H3&lt;0,C3,E3)</f>
        <v>1.1000000000000001</v>
      </c>
      <c r="D4" s="3">
        <f>IF(F3*H3&lt;0,E3,D3)</f>
        <v>2</v>
      </c>
      <c r="E4" s="3">
        <f>0.5*(C4+D4)</f>
        <v>1.55</v>
      </c>
      <c r="F4" s="3">
        <f>(C4^3+C4^2-3*C4-3)</f>
        <v>-3.7589999999999999</v>
      </c>
      <c r="G4" s="3">
        <f>(D4^3+D4^2-3*D4-3)</f>
        <v>3</v>
      </c>
      <c r="H4" s="3">
        <f>(E4^3+E4^2-3*E4-3)</f>
        <v>-1.5236249999999991</v>
      </c>
    </row>
    <row r="5" spans="1:8" x14ac:dyDescent="0.25">
      <c r="B5" s="3">
        <v>3</v>
      </c>
      <c r="C5" s="3">
        <f t="shared" ref="C5:C15" si="0">IF(F4*H4&lt;0,C4,E4)</f>
        <v>1.55</v>
      </c>
      <c r="D5" s="3">
        <f t="shared" ref="D5:D15" si="1">IF(F4*H4&lt;0,E4,D4)</f>
        <v>2</v>
      </c>
      <c r="E5" s="3">
        <f t="shared" ref="E5:E15" si="2">0.5*(C5+D5)</f>
        <v>1.7749999999999999</v>
      </c>
      <c r="F5" s="3">
        <f t="shared" ref="F5:F15" si="3">(C5^3+C5^2-3*C5-3)</f>
        <v>-1.5236249999999991</v>
      </c>
      <c r="G5" s="3">
        <f t="shared" ref="G5:G15" si="4">(D5^3+D5^2-3*D5-3)</f>
        <v>3</v>
      </c>
      <c r="H5" s="3">
        <f t="shared" ref="H5:H15" si="5">(E5^3+E5^2-3*E5-3)</f>
        <v>0.41798437499999963</v>
      </c>
    </row>
    <row r="6" spans="1:8" x14ac:dyDescent="0.25">
      <c r="B6" s="3">
        <v>4</v>
      </c>
      <c r="C6" s="3">
        <f t="shared" si="0"/>
        <v>1.55</v>
      </c>
      <c r="D6" s="3">
        <f t="shared" si="1"/>
        <v>1.7749999999999999</v>
      </c>
      <c r="E6" s="3">
        <f t="shared" si="2"/>
        <v>1.6625000000000001</v>
      </c>
      <c r="F6" s="3">
        <f t="shared" si="3"/>
        <v>-1.5236249999999991</v>
      </c>
      <c r="G6" s="3">
        <f t="shared" si="4"/>
        <v>0.41798437499999963</v>
      </c>
      <c r="H6" s="3">
        <f t="shared" si="5"/>
        <v>-0.6285996093749997</v>
      </c>
    </row>
    <row r="7" spans="1:8" x14ac:dyDescent="0.25">
      <c r="B7" s="3">
        <v>5</v>
      </c>
      <c r="C7" s="3">
        <f t="shared" si="0"/>
        <v>1.6625000000000001</v>
      </c>
      <c r="D7" s="3">
        <f t="shared" si="1"/>
        <v>1.7749999999999999</v>
      </c>
      <c r="E7" s="3">
        <f t="shared" si="2"/>
        <v>1.71875</v>
      </c>
      <c r="F7" s="3">
        <f t="shared" si="3"/>
        <v>-0.6285996093749997</v>
      </c>
      <c r="G7" s="3">
        <f t="shared" si="4"/>
        <v>0.41798437499999963</v>
      </c>
      <c r="H7" s="3">
        <f t="shared" si="5"/>
        <v>-0.124786376953125</v>
      </c>
    </row>
    <row r="8" spans="1:8" x14ac:dyDescent="0.25">
      <c r="B8" s="3">
        <v>6</v>
      </c>
      <c r="C8" s="3">
        <f t="shared" si="0"/>
        <v>1.71875</v>
      </c>
      <c r="D8" s="3">
        <f t="shared" si="1"/>
        <v>1.7749999999999999</v>
      </c>
      <c r="E8" s="3">
        <f t="shared" si="2"/>
        <v>1.746875</v>
      </c>
      <c r="F8" s="3">
        <f t="shared" si="3"/>
        <v>-0.124786376953125</v>
      </c>
      <c r="G8" s="3">
        <f t="shared" si="4"/>
        <v>0.41798437499999963</v>
      </c>
      <c r="H8" s="3">
        <f t="shared" si="5"/>
        <v>0.1416625671386722</v>
      </c>
    </row>
    <row r="9" spans="1:8" x14ac:dyDescent="0.25">
      <c r="B9" s="3">
        <v>7</v>
      </c>
      <c r="C9" s="3">
        <f t="shared" si="0"/>
        <v>1.71875</v>
      </c>
      <c r="D9" s="3">
        <f t="shared" si="1"/>
        <v>1.746875</v>
      </c>
      <c r="E9" s="3">
        <f t="shared" si="2"/>
        <v>1.7328125000000001</v>
      </c>
      <c r="F9" s="3">
        <f t="shared" si="3"/>
        <v>-0.124786376953125</v>
      </c>
      <c r="G9" s="3">
        <f t="shared" si="4"/>
        <v>0.1416625671386722</v>
      </c>
      <c r="H9" s="3">
        <f t="shared" si="5"/>
        <v>7.21232986450282E-3</v>
      </c>
    </row>
    <row r="10" spans="1:8" x14ac:dyDescent="0.25">
      <c r="B10" s="3">
        <v>8</v>
      </c>
      <c r="C10" s="3">
        <f t="shared" si="0"/>
        <v>1.71875</v>
      </c>
      <c r="D10" s="3">
        <f t="shared" si="1"/>
        <v>1.7328125000000001</v>
      </c>
      <c r="E10" s="3">
        <f t="shared" si="2"/>
        <v>1.72578125</v>
      </c>
      <c r="F10" s="3">
        <f t="shared" si="3"/>
        <v>-0.124786376953125</v>
      </c>
      <c r="G10" s="3">
        <f t="shared" si="4"/>
        <v>7.21232986450282E-3</v>
      </c>
      <c r="H10" s="3">
        <f t="shared" si="5"/>
        <v>-5.9092422008513168E-2</v>
      </c>
    </row>
    <row r="11" spans="1:8" x14ac:dyDescent="0.25">
      <c r="B11" s="3">
        <v>9</v>
      </c>
      <c r="C11" s="3">
        <f t="shared" si="0"/>
        <v>1.72578125</v>
      </c>
      <c r="D11" s="3">
        <f t="shared" si="1"/>
        <v>1.7328125000000001</v>
      </c>
      <c r="E11" s="3">
        <f t="shared" si="2"/>
        <v>1.7292968750000002</v>
      </c>
      <c r="F11" s="3">
        <f t="shared" si="3"/>
        <v>-5.9092422008513168E-2</v>
      </c>
      <c r="G11" s="3">
        <f t="shared" si="4"/>
        <v>7.21232986450282E-3</v>
      </c>
      <c r="H11" s="3">
        <f t="shared" si="5"/>
        <v>-2.6016526043412647E-2</v>
      </c>
    </row>
    <row r="12" spans="1:8" x14ac:dyDescent="0.25">
      <c r="B12" s="3">
        <v>10</v>
      </c>
      <c r="C12" s="3">
        <f t="shared" si="0"/>
        <v>1.7292968750000002</v>
      </c>
      <c r="D12" s="3">
        <f t="shared" si="1"/>
        <v>1.7328125000000001</v>
      </c>
      <c r="E12" s="3">
        <f t="shared" si="2"/>
        <v>1.7310546875000001</v>
      </c>
      <c r="F12" s="3">
        <f t="shared" si="3"/>
        <v>-2.6016526043412647E-2</v>
      </c>
      <c r="G12" s="3">
        <f t="shared" si="4"/>
        <v>7.21232986450282E-3</v>
      </c>
      <c r="H12" s="3">
        <f t="shared" si="5"/>
        <v>-9.4212343767265949E-3</v>
      </c>
    </row>
    <row r="13" spans="1:8" x14ac:dyDescent="0.25">
      <c r="B13" s="3">
        <v>11</v>
      </c>
      <c r="C13" s="3">
        <f t="shared" si="0"/>
        <v>1.7310546875000001</v>
      </c>
      <c r="D13" s="3">
        <f t="shared" si="1"/>
        <v>1.7328125000000001</v>
      </c>
      <c r="E13" s="3">
        <f t="shared" si="2"/>
        <v>1.73193359375</v>
      </c>
      <c r="F13" s="3">
        <f t="shared" si="3"/>
        <v>-9.4212343767265949E-3</v>
      </c>
      <c r="G13" s="3">
        <f t="shared" si="4"/>
        <v>7.21232986450282E-3</v>
      </c>
      <c r="H13" s="3">
        <f t="shared" si="5"/>
        <v>-1.1092383647337556E-3</v>
      </c>
    </row>
    <row r="14" spans="1:8" x14ac:dyDescent="0.25">
      <c r="B14" s="3">
        <v>12</v>
      </c>
      <c r="C14" s="3">
        <f t="shared" si="0"/>
        <v>1.73193359375</v>
      </c>
      <c r="D14" s="3">
        <f t="shared" si="1"/>
        <v>1.7328125000000001</v>
      </c>
      <c r="E14" s="3">
        <f t="shared" si="2"/>
        <v>1.732373046875</v>
      </c>
      <c r="F14" s="3">
        <f t="shared" si="3"/>
        <v>-1.1092383647337556E-3</v>
      </c>
      <c r="G14" s="3">
        <f t="shared" si="4"/>
        <v>7.21232986450282E-3</v>
      </c>
      <c r="H14" s="3">
        <f t="shared" si="5"/>
        <v>3.0503489681290574E-3</v>
      </c>
    </row>
    <row r="15" spans="1:8" x14ac:dyDescent="0.25">
      <c r="B15" s="3">
        <v>13</v>
      </c>
      <c r="C15" s="3">
        <f t="shared" ref="C15:C17" si="6">IF(F14*H14&lt;0,C14,E14)</f>
        <v>1.73193359375</v>
      </c>
      <c r="D15" s="3">
        <f t="shared" ref="D15:D17" si="7">IF(F14*H14&lt;0,E14,D14)</f>
        <v>1.732373046875</v>
      </c>
      <c r="E15" s="3">
        <f t="shared" ref="E15:E17" si="8">0.5*(C15+D15)</f>
        <v>1.7321533203124999</v>
      </c>
      <c r="F15" s="3">
        <f t="shared" ref="F15:F17" si="9">(C15^3+C15^2-3*C15-3)</f>
        <v>-1.1092383647337556E-3</v>
      </c>
      <c r="G15" s="3">
        <f t="shared" ref="G15:G17" si="10">(D15^3+D15^2-3*D15-3)</f>
        <v>3.0503489681290574E-3</v>
      </c>
      <c r="H15" s="3">
        <f t="shared" ref="H15:H17" si="11">(E15^3+E15^2-3*E15-3)</f>
        <v>9.7025613808376932E-4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7B46-457E-4BCA-975A-38E92644EBDF}">
  <dimension ref="A1:J8"/>
  <sheetViews>
    <sheetView zoomScale="145" zoomScaleNormal="145" workbookViewId="0">
      <selection activeCell="B2" sqref="B2:J8"/>
    </sheetView>
  </sheetViews>
  <sheetFormatPr defaultRowHeight="15" x14ac:dyDescent="0.25"/>
  <cols>
    <col min="8" max="9" width="11.85546875" bestFit="1" customWidth="1"/>
  </cols>
  <sheetData>
    <row r="1" spans="1:10" x14ac:dyDescent="0.25">
      <c r="A1" s="2" t="s">
        <v>25</v>
      </c>
    </row>
    <row r="2" spans="1:10" x14ac:dyDescent="0.25">
      <c r="B2" s="3" t="s">
        <v>0</v>
      </c>
      <c r="C2" s="3" t="s">
        <v>7</v>
      </c>
      <c r="D2" s="3" t="s">
        <v>8</v>
      </c>
      <c r="E2" s="3" t="s">
        <v>11</v>
      </c>
      <c r="F2" s="3" t="s">
        <v>9</v>
      </c>
      <c r="G2" s="3" t="s">
        <v>10</v>
      </c>
      <c r="H2" s="3" t="s">
        <v>14</v>
      </c>
      <c r="I2" s="3" t="s">
        <v>12</v>
      </c>
      <c r="J2" s="3" t="s">
        <v>13</v>
      </c>
    </row>
    <row r="3" spans="1:10" x14ac:dyDescent="0.25">
      <c r="B3" s="3">
        <v>1</v>
      </c>
      <c r="C3" s="3">
        <v>0.5</v>
      </c>
      <c r="D3" s="3">
        <v>2</v>
      </c>
      <c r="E3" s="3">
        <f>C3-((F3*(D3-C3)/(G3-F3)))</f>
        <v>1.368421052631579</v>
      </c>
      <c r="F3" s="3">
        <f>C3^3+C3^2-3*C3-3</f>
        <v>-4.125</v>
      </c>
      <c r="G3" s="3">
        <f>D3^3+D3^2-3*D3-3</f>
        <v>3</v>
      </c>
      <c r="H3" s="3">
        <f>E3^3+E3^2-3*E3-3</f>
        <v>-2.6702143169558248</v>
      </c>
      <c r="I3" s="3">
        <f>F3*H3</f>
        <v>11.014634057442777</v>
      </c>
      <c r="J3" s="3">
        <f>ABS(H3)</f>
        <v>2.6702143169558248</v>
      </c>
    </row>
    <row r="4" spans="1:10" x14ac:dyDescent="0.25">
      <c r="B4" s="3">
        <v>2</v>
      </c>
      <c r="C4" s="3">
        <f>IF(I3&gt;0,E3,C3)</f>
        <v>1.368421052631579</v>
      </c>
      <c r="D4" s="3">
        <f>IF(I3&lt;0,E3,D3)</f>
        <v>2</v>
      </c>
      <c r="E4" s="3">
        <f>C4-((F4*(D4-C4)/(G4-F4)))</f>
        <v>1.665843875347115</v>
      </c>
      <c r="F4" s="3">
        <f>C4^3+C4^2-3*C4-3</f>
        <v>-2.6702143169558248</v>
      </c>
      <c r="G4" s="3">
        <f>D4^3+D4^2-3*D4-3</f>
        <v>3</v>
      </c>
      <c r="H4" s="3">
        <f>E4^3+E4^2-3*E4-3</f>
        <v>-0.59971938933905911</v>
      </c>
      <c r="I4" s="3">
        <f>F4*H4</f>
        <v>1.60137929956916</v>
      </c>
      <c r="J4" s="3">
        <f>ABS(H4)</f>
        <v>0.59971938933905911</v>
      </c>
    </row>
    <row r="5" spans="1:10" x14ac:dyDescent="0.25">
      <c r="B5" s="3">
        <v>3</v>
      </c>
      <c r="C5" s="3">
        <f t="shared" ref="C5:C17" si="0">IF(I4&gt;0,E4,C4)</f>
        <v>1.665843875347115</v>
      </c>
      <c r="D5" s="3">
        <f t="shared" ref="D5:D17" si="1">IF(I4&lt;0,E4,D4)</f>
        <v>2</v>
      </c>
      <c r="E5" s="3">
        <f t="shared" ref="E5:E17" si="2">C5-((F5*(D5-C5)/(G5-F5)))</f>
        <v>1.7215148555946975</v>
      </c>
      <c r="F5" s="3">
        <f t="shared" ref="F5:F17" si="3">C5^3+C5^2-3*C5-3</f>
        <v>-0.59971938933905911</v>
      </c>
      <c r="G5" s="3">
        <f t="shared" ref="G5:G17" si="4">D5^3+D5^2-3*D5-3</f>
        <v>3</v>
      </c>
      <c r="H5" s="3">
        <f t="shared" ref="H5:H17" si="5">E5^3+E5^2-3*E5-3</f>
        <v>-9.9026677797169782E-2</v>
      </c>
      <c r="I5" s="3">
        <f t="shared" ref="I5:I17" si="6">F5*H5</f>
        <v>5.9388218736794424E-2</v>
      </c>
      <c r="J5" s="3">
        <f t="shared" ref="J5:J17" si="7">ABS(H5)</f>
        <v>9.9026677797169782E-2</v>
      </c>
    </row>
    <row r="6" spans="1:10" x14ac:dyDescent="0.25">
      <c r="B6" s="3">
        <v>4</v>
      </c>
      <c r="C6" s="3">
        <f t="shared" si="0"/>
        <v>1.7215148555946975</v>
      </c>
      <c r="D6" s="3">
        <f t="shared" si="1"/>
        <v>2</v>
      </c>
      <c r="E6" s="3">
        <f t="shared" si="2"/>
        <v>1.7304136039868618</v>
      </c>
      <c r="F6" s="3">
        <f t="shared" si="3"/>
        <v>-9.9026677797169782E-2</v>
      </c>
      <c r="G6" s="3">
        <f t="shared" si="4"/>
        <v>3</v>
      </c>
      <c r="H6" s="3">
        <f t="shared" si="5"/>
        <v>-1.5478057065936746E-2</v>
      </c>
      <c r="I6" s="3">
        <f t="shared" si="6"/>
        <v>1.5327405699947251E-3</v>
      </c>
      <c r="J6" s="3">
        <f t="shared" si="7"/>
        <v>1.5478057065936746E-2</v>
      </c>
    </row>
    <row r="7" spans="1:10" x14ac:dyDescent="0.25">
      <c r="B7" s="3">
        <v>5</v>
      </c>
      <c r="C7" s="3">
        <f t="shared" si="0"/>
        <v>1.7304136039868618</v>
      </c>
      <c r="D7" s="3">
        <f t="shared" si="1"/>
        <v>2</v>
      </c>
      <c r="E7" s="3">
        <f t="shared" si="2"/>
        <v>1.7317973559302442</v>
      </c>
      <c r="F7" s="3">
        <f t="shared" si="3"/>
        <v>-1.5478057065936746E-2</v>
      </c>
      <c r="G7" s="3">
        <f t="shared" si="4"/>
        <v>3</v>
      </c>
      <c r="H7" s="3">
        <f t="shared" si="5"/>
        <v>-2.3982940520426155E-3</v>
      </c>
      <c r="I7" s="3">
        <f t="shared" si="6"/>
        <v>3.712093219841227E-5</v>
      </c>
      <c r="J7" s="3">
        <f t="shared" si="7"/>
        <v>2.3982940520426155E-3</v>
      </c>
    </row>
    <row r="8" spans="1:10" x14ac:dyDescent="0.25">
      <c r="B8" s="3">
        <v>6</v>
      </c>
      <c r="C8" s="3">
        <f t="shared" si="0"/>
        <v>1.7317973559302442</v>
      </c>
      <c r="D8" s="3">
        <f t="shared" si="1"/>
        <v>2</v>
      </c>
      <c r="E8" s="3">
        <f t="shared" si="2"/>
        <v>1.7320115942634091</v>
      </c>
      <c r="F8" s="3">
        <f t="shared" si="3"/>
        <v>-2.3982940520426155E-3</v>
      </c>
      <c r="G8" s="3">
        <f t="shared" si="4"/>
        <v>3</v>
      </c>
      <c r="H8" s="3">
        <f t="shared" si="5"/>
        <v>-3.7110917995608617E-4</v>
      </c>
      <c r="I8" s="3">
        <f t="shared" si="6"/>
        <v>8.9002893894709411E-7</v>
      </c>
      <c r="J8" s="3">
        <f t="shared" si="7"/>
        <v>3.7110917995608617E-4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5EAB-631C-417B-97A3-5F24166679CC}">
  <dimension ref="A1:H8"/>
  <sheetViews>
    <sheetView workbookViewId="0">
      <selection activeCell="B2" sqref="B2:H8"/>
    </sheetView>
  </sheetViews>
  <sheetFormatPr defaultRowHeight="15" x14ac:dyDescent="0.25"/>
  <sheetData>
    <row r="1" spans="1:8" x14ac:dyDescent="0.25">
      <c r="A1" s="2" t="s">
        <v>25</v>
      </c>
    </row>
    <row r="2" spans="1:8" x14ac:dyDescent="0.25">
      <c r="B2" s="3" t="s">
        <v>0</v>
      </c>
      <c r="C2" s="3" t="s">
        <v>1</v>
      </c>
      <c r="D2" s="3" t="s">
        <v>4</v>
      </c>
      <c r="E2" s="3" t="s">
        <v>15</v>
      </c>
      <c r="F2" s="3" t="s">
        <v>2</v>
      </c>
      <c r="G2" s="3" t="s">
        <v>16</v>
      </c>
      <c r="H2" s="3" t="s">
        <v>17</v>
      </c>
    </row>
    <row r="3" spans="1:8" x14ac:dyDescent="0.25">
      <c r="B3" s="3">
        <v>1</v>
      </c>
      <c r="C3" s="3">
        <v>0.9</v>
      </c>
      <c r="D3" s="3">
        <f>C3^3+C3^2-3*C3-3</f>
        <v>-4.1609999999999996</v>
      </c>
      <c r="E3" s="3">
        <f>3*C3^2+2*C3-3</f>
        <v>1.2300000000000004</v>
      </c>
      <c r="F3" s="3">
        <f>C3-(D3/E3)</f>
        <v>4.2829268292682912</v>
      </c>
      <c r="G3" s="3">
        <f>F3^3+F3^2-3*F3-3</f>
        <v>81.058388241609862</v>
      </c>
      <c r="H3" s="3">
        <f>ABS(G3)</f>
        <v>81.058388241609862</v>
      </c>
    </row>
    <row r="4" spans="1:8" x14ac:dyDescent="0.25">
      <c r="B4" s="3">
        <v>2</v>
      </c>
      <c r="C4" s="3">
        <f>IF(H3&gt;0.0001,F3,C3)</f>
        <v>4.2829268292682912</v>
      </c>
      <c r="D4" s="3">
        <f>C4^3+C4^2-3*C4-3</f>
        <v>81.058388241609862</v>
      </c>
      <c r="E4" s="3">
        <f>3*C4^2+2*C4-3</f>
        <v>60.596240333134993</v>
      </c>
      <c r="F4" s="3">
        <f>C4-(D4/E4)</f>
        <v>2.9452466729420603</v>
      </c>
      <c r="G4" s="3">
        <f>F4^3+F4^2-3*F4-3</f>
        <v>22.387215310033064</v>
      </c>
      <c r="H4" s="3">
        <f>ABS(G4)</f>
        <v>22.387215310033064</v>
      </c>
    </row>
    <row r="5" spans="1:8" x14ac:dyDescent="0.25">
      <c r="B5" s="3">
        <v>3</v>
      </c>
      <c r="C5" s="3">
        <f t="shared" ref="C5:C11" si="0">IF(H4&gt;0.0001,F4,C4)</f>
        <v>2.9452466729420603</v>
      </c>
      <c r="D5" s="3">
        <f t="shared" ref="D5:D11" si="1">C5^3+C5^2-3*C5-3</f>
        <v>22.387215310033064</v>
      </c>
      <c r="E5" s="3">
        <f t="shared" ref="E5:E11" si="2">3*C5^2+2*C5-3</f>
        <v>28.913927239312951</v>
      </c>
      <c r="F5" s="3">
        <f t="shared" ref="F5:F11" si="3">C5-(D5/E5)</f>
        <v>2.1709756745840725</v>
      </c>
      <c r="G5" s="3">
        <f t="shared" ref="G5:G11" si="4">F5^3+F5^2-3*F5-3</f>
        <v>5.4323106160943713</v>
      </c>
      <c r="H5" s="3">
        <f t="shared" ref="H5:H11" si="5">ABS(G5)</f>
        <v>5.4323106160943713</v>
      </c>
    </row>
    <row r="6" spans="1:8" x14ac:dyDescent="0.25">
      <c r="B6" s="3">
        <v>4</v>
      </c>
      <c r="C6" s="3">
        <f t="shared" si="0"/>
        <v>2.1709756745840725</v>
      </c>
      <c r="D6" s="3">
        <f t="shared" si="1"/>
        <v>5.4323106160943713</v>
      </c>
      <c r="E6" s="3">
        <f t="shared" si="2"/>
        <v>15.481357488075449</v>
      </c>
      <c r="F6" s="3">
        <f t="shared" si="3"/>
        <v>1.8200819871100495</v>
      </c>
      <c r="G6" s="3">
        <f t="shared" si="4"/>
        <v>0.88183523748435277</v>
      </c>
      <c r="H6" s="3">
        <f t="shared" si="5"/>
        <v>0.88183523748435277</v>
      </c>
    </row>
    <row r="7" spans="1:8" x14ac:dyDescent="0.25">
      <c r="B7" s="3">
        <v>5</v>
      </c>
      <c r="C7" s="3">
        <f t="shared" si="0"/>
        <v>1.8200819871100495</v>
      </c>
      <c r="D7" s="3">
        <f t="shared" si="1"/>
        <v>0.88183523748435277</v>
      </c>
      <c r="E7" s="3">
        <f t="shared" si="2"/>
        <v>10.578259293627498</v>
      </c>
      <c r="F7" s="3">
        <f t="shared" si="3"/>
        <v>1.7367190052614589</v>
      </c>
      <c r="G7" s="3">
        <f t="shared" si="4"/>
        <v>4.431542603728289E-2</v>
      </c>
      <c r="H7" s="3">
        <f t="shared" si="5"/>
        <v>4.431542603728289E-2</v>
      </c>
    </row>
    <row r="8" spans="1:8" x14ac:dyDescent="0.25">
      <c r="B8" s="3">
        <v>6</v>
      </c>
      <c r="C8" s="3">
        <f t="shared" si="0"/>
        <v>1.7367190052614589</v>
      </c>
      <c r="D8" s="3">
        <f t="shared" si="1"/>
        <v>4.431542603728289E-2</v>
      </c>
      <c r="E8" s="3">
        <f t="shared" si="2"/>
        <v>9.5220167202319708</v>
      </c>
      <c r="F8" s="3">
        <f t="shared" si="3"/>
        <v>1.7320650094390064</v>
      </c>
      <c r="G8" s="3">
        <f t="shared" si="4"/>
        <v>1.3440919174989574E-4</v>
      </c>
      <c r="H8" s="3">
        <f t="shared" si="5"/>
        <v>1.3440919174989574E-4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CAEE-6199-4478-B8D0-A1CE70471C98}">
  <dimension ref="A1:I10"/>
  <sheetViews>
    <sheetView tabSelected="1" workbookViewId="0">
      <selection activeCell="B2" sqref="B2:I7"/>
    </sheetView>
  </sheetViews>
  <sheetFormatPr defaultRowHeight="15" x14ac:dyDescent="0.25"/>
  <sheetData>
    <row r="1" spans="1:9" x14ac:dyDescent="0.25">
      <c r="A1" s="2" t="s">
        <v>25</v>
      </c>
    </row>
    <row r="2" spans="1:9" x14ac:dyDescent="0.25">
      <c r="B2" s="3" t="s">
        <v>0</v>
      </c>
      <c r="C2" s="3" t="s">
        <v>18</v>
      </c>
      <c r="D2" s="3" t="s">
        <v>1</v>
      </c>
      <c r="E2" s="3" t="s">
        <v>19</v>
      </c>
      <c r="F2" s="3" t="s">
        <v>4</v>
      </c>
      <c r="G2" s="3" t="s">
        <v>2</v>
      </c>
      <c r="H2" s="3" t="s">
        <v>5</v>
      </c>
      <c r="I2" s="3" t="s">
        <v>17</v>
      </c>
    </row>
    <row r="3" spans="1:9" x14ac:dyDescent="0.25">
      <c r="B3" s="4" t="s">
        <v>20</v>
      </c>
      <c r="C3" s="3">
        <v>0.3</v>
      </c>
      <c r="D3" s="3">
        <v>2</v>
      </c>
      <c r="E3" s="3">
        <f>C3^3+C3^2-3*C3-3</f>
        <v>-3.7829999999999999</v>
      </c>
      <c r="F3" s="3">
        <f>D3^3+D3^2-3*D3-3</f>
        <v>3</v>
      </c>
      <c r="G3" s="3">
        <f>D3-(F3*(D3-C3)/(F3-E3))</f>
        <v>1.2481203007518797</v>
      </c>
      <c r="H3" s="3">
        <f>G3^3+G3^2-3*G3-3</f>
        <v>-3.2422294642139864</v>
      </c>
      <c r="I3" s="3">
        <f>ABS(H3)</f>
        <v>3.2422294642139864</v>
      </c>
    </row>
    <row r="4" spans="1:9" x14ac:dyDescent="0.25">
      <c r="B4" s="4" t="s">
        <v>21</v>
      </c>
      <c r="C4" s="3">
        <f>IF(I3&gt;0.0001,D3,C3)</f>
        <v>2</v>
      </c>
      <c r="D4" s="3">
        <f>IF(I3&gt;0.0001,G3,D3)</f>
        <v>1.2481203007518797</v>
      </c>
      <c r="E4" s="3">
        <f>C4^3+C4^2-3*C4-3</f>
        <v>3</v>
      </c>
      <c r="F4" s="3">
        <f>D4^3+D4^2-3*D4-3</f>
        <v>-3.2422294642139864</v>
      </c>
      <c r="G4" s="3">
        <f>D4-(F4*(D4-C4)/(F4-E4))</f>
        <v>1.6386484811755655</v>
      </c>
      <c r="H4" s="3">
        <f>G4^3+G4^2-3*G4-3</f>
        <v>-0.83072874933958119</v>
      </c>
      <c r="I4" s="3">
        <f>ABS(H4)</f>
        <v>0.83072874933958119</v>
      </c>
    </row>
    <row r="5" spans="1:9" x14ac:dyDescent="0.25">
      <c r="B5" s="4" t="s">
        <v>22</v>
      </c>
      <c r="C5" s="3">
        <f t="shared" ref="C5:C10" si="0">IF(I4&gt;0.0001,D4,C4)</f>
        <v>1.2481203007518797</v>
      </c>
      <c r="D5" s="3">
        <f t="shared" ref="D5:D10" si="1">IF(I4&gt;0.0001,G4,D4)</f>
        <v>1.6386484811755655</v>
      </c>
      <c r="E5" s="3">
        <f t="shared" ref="E5:E10" si="2">C5^3+C5^2-3*C5-3</f>
        <v>-3.2422294642139864</v>
      </c>
      <c r="F5" s="3">
        <f t="shared" ref="F5:F10" si="3">D5^3+D5^2-3*D5-3</f>
        <v>-0.83072874933958119</v>
      </c>
      <c r="G5" s="3">
        <f t="shared" ref="G5:G10" si="4">D5-(F5*(D5-C5)/(F5-E5))</f>
        <v>1.773180055188442</v>
      </c>
      <c r="H5" s="3">
        <f t="shared" ref="H5:H10" si="5">G5^3+G5^2-3*G5-3</f>
        <v>0.39980245811929382</v>
      </c>
      <c r="I5" s="3">
        <f t="shared" ref="I5:I10" si="6">ABS(H5)</f>
        <v>0.39980245811929382</v>
      </c>
    </row>
    <row r="6" spans="1:9" x14ac:dyDescent="0.25">
      <c r="B6" s="4" t="s">
        <v>23</v>
      </c>
      <c r="C6" s="3">
        <f t="shared" si="0"/>
        <v>1.6386484811755655</v>
      </c>
      <c r="D6" s="3">
        <f t="shared" si="1"/>
        <v>1.773180055188442</v>
      </c>
      <c r="E6" s="3">
        <f t="shared" si="2"/>
        <v>-0.83072874933958119</v>
      </c>
      <c r="F6" s="3">
        <f t="shared" si="3"/>
        <v>0.39980245811929382</v>
      </c>
      <c r="G6" s="3">
        <f t="shared" si="4"/>
        <v>1.7294704331496176</v>
      </c>
      <c r="H6" s="3">
        <f t="shared" si="5"/>
        <v>-2.4379686849123949E-2</v>
      </c>
      <c r="I6" s="3">
        <f t="shared" si="6"/>
        <v>2.4379686849123949E-2</v>
      </c>
    </row>
    <row r="7" spans="1:9" x14ac:dyDescent="0.25">
      <c r="B7" s="4" t="s">
        <v>24</v>
      </c>
      <c r="C7" s="3">
        <f t="shared" si="0"/>
        <v>1.773180055188442</v>
      </c>
      <c r="D7" s="3">
        <f t="shared" si="1"/>
        <v>1.7294704331496176</v>
      </c>
      <c r="E7" s="3">
        <f t="shared" si="2"/>
        <v>0.39980245811929382</v>
      </c>
      <c r="F7" s="3">
        <f t="shared" si="3"/>
        <v>-2.4379686849123949E-2</v>
      </c>
      <c r="G7" s="3">
        <f t="shared" si="4"/>
        <v>1.731982624929117</v>
      </c>
      <c r="H7" s="3">
        <f t="shared" si="5"/>
        <v>-6.4525862627551334E-4</v>
      </c>
      <c r="I7" s="3">
        <f t="shared" si="6"/>
        <v>6.4525862627551334E-4</v>
      </c>
    </row>
    <row r="8" spans="1:9" x14ac:dyDescent="0.25">
      <c r="B8" s="1"/>
    </row>
    <row r="9" spans="1:9" x14ac:dyDescent="0.25">
      <c r="B9" s="1"/>
    </row>
    <row r="10" spans="1:9" x14ac:dyDescent="0.25">
      <c r="B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setengah Interval</vt:lpstr>
      <vt:lpstr>regulafalsi</vt:lpstr>
      <vt:lpstr>newton</vt:lpstr>
      <vt:lpstr>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Leonovo</dc:creator>
  <cp:lastModifiedBy>Leonovo</cp:lastModifiedBy>
  <dcterms:created xsi:type="dcterms:W3CDTF">2024-04-25T15:45:14Z</dcterms:created>
  <dcterms:modified xsi:type="dcterms:W3CDTF">2024-04-26T01:46:55Z</dcterms:modified>
</cp:coreProperties>
</file>