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UbuHPybzIc3aby6UOxWNz8vbW/w=="/>
    </ext>
  </extLst>
</workbook>
</file>

<file path=xl/sharedStrings.xml><?xml version="1.0" encoding="utf-8"?>
<sst xmlns="http://schemas.openxmlformats.org/spreadsheetml/2006/main" count="156" uniqueCount="142">
  <si>
    <t>Order Date</t>
  </si>
  <si>
    <t>Item</t>
  </si>
  <si>
    <t>Part Number</t>
  </si>
  <si>
    <t>Part Buy Link</t>
  </si>
  <si>
    <t>Price Per Part</t>
  </si>
  <si>
    <t>Quantity</t>
  </si>
  <si>
    <t>Total</t>
  </si>
  <si>
    <t>Item Description</t>
  </si>
  <si>
    <t>3/3/2022</t>
  </si>
  <si>
    <t>ESP32 Microcontroller</t>
  </si>
  <si>
    <t>https://www.amazon.com/HiLetgo-ESP-WROOM-32-Development-Microcontroller-Integrated/dp/B0718T232Z</t>
  </si>
  <si>
    <t>MicroController for Monitor subsystem</t>
  </si>
  <si>
    <t>12V, 7.2 Ah Battery</t>
  </si>
  <si>
    <t>https://www.amazon.com/Mighty-Max-Battery-Verizon-PX12072-HG/dp/B00OZMW232</t>
  </si>
  <si>
    <t>Main Energy Storage for whole project</t>
  </si>
  <si>
    <t>Dyna-Living Wind Turbine Generator</t>
  </si>
  <si>
    <t>https://www.amazon.com/Dyna-Living-Windgenerator-Controller-Automatic-Adjustment/dp/B08G4XRLCP/ref=sr_1_6?keywords=dyna%2Bwind%2Bturbine&amp;qid=1646263517&amp;sr=8-6&amp;th=1</t>
  </si>
  <si>
    <t>Wind turbine to generate power</t>
  </si>
  <si>
    <t>Order Total</t>
  </si>
  <si>
    <t>Turbine after purchase (includes credit/debit card fees)</t>
  </si>
  <si>
    <t>Spent to Date</t>
  </si>
  <si>
    <t>Switching Regulator</t>
  </si>
  <si>
    <t>LM2585T-ADJ/NOPB</t>
  </si>
  <si>
    <t>https://www.digikey.com/en/products/detail/texas-instruments/LM2585T-ADJ-NOPB/308003</t>
  </si>
  <si>
    <t>IC to control the switching aspect of the boost converter</t>
  </si>
  <si>
    <t>schottky diode</t>
  </si>
  <si>
    <t>1N5818G</t>
  </si>
  <si>
    <t>https://www.digikey.com/en/products/detail/onsemi/1N5818G/1474209</t>
  </si>
  <si>
    <t>For use in the boost converter</t>
  </si>
  <si>
    <t>68uH Inductor</t>
  </si>
  <si>
    <t>HCTI-68-7.7</t>
  </si>
  <si>
    <t>https://www.digikey.com/en/products/detail/signal-transformer/HCTI-68-7-7/7362978</t>
  </si>
  <si>
    <t>100uF Capacitor</t>
  </si>
  <si>
    <t>107KXM025M</t>
  </si>
  <si>
    <t>https://www.digikey.com/en/products/detail/illinois-capacitor/107KXM025M/5410757</t>
  </si>
  <si>
    <t>For use in rectifier and boost converter</t>
  </si>
  <si>
    <t>470uF Capacitor</t>
  </si>
  <si>
    <t>25ZLH470MEFC10X12.5</t>
  </si>
  <si>
    <t>https://www.digikey.com/en/products/detail/rubycon/25ZLH470MEFC10X12-5/3563614</t>
  </si>
  <si>
    <t>For use in boost converter</t>
  </si>
  <si>
    <t>Center Tapped Transformer (117VAC -&gt; 24VAC, 3A)</t>
  </si>
  <si>
    <t>67-1243</t>
  </si>
  <si>
    <t>Center Tapped Transformer (117VAC -&gt; 24VAC, 3A): Amazon.com: Industrial &amp; Scientific</t>
  </si>
  <si>
    <t>Center Tapped Transformer Used for power supplies, rectifier, or filter circuits</t>
  </si>
  <si>
    <t>NE555 IC</t>
  </si>
  <si>
    <t>296-NE555P-ND</t>
  </si>
  <si>
    <t>NE555P Texas Instruments | Integrated Circuits (ICs) | DigiKey</t>
  </si>
  <si>
    <t>555 Type, Timer/Oscillator (Single) IC 100kHz 8-PDIP</t>
  </si>
  <si>
    <t>IRF540 Mosfet</t>
  </si>
  <si>
    <t>IRF540ZPBF-ND</t>
  </si>
  <si>
    <t>IRF540ZPBF Infineon Technologies | Discrete Semiconductor Products | DigiKey</t>
  </si>
  <si>
    <t>N-Channel 100 V 36A (Tc) 92W (Tc) Through Hole TO-220AB</t>
  </si>
  <si>
    <t>BA159 Diode</t>
  </si>
  <si>
    <t>BA159G A0G</t>
  </si>
  <si>
    <t>BA159G A0G Taiwan Semiconductor Corporation | Discrete Semiconductor Products | DigiKey</t>
  </si>
  <si>
    <t>Diode Standard 1000 V 1A Through Hole DO-204AL (DO-41)</t>
  </si>
  <si>
    <t>12V Zener Diode</t>
  </si>
  <si>
    <t>1N963BMS-ND</t>
  </si>
  <si>
    <t>1N963B Microchip Technology | Discrete Semiconductor Products | DigiKey</t>
  </si>
  <si>
    <t>Zener Diode 12 V 500 mW ±5% Through Hole DO-7</t>
  </si>
  <si>
    <t>40uH Inductor</t>
  </si>
  <si>
    <t>HM3335-ND</t>
  </si>
  <si>
    <t>1537H Hammond Manufacturing | Inductors, Coils, Chokes | DigiKey</t>
  </si>
  <si>
    <t>40 µH Unshielded Molded Inductor 5 A 39mOhm Axial</t>
  </si>
  <si>
    <t>50k Potentiometer</t>
  </si>
  <si>
    <t>2197-313-2441F-50K-ND</t>
  </si>
  <si>
    <t>313-2441F-50K Xicon | Potentiometers, Variable Resistors | DigiKey Marketplace</t>
  </si>
  <si>
    <t>50k Ohm 1 Gang Linear Panel Mount Potentiometer - 1.0 Kierros - - Solder Lug</t>
  </si>
  <si>
    <t>IRFZ44 Mosfet</t>
  </si>
  <si>
    <t>IRFZ44VZPBF-ND</t>
  </si>
  <si>
    <t>IRFZ44VZPBF Infineon Technologies | Discrete Semiconductor Products | DigiKey</t>
  </si>
  <si>
    <t>N-Channel 60 V 57A (Tc) 92W (Tc) Through Hole TO-220AB</t>
  </si>
  <si>
    <t>IRF4905</t>
  </si>
  <si>
    <t>IRF4905PBF-ND</t>
  </si>
  <si>
    <t>IRF4905PBF Infineon Technologies | Discrete Semiconductor Products | DigiKey</t>
  </si>
  <si>
    <t>P-Channel 55 V 74A (Tc) 200W (Tc) Through Hole TO-220AB</t>
  </si>
  <si>
    <t>1N4001</t>
  </si>
  <si>
    <t>1N4001GP-E3/54</t>
  </si>
  <si>
    <t>1N4001GP-E3/54 Vishay General Semiconductor - Diodes Division | Discrete Semiconductor Products | DigiKey</t>
  </si>
  <si>
    <t>Diode Standard 50 V 1A Through Hole DO-204AL (DO-41)</t>
  </si>
  <si>
    <t>100uH Inductor</t>
  </si>
  <si>
    <t>399-20012-ND</t>
  </si>
  <si>
    <t>SBCP-47HY101B KEMET | Inductors, Coils, Chokes | DigiKey</t>
  </si>
  <si>
    <t>100 µH Unshielded Wirewound Inductor 500 mA 584mOhm Max Radial, Vertical Cylinder (Open)</t>
  </si>
  <si>
    <t>Hi LetGo Voltage Sensor</t>
  </si>
  <si>
    <t>https://www.amazon.com/HiLetgo-Voltage-Detection-Arduino-Electronic/dp/B01HTC4XKY</t>
  </si>
  <si>
    <t>Voltage Sensor for the monitoring sub system</t>
  </si>
  <si>
    <t>INA219 Hi LetGo Current Sensor</t>
  </si>
  <si>
    <t>https://www.amazon.com/HiLetgo-INA219-Bi-Directional-Current-Breakout/dp/B07VL8NY32/ref=sr_1_3?crid=1PVSY3P55TH2S&amp;keywords=ina219&amp;qid=1662501208&amp;s=industrial&amp;sprefix=ina219%2Cindustrial%2C104&amp;sr=1-3</t>
  </si>
  <si>
    <t>Current sensor for monitoring sub system</t>
  </si>
  <si>
    <t>Power MOSFET</t>
  </si>
  <si>
    <t>STP36NF06L</t>
  </si>
  <si>
    <t>https://www.amazon.com/Todiys-STP36NF06L-N-Channel-Transistor-STP36NF06/dp/B088ND1ZNQ/ref=sr_1_1?crid=1F1J379ANUNK1&amp;keywords=STP36NF06L&amp;qid=1661704693&amp;sprefix=stp36nf06l%2Caps%2C152&amp;sr=8-1</t>
  </si>
  <si>
    <t>60V 30A Power MOSFET for switching and passing current and voltage</t>
  </si>
  <si>
    <t>LTC3780</t>
  </si>
  <si>
    <t>LTC3780IG#PBF</t>
  </si>
  <si>
    <t>https://www.mouser.com/ProductDetail/584-LTC3780IG%23PBF</t>
  </si>
  <si>
    <t>Switching regulator IC for boost converter</t>
  </si>
  <si>
    <t>1000uF Capacitor</t>
  </si>
  <si>
    <t>EEU-FR1V102</t>
  </si>
  <si>
    <t>https://www.mouser.com/ProductDetail/667-EEU-FR1V102</t>
  </si>
  <si>
    <t>output capacitor for rectifier</t>
  </si>
  <si>
    <t>Rectifier Diode</t>
  </si>
  <si>
    <t>1N5401RLG</t>
  </si>
  <si>
    <t>https://www.mouser.com/ProductDetail/863-1N5401RLG</t>
  </si>
  <si>
    <t>diode for rectifier</t>
  </si>
  <si>
    <t>Fuse</t>
  </si>
  <si>
    <t>0251012.NAT1L</t>
  </si>
  <si>
    <t>https://www.mouser.com/ProductDetail/576-0251012.NAT1L</t>
  </si>
  <si>
    <t>Fuse for rectifier</t>
  </si>
  <si>
    <t>Sense resistor</t>
  </si>
  <si>
    <t>WLAR020FE</t>
  </si>
  <si>
    <t>https://www.mouser.com/ProductDetail/588-WLAR020FE</t>
  </si>
  <si>
    <t>sense resistor for boost converter</t>
  </si>
  <si>
    <t>MOSFETs</t>
  </si>
  <si>
    <t>IRF530PBF-BE3</t>
  </si>
  <si>
    <t>https://www.mouser.com/ProductDetail/78-IRF530PBF-BE3</t>
  </si>
  <si>
    <t>Transistor for boost converter</t>
  </si>
  <si>
    <t>Schottky Diode</t>
  </si>
  <si>
    <t>MBR745G</t>
  </si>
  <si>
    <t>https://www.mouser.com/ProductDetail/863-MBR745G</t>
  </si>
  <si>
    <t>Diodes for boost converter</t>
  </si>
  <si>
    <t>P-channel Power MOSFET</t>
  </si>
  <si>
    <t>IRF9540N</t>
  </si>
  <si>
    <t>https://www.amazon.com/dp/B0854HJ43H/?coliid=I1NT8FJ0SFYV5L&amp;colid=8DOP4CG5NFPQ&amp;psc=1&amp;ref_=lv_ov_lig_dp_it</t>
  </si>
  <si>
    <t>p-channel MOSFETs for high-side load switching</t>
  </si>
  <si>
    <t xml:space="preserve">4.7uH inductor </t>
  </si>
  <si>
    <t>2000-4R7-H-RC</t>
  </si>
  <si>
    <t>https://www.mouser.com/ProductDetail/Bourns/2000-4R7-H-RC?qs=lSaKIV153ii30Wc3juSlOQ%3D%3D</t>
  </si>
  <si>
    <t>Inductor for boost converter</t>
  </si>
  <si>
    <t>analog potentiometer</t>
  </si>
  <si>
    <t>3296Y-1-103LF</t>
  </si>
  <si>
    <t>https://www.mouser.com/ProductDetail/652-3296Y-1-103LF</t>
  </si>
  <si>
    <t>to control output voltage of boost converter</t>
  </si>
  <si>
    <t>AA battery holder</t>
  </si>
  <si>
    <t>https://www.digikey.com/en/products/detail/keystone-electronics/2462/303811</t>
  </si>
  <si>
    <t>To supply 3V to enable pin on boost converter IC</t>
  </si>
  <si>
    <t>wind speed measurement device</t>
  </si>
  <si>
    <t>Hallocool handheld anemometer device</t>
  </si>
  <si>
    <t>https://www.amazon.com/dp/B09K7WD5CK/ref=sspa_dk_detail_3?psc=1&amp;pd_rd_i=B09K7WD5CK&amp;pd_rd_w=cqBCr&amp;content-id=amzn1.sym.46bad5f6-1f0a-4167-9a8b-c8a82fa48a54&amp;pf_rd_p=46bad5f6-1f0a-4167-9a8b-c8a82fa48a54&amp;pf_rd_r=JM5KZMRCEAT06FDWBBZ6&amp;pd_rd_wg=RPZt1&amp;pd_rd_r=24443bd9-2b9a-4fd5-a661-7ec0f67d6d58&amp;s=industrial&amp;sp_csd=d2lkZ2V0TmFtZT1zcF9kZXRhaWw</t>
  </si>
  <si>
    <t>For measuring wind speeds, will tell us what wind speeds we can charge the batteries at and other important information</t>
  </si>
  <si>
    <t xml:space="preserve">Order 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</si>
</sst>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0000FF"/>
    </font>
    <font>
      <sz val="17.0"/>
      <color rgb="FF222222"/>
      <name val="Roboto"/>
    </font>
    <font>
      <b/>
      <u/>
      <sz val="9.0"/>
      <color rgb="FF1155CC"/>
      <name val="Roboto"/>
    </font>
    <font>
      <color theme="1"/>
      <name val="Arial"/>
    </font>
    <font>
      <color rgb="FF0F1111"/>
      <name val="Arial"/>
    </font>
    <font>
      <u/>
      <color rgb="FF1155CC"/>
      <name val="Arial"/>
    </font>
    <font>
      <color rgb="FF444444"/>
      <name val="Arial"/>
    </font>
    <font>
      <u/>
      <color rgb="FF1155CC"/>
      <name val="Arial"/>
    </font>
    <font>
      <color rgb="FF333333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1" numFmtId="164" xfId="0" applyBorder="1" applyFont="1" applyNumberFormat="1"/>
    <xf borderId="0" fillId="2" fontId="1" numFmtId="0" xfId="0" applyFill="1" applyFont="1"/>
    <xf borderId="0" fillId="2" fontId="2" numFmtId="0" xfId="0" applyFont="1"/>
    <xf borderId="0" fillId="2" fontId="3" numFmtId="0" xfId="0" applyFont="1"/>
    <xf borderId="0" fillId="2" fontId="1" numFmtId="164" xfId="0" applyFont="1" applyNumberFormat="1"/>
    <xf borderId="0" fillId="2" fontId="4" numFmtId="0" xfId="0" applyFont="1"/>
    <xf borderId="0" fillId="2" fontId="5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5" xfId="0" applyAlignment="1" applyFont="1" applyNumberForma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 vertical="bottom"/>
    </xf>
    <xf borderId="0" fillId="2" fontId="8" numFmtId="0" xfId="0" applyAlignment="1" applyFont="1">
      <alignment horizontal="left" readingOrder="0" shrinkToFit="0" vertical="top" wrapText="0"/>
    </xf>
    <xf borderId="0" fillId="2" fontId="9" numFmtId="0" xfId="0" applyAlignment="1" applyFont="1">
      <alignment readingOrder="0" vertical="bottom"/>
    </xf>
    <xf borderId="0" fillId="2" fontId="10" numFmtId="0" xfId="0" applyAlignment="1" applyFont="1">
      <alignment readingOrder="0" vertical="bottom"/>
    </xf>
    <xf borderId="0" fillId="2" fontId="11" numFmtId="0" xfId="0" applyAlignment="1" applyFont="1">
      <alignment readingOrder="0" vertical="bottom"/>
    </xf>
    <xf borderId="0" fillId="2" fontId="9" numFmtId="164" xfId="0" applyAlignment="1" applyFont="1" applyNumberFormat="1">
      <alignment horizontal="right" readingOrder="0" vertical="bottom"/>
    </xf>
    <xf borderId="0" fillId="2" fontId="9" numFmtId="0" xfId="0" applyAlignment="1" applyFont="1">
      <alignment horizontal="right" readingOrder="0" vertical="bottom"/>
    </xf>
    <xf borderId="0" fillId="2" fontId="10" numFmtId="0" xfId="0" applyAlignment="1" applyFont="1">
      <alignment readingOrder="0" shrinkToFit="0" vertical="bottom" wrapText="1"/>
    </xf>
    <xf borderId="0" fillId="2" fontId="10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2" fontId="9" numFmtId="164" xfId="0" applyAlignment="1" applyFont="1" applyNumberFormat="1">
      <alignment horizontal="right" vertical="bottom"/>
    </xf>
    <xf borderId="0" fillId="2" fontId="9" numFmtId="0" xfId="0" applyAlignment="1" applyFont="1">
      <alignment horizontal="right" vertical="bottom"/>
    </xf>
    <xf borderId="0" fillId="2" fontId="10" numFmtId="0" xfId="0" applyAlignment="1" applyFont="1">
      <alignment shrinkToFit="0" vertical="bottom" wrapText="1"/>
    </xf>
    <xf borderId="0" fillId="2" fontId="12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2" fontId="12" numFmtId="0" xfId="0" applyAlignment="1" applyFont="1">
      <alignment vertical="top"/>
    </xf>
    <xf borderId="0" fillId="2" fontId="9" numFmtId="0" xfId="0" applyAlignment="1" applyFont="1">
      <alignment horizontal="center" vertical="bottom"/>
    </xf>
    <xf borderId="0" fillId="2" fontId="2" numFmtId="165" xfId="0" applyAlignment="1" applyFont="1" applyNumberFormat="1">
      <alignment readingOrder="0"/>
    </xf>
    <xf borderId="0" fillId="2" fontId="2" numFmtId="164" xfId="0" applyFont="1" applyNumberFormat="1"/>
    <xf borderId="0" fillId="2" fontId="14" numFmtId="0" xfId="0" applyAlignment="1" applyFont="1">
      <alignment readingOrder="0"/>
    </xf>
    <xf borderId="0" fillId="2" fontId="9" numFmtId="165" xfId="0" applyAlignment="1" applyFont="1" applyNumberFormat="1">
      <alignment horizontal="right" vertical="bottom"/>
    </xf>
    <xf borderId="0" fillId="2" fontId="1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HiLetgo-Voltage-Detection-Arduino-Electronic/dp/B01HTC4XKY" TargetMode="External"/><Relationship Id="rId22" Type="http://schemas.openxmlformats.org/officeDocument/2006/relationships/hyperlink" Target="https://www.amazon.com/Todiys-STP36NF06L-N-Channel-Transistor-STP36NF06/dp/B088ND1ZNQ/ref=sr_1_1?crid=1F1J379ANUNK1&amp;keywords=STP36NF06L&amp;qid=1661704693&amp;sprefix=stp36nf06l%2Caps%2C152&amp;sr=8-1" TargetMode="External"/><Relationship Id="rId21" Type="http://schemas.openxmlformats.org/officeDocument/2006/relationships/hyperlink" Target="https://www.amazon.com/HiLetgo-INA219-Bi-Directional-Current-Breakout/dp/B07VL8NY32/ref=sr_1_3?crid=1PVSY3P55TH2S&amp;keywords=ina219&amp;qid=1662501208&amp;s=industrial&amp;sprefix=ina219%2Cindustrial%2C104&amp;sr=1-3" TargetMode="External"/><Relationship Id="rId24" Type="http://schemas.openxmlformats.org/officeDocument/2006/relationships/hyperlink" Target="https://www.mouser.com/ProductDetail/667-EEU-FR1V102" TargetMode="External"/><Relationship Id="rId23" Type="http://schemas.openxmlformats.org/officeDocument/2006/relationships/hyperlink" Target="https://www.mouser.com/ProductDetail/584-LTC3780IG%23PBF" TargetMode="External"/><Relationship Id="rId1" Type="http://schemas.openxmlformats.org/officeDocument/2006/relationships/hyperlink" Target="https://www.amazon.com/HiLetgo-ESP-WROOM-32-Development-Microcontroller-Integrated/dp/B0718T232Z" TargetMode="External"/><Relationship Id="rId2" Type="http://schemas.openxmlformats.org/officeDocument/2006/relationships/hyperlink" Target="https://www.amazon.com/Mighty-Max-Battery-Verizon-PX12072-HG/dp/B00OZMW232" TargetMode="External"/><Relationship Id="rId3" Type="http://schemas.openxmlformats.org/officeDocument/2006/relationships/hyperlink" Target="https://www.amazon.com/Dyna-Living-Windgenerator-Controller-Automatic-Adjustment/dp/B08G4XRLCP/ref=sr_1_6?keywords=dyna%2Bwind%2Bturbine&amp;qid=1646263517&amp;sr=8-6&amp;th=1" TargetMode="External"/><Relationship Id="rId4" Type="http://schemas.openxmlformats.org/officeDocument/2006/relationships/hyperlink" Target="https://www.digikey.com/en/products/detail/texas-instruments/LM2585T-ADJ-NOPB/308003" TargetMode="External"/><Relationship Id="rId9" Type="http://schemas.openxmlformats.org/officeDocument/2006/relationships/hyperlink" Target="https://www.amazon.com/Center-Tapped-Transformer-117VAC-24VAC/dp/B00SOXR16Q/ref=pd_sbs_1/147-0212681-3074609?pd_rd_w=0G3mw&amp;pf_rd_p=dfec2022-428d-4b18-a6d4-8f791333a139&amp;pf_rd_r=B4ZAC0K3PCB05VDPPSZ1&amp;pd_rd_r=ce4dc3da-c5ad-41b9-bc05-6c3476080697&amp;pd_rd_wg=rJLd4&amp;pd_rd_i=B00SOXR16Q&amp;psc=1" TargetMode="External"/><Relationship Id="rId26" Type="http://schemas.openxmlformats.org/officeDocument/2006/relationships/hyperlink" Target="https://www.mouser.com/ProductDetail/576-0251012.NAT1L" TargetMode="External"/><Relationship Id="rId25" Type="http://schemas.openxmlformats.org/officeDocument/2006/relationships/hyperlink" Target="https://www.mouser.com/ProductDetail/863-1N5401RLG" TargetMode="External"/><Relationship Id="rId28" Type="http://schemas.openxmlformats.org/officeDocument/2006/relationships/hyperlink" Target="https://www.mouser.com/ProductDetail/78-IRF530PBF-BE3" TargetMode="External"/><Relationship Id="rId27" Type="http://schemas.openxmlformats.org/officeDocument/2006/relationships/hyperlink" Target="https://www.mouser.com/ProductDetail/588-WLAR020FE" TargetMode="External"/><Relationship Id="rId5" Type="http://schemas.openxmlformats.org/officeDocument/2006/relationships/hyperlink" Target="https://www.digikey.com/en/products/detail/onsemi/1N5818G/1474209" TargetMode="External"/><Relationship Id="rId6" Type="http://schemas.openxmlformats.org/officeDocument/2006/relationships/hyperlink" Target="https://www.digikey.com/en/products/detail/signal-transformer/HCTI-68-7-7/7362978" TargetMode="External"/><Relationship Id="rId29" Type="http://schemas.openxmlformats.org/officeDocument/2006/relationships/hyperlink" Target="https://www.mouser.com/ProductDetail/863-MBR745G" TargetMode="External"/><Relationship Id="rId7" Type="http://schemas.openxmlformats.org/officeDocument/2006/relationships/hyperlink" Target="https://www.digikey.com/en/products/detail/illinois-capacitor/107KXM025M/5410757" TargetMode="External"/><Relationship Id="rId8" Type="http://schemas.openxmlformats.org/officeDocument/2006/relationships/hyperlink" Target="https://www.digikey.com/en/products/detail/rubycon/25ZLH470MEFC10X12-5/3563614" TargetMode="External"/><Relationship Id="rId31" Type="http://schemas.openxmlformats.org/officeDocument/2006/relationships/hyperlink" Target="https://www.mouser.com/ProductDetail/Bourns/2000-4R7-H-RC?qs=lSaKIV153ii30Wc3juSlOQ%3D%3D" TargetMode="External"/><Relationship Id="rId30" Type="http://schemas.openxmlformats.org/officeDocument/2006/relationships/hyperlink" Target="https://www.amazon.com/dp/B0854HJ43H/?coliid=I1NT8FJ0SFYV5L&amp;colid=8DOP4CG5NFPQ&amp;psc=1&amp;ref_=lv_ov_lig_dp_it" TargetMode="External"/><Relationship Id="rId11" Type="http://schemas.openxmlformats.org/officeDocument/2006/relationships/hyperlink" Target="https://www.digikey.com/en/products/detail/infineon-technologies/IRF540ZPBF/666094" TargetMode="External"/><Relationship Id="rId33" Type="http://schemas.openxmlformats.org/officeDocument/2006/relationships/hyperlink" Target="https://www.digikey.com/en/products/detail/keystone-electronics/2462/303811" TargetMode="External"/><Relationship Id="rId10" Type="http://schemas.openxmlformats.org/officeDocument/2006/relationships/hyperlink" Target="https://www.digikey.com/en/products/detail/texas-instruments/NE555P/277057" TargetMode="External"/><Relationship Id="rId32" Type="http://schemas.openxmlformats.org/officeDocument/2006/relationships/hyperlink" Target="https://www.mouser.com/ProductDetail/652-3296Y-1-103LF" TargetMode="External"/><Relationship Id="rId13" Type="http://schemas.openxmlformats.org/officeDocument/2006/relationships/hyperlink" Target="https://www.digikey.com/en/products/detail/microchip-technology/1N963B/4377365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www.digikey.com/en/products/detail/taiwan-semiconductor-corporation/BA159G-A0G/7357159" TargetMode="External"/><Relationship Id="rId34" Type="http://schemas.openxmlformats.org/officeDocument/2006/relationships/hyperlink" Target="https://www.amazon.com/dp/B09K7WD5CK/ref=sspa_dk_detail_3?psc=1&amp;pd_rd_i=B09K7WD5CK&amp;pd_rd_w=cqBCr&amp;content-id=amzn1.sym.46bad5f6-1f0a-4167-9a8b-c8a82fa48a54&amp;pf_rd_p=46bad5f6-1f0a-4167-9a8b-c8a82fa48a54&amp;pf_rd_r=JM5KZMRCEAT06FDWBBZ6&amp;pd_rd_wg=RPZt1&amp;pd_rd_r=24443bd9-2b9a-4fd5-a661-7ec0f67d6d58&amp;s=industrial&amp;sp_csd=d2lkZ2V0TmFtZT1zcF9kZXRhaWw" TargetMode="External"/><Relationship Id="rId15" Type="http://schemas.openxmlformats.org/officeDocument/2006/relationships/hyperlink" Target="https://www.digikey.com/en/products/detail/xicon/313-2441F-50K/10487969" TargetMode="External"/><Relationship Id="rId14" Type="http://schemas.openxmlformats.org/officeDocument/2006/relationships/hyperlink" Target="https://www.digikey.com/en/products/detail/hammond-manufacturing/1537H/454736" TargetMode="External"/><Relationship Id="rId17" Type="http://schemas.openxmlformats.org/officeDocument/2006/relationships/hyperlink" Target="https://www.digikey.com/en/products/detail/infineon-technologies/IRF4905PBF/812139" TargetMode="External"/><Relationship Id="rId16" Type="http://schemas.openxmlformats.org/officeDocument/2006/relationships/hyperlink" Target="https://www.digikey.com/en/products/detail/infineon-technologies/IRFZ44VZPBF/666098" TargetMode="External"/><Relationship Id="rId19" Type="http://schemas.openxmlformats.org/officeDocument/2006/relationships/hyperlink" Target="https://www.digikey.com/en/products/detail/kemet/SBCP-47HY101B/9842513" TargetMode="External"/><Relationship Id="rId18" Type="http://schemas.openxmlformats.org/officeDocument/2006/relationships/hyperlink" Target="https://www.digikey.com/en/products/detail/vishay-general-semiconductor-diodes-division/1N4001GP-E3-54/21423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30.0"/>
    <col customWidth="1" min="3" max="3" width="18.25"/>
    <col customWidth="1" min="4" max="4" width="46.88"/>
    <col customWidth="1" min="5" max="5" width="12.63"/>
    <col customWidth="1" min="8" max="8" width="72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4" t="s">
        <v>8</v>
      </c>
      <c r="B2" s="4" t="s">
        <v>9</v>
      </c>
      <c r="C2" s="5"/>
      <c r="D2" s="6" t="s">
        <v>10</v>
      </c>
      <c r="E2" s="7">
        <v>10.99</v>
      </c>
      <c r="F2" s="4">
        <v>1.0</v>
      </c>
      <c r="G2" s="7">
        <v>10.99</v>
      </c>
      <c r="H2" s="4" t="s">
        <v>11</v>
      </c>
    </row>
    <row r="3" ht="15.75" customHeight="1">
      <c r="A3" s="4" t="s">
        <v>8</v>
      </c>
      <c r="B3" s="4" t="s">
        <v>12</v>
      </c>
      <c r="C3" s="5"/>
      <c r="D3" s="8" t="s">
        <v>13</v>
      </c>
      <c r="E3" s="7">
        <v>19.99</v>
      </c>
      <c r="F3" s="4">
        <v>2.0</v>
      </c>
      <c r="G3" s="7">
        <v>39.98</v>
      </c>
      <c r="H3" s="4" t="s">
        <v>14</v>
      </c>
    </row>
    <row r="4" ht="15.75" customHeight="1">
      <c r="A4" s="4" t="s">
        <v>8</v>
      </c>
      <c r="B4" s="4" t="s">
        <v>15</v>
      </c>
      <c r="C4" s="5"/>
      <c r="D4" s="9" t="s">
        <v>16</v>
      </c>
      <c r="E4" s="10">
        <v>184.99</v>
      </c>
      <c r="F4" s="4">
        <v>1.0</v>
      </c>
      <c r="G4" s="10">
        <v>184.99</v>
      </c>
      <c r="H4" s="4" t="s">
        <v>17</v>
      </c>
    </row>
    <row r="5" ht="15.75" customHeight="1">
      <c r="A5" s="5"/>
      <c r="B5" s="5"/>
      <c r="C5" s="5"/>
      <c r="D5" s="4"/>
      <c r="E5" s="5"/>
      <c r="F5" s="5" t="s">
        <v>18</v>
      </c>
      <c r="G5" s="7">
        <f>G2+G3+G4</f>
        <v>235.96</v>
      </c>
      <c r="H5" s="5"/>
    </row>
    <row r="6" ht="15.75" customHeight="1">
      <c r="A6" s="5"/>
      <c r="B6" s="5"/>
      <c r="C6" s="5"/>
      <c r="D6" s="11" t="s">
        <v>19</v>
      </c>
      <c r="E6" s="12">
        <v>195.88</v>
      </c>
      <c r="F6" s="5"/>
      <c r="G6" s="5"/>
      <c r="H6" s="5"/>
    </row>
    <row r="7" ht="15.75" customHeight="1">
      <c r="A7" s="5"/>
      <c r="B7" s="5"/>
      <c r="C7" s="5"/>
      <c r="D7" s="5"/>
      <c r="E7" s="5"/>
      <c r="F7" s="11" t="s">
        <v>20</v>
      </c>
      <c r="G7" s="12">
        <v>246.85</v>
      </c>
      <c r="H7" s="5"/>
    </row>
    <row r="8" ht="15.75" customHeight="1">
      <c r="A8" s="5"/>
      <c r="B8" s="5"/>
      <c r="C8" s="5"/>
      <c r="D8" s="5"/>
      <c r="E8" s="5"/>
      <c r="F8" s="5"/>
      <c r="G8" s="5"/>
      <c r="H8" s="5"/>
    </row>
    <row r="9" ht="15.75" customHeight="1">
      <c r="A9" s="13">
        <v>44630.0</v>
      </c>
      <c r="B9" s="11" t="s">
        <v>21</v>
      </c>
      <c r="C9" s="11" t="s">
        <v>22</v>
      </c>
      <c r="D9" s="14" t="s">
        <v>23</v>
      </c>
      <c r="E9" s="12">
        <v>8.76</v>
      </c>
      <c r="F9" s="11">
        <v>1.0</v>
      </c>
      <c r="G9" s="12">
        <v>8.76</v>
      </c>
      <c r="H9" s="11" t="s">
        <v>24</v>
      </c>
    </row>
    <row r="10" ht="15.75" customHeight="1">
      <c r="A10" s="5"/>
      <c r="B10" s="5"/>
      <c r="C10" s="5"/>
      <c r="D10" s="5"/>
      <c r="E10" s="5"/>
      <c r="F10" s="11" t="s">
        <v>18</v>
      </c>
      <c r="G10" s="12">
        <v>8.76</v>
      </c>
      <c r="H10" s="5"/>
    </row>
    <row r="11" ht="15.75" customHeight="1">
      <c r="A11" s="5"/>
      <c r="B11" s="5"/>
      <c r="C11" s="5"/>
      <c r="D11" s="15"/>
      <c r="F11" s="11" t="s">
        <v>20</v>
      </c>
      <c r="G11" s="12">
        <v>255.61</v>
      </c>
      <c r="H11" s="5"/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13">
        <v>44644.0</v>
      </c>
      <c r="B13" s="11" t="s">
        <v>25</v>
      </c>
      <c r="C13" s="11" t="s">
        <v>26</v>
      </c>
      <c r="D13" s="16" t="s">
        <v>27</v>
      </c>
      <c r="E13" s="12">
        <v>0.45</v>
      </c>
      <c r="F13" s="11">
        <v>4.0</v>
      </c>
      <c r="G13" s="12">
        <v>1.8</v>
      </c>
      <c r="H13" s="11" t="s">
        <v>28</v>
      </c>
    </row>
    <row r="14" ht="15.75" customHeight="1">
      <c r="A14" s="13"/>
      <c r="B14" s="17" t="s">
        <v>29</v>
      </c>
      <c r="C14" s="18" t="s">
        <v>30</v>
      </c>
      <c r="D14" s="19" t="s">
        <v>31</v>
      </c>
      <c r="E14" s="20">
        <v>3.02</v>
      </c>
      <c r="F14" s="21">
        <v>2.0</v>
      </c>
      <c r="G14" s="20">
        <v>6.04</v>
      </c>
      <c r="H14" s="22" t="s">
        <v>28</v>
      </c>
    </row>
    <row r="15" ht="15.75" customHeight="1">
      <c r="A15" s="13"/>
      <c r="B15" s="17" t="s">
        <v>32</v>
      </c>
      <c r="C15" s="23" t="s">
        <v>33</v>
      </c>
      <c r="D15" s="19" t="s">
        <v>34</v>
      </c>
      <c r="E15" s="20">
        <v>0.37</v>
      </c>
      <c r="F15" s="21">
        <v>2.0</v>
      </c>
      <c r="G15" s="20">
        <v>0.74</v>
      </c>
      <c r="H15" s="22" t="s">
        <v>35</v>
      </c>
    </row>
    <row r="16" ht="15.75" customHeight="1">
      <c r="A16" s="13"/>
      <c r="B16" s="17" t="s">
        <v>36</v>
      </c>
      <c r="C16" s="18" t="s">
        <v>37</v>
      </c>
      <c r="D16" s="19" t="s">
        <v>38</v>
      </c>
      <c r="E16" s="20">
        <v>0.49</v>
      </c>
      <c r="F16" s="21">
        <v>2.0</v>
      </c>
      <c r="G16" s="20">
        <v>0.98</v>
      </c>
      <c r="H16" s="22" t="s">
        <v>39</v>
      </c>
    </row>
    <row r="17" ht="15.75" customHeight="1">
      <c r="A17" s="13"/>
      <c r="B17" s="24" t="s">
        <v>40</v>
      </c>
      <c r="C17" s="25" t="s">
        <v>41</v>
      </c>
      <c r="D17" s="19" t="s">
        <v>42</v>
      </c>
      <c r="E17" s="26">
        <v>24.95</v>
      </c>
      <c r="F17" s="27">
        <v>1.0</v>
      </c>
      <c r="G17" s="26">
        <f t="shared" ref="G17:G27" si="1">E17*F17</f>
        <v>24.95</v>
      </c>
      <c r="H17" s="28" t="s">
        <v>43</v>
      </c>
    </row>
    <row r="18" ht="15.75" customHeight="1">
      <c r="A18" s="13"/>
      <c r="B18" s="24" t="s">
        <v>44</v>
      </c>
      <c r="C18" s="29" t="s">
        <v>45</v>
      </c>
      <c r="D18" s="30" t="s">
        <v>46</v>
      </c>
      <c r="E18" s="26">
        <v>0.4</v>
      </c>
      <c r="F18" s="27">
        <v>2.0</v>
      </c>
      <c r="G18" s="26">
        <f t="shared" si="1"/>
        <v>0.8</v>
      </c>
      <c r="H18" s="29" t="s">
        <v>47</v>
      </c>
    </row>
    <row r="19" ht="15.75" customHeight="1">
      <c r="A19" s="13"/>
      <c r="B19" s="24" t="s">
        <v>48</v>
      </c>
      <c r="C19" s="24" t="s">
        <v>49</v>
      </c>
      <c r="D19" s="30" t="s">
        <v>50</v>
      </c>
      <c r="E19" s="26">
        <v>1.34</v>
      </c>
      <c r="F19" s="27">
        <v>3.0</v>
      </c>
      <c r="G19" s="26">
        <f t="shared" si="1"/>
        <v>4.02</v>
      </c>
      <c r="H19" s="29" t="s">
        <v>51</v>
      </c>
    </row>
    <row r="20" ht="15.75" customHeight="1">
      <c r="A20" s="13"/>
      <c r="B20" s="24" t="s">
        <v>52</v>
      </c>
      <c r="C20" s="29" t="s">
        <v>53</v>
      </c>
      <c r="D20" s="30" t="s">
        <v>54</v>
      </c>
      <c r="E20" s="26">
        <v>0.5</v>
      </c>
      <c r="F20" s="27">
        <v>3.0</v>
      </c>
      <c r="G20" s="26">
        <f t="shared" si="1"/>
        <v>1.5</v>
      </c>
      <c r="H20" s="31" t="s">
        <v>55</v>
      </c>
    </row>
    <row r="21" ht="15.75" customHeight="1">
      <c r="A21" s="13"/>
      <c r="B21" s="24" t="s">
        <v>56</v>
      </c>
      <c r="C21" s="29" t="s">
        <v>57</v>
      </c>
      <c r="D21" s="19" t="s">
        <v>58</v>
      </c>
      <c r="E21" s="26">
        <v>2.31</v>
      </c>
      <c r="F21" s="27">
        <v>3.0</v>
      </c>
      <c r="G21" s="26">
        <f t="shared" si="1"/>
        <v>6.93</v>
      </c>
      <c r="H21" s="29" t="s">
        <v>59</v>
      </c>
    </row>
    <row r="22" ht="15.75" customHeight="1">
      <c r="A22" s="13"/>
      <c r="B22" s="24" t="s">
        <v>60</v>
      </c>
      <c r="C22" s="24" t="s">
        <v>61</v>
      </c>
      <c r="D22" s="30" t="s">
        <v>62</v>
      </c>
      <c r="E22" s="26">
        <v>6.41</v>
      </c>
      <c r="F22" s="27">
        <v>1.0</v>
      </c>
      <c r="G22" s="26">
        <f t="shared" si="1"/>
        <v>6.41</v>
      </c>
      <c r="H22" s="24" t="s">
        <v>63</v>
      </c>
    </row>
    <row r="23" ht="15.75" customHeight="1">
      <c r="A23" s="13"/>
      <c r="B23" s="24" t="s">
        <v>64</v>
      </c>
      <c r="C23" s="31" t="s">
        <v>65</v>
      </c>
      <c r="D23" s="30" t="s">
        <v>66</v>
      </c>
      <c r="E23" s="26">
        <v>2.95</v>
      </c>
      <c r="F23" s="27">
        <v>1.0</v>
      </c>
      <c r="G23" s="26">
        <f t="shared" si="1"/>
        <v>2.95</v>
      </c>
      <c r="H23" s="29" t="s">
        <v>67</v>
      </c>
    </row>
    <row r="24" ht="15.75" customHeight="1">
      <c r="A24" s="13"/>
      <c r="B24" s="24" t="s">
        <v>68</v>
      </c>
      <c r="C24" s="29" t="s">
        <v>69</v>
      </c>
      <c r="D24" s="30" t="s">
        <v>70</v>
      </c>
      <c r="E24" s="26">
        <v>1.94</v>
      </c>
      <c r="F24" s="27">
        <v>3.0</v>
      </c>
      <c r="G24" s="26">
        <f t="shared" si="1"/>
        <v>5.82</v>
      </c>
      <c r="H24" s="29" t="s">
        <v>71</v>
      </c>
    </row>
    <row r="25" ht="15.75" customHeight="1">
      <c r="A25" s="13"/>
      <c r="B25" s="24" t="s">
        <v>72</v>
      </c>
      <c r="C25" s="24" t="s">
        <v>73</v>
      </c>
      <c r="D25" s="30" t="s">
        <v>74</v>
      </c>
      <c r="E25" s="26">
        <v>2.43</v>
      </c>
      <c r="F25" s="27">
        <v>1.0</v>
      </c>
      <c r="G25" s="26">
        <f t="shared" si="1"/>
        <v>2.43</v>
      </c>
      <c r="H25" s="29" t="s">
        <v>75</v>
      </c>
    </row>
    <row r="26" ht="15.75" customHeight="1">
      <c r="A26" s="13"/>
      <c r="B26" s="24" t="s">
        <v>76</v>
      </c>
      <c r="C26" s="32" t="s">
        <v>77</v>
      </c>
      <c r="D26" s="30" t="s">
        <v>78</v>
      </c>
      <c r="E26" s="26">
        <v>0.52</v>
      </c>
      <c r="F26" s="27">
        <v>2.0</v>
      </c>
      <c r="G26" s="26">
        <f t="shared" si="1"/>
        <v>1.04</v>
      </c>
      <c r="H26" s="29" t="s">
        <v>79</v>
      </c>
    </row>
    <row r="27" ht="15.75" customHeight="1">
      <c r="A27" s="13"/>
      <c r="B27" s="24" t="s">
        <v>80</v>
      </c>
      <c r="C27" s="29" t="s">
        <v>81</v>
      </c>
      <c r="D27" s="19" t="s">
        <v>82</v>
      </c>
      <c r="E27" s="26">
        <v>1.15</v>
      </c>
      <c r="F27" s="27">
        <v>1.0</v>
      </c>
      <c r="G27" s="26">
        <f t="shared" si="1"/>
        <v>1.15</v>
      </c>
      <c r="H27" s="29" t="s">
        <v>83</v>
      </c>
    </row>
    <row r="28" ht="15.75" customHeight="1">
      <c r="A28" s="13"/>
      <c r="B28" s="24"/>
      <c r="C28" s="29"/>
      <c r="D28" s="19"/>
      <c r="E28" s="26"/>
      <c r="F28" s="21" t="s">
        <v>18</v>
      </c>
      <c r="G28" s="26">
        <f>SUM(G13:G27)</f>
        <v>67.56</v>
      </c>
      <c r="H28" s="29"/>
    </row>
    <row r="29" ht="15.75" customHeight="1">
      <c r="A29" s="13"/>
      <c r="B29" s="24"/>
      <c r="C29" s="29"/>
      <c r="D29" s="19"/>
      <c r="E29" s="26"/>
      <c r="F29" s="21" t="s">
        <v>20</v>
      </c>
      <c r="G29" s="26">
        <f>G28+G11</f>
        <v>323.17</v>
      </c>
      <c r="H29" s="29"/>
    </row>
    <row r="30" ht="15.75" customHeight="1">
      <c r="A30" s="13"/>
      <c r="B30" s="24"/>
      <c r="C30" s="29"/>
      <c r="D30" s="19"/>
      <c r="E30" s="26"/>
      <c r="F30" s="27"/>
      <c r="G30" s="26"/>
      <c r="H30" s="29"/>
    </row>
    <row r="31" ht="15.75" customHeight="1">
      <c r="A31" s="33">
        <v>44809.0</v>
      </c>
      <c r="B31" s="11" t="s">
        <v>84</v>
      </c>
      <c r="C31" s="5"/>
      <c r="D31" s="14" t="s">
        <v>85</v>
      </c>
      <c r="E31" s="12">
        <v>5.49</v>
      </c>
      <c r="F31" s="11">
        <v>1.0</v>
      </c>
      <c r="G31" s="12">
        <v>5.49</v>
      </c>
      <c r="H31" s="11" t="s">
        <v>86</v>
      </c>
    </row>
    <row r="32" ht="15.75" customHeight="1">
      <c r="A32" s="5"/>
      <c r="B32" s="11" t="s">
        <v>87</v>
      </c>
      <c r="C32" s="5"/>
      <c r="D32" s="14" t="s">
        <v>88</v>
      </c>
      <c r="E32" s="12">
        <v>8.99</v>
      </c>
      <c r="F32" s="11">
        <v>1.0</v>
      </c>
      <c r="G32" s="12">
        <v>8.99</v>
      </c>
      <c r="H32" s="11" t="s">
        <v>89</v>
      </c>
    </row>
    <row r="33" ht="15.75" customHeight="1">
      <c r="A33" s="5"/>
      <c r="B33" s="11" t="s">
        <v>90</v>
      </c>
      <c r="C33" s="11" t="s">
        <v>91</v>
      </c>
      <c r="D33" s="14" t="s">
        <v>92</v>
      </c>
      <c r="E33" s="12">
        <v>7.98</v>
      </c>
      <c r="F33" s="11">
        <v>1.0</v>
      </c>
      <c r="G33" s="12">
        <v>7.98</v>
      </c>
      <c r="H33" s="11" t="s">
        <v>93</v>
      </c>
    </row>
    <row r="34" ht="15.75" customHeight="1">
      <c r="A34" s="5"/>
      <c r="B34" s="5"/>
      <c r="C34" s="5"/>
      <c r="D34" s="5"/>
      <c r="E34" s="5"/>
      <c r="F34" s="11" t="s">
        <v>18</v>
      </c>
      <c r="G34" s="34">
        <f>SUM(G31:G33)</f>
        <v>22.46</v>
      </c>
      <c r="H34" s="5"/>
    </row>
    <row r="35" ht="15.75" customHeight="1">
      <c r="A35" s="5"/>
      <c r="B35" s="5"/>
      <c r="C35" s="5"/>
      <c r="D35" s="5"/>
      <c r="E35" s="5"/>
      <c r="F35" s="11" t="s">
        <v>20</v>
      </c>
      <c r="G35" s="34">
        <f>G34+G29</f>
        <v>345.63</v>
      </c>
      <c r="H35" s="5"/>
    </row>
    <row r="36" ht="15.75" customHeight="1">
      <c r="A36" s="5"/>
      <c r="B36" s="5"/>
      <c r="C36" s="5"/>
      <c r="D36" s="5"/>
      <c r="E36" s="5"/>
      <c r="F36" s="5"/>
      <c r="G36" s="5"/>
      <c r="H36" s="5"/>
    </row>
    <row r="37" ht="15.75" customHeight="1">
      <c r="A37" s="33">
        <v>44812.0</v>
      </c>
      <c r="B37" s="11" t="s">
        <v>94</v>
      </c>
      <c r="C37" s="11" t="s">
        <v>95</v>
      </c>
      <c r="D37" s="14" t="s">
        <v>96</v>
      </c>
      <c r="E37" s="12">
        <v>14.29</v>
      </c>
      <c r="F37" s="11">
        <v>2.0</v>
      </c>
      <c r="G37" s="12">
        <v>28.58</v>
      </c>
      <c r="H37" s="11" t="s">
        <v>97</v>
      </c>
    </row>
    <row r="38" ht="15.75" customHeight="1">
      <c r="A38" s="5"/>
      <c r="B38" s="11" t="s">
        <v>98</v>
      </c>
      <c r="C38" s="35" t="s">
        <v>99</v>
      </c>
      <c r="D38" s="14" t="s">
        <v>100</v>
      </c>
      <c r="E38" s="12">
        <v>1.44</v>
      </c>
      <c r="F38" s="11">
        <v>4.0</v>
      </c>
      <c r="G38" s="12">
        <v>5.76</v>
      </c>
      <c r="H38" s="11" t="s">
        <v>101</v>
      </c>
    </row>
    <row r="39" ht="15.75" customHeight="1">
      <c r="A39" s="5"/>
      <c r="B39" s="11" t="s">
        <v>102</v>
      </c>
      <c r="C39" s="35" t="s">
        <v>103</v>
      </c>
      <c r="D39" s="14" t="s">
        <v>104</v>
      </c>
      <c r="E39" s="12">
        <v>0.392</v>
      </c>
      <c r="F39" s="11">
        <v>10.0</v>
      </c>
      <c r="G39" s="12">
        <v>3.92</v>
      </c>
      <c r="H39" s="11" t="s">
        <v>105</v>
      </c>
    </row>
    <row r="40" ht="15.75" customHeight="1">
      <c r="A40" s="5"/>
      <c r="B40" s="11" t="s">
        <v>106</v>
      </c>
      <c r="C40" s="35" t="s">
        <v>107</v>
      </c>
      <c r="D40" s="14" t="s">
        <v>108</v>
      </c>
      <c r="E40" s="12">
        <v>1.57</v>
      </c>
      <c r="F40" s="11">
        <v>3.0</v>
      </c>
      <c r="G40" s="12">
        <v>4.71</v>
      </c>
      <c r="H40" s="11" t="s">
        <v>109</v>
      </c>
    </row>
    <row r="41" ht="15.75" customHeight="1">
      <c r="A41" s="5"/>
      <c r="B41" s="11" t="s">
        <v>110</v>
      </c>
      <c r="C41" s="35" t="s">
        <v>111</v>
      </c>
      <c r="D41" s="14" t="s">
        <v>112</v>
      </c>
      <c r="E41" s="12">
        <v>1.77</v>
      </c>
      <c r="F41" s="11">
        <v>3.0</v>
      </c>
      <c r="G41" s="12">
        <v>5.31</v>
      </c>
      <c r="H41" s="11" t="s">
        <v>113</v>
      </c>
    </row>
    <row r="42" ht="15.75" customHeight="1">
      <c r="A42" s="5"/>
      <c r="B42" s="11" t="s">
        <v>114</v>
      </c>
      <c r="C42" s="35" t="s">
        <v>115</v>
      </c>
      <c r="D42" s="14" t="s">
        <v>116</v>
      </c>
      <c r="E42" s="12">
        <v>1.3</v>
      </c>
      <c r="F42" s="11">
        <v>7.0</v>
      </c>
      <c r="G42" s="12">
        <v>9.1</v>
      </c>
      <c r="H42" s="11" t="s">
        <v>117</v>
      </c>
    </row>
    <row r="43" ht="15.75" customHeight="1">
      <c r="A43" s="5"/>
      <c r="B43" s="11" t="s">
        <v>118</v>
      </c>
      <c r="C43" s="35" t="s">
        <v>119</v>
      </c>
      <c r="D43" s="14" t="s">
        <v>120</v>
      </c>
      <c r="E43" s="12">
        <v>0.942</v>
      </c>
      <c r="F43" s="11">
        <v>10.0</v>
      </c>
      <c r="G43" s="12">
        <v>9.42</v>
      </c>
      <c r="H43" s="11" t="s">
        <v>121</v>
      </c>
    </row>
    <row r="44" ht="15.75" customHeight="1">
      <c r="A44" s="5"/>
      <c r="B44" s="5"/>
      <c r="C44" s="5"/>
      <c r="D44" s="5"/>
      <c r="E44" s="5"/>
      <c r="F44" s="11" t="s">
        <v>18</v>
      </c>
      <c r="G44" s="34">
        <f>SUM(G37:G43)</f>
        <v>66.8</v>
      </c>
      <c r="H44" s="5"/>
    </row>
    <row r="45" ht="15.75" customHeight="1">
      <c r="A45" s="33"/>
      <c r="B45" s="5"/>
      <c r="C45" s="5"/>
      <c r="D45" s="5"/>
      <c r="E45" s="5"/>
      <c r="F45" s="11" t="s">
        <v>20</v>
      </c>
      <c r="G45" s="34">
        <f>G44+G35</f>
        <v>412.43</v>
      </c>
      <c r="H45" s="5"/>
    </row>
    <row r="46" ht="15.75" customHeight="1">
      <c r="A46" s="5"/>
      <c r="B46" s="5"/>
      <c r="C46" s="5"/>
      <c r="D46" s="5"/>
      <c r="E46" s="5"/>
      <c r="F46" s="5"/>
      <c r="G46" s="5"/>
      <c r="H46" s="5"/>
    </row>
    <row r="47" ht="15.75" customHeight="1">
      <c r="A47" s="36">
        <v>44822.0</v>
      </c>
      <c r="B47" s="24" t="s">
        <v>122</v>
      </c>
      <c r="C47" s="24" t="s">
        <v>123</v>
      </c>
      <c r="D47" s="14" t="s">
        <v>124</v>
      </c>
      <c r="E47" s="12">
        <v>8.99</v>
      </c>
      <c r="F47" s="11">
        <v>1.0</v>
      </c>
      <c r="G47" s="12">
        <v>8.99</v>
      </c>
      <c r="H47" s="11" t="s">
        <v>125</v>
      </c>
    </row>
    <row r="48" ht="15.75" customHeight="1">
      <c r="A48" s="5"/>
      <c r="B48" s="11" t="s">
        <v>126</v>
      </c>
      <c r="C48" s="35" t="s">
        <v>127</v>
      </c>
      <c r="D48" s="14" t="s">
        <v>128</v>
      </c>
      <c r="E48" s="12">
        <v>2.6</v>
      </c>
      <c r="F48" s="11">
        <v>2.0</v>
      </c>
      <c r="G48" s="12">
        <v>5.2</v>
      </c>
      <c r="H48" s="11" t="s">
        <v>129</v>
      </c>
    </row>
    <row r="49" ht="15.75" customHeight="1">
      <c r="A49" s="5"/>
      <c r="B49" s="11" t="s">
        <v>130</v>
      </c>
      <c r="C49" s="35" t="s">
        <v>131</v>
      </c>
      <c r="D49" s="14" t="s">
        <v>132</v>
      </c>
      <c r="E49" s="12">
        <v>2.43</v>
      </c>
      <c r="F49" s="11">
        <v>2.0</v>
      </c>
      <c r="G49" s="12">
        <v>4.86</v>
      </c>
      <c r="H49" s="11" t="s">
        <v>133</v>
      </c>
    </row>
    <row r="50" ht="15.75" customHeight="1">
      <c r="A50" s="5"/>
      <c r="B50" s="11" t="s">
        <v>134</v>
      </c>
      <c r="C50" s="37">
        <v>2462.0</v>
      </c>
      <c r="D50" s="14" t="s">
        <v>135</v>
      </c>
      <c r="E50" s="12">
        <v>1.29</v>
      </c>
      <c r="F50" s="11">
        <v>2.0</v>
      </c>
      <c r="G50" s="12">
        <v>2.58</v>
      </c>
      <c r="H50" s="11" t="s">
        <v>136</v>
      </c>
    </row>
    <row r="51" ht="15.75" customHeight="1">
      <c r="A51" s="5"/>
      <c r="B51" s="5"/>
      <c r="C51" s="5"/>
      <c r="D51" s="5"/>
      <c r="E51" s="5"/>
      <c r="F51" s="11" t="s">
        <v>18</v>
      </c>
      <c r="G51" s="34">
        <f>SUM(G47:G50)</f>
        <v>21.63</v>
      </c>
      <c r="H51" s="5"/>
    </row>
    <row r="52" ht="15.75" customHeight="1">
      <c r="A52" s="5"/>
      <c r="B52" s="5"/>
      <c r="C52" s="5"/>
      <c r="D52" s="5"/>
      <c r="E52" s="5"/>
      <c r="F52" s="11" t="s">
        <v>20</v>
      </c>
      <c r="G52" s="34">
        <f>SUM(G51+G45)</f>
        <v>434.06</v>
      </c>
      <c r="H52" s="5"/>
    </row>
    <row r="53" ht="15.75" customHeight="1">
      <c r="A53" s="5"/>
      <c r="B53" s="5"/>
      <c r="C53" s="5"/>
      <c r="D53" s="5"/>
      <c r="E53" s="5"/>
      <c r="F53" s="5"/>
      <c r="G53" s="5"/>
      <c r="H53" s="5"/>
    </row>
    <row r="54" ht="15.75" customHeight="1">
      <c r="A54" s="33">
        <v>44851.0</v>
      </c>
      <c r="B54" s="11" t="s">
        <v>137</v>
      </c>
      <c r="C54" s="11" t="s">
        <v>138</v>
      </c>
      <c r="D54" s="14" t="s">
        <v>139</v>
      </c>
      <c r="E54" s="12">
        <v>15.99</v>
      </c>
      <c r="F54" s="11">
        <v>1.0</v>
      </c>
      <c r="G54" s="12">
        <v>15.99</v>
      </c>
      <c r="H54" s="11" t="s">
        <v>140</v>
      </c>
    </row>
    <row r="55" ht="15.75" customHeight="1">
      <c r="A55" s="5"/>
      <c r="B55" s="5"/>
      <c r="C55" s="5"/>
      <c r="D55" s="5"/>
      <c r="E55" s="5"/>
      <c r="F55" s="11" t="s">
        <v>141</v>
      </c>
      <c r="G55" s="12">
        <v>15.99</v>
      </c>
      <c r="H55" s="5"/>
    </row>
    <row r="56" ht="15.75" customHeight="1">
      <c r="A56" s="5"/>
      <c r="B56" s="5"/>
      <c r="C56" s="5"/>
      <c r="D56" s="5"/>
      <c r="E56" s="5"/>
      <c r="F56" s="11" t="s">
        <v>20</v>
      </c>
      <c r="G56" s="34">
        <f>G55+G52</f>
        <v>450.05</v>
      </c>
      <c r="H56" s="5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">
    <mergeCell ref="D11:E11"/>
  </mergeCells>
  <hyperlinks>
    <hyperlink r:id="rId1" ref="D2"/>
    <hyperlink r:id="rId2" ref="D3"/>
    <hyperlink r:id="rId3" ref="D4"/>
    <hyperlink r:id="rId4" ref="D9"/>
    <hyperlink r:id="rId5" ref="D13"/>
    <hyperlink r:id="rId6" ref="D14"/>
    <hyperlink r:id="rId7" ref="D15"/>
    <hyperlink r:id="rId8" ref="D16"/>
    <hyperlink r:id="rId9" ref="D17"/>
    <hyperlink r:id="rId10" ref="D18"/>
    <hyperlink r:id="rId11" ref="D19"/>
    <hyperlink r:id="rId12" ref="D20"/>
    <hyperlink r:id="rId13" ref="D21"/>
    <hyperlink r:id="rId14" ref="D22"/>
    <hyperlink r:id="rId15" ref="D23"/>
    <hyperlink r:id="rId16" ref="D24"/>
    <hyperlink r:id="rId17" ref="D25"/>
    <hyperlink r:id="rId18" ref="D26"/>
    <hyperlink r:id="rId19" ref="D27"/>
    <hyperlink r:id="rId20" ref="D31"/>
    <hyperlink r:id="rId21" ref="D32"/>
    <hyperlink r:id="rId22" ref="D33"/>
    <hyperlink r:id="rId23" ref="D37"/>
    <hyperlink r:id="rId24" ref="D38"/>
    <hyperlink r:id="rId25" ref="D39"/>
    <hyperlink r:id="rId26" ref="D40"/>
    <hyperlink r:id="rId27" ref="D41"/>
    <hyperlink r:id="rId28" ref="D42"/>
    <hyperlink r:id="rId29" ref="D43"/>
    <hyperlink r:id="rId30" ref="D47"/>
    <hyperlink r:id="rId31" ref="D48"/>
    <hyperlink r:id="rId32" ref="D49"/>
    <hyperlink r:id="rId33" ref="D50"/>
    <hyperlink r:id="rId34" ref="D54"/>
  </hyperlinks>
  <printOptions/>
  <pageMargins bottom="0.75" footer="0.0" header="0.0" left="0.7" right="0.7" top="0.75"/>
  <pageSetup orientation="landscape"/>
  <drawing r:id="rId3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