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8800" windowHeight="17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3" i="1"/>
  <c r="B5" i="1"/>
  <c r="D5" i="1"/>
  <c r="D6" i="1"/>
  <c r="D7" i="1"/>
  <c r="B8" i="1"/>
  <c r="D8" i="1"/>
  <c r="D9" i="1"/>
  <c r="D10" i="1"/>
  <c r="D11" i="1"/>
  <c r="D12" i="1"/>
  <c r="D13" i="1"/>
  <c r="D14" i="1"/>
  <c r="B15" i="1"/>
  <c r="D15" i="1"/>
  <c r="B16" i="1"/>
  <c r="D16" i="1"/>
  <c r="B17" i="1"/>
  <c r="D17" i="1"/>
  <c r="E4" i="1"/>
  <c r="E27" i="1"/>
  <c r="D25" i="1"/>
  <c r="D21" i="1"/>
  <c r="D19" i="1"/>
</calcChain>
</file>

<file path=xl/sharedStrings.xml><?xml version="1.0" encoding="utf-8"?>
<sst xmlns="http://schemas.openxmlformats.org/spreadsheetml/2006/main" count="31" uniqueCount="31">
  <si>
    <t>Project Webfashion Cost Estimate</t>
  </si>
  <si>
    <t>#Units/Hrs</t>
  </si>
  <si>
    <t>Cost/Unit/Hrs</t>
  </si>
  <si>
    <t>Subtotals</t>
  </si>
  <si>
    <t>WBS Level 1 Totals</t>
  </si>
  <si>
    <t>% of Total</t>
  </si>
  <si>
    <t>WBS Items</t>
  </si>
  <si>
    <t>1. Project Management</t>
  </si>
  <si>
    <t xml:space="preserve"> 1.1 Project Manager</t>
  </si>
  <si>
    <t xml:space="preserve"> 1.2 Project Sponsor</t>
  </si>
  <si>
    <t xml:space="preserve"> 1.3 Business Analyst</t>
  </si>
  <si>
    <t xml:space="preserve"> 1.4 Web Designer 1</t>
  </si>
  <si>
    <t xml:space="preserve"> 1.5 Web Designer 2</t>
  </si>
  <si>
    <t xml:space="preserve"> 1.6 Database Programmer 1</t>
  </si>
  <si>
    <t xml:space="preserve"> 1.7 Database Programmer 2</t>
  </si>
  <si>
    <t xml:space="preserve"> 1.8 Senior Programmer</t>
  </si>
  <si>
    <t xml:space="preserve"> 1.9 Quality Specialist</t>
  </si>
  <si>
    <t xml:space="preserve"> 1.10 Senior Quality Specialist</t>
  </si>
  <si>
    <t xml:space="preserve"> 1.11 Testing Special 1</t>
  </si>
  <si>
    <t xml:space="preserve"> 1.13 System Analysist</t>
  </si>
  <si>
    <t xml:space="preserve"> 1.12 Testing Special 2</t>
  </si>
  <si>
    <t>2. Hardware</t>
  </si>
  <si>
    <t xml:space="preserve"> 2.1 Computer</t>
  </si>
  <si>
    <t>3. Software</t>
  </si>
  <si>
    <t xml:space="preserve"> 3.1 Licensed Software</t>
  </si>
  <si>
    <t xml:space="preserve">4. Testing </t>
  </si>
  <si>
    <t>5. Training</t>
  </si>
  <si>
    <t xml:space="preserve"> 5.1 Trainee Cost</t>
  </si>
  <si>
    <t>6. Reserves</t>
  </si>
  <si>
    <t>Total Project Cost Estimate</t>
  </si>
  <si>
    <t xml:space="preserve"> 3.2 Datebase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</si>
</sst>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6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applyFont="1"/>
    <xf numFmtId="8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21" sqref="I21"/>
    </sheetView>
  </sheetViews>
  <sheetFormatPr baseColWidth="10" defaultColWidth="8.83203125" defaultRowHeight="14" x14ac:dyDescent="0"/>
  <cols>
    <col min="1" max="1" width="31.1640625" customWidth="1"/>
    <col min="2" max="2" width="12.6640625" customWidth="1"/>
    <col min="3" max="3" width="13.1640625" customWidth="1"/>
    <col min="4" max="4" width="12.83203125" customWidth="1"/>
    <col min="5" max="5" width="18.5" customWidth="1"/>
    <col min="6" max="6" width="16.6640625" customWidth="1"/>
  </cols>
  <sheetData>
    <row r="1" spans="1:6">
      <c r="A1" t="s">
        <v>0</v>
      </c>
    </row>
    <row r="2" spans="1:6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</row>
    <row r="4" spans="1:6">
      <c r="A4" s="1" t="s">
        <v>7</v>
      </c>
      <c r="E4" s="2">
        <f>SUM(D5:D17)</f>
        <v>9328</v>
      </c>
      <c r="F4" s="7">
        <v>7.0000000000000007E-2</v>
      </c>
    </row>
    <row r="5" spans="1:6">
      <c r="A5" t="s">
        <v>8</v>
      </c>
      <c r="B5">
        <f>8+16+8+8+8</f>
        <v>48</v>
      </c>
      <c r="C5" s="2">
        <v>16</v>
      </c>
      <c r="D5" s="2">
        <f>C5* B5</f>
        <v>768</v>
      </c>
    </row>
    <row r="6" spans="1:6">
      <c r="A6" t="s">
        <v>9</v>
      </c>
      <c r="C6" s="2">
        <v>0</v>
      </c>
      <c r="D6" s="2">
        <f t="shared" ref="D6:D17" si="0">C6* B6</f>
        <v>0</v>
      </c>
    </row>
    <row r="7" spans="1:6">
      <c r="A7" t="s">
        <v>10</v>
      </c>
      <c r="B7">
        <v>16</v>
      </c>
      <c r="C7" s="2">
        <v>15</v>
      </c>
      <c r="D7" s="2">
        <f t="shared" si="0"/>
        <v>240</v>
      </c>
    </row>
    <row r="8" spans="1:6">
      <c r="A8" t="s">
        <v>11</v>
      </c>
      <c r="B8">
        <f>72</f>
        <v>72</v>
      </c>
      <c r="C8" s="2">
        <v>13</v>
      </c>
      <c r="D8" s="2">
        <f t="shared" si="0"/>
        <v>936</v>
      </c>
    </row>
    <row r="9" spans="1:6">
      <c r="A9" t="s">
        <v>12</v>
      </c>
      <c r="B9">
        <v>72</v>
      </c>
      <c r="C9" s="2">
        <v>13</v>
      </c>
      <c r="D9" s="2">
        <f t="shared" si="0"/>
        <v>936</v>
      </c>
    </row>
    <row r="10" spans="1:6">
      <c r="A10" t="s">
        <v>13</v>
      </c>
      <c r="B10">
        <v>72</v>
      </c>
      <c r="C10" s="2">
        <v>13</v>
      </c>
      <c r="D10" s="2">
        <f t="shared" si="0"/>
        <v>936</v>
      </c>
    </row>
    <row r="11" spans="1:6">
      <c r="A11" t="s">
        <v>14</v>
      </c>
      <c r="B11">
        <v>72</v>
      </c>
      <c r="C11" s="2">
        <v>13</v>
      </c>
      <c r="D11" s="2">
        <f t="shared" si="0"/>
        <v>936</v>
      </c>
    </row>
    <row r="12" spans="1:6">
      <c r="A12" t="s">
        <v>15</v>
      </c>
      <c r="B12">
        <v>16</v>
      </c>
      <c r="C12" s="2">
        <v>20</v>
      </c>
      <c r="D12" s="2">
        <f t="shared" si="0"/>
        <v>320</v>
      </c>
    </row>
    <row r="13" spans="1:6">
      <c r="A13" t="s">
        <v>16</v>
      </c>
      <c r="B13">
        <v>64</v>
      </c>
      <c r="C13" s="2">
        <v>10</v>
      </c>
      <c r="D13" s="2">
        <f t="shared" si="0"/>
        <v>640</v>
      </c>
    </row>
    <row r="14" spans="1:6">
      <c r="A14" t="s">
        <v>17</v>
      </c>
      <c r="B14">
        <v>8</v>
      </c>
      <c r="C14" s="2">
        <v>15</v>
      </c>
      <c r="D14" s="2">
        <f t="shared" si="0"/>
        <v>120</v>
      </c>
    </row>
    <row r="15" spans="1:6">
      <c r="A15" t="s">
        <v>18</v>
      </c>
      <c r="B15">
        <f>15*8</f>
        <v>120</v>
      </c>
      <c r="C15" s="2">
        <v>13</v>
      </c>
      <c r="D15" s="2">
        <f t="shared" si="0"/>
        <v>1560</v>
      </c>
    </row>
    <row r="16" spans="1:6">
      <c r="A16" t="s">
        <v>20</v>
      </c>
      <c r="B16">
        <f>14*8</f>
        <v>112</v>
      </c>
      <c r="C16" s="2">
        <v>13</v>
      </c>
      <c r="D16" s="2">
        <f t="shared" si="0"/>
        <v>1456</v>
      </c>
    </row>
    <row r="17" spans="1:6">
      <c r="A17" t="s">
        <v>19</v>
      </c>
      <c r="B17">
        <f>4*8</f>
        <v>32</v>
      </c>
      <c r="C17" s="2">
        <v>15</v>
      </c>
      <c r="D17" s="2">
        <f t="shared" si="0"/>
        <v>480</v>
      </c>
    </row>
    <row r="18" spans="1:6">
      <c r="A18" s="1" t="s">
        <v>21</v>
      </c>
    </row>
    <row r="19" spans="1:6">
      <c r="A19" t="s">
        <v>22</v>
      </c>
      <c r="B19">
        <v>5</v>
      </c>
      <c r="C19" s="2">
        <v>1300</v>
      </c>
      <c r="D19" s="2">
        <f>B19*C19</f>
        <v>6500</v>
      </c>
      <c r="E19" s="2">
        <v>6500</v>
      </c>
      <c r="F19" s="7">
        <v>0.06</v>
      </c>
    </row>
    <row r="20" spans="1:6">
      <c r="A20" s="1" t="s">
        <v>23</v>
      </c>
    </row>
    <row r="21" spans="1:6">
      <c r="A21" t="s">
        <v>24</v>
      </c>
      <c r="B21">
        <v>150</v>
      </c>
      <c r="C21" s="2">
        <v>200</v>
      </c>
      <c r="D21" s="2">
        <f>B21*C21</f>
        <v>30000</v>
      </c>
      <c r="E21" s="2">
        <f>30000+4000</f>
        <v>34000</v>
      </c>
      <c r="F21" s="7">
        <v>0.26</v>
      </c>
    </row>
    <row r="22" spans="1:6">
      <c r="A22" s="5" t="s">
        <v>30</v>
      </c>
      <c r="B22">
        <v>2</v>
      </c>
      <c r="C22" s="2">
        <v>2000</v>
      </c>
      <c r="D22" s="2">
        <v>4000</v>
      </c>
      <c r="E22" s="2"/>
    </row>
    <row r="23" spans="1:6">
      <c r="A23" s="1" t="s">
        <v>25</v>
      </c>
      <c r="E23" s="3">
        <f>E21*0.1</f>
        <v>3400</v>
      </c>
      <c r="F23" s="7">
        <v>0.03</v>
      </c>
    </row>
    <row r="24" spans="1:6">
      <c r="A24" s="1" t="s">
        <v>26</v>
      </c>
    </row>
    <row r="25" spans="1:6">
      <c r="A25" t="s">
        <v>27</v>
      </c>
      <c r="B25">
        <v>100</v>
      </c>
      <c r="C25" s="2">
        <v>500</v>
      </c>
      <c r="D25" s="4">
        <f>C25*B25</f>
        <v>50000</v>
      </c>
      <c r="E25" s="2">
        <v>50000</v>
      </c>
      <c r="F25" s="7">
        <v>0.38</v>
      </c>
    </row>
    <row r="26" spans="1:6">
      <c r="A26" s="1" t="s">
        <v>28</v>
      </c>
      <c r="E26" s="2">
        <v>26028</v>
      </c>
      <c r="F26" s="7">
        <v>0.2</v>
      </c>
    </row>
    <row r="27" spans="1:6">
      <c r="A27" s="1" t="s">
        <v>29</v>
      </c>
      <c r="E27" s="2">
        <f>SUM(E4:E26)</f>
        <v>129256</v>
      </c>
      <c r="F27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DePaul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DePaul User</dc:creator>
  <cp:lastModifiedBy>庄 泽鸿</cp:lastModifiedBy>
  <dcterms:created xsi:type="dcterms:W3CDTF">2016-06-03T20:55:51Z</dcterms:created>
  <dcterms:modified xsi:type="dcterms:W3CDTF">2016-06-04T19:39:38Z</dcterms:modified>
</cp:coreProperties>
</file>