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Masterarbeit\"/>
    </mc:Choice>
  </mc:AlternateContent>
  <xr:revisionPtr revIDLastSave="0" documentId="13_ncr:1_{7F9692D1-0361-4131-9081-4B65D763421F}" xr6:coauthVersionLast="47" xr6:coauthVersionMax="47" xr10:uidLastSave="{00000000-0000-0000-0000-000000000000}"/>
  <bookViews>
    <workbookView xWindow="3060" yWindow="2840" windowWidth="9470" windowHeight="736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4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6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2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B4" i="1"/>
  <c r="B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<sst xmlns="http://schemas.openxmlformats.org/spreadsheetml/2006/main" count="39" uniqueCount="39">
  <si>
    <t>age_grp = 1</t>
  </si>
  <si>
    <t>Potatoes</t>
  </si>
  <si>
    <t>Fish</t>
  </si>
  <si>
    <t>grains</t>
  </si>
  <si>
    <t>Vege</t>
  </si>
  <si>
    <t>chicken</t>
  </si>
  <si>
    <t>fruit</t>
  </si>
  <si>
    <t>dairy</t>
  </si>
  <si>
    <t>legumes</t>
  </si>
  <si>
    <t>eggs</t>
  </si>
  <si>
    <t>nuts</t>
  </si>
  <si>
    <t>unsaf</t>
  </si>
  <si>
    <t>saf</t>
  </si>
  <si>
    <t>sugar</t>
  </si>
  <si>
    <t>meat</t>
  </si>
  <si>
    <t>standard</t>
  </si>
  <si>
    <t>age_grp = 2</t>
  </si>
  <si>
    <t>age_grp = 3</t>
  </si>
  <si>
    <t>age_grp = 4</t>
  </si>
  <si>
    <t>age_grp = 5</t>
  </si>
  <si>
    <t>age_grp = 6</t>
  </si>
  <si>
    <t>age_grp = 7</t>
  </si>
  <si>
    <t>age_grp = 8</t>
  </si>
  <si>
    <t>age_grp = 9</t>
  </si>
  <si>
    <t>age_grp = 10</t>
  </si>
  <si>
    <t>age_grp = 11</t>
  </si>
  <si>
    <t>age_grp = 12</t>
  </si>
  <si>
    <t>age_grp = 13</t>
  </si>
  <si>
    <t>age_grp = 14</t>
  </si>
  <si>
    <t>age_grp = 15</t>
  </si>
  <si>
    <t>age_grp = 16</t>
  </si>
  <si>
    <t>age_grp = 17</t>
  </si>
  <si>
    <t>age_grp = 18</t>
  </si>
  <si>
    <t>age_grp = 19</t>
  </si>
  <si>
    <t>age_grp = 20</t>
  </si>
  <si>
    <t>age_grp = 21</t>
  </si>
  <si>
    <t>age_grp = 22</t>
  </si>
  <si>
    <t>age_grp = 23</t>
  </si>
  <si>
    <t>age_grp =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</si>
</sst>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K1" workbookViewId="0">
      <selection activeCell="O3" sqref="O3"/>
    </sheetView>
  </sheetViews>
  <sheetFormatPr defaultRowHeight="14.5" x14ac:dyDescent="0.35"/>
  <cols>
    <col min="1" max="1" width="12" customWidth="1"/>
  </cols>
  <sheetData>
    <row r="1" spans="1:15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 s="1">
        <v>100</v>
      </c>
      <c r="C2" s="1">
        <v>100</v>
      </c>
      <c r="D2" s="1">
        <v>464</v>
      </c>
      <c r="E2" s="1">
        <v>200</v>
      </c>
      <c r="F2" s="1">
        <v>58</v>
      </c>
      <c r="G2" s="1">
        <v>100</v>
      </c>
      <c r="H2" s="1">
        <v>500</v>
      </c>
      <c r="I2" s="1">
        <v>100</v>
      </c>
      <c r="J2" s="1">
        <v>25</v>
      </c>
      <c r="K2" s="1">
        <v>25</v>
      </c>
      <c r="L2" s="1">
        <v>80</v>
      </c>
      <c r="M2" s="1">
        <v>11.8</v>
      </c>
      <c r="N2" s="1">
        <v>31</v>
      </c>
      <c r="O2" s="1">
        <v>28</v>
      </c>
    </row>
    <row r="3" spans="1:15" x14ac:dyDescent="0.35">
      <c r="A3" t="s">
        <v>0</v>
      </c>
      <c r="B3" s="1">
        <f>(1252*B$2)/2500</f>
        <v>50.08</v>
      </c>
      <c r="C3" s="1">
        <f t="shared" ref="C3:O3" si="0">(1252*C$2)/2500</f>
        <v>50.08</v>
      </c>
      <c r="D3" s="1">
        <f t="shared" si="0"/>
        <v>232.37119999999999</v>
      </c>
      <c r="E3" s="1">
        <f t="shared" si="0"/>
        <v>100.16</v>
      </c>
      <c r="F3" s="1">
        <f t="shared" si="0"/>
        <v>29.046399999999998</v>
      </c>
      <c r="G3" s="1">
        <f t="shared" si="0"/>
        <v>50.08</v>
      </c>
      <c r="H3" s="1">
        <f t="shared" si="0"/>
        <v>250.4</v>
      </c>
      <c r="I3" s="1">
        <f t="shared" si="0"/>
        <v>50.08</v>
      </c>
      <c r="J3" s="1">
        <f t="shared" si="0"/>
        <v>12.52</v>
      </c>
      <c r="K3" s="1">
        <f t="shared" si="0"/>
        <v>12.52</v>
      </c>
      <c r="L3" s="1">
        <f t="shared" si="0"/>
        <v>40.064</v>
      </c>
      <c r="M3" s="1">
        <f t="shared" si="0"/>
        <v>5.90944</v>
      </c>
      <c r="N3" s="1">
        <f t="shared" si="0"/>
        <v>15.524800000000001</v>
      </c>
      <c r="O3" s="1">
        <f t="shared" si="0"/>
        <v>14.022399999999999</v>
      </c>
    </row>
    <row r="4" spans="1:15" x14ac:dyDescent="0.35">
      <c r="A4" t="s">
        <v>16</v>
      </c>
      <c r="B4" s="1">
        <f>(1360*B$2)/2500</f>
        <v>54.4</v>
      </c>
      <c r="C4" s="1">
        <f t="shared" ref="C4:O4" si="1">(1360*C$2)/2500</f>
        <v>54.4</v>
      </c>
      <c r="D4" s="1">
        <f t="shared" si="1"/>
        <v>252.416</v>
      </c>
      <c r="E4" s="1">
        <f t="shared" si="1"/>
        <v>108.8</v>
      </c>
      <c r="F4" s="1">
        <f t="shared" si="1"/>
        <v>31.552</v>
      </c>
      <c r="G4" s="1">
        <f t="shared" si="1"/>
        <v>54.4</v>
      </c>
      <c r="H4" s="1">
        <f t="shared" si="1"/>
        <v>272</v>
      </c>
      <c r="I4" s="1">
        <f t="shared" si="1"/>
        <v>54.4</v>
      </c>
      <c r="J4" s="1">
        <f t="shared" si="1"/>
        <v>13.6</v>
      </c>
      <c r="K4" s="1">
        <f t="shared" si="1"/>
        <v>13.6</v>
      </c>
      <c r="L4" s="1">
        <f t="shared" si="1"/>
        <v>43.52</v>
      </c>
      <c r="M4" s="1">
        <f t="shared" si="1"/>
        <v>6.4192000000000009</v>
      </c>
      <c r="N4" s="1">
        <f t="shared" si="1"/>
        <v>16.864000000000001</v>
      </c>
      <c r="O4" s="1">
        <f t="shared" si="1"/>
        <v>15.231999999999999</v>
      </c>
    </row>
    <row r="5" spans="1:15" x14ac:dyDescent="0.35">
      <c r="A5" t="s">
        <v>17</v>
      </c>
      <c r="B5" s="1">
        <f>(1467*B$2)/2500</f>
        <v>58.68</v>
      </c>
      <c r="C5" s="1">
        <f t="shared" ref="C5:O5" si="2">(1467*C$2)/2500</f>
        <v>58.68</v>
      </c>
      <c r="D5" s="1">
        <f t="shared" si="2"/>
        <v>272.27519999999998</v>
      </c>
      <c r="E5" s="1">
        <f t="shared" si="2"/>
        <v>117.36</v>
      </c>
      <c r="F5" s="1">
        <f t="shared" si="2"/>
        <v>34.034399999999998</v>
      </c>
      <c r="G5" s="1">
        <f t="shared" si="2"/>
        <v>58.68</v>
      </c>
      <c r="H5" s="1">
        <f t="shared" si="2"/>
        <v>293.39999999999998</v>
      </c>
      <c r="I5" s="1">
        <f t="shared" si="2"/>
        <v>58.68</v>
      </c>
      <c r="J5" s="1">
        <f t="shared" si="2"/>
        <v>14.67</v>
      </c>
      <c r="K5" s="1">
        <f t="shared" si="2"/>
        <v>14.67</v>
      </c>
      <c r="L5" s="1">
        <f t="shared" si="2"/>
        <v>46.944000000000003</v>
      </c>
      <c r="M5" s="1">
        <f t="shared" si="2"/>
        <v>6.9242400000000011</v>
      </c>
      <c r="N5" s="1">
        <f t="shared" si="2"/>
        <v>18.190799999999999</v>
      </c>
      <c r="O5" s="1">
        <f t="shared" si="2"/>
        <v>16.430399999999999</v>
      </c>
    </row>
    <row r="6" spans="1:15" x14ac:dyDescent="0.35">
      <c r="A6" t="s">
        <v>18</v>
      </c>
      <c r="B6" s="1">
        <f>(1573*B$2)/2500</f>
        <v>62.92</v>
      </c>
      <c r="C6" s="1">
        <f t="shared" ref="C6:O6" si="3">(1573*C$2)/2500</f>
        <v>62.92</v>
      </c>
      <c r="D6" s="1">
        <f t="shared" si="3"/>
        <v>291.94880000000001</v>
      </c>
      <c r="E6" s="1">
        <f t="shared" si="3"/>
        <v>125.84</v>
      </c>
      <c r="F6" s="1">
        <f t="shared" si="3"/>
        <v>36.493600000000001</v>
      </c>
      <c r="G6" s="1">
        <f t="shared" si="3"/>
        <v>62.92</v>
      </c>
      <c r="H6" s="1">
        <f t="shared" si="3"/>
        <v>314.60000000000002</v>
      </c>
      <c r="I6" s="1">
        <f t="shared" si="3"/>
        <v>62.92</v>
      </c>
      <c r="J6" s="1">
        <f t="shared" si="3"/>
        <v>15.73</v>
      </c>
      <c r="K6" s="1">
        <f t="shared" si="3"/>
        <v>15.73</v>
      </c>
      <c r="L6" s="1">
        <f t="shared" si="3"/>
        <v>50.335999999999999</v>
      </c>
      <c r="M6" s="1">
        <f t="shared" si="3"/>
        <v>7.4245600000000005</v>
      </c>
      <c r="N6" s="1">
        <f t="shared" si="3"/>
        <v>19.505199999999999</v>
      </c>
      <c r="O6" s="1">
        <f t="shared" si="3"/>
        <v>17.617599999999999</v>
      </c>
    </row>
    <row r="7" spans="1:15" x14ac:dyDescent="0.35">
      <c r="A7" t="s">
        <v>19</v>
      </c>
      <c r="B7" s="1">
        <f>(1692*B$2)/2500</f>
        <v>67.680000000000007</v>
      </c>
      <c r="C7" s="1">
        <f t="shared" ref="C7:O7" si="4">(1692*C$2)/2500</f>
        <v>67.680000000000007</v>
      </c>
      <c r="D7" s="1">
        <f t="shared" si="4"/>
        <v>314.03519999999997</v>
      </c>
      <c r="E7" s="1">
        <f t="shared" si="4"/>
        <v>135.36000000000001</v>
      </c>
      <c r="F7" s="1">
        <f t="shared" si="4"/>
        <v>39.254399999999997</v>
      </c>
      <c r="G7" s="1">
        <f t="shared" si="4"/>
        <v>67.680000000000007</v>
      </c>
      <c r="H7" s="1">
        <f t="shared" si="4"/>
        <v>338.4</v>
      </c>
      <c r="I7" s="1">
        <f t="shared" si="4"/>
        <v>67.680000000000007</v>
      </c>
      <c r="J7" s="1">
        <f t="shared" si="4"/>
        <v>16.920000000000002</v>
      </c>
      <c r="K7" s="1">
        <f t="shared" si="4"/>
        <v>16.920000000000002</v>
      </c>
      <c r="L7" s="1">
        <f t="shared" si="4"/>
        <v>54.143999999999998</v>
      </c>
      <c r="M7" s="1">
        <f t="shared" si="4"/>
        <v>7.9862400000000004</v>
      </c>
      <c r="N7" s="1">
        <f t="shared" si="4"/>
        <v>20.980799999999999</v>
      </c>
      <c r="O7" s="1">
        <f t="shared" si="4"/>
        <v>18.950399999999998</v>
      </c>
    </row>
    <row r="8" spans="1:15" x14ac:dyDescent="0.35">
      <c r="A8" t="s">
        <v>20</v>
      </c>
      <c r="B8" s="1">
        <f>(1830*B$2)/2500</f>
        <v>73.2</v>
      </c>
      <c r="C8" s="1">
        <f t="shared" ref="C8:O8" si="5">(1830*C$2)/2500</f>
        <v>73.2</v>
      </c>
      <c r="D8" s="1">
        <f t="shared" si="5"/>
        <v>339.64800000000002</v>
      </c>
      <c r="E8" s="1">
        <f t="shared" si="5"/>
        <v>146.4</v>
      </c>
      <c r="F8" s="1">
        <f t="shared" si="5"/>
        <v>42.456000000000003</v>
      </c>
      <c r="G8" s="1">
        <f t="shared" si="5"/>
        <v>73.2</v>
      </c>
      <c r="H8" s="1">
        <f t="shared" si="5"/>
        <v>366</v>
      </c>
      <c r="I8" s="1">
        <f t="shared" si="5"/>
        <v>73.2</v>
      </c>
      <c r="J8" s="1">
        <f t="shared" si="5"/>
        <v>18.3</v>
      </c>
      <c r="K8" s="1">
        <f t="shared" si="5"/>
        <v>18.3</v>
      </c>
      <c r="L8" s="1">
        <f t="shared" si="5"/>
        <v>58.56</v>
      </c>
      <c r="M8" s="1">
        <f t="shared" si="5"/>
        <v>8.6376000000000008</v>
      </c>
      <c r="N8" s="1">
        <f t="shared" si="5"/>
        <v>22.692</v>
      </c>
      <c r="O8" s="1">
        <f t="shared" si="5"/>
        <v>20.495999999999999</v>
      </c>
    </row>
    <row r="9" spans="1:15" x14ac:dyDescent="0.35">
      <c r="A9" t="s">
        <v>21</v>
      </c>
      <c r="B9" s="1">
        <f>(1978*B$2)/2500</f>
        <v>79.12</v>
      </c>
      <c r="C9" s="1">
        <f t="shared" ref="C9:O9" si="6">(1978*C$2)/2500</f>
        <v>79.12</v>
      </c>
      <c r="D9" s="1">
        <f t="shared" si="6"/>
        <v>367.11680000000001</v>
      </c>
      <c r="E9" s="1">
        <f t="shared" si="6"/>
        <v>158.24</v>
      </c>
      <c r="F9" s="1">
        <f t="shared" si="6"/>
        <v>45.889600000000002</v>
      </c>
      <c r="G9" s="1">
        <f t="shared" si="6"/>
        <v>79.12</v>
      </c>
      <c r="H9" s="1">
        <f t="shared" si="6"/>
        <v>395.6</v>
      </c>
      <c r="I9" s="1">
        <f t="shared" si="6"/>
        <v>79.12</v>
      </c>
      <c r="J9" s="1">
        <f t="shared" si="6"/>
        <v>19.78</v>
      </c>
      <c r="K9" s="1">
        <f t="shared" si="6"/>
        <v>19.78</v>
      </c>
      <c r="L9" s="1">
        <f t="shared" si="6"/>
        <v>63.295999999999999</v>
      </c>
      <c r="M9" s="1">
        <f t="shared" si="6"/>
        <v>9.3361600000000013</v>
      </c>
      <c r="N9" s="1">
        <f t="shared" si="6"/>
        <v>24.527200000000001</v>
      </c>
      <c r="O9" s="1">
        <f t="shared" si="6"/>
        <v>22.153600000000001</v>
      </c>
    </row>
    <row r="10" spans="1:15" x14ac:dyDescent="0.35">
      <c r="A10" t="s">
        <v>22</v>
      </c>
      <c r="B10" s="1">
        <f>(2150*B$2)/2500</f>
        <v>86</v>
      </c>
      <c r="C10" s="1">
        <f t="shared" ref="C10:O10" si="7">(2150*C$2)/2500</f>
        <v>86</v>
      </c>
      <c r="D10" s="1">
        <f t="shared" si="7"/>
        <v>399.04</v>
      </c>
      <c r="E10" s="1">
        <f t="shared" si="7"/>
        <v>172</v>
      </c>
      <c r="F10" s="1">
        <f t="shared" si="7"/>
        <v>49.88</v>
      </c>
      <c r="G10" s="1">
        <f t="shared" si="7"/>
        <v>86</v>
      </c>
      <c r="H10" s="1">
        <f t="shared" si="7"/>
        <v>430</v>
      </c>
      <c r="I10" s="1">
        <f t="shared" si="7"/>
        <v>86</v>
      </c>
      <c r="J10" s="1">
        <f t="shared" si="7"/>
        <v>21.5</v>
      </c>
      <c r="K10" s="1">
        <f t="shared" si="7"/>
        <v>21.5</v>
      </c>
      <c r="L10" s="1">
        <f t="shared" si="7"/>
        <v>68.8</v>
      </c>
      <c r="M10" s="1">
        <f t="shared" si="7"/>
        <v>10.148</v>
      </c>
      <c r="N10" s="1">
        <f t="shared" si="7"/>
        <v>26.66</v>
      </c>
      <c r="O10" s="1">
        <f t="shared" si="7"/>
        <v>24.08</v>
      </c>
    </row>
    <row r="11" spans="1:15" x14ac:dyDescent="0.35">
      <c r="A11" t="s">
        <v>23</v>
      </c>
      <c r="B11" s="1">
        <f>(2341*B$2)/2500</f>
        <v>93.64</v>
      </c>
      <c r="C11" s="1">
        <f t="shared" ref="C11:O11" si="8">(2341*C$2)/2500</f>
        <v>93.64</v>
      </c>
      <c r="D11" s="1">
        <f t="shared" si="8"/>
        <v>434.4896</v>
      </c>
      <c r="E11" s="1">
        <f t="shared" si="8"/>
        <v>187.28</v>
      </c>
      <c r="F11" s="1">
        <f t="shared" si="8"/>
        <v>54.311199999999999</v>
      </c>
      <c r="G11" s="1">
        <f t="shared" si="8"/>
        <v>93.64</v>
      </c>
      <c r="H11" s="1">
        <f t="shared" si="8"/>
        <v>468.2</v>
      </c>
      <c r="I11" s="1">
        <f t="shared" si="8"/>
        <v>93.64</v>
      </c>
      <c r="J11" s="1">
        <f t="shared" si="8"/>
        <v>23.41</v>
      </c>
      <c r="K11" s="1">
        <f t="shared" si="8"/>
        <v>23.41</v>
      </c>
      <c r="L11" s="1">
        <f t="shared" si="8"/>
        <v>74.912000000000006</v>
      </c>
      <c r="M11" s="1">
        <f t="shared" si="8"/>
        <v>11.049520000000001</v>
      </c>
      <c r="N11" s="1">
        <f t="shared" si="8"/>
        <v>29.028400000000001</v>
      </c>
      <c r="O11" s="1">
        <f t="shared" si="8"/>
        <v>26.219200000000001</v>
      </c>
    </row>
    <row r="12" spans="1:15" x14ac:dyDescent="0.35">
      <c r="A12" t="s">
        <v>24</v>
      </c>
      <c r="B12" s="1">
        <f>(2548*B$2)/2500</f>
        <v>101.92</v>
      </c>
      <c r="C12" s="1">
        <f t="shared" ref="C12:O12" si="9">(2548*C$2)/2500</f>
        <v>101.92</v>
      </c>
      <c r="D12" s="1">
        <f t="shared" si="9"/>
        <v>472.90879999999999</v>
      </c>
      <c r="E12" s="1">
        <f t="shared" si="9"/>
        <v>203.84</v>
      </c>
      <c r="F12" s="1">
        <f t="shared" si="9"/>
        <v>59.113599999999998</v>
      </c>
      <c r="G12" s="1">
        <f t="shared" si="9"/>
        <v>101.92</v>
      </c>
      <c r="H12" s="1">
        <f t="shared" si="9"/>
        <v>509.6</v>
      </c>
      <c r="I12" s="1">
        <f t="shared" si="9"/>
        <v>101.92</v>
      </c>
      <c r="J12" s="1">
        <f t="shared" si="9"/>
        <v>25.48</v>
      </c>
      <c r="K12" s="1">
        <f t="shared" si="9"/>
        <v>25.48</v>
      </c>
      <c r="L12" s="1">
        <f t="shared" si="9"/>
        <v>81.536000000000001</v>
      </c>
      <c r="M12" s="1">
        <f t="shared" si="9"/>
        <v>12.02656</v>
      </c>
      <c r="N12" s="1">
        <f t="shared" si="9"/>
        <v>31.595199999999998</v>
      </c>
      <c r="O12" s="1">
        <f t="shared" si="9"/>
        <v>28.537600000000001</v>
      </c>
    </row>
    <row r="13" spans="1:15" x14ac:dyDescent="0.35">
      <c r="A13" t="s">
        <v>25</v>
      </c>
      <c r="B13" s="1">
        <f>(2770*B$2)/2500</f>
        <v>110.8</v>
      </c>
      <c r="C13" s="1">
        <f t="shared" ref="C13:O13" si="10">(2770*C$2)/2500</f>
        <v>110.8</v>
      </c>
      <c r="D13" s="1">
        <f t="shared" si="10"/>
        <v>514.11199999999997</v>
      </c>
      <c r="E13" s="1">
        <f t="shared" si="10"/>
        <v>221.6</v>
      </c>
      <c r="F13" s="1">
        <f t="shared" si="10"/>
        <v>64.263999999999996</v>
      </c>
      <c r="G13" s="1">
        <f t="shared" si="10"/>
        <v>110.8</v>
      </c>
      <c r="H13" s="1">
        <f t="shared" si="10"/>
        <v>554</v>
      </c>
      <c r="I13" s="1">
        <f t="shared" si="10"/>
        <v>110.8</v>
      </c>
      <c r="J13" s="1">
        <f t="shared" si="10"/>
        <v>27.7</v>
      </c>
      <c r="K13" s="1">
        <f t="shared" si="10"/>
        <v>27.7</v>
      </c>
      <c r="L13" s="1">
        <f t="shared" si="10"/>
        <v>88.64</v>
      </c>
      <c r="M13" s="1">
        <f t="shared" si="10"/>
        <v>13.074400000000001</v>
      </c>
      <c r="N13" s="1">
        <f t="shared" si="10"/>
        <v>34.347999999999999</v>
      </c>
      <c r="O13" s="1">
        <f t="shared" si="10"/>
        <v>31.024000000000001</v>
      </c>
    </row>
    <row r="14" spans="1:15" x14ac:dyDescent="0.35">
      <c r="A14" t="s">
        <v>26</v>
      </c>
      <c r="B14" s="1">
        <f>(2990*B$2)/2500</f>
        <v>119.6</v>
      </c>
      <c r="C14" s="1">
        <f t="shared" ref="C14:O14" si="11">(2990*C$2)/2500</f>
        <v>119.6</v>
      </c>
      <c r="D14" s="1">
        <f t="shared" si="11"/>
        <v>554.94399999999996</v>
      </c>
      <c r="E14" s="1">
        <f t="shared" si="11"/>
        <v>239.2</v>
      </c>
      <c r="F14" s="1">
        <f t="shared" si="11"/>
        <v>69.367999999999995</v>
      </c>
      <c r="G14" s="1">
        <f t="shared" si="11"/>
        <v>119.6</v>
      </c>
      <c r="H14" s="1">
        <f t="shared" si="11"/>
        <v>598</v>
      </c>
      <c r="I14" s="1">
        <f t="shared" si="11"/>
        <v>119.6</v>
      </c>
      <c r="J14" s="1">
        <f t="shared" si="11"/>
        <v>29.9</v>
      </c>
      <c r="K14" s="1">
        <f t="shared" si="11"/>
        <v>29.9</v>
      </c>
      <c r="L14" s="1">
        <f t="shared" si="11"/>
        <v>95.68</v>
      </c>
      <c r="M14" s="1">
        <f t="shared" si="11"/>
        <v>14.1128</v>
      </c>
      <c r="N14" s="1">
        <f t="shared" si="11"/>
        <v>37.076000000000001</v>
      </c>
      <c r="O14" s="1">
        <f t="shared" si="11"/>
        <v>33.488</v>
      </c>
    </row>
    <row r="15" spans="1:15" x14ac:dyDescent="0.35">
      <c r="A15" t="s">
        <v>27</v>
      </c>
      <c r="B15" s="1">
        <f>(1156*B$2)/2500</f>
        <v>46.24</v>
      </c>
      <c r="C15" s="1">
        <f t="shared" ref="C15:O15" si="12">(1156*C$2)/2500</f>
        <v>46.24</v>
      </c>
      <c r="D15" s="1">
        <f t="shared" si="12"/>
        <v>214.55359999999999</v>
      </c>
      <c r="E15" s="1">
        <f t="shared" si="12"/>
        <v>92.48</v>
      </c>
      <c r="F15" s="1">
        <f t="shared" si="12"/>
        <v>26.819199999999999</v>
      </c>
      <c r="G15" s="1">
        <f t="shared" si="12"/>
        <v>46.24</v>
      </c>
      <c r="H15" s="1">
        <f t="shared" si="12"/>
        <v>231.2</v>
      </c>
      <c r="I15" s="1">
        <f t="shared" si="12"/>
        <v>46.24</v>
      </c>
      <c r="J15" s="1">
        <f t="shared" si="12"/>
        <v>11.56</v>
      </c>
      <c r="K15" s="1">
        <f t="shared" si="12"/>
        <v>11.56</v>
      </c>
      <c r="L15" s="1">
        <f t="shared" si="12"/>
        <v>36.991999999999997</v>
      </c>
      <c r="M15" s="1">
        <f t="shared" si="12"/>
        <v>5.4563200000000007</v>
      </c>
      <c r="N15" s="1">
        <f t="shared" si="12"/>
        <v>14.3344</v>
      </c>
      <c r="O15" s="1">
        <f t="shared" si="12"/>
        <v>12.9472</v>
      </c>
    </row>
    <row r="16" spans="1:15" x14ac:dyDescent="0.35">
      <c r="A16" t="s">
        <v>28</v>
      </c>
      <c r="B16" s="1">
        <f>(1241*B$2)/2500</f>
        <v>49.64</v>
      </c>
      <c r="C16" s="1">
        <f t="shared" ref="C16:O16" si="13">(1241*C$2)/2500</f>
        <v>49.64</v>
      </c>
      <c r="D16" s="1">
        <f t="shared" si="13"/>
        <v>230.3296</v>
      </c>
      <c r="E16" s="1">
        <f t="shared" si="13"/>
        <v>99.28</v>
      </c>
      <c r="F16" s="1">
        <f t="shared" si="13"/>
        <v>28.7912</v>
      </c>
      <c r="G16" s="1">
        <f t="shared" si="13"/>
        <v>49.64</v>
      </c>
      <c r="H16" s="1">
        <f t="shared" si="13"/>
        <v>248.2</v>
      </c>
      <c r="I16" s="1">
        <f t="shared" si="13"/>
        <v>49.64</v>
      </c>
      <c r="J16" s="1">
        <f t="shared" si="13"/>
        <v>12.41</v>
      </c>
      <c r="K16" s="1">
        <f t="shared" si="13"/>
        <v>12.41</v>
      </c>
      <c r="L16" s="1">
        <f t="shared" si="13"/>
        <v>39.712000000000003</v>
      </c>
      <c r="M16" s="1">
        <f t="shared" si="13"/>
        <v>5.8575200000000001</v>
      </c>
      <c r="N16" s="1">
        <f t="shared" si="13"/>
        <v>15.388400000000001</v>
      </c>
      <c r="O16" s="1">
        <f t="shared" si="13"/>
        <v>13.8992</v>
      </c>
    </row>
    <row r="17" spans="1:15" x14ac:dyDescent="0.35">
      <c r="A17" t="s">
        <v>29</v>
      </c>
      <c r="B17" s="1">
        <f>(1330*B$2)/2500</f>
        <v>53.2</v>
      </c>
      <c r="C17" s="1">
        <f t="shared" ref="C17:O17" si="14">(1330*C$2)/2500</f>
        <v>53.2</v>
      </c>
      <c r="D17" s="1">
        <f t="shared" si="14"/>
        <v>246.84800000000001</v>
      </c>
      <c r="E17" s="1">
        <f t="shared" si="14"/>
        <v>106.4</v>
      </c>
      <c r="F17" s="1">
        <f t="shared" si="14"/>
        <v>30.856000000000002</v>
      </c>
      <c r="G17" s="1">
        <f t="shared" si="14"/>
        <v>53.2</v>
      </c>
      <c r="H17" s="1">
        <f t="shared" si="14"/>
        <v>266</v>
      </c>
      <c r="I17" s="1">
        <f t="shared" si="14"/>
        <v>53.2</v>
      </c>
      <c r="J17" s="1">
        <f t="shared" si="14"/>
        <v>13.3</v>
      </c>
      <c r="K17" s="1">
        <f t="shared" si="14"/>
        <v>13.3</v>
      </c>
      <c r="L17" s="1">
        <f t="shared" si="14"/>
        <v>42.56</v>
      </c>
      <c r="M17" s="1">
        <f t="shared" si="14"/>
        <v>6.2776000000000005</v>
      </c>
      <c r="N17" s="1">
        <f t="shared" si="14"/>
        <v>16.492000000000001</v>
      </c>
      <c r="O17" s="1">
        <f t="shared" si="14"/>
        <v>14.896000000000001</v>
      </c>
    </row>
    <row r="18" spans="1:15" x14ac:dyDescent="0.35">
      <c r="A18" t="s">
        <v>30</v>
      </c>
      <c r="B18" s="1">
        <f>(1428*B$2)/2500</f>
        <v>57.12</v>
      </c>
      <c r="C18" s="1">
        <f t="shared" ref="C18:O18" si="15">(1428*C$2)/2500</f>
        <v>57.12</v>
      </c>
      <c r="D18" s="1">
        <f t="shared" si="15"/>
        <v>265.03680000000003</v>
      </c>
      <c r="E18" s="1">
        <f t="shared" si="15"/>
        <v>114.24</v>
      </c>
      <c r="F18" s="1">
        <f t="shared" si="15"/>
        <v>33.129600000000003</v>
      </c>
      <c r="G18" s="1">
        <f t="shared" si="15"/>
        <v>57.12</v>
      </c>
      <c r="H18" s="1">
        <f t="shared" si="15"/>
        <v>285.60000000000002</v>
      </c>
      <c r="I18" s="1">
        <f t="shared" si="15"/>
        <v>57.12</v>
      </c>
      <c r="J18" s="1">
        <f t="shared" si="15"/>
        <v>14.28</v>
      </c>
      <c r="K18" s="1">
        <f t="shared" si="15"/>
        <v>14.28</v>
      </c>
      <c r="L18" s="1">
        <f t="shared" si="15"/>
        <v>45.695999999999998</v>
      </c>
      <c r="M18" s="1">
        <f t="shared" si="15"/>
        <v>6.7401600000000004</v>
      </c>
      <c r="N18" s="1">
        <f t="shared" si="15"/>
        <v>17.7072</v>
      </c>
      <c r="O18" s="1">
        <f t="shared" si="15"/>
        <v>15.993600000000001</v>
      </c>
    </row>
    <row r="19" spans="1:15" x14ac:dyDescent="0.35">
      <c r="A19" t="s">
        <v>31</v>
      </c>
      <c r="B19" s="1">
        <f>(1554*B$2)/2500</f>
        <v>62.16</v>
      </c>
      <c r="C19" s="1">
        <f t="shared" ref="C19:O19" si="16">(1554*C$2)/2500</f>
        <v>62.16</v>
      </c>
      <c r="D19" s="1">
        <f t="shared" si="16"/>
        <v>288.42239999999998</v>
      </c>
      <c r="E19" s="1">
        <f t="shared" si="16"/>
        <v>124.32</v>
      </c>
      <c r="F19" s="1">
        <f t="shared" si="16"/>
        <v>36.052799999999998</v>
      </c>
      <c r="G19" s="1">
        <f t="shared" si="16"/>
        <v>62.16</v>
      </c>
      <c r="H19" s="1">
        <f t="shared" si="16"/>
        <v>310.8</v>
      </c>
      <c r="I19" s="1">
        <f t="shared" si="16"/>
        <v>62.16</v>
      </c>
      <c r="J19" s="1">
        <f t="shared" si="16"/>
        <v>15.54</v>
      </c>
      <c r="K19" s="1">
        <f t="shared" si="16"/>
        <v>15.54</v>
      </c>
      <c r="L19" s="1">
        <f t="shared" si="16"/>
        <v>49.728000000000002</v>
      </c>
      <c r="M19" s="1">
        <f t="shared" si="16"/>
        <v>7.3348800000000001</v>
      </c>
      <c r="N19" s="1">
        <f t="shared" si="16"/>
        <v>19.269600000000001</v>
      </c>
      <c r="O19" s="1">
        <f t="shared" si="16"/>
        <v>17.404800000000002</v>
      </c>
    </row>
    <row r="20" spans="1:15" x14ac:dyDescent="0.35">
      <c r="A20" t="s">
        <v>32</v>
      </c>
      <c r="B20" s="1">
        <f>(1698*B$2)/2500</f>
        <v>67.92</v>
      </c>
      <c r="C20" s="1">
        <f t="shared" ref="C20:O20" si="17">(1698*C$2)/2500</f>
        <v>67.92</v>
      </c>
      <c r="D20" s="1">
        <f t="shared" si="17"/>
        <v>315.14879999999999</v>
      </c>
      <c r="E20" s="1">
        <f t="shared" si="17"/>
        <v>135.84</v>
      </c>
      <c r="F20" s="1">
        <f t="shared" si="17"/>
        <v>39.393599999999999</v>
      </c>
      <c r="G20" s="1">
        <f t="shared" si="17"/>
        <v>67.92</v>
      </c>
      <c r="H20" s="1">
        <f t="shared" si="17"/>
        <v>339.6</v>
      </c>
      <c r="I20" s="1">
        <f t="shared" si="17"/>
        <v>67.92</v>
      </c>
      <c r="J20" s="1">
        <f t="shared" si="17"/>
        <v>16.98</v>
      </c>
      <c r="K20" s="1">
        <f t="shared" si="17"/>
        <v>16.98</v>
      </c>
      <c r="L20" s="1">
        <f t="shared" si="17"/>
        <v>54.335999999999999</v>
      </c>
      <c r="M20" s="1">
        <f t="shared" si="17"/>
        <v>8.0145600000000012</v>
      </c>
      <c r="N20" s="1">
        <f t="shared" si="17"/>
        <v>21.055199999999999</v>
      </c>
      <c r="O20" s="1">
        <f t="shared" si="17"/>
        <v>19.017600000000002</v>
      </c>
    </row>
    <row r="21" spans="1:15" x14ac:dyDescent="0.35">
      <c r="A21" t="s">
        <v>33</v>
      </c>
      <c r="B21" s="1">
        <f>(1854*B$2)/2500</f>
        <v>74.16</v>
      </c>
      <c r="C21" s="1">
        <f t="shared" ref="C21:O21" si="18">(1854*C$2)/2500</f>
        <v>74.16</v>
      </c>
      <c r="D21" s="1">
        <f t="shared" si="18"/>
        <v>344.10239999999999</v>
      </c>
      <c r="E21" s="1">
        <f t="shared" si="18"/>
        <v>148.32</v>
      </c>
      <c r="F21" s="1">
        <f t="shared" si="18"/>
        <v>43.012799999999999</v>
      </c>
      <c r="G21" s="1">
        <f t="shared" si="18"/>
        <v>74.16</v>
      </c>
      <c r="H21" s="1">
        <f t="shared" si="18"/>
        <v>370.8</v>
      </c>
      <c r="I21" s="1">
        <f t="shared" si="18"/>
        <v>74.16</v>
      </c>
      <c r="J21" s="1">
        <f t="shared" si="18"/>
        <v>18.54</v>
      </c>
      <c r="K21" s="1">
        <f t="shared" si="18"/>
        <v>18.54</v>
      </c>
      <c r="L21" s="1">
        <f t="shared" si="18"/>
        <v>59.328000000000003</v>
      </c>
      <c r="M21" s="1">
        <f t="shared" si="18"/>
        <v>8.7508800000000004</v>
      </c>
      <c r="N21" s="1">
        <f t="shared" si="18"/>
        <v>22.989599999999999</v>
      </c>
      <c r="O21" s="1">
        <f t="shared" si="18"/>
        <v>20.764800000000001</v>
      </c>
    </row>
    <row r="22" spans="1:15" x14ac:dyDescent="0.35">
      <c r="A22" t="s">
        <v>34</v>
      </c>
      <c r="B22" s="1">
        <f>(2006*B$2)/2500</f>
        <v>80.239999999999995</v>
      </c>
      <c r="C22" s="1">
        <f t="shared" ref="C22:O22" si="19">(2006*C$2)/2500</f>
        <v>80.239999999999995</v>
      </c>
      <c r="D22" s="1">
        <f t="shared" si="19"/>
        <v>372.31360000000001</v>
      </c>
      <c r="E22" s="1">
        <f t="shared" si="19"/>
        <v>160.47999999999999</v>
      </c>
      <c r="F22" s="1">
        <f t="shared" si="19"/>
        <v>46.539200000000001</v>
      </c>
      <c r="G22" s="1">
        <f t="shared" si="19"/>
        <v>80.239999999999995</v>
      </c>
      <c r="H22" s="1">
        <f t="shared" si="19"/>
        <v>401.2</v>
      </c>
      <c r="I22" s="1">
        <f t="shared" si="19"/>
        <v>80.239999999999995</v>
      </c>
      <c r="J22" s="1">
        <f t="shared" si="19"/>
        <v>20.059999999999999</v>
      </c>
      <c r="K22" s="1">
        <f t="shared" si="19"/>
        <v>20.059999999999999</v>
      </c>
      <c r="L22" s="1">
        <f t="shared" si="19"/>
        <v>64.191999999999993</v>
      </c>
      <c r="M22" s="1">
        <f t="shared" si="19"/>
        <v>9.4683200000000003</v>
      </c>
      <c r="N22" s="1">
        <f t="shared" si="19"/>
        <v>24.874400000000001</v>
      </c>
      <c r="O22" s="1">
        <f t="shared" si="19"/>
        <v>22.467199999999998</v>
      </c>
    </row>
    <row r="23" spans="1:15" x14ac:dyDescent="0.35">
      <c r="A23" t="s">
        <v>35</v>
      </c>
      <c r="B23" s="1">
        <f>(2149*B$2)/2500</f>
        <v>85.96</v>
      </c>
      <c r="C23" s="1">
        <f t="shared" ref="C23:O23" si="20">(2149*C$2)/2500</f>
        <v>85.96</v>
      </c>
      <c r="D23" s="1">
        <f t="shared" si="20"/>
        <v>398.8544</v>
      </c>
      <c r="E23" s="1">
        <f t="shared" si="20"/>
        <v>171.92</v>
      </c>
      <c r="F23" s="1">
        <f t="shared" si="20"/>
        <v>49.8568</v>
      </c>
      <c r="G23" s="1">
        <f t="shared" si="20"/>
        <v>85.96</v>
      </c>
      <c r="H23" s="1">
        <f t="shared" si="20"/>
        <v>429.8</v>
      </c>
      <c r="I23" s="1">
        <f t="shared" si="20"/>
        <v>85.96</v>
      </c>
      <c r="J23" s="1">
        <f t="shared" si="20"/>
        <v>21.49</v>
      </c>
      <c r="K23" s="1">
        <f t="shared" si="20"/>
        <v>21.49</v>
      </c>
      <c r="L23" s="1">
        <f t="shared" si="20"/>
        <v>68.768000000000001</v>
      </c>
      <c r="M23" s="1">
        <f t="shared" si="20"/>
        <v>10.143280000000001</v>
      </c>
      <c r="N23" s="1">
        <f t="shared" si="20"/>
        <v>26.647600000000001</v>
      </c>
      <c r="O23" s="1">
        <f t="shared" si="20"/>
        <v>24.0688</v>
      </c>
    </row>
    <row r="24" spans="1:15" x14ac:dyDescent="0.35">
      <c r="A24" t="s">
        <v>36</v>
      </c>
      <c r="B24" s="1">
        <f>(2276*B$2)/2500</f>
        <v>91.04</v>
      </c>
      <c r="C24" s="1">
        <f t="shared" ref="C24:O24" si="21">(2276*C$2)/2500</f>
        <v>91.04</v>
      </c>
      <c r="D24" s="1">
        <f t="shared" si="21"/>
        <v>422.42559999999997</v>
      </c>
      <c r="E24" s="1">
        <f t="shared" si="21"/>
        <v>182.08</v>
      </c>
      <c r="F24" s="1">
        <f t="shared" si="21"/>
        <v>52.803199999999997</v>
      </c>
      <c r="G24" s="1">
        <f t="shared" si="21"/>
        <v>91.04</v>
      </c>
      <c r="H24" s="1">
        <f t="shared" si="21"/>
        <v>455.2</v>
      </c>
      <c r="I24" s="1">
        <f t="shared" si="21"/>
        <v>91.04</v>
      </c>
      <c r="J24" s="1">
        <f t="shared" si="21"/>
        <v>22.76</v>
      </c>
      <c r="K24" s="1">
        <f t="shared" si="21"/>
        <v>22.76</v>
      </c>
      <c r="L24" s="1">
        <f t="shared" si="21"/>
        <v>72.831999999999994</v>
      </c>
      <c r="M24" s="1">
        <f t="shared" si="21"/>
        <v>10.742720000000002</v>
      </c>
      <c r="N24" s="1">
        <f t="shared" si="21"/>
        <v>28.2224</v>
      </c>
      <c r="O24" s="1">
        <f t="shared" si="21"/>
        <v>25.491199999999999</v>
      </c>
    </row>
    <row r="25" spans="1:15" x14ac:dyDescent="0.35">
      <c r="A25" t="s">
        <v>37</v>
      </c>
      <c r="B25" s="1">
        <f>(2379*B$2)/2500</f>
        <v>95.16</v>
      </c>
      <c r="C25" s="1">
        <f t="shared" ref="C25:O25" si="22">(2379*C$2)/2500</f>
        <v>95.16</v>
      </c>
      <c r="D25" s="1">
        <f t="shared" si="22"/>
        <v>441.54239999999999</v>
      </c>
      <c r="E25" s="1">
        <f t="shared" si="22"/>
        <v>190.32</v>
      </c>
      <c r="F25" s="1">
        <f t="shared" si="22"/>
        <v>55.192799999999998</v>
      </c>
      <c r="G25" s="1">
        <f t="shared" si="22"/>
        <v>95.16</v>
      </c>
      <c r="H25" s="1">
        <f t="shared" si="22"/>
        <v>475.8</v>
      </c>
      <c r="I25" s="1">
        <f t="shared" si="22"/>
        <v>95.16</v>
      </c>
      <c r="J25" s="1">
        <f t="shared" si="22"/>
        <v>23.79</v>
      </c>
      <c r="K25" s="1">
        <f t="shared" si="22"/>
        <v>23.79</v>
      </c>
      <c r="L25" s="1">
        <f t="shared" si="22"/>
        <v>76.128</v>
      </c>
      <c r="M25" s="1">
        <f t="shared" si="22"/>
        <v>11.22888</v>
      </c>
      <c r="N25" s="1">
        <f t="shared" si="22"/>
        <v>29.499600000000001</v>
      </c>
      <c r="O25" s="1">
        <f t="shared" si="22"/>
        <v>26.6448</v>
      </c>
    </row>
    <row r="26" spans="1:15" x14ac:dyDescent="0.35">
      <c r="A26" t="s">
        <v>38</v>
      </c>
      <c r="B26" s="1">
        <f>(2449*B$2)/2500</f>
        <v>97.96</v>
      </c>
      <c r="C26" s="1">
        <f t="shared" ref="C26:O26" si="23">(2449*C$2)/2500</f>
        <v>97.96</v>
      </c>
      <c r="D26" s="1">
        <f t="shared" si="23"/>
        <v>454.53440000000001</v>
      </c>
      <c r="E26" s="1">
        <f t="shared" si="23"/>
        <v>195.92</v>
      </c>
      <c r="F26" s="1">
        <f t="shared" si="23"/>
        <v>56.816800000000001</v>
      </c>
      <c r="G26" s="1">
        <f t="shared" si="23"/>
        <v>97.96</v>
      </c>
      <c r="H26" s="1">
        <f t="shared" si="23"/>
        <v>489.8</v>
      </c>
      <c r="I26" s="1">
        <f t="shared" si="23"/>
        <v>97.96</v>
      </c>
      <c r="J26" s="1">
        <f t="shared" si="23"/>
        <v>24.49</v>
      </c>
      <c r="K26" s="1">
        <f t="shared" si="23"/>
        <v>24.49</v>
      </c>
      <c r="L26" s="1">
        <f t="shared" si="23"/>
        <v>78.367999999999995</v>
      </c>
      <c r="M26" s="1">
        <f t="shared" si="23"/>
        <v>11.559280000000001</v>
      </c>
      <c r="N26" s="1">
        <f t="shared" si="23"/>
        <v>30.367599999999999</v>
      </c>
      <c r="O26" s="1">
        <f t="shared" si="23"/>
        <v>27.428799999999999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HP</cp:lastModifiedBy>
  <dcterms:created xsi:type="dcterms:W3CDTF">2015-06-05T18:19:34Z</dcterms:created>
  <dcterms:modified xsi:type="dcterms:W3CDTF">2021-12-10T15:12:55Z</dcterms:modified>
</cp:coreProperties>
</file>